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aizzo-my.sharepoint.com/personal/andrew_aizzo_net/Documents/Documents/BDC/"/>
    </mc:Choice>
  </mc:AlternateContent>
  <xr:revisionPtr revIDLastSave="1293" documentId="11_6642566F6642E62EA941A5A20EBDE4E34600506A" xr6:coauthVersionLast="47" xr6:coauthVersionMax="47" xr10:uidLastSave="{8E10B399-0C5C-49F4-A3EE-1BF90C44C163}"/>
  <bookViews>
    <workbookView xWindow="-120" yWindow="-120" windowWidth="23280" windowHeight="14880" firstSheet="1" activeTab="2" xr2:uid="{00000000-000D-0000-FFFF-FFFF00000000}"/>
  </bookViews>
  <sheets>
    <sheet name="__snloffice" sheetId="7" state="veryHidden" r:id="rId1"/>
    <sheet name="SP x rates" sheetId="10" r:id="rId2"/>
    <sheet name="Market Data" sheetId="8" r:id="rId3"/>
    <sheet name="Analysis" sheetId="9" r:id="rId4"/>
    <sheet name="ARCC" sheetId="1" r:id="rId5"/>
    <sheet name="BXSL" sheetId="2" r:id="rId6"/>
    <sheet name="GBDC" sheetId="3" r:id="rId7"/>
    <sheet name="OBDC" sheetId="4" r:id="rId8"/>
    <sheet name="TCPC" sheetId="5" r:id="rId9"/>
    <sheet name="TSLX" sheetId="6" r:id="rId10"/>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 i="8" l="1"/>
  <c r="W5" i="8"/>
  <c r="W6" i="8"/>
  <c r="W7" i="8"/>
  <c r="W8" i="8"/>
  <c r="W9" i="8"/>
  <c r="W10" i="8"/>
  <c r="W11" i="8"/>
  <c r="W12" i="8"/>
  <c r="W13" i="8"/>
  <c r="W14" i="8"/>
  <c r="W15" i="8"/>
  <c r="W16" i="8"/>
  <c r="W17" i="8"/>
  <c r="W18" i="8"/>
  <c r="W19" i="8"/>
  <c r="W20" i="8"/>
  <c r="W21" i="8"/>
  <c r="W22" i="8"/>
  <c r="W23" i="8"/>
  <c r="W24" i="8"/>
  <c r="W25" i="8"/>
  <c r="W26" i="8"/>
  <c r="W27" i="8"/>
  <c r="W28" i="8"/>
  <c r="W29" i="8"/>
  <c r="W30" i="8"/>
  <c r="W31" i="8"/>
  <c r="W32" i="8"/>
  <c r="W33" i="8"/>
  <c r="W34" i="8"/>
  <c r="W35" i="8"/>
  <c r="W36" i="8"/>
  <c r="W37" i="8"/>
  <c r="W38" i="8"/>
  <c r="W39" i="8"/>
  <c r="W40" i="8"/>
  <c r="W41" i="8"/>
  <c r="W42" i="8"/>
  <c r="W43" i="8"/>
  <c r="W44" i="8"/>
  <c r="W45" i="8"/>
  <c r="W46" i="8"/>
  <c r="W47" i="8"/>
  <c r="W48" i="8"/>
  <c r="W49" i="8"/>
  <c r="W50" i="8"/>
  <c r="W51" i="8"/>
  <c r="W52" i="8"/>
  <c r="W53" i="8"/>
  <c r="W54" i="8"/>
  <c r="W55" i="8"/>
  <c r="W56" i="8"/>
  <c r="W57" i="8"/>
  <c r="W58" i="8"/>
  <c r="W59" i="8"/>
  <c r="W60" i="8"/>
  <c r="W61" i="8"/>
  <c r="W62" i="8"/>
  <c r="W63" i="8"/>
  <c r="W64" i="8"/>
  <c r="W65" i="8"/>
  <c r="W66" i="8"/>
  <c r="W67" i="8"/>
  <c r="W68" i="8"/>
  <c r="W69" i="8"/>
  <c r="W70" i="8"/>
  <c r="W71" i="8"/>
  <c r="W72" i="8"/>
  <c r="W73" i="8"/>
  <c r="W74" i="8"/>
  <c r="W75" i="8"/>
  <c r="W76" i="8"/>
  <c r="W77" i="8"/>
  <c r="W78" i="8"/>
  <c r="W79" i="8"/>
  <c r="W80" i="8"/>
  <c r="W81" i="8"/>
  <c r="W82" i="8"/>
  <c r="W83" i="8"/>
  <c r="W84" i="8"/>
  <c r="W85" i="8"/>
  <c r="W86" i="8"/>
  <c r="W87" i="8"/>
  <c r="W88" i="8"/>
  <c r="W89" i="8"/>
  <c r="W90" i="8"/>
  <c r="W91" i="8"/>
  <c r="W92" i="8"/>
  <c r="W93" i="8"/>
  <c r="W94" i="8"/>
  <c r="W95" i="8"/>
  <c r="W96" i="8"/>
  <c r="W97" i="8"/>
  <c r="W98" i="8"/>
  <c r="W99" i="8"/>
  <c r="W100" i="8"/>
  <c r="W101" i="8"/>
  <c r="W102" i="8"/>
  <c r="W103" i="8"/>
  <c r="W104" i="8"/>
  <c r="W105" i="8"/>
  <c r="W106" i="8"/>
  <c r="W107" i="8"/>
  <c r="W108" i="8"/>
  <c r="W109" i="8"/>
  <c r="W110" i="8"/>
  <c r="W111" i="8"/>
  <c r="W112" i="8"/>
  <c r="W113" i="8"/>
  <c r="W114" i="8"/>
  <c r="W115" i="8"/>
  <c r="W116" i="8"/>
  <c r="W117" i="8"/>
  <c r="W118" i="8"/>
  <c r="W119" i="8"/>
  <c r="W120" i="8"/>
  <c r="W121" i="8"/>
  <c r="W122" i="8"/>
  <c r="W123" i="8"/>
  <c r="W124" i="8"/>
  <c r="W125" i="8"/>
  <c r="W126" i="8"/>
  <c r="W127" i="8"/>
  <c r="W128" i="8"/>
  <c r="W129" i="8"/>
  <c r="W130" i="8"/>
  <c r="W131" i="8"/>
  <c r="W132" i="8"/>
  <c r="W133" i="8"/>
  <c r="W134" i="8"/>
  <c r="W135" i="8"/>
  <c r="W136" i="8"/>
  <c r="W137" i="8"/>
  <c r="W138" i="8"/>
  <c r="W139" i="8"/>
  <c r="W140" i="8"/>
  <c r="W141" i="8"/>
  <c r="W142" i="8"/>
  <c r="W143" i="8"/>
  <c r="W144" i="8"/>
  <c r="W145" i="8"/>
  <c r="W146" i="8"/>
  <c r="W147" i="8"/>
  <c r="W148" i="8"/>
  <c r="W149" i="8"/>
  <c r="W150" i="8"/>
  <c r="W151" i="8"/>
  <c r="W152" i="8"/>
  <c r="W153" i="8"/>
  <c r="W154" i="8"/>
  <c r="W155" i="8"/>
  <c r="W156" i="8"/>
  <c r="W157" i="8"/>
  <c r="W158" i="8"/>
  <c r="W159" i="8"/>
  <c r="W160" i="8"/>
  <c r="W161" i="8"/>
  <c r="W162" i="8"/>
  <c r="W163" i="8"/>
  <c r="W164" i="8"/>
  <c r="W165" i="8"/>
  <c r="W166" i="8"/>
  <c r="W167" i="8"/>
  <c r="W168" i="8"/>
  <c r="W169" i="8"/>
  <c r="W170" i="8"/>
  <c r="W171" i="8"/>
  <c r="W172" i="8"/>
  <c r="W173" i="8"/>
  <c r="W174" i="8"/>
  <c r="W175" i="8"/>
  <c r="W176" i="8"/>
  <c r="W177" i="8"/>
  <c r="W178" i="8"/>
  <c r="W179" i="8"/>
  <c r="W180" i="8"/>
  <c r="W181" i="8"/>
  <c r="W182" i="8"/>
  <c r="W183" i="8"/>
  <c r="W184" i="8"/>
  <c r="W185" i="8"/>
  <c r="W186" i="8"/>
  <c r="W187" i="8"/>
  <c r="W188" i="8"/>
  <c r="W189" i="8"/>
  <c r="W190" i="8"/>
  <c r="W191" i="8"/>
  <c r="W192" i="8"/>
  <c r="W193" i="8"/>
  <c r="W194" i="8"/>
  <c r="W195" i="8"/>
  <c r="W196" i="8"/>
  <c r="W197" i="8"/>
  <c r="W198" i="8"/>
  <c r="W199" i="8"/>
  <c r="W200" i="8"/>
  <c r="W201" i="8"/>
  <c r="W202" i="8"/>
  <c r="W203" i="8"/>
  <c r="W204" i="8"/>
  <c r="W205" i="8"/>
  <c r="W206" i="8"/>
  <c r="W207" i="8"/>
  <c r="W208" i="8"/>
  <c r="W209" i="8"/>
  <c r="W210" i="8"/>
  <c r="W211" i="8"/>
  <c r="W212" i="8"/>
  <c r="W213" i="8"/>
  <c r="W214" i="8"/>
  <c r="W215" i="8"/>
  <c r="W216" i="8"/>
  <c r="W217" i="8"/>
  <c r="W218" i="8"/>
  <c r="W219" i="8"/>
  <c r="W220" i="8"/>
  <c r="W221" i="8"/>
  <c r="W222" i="8"/>
  <c r="W223" i="8"/>
  <c r="W224" i="8"/>
  <c r="W225" i="8"/>
  <c r="W226" i="8"/>
  <c r="W227" i="8"/>
  <c r="W228" i="8"/>
  <c r="W229" i="8"/>
  <c r="W230" i="8"/>
  <c r="W231" i="8"/>
  <c r="W232" i="8"/>
  <c r="W233" i="8"/>
  <c r="W234" i="8"/>
  <c r="W235" i="8"/>
  <c r="W236" i="8"/>
  <c r="W237" i="8"/>
  <c r="W238" i="8"/>
  <c r="W239" i="8"/>
  <c r="W240" i="8"/>
  <c r="W241" i="8"/>
  <c r="W242" i="8"/>
  <c r="W243" i="8"/>
  <c r="W244" i="8"/>
  <c r="W245" i="8"/>
  <c r="W246" i="8"/>
  <c r="W247" i="8"/>
  <c r="W248" i="8"/>
  <c r="W249" i="8"/>
  <c r="W250" i="8"/>
  <c r="W251" i="8"/>
  <c r="W252" i="8"/>
  <c r="W253" i="8"/>
  <c r="W254" i="8"/>
  <c r="W255" i="8"/>
  <c r="W256" i="8"/>
  <c r="W257" i="8"/>
  <c r="W258" i="8"/>
  <c r="W259" i="8"/>
  <c r="W260" i="8"/>
  <c r="W261" i="8"/>
  <c r="W262" i="8"/>
  <c r="W263" i="8"/>
  <c r="W264" i="8"/>
  <c r="W265" i="8"/>
  <c r="W266" i="8"/>
  <c r="W267" i="8"/>
  <c r="W268" i="8"/>
  <c r="W269" i="8"/>
  <c r="W270" i="8"/>
  <c r="W271" i="8"/>
  <c r="W272" i="8"/>
  <c r="W273" i="8"/>
  <c r="W274" i="8"/>
  <c r="W275" i="8"/>
  <c r="W276" i="8"/>
  <c r="W277" i="8"/>
  <c r="W278" i="8"/>
  <c r="W279" i="8"/>
  <c r="W280" i="8"/>
  <c r="W281" i="8"/>
  <c r="W282" i="8"/>
  <c r="W283" i="8"/>
  <c r="W284" i="8"/>
  <c r="W285" i="8"/>
  <c r="W286" i="8"/>
  <c r="W287" i="8"/>
  <c r="W288" i="8"/>
  <c r="W289" i="8"/>
  <c r="W290" i="8"/>
  <c r="W291" i="8"/>
  <c r="W292" i="8"/>
  <c r="W293" i="8"/>
  <c r="W294" i="8"/>
  <c r="W295" i="8"/>
  <c r="W296" i="8"/>
  <c r="W297" i="8"/>
  <c r="W298" i="8"/>
  <c r="W299" i="8"/>
  <c r="W300" i="8"/>
  <c r="W301" i="8"/>
  <c r="W302" i="8"/>
  <c r="W303" i="8"/>
  <c r="W304" i="8"/>
  <c r="W305" i="8"/>
  <c r="W306" i="8"/>
  <c r="W307" i="8"/>
  <c r="W308" i="8"/>
  <c r="W309" i="8"/>
  <c r="W310" i="8"/>
  <c r="W311" i="8"/>
  <c r="W312" i="8"/>
  <c r="W313" i="8"/>
  <c r="W314" i="8"/>
  <c r="W315" i="8"/>
  <c r="W316" i="8"/>
  <c r="W317" i="8"/>
  <c r="W318" i="8"/>
  <c r="W319" i="8"/>
  <c r="W320" i="8"/>
  <c r="W321" i="8"/>
  <c r="W322" i="8"/>
  <c r="W323" i="8"/>
  <c r="W324" i="8"/>
  <c r="W325" i="8"/>
  <c r="W326" i="8"/>
  <c r="W327" i="8"/>
  <c r="W328" i="8"/>
  <c r="W329" i="8"/>
  <c r="W330" i="8"/>
  <c r="W331" i="8"/>
  <c r="W332" i="8"/>
  <c r="W333" i="8"/>
  <c r="W334" i="8"/>
  <c r="W335" i="8"/>
  <c r="W336" i="8"/>
  <c r="W337" i="8"/>
  <c r="W338" i="8"/>
  <c r="W339" i="8"/>
  <c r="W340" i="8"/>
  <c r="W341" i="8"/>
  <c r="W342" i="8"/>
  <c r="W343" i="8"/>
  <c r="W344" i="8"/>
  <c r="W345" i="8"/>
  <c r="W346" i="8"/>
  <c r="W347" i="8"/>
  <c r="W348" i="8"/>
  <c r="W349" i="8"/>
  <c r="W350" i="8"/>
  <c r="W351" i="8"/>
  <c r="W352" i="8"/>
  <c r="W353" i="8"/>
  <c r="W354" i="8"/>
  <c r="W355" i="8"/>
  <c r="W356" i="8"/>
  <c r="W357" i="8"/>
  <c r="W358" i="8"/>
  <c r="W359" i="8"/>
  <c r="W360" i="8"/>
  <c r="W361" i="8"/>
  <c r="W362" i="8"/>
  <c r="W363" i="8"/>
  <c r="W364" i="8"/>
  <c r="W365" i="8"/>
  <c r="W366" i="8"/>
  <c r="W367" i="8"/>
  <c r="W368" i="8"/>
  <c r="W369" i="8"/>
  <c r="W370" i="8"/>
  <c r="W371" i="8"/>
  <c r="W372" i="8"/>
  <c r="W373" i="8"/>
  <c r="W374" i="8"/>
  <c r="W375" i="8"/>
  <c r="W376" i="8"/>
  <c r="W377" i="8"/>
  <c r="W378" i="8"/>
  <c r="W379" i="8"/>
  <c r="W380" i="8"/>
  <c r="W381" i="8"/>
  <c r="W382" i="8"/>
  <c r="W383" i="8"/>
  <c r="W384" i="8"/>
  <c r="W385" i="8"/>
  <c r="W386" i="8"/>
  <c r="W387" i="8"/>
  <c r="W388" i="8"/>
  <c r="W389" i="8"/>
  <c r="W390" i="8"/>
  <c r="W391" i="8"/>
  <c r="W392" i="8"/>
  <c r="W393" i="8"/>
  <c r="W394" i="8"/>
  <c r="W395" i="8"/>
  <c r="W396" i="8"/>
  <c r="W397" i="8"/>
  <c r="W398" i="8"/>
  <c r="W399" i="8"/>
  <c r="W400" i="8"/>
  <c r="W401" i="8"/>
  <c r="W402" i="8"/>
  <c r="W403" i="8"/>
  <c r="W404" i="8"/>
  <c r="W405" i="8"/>
  <c r="W406" i="8"/>
  <c r="W407" i="8"/>
  <c r="W408" i="8"/>
  <c r="W409" i="8"/>
  <c r="W410" i="8"/>
  <c r="W411" i="8"/>
  <c r="W412" i="8"/>
  <c r="W413" i="8"/>
  <c r="W414" i="8"/>
  <c r="W415" i="8"/>
  <c r="W416" i="8"/>
  <c r="W417" i="8"/>
  <c r="W418" i="8"/>
  <c r="W419" i="8"/>
  <c r="W420" i="8"/>
  <c r="W421" i="8"/>
  <c r="W422" i="8"/>
  <c r="W423" i="8"/>
  <c r="W424" i="8"/>
  <c r="W425" i="8"/>
  <c r="W426" i="8"/>
  <c r="W427" i="8"/>
  <c r="W428" i="8"/>
  <c r="W429" i="8"/>
  <c r="W430" i="8"/>
  <c r="W431" i="8"/>
  <c r="W432" i="8"/>
  <c r="W433" i="8"/>
  <c r="W434" i="8"/>
  <c r="W435" i="8"/>
  <c r="W436" i="8"/>
  <c r="W437" i="8"/>
  <c r="W438" i="8"/>
  <c r="W439" i="8"/>
  <c r="W440" i="8"/>
  <c r="W441" i="8"/>
  <c r="W442" i="8"/>
  <c r="W443" i="8"/>
  <c r="W444" i="8"/>
  <c r="W445" i="8"/>
  <c r="W446" i="8"/>
  <c r="W447" i="8"/>
  <c r="W448" i="8"/>
  <c r="W449" i="8"/>
  <c r="W450" i="8"/>
  <c r="W451" i="8"/>
  <c r="W452" i="8"/>
  <c r="W453" i="8"/>
  <c r="W454" i="8"/>
  <c r="W455" i="8"/>
  <c r="W456" i="8"/>
  <c r="W457" i="8"/>
  <c r="W458" i="8"/>
  <c r="W459" i="8"/>
  <c r="W460" i="8"/>
  <c r="W461" i="8"/>
  <c r="W462" i="8"/>
  <c r="W463" i="8"/>
  <c r="W464" i="8"/>
  <c r="W465" i="8"/>
  <c r="W466" i="8"/>
  <c r="W467" i="8"/>
  <c r="W468" i="8"/>
  <c r="W469" i="8"/>
  <c r="W470" i="8"/>
  <c r="W471" i="8"/>
  <c r="W472" i="8"/>
  <c r="W473" i="8"/>
  <c r="W474" i="8"/>
  <c r="W475" i="8"/>
  <c r="W476" i="8"/>
  <c r="W477" i="8"/>
  <c r="W478" i="8"/>
  <c r="W479" i="8"/>
  <c r="W480" i="8"/>
  <c r="W481" i="8"/>
  <c r="W482" i="8"/>
  <c r="W483" i="8"/>
  <c r="W484" i="8"/>
  <c r="W485" i="8"/>
  <c r="W486" i="8"/>
  <c r="W487" i="8"/>
  <c r="W488" i="8"/>
  <c r="W489" i="8"/>
  <c r="W490" i="8"/>
  <c r="W491" i="8"/>
  <c r="W492" i="8"/>
  <c r="W493" i="8"/>
  <c r="W494" i="8"/>
  <c r="W495" i="8"/>
  <c r="W496" i="8"/>
  <c r="W497" i="8"/>
  <c r="W498" i="8"/>
  <c r="W499" i="8"/>
  <c r="W500" i="8"/>
  <c r="W501" i="8"/>
  <c r="W502" i="8"/>
  <c r="W503" i="8"/>
  <c r="W504" i="8"/>
  <c r="W505" i="8"/>
  <c r="W506" i="8"/>
  <c r="W507" i="8"/>
  <c r="W508" i="8"/>
  <c r="W509" i="8"/>
  <c r="W510" i="8"/>
  <c r="W511" i="8"/>
  <c r="W512" i="8"/>
  <c r="W513" i="8"/>
  <c r="W514" i="8"/>
  <c r="W515" i="8"/>
  <c r="W516" i="8"/>
  <c r="W517" i="8"/>
  <c r="W518" i="8"/>
  <c r="W519" i="8"/>
  <c r="W520" i="8"/>
  <c r="W521" i="8"/>
  <c r="W522" i="8"/>
  <c r="W523" i="8"/>
  <c r="W524" i="8"/>
  <c r="W525" i="8"/>
  <c r="W526" i="8"/>
  <c r="W527" i="8"/>
  <c r="W528" i="8"/>
  <c r="W529" i="8"/>
  <c r="W530" i="8"/>
  <c r="W531" i="8"/>
  <c r="W532" i="8"/>
  <c r="W533" i="8"/>
  <c r="W534" i="8"/>
  <c r="W535" i="8"/>
  <c r="W536" i="8"/>
  <c r="W537" i="8"/>
  <c r="W538" i="8"/>
  <c r="W539" i="8"/>
  <c r="W540" i="8"/>
  <c r="W541" i="8"/>
  <c r="W542" i="8"/>
  <c r="W543" i="8"/>
  <c r="W544" i="8"/>
  <c r="W545" i="8"/>
  <c r="W546" i="8"/>
  <c r="W547" i="8"/>
  <c r="W548" i="8"/>
  <c r="W549" i="8"/>
  <c r="W550" i="8"/>
  <c r="W551" i="8"/>
  <c r="W552" i="8"/>
  <c r="W553" i="8"/>
  <c r="W554" i="8"/>
  <c r="W555" i="8"/>
  <c r="W556" i="8"/>
  <c r="W557" i="8"/>
  <c r="W558" i="8"/>
  <c r="W559" i="8"/>
  <c r="W560" i="8"/>
  <c r="W561" i="8"/>
  <c r="W562" i="8"/>
  <c r="W563" i="8"/>
  <c r="W564" i="8"/>
  <c r="W565" i="8"/>
  <c r="W566" i="8"/>
  <c r="W567" i="8"/>
  <c r="W568" i="8"/>
  <c r="W569" i="8"/>
  <c r="W570" i="8"/>
  <c r="W571" i="8"/>
  <c r="W572" i="8"/>
  <c r="W573" i="8"/>
  <c r="W574" i="8"/>
  <c r="W575" i="8"/>
  <c r="W576" i="8"/>
  <c r="W577" i="8"/>
  <c r="W578" i="8"/>
  <c r="W579" i="8"/>
  <c r="W580" i="8"/>
  <c r="W581" i="8"/>
  <c r="W582" i="8"/>
  <c r="W583" i="8"/>
  <c r="W584" i="8"/>
  <c r="W585" i="8"/>
  <c r="W586" i="8"/>
  <c r="W587" i="8"/>
  <c r="W588" i="8"/>
  <c r="W589" i="8"/>
  <c r="W590" i="8"/>
  <c r="W591" i="8"/>
  <c r="W592" i="8"/>
  <c r="W593" i="8"/>
  <c r="W594" i="8"/>
  <c r="W595" i="8"/>
  <c r="W596" i="8"/>
  <c r="W597" i="8"/>
  <c r="W598" i="8"/>
  <c r="W599" i="8"/>
  <c r="W600" i="8"/>
  <c r="W601" i="8"/>
  <c r="W602" i="8"/>
  <c r="W603" i="8"/>
  <c r="W604" i="8"/>
  <c r="W605" i="8"/>
  <c r="W606" i="8"/>
  <c r="W607" i="8"/>
  <c r="W608" i="8"/>
  <c r="W609" i="8"/>
  <c r="W610" i="8"/>
  <c r="W611" i="8"/>
  <c r="W612" i="8"/>
  <c r="W613" i="8"/>
  <c r="W614" i="8"/>
  <c r="W615" i="8"/>
  <c r="W616" i="8"/>
  <c r="W617" i="8"/>
  <c r="W618" i="8"/>
  <c r="W619" i="8"/>
  <c r="W620" i="8"/>
  <c r="W621" i="8"/>
  <c r="W622" i="8"/>
  <c r="W623" i="8"/>
  <c r="W624" i="8"/>
  <c r="W625" i="8"/>
  <c r="W626" i="8"/>
  <c r="W627" i="8"/>
  <c r="W628" i="8"/>
  <c r="W629" i="8"/>
  <c r="W630" i="8"/>
  <c r="W631" i="8"/>
  <c r="W632" i="8"/>
  <c r="W633" i="8"/>
  <c r="W634" i="8"/>
  <c r="W635" i="8"/>
  <c r="W636" i="8"/>
  <c r="W637" i="8"/>
  <c r="W638" i="8"/>
  <c r="W639" i="8"/>
  <c r="W640" i="8"/>
  <c r="W641" i="8"/>
  <c r="W642" i="8"/>
  <c r="W643" i="8"/>
  <c r="W644" i="8"/>
  <c r="W645" i="8"/>
  <c r="W646" i="8"/>
  <c r="W647" i="8"/>
  <c r="W648" i="8"/>
  <c r="W649" i="8"/>
  <c r="W650" i="8"/>
  <c r="W651" i="8"/>
  <c r="W652" i="8"/>
  <c r="W653" i="8"/>
  <c r="W654" i="8"/>
  <c r="W655" i="8"/>
  <c r="W656" i="8"/>
  <c r="W657" i="8"/>
  <c r="W658" i="8"/>
  <c r="W659" i="8"/>
  <c r="W660" i="8"/>
  <c r="W661" i="8"/>
  <c r="W662" i="8"/>
  <c r="W663" i="8"/>
  <c r="W664" i="8"/>
  <c r="W665" i="8"/>
  <c r="W666" i="8"/>
  <c r="W667" i="8"/>
  <c r="W668" i="8"/>
  <c r="W669" i="8"/>
  <c r="W670" i="8"/>
  <c r="W671" i="8"/>
  <c r="W672" i="8"/>
  <c r="W673" i="8"/>
  <c r="W674" i="8"/>
  <c r="W675" i="8"/>
  <c r="W676" i="8"/>
  <c r="W677" i="8"/>
  <c r="W678" i="8"/>
  <c r="W679" i="8"/>
  <c r="W680" i="8"/>
  <c r="W681" i="8"/>
  <c r="W682" i="8"/>
  <c r="W683" i="8"/>
  <c r="W684" i="8"/>
  <c r="W685" i="8"/>
  <c r="W686" i="8"/>
  <c r="W687" i="8"/>
  <c r="W688" i="8"/>
  <c r="W689" i="8"/>
  <c r="W690" i="8"/>
  <c r="W691" i="8"/>
  <c r="W692" i="8"/>
  <c r="W693" i="8"/>
  <c r="W694" i="8"/>
  <c r="W695" i="8"/>
  <c r="W696" i="8"/>
  <c r="W697" i="8"/>
  <c r="W698" i="8"/>
  <c r="W699" i="8"/>
  <c r="W700" i="8"/>
  <c r="W701" i="8"/>
  <c r="W702" i="8"/>
  <c r="W703" i="8"/>
  <c r="W704" i="8"/>
  <c r="W705" i="8"/>
  <c r="W706" i="8"/>
  <c r="W707" i="8"/>
  <c r="W708" i="8"/>
  <c r="W709" i="8"/>
  <c r="W710" i="8"/>
  <c r="W711" i="8"/>
  <c r="W712" i="8"/>
  <c r="W713" i="8"/>
  <c r="W714" i="8"/>
  <c r="W715" i="8"/>
  <c r="W716" i="8"/>
  <c r="W717" i="8"/>
  <c r="W718" i="8"/>
  <c r="W719" i="8"/>
  <c r="W720" i="8"/>
  <c r="W721" i="8"/>
  <c r="W722" i="8"/>
  <c r="W723" i="8"/>
  <c r="W724" i="8"/>
  <c r="W725" i="8"/>
  <c r="W726" i="8"/>
  <c r="W727" i="8"/>
  <c r="W728" i="8"/>
  <c r="W729" i="8"/>
  <c r="W730" i="8"/>
  <c r="W731" i="8"/>
  <c r="W732" i="8"/>
  <c r="W733" i="8"/>
  <c r="W734" i="8"/>
  <c r="W735" i="8"/>
  <c r="W736" i="8"/>
  <c r="W737" i="8"/>
  <c r="W738" i="8"/>
  <c r="W739" i="8"/>
  <c r="W740" i="8"/>
  <c r="W741" i="8"/>
  <c r="W742" i="8"/>
  <c r="W743" i="8"/>
  <c r="W744" i="8"/>
  <c r="W745" i="8"/>
  <c r="W746" i="8"/>
  <c r="W747" i="8"/>
  <c r="W748" i="8"/>
  <c r="W749" i="8"/>
  <c r="W750" i="8"/>
  <c r="W751" i="8"/>
  <c r="W3" i="8"/>
  <c r="AE3" i="8"/>
  <c r="U4" i="8"/>
  <c r="AC4" i="8" s="1"/>
  <c r="T4" i="8"/>
  <c r="AB4" i="8" s="1"/>
  <c r="S4" i="8"/>
  <c r="AA4" i="8" s="1"/>
  <c r="R4" i="8"/>
  <c r="Z4" i="8" s="1"/>
  <c r="Q4" i="8"/>
  <c r="Y4" i="8" s="1"/>
  <c r="P4" i="8"/>
  <c r="X4" i="8" s="1"/>
  <c r="U3" i="8"/>
  <c r="AC3" i="8" s="1"/>
  <c r="T3" i="8"/>
  <c r="AB3" i="8" s="1"/>
  <c r="S3" i="8"/>
  <c r="AA3" i="8" s="1"/>
  <c r="R3" i="8"/>
  <c r="Z3" i="8" s="1"/>
  <c r="Q3" i="8"/>
  <c r="Y3" i="8" s="1"/>
  <c r="P3" i="8"/>
  <c r="X3" i="8" s="1"/>
  <c r="N4" i="8"/>
  <c r="N1" i="8"/>
  <c r="K1" i="8" s="1"/>
  <c r="M1" i="8"/>
  <c r="J1" i="8" s="1"/>
  <c r="I1" i="8"/>
  <c r="G1" i="8"/>
  <c r="F1" i="8"/>
  <c r="E1" i="8"/>
  <c r="D1" i="8"/>
  <c r="C1" i="8"/>
  <c r="B1" i="8"/>
  <c r="Q2" i="8"/>
  <c r="R2" i="8"/>
  <c r="S2" i="8"/>
  <c r="T2" i="8"/>
  <c r="U2" i="8"/>
  <c r="P2" i="8"/>
  <c r="F9" i="9"/>
  <c r="F10" i="9" s="1"/>
  <c r="F11" i="9" s="1"/>
  <c r="E9" i="9"/>
  <c r="E10" i="9" s="1"/>
  <c r="F8" i="9"/>
  <c r="E8" i="9"/>
  <c r="F16" i="9"/>
  <c r="E16" i="9"/>
  <c r="AA6" i="1"/>
  <c r="AA7" i="1"/>
  <c r="AA8" i="1"/>
  <c r="AA9" i="1"/>
  <c r="AA10" i="1"/>
  <c r="AA11" i="1"/>
  <c r="AA12" i="1"/>
  <c r="AA13" i="1"/>
  <c r="AA14" i="1"/>
  <c r="AA15" i="1"/>
  <c r="AA16" i="1"/>
  <c r="AA17" i="1"/>
  <c r="AA18" i="1"/>
  <c r="AA19" i="1"/>
  <c r="AA20" i="1"/>
  <c r="AA21" i="1"/>
  <c r="AA22" i="1"/>
  <c r="AA23" i="1"/>
  <c r="AA24" i="1"/>
  <c r="AA5" i="1"/>
  <c r="Z6" i="1"/>
  <c r="Z7" i="1"/>
  <c r="Z8" i="1"/>
  <c r="Z9" i="1"/>
  <c r="Z10" i="1"/>
  <c r="Z11" i="1"/>
  <c r="Z12" i="1"/>
  <c r="Z13" i="1"/>
  <c r="Z14" i="1"/>
  <c r="Z15" i="1"/>
  <c r="Z16" i="1"/>
  <c r="Z17" i="1"/>
  <c r="Z18" i="1"/>
  <c r="Z19" i="1"/>
  <c r="Z20" i="1"/>
  <c r="Z21" i="1"/>
  <c r="Z22" i="1"/>
  <c r="Z23" i="1"/>
  <c r="Z24" i="1"/>
  <c r="Y3" i="1"/>
  <c r="Y24" i="1"/>
  <c r="Y23" i="1"/>
  <c r="Y22" i="1"/>
  <c r="Y21" i="1"/>
  <c r="Y20" i="1"/>
  <c r="Y19" i="1"/>
  <c r="Y18" i="1"/>
  <c r="Y17" i="1"/>
  <c r="Y16" i="1"/>
  <c r="Y15" i="1"/>
  <c r="Y14" i="1"/>
  <c r="Y13" i="1"/>
  <c r="Y12" i="1"/>
  <c r="Y11" i="1"/>
  <c r="Y10" i="1"/>
  <c r="Y9" i="1"/>
  <c r="Y8" i="1"/>
  <c r="Y7" i="1"/>
  <c r="Y6" i="1"/>
  <c r="Y5" i="1"/>
  <c r="Z5" i="1" s="1"/>
  <c r="T3" i="1"/>
  <c r="L3" i="1"/>
  <c r="I3" i="1"/>
  <c r="H3" i="1"/>
  <c r="X24" i="6"/>
  <c r="X23" i="6"/>
  <c r="X22" i="6"/>
  <c r="X21" i="6"/>
  <c r="X20" i="6"/>
  <c r="X19" i="6"/>
  <c r="X18" i="6"/>
  <c r="X17" i="6"/>
  <c r="X16" i="6"/>
  <c r="X15" i="6"/>
  <c r="X14" i="6"/>
  <c r="X13" i="6"/>
  <c r="X12" i="6"/>
  <c r="X11" i="6"/>
  <c r="X10" i="6"/>
  <c r="X9" i="6"/>
  <c r="X8" i="6"/>
  <c r="X7" i="6"/>
  <c r="X6" i="6"/>
  <c r="X5" i="6"/>
  <c r="X24" i="5"/>
  <c r="X23" i="5"/>
  <c r="X22" i="5"/>
  <c r="X21" i="5"/>
  <c r="X20" i="5"/>
  <c r="X19" i="5"/>
  <c r="X18" i="5"/>
  <c r="X17" i="5"/>
  <c r="X16" i="5"/>
  <c r="X15" i="5"/>
  <c r="X14" i="5"/>
  <c r="X13" i="5"/>
  <c r="X12" i="5"/>
  <c r="X11" i="5"/>
  <c r="X10" i="5"/>
  <c r="X9" i="5"/>
  <c r="X8" i="5"/>
  <c r="X7" i="5"/>
  <c r="X6" i="5"/>
  <c r="X5" i="5"/>
  <c r="X24" i="4"/>
  <c r="X23" i="4"/>
  <c r="X22" i="4"/>
  <c r="X21" i="4"/>
  <c r="X20" i="4"/>
  <c r="X19" i="4"/>
  <c r="X18" i="4"/>
  <c r="X17" i="4"/>
  <c r="X16" i="4"/>
  <c r="X15" i="4"/>
  <c r="X14" i="4"/>
  <c r="X13" i="4"/>
  <c r="X12" i="4"/>
  <c r="X11" i="4"/>
  <c r="X10" i="4"/>
  <c r="X9" i="4"/>
  <c r="X8" i="4"/>
  <c r="X7" i="4"/>
  <c r="X6" i="4"/>
  <c r="X5" i="4"/>
  <c r="X24" i="3"/>
  <c r="X23" i="3"/>
  <c r="X22" i="3"/>
  <c r="X21" i="3"/>
  <c r="X20" i="3"/>
  <c r="X19" i="3"/>
  <c r="X18" i="3"/>
  <c r="X17" i="3"/>
  <c r="X16" i="3"/>
  <c r="X15" i="3"/>
  <c r="X14" i="3"/>
  <c r="X13" i="3"/>
  <c r="X12" i="3"/>
  <c r="X11" i="3"/>
  <c r="X10" i="3"/>
  <c r="X9" i="3"/>
  <c r="X8" i="3"/>
  <c r="X7" i="3"/>
  <c r="X6" i="3"/>
  <c r="X5" i="3"/>
  <c r="X24" i="2"/>
  <c r="X23" i="2"/>
  <c r="X22" i="2"/>
  <c r="X21" i="2"/>
  <c r="X20" i="2"/>
  <c r="X19" i="2"/>
  <c r="X18" i="2"/>
  <c r="X17" i="2"/>
  <c r="X16" i="2"/>
  <c r="X15" i="2"/>
  <c r="X14" i="2"/>
  <c r="X13" i="2"/>
  <c r="X12" i="2"/>
  <c r="X11" i="2"/>
  <c r="X10" i="2"/>
  <c r="X9" i="2"/>
  <c r="X8" i="2"/>
  <c r="X7" i="2"/>
  <c r="X6" i="2"/>
  <c r="X5" i="2"/>
  <c r="X6" i="1"/>
  <c r="X7" i="1"/>
  <c r="X8" i="1"/>
  <c r="X9" i="1"/>
  <c r="X10" i="1"/>
  <c r="X11" i="1"/>
  <c r="X12" i="1"/>
  <c r="X13" i="1"/>
  <c r="X14" i="1"/>
  <c r="X15" i="1"/>
  <c r="X16" i="1"/>
  <c r="X17" i="1"/>
  <c r="X18" i="1"/>
  <c r="X19" i="1"/>
  <c r="X20" i="1"/>
  <c r="X21" i="1"/>
  <c r="X22" i="1"/>
  <c r="X23" i="1"/>
  <c r="X24" i="1"/>
  <c r="X5" i="1"/>
  <c r="W6" i="6"/>
  <c r="M6" i="6"/>
  <c r="L6" i="6"/>
  <c r="K24" i="6"/>
  <c r="M24" i="6" s="1"/>
  <c r="K23" i="6"/>
  <c r="M23" i="6" s="1"/>
  <c r="K22" i="6"/>
  <c r="M22" i="6" s="1"/>
  <c r="K21" i="6"/>
  <c r="M21" i="6" s="1"/>
  <c r="K20" i="6"/>
  <c r="M20" i="6" s="1"/>
  <c r="K19" i="6"/>
  <c r="M19" i="6" s="1"/>
  <c r="K18" i="6"/>
  <c r="M18" i="6" s="1"/>
  <c r="K17" i="6"/>
  <c r="M17" i="6" s="1"/>
  <c r="K16" i="6"/>
  <c r="M16" i="6" s="1"/>
  <c r="K15" i="6"/>
  <c r="M15" i="6" s="1"/>
  <c r="K14" i="6"/>
  <c r="M14" i="6" s="1"/>
  <c r="K13" i="6"/>
  <c r="M13" i="6" s="1"/>
  <c r="K12" i="6"/>
  <c r="M12" i="6" s="1"/>
  <c r="K11" i="6"/>
  <c r="M11" i="6" s="1"/>
  <c r="K10" i="6"/>
  <c r="M10" i="6" s="1"/>
  <c r="K9" i="6"/>
  <c r="M9" i="6" s="1"/>
  <c r="K8" i="6"/>
  <c r="M8" i="6" s="1"/>
  <c r="K7" i="6"/>
  <c r="M7" i="6" s="1"/>
  <c r="K6" i="6"/>
  <c r="K5" i="6"/>
  <c r="M5" i="6" s="1"/>
  <c r="K24" i="5"/>
  <c r="M24" i="5" s="1"/>
  <c r="K23" i="5"/>
  <c r="M23" i="5" s="1"/>
  <c r="K22" i="5"/>
  <c r="M22" i="5" s="1"/>
  <c r="K21" i="5"/>
  <c r="M21" i="5" s="1"/>
  <c r="K20" i="5"/>
  <c r="M20" i="5" s="1"/>
  <c r="K19" i="5"/>
  <c r="M19" i="5" s="1"/>
  <c r="K18" i="5"/>
  <c r="M18" i="5" s="1"/>
  <c r="K17" i="5"/>
  <c r="M17" i="5" s="1"/>
  <c r="K16" i="5"/>
  <c r="M16" i="5" s="1"/>
  <c r="K15" i="5"/>
  <c r="M15" i="5" s="1"/>
  <c r="K14" i="5"/>
  <c r="M14" i="5" s="1"/>
  <c r="K13" i="5"/>
  <c r="M13" i="5" s="1"/>
  <c r="K12" i="5"/>
  <c r="M12" i="5" s="1"/>
  <c r="K11" i="5"/>
  <c r="M11" i="5" s="1"/>
  <c r="K10" i="5"/>
  <c r="M10" i="5" s="1"/>
  <c r="K9" i="5"/>
  <c r="M9" i="5" s="1"/>
  <c r="K8" i="5"/>
  <c r="M8" i="5" s="1"/>
  <c r="K7" i="5"/>
  <c r="M7" i="5" s="1"/>
  <c r="K6" i="5"/>
  <c r="M6" i="5" s="1"/>
  <c r="K5" i="5"/>
  <c r="M5" i="5" s="1"/>
  <c r="K24" i="4"/>
  <c r="M24" i="4" s="1"/>
  <c r="K23" i="4"/>
  <c r="M23" i="4" s="1"/>
  <c r="K22" i="4"/>
  <c r="M22" i="4" s="1"/>
  <c r="K21" i="4"/>
  <c r="M21" i="4" s="1"/>
  <c r="K20" i="4"/>
  <c r="M20" i="4" s="1"/>
  <c r="K19" i="4"/>
  <c r="M19" i="4" s="1"/>
  <c r="K18" i="4"/>
  <c r="M18" i="4" s="1"/>
  <c r="K17" i="4"/>
  <c r="M17" i="4" s="1"/>
  <c r="K16" i="4"/>
  <c r="M16" i="4" s="1"/>
  <c r="K15" i="4"/>
  <c r="M15" i="4" s="1"/>
  <c r="K14" i="4"/>
  <c r="M14" i="4" s="1"/>
  <c r="K13" i="4"/>
  <c r="M13" i="4" s="1"/>
  <c r="K12" i="4"/>
  <c r="M12" i="4" s="1"/>
  <c r="K11" i="4"/>
  <c r="M11" i="4" s="1"/>
  <c r="K10" i="4"/>
  <c r="M10" i="4" s="1"/>
  <c r="K9" i="4"/>
  <c r="M9" i="4" s="1"/>
  <c r="K8" i="4"/>
  <c r="M8" i="4" s="1"/>
  <c r="K7" i="4"/>
  <c r="M7" i="4" s="1"/>
  <c r="K6" i="4"/>
  <c r="M6" i="4" s="1"/>
  <c r="K5" i="4"/>
  <c r="M5" i="4" s="1"/>
  <c r="K24" i="3"/>
  <c r="K23" i="3"/>
  <c r="K22" i="3"/>
  <c r="K21" i="3"/>
  <c r="K20" i="3"/>
  <c r="K19" i="3"/>
  <c r="K18" i="3"/>
  <c r="K17" i="3"/>
  <c r="K16" i="3"/>
  <c r="K15" i="3"/>
  <c r="K14" i="3"/>
  <c r="K13" i="3"/>
  <c r="K12" i="3"/>
  <c r="K11" i="3"/>
  <c r="K10" i="3"/>
  <c r="K9" i="3"/>
  <c r="K8" i="3"/>
  <c r="K7" i="3"/>
  <c r="K6" i="3"/>
  <c r="K5" i="3"/>
  <c r="K24" i="2"/>
  <c r="K23" i="2"/>
  <c r="K22" i="2"/>
  <c r="K21" i="2"/>
  <c r="K20" i="2"/>
  <c r="K19" i="2"/>
  <c r="K18" i="2"/>
  <c r="K17" i="2"/>
  <c r="K16" i="2"/>
  <c r="K15" i="2"/>
  <c r="K14" i="2"/>
  <c r="K13" i="2"/>
  <c r="K12" i="2"/>
  <c r="K11" i="2"/>
  <c r="K10" i="2"/>
  <c r="K9" i="2"/>
  <c r="K8" i="2"/>
  <c r="K24" i="1"/>
  <c r="K23" i="1"/>
  <c r="K22" i="1"/>
  <c r="K21" i="1"/>
  <c r="K20" i="1"/>
  <c r="K19" i="1"/>
  <c r="K18" i="1"/>
  <c r="K17" i="1"/>
  <c r="K16" i="1"/>
  <c r="K15" i="1"/>
  <c r="K14" i="1"/>
  <c r="K13" i="1"/>
  <c r="K12" i="1"/>
  <c r="K11" i="1"/>
  <c r="K10" i="1"/>
  <c r="K9" i="1"/>
  <c r="K8" i="1"/>
  <c r="K7" i="1"/>
  <c r="K6" i="1"/>
  <c r="K5" i="1"/>
  <c r="A4" i="8"/>
  <c r="AE4" i="8" s="1"/>
  <c r="S24" i="6"/>
  <c r="S23" i="6"/>
  <c r="S22" i="6"/>
  <c r="S21" i="6"/>
  <c r="S20" i="6"/>
  <c r="S19" i="6"/>
  <c r="S18" i="6"/>
  <c r="S17" i="6"/>
  <c r="S16" i="6"/>
  <c r="S15" i="6"/>
  <c r="S14" i="6"/>
  <c r="S13" i="6"/>
  <c r="S12" i="6"/>
  <c r="S11" i="6"/>
  <c r="S10" i="6"/>
  <c r="S9" i="6"/>
  <c r="S8" i="6"/>
  <c r="S7" i="6"/>
  <c r="S6" i="6"/>
  <c r="S5" i="6"/>
  <c r="S24" i="5"/>
  <c r="S23" i="5"/>
  <c r="S22" i="5"/>
  <c r="S21" i="5"/>
  <c r="S20" i="5"/>
  <c r="S19" i="5"/>
  <c r="S18" i="5"/>
  <c r="S17" i="5"/>
  <c r="S16" i="5"/>
  <c r="S15" i="5"/>
  <c r="S14" i="5"/>
  <c r="S13" i="5"/>
  <c r="S12" i="5"/>
  <c r="S11" i="5"/>
  <c r="S10" i="5"/>
  <c r="S9" i="5"/>
  <c r="S8" i="5"/>
  <c r="S7" i="5"/>
  <c r="S6" i="5"/>
  <c r="S5" i="5"/>
  <c r="S24" i="4"/>
  <c r="S23" i="4"/>
  <c r="S22" i="4"/>
  <c r="S21" i="4"/>
  <c r="S20" i="4"/>
  <c r="S19" i="4"/>
  <c r="S18" i="4"/>
  <c r="S17" i="4"/>
  <c r="S16" i="4"/>
  <c r="S15" i="4"/>
  <c r="S14" i="4"/>
  <c r="S13" i="4"/>
  <c r="S12" i="4"/>
  <c r="S11" i="4"/>
  <c r="S10" i="4"/>
  <c r="S9" i="4"/>
  <c r="S8" i="4"/>
  <c r="S7" i="4"/>
  <c r="S6" i="4"/>
  <c r="S5" i="4"/>
  <c r="S24" i="3"/>
  <c r="S23" i="3"/>
  <c r="S22" i="3"/>
  <c r="S21" i="3"/>
  <c r="S20" i="3"/>
  <c r="S19" i="3"/>
  <c r="S18" i="3"/>
  <c r="S17" i="3"/>
  <c r="S16" i="3"/>
  <c r="S15" i="3"/>
  <c r="S14" i="3"/>
  <c r="S13" i="3"/>
  <c r="S12" i="3"/>
  <c r="S11" i="3"/>
  <c r="S10" i="3"/>
  <c r="S9" i="3"/>
  <c r="S8" i="3"/>
  <c r="S7" i="3"/>
  <c r="S6" i="3"/>
  <c r="S5" i="3"/>
  <c r="S24" i="2"/>
  <c r="S23" i="2"/>
  <c r="S22" i="2"/>
  <c r="S21" i="2"/>
  <c r="S20" i="2"/>
  <c r="S19" i="2"/>
  <c r="S18" i="2"/>
  <c r="S17" i="2"/>
  <c r="S16" i="2"/>
  <c r="S15" i="2"/>
  <c r="S14" i="2"/>
  <c r="S13" i="2"/>
  <c r="S12" i="2"/>
  <c r="S11" i="2"/>
  <c r="S10" i="2"/>
  <c r="S9" i="2"/>
  <c r="S8" i="2"/>
  <c r="S7" i="2"/>
  <c r="S6" i="2"/>
  <c r="S5" i="2"/>
  <c r="S24" i="1"/>
  <c r="S23" i="1"/>
  <c r="S22" i="1"/>
  <c r="S21" i="1"/>
  <c r="S20" i="1"/>
  <c r="S19" i="1"/>
  <c r="S18" i="1"/>
  <c r="S17" i="1"/>
  <c r="S16" i="1"/>
  <c r="S15" i="1"/>
  <c r="S14" i="1"/>
  <c r="S13" i="1"/>
  <c r="S12" i="1"/>
  <c r="S11" i="1"/>
  <c r="S10" i="1"/>
  <c r="S9" i="1"/>
  <c r="S8" i="1"/>
  <c r="S7" i="1"/>
  <c r="S6" i="1"/>
  <c r="S5" i="1"/>
  <c r="AG2" i="8" l="1"/>
  <c r="Y2" i="8"/>
  <c r="AH2" i="8"/>
  <c r="Z2" i="8"/>
  <c r="AI2" i="8"/>
  <c r="AA2" i="8"/>
  <c r="AJ2" i="8"/>
  <c r="AB2" i="8"/>
  <c r="AK2" i="8"/>
  <c r="AC2" i="8"/>
  <c r="AF2" i="8"/>
  <c r="X2" i="8"/>
  <c r="L1" i="8"/>
  <c r="F17" i="9"/>
  <c r="F13" i="9"/>
  <c r="F14" i="9" s="1"/>
  <c r="E11" i="9"/>
  <c r="E17" i="9"/>
  <c r="E13" i="9"/>
  <c r="E14" i="9" s="1"/>
  <c r="A5" i="8"/>
  <c r="AE5" i="8" s="1"/>
  <c r="V24" i="6"/>
  <c r="W24" i="6" s="1"/>
  <c r="U24" i="6"/>
  <c r="U23" i="6"/>
  <c r="V23" i="6"/>
  <c r="W23" i="6" s="1"/>
  <c r="U22" i="6"/>
  <c r="V22" i="6"/>
  <c r="W22" i="6" s="1"/>
  <c r="V21" i="6"/>
  <c r="W21" i="6" s="1"/>
  <c r="U21" i="6"/>
  <c r="V20" i="6"/>
  <c r="W20" i="6" s="1"/>
  <c r="U20" i="6"/>
  <c r="U19" i="6"/>
  <c r="V19" i="6"/>
  <c r="W19" i="6" s="1"/>
  <c r="U18" i="6"/>
  <c r="V18" i="6"/>
  <c r="W18" i="6" s="1"/>
  <c r="U17" i="6"/>
  <c r="V17" i="6"/>
  <c r="W17" i="6" s="1"/>
  <c r="U16" i="6"/>
  <c r="V16" i="6"/>
  <c r="W16" i="6" s="1"/>
  <c r="U15" i="6"/>
  <c r="V15" i="6"/>
  <c r="W15" i="6" s="1"/>
  <c r="U14" i="6"/>
  <c r="V14" i="6"/>
  <c r="W14" i="6" s="1"/>
  <c r="V13" i="6"/>
  <c r="W13" i="6" s="1"/>
  <c r="U13" i="6"/>
  <c r="U12" i="6"/>
  <c r="V12" i="6"/>
  <c r="W12" i="6" s="1"/>
  <c r="U11" i="6"/>
  <c r="V11" i="6"/>
  <c r="W11" i="6" s="1"/>
  <c r="U10" i="6"/>
  <c r="V10" i="6"/>
  <c r="W10" i="6" s="1"/>
  <c r="U9" i="6"/>
  <c r="V9" i="6"/>
  <c r="W9" i="6" s="1"/>
  <c r="U8" i="6"/>
  <c r="V8" i="6"/>
  <c r="W8" i="6" s="1"/>
  <c r="U7" i="6"/>
  <c r="V7" i="6"/>
  <c r="W7" i="6" s="1"/>
  <c r="U6" i="6"/>
  <c r="V6" i="6"/>
  <c r="V5" i="6"/>
  <c r="W5" i="6" s="1"/>
  <c r="U5" i="6"/>
  <c r="U24" i="4"/>
  <c r="V24" i="4"/>
  <c r="W24" i="4" s="1"/>
  <c r="U23" i="4"/>
  <c r="V23" i="4"/>
  <c r="W23" i="4" s="1"/>
  <c r="U22" i="4"/>
  <c r="V22" i="4"/>
  <c r="W22" i="4" s="1"/>
  <c r="U21" i="4"/>
  <c r="V21" i="4"/>
  <c r="W21" i="4" s="1"/>
  <c r="U20" i="4"/>
  <c r="V20" i="4"/>
  <c r="W20" i="4" s="1"/>
  <c r="U19" i="4"/>
  <c r="V19" i="4"/>
  <c r="W19" i="4" s="1"/>
  <c r="V18" i="4"/>
  <c r="W18" i="4" s="1"/>
  <c r="U18" i="4"/>
  <c r="U17" i="4"/>
  <c r="V17" i="4"/>
  <c r="W17" i="4" s="1"/>
  <c r="U16" i="4"/>
  <c r="V16" i="4"/>
  <c r="W16" i="4" s="1"/>
  <c r="U15" i="4"/>
  <c r="V15" i="4"/>
  <c r="W15" i="4" s="1"/>
  <c r="U14" i="4"/>
  <c r="V14" i="4"/>
  <c r="W14" i="4" s="1"/>
  <c r="U13" i="4"/>
  <c r="V13" i="4"/>
  <c r="W13" i="4" s="1"/>
  <c r="V12" i="4"/>
  <c r="W12" i="4" s="1"/>
  <c r="U12" i="4"/>
  <c r="U11" i="4"/>
  <c r="V11" i="4"/>
  <c r="W11" i="4" s="1"/>
  <c r="U10" i="4"/>
  <c r="V10" i="4"/>
  <c r="W10" i="4" s="1"/>
  <c r="V9" i="4"/>
  <c r="W9" i="4" s="1"/>
  <c r="U9" i="4"/>
  <c r="V8" i="4"/>
  <c r="W8" i="4" s="1"/>
  <c r="U8" i="4"/>
  <c r="U7" i="4"/>
  <c r="V7" i="4"/>
  <c r="W7" i="4" s="1"/>
  <c r="V6" i="4"/>
  <c r="W6" i="4" s="1"/>
  <c r="U6" i="4"/>
  <c r="U5" i="4"/>
  <c r="V5" i="4"/>
  <c r="W5" i="4" s="1"/>
  <c r="V24" i="5"/>
  <c r="W24" i="5" s="1"/>
  <c r="U24" i="5"/>
  <c r="V23" i="5"/>
  <c r="W23" i="5" s="1"/>
  <c r="U23" i="5"/>
  <c r="U22" i="5"/>
  <c r="V22" i="5"/>
  <c r="W22" i="5" s="1"/>
  <c r="U21" i="5"/>
  <c r="V21" i="5"/>
  <c r="W21" i="5" s="1"/>
  <c r="U20" i="5"/>
  <c r="V20" i="5"/>
  <c r="W20" i="5" s="1"/>
  <c r="V19" i="5"/>
  <c r="W19" i="5" s="1"/>
  <c r="U19" i="5"/>
  <c r="V18" i="5"/>
  <c r="W18" i="5" s="1"/>
  <c r="U18" i="5"/>
  <c r="V17" i="5"/>
  <c r="W17" i="5" s="1"/>
  <c r="U17" i="5"/>
  <c r="V16" i="5"/>
  <c r="W16" i="5" s="1"/>
  <c r="U16" i="5"/>
  <c r="V15" i="5"/>
  <c r="W15" i="5" s="1"/>
  <c r="U15" i="5"/>
  <c r="U14" i="5"/>
  <c r="V14" i="5"/>
  <c r="W14" i="5" s="1"/>
  <c r="U13" i="5"/>
  <c r="V13" i="5"/>
  <c r="W13" i="5" s="1"/>
  <c r="V12" i="5"/>
  <c r="W12" i="5" s="1"/>
  <c r="U12" i="5"/>
  <c r="U11" i="5"/>
  <c r="V11" i="5"/>
  <c r="W11" i="5" s="1"/>
  <c r="V10" i="5"/>
  <c r="W10" i="5" s="1"/>
  <c r="U10" i="5"/>
  <c r="V9" i="5"/>
  <c r="W9" i="5" s="1"/>
  <c r="U9" i="5"/>
  <c r="U8" i="5"/>
  <c r="V8" i="5"/>
  <c r="W8" i="5" s="1"/>
  <c r="V7" i="5"/>
  <c r="W7" i="5" s="1"/>
  <c r="U7" i="5"/>
  <c r="U6" i="5"/>
  <c r="V6" i="5"/>
  <c r="W6" i="5" s="1"/>
  <c r="U5" i="5"/>
  <c r="V5" i="5"/>
  <c r="W5" i="5" s="1"/>
  <c r="V24" i="3"/>
  <c r="W24" i="3" s="1"/>
  <c r="U24" i="3"/>
  <c r="V23" i="3"/>
  <c r="W23" i="3" s="1"/>
  <c r="U23" i="3"/>
  <c r="V22" i="3"/>
  <c r="W22" i="3" s="1"/>
  <c r="U22" i="3"/>
  <c r="V21" i="3"/>
  <c r="W21" i="3" s="1"/>
  <c r="U21" i="3"/>
  <c r="V20" i="3"/>
  <c r="W20" i="3" s="1"/>
  <c r="U20" i="3"/>
  <c r="U19" i="3"/>
  <c r="V19" i="3"/>
  <c r="W19" i="3" s="1"/>
  <c r="V18" i="3"/>
  <c r="W18" i="3" s="1"/>
  <c r="U18" i="3"/>
  <c r="V17" i="3"/>
  <c r="W17" i="3" s="1"/>
  <c r="U17" i="3"/>
  <c r="V16" i="3"/>
  <c r="W16" i="3" s="1"/>
  <c r="U16" i="3"/>
  <c r="V15" i="3"/>
  <c r="W15" i="3" s="1"/>
  <c r="U15" i="3"/>
  <c r="U14" i="3"/>
  <c r="V14" i="3"/>
  <c r="W14" i="3" s="1"/>
  <c r="U13" i="3"/>
  <c r="V13" i="3"/>
  <c r="W13" i="3" s="1"/>
  <c r="V12" i="3"/>
  <c r="W12" i="3" s="1"/>
  <c r="U12" i="3"/>
  <c r="U11" i="3"/>
  <c r="V11" i="3"/>
  <c r="W11" i="3" s="1"/>
  <c r="V10" i="3"/>
  <c r="W10" i="3" s="1"/>
  <c r="U10" i="3"/>
  <c r="V9" i="3"/>
  <c r="W9" i="3" s="1"/>
  <c r="U9" i="3"/>
  <c r="V8" i="3"/>
  <c r="W8" i="3" s="1"/>
  <c r="U8" i="3"/>
  <c r="V7" i="3"/>
  <c r="W7" i="3" s="1"/>
  <c r="U7" i="3"/>
  <c r="V6" i="3"/>
  <c r="W6" i="3" s="1"/>
  <c r="U6" i="3"/>
  <c r="V5" i="3"/>
  <c r="W5" i="3" s="1"/>
  <c r="U5" i="3"/>
  <c r="M23" i="3"/>
  <c r="M22" i="3"/>
  <c r="M21" i="3"/>
  <c r="M20" i="3"/>
  <c r="M19" i="3"/>
  <c r="M18" i="3"/>
  <c r="M16" i="3"/>
  <c r="M15" i="3"/>
  <c r="M14" i="3"/>
  <c r="M13" i="3"/>
  <c r="M10" i="3"/>
  <c r="M8" i="3"/>
  <c r="M6" i="3"/>
  <c r="M17" i="3"/>
  <c r="M11" i="3"/>
  <c r="M24" i="3"/>
  <c r="M12" i="3"/>
  <c r="M9" i="3"/>
  <c r="M7" i="3"/>
  <c r="M5" i="3"/>
  <c r="V24" i="2"/>
  <c r="W24" i="2" s="1"/>
  <c r="U24" i="2"/>
  <c r="U23" i="2"/>
  <c r="V23" i="2"/>
  <c r="W23" i="2" s="1"/>
  <c r="V22" i="2"/>
  <c r="W22" i="2" s="1"/>
  <c r="U22" i="2"/>
  <c r="V21" i="2"/>
  <c r="W21" i="2" s="1"/>
  <c r="U21" i="2"/>
  <c r="V20" i="2"/>
  <c r="W20" i="2" s="1"/>
  <c r="U20" i="2"/>
  <c r="U19" i="2"/>
  <c r="V19" i="2"/>
  <c r="W19" i="2" s="1"/>
  <c r="V18" i="2"/>
  <c r="W18" i="2" s="1"/>
  <c r="U18" i="2"/>
  <c r="V17" i="2"/>
  <c r="W17" i="2" s="1"/>
  <c r="U17" i="2"/>
  <c r="V16" i="2"/>
  <c r="W16" i="2" s="1"/>
  <c r="U16" i="2"/>
  <c r="V15" i="2"/>
  <c r="W15" i="2" s="1"/>
  <c r="U15" i="2"/>
  <c r="U14" i="2"/>
  <c r="V14" i="2"/>
  <c r="W14" i="2" s="1"/>
  <c r="U13" i="2"/>
  <c r="V13" i="2"/>
  <c r="W13" i="2" s="1"/>
  <c r="U12" i="2"/>
  <c r="V12" i="2"/>
  <c r="W12" i="2" s="1"/>
  <c r="V11" i="2"/>
  <c r="W11" i="2" s="1"/>
  <c r="U11" i="2"/>
  <c r="V10" i="2"/>
  <c r="W10" i="2" s="1"/>
  <c r="U10" i="2"/>
  <c r="V9" i="2"/>
  <c r="W9" i="2" s="1"/>
  <c r="U9" i="2"/>
  <c r="U8" i="2"/>
  <c r="V8" i="2"/>
  <c r="W8" i="2" s="1"/>
  <c r="U7" i="2"/>
  <c r="U6" i="2"/>
  <c r="U5" i="2"/>
  <c r="M19" i="2"/>
  <c r="M22" i="2"/>
  <c r="M18" i="2"/>
  <c r="M17" i="2"/>
  <c r="M14" i="2"/>
  <c r="M10" i="2"/>
  <c r="M20" i="2"/>
  <c r="M21" i="2"/>
  <c r="M16" i="2"/>
  <c r="M13" i="2"/>
  <c r="M9" i="2"/>
  <c r="M23" i="2"/>
  <c r="M15" i="2"/>
  <c r="M11" i="2"/>
  <c r="M8" i="2"/>
  <c r="M24" i="2"/>
  <c r="M12" i="2"/>
  <c r="M24" i="1"/>
  <c r="M23" i="1"/>
  <c r="M22" i="1"/>
  <c r="M21" i="1"/>
  <c r="M20" i="1"/>
  <c r="M19" i="1"/>
  <c r="M18" i="1"/>
  <c r="M17" i="1"/>
  <c r="M16" i="1"/>
  <c r="M15" i="1"/>
  <c r="M14" i="1"/>
  <c r="M13" i="1"/>
  <c r="M12" i="1"/>
  <c r="M11" i="1"/>
  <c r="M10" i="1"/>
  <c r="M9" i="1"/>
  <c r="M8" i="1"/>
  <c r="M7" i="1"/>
  <c r="M6" i="1"/>
  <c r="M5" i="1"/>
  <c r="U24" i="1"/>
  <c r="V24" i="1"/>
  <c r="W24" i="1" s="1"/>
  <c r="U23" i="1"/>
  <c r="V23" i="1"/>
  <c r="W23" i="1" s="1"/>
  <c r="U22" i="1"/>
  <c r="V22" i="1"/>
  <c r="W22" i="1" s="1"/>
  <c r="U21" i="1"/>
  <c r="V21" i="1"/>
  <c r="W21" i="1" s="1"/>
  <c r="U20" i="1"/>
  <c r="V20" i="1"/>
  <c r="W20" i="1" s="1"/>
  <c r="U19" i="1"/>
  <c r="V19" i="1"/>
  <c r="W19" i="1" s="1"/>
  <c r="U18" i="1"/>
  <c r="V18" i="1"/>
  <c r="W18" i="1" s="1"/>
  <c r="U17" i="1"/>
  <c r="V17" i="1"/>
  <c r="W17" i="1" s="1"/>
  <c r="U16" i="1"/>
  <c r="V16" i="1"/>
  <c r="W16" i="1" s="1"/>
  <c r="U15" i="1"/>
  <c r="V15" i="1"/>
  <c r="W15" i="1" s="1"/>
  <c r="U14" i="1"/>
  <c r="V14" i="1"/>
  <c r="W14" i="1" s="1"/>
  <c r="U13" i="1"/>
  <c r="V13" i="1"/>
  <c r="W13" i="1" s="1"/>
  <c r="U12" i="1"/>
  <c r="V12" i="1"/>
  <c r="W12" i="1" s="1"/>
  <c r="U11" i="1"/>
  <c r="V11" i="1"/>
  <c r="W11" i="1" s="1"/>
  <c r="U10" i="1"/>
  <c r="V10" i="1"/>
  <c r="W10" i="1" s="1"/>
  <c r="U9" i="1"/>
  <c r="V9" i="1"/>
  <c r="W9" i="1" s="1"/>
  <c r="U8" i="1"/>
  <c r="V8" i="1"/>
  <c r="W8" i="1" s="1"/>
  <c r="U7" i="1"/>
  <c r="V7" i="1"/>
  <c r="W7" i="1" s="1"/>
  <c r="U6" i="1"/>
  <c r="V6" i="1"/>
  <c r="W6" i="1" s="1"/>
  <c r="U5" i="1"/>
  <c r="V5" i="1"/>
  <c r="W5" i="1" s="1"/>
  <c r="AG3" i="8" l="1"/>
  <c r="AG4" i="8"/>
  <c r="AG5" i="8"/>
  <c r="AG6" i="8"/>
  <c r="AH3" i="8"/>
  <c r="AH4" i="8"/>
  <c r="AH5" i="8"/>
  <c r="AH6" i="8"/>
  <c r="AI3" i="8"/>
  <c r="AI4" i="8"/>
  <c r="AI5" i="8"/>
  <c r="AI6" i="8"/>
  <c r="AJ3" i="8"/>
  <c r="AJ4" i="8"/>
  <c r="AJ5" i="8"/>
  <c r="AJ6" i="8"/>
  <c r="AK3" i="8"/>
  <c r="AK4" i="8"/>
  <c r="AK5" i="8"/>
  <c r="AK6" i="8"/>
  <c r="AF6" i="8"/>
  <c r="AF5" i="8"/>
  <c r="AF4" i="8"/>
  <c r="AF3" i="8"/>
  <c r="U5" i="8"/>
  <c r="AC5" i="8" s="1"/>
  <c r="T5" i="8"/>
  <c r="AB5" i="8" s="1"/>
  <c r="S5" i="8"/>
  <c r="AA5" i="8" s="1"/>
  <c r="R5" i="8"/>
  <c r="Z5" i="8" s="1"/>
  <c r="Q5" i="8"/>
  <c r="Y5" i="8" s="1"/>
  <c r="P5" i="8"/>
  <c r="X5" i="8" s="1"/>
  <c r="N5" i="8"/>
  <c r="A6" i="8"/>
  <c r="AE6" i="8" s="1"/>
  <c r="U6" i="8" l="1"/>
  <c r="AC6" i="8" s="1"/>
  <c r="T6" i="8"/>
  <c r="AB6" i="8" s="1"/>
  <c r="S6" i="8"/>
  <c r="AA6" i="8" s="1"/>
  <c r="R6" i="8"/>
  <c r="Z6" i="8" s="1"/>
  <c r="Q6" i="8"/>
  <c r="Y6" i="8" s="1"/>
  <c r="P6" i="8"/>
  <c r="X6" i="8" s="1"/>
  <c r="N6" i="8"/>
  <c r="A7" i="8"/>
  <c r="AE7" i="8" s="1"/>
  <c r="U7" i="8" l="1"/>
  <c r="AC7" i="8" s="1"/>
  <c r="T7" i="8"/>
  <c r="AB7" i="8" s="1"/>
  <c r="S7" i="8"/>
  <c r="AA7" i="8" s="1"/>
  <c r="R7" i="8"/>
  <c r="Z7" i="8" s="1"/>
  <c r="Q7" i="8"/>
  <c r="Y7" i="8" s="1"/>
  <c r="P7" i="8"/>
  <c r="X7" i="8" s="1"/>
  <c r="N7" i="8"/>
  <c r="AK7" i="8"/>
  <c r="AF7" i="8"/>
  <c r="AG7" i="8"/>
  <c r="AH7" i="8"/>
  <c r="AI7" i="8"/>
  <c r="AJ7" i="8"/>
  <c r="A8" i="8"/>
  <c r="AE8" i="8" s="1"/>
  <c r="U8" i="8" l="1"/>
  <c r="AC8" i="8" s="1"/>
  <c r="T8" i="8"/>
  <c r="AB8" i="8" s="1"/>
  <c r="S8" i="8"/>
  <c r="AA8" i="8" s="1"/>
  <c r="R8" i="8"/>
  <c r="Z8" i="8" s="1"/>
  <c r="Q8" i="8"/>
  <c r="Y8" i="8" s="1"/>
  <c r="P8" i="8"/>
  <c r="X8" i="8" s="1"/>
  <c r="N8" i="8"/>
  <c r="AJ8" i="8"/>
  <c r="AF8" i="8"/>
  <c r="AK8" i="8"/>
  <c r="AG8" i="8"/>
  <c r="AH8" i="8"/>
  <c r="AI8" i="8"/>
  <c r="A9" i="8"/>
  <c r="AE9" i="8" s="1"/>
  <c r="U9" i="8" l="1"/>
  <c r="AC9" i="8" s="1"/>
  <c r="T9" i="8"/>
  <c r="AB9" i="8" s="1"/>
  <c r="S9" i="8"/>
  <c r="AA9" i="8" s="1"/>
  <c r="R9" i="8"/>
  <c r="Z9" i="8" s="1"/>
  <c r="Q9" i="8"/>
  <c r="Y9" i="8" s="1"/>
  <c r="P9" i="8"/>
  <c r="X9" i="8" s="1"/>
  <c r="N9" i="8"/>
  <c r="AF9" i="8"/>
  <c r="AK9" i="8"/>
  <c r="AG9" i="8"/>
  <c r="AH9" i="8"/>
  <c r="AI9" i="8"/>
  <c r="AJ9" i="8"/>
  <c r="A10" i="8"/>
  <c r="AE10" i="8" s="1"/>
  <c r="U10" i="8" l="1"/>
  <c r="AC10" i="8" s="1"/>
  <c r="T10" i="8"/>
  <c r="AB10" i="8" s="1"/>
  <c r="S10" i="8"/>
  <c r="AA10" i="8" s="1"/>
  <c r="R10" i="8"/>
  <c r="Z10" i="8" s="1"/>
  <c r="Q10" i="8"/>
  <c r="Y10" i="8" s="1"/>
  <c r="P10" i="8"/>
  <c r="X10" i="8" s="1"/>
  <c r="N10" i="8"/>
  <c r="AK10" i="8"/>
  <c r="AF10" i="8"/>
  <c r="AG10" i="8"/>
  <c r="AH10" i="8"/>
  <c r="AI10" i="8"/>
  <c r="AJ10" i="8"/>
  <c r="A11" i="8"/>
  <c r="AE11" i="8" s="1"/>
  <c r="U11" i="8" l="1"/>
  <c r="AC11" i="8" s="1"/>
  <c r="T11" i="8"/>
  <c r="AB11" i="8" s="1"/>
  <c r="S11" i="8"/>
  <c r="AA11" i="8" s="1"/>
  <c r="R11" i="8"/>
  <c r="Z11" i="8" s="1"/>
  <c r="Q11" i="8"/>
  <c r="Y11" i="8" s="1"/>
  <c r="P11" i="8"/>
  <c r="X11" i="8" s="1"/>
  <c r="N11" i="8"/>
  <c r="AJ11" i="8"/>
  <c r="AK11" i="8"/>
  <c r="AF11" i="8"/>
  <c r="AG11" i="8"/>
  <c r="AH11" i="8"/>
  <c r="AI11" i="8"/>
  <c r="A12" i="8"/>
  <c r="AE12" i="8" s="1"/>
  <c r="U12" i="8" l="1"/>
  <c r="AC12" i="8" s="1"/>
  <c r="T12" i="8"/>
  <c r="AB12" i="8" s="1"/>
  <c r="S12" i="8"/>
  <c r="AA12" i="8" s="1"/>
  <c r="R12" i="8"/>
  <c r="Z12" i="8" s="1"/>
  <c r="Q12" i="8"/>
  <c r="Y12" i="8" s="1"/>
  <c r="P12" i="8"/>
  <c r="X12" i="8" s="1"/>
  <c r="N12" i="8"/>
  <c r="AJ12" i="8"/>
  <c r="AK12" i="8"/>
  <c r="AF12" i="8"/>
  <c r="AG12" i="8"/>
  <c r="AH12" i="8"/>
  <c r="AI12" i="8"/>
  <c r="A13" i="8"/>
  <c r="AE13" i="8" s="1"/>
  <c r="U13" i="8" l="1"/>
  <c r="AC13" i="8" s="1"/>
  <c r="T13" i="8"/>
  <c r="AB13" i="8" s="1"/>
  <c r="S13" i="8"/>
  <c r="AA13" i="8" s="1"/>
  <c r="R13" i="8"/>
  <c r="Z13" i="8" s="1"/>
  <c r="Q13" i="8"/>
  <c r="Y13" i="8" s="1"/>
  <c r="P13" i="8"/>
  <c r="X13" i="8" s="1"/>
  <c r="N13" i="8"/>
  <c r="AJ13" i="8"/>
  <c r="AK13" i="8"/>
  <c r="AF13" i="8"/>
  <c r="AG13" i="8"/>
  <c r="AH13" i="8"/>
  <c r="AI13" i="8"/>
  <c r="A14" i="8"/>
  <c r="AE14" i="8" s="1"/>
  <c r="U14" i="8" l="1"/>
  <c r="AC14" i="8" s="1"/>
  <c r="T14" i="8"/>
  <c r="AB14" i="8" s="1"/>
  <c r="S14" i="8"/>
  <c r="AA14" i="8" s="1"/>
  <c r="R14" i="8"/>
  <c r="Z14" i="8" s="1"/>
  <c r="Q14" i="8"/>
  <c r="Y14" i="8" s="1"/>
  <c r="P14" i="8"/>
  <c r="X14" i="8" s="1"/>
  <c r="N14" i="8"/>
  <c r="AJ14" i="8"/>
  <c r="AK14" i="8"/>
  <c r="AF14" i="8"/>
  <c r="AG14" i="8"/>
  <c r="AH14" i="8"/>
  <c r="AI14" i="8"/>
  <c r="A15" i="8"/>
  <c r="AE15" i="8" s="1"/>
  <c r="U15" i="8" l="1"/>
  <c r="AC15" i="8" s="1"/>
  <c r="T15" i="8"/>
  <c r="AB15" i="8" s="1"/>
  <c r="S15" i="8"/>
  <c r="AA15" i="8" s="1"/>
  <c r="R15" i="8"/>
  <c r="Z15" i="8" s="1"/>
  <c r="Q15" i="8"/>
  <c r="Y15" i="8" s="1"/>
  <c r="P15" i="8"/>
  <c r="X15" i="8" s="1"/>
  <c r="N15" i="8"/>
  <c r="AJ15" i="8"/>
  <c r="AK15" i="8"/>
  <c r="AF15" i="8"/>
  <c r="AG15" i="8"/>
  <c r="AH15" i="8"/>
  <c r="AI15" i="8"/>
  <c r="A16" i="8"/>
  <c r="AE16" i="8" s="1"/>
  <c r="U16" i="8" l="1"/>
  <c r="AC16" i="8" s="1"/>
  <c r="T16" i="8"/>
  <c r="AB16" i="8" s="1"/>
  <c r="S16" i="8"/>
  <c r="AA16" i="8" s="1"/>
  <c r="R16" i="8"/>
  <c r="Z16" i="8" s="1"/>
  <c r="Q16" i="8"/>
  <c r="Y16" i="8" s="1"/>
  <c r="P16" i="8"/>
  <c r="X16" i="8" s="1"/>
  <c r="N16" i="8"/>
  <c r="AJ16" i="8"/>
  <c r="AK16" i="8"/>
  <c r="AF16" i="8"/>
  <c r="AG16" i="8"/>
  <c r="AH16" i="8"/>
  <c r="AI16" i="8"/>
  <c r="A17" i="8"/>
  <c r="AE17" i="8" s="1"/>
  <c r="U17" i="8" l="1"/>
  <c r="AC17" i="8" s="1"/>
  <c r="T17" i="8"/>
  <c r="AB17" i="8" s="1"/>
  <c r="S17" i="8"/>
  <c r="AA17" i="8" s="1"/>
  <c r="R17" i="8"/>
  <c r="Z17" i="8" s="1"/>
  <c r="Q17" i="8"/>
  <c r="Y17" i="8" s="1"/>
  <c r="P17" i="8"/>
  <c r="X17" i="8" s="1"/>
  <c r="N17" i="8"/>
  <c r="AJ17" i="8"/>
  <c r="AK17" i="8"/>
  <c r="AF17" i="8"/>
  <c r="AG17" i="8"/>
  <c r="AH17" i="8"/>
  <c r="AI17" i="8"/>
  <c r="A18" i="8"/>
  <c r="AE18" i="8" s="1"/>
  <c r="U18" i="8" l="1"/>
  <c r="AC18" i="8" s="1"/>
  <c r="T18" i="8"/>
  <c r="AB18" i="8" s="1"/>
  <c r="S18" i="8"/>
  <c r="AA18" i="8" s="1"/>
  <c r="R18" i="8"/>
  <c r="Z18" i="8" s="1"/>
  <c r="Q18" i="8"/>
  <c r="Y18" i="8" s="1"/>
  <c r="P18" i="8"/>
  <c r="X18" i="8" s="1"/>
  <c r="N18" i="8"/>
  <c r="AJ18" i="8"/>
  <c r="AK18" i="8"/>
  <c r="AF18" i="8"/>
  <c r="AG18" i="8"/>
  <c r="AH18" i="8"/>
  <c r="AI18" i="8"/>
  <c r="A19" i="8"/>
  <c r="AE19" i="8" s="1"/>
  <c r="U19" i="8" l="1"/>
  <c r="AC19" i="8" s="1"/>
  <c r="T19" i="8"/>
  <c r="AB19" i="8" s="1"/>
  <c r="S19" i="8"/>
  <c r="AA19" i="8" s="1"/>
  <c r="R19" i="8"/>
  <c r="Z19" i="8" s="1"/>
  <c r="Q19" i="8"/>
  <c r="Y19" i="8" s="1"/>
  <c r="P19" i="8"/>
  <c r="X19" i="8" s="1"/>
  <c r="N19" i="8"/>
  <c r="AJ19" i="8"/>
  <c r="AK19" i="8"/>
  <c r="AF19" i="8"/>
  <c r="AG19" i="8"/>
  <c r="AH19" i="8"/>
  <c r="AI19" i="8"/>
  <c r="A20" i="8"/>
  <c r="AE20" i="8" s="1"/>
  <c r="U20" i="8" l="1"/>
  <c r="AC20" i="8" s="1"/>
  <c r="T20" i="8"/>
  <c r="AB20" i="8" s="1"/>
  <c r="S20" i="8"/>
  <c r="AA20" i="8" s="1"/>
  <c r="R20" i="8"/>
  <c r="Z20" i="8" s="1"/>
  <c r="Q20" i="8"/>
  <c r="Y20" i="8" s="1"/>
  <c r="P20" i="8"/>
  <c r="X20" i="8" s="1"/>
  <c r="N20" i="8"/>
  <c r="AJ20" i="8"/>
  <c r="AK20" i="8"/>
  <c r="AF20" i="8"/>
  <c r="AG20" i="8"/>
  <c r="AH20" i="8"/>
  <c r="AI20" i="8"/>
  <c r="A21" i="8"/>
  <c r="AE21" i="8" s="1"/>
  <c r="U21" i="8" l="1"/>
  <c r="AC21" i="8" s="1"/>
  <c r="T21" i="8"/>
  <c r="AB21" i="8" s="1"/>
  <c r="S21" i="8"/>
  <c r="AA21" i="8" s="1"/>
  <c r="R21" i="8"/>
  <c r="Z21" i="8" s="1"/>
  <c r="Q21" i="8"/>
  <c r="Y21" i="8" s="1"/>
  <c r="P21" i="8"/>
  <c r="X21" i="8" s="1"/>
  <c r="N21" i="8"/>
  <c r="AJ21" i="8"/>
  <c r="AK21" i="8"/>
  <c r="AF21" i="8"/>
  <c r="AG21" i="8"/>
  <c r="AH21" i="8"/>
  <c r="AI21" i="8"/>
  <c r="A22" i="8"/>
  <c r="AE22" i="8" s="1"/>
  <c r="U22" i="8" l="1"/>
  <c r="AC22" i="8" s="1"/>
  <c r="T22" i="8"/>
  <c r="AB22" i="8" s="1"/>
  <c r="S22" i="8"/>
  <c r="AA22" i="8" s="1"/>
  <c r="R22" i="8"/>
  <c r="Z22" i="8" s="1"/>
  <c r="Q22" i="8"/>
  <c r="Y22" i="8" s="1"/>
  <c r="P22" i="8"/>
  <c r="X22" i="8" s="1"/>
  <c r="N22" i="8"/>
  <c r="AJ22" i="8"/>
  <c r="AK22" i="8"/>
  <c r="AF22" i="8"/>
  <c r="AG22" i="8"/>
  <c r="AH22" i="8"/>
  <c r="AI22" i="8"/>
  <c r="A23" i="8"/>
  <c r="AE23" i="8" s="1"/>
  <c r="U23" i="8" l="1"/>
  <c r="AC23" i="8" s="1"/>
  <c r="T23" i="8"/>
  <c r="AB23" i="8" s="1"/>
  <c r="S23" i="8"/>
  <c r="AA23" i="8" s="1"/>
  <c r="R23" i="8"/>
  <c r="Z23" i="8" s="1"/>
  <c r="Q23" i="8"/>
  <c r="Y23" i="8" s="1"/>
  <c r="P23" i="8"/>
  <c r="X23" i="8" s="1"/>
  <c r="N23" i="8"/>
  <c r="AJ23" i="8"/>
  <c r="AK23" i="8"/>
  <c r="AF23" i="8"/>
  <c r="AG23" i="8"/>
  <c r="AH23" i="8"/>
  <c r="AI23" i="8"/>
  <c r="A24" i="8"/>
  <c r="AE24" i="8" s="1"/>
  <c r="U24" i="8" l="1"/>
  <c r="AC24" i="8" s="1"/>
  <c r="T24" i="8"/>
  <c r="AB24" i="8" s="1"/>
  <c r="S24" i="8"/>
  <c r="AA24" i="8" s="1"/>
  <c r="R24" i="8"/>
  <c r="Z24" i="8" s="1"/>
  <c r="Q24" i="8"/>
  <c r="Y24" i="8" s="1"/>
  <c r="P24" i="8"/>
  <c r="X24" i="8" s="1"/>
  <c r="N24" i="8"/>
  <c r="AJ24" i="8"/>
  <c r="AK24" i="8"/>
  <c r="AF24" i="8"/>
  <c r="AG24" i="8"/>
  <c r="AH24" i="8"/>
  <c r="AI24" i="8"/>
  <c r="A25" i="8"/>
  <c r="AE25" i="8" s="1"/>
  <c r="U25" i="8" l="1"/>
  <c r="AC25" i="8" s="1"/>
  <c r="T25" i="8"/>
  <c r="AB25" i="8" s="1"/>
  <c r="S25" i="8"/>
  <c r="AA25" i="8" s="1"/>
  <c r="R25" i="8"/>
  <c r="Z25" i="8" s="1"/>
  <c r="Q25" i="8"/>
  <c r="Y25" i="8" s="1"/>
  <c r="P25" i="8"/>
  <c r="X25" i="8" s="1"/>
  <c r="N25" i="8"/>
  <c r="AJ25" i="8"/>
  <c r="AK25" i="8"/>
  <c r="AF25" i="8"/>
  <c r="AG25" i="8"/>
  <c r="AH25" i="8"/>
  <c r="AI25" i="8"/>
  <c r="A26" i="8"/>
  <c r="AE26" i="8" s="1"/>
  <c r="U26" i="8" l="1"/>
  <c r="AC26" i="8" s="1"/>
  <c r="T26" i="8"/>
  <c r="AB26" i="8" s="1"/>
  <c r="S26" i="8"/>
  <c r="AA26" i="8" s="1"/>
  <c r="R26" i="8"/>
  <c r="Z26" i="8" s="1"/>
  <c r="Q26" i="8"/>
  <c r="Y26" i="8" s="1"/>
  <c r="P26" i="8"/>
  <c r="X26" i="8" s="1"/>
  <c r="N26" i="8"/>
  <c r="AJ26" i="8"/>
  <c r="AK26" i="8"/>
  <c r="AF26" i="8"/>
  <c r="AG26" i="8"/>
  <c r="AH26" i="8"/>
  <c r="AI26" i="8"/>
  <c r="A27" i="8"/>
  <c r="AE27" i="8" s="1"/>
  <c r="U27" i="8" l="1"/>
  <c r="AC27" i="8" s="1"/>
  <c r="T27" i="8"/>
  <c r="AB27" i="8" s="1"/>
  <c r="S27" i="8"/>
  <c r="AA27" i="8" s="1"/>
  <c r="R27" i="8"/>
  <c r="Z27" i="8" s="1"/>
  <c r="Q27" i="8"/>
  <c r="Y27" i="8" s="1"/>
  <c r="P27" i="8"/>
  <c r="X27" i="8" s="1"/>
  <c r="N27" i="8"/>
  <c r="AJ27" i="8"/>
  <c r="AK27" i="8"/>
  <c r="AF27" i="8"/>
  <c r="AG27" i="8"/>
  <c r="AH27" i="8"/>
  <c r="AI27" i="8"/>
  <c r="A28" i="8"/>
  <c r="AE28" i="8" s="1"/>
  <c r="U28" i="8" l="1"/>
  <c r="AC28" i="8" s="1"/>
  <c r="T28" i="8"/>
  <c r="AB28" i="8" s="1"/>
  <c r="S28" i="8"/>
  <c r="AA28" i="8" s="1"/>
  <c r="R28" i="8"/>
  <c r="Z28" i="8" s="1"/>
  <c r="Q28" i="8"/>
  <c r="Y28" i="8" s="1"/>
  <c r="P28" i="8"/>
  <c r="X28" i="8" s="1"/>
  <c r="N28" i="8"/>
  <c r="AJ28" i="8"/>
  <c r="AK28" i="8"/>
  <c r="AF28" i="8"/>
  <c r="AG28" i="8"/>
  <c r="AH28" i="8"/>
  <c r="AI28" i="8"/>
  <c r="A29" i="8"/>
  <c r="AE29" i="8" s="1"/>
  <c r="U29" i="8" l="1"/>
  <c r="AC29" i="8" s="1"/>
  <c r="T29" i="8"/>
  <c r="AB29" i="8" s="1"/>
  <c r="S29" i="8"/>
  <c r="AA29" i="8" s="1"/>
  <c r="R29" i="8"/>
  <c r="Z29" i="8" s="1"/>
  <c r="Q29" i="8"/>
  <c r="Y29" i="8" s="1"/>
  <c r="P29" i="8"/>
  <c r="X29" i="8" s="1"/>
  <c r="N29" i="8"/>
  <c r="AJ29" i="8"/>
  <c r="AK29" i="8"/>
  <c r="AF29" i="8"/>
  <c r="AG29" i="8"/>
  <c r="AH29" i="8"/>
  <c r="AI29" i="8"/>
  <c r="A30" i="8"/>
  <c r="AE30" i="8" s="1"/>
  <c r="U30" i="8" l="1"/>
  <c r="AC30" i="8" s="1"/>
  <c r="T30" i="8"/>
  <c r="AB30" i="8" s="1"/>
  <c r="S30" i="8"/>
  <c r="AA30" i="8" s="1"/>
  <c r="R30" i="8"/>
  <c r="Z30" i="8" s="1"/>
  <c r="Q30" i="8"/>
  <c r="Y30" i="8" s="1"/>
  <c r="P30" i="8"/>
  <c r="X30" i="8" s="1"/>
  <c r="N30" i="8"/>
  <c r="AJ30" i="8"/>
  <c r="AK30" i="8"/>
  <c r="AF30" i="8"/>
  <c r="AG30" i="8"/>
  <c r="AH30" i="8"/>
  <c r="AI30" i="8"/>
  <c r="A31" i="8"/>
  <c r="AE31" i="8" s="1"/>
  <c r="U31" i="8" l="1"/>
  <c r="AC31" i="8" s="1"/>
  <c r="T31" i="8"/>
  <c r="AB31" i="8" s="1"/>
  <c r="S31" i="8"/>
  <c r="AA31" i="8" s="1"/>
  <c r="R31" i="8"/>
  <c r="Z31" i="8" s="1"/>
  <c r="Q31" i="8"/>
  <c r="Y31" i="8" s="1"/>
  <c r="P31" i="8"/>
  <c r="X31" i="8" s="1"/>
  <c r="N31" i="8"/>
  <c r="AJ31" i="8"/>
  <c r="AK31" i="8"/>
  <c r="AF31" i="8"/>
  <c r="AG31" i="8"/>
  <c r="AH31" i="8"/>
  <c r="AI31" i="8"/>
  <c r="A32" i="8"/>
  <c r="AE32" i="8" s="1"/>
  <c r="U32" i="8" l="1"/>
  <c r="AC32" i="8" s="1"/>
  <c r="T32" i="8"/>
  <c r="AB32" i="8" s="1"/>
  <c r="S32" i="8"/>
  <c r="AA32" i="8" s="1"/>
  <c r="R32" i="8"/>
  <c r="Z32" i="8" s="1"/>
  <c r="Q32" i="8"/>
  <c r="Y32" i="8" s="1"/>
  <c r="P32" i="8"/>
  <c r="X32" i="8" s="1"/>
  <c r="N32" i="8"/>
  <c r="AJ32" i="8"/>
  <c r="AK32" i="8"/>
  <c r="AF32" i="8"/>
  <c r="AG32" i="8"/>
  <c r="AH32" i="8"/>
  <c r="AI32" i="8"/>
  <c r="A33" i="8"/>
  <c r="AE33" i="8" s="1"/>
  <c r="U33" i="8" l="1"/>
  <c r="AC33" i="8" s="1"/>
  <c r="T33" i="8"/>
  <c r="AB33" i="8" s="1"/>
  <c r="S33" i="8"/>
  <c r="AA33" i="8" s="1"/>
  <c r="R33" i="8"/>
  <c r="Z33" i="8" s="1"/>
  <c r="Q33" i="8"/>
  <c r="Y33" i="8" s="1"/>
  <c r="P33" i="8"/>
  <c r="X33" i="8" s="1"/>
  <c r="N33" i="8"/>
  <c r="AJ33" i="8"/>
  <c r="AK33" i="8"/>
  <c r="AF33" i="8"/>
  <c r="AG33" i="8"/>
  <c r="AH33" i="8"/>
  <c r="AI33" i="8"/>
  <c r="A34" i="8"/>
  <c r="AE34" i="8" s="1"/>
  <c r="U34" i="8" l="1"/>
  <c r="AC34" i="8" s="1"/>
  <c r="T34" i="8"/>
  <c r="AB34" i="8" s="1"/>
  <c r="S34" i="8"/>
  <c r="AA34" i="8" s="1"/>
  <c r="R34" i="8"/>
  <c r="Z34" i="8" s="1"/>
  <c r="Q34" i="8"/>
  <c r="Y34" i="8" s="1"/>
  <c r="P34" i="8"/>
  <c r="X34" i="8" s="1"/>
  <c r="N34" i="8"/>
  <c r="AJ34" i="8"/>
  <c r="AK34" i="8"/>
  <c r="AF34" i="8"/>
  <c r="AG34" i="8"/>
  <c r="AH34" i="8"/>
  <c r="AI34" i="8"/>
  <c r="A35" i="8"/>
  <c r="AE35" i="8" s="1"/>
  <c r="U35" i="8" l="1"/>
  <c r="AC35" i="8" s="1"/>
  <c r="T35" i="8"/>
  <c r="AB35" i="8" s="1"/>
  <c r="S35" i="8"/>
  <c r="AA35" i="8" s="1"/>
  <c r="R35" i="8"/>
  <c r="Z35" i="8" s="1"/>
  <c r="Q35" i="8"/>
  <c r="Y35" i="8" s="1"/>
  <c r="P35" i="8"/>
  <c r="X35" i="8" s="1"/>
  <c r="N35" i="8"/>
  <c r="AJ35" i="8"/>
  <c r="AK35" i="8"/>
  <c r="AF35" i="8"/>
  <c r="AG35" i="8"/>
  <c r="AH35" i="8"/>
  <c r="AI35" i="8"/>
  <c r="A36" i="8"/>
  <c r="AE36" i="8" s="1"/>
  <c r="U36" i="8" l="1"/>
  <c r="AC36" i="8" s="1"/>
  <c r="T36" i="8"/>
  <c r="AB36" i="8" s="1"/>
  <c r="S36" i="8"/>
  <c r="AA36" i="8" s="1"/>
  <c r="R36" i="8"/>
  <c r="Z36" i="8" s="1"/>
  <c r="Q36" i="8"/>
  <c r="Y36" i="8" s="1"/>
  <c r="P36" i="8"/>
  <c r="X36" i="8" s="1"/>
  <c r="N36" i="8"/>
  <c r="AJ36" i="8"/>
  <c r="AK36" i="8"/>
  <c r="AF36" i="8"/>
  <c r="AG36" i="8"/>
  <c r="AH36" i="8"/>
  <c r="AI36" i="8"/>
  <c r="A37" i="8"/>
  <c r="AE37" i="8" s="1"/>
  <c r="U37" i="8" l="1"/>
  <c r="AC37" i="8" s="1"/>
  <c r="T37" i="8"/>
  <c r="AB37" i="8" s="1"/>
  <c r="S37" i="8"/>
  <c r="AA37" i="8" s="1"/>
  <c r="R37" i="8"/>
  <c r="Z37" i="8" s="1"/>
  <c r="Q37" i="8"/>
  <c r="Y37" i="8" s="1"/>
  <c r="P37" i="8"/>
  <c r="X37" i="8" s="1"/>
  <c r="N37" i="8"/>
  <c r="AJ37" i="8"/>
  <c r="AK37" i="8"/>
  <c r="AF37" i="8"/>
  <c r="AG37" i="8"/>
  <c r="AH37" i="8"/>
  <c r="AI37" i="8"/>
  <c r="A38" i="8"/>
  <c r="AE38" i="8" s="1"/>
  <c r="U38" i="8" l="1"/>
  <c r="AC38" i="8" s="1"/>
  <c r="T38" i="8"/>
  <c r="AB38" i="8" s="1"/>
  <c r="S38" i="8"/>
  <c r="AA38" i="8" s="1"/>
  <c r="R38" i="8"/>
  <c r="Z38" i="8" s="1"/>
  <c r="Q38" i="8"/>
  <c r="Y38" i="8" s="1"/>
  <c r="P38" i="8"/>
  <c r="X38" i="8" s="1"/>
  <c r="N38" i="8"/>
  <c r="AJ38" i="8"/>
  <c r="AK38" i="8"/>
  <c r="AF38" i="8"/>
  <c r="AG38" i="8"/>
  <c r="AH38" i="8"/>
  <c r="AI38" i="8"/>
  <c r="A39" i="8"/>
  <c r="AE39" i="8" s="1"/>
  <c r="U39" i="8" l="1"/>
  <c r="AC39" i="8" s="1"/>
  <c r="T39" i="8"/>
  <c r="AB39" i="8" s="1"/>
  <c r="S39" i="8"/>
  <c r="AA39" i="8" s="1"/>
  <c r="R39" i="8"/>
  <c r="Z39" i="8" s="1"/>
  <c r="Q39" i="8"/>
  <c r="Y39" i="8" s="1"/>
  <c r="P39" i="8"/>
  <c r="X39" i="8" s="1"/>
  <c r="N39" i="8"/>
  <c r="AJ39" i="8"/>
  <c r="AK39" i="8"/>
  <c r="AF39" i="8"/>
  <c r="AG39" i="8"/>
  <c r="AH39" i="8"/>
  <c r="AI39" i="8"/>
  <c r="A40" i="8"/>
  <c r="AE40" i="8" s="1"/>
  <c r="U40" i="8" l="1"/>
  <c r="AC40" i="8" s="1"/>
  <c r="T40" i="8"/>
  <c r="AB40" i="8" s="1"/>
  <c r="S40" i="8"/>
  <c r="AA40" i="8" s="1"/>
  <c r="R40" i="8"/>
  <c r="Z40" i="8" s="1"/>
  <c r="Q40" i="8"/>
  <c r="Y40" i="8" s="1"/>
  <c r="P40" i="8"/>
  <c r="X40" i="8" s="1"/>
  <c r="N40" i="8"/>
  <c r="AJ40" i="8"/>
  <c r="AK40" i="8"/>
  <c r="AF40" i="8"/>
  <c r="AG40" i="8"/>
  <c r="AH40" i="8"/>
  <c r="AI40" i="8"/>
  <c r="A41" i="8"/>
  <c r="AE41" i="8" s="1"/>
  <c r="U41" i="8" l="1"/>
  <c r="AC41" i="8" s="1"/>
  <c r="T41" i="8"/>
  <c r="AB41" i="8" s="1"/>
  <c r="S41" i="8"/>
  <c r="AA41" i="8" s="1"/>
  <c r="R41" i="8"/>
  <c r="Z41" i="8" s="1"/>
  <c r="Q41" i="8"/>
  <c r="Y41" i="8" s="1"/>
  <c r="P41" i="8"/>
  <c r="X41" i="8" s="1"/>
  <c r="N41" i="8"/>
  <c r="AJ41" i="8"/>
  <c r="AK41" i="8"/>
  <c r="AF41" i="8"/>
  <c r="AG41" i="8"/>
  <c r="AH41" i="8"/>
  <c r="AI41" i="8"/>
  <c r="A42" i="8"/>
  <c r="AE42" i="8" s="1"/>
  <c r="U42" i="8" l="1"/>
  <c r="AC42" i="8" s="1"/>
  <c r="T42" i="8"/>
  <c r="AB42" i="8" s="1"/>
  <c r="S42" i="8"/>
  <c r="AA42" i="8" s="1"/>
  <c r="R42" i="8"/>
  <c r="Z42" i="8" s="1"/>
  <c r="Q42" i="8"/>
  <c r="Y42" i="8" s="1"/>
  <c r="P42" i="8"/>
  <c r="X42" i="8" s="1"/>
  <c r="N42" i="8"/>
  <c r="AJ42" i="8"/>
  <c r="AK42" i="8"/>
  <c r="AF42" i="8"/>
  <c r="AG42" i="8"/>
  <c r="AH42" i="8"/>
  <c r="AI42" i="8"/>
  <c r="A43" i="8"/>
  <c r="AE43" i="8" s="1"/>
  <c r="U43" i="8" l="1"/>
  <c r="AC43" i="8" s="1"/>
  <c r="T43" i="8"/>
  <c r="AB43" i="8" s="1"/>
  <c r="S43" i="8"/>
  <c r="AA43" i="8" s="1"/>
  <c r="R43" i="8"/>
  <c r="Z43" i="8" s="1"/>
  <c r="Q43" i="8"/>
  <c r="Y43" i="8" s="1"/>
  <c r="P43" i="8"/>
  <c r="X43" i="8" s="1"/>
  <c r="N43" i="8"/>
  <c r="AJ43" i="8"/>
  <c r="AK43" i="8"/>
  <c r="AF43" i="8"/>
  <c r="AG43" i="8"/>
  <c r="AH43" i="8"/>
  <c r="AI43" i="8"/>
  <c r="A44" i="8"/>
  <c r="AE44" i="8" s="1"/>
  <c r="U44" i="8" l="1"/>
  <c r="AC44" i="8" s="1"/>
  <c r="T44" i="8"/>
  <c r="AB44" i="8" s="1"/>
  <c r="S44" i="8"/>
  <c r="AA44" i="8" s="1"/>
  <c r="R44" i="8"/>
  <c r="Z44" i="8" s="1"/>
  <c r="Q44" i="8"/>
  <c r="Y44" i="8" s="1"/>
  <c r="P44" i="8"/>
  <c r="X44" i="8" s="1"/>
  <c r="N44" i="8"/>
  <c r="AJ44" i="8"/>
  <c r="AK44" i="8"/>
  <c r="AF44" i="8"/>
  <c r="AG44" i="8"/>
  <c r="AH44" i="8"/>
  <c r="AI44" i="8"/>
  <c r="A45" i="8"/>
  <c r="AE45" i="8" s="1"/>
  <c r="U45" i="8" l="1"/>
  <c r="AC45" i="8" s="1"/>
  <c r="T45" i="8"/>
  <c r="AB45" i="8" s="1"/>
  <c r="S45" i="8"/>
  <c r="AA45" i="8" s="1"/>
  <c r="R45" i="8"/>
  <c r="Z45" i="8" s="1"/>
  <c r="Q45" i="8"/>
  <c r="Y45" i="8" s="1"/>
  <c r="P45" i="8"/>
  <c r="X45" i="8" s="1"/>
  <c r="N45" i="8"/>
  <c r="AJ45" i="8"/>
  <c r="AK45" i="8"/>
  <c r="AF45" i="8"/>
  <c r="AG45" i="8"/>
  <c r="AH45" i="8"/>
  <c r="AI45" i="8"/>
  <c r="A46" i="8"/>
  <c r="AE46" i="8" s="1"/>
  <c r="U46" i="8" l="1"/>
  <c r="AC46" i="8" s="1"/>
  <c r="T46" i="8"/>
  <c r="AB46" i="8" s="1"/>
  <c r="S46" i="8"/>
  <c r="AA46" i="8" s="1"/>
  <c r="R46" i="8"/>
  <c r="Z46" i="8" s="1"/>
  <c r="Q46" i="8"/>
  <c r="Y46" i="8" s="1"/>
  <c r="P46" i="8"/>
  <c r="X46" i="8" s="1"/>
  <c r="N46" i="8"/>
  <c r="AJ46" i="8"/>
  <c r="AK46" i="8"/>
  <c r="AF46" i="8"/>
  <c r="AG46" i="8"/>
  <c r="AH46" i="8"/>
  <c r="AI46" i="8"/>
  <c r="A47" i="8"/>
  <c r="AE47" i="8" s="1"/>
  <c r="U47" i="8" l="1"/>
  <c r="AC47" i="8" s="1"/>
  <c r="T47" i="8"/>
  <c r="AB47" i="8" s="1"/>
  <c r="S47" i="8"/>
  <c r="AA47" i="8" s="1"/>
  <c r="R47" i="8"/>
  <c r="Z47" i="8" s="1"/>
  <c r="Q47" i="8"/>
  <c r="Y47" i="8" s="1"/>
  <c r="P47" i="8"/>
  <c r="X47" i="8" s="1"/>
  <c r="N47" i="8"/>
  <c r="AJ47" i="8"/>
  <c r="AK47" i="8"/>
  <c r="AF47" i="8"/>
  <c r="AG47" i="8"/>
  <c r="AH47" i="8"/>
  <c r="AI47" i="8"/>
  <c r="A48" i="8"/>
  <c r="AE48" i="8" s="1"/>
  <c r="U48" i="8" l="1"/>
  <c r="AC48" i="8" s="1"/>
  <c r="T48" i="8"/>
  <c r="AB48" i="8" s="1"/>
  <c r="S48" i="8"/>
  <c r="AA48" i="8" s="1"/>
  <c r="R48" i="8"/>
  <c r="Z48" i="8" s="1"/>
  <c r="Q48" i="8"/>
  <c r="Y48" i="8" s="1"/>
  <c r="P48" i="8"/>
  <c r="X48" i="8" s="1"/>
  <c r="N48" i="8"/>
  <c r="AJ48" i="8"/>
  <c r="AK48" i="8"/>
  <c r="AF48" i="8"/>
  <c r="AG48" i="8"/>
  <c r="AH48" i="8"/>
  <c r="AI48" i="8"/>
  <c r="A49" i="8"/>
  <c r="AE49" i="8" s="1"/>
  <c r="U49" i="8" l="1"/>
  <c r="AC49" i="8" s="1"/>
  <c r="T49" i="8"/>
  <c r="AB49" i="8" s="1"/>
  <c r="S49" i="8"/>
  <c r="AA49" i="8" s="1"/>
  <c r="R49" i="8"/>
  <c r="Z49" i="8" s="1"/>
  <c r="Q49" i="8"/>
  <c r="Y49" i="8" s="1"/>
  <c r="P49" i="8"/>
  <c r="X49" i="8" s="1"/>
  <c r="N49" i="8"/>
  <c r="AJ49" i="8"/>
  <c r="AK49" i="8"/>
  <c r="AF49" i="8"/>
  <c r="AG49" i="8"/>
  <c r="AH49" i="8"/>
  <c r="AI49" i="8"/>
  <c r="A50" i="8"/>
  <c r="AE50" i="8" s="1"/>
  <c r="U50" i="8" l="1"/>
  <c r="AC50" i="8" s="1"/>
  <c r="T50" i="8"/>
  <c r="AB50" i="8" s="1"/>
  <c r="S50" i="8"/>
  <c r="AA50" i="8" s="1"/>
  <c r="R50" i="8"/>
  <c r="Z50" i="8" s="1"/>
  <c r="Q50" i="8"/>
  <c r="Y50" i="8" s="1"/>
  <c r="P50" i="8"/>
  <c r="X50" i="8" s="1"/>
  <c r="N50" i="8"/>
  <c r="AJ50" i="8"/>
  <c r="AK50" i="8"/>
  <c r="AF50" i="8"/>
  <c r="AG50" i="8"/>
  <c r="AH50" i="8"/>
  <c r="AI50" i="8"/>
  <c r="A51" i="8"/>
  <c r="AE51" i="8" s="1"/>
  <c r="U51" i="8" l="1"/>
  <c r="AC51" i="8" s="1"/>
  <c r="T51" i="8"/>
  <c r="AB51" i="8" s="1"/>
  <c r="S51" i="8"/>
  <c r="AA51" i="8" s="1"/>
  <c r="R51" i="8"/>
  <c r="Z51" i="8" s="1"/>
  <c r="Q51" i="8"/>
  <c r="Y51" i="8" s="1"/>
  <c r="P51" i="8"/>
  <c r="X51" i="8" s="1"/>
  <c r="N51" i="8"/>
  <c r="AJ51" i="8"/>
  <c r="AK51" i="8"/>
  <c r="AF51" i="8"/>
  <c r="AG51" i="8"/>
  <c r="AH51" i="8"/>
  <c r="AI51" i="8"/>
  <c r="A52" i="8"/>
  <c r="AE52" i="8" s="1"/>
  <c r="U52" i="8" l="1"/>
  <c r="AC52" i="8" s="1"/>
  <c r="T52" i="8"/>
  <c r="AB52" i="8" s="1"/>
  <c r="S52" i="8"/>
  <c r="AA52" i="8" s="1"/>
  <c r="R52" i="8"/>
  <c r="Z52" i="8" s="1"/>
  <c r="Q52" i="8"/>
  <c r="Y52" i="8" s="1"/>
  <c r="P52" i="8"/>
  <c r="X52" i="8" s="1"/>
  <c r="N52" i="8"/>
  <c r="AJ52" i="8"/>
  <c r="AK52" i="8"/>
  <c r="AF52" i="8"/>
  <c r="AG52" i="8"/>
  <c r="AH52" i="8"/>
  <c r="AI52" i="8"/>
  <c r="A53" i="8"/>
  <c r="AE53" i="8" s="1"/>
  <c r="U53" i="8" l="1"/>
  <c r="AC53" i="8" s="1"/>
  <c r="T53" i="8"/>
  <c r="AB53" i="8" s="1"/>
  <c r="S53" i="8"/>
  <c r="AA53" i="8" s="1"/>
  <c r="R53" i="8"/>
  <c r="Z53" i="8" s="1"/>
  <c r="Q53" i="8"/>
  <c r="Y53" i="8" s="1"/>
  <c r="P53" i="8"/>
  <c r="X53" i="8" s="1"/>
  <c r="N53" i="8"/>
  <c r="AJ53" i="8"/>
  <c r="AK53" i="8"/>
  <c r="AF53" i="8"/>
  <c r="AG53" i="8"/>
  <c r="AH53" i="8"/>
  <c r="AI53" i="8"/>
  <c r="A54" i="8"/>
  <c r="AE54" i="8" s="1"/>
  <c r="U54" i="8" l="1"/>
  <c r="AC54" i="8" s="1"/>
  <c r="T54" i="8"/>
  <c r="AB54" i="8" s="1"/>
  <c r="S54" i="8"/>
  <c r="AA54" i="8" s="1"/>
  <c r="R54" i="8"/>
  <c r="Z54" i="8" s="1"/>
  <c r="Q54" i="8"/>
  <c r="Y54" i="8" s="1"/>
  <c r="P54" i="8"/>
  <c r="X54" i="8" s="1"/>
  <c r="N54" i="8"/>
  <c r="AJ54" i="8"/>
  <c r="AK54" i="8"/>
  <c r="AF54" i="8"/>
  <c r="AG54" i="8"/>
  <c r="AH54" i="8"/>
  <c r="AI54" i="8"/>
  <c r="A55" i="8"/>
  <c r="AE55" i="8" s="1"/>
  <c r="A56" i="8" l="1"/>
  <c r="U55" i="8"/>
  <c r="AC55" i="8" s="1"/>
  <c r="T55" i="8"/>
  <c r="AB55" i="8" s="1"/>
  <c r="S55" i="8"/>
  <c r="AA55" i="8" s="1"/>
  <c r="R55" i="8"/>
  <c r="Z55" i="8" s="1"/>
  <c r="Q55" i="8"/>
  <c r="Y55" i="8" s="1"/>
  <c r="P55" i="8"/>
  <c r="X55" i="8" s="1"/>
  <c r="N55" i="8"/>
  <c r="AJ55" i="8"/>
  <c r="AK55" i="8"/>
  <c r="AF55" i="8"/>
  <c r="AG55" i="8"/>
  <c r="AH55" i="8"/>
  <c r="AI55" i="8"/>
  <c r="A57" i="8" l="1"/>
  <c r="AE56" i="8"/>
  <c r="AI56" i="8"/>
  <c r="AH56" i="8"/>
  <c r="AG56" i="8"/>
  <c r="AF56" i="8"/>
  <c r="AK56" i="8"/>
  <c r="AJ56" i="8"/>
  <c r="N56" i="8"/>
  <c r="P56" i="8"/>
  <c r="X56" i="8" s="1"/>
  <c r="Q56" i="8"/>
  <c r="Y56" i="8" s="1"/>
  <c r="R56" i="8"/>
  <c r="Z56" i="8" s="1"/>
  <c r="S56" i="8"/>
  <c r="AA56" i="8" s="1"/>
  <c r="T56" i="8"/>
  <c r="AB56" i="8" s="1"/>
  <c r="U56" i="8"/>
  <c r="AC56" i="8" s="1"/>
  <c r="U57" i="8"/>
  <c r="AC57" i="8" s="1"/>
  <c r="T57" i="8"/>
  <c r="AB57" i="8" s="1"/>
  <c r="S57" i="8"/>
  <c r="AA57" i="8" s="1"/>
  <c r="R57" i="8"/>
  <c r="Z57" i="8" s="1"/>
  <c r="Q57" i="8"/>
  <c r="Y57" i="8" s="1"/>
  <c r="P57" i="8"/>
  <c r="X57" i="8" s="1"/>
  <c r="N57" i="8"/>
  <c r="AJ57" i="8"/>
  <c r="AK57" i="8"/>
  <c r="AF57" i="8"/>
  <c r="AG57" i="8"/>
  <c r="AH57" i="8"/>
  <c r="AI57" i="8"/>
  <c r="AE57" i="8" l="1"/>
  <c r="A58" i="8"/>
  <c r="U58" i="8"/>
  <c r="AC58" i="8" s="1"/>
  <c r="T58" i="8"/>
  <c r="AB58" i="8" s="1"/>
  <c r="S58" i="8"/>
  <c r="AA58" i="8" s="1"/>
  <c r="R58" i="8"/>
  <c r="Z58" i="8" s="1"/>
  <c r="Q58" i="8"/>
  <c r="Y58" i="8" s="1"/>
  <c r="P58" i="8"/>
  <c r="X58" i="8" s="1"/>
  <c r="N58" i="8"/>
  <c r="AJ58" i="8"/>
  <c r="AK58" i="8"/>
  <c r="AF58" i="8"/>
  <c r="AG58" i="8"/>
  <c r="AH58" i="8"/>
  <c r="AI58" i="8"/>
  <c r="AE58" i="8" l="1"/>
  <c r="A59" i="8"/>
  <c r="U59" i="8"/>
  <c r="AC59" i="8" s="1"/>
  <c r="T59" i="8"/>
  <c r="AB59" i="8" s="1"/>
  <c r="S59" i="8"/>
  <c r="AA59" i="8" s="1"/>
  <c r="R59" i="8"/>
  <c r="Z59" i="8" s="1"/>
  <c r="Q59" i="8"/>
  <c r="Y59" i="8" s="1"/>
  <c r="P59" i="8"/>
  <c r="X59" i="8" s="1"/>
  <c r="N59" i="8"/>
  <c r="AJ59" i="8"/>
  <c r="AK59" i="8"/>
  <c r="AF59" i="8"/>
  <c r="AG59" i="8"/>
  <c r="AH59" i="8"/>
  <c r="AI59" i="8"/>
  <c r="AE59" i="8" l="1"/>
  <c r="A60" i="8"/>
  <c r="U60" i="8"/>
  <c r="AC60" i="8" s="1"/>
  <c r="T60" i="8"/>
  <c r="AB60" i="8" s="1"/>
  <c r="S60" i="8"/>
  <c r="AA60" i="8" s="1"/>
  <c r="R60" i="8"/>
  <c r="Z60" i="8" s="1"/>
  <c r="Q60" i="8"/>
  <c r="Y60" i="8" s="1"/>
  <c r="P60" i="8"/>
  <c r="X60" i="8" s="1"/>
  <c r="N60" i="8"/>
  <c r="AJ60" i="8"/>
  <c r="AK60" i="8"/>
  <c r="AF60" i="8"/>
  <c r="AG60" i="8"/>
  <c r="AH60" i="8"/>
  <c r="AI60" i="8"/>
  <c r="AE60" i="8" l="1"/>
  <c r="A61" i="8"/>
  <c r="U61" i="8"/>
  <c r="AC61" i="8" s="1"/>
  <c r="T61" i="8"/>
  <c r="AB61" i="8" s="1"/>
  <c r="S61" i="8"/>
  <c r="AA61" i="8" s="1"/>
  <c r="R61" i="8"/>
  <c r="Z61" i="8" s="1"/>
  <c r="Q61" i="8"/>
  <c r="Y61" i="8" s="1"/>
  <c r="P61" i="8"/>
  <c r="X61" i="8" s="1"/>
  <c r="N61" i="8"/>
  <c r="AJ61" i="8"/>
  <c r="AK61" i="8"/>
  <c r="AF61" i="8"/>
  <c r="AG61" i="8"/>
  <c r="AH61" i="8"/>
  <c r="AI61" i="8"/>
  <c r="AE61" i="8" l="1"/>
  <c r="A62" i="8"/>
  <c r="U62" i="8"/>
  <c r="AC62" i="8" s="1"/>
  <c r="T62" i="8"/>
  <c r="AB62" i="8" s="1"/>
  <c r="S62" i="8"/>
  <c r="AA62" i="8" s="1"/>
  <c r="R62" i="8"/>
  <c r="Z62" i="8" s="1"/>
  <c r="Q62" i="8"/>
  <c r="Y62" i="8" s="1"/>
  <c r="P62" i="8"/>
  <c r="X62" i="8" s="1"/>
  <c r="N62" i="8"/>
  <c r="AJ62" i="8"/>
  <c r="AK62" i="8"/>
  <c r="AF62" i="8"/>
  <c r="AG62" i="8"/>
  <c r="AH62" i="8"/>
  <c r="AI62" i="8"/>
  <c r="AE62" i="8" l="1"/>
  <c r="A63" i="8"/>
  <c r="U63" i="8"/>
  <c r="AC63" i="8" s="1"/>
  <c r="T63" i="8"/>
  <c r="AB63" i="8" s="1"/>
  <c r="S63" i="8"/>
  <c r="AA63" i="8" s="1"/>
  <c r="R63" i="8"/>
  <c r="Z63" i="8" s="1"/>
  <c r="Q63" i="8"/>
  <c r="Y63" i="8" s="1"/>
  <c r="P63" i="8"/>
  <c r="X63" i="8" s="1"/>
  <c r="N63" i="8"/>
  <c r="AJ63" i="8"/>
  <c r="AK63" i="8"/>
  <c r="AF63" i="8"/>
  <c r="AG63" i="8"/>
  <c r="AH63" i="8"/>
  <c r="AI63" i="8"/>
  <c r="AE63" i="8" l="1"/>
  <c r="A64" i="8"/>
  <c r="U64" i="8"/>
  <c r="AC64" i="8" s="1"/>
  <c r="T64" i="8"/>
  <c r="AB64" i="8" s="1"/>
  <c r="S64" i="8"/>
  <c r="AA64" i="8" s="1"/>
  <c r="R64" i="8"/>
  <c r="Z64" i="8" s="1"/>
  <c r="Q64" i="8"/>
  <c r="Y64" i="8" s="1"/>
  <c r="P64" i="8"/>
  <c r="X64" i="8" s="1"/>
  <c r="N64" i="8"/>
  <c r="AJ64" i="8"/>
  <c r="AK64" i="8"/>
  <c r="AF64" i="8"/>
  <c r="AG64" i="8"/>
  <c r="AH64" i="8"/>
  <c r="AI64" i="8"/>
  <c r="AE64" i="8" l="1"/>
  <c r="A65" i="8"/>
  <c r="U65" i="8"/>
  <c r="AC65" i="8" s="1"/>
  <c r="T65" i="8"/>
  <c r="AB65" i="8" s="1"/>
  <c r="S65" i="8"/>
  <c r="AA65" i="8" s="1"/>
  <c r="R65" i="8"/>
  <c r="Z65" i="8" s="1"/>
  <c r="Q65" i="8"/>
  <c r="Y65" i="8" s="1"/>
  <c r="P65" i="8"/>
  <c r="X65" i="8" s="1"/>
  <c r="N65" i="8"/>
  <c r="AJ65" i="8"/>
  <c r="AK65" i="8"/>
  <c r="AF65" i="8"/>
  <c r="AG65" i="8"/>
  <c r="AH65" i="8"/>
  <c r="AI65" i="8"/>
  <c r="AE65" i="8" l="1"/>
  <c r="A66" i="8"/>
  <c r="U66" i="8"/>
  <c r="AC66" i="8" s="1"/>
  <c r="T66" i="8"/>
  <c r="AB66" i="8" s="1"/>
  <c r="S66" i="8"/>
  <c r="AA66" i="8" s="1"/>
  <c r="R66" i="8"/>
  <c r="Z66" i="8" s="1"/>
  <c r="Q66" i="8"/>
  <c r="Y66" i="8" s="1"/>
  <c r="P66" i="8"/>
  <c r="X66" i="8" s="1"/>
  <c r="N66" i="8"/>
  <c r="AJ66" i="8"/>
  <c r="AK66" i="8"/>
  <c r="AF66" i="8"/>
  <c r="AG66" i="8"/>
  <c r="AH66" i="8"/>
  <c r="AI66" i="8"/>
  <c r="AE66" i="8" l="1"/>
  <c r="A67" i="8"/>
  <c r="U67" i="8"/>
  <c r="AC67" i="8" s="1"/>
  <c r="T67" i="8"/>
  <c r="AB67" i="8" s="1"/>
  <c r="S67" i="8"/>
  <c r="AA67" i="8" s="1"/>
  <c r="R67" i="8"/>
  <c r="Z67" i="8" s="1"/>
  <c r="Q67" i="8"/>
  <c r="Y67" i="8" s="1"/>
  <c r="P67" i="8"/>
  <c r="X67" i="8" s="1"/>
  <c r="N67" i="8"/>
  <c r="AJ67" i="8"/>
  <c r="AK67" i="8"/>
  <c r="AF67" i="8"/>
  <c r="AG67" i="8"/>
  <c r="AH67" i="8"/>
  <c r="AI67" i="8"/>
  <c r="AE67" i="8" l="1"/>
  <c r="A68" i="8"/>
  <c r="U68" i="8"/>
  <c r="AC68" i="8" s="1"/>
  <c r="T68" i="8"/>
  <c r="AB68" i="8" s="1"/>
  <c r="S68" i="8"/>
  <c r="AA68" i="8" s="1"/>
  <c r="R68" i="8"/>
  <c r="Z68" i="8" s="1"/>
  <c r="Q68" i="8"/>
  <c r="Y68" i="8" s="1"/>
  <c r="P68" i="8"/>
  <c r="X68" i="8" s="1"/>
  <c r="N68" i="8"/>
  <c r="AJ68" i="8"/>
  <c r="AK68" i="8"/>
  <c r="AF68" i="8"/>
  <c r="AG68" i="8"/>
  <c r="AH68" i="8"/>
  <c r="AI68" i="8"/>
  <c r="AE68" i="8" l="1"/>
  <c r="A69" i="8"/>
  <c r="U69" i="8"/>
  <c r="AC69" i="8" s="1"/>
  <c r="T69" i="8"/>
  <c r="AB69" i="8" s="1"/>
  <c r="S69" i="8"/>
  <c r="AA69" i="8" s="1"/>
  <c r="R69" i="8"/>
  <c r="Z69" i="8" s="1"/>
  <c r="Q69" i="8"/>
  <c r="Y69" i="8" s="1"/>
  <c r="P69" i="8"/>
  <c r="X69" i="8" s="1"/>
  <c r="N69" i="8"/>
  <c r="AJ69" i="8"/>
  <c r="AK69" i="8"/>
  <c r="AF69" i="8"/>
  <c r="AG69" i="8"/>
  <c r="AH69" i="8"/>
  <c r="AI69" i="8"/>
  <c r="AE69" i="8" l="1"/>
  <c r="A70" i="8"/>
  <c r="U70" i="8"/>
  <c r="AC70" i="8" s="1"/>
  <c r="T70" i="8"/>
  <c r="AB70" i="8" s="1"/>
  <c r="S70" i="8"/>
  <c r="AA70" i="8" s="1"/>
  <c r="R70" i="8"/>
  <c r="Z70" i="8" s="1"/>
  <c r="Q70" i="8"/>
  <c r="Y70" i="8" s="1"/>
  <c r="P70" i="8"/>
  <c r="X70" i="8" s="1"/>
  <c r="N70" i="8"/>
  <c r="AJ70" i="8"/>
  <c r="AK70" i="8"/>
  <c r="AF70" i="8"/>
  <c r="AG70" i="8"/>
  <c r="AH70" i="8"/>
  <c r="AI70" i="8"/>
  <c r="AE70" i="8" l="1"/>
  <c r="A71" i="8"/>
  <c r="U71" i="8"/>
  <c r="AC71" i="8" s="1"/>
  <c r="T71" i="8"/>
  <c r="AB71" i="8" s="1"/>
  <c r="S71" i="8"/>
  <c r="AA71" i="8" s="1"/>
  <c r="R71" i="8"/>
  <c r="Z71" i="8" s="1"/>
  <c r="Q71" i="8"/>
  <c r="Y71" i="8" s="1"/>
  <c r="P71" i="8"/>
  <c r="X71" i="8" s="1"/>
  <c r="N71" i="8"/>
  <c r="AJ71" i="8"/>
  <c r="AK71" i="8"/>
  <c r="AF71" i="8"/>
  <c r="AG71" i="8"/>
  <c r="AH71" i="8"/>
  <c r="AI71" i="8"/>
  <c r="AE71" i="8" l="1"/>
  <c r="A72" i="8"/>
  <c r="U72" i="8"/>
  <c r="AC72" i="8" s="1"/>
  <c r="T72" i="8"/>
  <c r="AB72" i="8" s="1"/>
  <c r="S72" i="8"/>
  <c r="AA72" i="8" s="1"/>
  <c r="R72" i="8"/>
  <c r="Z72" i="8" s="1"/>
  <c r="Q72" i="8"/>
  <c r="Y72" i="8" s="1"/>
  <c r="P72" i="8"/>
  <c r="X72" i="8" s="1"/>
  <c r="N72" i="8"/>
  <c r="AJ72" i="8"/>
  <c r="AK72" i="8"/>
  <c r="AF72" i="8"/>
  <c r="AG72" i="8"/>
  <c r="AH72" i="8"/>
  <c r="AI72" i="8"/>
  <c r="AE72" i="8" l="1"/>
  <c r="A73" i="8"/>
  <c r="U73" i="8"/>
  <c r="AC73" i="8" s="1"/>
  <c r="T73" i="8"/>
  <c r="AB73" i="8" s="1"/>
  <c r="S73" i="8"/>
  <c r="AA73" i="8" s="1"/>
  <c r="R73" i="8"/>
  <c r="Z73" i="8" s="1"/>
  <c r="Q73" i="8"/>
  <c r="Y73" i="8" s="1"/>
  <c r="P73" i="8"/>
  <c r="X73" i="8" s="1"/>
  <c r="N73" i="8"/>
  <c r="AJ73" i="8"/>
  <c r="AK73" i="8"/>
  <c r="AF73" i="8"/>
  <c r="AG73" i="8"/>
  <c r="AH73" i="8"/>
  <c r="AI73" i="8"/>
  <c r="AE73" i="8" l="1"/>
  <c r="A74" i="8"/>
  <c r="U74" i="8"/>
  <c r="AC74" i="8" s="1"/>
  <c r="T74" i="8"/>
  <c r="AB74" i="8" s="1"/>
  <c r="S74" i="8"/>
  <c r="AA74" i="8" s="1"/>
  <c r="R74" i="8"/>
  <c r="Z74" i="8" s="1"/>
  <c r="Q74" i="8"/>
  <c r="Y74" i="8" s="1"/>
  <c r="P74" i="8"/>
  <c r="X74" i="8" s="1"/>
  <c r="N74" i="8"/>
  <c r="AJ74" i="8"/>
  <c r="AK74" i="8"/>
  <c r="AF74" i="8"/>
  <c r="AG74" i="8"/>
  <c r="AH74" i="8"/>
  <c r="AI74" i="8"/>
  <c r="AE74" i="8" l="1"/>
  <c r="A75" i="8"/>
  <c r="U75" i="8"/>
  <c r="AC75" i="8" s="1"/>
  <c r="T75" i="8"/>
  <c r="AB75" i="8" s="1"/>
  <c r="S75" i="8"/>
  <c r="AA75" i="8" s="1"/>
  <c r="R75" i="8"/>
  <c r="Z75" i="8" s="1"/>
  <c r="Q75" i="8"/>
  <c r="Y75" i="8" s="1"/>
  <c r="P75" i="8"/>
  <c r="X75" i="8" s="1"/>
  <c r="N75" i="8"/>
  <c r="AJ75" i="8"/>
  <c r="AK75" i="8"/>
  <c r="AF75" i="8"/>
  <c r="AG75" i="8"/>
  <c r="AH75" i="8"/>
  <c r="AI75" i="8"/>
  <c r="AE75" i="8" l="1"/>
  <c r="A76" i="8"/>
  <c r="U76" i="8"/>
  <c r="AC76" i="8" s="1"/>
  <c r="T76" i="8"/>
  <c r="AB76" i="8" s="1"/>
  <c r="S76" i="8"/>
  <c r="AA76" i="8" s="1"/>
  <c r="R76" i="8"/>
  <c r="Z76" i="8" s="1"/>
  <c r="Q76" i="8"/>
  <c r="Y76" i="8" s="1"/>
  <c r="P76" i="8"/>
  <c r="X76" i="8" s="1"/>
  <c r="N76" i="8"/>
  <c r="AJ76" i="8"/>
  <c r="AK76" i="8"/>
  <c r="AF76" i="8"/>
  <c r="AG76" i="8"/>
  <c r="AH76" i="8"/>
  <c r="AI76" i="8"/>
  <c r="AE76" i="8" l="1"/>
  <c r="A77" i="8"/>
  <c r="U77" i="8"/>
  <c r="AC77" i="8" s="1"/>
  <c r="T77" i="8"/>
  <c r="AB77" i="8" s="1"/>
  <c r="S77" i="8"/>
  <c r="AA77" i="8" s="1"/>
  <c r="R77" i="8"/>
  <c r="Z77" i="8" s="1"/>
  <c r="Q77" i="8"/>
  <c r="Y77" i="8" s="1"/>
  <c r="P77" i="8"/>
  <c r="X77" i="8" s="1"/>
  <c r="N77" i="8"/>
  <c r="AJ77" i="8"/>
  <c r="AK77" i="8"/>
  <c r="AF77" i="8"/>
  <c r="AG77" i="8"/>
  <c r="AH77" i="8"/>
  <c r="AI77" i="8"/>
  <c r="AE77" i="8" l="1"/>
  <c r="A78" i="8"/>
  <c r="U78" i="8"/>
  <c r="AC78" i="8" s="1"/>
  <c r="T78" i="8"/>
  <c r="AB78" i="8" s="1"/>
  <c r="S78" i="8"/>
  <c r="AA78" i="8" s="1"/>
  <c r="R78" i="8"/>
  <c r="Z78" i="8" s="1"/>
  <c r="Q78" i="8"/>
  <c r="Y78" i="8" s="1"/>
  <c r="P78" i="8"/>
  <c r="X78" i="8" s="1"/>
  <c r="N78" i="8"/>
  <c r="AJ78" i="8"/>
  <c r="AK78" i="8"/>
  <c r="AF78" i="8"/>
  <c r="AG78" i="8"/>
  <c r="AH78" i="8"/>
  <c r="AI78" i="8"/>
  <c r="AE78" i="8" l="1"/>
  <c r="A79" i="8"/>
  <c r="U79" i="8"/>
  <c r="AC79" i="8" s="1"/>
  <c r="T79" i="8"/>
  <c r="AB79" i="8" s="1"/>
  <c r="S79" i="8"/>
  <c r="AA79" i="8" s="1"/>
  <c r="R79" i="8"/>
  <c r="Z79" i="8" s="1"/>
  <c r="Q79" i="8"/>
  <c r="Y79" i="8" s="1"/>
  <c r="P79" i="8"/>
  <c r="X79" i="8" s="1"/>
  <c r="N79" i="8"/>
  <c r="AJ79" i="8"/>
  <c r="AK79" i="8"/>
  <c r="AF79" i="8"/>
  <c r="AG79" i="8"/>
  <c r="AH79" i="8"/>
  <c r="AI79" i="8"/>
  <c r="AE79" i="8" l="1"/>
  <c r="A80" i="8"/>
  <c r="U80" i="8"/>
  <c r="AC80" i="8" s="1"/>
  <c r="T80" i="8"/>
  <c r="AB80" i="8" s="1"/>
  <c r="S80" i="8"/>
  <c r="AA80" i="8" s="1"/>
  <c r="R80" i="8"/>
  <c r="Z80" i="8" s="1"/>
  <c r="Q80" i="8"/>
  <c r="Y80" i="8" s="1"/>
  <c r="P80" i="8"/>
  <c r="X80" i="8" s="1"/>
  <c r="N80" i="8"/>
  <c r="AJ80" i="8"/>
  <c r="AK80" i="8"/>
  <c r="AF80" i="8"/>
  <c r="AG80" i="8"/>
  <c r="AH80" i="8"/>
  <c r="AI80" i="8"/>
  <c r="AE80" i="8" l="1"/>
  <c r="A81" i="8"/>
  <c r="U81" i="8"/>
  <c r="AC81" i="8" s="1"/>
  <c r="T81" i="8"/>
  <c r="AB81" i="8" s="1"/>
  <c r="S81" i="8"/>
  <c r="AA81" i="8" s="1"/>
  <c r="R81" i="8"/>
  <c r="Z81" i="8" s="1"/>
  <c r="Q81" i="8"/>
  <c r="Y81" i="8" s="1"/>
  <c r="P81" i="8"/>
  <c r="X81" i="8" s="1"/>
  <c r="N81" i="8"/>
  <c r="AJ81" i="8"/>
  <c r="AK81" i="8"/>
  <c r="AF81" i="8"/>
  <c r="AG81" i="8"/>
  <c r="AH81" i="8"/>
  <c r="AI81" i="8"/>
  <c r="AE81" i="8" l="1"/>
  <c r="A82" i="8"/>
  <c r="U82" i="8"/>
  <c r="AC82" i="8" s="1"/>
  <c r="T82" i="8"/>
  <c r="AB82" i="8" s="1"/>
  <c r="S82" i="8"/>
  <c r="AA82" i="8" s="1"/>
  <c r="R82" i="8"/>
  <c r="Z82" i="8" s="1"/>
  <c r="Q82" i="8"/>
  <c r="Y82" i="8" s="1"/>
  <c r="P82" i="8"/>
  <c r="X82" i="8" s="1"/>
  <c r="N82" i="8"/>
  <c r="AJ82" i="8"/>
  <c r="AK82" i="8"/>
  <c r="AF82" i="8"/>
  <c r="AG82" i="8"/>
  <c r="AH82" i="8"/>
  <c r="AI82" i="8"/>
  <c r="AE82" i="8" l="1"/>
  <c r="A83" i="8"/>
  <c r="U83" i="8"/>
  <c r="AC83" i="8" s="1"/>
  <c r="T83" i="8"/>
  <c r="AB83" i="8" s="1"/>
  <c r="S83" i="8"/>
  <c r="AA83" i="8" s="1"/>
  <c r="R83" i="8"/>
  <c r="Z83" i="8" s="1"/>
  <c r="Q83" i="8"/>
  <c r="Y83" i="8" s="1"/>
  <c r="P83" i="8"/>
  <c r="X83" i="8" s="1"/>
  <c r="N83" i="8"/>
  <c r="AJ83" i="8"/>
  <c r="AK83" i="8"/>
  <c r="AF83" i="8"/>
  <c r="AG83" i="8"/>
  <c r="AH83" i="8"/>
  <c r="AI83" i="8"/>
  <c r="AE83" i="8" l="1"/>
  <c r="A84" i="8"/>
  <c r="U84" i="8"/>
  <c r="AC84" i="8" s="1"/>
  <c r="T84" i="8"/>
  <c r="AB84" i="8" s="1"/>
  <c r="S84" i="8"/>
  <c r="AA84" i="8" s="1"/>
  <c r="R84" i="8"/>
  <c r="Z84" i="8" s="1"/>
  <c r="Q84" i="8"/>
  <c r="Y84" i="8" s="1"/>
  <c r="P84" i="8"/>
  <c r="X84" i="8" s="1"/>
  <c r="N84" i="8"/>
  <c r="AJ84" i="8"/>
  <c r="AK84" i="8"/>
  <c r="AF84" i="8"/>
  <c r="AG84" i="8"/>
  <c r="AH84" i="8"/>
  <c r="AI84" i="8"/>
  <c r="AE84" i="8" l="1"/>
  <c r="A85" i="8"/>
  <c r="AE85" i="8" s="1"/>
  <c r="U85" i="8"/>
  <c r="AC85" i="8" s="1"/>
  <c r="T85" i="8"/>
  <c r="AB85" i="8" s="1"/>
  <c r="S85" i="8"/>
  <c r="AA85" i="8" s="1"/>
  <c r="R85" i="8"/>
  <c r="Z85" i="8" s="1"/>
  <c r="Q85" i="8"/>
  <c r="Y85" i="8" s="1"/>
  <c r="P85" i="8"/>
  <c r="X85" i="8" s="1"/>
  <c r="N85" i="8"/>
  <c r="AJ85" i="8"/>
  <c r="AK85" i="8"/>
  <c r="AF85" i="8"/>
  <c r="AG85" i="8"/>
  <c r="AH85" i="8"/>
  <c r="AI85" i="8"/>
  <c r="A86" i="8"/>
  <c r="AE86" i="8" s="1"/>
  <c r="U86" i="8" l="1"/>
  <c r="AC86" i="8" s="1"/>
  <c r="T86" i="8"/>
  <c r="AB86" i="8" s="1"/>
  <c r="S86" i="8"/>
  <c r="AA86" i="8" s="1"/>
  <c r="R86" i="8"/>
  <c r="Z86" i="8" s="1"/>
  <c r="Q86" i="8"/>
  <c r="Y86" i="8" s="1"/>
  <c r="P86" i="8"/>
  <c r="X86" i="8" s="1"/>
  <c r="N86" i="8"/>
  <c r="AJ86" i="8"/>
  <c r="AK86" i="8"/>
  <c r="AF86" i="8"/>
  <c r="AG86" i="8"/>
  <c r="AH86" i="8"/>
  <c r="AI86" i="8"/>
  <c r="A87" i="8"/>
  <c r="AE87" i="8" s="1"/>
  <c r="U87" i="8" l="1"/>
  <c r="AC87" i="8" s="1"/>
  <c r="T87" i="8"/>
  <c r="AB87" i="8" s="1"/>
  <c r="S87" i="8"/>
  <c r="AA87" i="8" s="1"/>
  <c r="R87" i="8"/>
  <c r="Z87" i="8" s="1"/>
  <c r="Q87" i="8"/>
  <c r="Y87" i="8" s="1"/>
  <c r="P87" i="8"/>
  <c r="X87" i="8" s="1"/>
  <c r="N87" i="8"/>
  <c r="AJ87" i="8"/>
  <c r="AK87" i="8"/>
  <c r="AF87" i="8"/>
  <c r="AG87" i="8"/>
  <c r="AH87" i="8"/>
  <c r="AI87" i="8"/>
  <c r="A88" i="8"/>
  <c r="AE88" i="8" s="1"/>
  <c r="U88" i="8" l="1"/>
  <c r="AC88" i="8" s="1"/>
  <c r="T88" i="8"/>
  <c r="AB88" i="8" s="1"/>
  <c r="S88" i="8"/>
  <c r="AA88" i="8" s="1"/>
  <c r="R88" i="8"/>
  <c r="Z88" i="8" s="1"/>
  <c r="Q88" i="8"/>
  <c r="Y88" i="8" s="1"/>
  <c r="P88" i="8"/>
  <c r="X88" i="8" s="1"/>
  <c r="N88" i="8"/>
  <c r="AJ88" i="8"/>
  <c r="AK88" i="8"/>
  <c r="AF88" i="8"/>
  <c r="AG88" i="8"/>
  <c r="AH88" i="8"/>
  <c r="AI88" i="8"/>
  <c r="A89" i="8"/>
  <c r="AE89" i="8" s="1"/>
  <c r="U89" i="8" l="1"/>
  <c r="AC89" i="8" s="1"/>
  <c r="T89" i="8"/>
  <c r="AB89" i="8" s="1"/>
  <c r="S89" i="8"/>
  <c r="AA89" i="8" s="1"/>
  <c r="R89" i="8"/>
  <c r="Z89" i="8" s="1"/>
  <c r="Q89" i="8"/>
  <c r="Y89" i="8" s="1"/>
  <c r="P89" i="8"/>
  <c r="X89" i="8" s="1"/>
  <c r="N89" i="8"/>
  <c r="AJ89" i="8"/>
  <c r="AK89" i="8"/>
  <c r="AF89" i="8"/>
  <c r="AG89" i="8"/>
  <c r="AH89" i="8"/>
  <c r="AI89" i="8"/>
  <c r="A90" i="8"/>
  <c r="AE90" i="8" s="1"/>
  <c r="U90" i="8" l="1"/>
  <c r="AC90" i="8" s="1"/>
  <c r="T90" i="8"/>
  <c r="AB90" i="8" s="1"/>
  <c r="S90" i="8"/>
  <c r="AA90" i="8" s="1"/>
  <c r="R90" i="8"/>
  <c r="Z90" i="8" s="1"/>
  <c r="Q90" i="8"/>
  <c r="Y90" i="8" s="1"/>
  <c r="P90" i="8"/>
  <c r="X90" i="8" s="1"/>
  <c r="N90" i="8"/>
  <c r="AJ90" i="8"/>
  <c r="AK90" i="8"/>
  <c r="AF90" i="8"/>
  <c r="AG90" i="8"/>
  <c r="AH90" i="8"/>
  <c r="AI90" i="8"/>
  <c r="A91" i="8"/>
  <c r="AE91" i="8" s="1"/>
  <c r="U91" i="8" l="1"/>
  <c r="AC91" i="8" s="1"/>
  <c r="T91" i="8"/>
  <c r="AB91" i="8" s="1"/>
  <c r="S91" i="8"/>
  <c r="AA91" i="8" s="1"/>
  <c r="R91" i="8"/>
  <c r="Z91" i="8" s="1"/>
  <c r="Q91" i="8"/>
  <c r="Y91" i="8" s="1"/>
  <c r="P91" i="8"/>
  <c r="X91" i="8" s="1"/>
  <c r="N91" i="8"/>
  <c r="AJ91" i="8"/>
  <c r="AK91" i="8"/>
  <c r="AF91" i="8"/>
  <c r="AG91" i="8"/>
  <c r="AH91" i="8"/>
  <c r="AI91" i="8"/>
  <c r="A92" i="8"/>
  <c r="AE92" i="8" s="1"/>
  <c r="U92" i="8" l="1"/>
  <c r="AC92" i="8" s="1"/>
  <c r="T92" i="8"/>
  <c r="AB92" i="8" s="1"/>
  <c r="S92" i="8"/>
  <c r="AA92" i="8" s="1"/>
  <c r="R92" i="8"/>
  <c r="Z92" i="8" s="1"/>
  <c r="Q92" i="8"/>
  <c r="Y92" i="8" s="1"/>
  <c r="P92" i="8"/>
  <c r="X92" i="8" s="1"/>
  <c r="N92" i="8"/>
  <c r="AJ92" i="8"/>
  <c r="AK92" i="8"/>
  <c r="AF92" i="8"/>
  <c r="AG92" i="8"/>
  <c r="AH92" i="8"/>
  <c r="AI92" i="8"/>
  <c r="A93" i="8"/>
  <c r="AE93" i="8" s="1"/>
  <c r="U93" i="8" l="1"/>
  <c r="AC93" i="8" s="1"/>
  <c r="T93" i="8"/>
  <c r="AB93" i="8" s="1"/>
  <c r="S93" i="8"/>
  <c r="AA93" i="8" s="1"/>
  <c r="R93" i="8"/>
  <c r="Z93" i="8" s="1"/>
  <c r="Q93" i="8"/>
  <c r="Y93" i="8" s="1"/>
  <c r="P93" i="8"/>
  <c r="X93" i="8" s="1"/>
  <c r="N93" i="8"/>
  <c r="AJ93" i="8"/>
  <c r="AK93" i="8"/>
  <c r="AF93" i="8"/>
  <c r="AG93" i="8"/>
  <c r="AH93" i="8"/>
  <c r="AI93" i="8"/>
  <c r="A94" i="8"/>
  <c r="AE94" i="8" s="1"/>
  <c r="U94" i="8" l="1"/>
  <c r="AC94" i="8" s="1"/>
  <c r="T94" i="8"/>
  <c r="AB94" i="8" s="1"/>
  <c r="S94" i="8"/>
  <c r="AA94" i="8" s="1"/>
  <c r="R94" i="8"/>
  <c r="Z94" i="8" s="1"/>
  <c r="Q94" i="8"/>
  <c r="Y94" i="8" s="1"/>
  <c r="P94" i="8"/>
  <c r="X94" i="8" s="1"/>
  <c r="N94" i="8"/>
  <c r="AJ94" i="8"/>
  <c r="AK94" i="8"/>
  <c r="AF94" i="8"/>
  <c r="AG94" i="8"/>
  <c r="AH94" i="8"/>
  <c r="AI94" i="8"/>
  <c r="A95" i="8"/>
  <c r="AE95" i="8" s="1"/>
  <c r="U95" i="8" l="1"/>
  <c r="AC95" i="8" s="1"/>
  <c r="T95" i="8"/>
  <c r="AB95" i="8" s="1"/>
  <c r="S95" i="8"/>
  <c r="AA95" i="8" s="1"/>
  <c r="R95" i="8"/>
  <c r="Z95" i="8" s="1"/>
  <c r="Q95" i="8"/>
  <c r="Y95" i="8" s="1"/>
  <c r="P95" i="8"/>
  <c r="X95" i="8" s="1"/>
  <c r="N95" i="8"/>
  <c r="AJ95" i="8"/>
  <c r="AK95" i="8"/>
  <c r="AF95" i="8"/>
  <c r="AG95" i="8"/>
  <c r="AH95" i="8"/>
  <c r="AI95" i="8"/>
  <c r="A96" i="8"/>
  <c r="AE96" i="8" s="1"/>
  <c r="U96" i="8" l="1"/>
  <c r="AC96" i="8" s="1"/>
  <c r="T96" i="8"/>
  <c r="AB96" i="8" s="1"/>
  <c r="S96" i="8"/>
  <c r="AA96" i="8" s="1"/>
  <c r="R96" i="8"/>
  <c r="Z96" i="8" s="1"/>
  <c r="Q96" i="8"/>
  <c r="Y96" i="8" s="1"/>
  <c r="P96" i="8"/>
  <c r="X96" i="8" s="1"/>
  <c r="N96" i="8"/>
  <c r="AJ96" i="8"/>
  <c r="AK96" i="8"/>
  <c r="AF96" i="8"/>
  <c r="AG96" i="8"/>
  <c r="AH96" i="8"/>
  <c r="AI96" i="8"/>
  <c r="A97" i="8"/>
  <c r="AE97" i="8" s="1"/>
  <c r="U97" i="8" l="1"/>
  <c r="AC97" i="8" s="1"/>
  <c r="T97" i="8"/>
  <c r="AB97" i="8" s="1"/>
  <c r="S97" i="8"/>
  <c r="AA97" i="8" s="1"/>
  <c r="R97" i="8"/>
  <c r="Z97" i="8" s="1"/>
  <c r="Q97" i="8"/>
  <c r="Y97" i="8" s="1"/>
  <c r="P97" i="8"/>
  <c r="X97" i="8" s="1"/>
  <c r="N97" i="8"/>
  <c r="AJ97" i="8"/>
  <c r="AK97" i="8"/>
  <c r="AF97" i="8"/>
  <c r="AG97" i="8"/>
  <c r="AH97" i="8"/>
  <c r="AI97" i="8"/>
  <c r="A98" i="8"/>
  <c r="AE98" i="8" s="1"/>
  <c r="U98" i="8" l="1"/>
  <c r="AC98" i="8" s="1"/>
  <c r="T98" i="8"/>
  <c r="AB98" i="8" s="1"/>
  <c r="S98" i="8"/>
  <c r="AA98" i="8" s="1"/>
  <c r="R98" i="8"/>
  <c r="Z98" i="8" s="1"/>
  <c r="Q98" i="8"/>
  <c r="Y98" i="8" s="1"/>
  <c r="P98" i="8"/>
  <c r="X98" i="8" s="1"/>
  <c r="N98" i="8"/>
  <c r="AJ98" i="8"/>
  <c r="AK98" i="8"/>
  <c r="AF98" i="8"/>
  <c r="AG98" i="8"/>
  <c r="AH98" i="8"/>
  <c r="AI98" i="8"/>
  <c r="A99" i="8"/>
  <c r="AE99" i="8" s="1"/>
  <c r="U99" i="8" l="1"/>
  <c r="AC99" i="8" s="1"/>
  <c r="T99" i="8"/>
  <c r="AB99" i="8" s="1"/>
  <c r="S99" i="8"/>
  <c r="AA99" i="8" s="1"/>
  <c r="R99" i="8"/>
  <c r="Z99" i="8" s="1"/>
  <c r="Q99" i="8"/>
  <c r="Y99" i="8" s="1"/>
  <c r="P99" i="8"/>
  <c r="X99" i="8" s="1"/>
  <c r="N99" i="8"/>
  <c r="AJ99" i="8"/>
  <c r="AK99" i="8"/>
  <c r="AF99" i="8"/>
  <c r="AG99" i="8"/>
  <c r="AH99" i="8"/>
  <c r="AI99" i="8"/>
  <c r="A100" i="8"/>
  <c r="AE100" i="8" s="1"/>
  <c r="U100" i="8" l="1"/>
  <c r="AC100" i="8" s="1"/>
  <c r="T100" i="8"/>
  <c r="AB100" i="8" s="1"/>
  <c r="S100" i="8"/>
  <c r="AA100" i="8" s="1"/>
  <c r="R100" i="8"/>
  <c r="Z100" i="8" s="1"/>
  <c r="Q100" i="8"/>
  <c r="Y100" i="8" s="1"/>
  <c r="P100" i="8"/>
  <c r="X100" i="8" s="1"/>
  <c r="N100" i="8"/>
  <c r="AJ100" i="8"/>
  <c r="AK100" i="8"/>
  <c r="AF100" i="8"/>
  <c r="AG100" i="8"/>
  <c r="AH100" i="8"/>
  <c r="AI100" i="8"/>
  <c r="A101" i="8"/>
  <c r="AE101" i="8" s="1"/>
  <c r="U101" i="8" l="1"/>
  <c r="AC101" i="8" s="1"/>
  <c r="T101" i="8"/>
  <c r="AB101" i="8" s="1"/>
  <c r="S101" i="8"/>
  <c r="AA101" i="8" s="1"/>
  <c r="R101" i="8"/>
  <c r="Z101" i="8" s="1"/>
  <c r="Q101" i="8"/>
  <c r="Y101" i="8" s="1"/>
  <c r="P101" i="8"/>
  <c r="X101" i="8" s="1"/>
  <c r="N101" i="8"/>
  <c r="AJ101" i="8"/>
  <c r="AK101" i="8"/>
  <c r="AF101" i="8"/>
  <c r="AG101" i="8"/>
  <c r="AH101" i="8"/>
  <c r="AI101" i="8"/>
  <c r="A102" i="8"/>
  <c r="AE102" i="8" s="1"/>
  <c r="U102" i="8" l="1"/>
  <c r="AC102" i="8" s="1"/>
  <c r="T102" i="8"/>
  <c r="AB102" i="8" s="1"/>
  <c r="S102" i="8"/>
  <c r="AA102" i="8" s="1"/>
  <c r="R102" i="8"/>
  <c r="Z102" i="8" s="1"/>
  <c r="Q102" i="8"/>
  <c r="Y102" i="8" s="1"/>
  <c r="P102" i="8"/>
  <c r="X102" i="8" s="1"/>
  <c r="N102" i="8"/>
  <c r="AJ102" i="8"/>
  <c r="AK102" i="8"/>
  <c r="AF102" i="8"/>
  <c r="AG102" i="8"/>
  <c r="AH102" i="8"/>
  <c r="AI102" i="8"/>
  <c r="A103" i="8"/>
  <c r="AE103" i="8" s="1"/>
  <c r="U103" i="8" l="1"/>
  <c r="AC103" i="8" s="1"/>
  <c r="T103" i="8"/>
  <c r="AB103" i="8" s="1"/>
  <c r="S103" i="8"/>
  <c r="AA103" i="8" s="1"/>
  <c r="R103" i="8"/>
  <c r="Z103" i="8" s="1"/>
  <c r="Q103" i="8"/>
  <c r="Y103" i="8" s="1"/>
  <c r="P103" i="8"/>
  <c r="X103" i="8" s="1"/>
  <c r="N103" i="8"/>
  <c r="AJ103" i="8"/>
  <c r="AK103" i="8"/>
  <c r="AF103" i="8"/>
  <c r="AG103" i="8"/>
  <c r="AH103" i="8"/>
  <c r="AI103" i="8"/>
  <c r="A104" i="8"/>
  <c r="AE104" i="8" s="1"/>
  <c r="U104" i="8" l="1"/>
  <c r="AC104" i="8" s="1"/>
  <c r="T104" i="8"/>
  <c r="AB104" i="8" s="1"/>
  <c r="S104" i="8"/>
  <c r="AA104" i="8" s="1"/>
  <c r="R104" i="8"/>
  <c r="Z104" i="8" s="1"/>
  <c r="Q104" i="8"/>
  <c r="Y104" i="8" s="1"/>
  <c r="P104" i="8"/>
  <c r="X104" i="8" s="1"/>
  <c r="N104" i="8"/>
  <c r="AJ104" i="8"/>
  <c r="AK104" i="8"/>
  <c r="AF104" i="8"/>
  <c r="AG104" i="8"/>
  <c r="AH104" i="8"/>
  <c r="AI104" i="8"/>
  <c r="A105" i="8"/>
  <c r="AE105" i="8" s="1"/>
  <c r="U105" i="8" l="1"/>
  <c r="AC105" i="8" s="1"/>
  <c r="T105" i="8"/>
  <c r="AB105" i="8" s="1"/>
  <c r="S105" i="8"/>
  <c r="AA105" i="8" s="1"/>
  <c r="R105" i="8"/>
  <c r="Z105" i="8" s="1"/>
  <c r="Q105" i="8"/>
  <c r="Y105" i="8" s="1"/>
  <c r="P105" i="8"/>
  <c r="X105" i="8" s="1"/>
  <c r="N105" i="8"/>
  <c r="AJ105" i="8"/>
  <c r="AK105" i="8"/>
  <c r="AF105" i="8"/>
  <c r="AG105" i="8"/>
  <c r="AH105" i="8"/>
  <c r="AI105" i="8"/>
  <c r="A106" i="8"/>
  <c r="AE106" i="8" s="1"/>
  <c r="U106" i="8" l="1"/>
  <c r="AC106" i="8" s="1"/>
  <c r="T106" i="8"/>
  <c r="AB106" i="8" s="1"/>
  <c r="S106" i="8"/>
  <c r="AA106" i="8" s="1"/>
  <c r="R106" i="8"/>
  <c r="Z106" i="8" s="1"/>
  <c r="Q106" i="8"/>
  <c r="Y106" i="8" s="1"/>
  <c r="P106" i="8"/>
  <c r="X106" i="8" s="1"/>
  <c r="N106" i="8"/>
  <c r="AJ106" i="8"/>
  <c r="AK106" i="8"/>
  <c r="AF106" i="8"/>
  <c r="AG106" i="8"/>
  <c r="AH106" i="8"/>
  <c r="AI106" i="8"/>
  <c r="A107" i="8"/>
  <c r="AE107" i="8" s="1"/>
  <c r="U107" i="8" l="1"/>
  <c r="AC107" i="8" s="1"/>
  <c r="T107" i="8"/>
  <c r="AB107" i="8" s="1"/>
  <c r="S107" i="8"/>
  <c r="AA107" i="8" s="1"/>
  <c r="R107" i="8"/>
  <c r="Z107" i="8" s="1"/>
  <c r="Q107" i="8"/>
  <c r="Y107" i="8" s="1"/>
  <c r="P107" i="8"/>
  <c r="X107" i="8" s="1"/>
  <c r="N107" i="8"/>
  <c r="AJ107" i="8"/>
  <c r="AK107" i="8"/>
  <c r="AF107" i="8"/>
  <c r="AG107" i="8"/>
  <c r="AH107" i="8"/>
  <c r="AI107" i="8"/>
  <c r="A108" i="8"/>
  <c r="AE108" i="8" s="1"/>
  <c r="U108" i="8" l="1"/>
  <c r="AC108" i="8" s="1"/>
  <c r="T108" i="8"/>
  <c r="AB108" i="8" s="1"/>
  <c r="S108" i="8"/>
  <c r="AA108" i="8" s="1"/>
  <c r="R108" i="8"/>
  <c r="Z108" i="8" s="1"/>
  <c r="Q108" i="8"/>
  <c r="Y108" i="8" s="1"/>
  <c r="P108" i="8"/>
  <c r="X108" i="8" s="1"/>
  <c r="N108" i="8"/>
  <c r="AJ108" i="8"/>
  <c r="AK108" i="8"/>
  <c r="AF108" i="8"/>
  <c r="AG108" i="8"/>
  <c r="AH108" i="8"/>
  <c r="AI108" i="8"/>
  <c r="A109" i="8"/>
  <c r="AE109" i="8" s="1"/>
  <c r="U109" i="8" l="1"/>
  <c r="AC109" i="8" s="1"/>
  <c r="T109" i="8"/>
  <c r="AB109" i="8" s="1"/>
  <c r="S109" i="8"/>
  <c r="AA109" i="8" s="1"/>
  <c r="R109" i="8"/>
  <c r="Z109" i="8" s="1"/>
  <c r="Q109" i="8"/>
  <c r="Y109" i="8" s="1"/>
  <c r="P109" i="8"/>
  <c r="X109" i="8" s="1"/>
  <c r="N109" i="8"/>
  <c r="AJ109" i="8"/>
  <c r="AK109" i="8"/>
  <c r="AF109" i="8"/>
  <c r="AG109" i="8"/>
  <c r="AH109" i="8"/>
  <c r="AI109" i="8"/>
  <c r="A110" i="8"/>
  <c r="AE110" i="8" s="1"/>
  <c r="U110" i="8" l="1"/>
  <c r="AC110" i="8" s="1"/>
  <c r="T110" i="8"/>
  <c r="AB110" i="8" s="1"/>
  <c r="S110" i="8"/>
  <c r="AA110" i="8" s="1"/>
  <c r="R110" i="8"/>
  <c r="Z110" i="8" s="1"/>
  <c r="Q110" i="8"/>
  <c r="Y110" i="8" s="1"/>
  <c r="P110" i="8"/>
  <c r="X110" i="8" s="1"/>
  <c r="N110" i="8"/>
  <c r="AJ110" i="8"/>
  <c r="AK110" i="8"/>
  <c r="AF110" i="8"/>
  <c r="AG110" i="8"/>
  <c r="AH110" i="8"/>
  <c r="AI110" i="8"/>
  <c r="A111" i="8"/>
  <c r="AE111" i="8" s="1"/>
  <c r="U111" i="8" l="1"/>
  <c r="AC111" i="8" s="1"/>
  <c r="T111" i="8"/>
  <c r="AB111" i="8" s="1"/>
  <c r="S111" i="8"/>
  <c r="AA111" i="8" s="1"/>
  <c r="R111" i="8"/>
  <c r="Z111" i="8" s="1"/>
  <c r="Q111" i="8"/>
  <c r="Y111" i="8" s="1"/>
  <c r="P111" i="8"/>
  <c r="X111" i="8" s="1"/>
  <c r="N111" i="8"/>
  <c r="AJ111" i="8"/>
  <c r="AK111" i="8"/>
  <c r="AF111" i="8"/>
  <c r="AG111" i="8"/>
  <c r="AH111" i="8"/>
  <c r="AI111" i="8"/>
  <c r="A112" i="8"/>
  <c r="AE112" i="8" s="1"/>
  <c r="U112" i="8" l="1"/>
  <c r="AC112" i="8" s="1"/>
  <c r="T112" i="8"/>
  <c r="AB112" i="8" s="1"/>
  <c r="S112" i="8"/>
  <c r="AA112" i="8" s="1"/>
  <c r="R112" i="8"/>
  <c r="Z112" i="8" s="1"/>
  <c r="Q112" i="8"/>
  <c r="Y112" i="8" s="1"/>
  <c r="P112" i="8"/>
  <c r="X112" i="8" s="1"/>
  <c r="N112" i="8"/>
  <c r="AJ112" i="8"/>
  <c r="AK112" i="8"/>
  <c r="AF112" i="8"/>
  <c r="AG112" i="8"/>
  <c r="AH112" i="8"/>
  <c r="AI112" i="8"/>
  <c r="A113" i="8"/>
  <c r="AE113" i="8" s="1"/>
  <c r="U113" i="8" l="1"/>
  <c r="AC113" i="8" s="1"/>
  <c r="T113" i="8"/>
  <c r="AB113" i="8" s="1"/>
  <c r="S113" i="8"/>
  <c r="AA113" i="8" s="1"/>
  <c r="R113" i="8"/>
  <c r="Z113" i="8" s="1"/>
  <c r="Q113" i="8"/>
  <c r="Y113" i="8" s="1"/>
  <c r="P113" i="8"/>
  <c r="X113" i="8" s="1"/>
  <c r="N113" i="8"/>
  <c r="AJ113" i="8"/>
  <c r="AK113" i="8"/>
  <c r="AF113" i="8"/>
  <c r="AG113" i="8"/>
  <c r="AH113" i="8"/>
  <c r="AI113" i="8"/>
  <c r="A114" i="8"/>
  <c r="AE114" i="8" s="1"/>
  <c r="U114" i="8" l="1"/>
  <c r="AC114" i="8" s="1"/>
  <c r="T114" i="8"/>
  <c r="AB114" i="8" s="1"/>
  <c r="S114" i="8"/>
  <c r="AA114" i="8" s="1"/>
  <c r="R114" i="8"/>
  <c r="Z114" i="8" s="1"/>
  <c r="Q114" i="8"/>
  <c r="Y114" i="8" s="1"/>
  <c r="P114" i="8"/>
  <c r="X114" i="8" s="1"/>
  <c r="N114" i="8"/>
  <c r="AJ114" i="8"/>
  <c r="AK114" i="8"/>
  <c r="AF114" i="8"/>
  <c r="AG114" i="8"/>
  <c r="AH114" i="8"/>
  <c r="AI114" i="8"/>
  <c r="A115" i="8"/>
  <c r="AE115" i="8" s="1"/>
  <c r="U115" i="8" l="1"/>
  <c r="AC115" i="8" s="1"/>
  <c r="T115" i="8"/>
  <c r="AB115" i="8" s="1"/>
  <c r="S115" i="8"/>
  <c r="AA115" i="8" s="1"/>
  <c r="R115" i="8"/>
  <c r="Z115" i="8" s="1"/>
  <c r="Q115" i="8"/>
  <c r="Y115" i="8" s="1"/>
  <c r="P115" i="8"/>
  <c r="X115" i="8" s="1"/>
  <c r="N115" i="8"/>
  <c r="AJ115" i="8"/>
  <c r="AK115" i="8"/>
  <c r="AF115" i="8"/>
  <c r="AG115" i="8"/>
  <c r="AH115" i="8"/>
  <c r="AI115" i="8"/>
  <c r="A116" i="8"/>
  <c r="AE116" i="8" s="1"/>
  <c r="U116" i="8" l="1"/>
  <c r="AC116" i="8" s="1"/>
  <c r="T116" i="8"/>
  <c r="AB116" i="8" s="1"/>
  <c r="S116" i="8"/>
  <c r="AA116" i="8" s="1"/>
  <c r="R116" i="8"/>
  <c r="Z116" i="8" s="1"/>
  <c r="Q116" i="8"/>
  <c r="Y116" i="8" s="1"/>
  <c r="P116" i="8"/>
  <c r="X116" i="8" s="1"/>
  <c r="N116" i="8"/>
  <c r="AJ116" i="8"/>
  <c r="AK116" i="8"/>
  <c r="AF116" i="8"/>
  <c r="AG116" i="8"/>
  <c r="AH116" i="8"/>
  <c r="AI116" i="8"/>
  <c r="A117" i="8"/>
  <c r="AE117" i="8" s="1"/>
  <c r="U117" i="8" l="1"/>
  <c r="AC117" i="8" s="1"/>
  <c r="T117" i="8"/>
  <c r="AB117" i="8" s="1"/>
  <c r="S117" i="8"/>
  <c r="AA117" i="8" s="1"/>
  <c r="R117" i="8"/>
  <c r="Z117" i="8" s="1"/>
  <c r="Q117" i="8"/>
  <c r="Y117" i="8" s="1"/>
  <c r="P117" i="8"/>
  <c r="X117" i="8" s="1"/>
  <c r="N117" i="8"/>
  <c r="AJ117" i="8"/>
  <c r="AK117" i="8"/>
  <c r="AF117" i="8"/>
  <c r="AG117" i="8"/>
  <c r="AH117" i="8"/>
  <c r="AI117" i="8"/>
  <c r="A118" i="8"/>
  <c r="AE118" i="8" s="1"/>
  <c r="U118" i="8" l="1"/>
  <c r="AC118" i="8" s="1"/>
  <c r="T118" i="8"/>
  <c r="AB118" i="8" s="1"/>
  <c r="S118" i="8"/>
  <c r="AA118" i="8" s="1"/>
  <c r="R118" i="8"/>
  <c r="Z118" i="8" s="1"/>
  <c r="Q118" i="8"/>
  <c r="Y118" i="8" s="1"/>
  <c r="P118" i="8"/>
  <c r="X118" i="8" s="1"/>
  <c r="N118" i="8"/>
  <c r="AJ118" i="8"/>
  <c r="AK118" i="8"/>
  <c r="AF118" i="8"/>
  <c r="AG118" i="8"/>
  <c r="AH118" i="8"/>
  <c r="AI118" i="8"/>
  <c r="A119" i="8"/>
  <c r="AE119" i="8" s="1"/>
  <c r="U119" i="8" l="1"/>
  <c r="AC119" i="8" s="1"/>
  <c r="T119" i="8"/>
  <c r="AB119" i="8" s="1"/>
  <c r="S119" i="8"/>
  <c r="AA119" i="8" s="1"/>
  <c r="R119" i="8"/>
  <c r="Z119" i="8" s="1"/>
  <c r="Q119" i="8"/>
  <c r="Y119" i="8" s="1"/>
  <c r="P119" i="8"/>
  <c r="X119" i="8" s="1"/>
  <c r="N119" i="8"/>
  <c r="AJ119" i="8"/>
  <c r="AK119" i="8"/>
  <c r="AF119" i="8"/>
  <c r="AG119" i="8"/>
  <c r="AH119" i="8"/>
  <c r="AI119" i="8"/>
  <c r="A120" i="8"/>
  <c r="AE120" i="8" s="1"/>
  <c r="U120" i="8" l="1"/>
  <c r="AC120" i="8" s="1"/>
  <c r="T120" i="8"/>
  <c r="AB120" i="8" s="1"/>
  <c r="S120" i="8"/>
  <c r="AA120" i="8" s="1"/>
  <c r="R120" i="8"/>
  <c r="Z120" i="8" s="1"/>
  <c r="Q120" i="8"/>
  <c r="Y120" i="8" s="1"/>
  <c r="P120" i="8"/>
  <c r="X120" i="8" s="1"/>
  <c r="N120" i="8"/>
  <c r="AJ120" i="8"/>
  <c r="AK120" i="8"/>
  <c r="AF120" i="8"/>
  <c r="AG120" i="8"/>
  <c r="AH120" i="8"/>
  <c r="AI120" i="8"/>
  <c r="A121" i="8"/>
  <c r="AE121" i="8" s="1"/>
  <c r="U121" i="8" l="1"/>
  <c r="AC121" i="8" s="1"/>
  <c r="T121" i="8"/>
  <c r="AB121" i="8" s="1"/>
  <c r="S121" i="8"/>
  <c r="AA121" i="8" s="1"/>
  <c r="R121" i="8"/>
  <c r="Z121" i="8" s="1"/>
  <c r="Q121" i="8"/>
  <c r="Y121" i="8" s="1"/>
  <c r="P121" i="8"/>
  <c r="X121" i="8" s="1"/>
  <c r="N121" i="8"/>
  <c r="AJ121" i="8"/>
  <c r="AK121" i="8"/>
  <c r="AF121" i="8"/>
  <c r="AG121" i="8"/>
  <c r="AH121" i="8"/>
  <c r="AI121" i="8"/>
  <c r="A122" i="8"/>
  <c r="AE122" i="8" s="1"/>
  <c r="U122" i="8" l="1"/>
  <c r="AC122" i="8" s="1"/>
  <c r="T122" i="8"/>
  <c r="AB122" i="8" s="1"/>
  <c r="S122" i="8"/>
  <c r="AA122" i="8" s="1"/>
  <c r="R122" i="8"/>
  <c r="Z122" i="8" s="1"/>
  <c r="Q122" i="8"/>
  <c r="Y122" i="8" s="1"/>
  <c r="P122" i="8"/>
  <c r="X122" i="8" s="1"/>
  <c r="N122" i="8"/>
  <c r="AJ122" i="8"/>
  <c r="AK122" i="8"/>
  <c r="AF122" i="8"/>
  <c r="AG122" i="8"/>
  <c r="AH122" i="8"/>
  <c r="AI122" i="8"/>
  <c r="A123" i="8"/>
  <c r="AE123" i="8" s="1"/>
  <c r="U123" i="8" l="1"/>
  <c r="AC123" i="8" s="1"/>
  <c r="T123" i="8"/>
  <c r="AB123" i="8" s="1"/>
  <c r="S123" i="8"/>
  <c r="AA123" i="8" s="1"/>
  <c r="R123" i="8"/>
  <c r="Z123" i="8" s="1"/>
  <c r="Q123" i="8"/>
  <c r="Y123" i="8" s="1"/>
  <c r="P123" i="8"/>
  <c r="X123" i="8" s="1"/>
  <c r="N123" i="8"/>
  <c r="AJ123" i="8"/>
  <c r="AK123" i="8"/>
  <c r="AF123" i="8"/>
  <c r="AG123" i="8"/>
  <c r="AH123" i="8"/>
  <c r="AI123" i="8"/>
  <c r="A124" i="8"/>
  <c r="AE124" i="8" s="1"/>
  <c r="U124" i="8" l="1"/>
  <c r="AC124" i="8" s="1"/>
  <c r="T124" i="8"/>
  <c r="AB124" i="8" s="1"/>
  <c r="S124" i="8"/>
  <c r="AA124" i="8" s="1"/>
  <c r="R124" i="8"/>
  <c r="Z124" i="8" s="1"/>
  <c r="Q124" i="8"/>
  <c r="Y124" i="8" s="1"/>
  <c r="P124" i="8"/>
  <c r="X124" i="8" s="1"/>
  <c r="N124" i="8"/>
  <c r="AJ124" i="8"/>
  <c r="AK124" i="8"/>
  <c r="AF124" i="8"/>
  <c r="AG124" i="8"/>
  <c r="AH124" i="8"/>
  <c r="AI124" i="8"/>
  <c r="A125" i="8"/>
  <c r="AE125" i="8" s="1"/>
  <c r="U125" i="8" l="1"/>
  <c r="AC125" i="8" s="1"/>
  <c r="T125" i="8"/>
  <c r="AB125" i="8" s="1"/>
  <c r="S125" i="8"/>
  <c r="AA125" i="8" s="1"/>
  <c r="R125" i="8"/>
  <c r="Z125" i="8" s="1"/>
  <c r="Q125" i="8"/>
  <c r="Y125" i="8" s="1"/>
  <c r="P125" i="8"/>
  <c r="X125" i="8" s="1"/>
  <c r="N125" i="8"/>
  <c r="AJ125" i="8"/>
  <c r="AK125" i="8"/>
  <c r="AF125" i="8"/>
  <c r="AG125" i="8"/>
  <c r="AH125" i="8"/>
  <c r="AI125" i="8"/>
  <c r="A126" i="8"/>
  <c r="AE126" i="8" s="1"/>
  <c r="U126" i="8" l="1"/>
  <c r="AC126" i="8" s="1"/>
  <c r="T126" i="8"/>
  <c r="AB126" i="8" s="1"/>
  <c r="S126" i="8"/>
  <c r="AA126" i="8" s="1"/>
  <c r="R126" i="8"/>
  <c r="Z126" i="8" s="1"/>
  <c r="Q126" i="8"/>
  <c r="Y126" i="8" s="1"/>
  <c r="P126" i="8"/>
  <c r="X126" i="8" s="1"/>
  <c r="N126" i="8"/>
  <c r="AJ126" i="8"/>
  <c r="AK126" i="8"/>
  <c r="AF126" i="8"/>
  <c r="AG126" i="8"/>
  <c r="AH126" i="8"/>
  <c r="AI126" i="8"/>
  <c r="A127" i="8"/>
  <c r="AE127" i="8" s="1"/>
  <c r="U127" i="8" l="1"/>
  <c r="AC127" i="8" s="1"/>
  <c r="T127" i="8"/>
  <c r="AB127" i="8" s="1"/>
  <c r="S127" i="8"/>
  <c r="AA127" i="8" s="1"/>
  <c r="R127" i="8"/>
  <c r="Z127" i="8" s="1"/>
  <c r="Q127" i="8"/>
  <c r="Y127" i="8" s="1"/>
  <c r="P127" i="8"/>
  <c r="X127" i="8" s="1"/>
  <c r="N127" i="8"/>
  <c r="AJ127" i="8"/>
  <c r="AK127" i="8"/>
  <c r="AF127" i="8"/>
  <c r="AG127" i="8"/>
  <c r="AH127" i="8"/>
  <c r="AI127" i="8"/>
  <c r="A128" i="8"/>
  <c r="AE128" i="8" s="1"/>
  <c r="U128" i="8" l="1"/>
  <c r="AC128" i="8" s="1"/>
  <c r="T128" i="8"/>
  <c r="AB128" i="8" s="1"/>
  <c r="S128" i="8"/>
  <c r="AA128" i="8" s="1"/>
  <c r="R128" i="8"/>
  <c r="Z128" i="8" s="1"/>
  <c r="Q128" i="8"/>
  <c r="Y128" i="8" s="1"/>
  <c r="P128" i="8"/>
  <c r="X128" i="8" s="1"/>
  <c r="N128" i="8"/>
  <c r="AJ128" i="8"/>
  <c r="AK128" i="8"/>
  <c r="AF128" i="8"/>
  <c r="AG128" i="8"/>
  <c r="AH128" i="8"/>
  <c r="AI128" i="8"/>
  <c r="A129" i="8"/>
  <c r="AE129" i="8" s="1"/>
  <c r="U129" i="8" l="1"/>
  <c r="AC129" i="8" s="1"/>
  <c r="T129" i="8"/>
  <c r="AB129" i="8" s="1"/>
  <c r="S129" i="8"/>
  <c r="AA129" i="8" s="1"/>
  <c r="R129" i="8"/>
  <c r="Z129" i="8" s="1"/>
  <c r="Q129" i="8"/>
  <c r="Y129" i="8" s="1"/>
  <c r="P129" i="8"/>
  <c r="X129" i="8" s="1"/>
  <c r="N129" i="8"/>
  <c r="AJ129" i="8"/>
  <c r="AK129" i="8"/>
  <c r="AF129" i="8"/>
  <c r="AG129" i="8"/>
  <c r="AH129" i="8"/>
  <c r="AI129" i="8"/>
  <c r="A130" i="8"/>
  <c r="AE130" i="8" s="1"/>
  <c r="U130" i="8" l="1"/>
  <c r="AC130" i="8" s="1"/>
  <c r="T130" i="8"/>
  <c r="AB130" i="8" s="1"/>
  <c r="S130" i="8"/>
  <c r="AA130" i="8" s="1"/>
  <c r="R130" i="8"/>
  <c r="Z130" i="8" s="1"/>
  <c r="Q130" i="8"/>
  <c r="Y130" i="8" s="1"/>
  <c r="P130" i="8"/>
  <c r="X130" i="8" s="1"/>
  <c r="N130" i="8"/>
  <c r="AJ130" i="8"/>
  <c r="AK130" i="8"/>
  <c r="AF130" i="8"/>
  <c r="AG130" i="8"/>
  <c r="AH130" i="8"/>
  <c r="AI130" i="8"/>
  <c r="A131" i="8"/>
  <c r="AE131" i="8" s="1"/>
  <c r="U131" i="8" l="1"/>
  <c r="AC131" i="8" s="1"/>
  <c r="T131" i="8"/>
  <c r="AB131" i="8" s="1"/>
  <c r="S131" i="8"/>
  <c r="AA131" i="8" s="1"/>
  <c r="R131" i="8"/>
  <c r="Z131" i="8" s="1"/>
  <c r="Q131" i="8"/>
  <c r="Y131" i="8" s="1"/>
  <c r="P131" i="8"/>
  <c r="X131" i="8" s="1"/>
  <c r="N131" i="8"/>
  <c r="AJ131" i="8"/>
  <c r="AK131" i="8"/>
  <c r="AF131" i="8"/>
  <c r="AG131" i="8"/>
  <c r="AH131" i="8"/>
  <c r="AI131" i="8"/>
  <c r="A132" i="8"/>
  <c r="AE132" i="8" s="1"/>
  <c r="U132" i="8" l="1"/>
  <c r="AC132" i="8" s="1"/>
  <c r="T132" i="8"/>
  <c r="AB132" i="8" s="1"/>
  <c r="S132" i="8"/>
  <c r="AA132" i="8" s="1"/>
  <c r="R132" i="8"/>
  <c r="Z132" i="8" s="1"/>
  <c r="Q132" i="8"/>
  <c r="Y132" i="8" s="1"/>
  <c r="P132" i="8"/>
  <c r="X132" i="8" s="1"/>
  <c r="N132" i="8"/>
  <c r="AJ132" i="8"/>
  <c r="AK132" i="8"/>
  <c r="AF132" i="8"/>
  <c r="AG132" i="8"/>
  <c r="AH132" i="8"/>
  <c r="AI132" i="8"/>
  <c r="A133" i="8"/>
  <c r="AE133" i="8" s="1"/>
  <c r="U133" i="8" l="1"/>
  <c r="AC133" i="8" s="1"/>
  <c r="T133" i="8"/>
  <c r="AB133" i="8" s="1"/>
  <c r="S133" i="8"/>
  <c r="AA133" i="8" s="1"/>
  <c r="R133" i="8"/>
  <c r="Z133" i="8" s="1"/>
  <c r="Q133" i="8"/>
  <c r="Y133" i="8" s="1"/>
  <c r="P133" i="8"/>
  <c r="X133" i="8" s="1"/>
  <c r="N133" i="8"/>
  <c r="AJ133" i="8"/>
  <c r="AK133" i="8"/>
  <c r="AF133" i="8"/>
  <c r="AG133" i="8"/>
  <c r="AH133" i="8"/>
  <c r="AI133" i="8"/>
  <c r="A134" i="8"/>
  <c r="AE134" i="8" s="1"/>
  <c r="U134" i="8" l="1"/>
  <c r="AC134" i="8" s="1"/>
  <c r="T134" i="8"/>
  <c r="AB134" i="8" s="1"/>
  <c r="S134" i="8"/>
  <c r="AA134" i="8" s="1"/>
  <c r="R134" i="8"/>
  <c r="Z134" i="8" s="1"/>
  <c r="Q134" i="8"/>
  <c r="Y134" i="8" s="1"/>
  <c r="P134" i="8"/>
  <c r="X134" i="8" s="1"/>
  <c r="N134" i="8"/>
  <c r="AJ134" i="8"/>
  <c r="AK134" i="8"/>
  <c r="AF134" i="8"/>
  <c r="AG134" i="8"/>
  <c r="AH134" i="8"/>
  <c r="AI134" i="8"/>
  <c r="A135" i="8"/>
  <c r="AE135" i="8" s="1"/>
  <c r="U135" i="8" l="1"/>
  <c r="AC135" i="8" s="1"/>
  <c r="T135" i="8"/>
  <c r="AB135" i="8" s="1"/>
  <c r="S135" i="8"/>
  <c r="AA135" i="8" s="1"/>
  <c r="R135" i="8"/>
  <c r="Z135" i="8" s="1"/>
  <c r="Q135" i="8"/>
  <c r="Y135" i="8" s="1"/>
  <c r="P135" i="8"/>
  <c r="X135" i="8" s="1"/>
  <c r="N135" i="8"/>
  <c r="AJ135" i="8"/>
  <c r="AK135" i="8"/>
  <c r="AF135" i="8"/>
  <c r="AG135" i="8"/>
  <c r="AH135" i="8"/>
  <c r="AI135" i="8"/>
  <c r="A136" i="8"/>
  <c r="AE136" i="8" s="1"/>
  <c r="U136" i="8" l="1"/>
  <c r="AC136" i="8" s="1"/>
  <c r="T136" i="8"/>
  <c r="AB136" i="8" s="1"/>
  <c r="S136" i="8"/>
  <c r="AA136" i="8" s="1"/>
  <c r="R136" i="8"/>
  <c r="Z136" i="8" s="1"/>
  <c r="Q136" i="8"/>
  <c r="Y136" i="8" s="1"/>
  <c r="P136" i="8"/>
  <c r="X136" i="8" s="1"/>
  <c r="N136" i="8"/>
  <c r="AJ136" i="8"/>
  <c r="AK136" i="8"/>
  <c r="AF136" i="8"/>
  <c r="AG136" i="8"/>
  <c r="AH136" i="8"/>
  <c r="AI136" i="8"/>
  <c r="A137" i="8"/>
  <c r="AE137" i="8" s="1"/>
  <c r="U137" i="8" l="1"/>
  <c r="AC137" i="8" s="1"/>
  <c r="T137" i="8"/>
  <c r="AB137" i="8" s="1"/>
  <c r="S137" i="8"/>
  <c r="AA137" i="8" s="1"/>
  <c r="R137" i="8"/>
  <c r="Z137" i="8" s="1"/>
  <c r="Q137" i="8"/>
  <c r="Y137" i="8" s="1"/>
  <c r="P137" i="8"/>
  <c r="X137" i="8" s="1"/>
  <c r="N137" i="8"/>
  <c r="AJ137" i="8"/>
  <c r="AK137" i="8"/>
  <c r="AF137" i="8"/>
  <c r="AG137" i="8"/>
  <c r="AH137" i="8"/>
  <c r="AI137" i="8"/>
  <c r="A138" i="8"/>
  <c r="AE138" i="8" s="1"/>
  <c r="U138" i="8" l="1"/>
  <c r="AC138" i="8" s="1"/>
  <c r="T138" i="8"/>
  <c r="AB138" i="8" s="1"/>
  <c r="S138" i="8"/>
  <c r="AA138" i="8" s="1"/>
  <c r="R138" i="8"/>
  <c r="Z138" i="8" s="1"/>
  <c r="Q138" i="8"/>
  <c r="Y138" i="8" s="1"/>
  <c r="P138" i="8"/>
  <c r="X138" i="8" s="1"/>
  <c r="N138" i="8"/>
  <c r="AJ138" i="8"/>
  <c r="AK138" i="8"/>
  <c r="AF138" i="8"/>
  <c r="AG138" i="8"/>
  <c r="AH138" i="8"/>
  <c r="AI138" i="8"/>
  <c r="A139" i="8"/>
  <c r="AE139" i="8" s="1"/>
  <c r="U139" i="8" l="1"/>
  <c r="AC139" i="8" s="1"/>
  <c r="T139" i="8"/>
  <c r="AB139" i="8" s="1"/>
  <c r="S139" i="8"/>
  <c r="AA139" i="8" s="1"/>
  <c r="R139" i="8"/>
  <c r="Z139" i="8" s="1"/>
  <c r="Q139" i="8"/>
  <c r="Y139" i="8" s="1"/>
  <c r="P139" i="8"/>
  <c r="X139" i="8" s="1"/>
  <c r="N139" i="8"/>
  <c r="AJ139" i="8"/>
  <c r="AK139" i="8"/>
  <c r="AF139" i="8"/>
  <c r="AG139" i="8"/>
  <c r="AH139" i="8"/>
  <c r="AI139" i="8"/>
  <c r="A140" i="8"/>
  <c r="AE140" i="8" s="1"/>
  <c r="U140" i="8" l="1"/>
  <c r="AC140" i="8" s="1"/>
  <c r="T140" i="8"/>
  <c r="AB140" i="8" s="1"/>
  <c r="S140" i="8"/>
  <c r="AA140" i="8" s="1"/>
  <c r="R140" i="8"/>
  <c r="Z140" i="8" s="1"/>
  <c r="Q140" i="8"/>
  <c r="Y140" i="8" s="1"/>
  <c r="P140" i="8"/>
  <c r="X140" i="8" s="1"/>
  <c r="N140" i="8"/>
  <c r="AJ140" i="8"/>
  <c r="AK140" i="8"/>
  <c r="AF140" i="8"/>
  <c r="AG140" i="8"/>
  <c r="AH140" i="8"/>
  <c r="AI140" i="8"/>
  <c r="A141" i="8"/>
  <c r="AE141" i="8" s="1"/>
  <c r="U141" i="8" l="1"/>
  <c r="AC141" i="8" s="1"/>
  <c r="T141" i="8"/>
  <c r="AB141" i="8" s="1"/>
  <c r="S141" i="8"/>
  <c r="AA141" i="8" s="1"/>
  <c r="R141" i="8"/>
  <c r="Z141" i="8" s="1"/>
  <c r="Q141" i="8"/>
  <c r="Y141" i="8" s="1"/>
  <c r="P141" i="8"/>
  <c r="X141" i="8" s="1"/>
  <c r="N141" i="8"/>
  <c r="AJ141" i="8"/>
  <c r="AK141" i="8"/>
  <c r="AF141" i="8"/>
  <c r="AG141" i="8"/>
  <c r="AH141" i="8"/>
  <c r="AI141" i="8"/>
  <c r="A142" i="8"/>
  <c r="AE142" i="8" s="1"/>
  <c r="U142" i="8" l="1"/>
  <c r="AC142" i="8" s="1"/>
  <c r="T142" i="8"/>
  <c r="AB142" i="8" s="1"/>
  <c r="S142" i="8"/>
  <c r="AA142" i="8" s="1"/>
  <c r="R142" i="8"/>
  <c r="Z142" i="8" s="1"/>
  <c r="Q142" i="8"/>
  <c r="Y142" i="8" s="1"/>
  <c r="P142" i="8"/>
  <c r="X142" i="8" s="1"/>
  <c r="N142" i="8"/>
  <c r="AJ142" i="8"/>
  <c r="AK142" i="8"/>
  <c r="AF142" i="8"/>
  <c r="AG142" i="8"/>
  <c r="AH142" i="8"/>
  <c r="AI142" i="8"/>
  <c r="A143" i="8"/>
  <c r="AE143" i="8" s="1"/>
  <c r="U143" i="8" l="1"/>
  <c r="AC143" i="8" s="1"/>
  <c r="T143" i="8"/>
  <c r="AB143" i="8" s="1"/>
  <c r="S143" i="8"/>
  <c r="AA143" i="8" s="1"/>
  <c r="R143" i="8"/>
  <c r="Z143" i="8" s="1"/>
  <c r="Q143" i="8"/>
  <c r="Y143" i="8" s="1"/>
  <c r="P143" i="8"/>
  <c r="X143" i="8" s="1"/>
  <c r="N143" i="8"/>
  <c r="AJ143" i="8"/>
  <c r="AK143" i="8"/>
  <c r="AF143" i="8"/>
  <c r="AG143" i="8"/>
  <c r="AH143" i="8"/>
  <c r="AI143" i="8"/>
  <c r="A144" i="8"/>
  <c r="AE144" i="8" s="1"/>
  <c r="U144" i="8" l="1"/>
  <c r="AC144" i="8" s="1"/>
  <c r="T144" i="8"/>
  <c r="AB144" i="8" s="1"/>
  <c r="S144" i="8"/>
  <c r="AA144" i="8" s="1"/>
  <c r="R144" i="8"/>
  <c r="Z144" i="8" s="1"/>
  <c r="Q144" i="8"/>
  <c r="Y144" i="8" s="1"/>
  <c r="P144" i="8"/>
  <c r="X144" i="8" s="1"/>
  <c r="N144" i="8"/>
  <c r="AJ144" i="8"/>
  <c r="AK144" i="8"/>
  <c r="AF144" i="8"/>
  <c r="AG144" i="8"/>
  <c r="AH144" i="8"/>
  <c r="AI144" i="8"/>
  <c r="A145" i="8"/>
  <c r="AE145" i="8" s="1"/>
  <c r="U145" i="8" l="1"/>
  <c r="AC145" i="8" s="1"/>
  <c r="T145" i="8"/>
  <c r="AB145" i="8" s="1"/>
  <c r="S145" i="8"/>
  <c r="AA145" i="8" s="1"/>
  <c r="R145" i="8"/>
  <c r="Z145" i="8" s="1"/>
  <c r="Q145" i="8"/>
  <c r="Y145" i="8" s="1"/>
  <c r="P145" i="8"/>
  <c r="X145" i="8" s="1"/>
  <c r="N145" i="8"/>
  <c r="AJ145" i="8"/>
  <c r="AK145" i="8"/>
  <c r="AF145" i="8"/>
  <c r="AG145" i="8"/>
  <c r="AH145" i="8"/>
  <c r="AI145" i="8"/>
  <c r="A146" i="8"/>
  <c r="AE146" i="8" s="1"/>
  <c r="U146" i="8" l="1"/>
  <c r="AC146" i="8" s="1"/>
  <c r="T146" i="8"/>
  <c r="AB146" i="8" s="1"/>
  <c r="S146" i="8"/>
  <c r="AA146" i="8" s="1"/>
  <c r="R146" i="8"/>
  <c r="Z146" i="8" s="1"/>
  <c r="Q146" i="8"/>
  <c r="Y146" i="8" s="1"/>
  <c r="P146" i="8"/>
  <c r="X146" i="8" s="1"/>
  <c r="N146" i="8"/>
  <c r="AJ146" i="8"/>
  <c r="AK146" i="8"/>
  <c r="AF146" i="8"/>
  <c r="AG146" i="8"/>
  <c r="AH146" i="8"/>
  <c r="AI146" i="8"/>
  <c r="A147" i="8"/>
  <c r="AE147" i="8" s="1"/>
  <c r="U147" i="8" l="1"/>
  <c r="AC147" i="8" s="1"/>
  <c r="T147" i="8"/>
  <c r="AB147" i="8" s="1"/>
  <c r="S147" i="8"/>
  <c r="AA147" i="8" s="1"/>
  <c r="R147" i="8"/>
  <c r="Z147" i="8" s="1"/>
  <c r="Q147" i="8"/>
  <c r="Y147" i="8" s="1"/>
  <c r="P147" i="8"/>
  <c r="X147" i="8" s="1"/>
  <c r="N147" i="8"/>
  <c r="AJ147" i="8"/>
  <c r="AK147" i="8"/>
  <c r="AF147" i="8"/>
  <c r="AG147" i="8"/>
  <c r="AH147" i="8"/>
  <c r="AI147" i="8"/>
  <c r="A148" i="8"/>
  <c r="AE148" i="8" s="1"/>
  <c r="U148" i="8" l="1"/>
  <c r="AC148" i="8" s="1"/>
  <c r="T148" i="8"/>
  <c r="AB148" i="8" s="1"/>
  <c r="S148" i="8"/>
  <c r="AA148" i="8" s="1"/>
  <c r="R148" i="8"/>
  <c r="Z148" i="8" s="1"/>
  <c r="Q148" i="8"/>
  <c r="Y148" i="8" s="1"/>
  <c r="P148" i="8"/>
  <c r="X148" i="8" s="1"/>
  <c r="N148" i="8"/>
  <c r="AJ148" i="8"/>
  <c r="AK148" i="8"/>
  <c r="AF148" i="8"/>
  <c r="AG148" i="8"/>
  <c r="AH148" i="8"/>
  <c r="AI148" i="8"/>
  <c r="A149" i="8"/>
  <c r="AE149" i="8" s="1"/>
  <c r="U149" i="8" l="1"/>
  <c r="AC149" i="8" s="1"/>
  <c r="T149" i="8"/>
  <c r="AB149" i="8" s="1"/>
  <c r="S149" i="8"/>
  <c r="AA149" i="8" s="1"/>
  <c r="R149" i="8"/>
  <c r="Z149" i="8" s="1"/>
  <c r="Q149" i="8"/>
  <c r="Y149" i="8" s="1"/>
  <c r="P149" i="8"/>
  <c r="X149" i="8" s="1"/>
  <c r="N149" i="8"/>
  <c r="AJ149" i="8"/>
  <c r="AK149" i="8"/>
  <c r="AF149" i="8"/>
  <c r="AG149" i="8"/>
  <c r="AH149" i="8"/>
  <c r="AI149" i="8"/>
  <c r="A150" i="8"/>
  <c r="AE150" i="8" s="1"/>
  <c r="U150" i="8" l="1"/>
  <c r="AC150" i="8" s="1"/>
  <c r="T150" i="8"/>
  <c r="AB150" i="8" s="1"/>
  <c r="S150" i="8"/>
  <c r="AA150" i="8" s="1"/>
  <c r="R150" i="8"/>
  <c r="Z150" i="8" s="1"/>
  <c r="Q150" i="8"/>
  <c r="Y150" i="8" s="1"/>
  <c r="P150" i="8"/>
  <c r="X150" i="8" s="1"/>
  <c r="N150" i="8"/>
  <c r="AJ150" i="8"/>
  <c r="AK150" i="8"/>
  <c r="AF150" i="8"/>
  <c r="AG150" i="8"/>
  <c r="AH150" i="8"/>
  <c r="AI150" i="8"/>
  <c r="A151" i="8"/>
  <c r="AE151" i="8" s="1"/>
  <c r="U151" i="8" l="1"/>
  <c r="AC151" i="8" s="1"/>
  <c r="T151" i="8"/>
  <c r="AB151" i="8" s="1"/>
  <c r="S151" i="8"/>
  <c r="AA151" i="8" s="1"/>
  <c r="R151" i="8"/>
  <c r="Z151" i="8" s="1"/>
  <c r="Q151" i="8"/>
  <c r="Y151" i="8" s="1"/>
  <c r="P151" i="8"/>
  <c r="X151" i="8" s="1"/>
  <c r="N151" i="8"/>
  <c r="AJ151" i="8"/>
  <c r="AK151" i="8"/>
  <c r="AF151" i="8"/>
  <c r="AG151" i="8"/>
  <c r="AH151" i="8"/>
  <c r="AI151" i="8"/>
  <c r="A152" i="8"/>
  <c r="AE152" i="8" s="1"/>
  <c r="U152" i="8" l="1"/>
  <c r="AC152" i="8" s="1"/>
  <c r="T152" i="8"/>
  <c r="AB152" i="8" s="1"/>
  <c r="S152" i="8"/>
  <c r="AA152" i="8" s="1"/>
  <c r="R152" i="8"/>
  <c r="Z152" i="8" s="1"/>
  <c r="Q152" i="8"/>
  <c r="Y152" i="8" s="1"/>
  <c r="P152" i="8"/>
  <c r="X152" i="8" s="1"/>
  <c r="N152" i="8"/>
  <c r="AJ152" i="8"/>
  <c r="AK152" i="8"/>
  <c r="AF152" i="8"/>
  <c r="AG152" i="8"/>
  <c r="AH152" i="8"/>
  <c r="AI152" i="8"/>
  <c r="A153" i="8"/>
  <c r="AE153" i="8" s="1"/>
  <c r="U153" i="8" l="1"/>
  <c r="AC153" i="8" s="1"/>
  <c r="T153" i="8"/>
  <c r="AB153" i="8" s="1"/>
  <c r="S153" i="8"/>
  <c r="AA153" i="8" s="1"/>
  <c r="R153" i="8"/>
  <c r="Z153" i="8" s="1"/>
  <c r="Q153" i="8"/>
  <c r="Y153" i="8" s="1"/>
  <c r="P153" i="8"/>
  <c r="X153" i="8" s="1"/>
  <c r="N153" i="8"/>
  <c r="AJ153" i="8"/>
  <c r="AK153" i="8"/>
  <c r="AF153" i="8"/>
  <c r="AG153" i="8"/>
  <c r="AH153" i="8"/>
  <c r="AI153" i="8"/>
  <c r="A154" i="8"/>
  <c r="AE154" i="8" s="1"/>
  <c r="U154" i="8" l="1"/>
  <c r="AC154" i="8" s="1"/>
  <c r="T154" i="8"/>
  <c r="AB154" i="8" s="1"/>
  <c r="S154" i="8"/>
  <c r="AA154" i="8" s="1"/>
  <c r="R154" i="8"/>
  <c r="Z154" i="8" s="1"/>
  <c r="Q154" i="8"/>
  <c r="Y154" i="8" s="1"/>
  <c r="P154" i="8"/>
  <c r="X154" i="8" s="1"/>
  <c r="N154" i="8"/>
  <c r="AJ154" i="8"/>
  <c r="AK154" i="8"/>
  <c r="AF154" i="8"/>
  <c r="AG154" i="8"/>
  <c r="AH154" i="8"/>
  <c r="AI154" i="8"/>
  <c r="A155" i="8"/>
  <c r="AE155" i="8" s="1"/>
  <c r="U155" i="8" l="1"/>
  <c r="AC155" i="8" s="1"/>
  <c r="T155" i="8"/>
  <c r="AB155" i="8" s="1"/>
  <c r="S155" i="8"/>
  <c r="AA155" i="8" s="1"/>
  <c r="R155" i="8"/>
  <c r="Z155" i="8" s="1"/>
  <c r="Q155" i="8"/>
  <c r="Y155" i="8" s="1"/>
  <c r="P155" i="8"/>
  <c r="X155" i="8" s="1"/>
  <c r="N155" i="8"/>
  <c r="AJ155" i="8"/>
  <c r="AK155" i="8"/>
  <c r="AF155" i="8"/>
  <c r="AG155" i="8"/>
  <c r="AH155" i="8"/>
  <c r="AI155" i="8"/>
  <c r="A156" i="8"/>
  <c r="AE156" i="8" s="1"/>
  <c r="U156" i="8" l="1"/>
  <c r="AC156" i="8" s="1"/>
  <c r="T156" i="8"/>
  <c r="AB156" i="8" s="1"/>
  <c r="S156" i="8"/>
  <c r="AA156" i="8" s="1"/>
  <c r="R156" i="8"/>
  <c r="Z156" i="8" s="1"/>
  <c r="Q156" i="8"/>
  <c r="Y156" i="8" s="1"/>
  <c r="P156" i="8"/>
  <c r="X156" i="8" s="1"/>
  <c r="N156" i="8"/>
  <c r="AJ156" i="8"/>
  <c r="AK156" i="8"/>
  <c r="AF156" i="8"/>
  <c r="AG156" i="8"/>
  <c r="AH156" i="8"/>
  <c r="AI156" i="8"/>
  <c r="A157" i="8"/>
  <c r="AE157" i="8" s="1"/>
  <c r="U157" i="8" l="1"/>
  <c r="AC157" i="8" s="1"/>
  <c r="T157" i="8"/>
  <c r="AB157" i="8" s="1"/>
  <c r="S157" i="8"/>
  <c r="AA157" i="8" s="1"/>
  <c r="R157" i="8"/>
  <c r="Z157" i="8" s="1"/>
  <c r="Q157" i="8"/>
  <c r="Y157" i="8" s="1"/>
  <c r="P157" i="8"/>
  <c r="X157" i="8" s="1"/>
  <c r="N157" i="8"/>
  <c r="AJ157" i="8"/>
  <c r="AK157" i="8"/>
  <c r="AF157" i="8"/>
  <c r="AG157" i="8"/>
  <c r="AH157" i="8"/>
  <c r="AI157" i="8"/>
  <c r="A158" i="8"/>
  <c r="AE158" i="8" s="1"/>
  <c r="U158" i="8" l="1"/>
  <c r="AC158" i="8" s="1"/>
  <c r="T158" i="8"/>
  <c r="AB158" i="8" s="1"/>
  <c r="S158" i="8"/>
  <c r="AA158" i="8" s="1"/>
  <c r="R158" i="8"/>
  <c r="Z158" i="8" s="1"/>
  <c r="Q158" i="8"/>
  <c r="Y158" i="8" s="1"/>
  <c r="P158" i="8"/>
  <c r="X158" i="8" s="1"/>
  <c r="N158" i="8"/>
  <c r="AJ158" i="8"/>
  <c r="AK158" i="8"/>
  <c r="AF158" i="8"/>
  <c r="AG158" i="8"/>
  <c r="AH158" i="8"/>
  <c r="AI158" i="8"/>
  <c r="A159" i="8"/>
  <c r="AE159" i="8" s="1"/>
  <c r="U159" i="8" l="1"/>
  <c r="AC159" i="8" s="1"/>
  <c r="T159" i="8"/>
  <c r="AB159" i="8" s="1"/>
  <c r="S159" i="8"/>
  <c r="AA159" i="8" s="1"/>
  <c r="R159" i="8"/>
  <c r="Z159" i="8" s="1"/>
  <c r="Q159" i="8"/>
  <c r="Y159" i="8" s="1"/>
  <c r="P159" i="8"/>
  <c r="X159" i="8" s="1"/>
  <c r="N159" i="8"/>
  <c r="AJ159" i="8"/>
  <c r="AK159" i="8"/>
  <c r="AF159" i="8"/>
  <c r="AG159" i="8"/>
  <c r="AH159" i="8"/>
  <c r="AI159" i="8"/>
  <c r="A160" i="8"/>
  <c r="AE160" i="8" s="1"/>
  <c r="U160" i="8" l="1"/>
  <c r="AC160" i="8" s="1"/>
  <c r="T160" i="8"/>
  <c r="AB160" i="8" s="1"/>
  <c r="S160" i="8"/>
  <c r="AA160" i="8" s="1"/>
  <c r="R160" i="8"/>
  <c r="Z160" i="8" s="1"/>
  <c r="Q160" i="8"/>
  <c r="Y160" i="8" s="1"/>
  <c r="P160" i="8"/>
  <c r="X160" i="8" s="1"/>
  <c r="N160" i="8"/>
  <c r="AJ160" i="8"/>
  <c r="AK160" i="8"/>
  <c r="AF160" i="8"/>
  <c r="AG160" i="8"/>
  <c r="AH160" i="8"/>
  <c r="AI160" i="8"/>
  <c r="A161" i="8"/>
  <c r="AE161" i="8" s="1"/>
  <c r="U161" i="8" l="1"/>
  <c r="AC161" i="8" s="1"/>
  <c r="T161" i="8"/>
  <c r="AB161" i="8" s="1"/>
  <c r="S161" i="8"/>
  <c r="AA161" i="8" s="1"/>
  <c r="R161" i="8"/>
  <c r="Z161" i="8" s="1"/>
  <c r="Q161" i="8"/>
  <c r="Y161" i="8" s="1"/>
  <c r="P161" i="8"/>
  <c r="X161" i="8" s="1"/>
  <c r="N161" i="8"/>
  <c r="AJ161" i="8"/>
  <c r="AK161" i="8"/>
  <c r="AF161" i="8"/>
  <c r="AG161" i="8"/>
  <c r="AH161" i="8"/>
  <c r="AI161" i="8"/>
  <c r="A162" i="8"/>
  <c r="AE162" i="8" s="1"/>
  <c r="U162" i="8" l="1"/>
  <c r="AC162" i="8" s="1"/>
  <c r="T162" i="8"/>
  <c r="AB162" i="8" s="1"/>
  <c r="S162" i="8"/>
  <c r="AA162" i="8" s="1"/>
  <c r="R162" i="8"/>
  <c r="Z162" i="8" s="1"/>
  <c r="Q162" i="8"/>
  <c r="Y162" i="8" s="1"/>
  <c r="P162" i="8"/>
  <c r="X162" i="8" s="1"/>
  <c r="N162" i="8"/>
  <c r="AJ162" i="8"/>
  <c r="AK162" i="8"/>
  <c r="AF162" i="8"/>
  <c r="AG162" i="8"/>
  <c r="AH162" i="8"/>
  <c r="AI162" i="8"/>
  <c r="A163" i="8"/>
  <c r="AE163" i="8" s="1"/>
  <c r="U163" i="8" l="1"/>
  <c r="AC163" i="8" s="1"/>
  <c r="T163" i="8"/>
  <c r="AB163" i="8" s="1"/>
  <c r="S163" i="8"/>
  <c r="AA163" i="8" s="1"/>
  <c r="R163" i="8"/>
  <c r="Z163" i="8" s="1"/>
  <c r="Q163" i="8"/>
  <c r="Y163" i="8" s="1"/>
  <c r="P163" i="8"/>
  <c r="X163" i="8" s="1"/>
  <c r="N163" i="8"/>
  <c r="AJ163" i="8"/>
  <c r="AK163" i="8"/>
  <c r="AF163" i="8"/>
  <c r="AG163" i="8"/>
  <c r="AH163" i="8"/>
  <c r="AI163" i="8"/>
  <c r="A164" i="8"/>
  <c r="AE164" i="8" s="1"/>
  <c r="U164" i="8" l="1"/>
  <c r="AC164" i="8" s="1"/>
  <c r="T164" i="8"/>
  <c r="AB164" i="8" s="1"/>
  <c r="S164" i="8"/>
  <c r="AA164" i="8" s="1"/>
  <c r="R164" i="8"/>
  <c r="Z164" i="8" s="1"/>
  <c r="Q164" i="8"/>
  <c r="Y164" i="8" s="1"/>
  <c r="P164" i="8"/>
  <c r="X164" i="8" s="1"/>
  <c r="N164" i="8"/>
  <c r="AJ164" i="8"/>
  <c r="AK164" i="8"/>
  <c r="AF164" i="8"/>
  <c r="AG164" i="8"/>
  <c r="AH164" i="8"/>
  <c r="AI164" i="8"/>
  <c r="A165" i="8"/>
  <c r="AE165" i="8" s="1"/>
  <c r="U165" i="8" l="1"/>
  <c r="AC165" i="8" s="1"/>
  <c r="T165" i="8"/>
  <c r="AB165" i="8" s="1"/>
  <c r="S165" i="8"/>
  <c r="AA165" i="8" s="1"/>
  <c r="R165" i="8"/>
  <c r="Z165" i="8" s="1"/>
  <c r="Q165" i="8"/>
  <c r="Y165" i="8" s="1"/>
  <c r="P165" i="8"/>
  <c r="X165" i="8" s="1"/>
  <c r="N165" i="8"/>
  <c r="AJ165" i="8"/>
  <c r="AK165" i="8"/>
  <c r="AF165" i="8"/>
  <c r="AG165" i="8"/>
  <c r="AH165" i="8"/>
  <c r="AI165" i="8"/>
  <c r="A166" i="8"/>
  <c r="AE166" i="8" s="1"/>
  <c r="U166" i="8" l="1"/>
  <c r="AC166" i="8" s="1"/>
  <c r="T166" i="8"/>
  <c r="AB166" i="8" s="1"/>
  <c r="S166" i="8"/>
  <c r="AA166" i="8" s="1"/>
  <c r="R166" i="8"/>
  <c r="Z166" i="8" s="1"/>
  <c r="Q166" i="8"/>
  <c r="Y166" i="8" s="1"/>
  <c r="P166" i="8"/>
  <c r="X166" i="8" s="1"/>
  <c r="N166" i="8"/>
  <c r="AJ166" i="8"/>
  <c r="AK166" i="8"/>
  <c r="AF166" i="8"/>
  <c r="AG166" i="8"/>
  <c r="AH166" i="8"/>
  <c r="AI166" i="8"/>
  <c r="A167" i="8"/>
  <c r="AE167" i="8" s="1"/>
  <c r="U167" i="8" l="1"/>
  <c r="AC167" i="8" s="1"/>
  <c r="T167" i="8"/>
  <c r="AB167" i="8" s="1"/>
  <c r="S167" i="8"/>
  <c r="AA167" i="8" s="1"/>
  <c r="R167" i="8"/>
  <c r="Z167" i="8" s="1"/>
  <c r="Q167" i="8"/>
  <c r="Y167" i="8" s="1"/>
  <c r="P167" i="8"/>
  <c r="X167" i="8" s="1"/>
  <c r="N167" i="8"/>
  <c r="AJ167" i="8"/>
  <c r="AK167" i="8"/>
  <c r="AF167" i="8"/>
  <c r="AG167" i="8"/>
  <c r="AH167" i="8"/>
  <c r="AI167" i="8"/>
  <c r="A168" i="8"/>
  <c r="AE168" i="8" s="1"/>
  <c r="U168" i="8" l="1"/>
  <c r="AC168" i="8" s="1"/>
  <c r="T168" i="8"/>
  <c r="AB168" i="8" s="1"/>
  <c r="S168" i="8"/>
  <c r="AA168" i="8" s="1"/>
  <c r="R168" i="8"/>
  <c r="Z168" i="8" s="1"/>
  <c r="Q168" i="8"/>
  <c r="Y168" i="8" s="1"/>
  <c r="P168" i="8"/>
  <c r="X168" i="8" s="1"/>
  <c r="N168" i="8"/>
  <c r="AJ168" i="8"/>
  <c r="AK168" i="8"/>
  <c r="AF168" i="8"/>
  <c r="AG168" i="8"/>
  <c r="AH168" i="8"/>
  <c r="AI168" i="8"/>
  <c r="A169" i="8"/>
  <c r="AE169" i="8" s="1"/>
  <c r="U169" i="8" l="1"/>
  <c r="AC169" i="8" s="1"/>
  <c r="T169" i="8"/>
  <c r="AB169" i="8" s="1"/>
  <c r="S169" i="8"/>
  <c r="AA169" i="8" s="1"/>
  <c r="R169" i="8"/>
  <c r="Z169" i="8" s="1"/>
  <c r="Q169" i="8"/>
  <c r="Y169" i="8" s="1"/>
  <c r="P169" i="8"/>
  <c r="X169" i="8" s="1"/>
  <c r="N169" i="8"/>
  <c r="AJ169" i="8"/>
  <c r="AK169" i="8"/>
  <c r="AF169" i="8"/>
  <c r="AG169" i="8"/>
  <c r="AH169" i="8"/>
  <c r="AI169" i="8"/>
  <c r="A170" i="8"/>
  <c r="AE170" i="8" s="1"/>
  <c r="U170" i="8" l="1"/>
  <c r="AC170" i="8" s="1"/>
  <c r="T170" i="8"/>
  <c r="AB170" i="8" s="1"/>
  <c r="S170" i="8"/>
  <c r="AA170" i="8" s="1"/>
  <c r="R170" i="8"/>
  <c r="Z170" i="8" s="1"/>
  <c r="Q170" i="8"/>
  <c r="Y170" i="8" s="1"/>
  <c r="P170" i="8"/>
  <c r="X170" i="8" s="1"/>
  <c r="N170" i="8"/>
  <c r="AJ170" i="8"/>
  <c r="AK170" i="8"/>
  <c r="AF170" i="8"/>
  <c r="AG170" i="8"/>
  <c r="AH170" i="8"/>
  <c r="AI170" i="8"/>
  <c r="A171" i="8"/>
  <c r="AE171" i="8" s="1"/>
  <c r="U171" i="8" l="1"/>
  <c r="AC171" i="8" s="1"/>
  <c r="T171" i="8"/>
  <c r="AB171" i="8" s="1"/>
  <c r="S171" i="8"/>
  <c r="AA171" i="8" s="1"/>
  <c r="R171" i="8"/>
  <c r="Z171" i="8" s="1"/>
  <c r="Q171" i="8"/>
  <c r="Y171" i="8" s="1"/>
  <c r="P171" i="8"/>
  <c r="X171" i="8" s="1"/>
  <c r="N171" i="8"/>
  <c r="AJ171" i="8"/>
  <c r="AK171" i="8"/>
  <c r="AF171" i="8"/>
  <c r="AG171" i="8"/>
  <c r="AH171" i="8"/>
  <c r="AI171" i="8"/>
  <c r="A172" i="8"/>
  <c r="AE172" i="8" s="1"/>
  <c r="U172" i="8" l="1"/>
  <c r="AC172" i="8" s="1"/>
  <c r="T172" i="8"/>
  <c r="AB172" i="8" s="1"/>
  <c r="S172" i="8"/>
  <c r="AA172" i="8" s="1"/>
  <c r="R172" i="8"/>
  <c r="Z172" i="8" s="1"/>
  <c r="Q172" i="8"/>
  <c r="Y172" i="8" s="1"/>
  <c r="P172" i="8"/>
  <c r="X172" i="8" s="1"/>
  <c r="N172" i="8"/>
  <c r="AJ172" i="8"/>
  <c r="AK172" i="8"/>
  <c r="AF172" i="8"/>
  <c r="AG172" i="8"/>
  <c r="AH172" i="8"/>
  <c r="AI172" i="8"/>
  <c r="A173" i="8"/>
  <c r="AE173" i="8" s="1"/>
  <c r="U173" i="8" l="1"/>
  <c r="AC173" i="8" s="1"/>
  <c r="T173" i="8"/>
  <c r="AB173" i="8" s="1"/>
  <c r="S173" i="8"/>
  <c r="AA173" i="8" s="1"/>
  <c r="R173" i="8"/>
  <c r="Z173" i="8" s="1"/>
  <c r="Q173" i="8"/>
  <c r="Y173" i="8" s="1"/>
  <c r="P173" i="8"/>
  <c r="X173" i="8" s="1"/>
  <c r="N173" i="8"/>
  <c r="AJ173" i="8"/>
  <c r="AK173" i="8"/>
  <c r="AF173" i="8"/>
  <c r="AG173" i="8"/>
  <c r="AH173" i="8"/>
  <c r="AI173" i="8"/>
  <c r="A174" i="8"/>
  <c r="AE174" i="8" s="1"/>
  <c r="U174" i="8" l="1"/>
  <c r="AC174" i="8" s="1"/>
  <c r="T174" i="8"/>
  <c r="AB174" i="8" s="1"/>
  <c r="S174" i="8"/>
  <c r="AA174" i="8" s="1"/>
  <c r="R174" i="8"/>
  <c r="Z174" i="8" s="1"/>
  <c r="Q174" i="8"/>
  <c r="Y174" i="8" s="1"/>
  <c r="P174" i="8"/>
  <c r="X174" i="8" s="1"/>
  <c r="N174" i="8"/>
  <c r="AJ174" i="8"/>
  <c r="AK174" i="8"/>
  <c r="AF174" i="8"/>
  <c r="AG174" i="8"/>
  <c r="AH174" i="8"/>
  <c r="AI174" i="8"/>
  <c r="A175" i="8"/>
  <c r="AE175" i="8" s="1"/>
  <c r="U175" i="8" l="1"/>
  <c r="AC175" i="8" s="1"/>
  <c r="T175" i="8"/>
  <c r="AB175" i="8" s="1"/>
  <c r="S175" i="8"/>
  <c r="AA175" i="8" s="1"/>
  <c r="R175" i="8"/>
  <c r="Z175" i="8" s="1"/>
  <c r="Q175" i="8"/>
  <c r="Y175" i="8" s="1"/>
  <c r="P175" i="8"/>
  <c r="X175" i="8" s="1"/>
  <c r="N175" i="8"/>
  <c r="AJ175" i="8"/>
  <c r="AK175" i="8"/>
  <c r="AF175" i="8"/>
  <c r="AG175" i="8"/>
  <c r="AH175" i="8"/>
  <c r="AI175" i="8"/>
  <c r="A176" i="8"/>
  <c r="AE176" i="8" s="1"/>
  <c r="U176" i="8" l="1"/>
  <c r="AC176" i="8" s="1"/>
  <c r="T176" i="8"/>
  <c r="AB176" i="8" s="1"/>
  <c r="S176" i="8"/>
  <c r="AA176" i="8" s="1"/>
  <c r="R176" i="8"/>
  <c r="Z176" i="8" s="1"/>
  <c r="Q176" i="8"/>
  <c r="Y176" i="8" s="1"/>
  <c r="P176" i="8"/>
  <c r="X176" i="8" s="1"/>
  <c r="N176" i="8"/>
  <c r="AJ176" i="8"/>
  <c r="AK176" i="8"/>
  <c r="AF176" i="8"/>
  <c r="AG176" i="8"/>
  <c r="AH176" i="8"/>
  <c r="AI176" i="8"/>
  <c r="A177" i="8"/>
  <c r="AE177" i="8" s="1"/>
  <c r="U177" i="8" l="1"/>
  <c r="AC177" i="8" s="1"/>
  <c r="T177" i="8"/>
  <c r="AB177" i="8" s="1"/>
  <c r="S177" i="8"/>
  <c r="AA177" i="8" s="1"/>
  <c r="R177" i="8"/>
  <c r="Z177" i="8" s="1"/>
  <c r="Q177" i="8"/>
  <c r="Y177" i="8" s="1"/>
  <c r="P177" i="8"/>
  <c r="X177" i="8" s="1"/>
  <c r="N177" i="8"/>
  <c r="AJ177" i="8"/>
  <c r="AK177" i="8"/>
  <c r="AF177" i="8"/>
  <c r="AG177" i="8"/>
  <c r="AH177" i="8"/>
  <c r="AI177" i="8"/>
  <c r="A178" i="8"/>
  <c r="AE178" i="8" s="1"/>
  <c r="U178" i="8" l="1"/>
  <c r="AC178" i="8" s="1"/>
  <c r="T178" i="8"/>
  <c r="AB178" i="8" s="1"/>
  <c r="S178" i="8"/>
  <c r="AA178" i="8" s="1"/>
  <c r="R178" i="8"/>
  <c r="Z178" i="8" s="1"/>
  <c r="Q178" i="8"/>
  <c r="Y178" i="8" s="1"/>
  <c r="P178" i="8"/>
  <c r="X178" i="8" s="1"/>
  <c r="N178" i="8"/>
  <c r="AJ178" i="8"/>
  <c r="AK178" i="8"/>
  <c r="AF178" i="8"/>
  <c r="AG178" i="8"/>
  <c r="AH178" i="8"/>
  <c r="AI178" i="8"/>
  <c r="A179" i="8"/>
  <c r="AE179" i="8" s="1"/>
  <c r="U179" i="8" l="1"/>
  <c r="AC179" i="8" s="1"/>
  <c r="T179" i="8"/>
  <c r="AB179" i="8" s="1"/>
  <c r="S179" i="8"/>
  <c r="AA179" i="8" s="1"/>
  <c r="R179" i="8"/>
  <c r="Z179" i="8" s="1"/>
  <c r="Q179" i="8"/>
  <c r="Y179" i="8" s="1"/>
  <c r="P179" i="8"/>
  <c r="X179" i="8" s="1"/>
  <c r="N179" i="8"/>
  <c r="AJ179" i="8"/>
  <c r="AK179" i="8"/>
  <c r="AF179" i="8"/>
  <c r="AG179" i="8"/>
  <c r="AH179" i="8"/>
  <c r="AI179" i="8"/>
  <c r="A180" i="8"/>
  <c r="AE180" i="8" s="1"/>
  <c r="U180" i="8" l="1"/>
  <c r="AC180" i="8" s="1"/>
  <c r="T180" i="8"/>
  <c r="AB180" i="8" s="1"/>
  <c r="S180" i="8"/>
  <c r="AA180" i="8" s="1"/>
  <c r="R180" i="8"/>
  <c r="Z180" i="8" s="1"/>
  <c r="Q180" i="8"/>
  <c r="Y180" i="8" s="1"/>
  <c r="P180" i="8"/>
  <c r="X180" i="8" s="1"/>
  <c r="N180" i="8"/>
  <c r="AJ180" i="8"/>
  <c r="AK180" i="8"/>
  <c r="AF180" i="8"/>
  <c r="AG180" i="8"/>
  <c r="AH180" i="8"/>
  <c r="AI180" i="8"/>
  <c r="A181" i="8"/>
  <c r="AE181" i="8" s="1"/>
  <c r="U181" i="8" l="1"/>
  <c r="AC181" i="8" s="1"/>
  <c r="T181" i="8"/>
  <c r="AB181" i="8" s="1"/>
  <c r="S181" i="8"/>
  <c r="AA181" i="8" s="1"/>
  <c r="R181" i="8"/>
  <c r="Z181" i="8" s="1"/>
  <c r="Q181" i="8"/>
  <c r="Y181" i="8" s="1"/>
  <c r="P181" i="8"/>
  <c r="X181" i="8" s="1"/>
  <c r="N181" i="8"/>
  <c r="AJ181" i="8"/>
  <c r="AK181" i="8"/>
  <c r="AF181" i="8"/>
  <c r="AG181" i="8"/>
  <c r="AH181" i="8"/>
  <c r="AI181" i="8"/>
  <c r="A182" i="8"/>
  <c r="AE182" i="8" s="1"/>
  <c r="U182" i="8" l="1"/>
  <c r="AC182" i="8" s="1"/>
  <c r="T182" i="8"/>
  <c r="AB182" i="8" s="1"/>
  <c r="S182" i="8"/>
  <c r="AA182" i="8" s="1"/>
  <c r="R182" i="8"/>
  <c r="Z182" i="8" s="1"/>
  <c r="Q182" i="8"/>
  <c r="Y182" i="8" s="1"/>
  <c r="P182" i="8"/>
  <c r="X182" i="8" s="1"/>
  <c r="N182" i="8"/>
  <c r="AJ182" i="8"/>
  <c r="AK182" i="8"/>
  <c r="AF182" i="8"/>
  <c r="AG182" i="8"/>
  <c r="AH182" i="8"/>
  <c r="AI182" i="8"/>
  <c r="A183" i="8"/>
  <c r="AE183" i="8" s="1"/>
  <c r="U183" i="8" l="1"/>
  <c r="AC183" i="8" s="1"/>
  <c r="T183" i="8"/>
  <c r="AB183" i="8" s="1"/>
  <c r="S183" i="8"/>
  <c r="AA183" i="8" s="1"/>
  <c r="R183" i="8"/>
  <c r="Z183" i="8" s="1"/>
  <c r="Q183" i="8"/>
  <c r="Y183" i="8" s="1"/>
  <c r="P183" i="8"/>
  <c r="X183" i="8" s="1"/>
  <c r="N183" i="8"/>
  <c r="AJ183" i="8"/>
  <c r="AK183" i="8"/>
  <c r="AF183" i="8"/>
  <c r="AG183" i="8"/>
  <c r="AH183" i="8"/>
  <c r="AI183" i="8"/>
  <c r="A184" i="8"/>
  <c r="AE184" i="8" s="1"/>
  <c r="U184" i="8" l="1"/>
  <c r="AC184" i="8" s="1"/>
  <c r="T184" i="8"/>
  <c r="AB184" i="8" s="1"/>
  <c r="S184" i="8"/>
  <c r="AA184" i="8" s="1"/>
  <c r="R184" i="8"/>
  <c r="Z184" i="8" s="1"/>
  <c r="Q184" i="8"/>
  <c r="Y184" i="8" s="1"/>
  <c r="P184" i="8"/>
  <c r="X184" i="8" s="1"/>
  <c r="N184" i="8"/>
  <c r="AJ184" i="8"/>
  <c r="AK184" i="8"/>
  <c r="AF184" i="8"/>
  <c r="AG184" i="8"/>
  <c r="AH184" i="8"/>
  <c r="AI184" i="8"/>
  <c r="A185" i="8"/>
  <c r="AE185" i="8" s="1"/>
  <c r="U185" i="8" l="1"/>
  <c r="AC185" i="8" s="1"/>
  <c r="T185" i="8"/>
  <c r="AB185" i="8" s="1"/>
  <c r="S185" i="8"/>
  <c r="AA185" i="8" s="1"/>
  <c r="R185" i="8"/>
  <c r="Z185" i="8" s="1"/>
  <c r="Q185" i="8"/>
  <c r="Y185" i="8" s="1"/>
  <c r="P185" i="8"/>
  <c r="X185" i="8" s="1"/>
  <c r="N185" i="8"/>
  <c r="AJ185" i="8"/>
  <c r="AK185" i="8"/>
  <c r="AF185" i="8"/>
  <c r="AG185" i="8"/>
  <c r="AH185" i="8"/>
  <c r="AI185" i="8"/>
  <c r="A186" i="8"/>
  <c r="AE186" i="8" s="1"/>
  <c r="U186" i="8" l="1"/>
  <c r="AC186" i="8" s="1"/>
  <c r="T186" i="8"/>
  <c r="AB186" i="8" s="1"/>
  <c r="S186" i="8"/>
  <c r="AA186" i="8" s="1"/>
  <c r="R186" i="8"/>
  <c r="Z186" i="8" s="1"/>
  <c r="Q186" i="8"/>
  <c r="Y186" i="8" s="1"/>
  <c r="P186" i="8"/>
  <c r="X186" i="8" s="1"/>
  <c r="N186" i="8"/>
  <c r="AJ186" i="8"/>
  <c r="AK186" i="8"/>
  <c r="AF186" i="8"/>
  <c r="AG186" i="8"/>
  <c r="AH186" i="8"/>
  <c r="AI186" i="8"/>
  <c r="A187" i="8"/>
  <c r="AE187" i="8" s="1"/>
  <c r="U187" i="8" l="1"/>
  <c r="AC187" i="8" s="1"/>
  <c r="T187" i="8"/>
  <c r="AB187" i="8" s="1"/>
  <c r="S187" i="8"/>
  <c r="AA187" i="8" s="1"/>
  <c r="R187" i="8"/>
  <c r="Z187" i="8" s="1"/>
  <c r="Q187" i="8"/>
  <c r="Y187" i="8" s="1"/>
  <c r="P187" i="8"/>
  <c r="X187" i="8" s="1"/>
  <c r="N187" i="8"/>
  <c r="AJ187" i="8"/>
  <c r="AK187" i="8"/>
  <c r="AF187" i="8"/>
  <c r="AG187" i="8"/>
  <c r="AH187" i="8"/>
  <c r="AI187" i="8"/>
  <c r="A188" i="8"/>
  <c r="AE188" i="8" s="1"/>
  <c r="U188" i="8" l="1"/>
  <c r="AC188" i="8" s="1"/>
  <c r="T188" i="8"/>
  <c r="AB188" i="8" s="1"/>
  <c r="S188" i="8"/>
  <c r="AA188" i="8" s="1"/>
  <c r="R188" i="8"/>
  <c r="Z188" i="8" s="1"/>
  <c r="Q188" i="8"/>
  <c r="Y188" i="8" s="1"/>
  <c r="P188" i="8"/>
  <c r="X188" i="8" s="1"/>
  <c r="N188" i="8"/>
  <c r="AJ188" i="8"/>
  <c r="AK188" i="8"/>
  <c r="AF188" i="8"/>
  <c r="AG188" i="8"/>
  <c r="AH188" i="8"/>
  <c r="AI188" i="8"/>
  <c r="A189" i="8"/>
  <c r="AE189" i="8" s="1"/>
  <c r="U189" i="8" l="1"/>
  <c r="AC189" i="8" s="1"/>
  <c r="T189" i="8"/>
  <c r="AB189" i="8" s="1"/>
  <c r="S189" i="8"/>
  <c r="AA189" i="8" s="1"/>
  <c r="R189" i="8"/>
  <c r="Z189" i="8" s="1"/>
  <c r="Q189" i="8"/>
  <c r="Y189" i="8" s="1"/>
  <c r="P189" i="8"/>
  <c r="X189" i="8" s="1"/>
  <c r="N189" i="8"/>
  <c r="AJ189" i="8"/>
  <c r="AK189" i="8"/>
  <c r="AF189" i="8"/>
  <c r="AG189" i="8"/>
  <c r="AH189" i="8"/>
  <c r="AI189" i="8"/>
  <c r="A190" i="8"/>
  <c r="AE190" i="8" s="1"/>
  <c r="U190" i="8" l="1"/>
  <c r="AC190" i="8" s="1"/>
  <c r="T190" i="8"/>
  <c r="AB190" i="8" s="1"/>
  <c r="S190" i="8"/>
  <c r="AA190" i="8" s="1"/>
  <c r="R190" i="8"/>
  <c r="Z190" i="8" s="1"/>
  <c r="Q190" i="8"/>
  <c r="Y190" i="8" s="1"/>
  <c r="P190" i="8"/>
  <c r="X190" i="8" s="1"/>
  <c r="N190" i="8"/>
  <c r="AJ190" i="8"/>
  <c r="AK190" i="8"/>
  <c r="AF190" i="8"/>
  <c r="AG190" i="8"/>
  <c r="AH190" i="8"/>
  <c r="AI190" i="8"/>
  <c r="A191" i="8"/>
  <c r="AE191" i="8" s="1"/>
  <c r="U191" i="8" l="1"/>
  <c r="AC191" i="8" s="1"/>
  <c r="T191" i="8"/>
  <c r="AB191" i="8" s="1"/>
  <c r="S191" i="8"/>
  <c r="AA191" i="8" s="1"/>
  <c r="R191" i="8"/>
  <c r="Z191" i="8" s="1"/>
  <c r="Q191" i="8"/>
  <c r="Y191" i="8" s="1"/>
  <c r="P191" i="8"/>
  <c r="X191" i="8" s="1"/>
  <c r="N191" i="8"/>
  <c r="AJ191" i="8"/>
  <c r="AK191" i="8"/>
  <c r="AF191" i="8"/>
  <c r="AG191" i="8"/>
  <c r="AH191" i="8"/>
  <c r="AI191" i="8"/>
  <c r="A192" i="8"/>
  <c r="AE192" i="8" s="1"/>
  <c r="U192" i="8" l="1"/>
  <c r="AC192" i="8" s="1"/>
  <c r="T192" i="8"/>
  <c r="AB192" i="8" s="1"/>
  <c r="S192" i="8"/>
  <c r="AA192" i="8" s="1"/>
  <c r="R192" i="8"/>
  <c r="Z192" i="8" s="1"/>
  <c r="Q192" i="8"/>
  <c r="Y192" i="8" s="1"/>
  <c r="P192" i="8"/>
  <c r="X192" i="8" s="1"/>
  <c r="N192" i="8"/>
  <c r="AJ192" i="8"/>
  <c r="AK192" i="8"/>
  <c r="AF192" i="8"/>
  <c r="AG192" i="8"/>
  <c r="AH192" i="8"/>
  <c r="AI192" i="8"/>
  <c r="A193" i="8"/>
  <c r="AE193" i="8" s="1"/>
  <c r="U193" i="8" l="1"/>
  <c r="AC193" i="8" s="1"/>
  <c r="T193" i="8"/>
  <c r="AB193" i="8" s="1"/>
  <c r="S193" i="8"/>
  <c r="AA193" i="8" s="1"/>
  <c r="R193" i="8"/>
  <c r="Z193" i="8" s="1"/>
  <c r="Q193" i="8"/>
  <c r="Y193" i="8" s="1"/>
  <c r="P193" i="8"/>
  <c r="X193" i="8" s="1"/>
  <c r="N193" i="8"/>
  <c r="AJ193" i="8"/>
  <c r="AK193" i="8"/>
  <c r="AF193" i="8"/>
  <c r="AG193" i="8"/>
  <c r="AH193" i="8"/>
  <c r="AI193" i="8"/>
  <c r="A194" i="8"/>
  <c r="AE194" i="8" s="1"/>
  <c r="U194" i="8" l="1"/>
  <c r="AC194" i="8" s="1"/>
  <c r="T194" i="8"/>
  <c r="AB194" i="8" s="1"/>
  <c r="S194" i="8"/>
  <c r="AA194" i="8" s="1"/>
  <c r="R194" i="8"/>
  <c r="Z194" i="8" s="1"/>
  <c r="Q194" i="8"/>
  <c r="Y194" i="8" s="1"/>
  <c r="P194" i="8"/>
  <c r="X194" i="8" s="1"/>
  <c r="N194" i="8"/>
  <c r="AJ194" i="8"/>
  <c r="AK194" i="8"/>
  <c r="AF194" i="8"/>
  <c r="AG194" i="8"/>
  <c r="AH194" i="8"/>
  <c r="AI194" i="8"/>
  <c r="A195" i="8"/>
  <c r="AE195" i="8" s="1"/>
  <c r="U195" i="8" l="1"/>
  <c r="AC195" i="8" s="1"/>
  <c r="T195" i="8"/>
  <c r="AB195" i="8" s="1"/>
  <c r="S195" i="8"/>
  <c r="AA195" i="8" s="1"/>
  <c r="R195" i="8"/>
  <c r="Z195" i="8" s="1"/>
  <c r="Q195" i="8"/>
  <c r="Y195" i="8" s="1"/>
  <c r="P195" i="8"/>
  <c r="X195" i="8" s="1"/>
  <c r="N195" i="8"/>
  <c r="AJ195" i="8"/>
  <c r="AK195" i="8"/>
  <c r="AF195" i="8"/>
  <c r="AG195" i="8"/>
  <c r="AH195" i="8"/>
  <c r="AI195" i="8"/>
  <c r="A196" i="8"/>
  <c r="AE196" i="8" s="1"/>
  <c r="U196" i="8" l="1"/>
  <c r="AC196" i="8" s="1"/>
  <c r="T196" i="8"/>
  <c r="AB196" i="8" s="1"/>
  <c r="S196" i="8"/>
  <c r="AA196" i="8" s="1"/>
  <c r="R196" i="8"/>
  <c r="Z196" i="8" s="1"/>
  <c r="Q196" i="8"/>
  <c r="Y196" i="8" s="1"/>
  <c r="P196" i="8"/>
  <c r="X196" i="8" s="1"/>
  <c r="N196" i="8"/>
  <c r="AJ196" i="8"/>
  <c r="AK196" i="8"/>
  <c r="AF196" i="8"/>
  <c r="AG196" i="8"/>
  <c r="AH196" i="8"/>
  <c r="AI196" i="8"/>
  <c r="A197" i="8"/>
  <c r="AE197" i="8" s="1"/>
  <c r="U197" i="8" l="1"/>
  <c r="AC197" i="8" s="1"/>
  <c r="T197" i="8"/>
  <c r="AB197" i="8" s="1"/>
  <c r="S197" i="8"/>
  <c r="AA197" i="8" s="1"/>
  <c r="R197" i="8"/>
  <c r="Z197" i="8" s="1"/>
  <c r="Q197" i="8"/>
  <c r="Y197" i="8" s="1"/>
  <c r="P197" i="8"/>
  <c r="X197" i="8" s="1"/>
  <c r="N197" i="8"/>
  <c r="AJ197" i="8"/>
  <c r="AK197" i="8"/>
  <c r="AF197" i="8"/>
  <c r="AG197" i="8"/>
  <c r="AH197" i="8"/>
  <c r="AI197" i="8"/>
  <c r="A198" i="8"/>
  <c r="AE198" i="8" s="1"/>
  <c r="U198" i="8" l="1"/>
  <c r="AC198" i="8" s="1"/>
  <c r="T198" i="8"/>
  <c r="AB198" i="8" s="1"/>
  <c r="S198" i="8"/>
  <c r="AA198" i="8" s="1"/>
  <c r="R198" i="8"/>
  <c r="Z198" i="8" s="1"/>
  <c r="Q198" i="8"/>
  <c r="Y198" i="8" s="1"/>
  <c r="P198" i="8"/>
  <c r="X198" i="8" s="1"/>
  <c r="N198" i="8"/>
  <c r="AJ198" i="8"/>
  <c r="AK198" i="8"/>
  <c r="AF198" i="8"/>
  <c r="AG198" i="8"/>
  <c r="AH198" i="8"/>
  <c r="AI198" i="8"/>
  <c r="A199" i="8"/>
  <c r="AE199" i="8" s="1"/>
  <c r="U199" i="8" l="1"/>
  <c r="AC199" i="8" s="1"/>
  <c r="T199" i="8"/>
  <c r="AB199" i="8" s="1"/>
  <c r="S199" i="8"/>
  <c r="AA199" i="8" s="1"/>
  <c r="R199" i="8"/>
  <c r="Z199" i="8" s="1"/>
  <c r="Q199" i="8"/>
  <c r="Y199" i="8" s="1"/>
  <c r="P199" i="8"/>
  <c r="X199" i="8" s="1"/>
  <c r="N199" i="8"/>
  <c r="AJ199" i="8"/>
  <c r="AK199" i="8"/>
  <c r="AF199" i="8"/>
  <c r="AG199" i="8"/>
  <c r="AH199" i="8"/>
  <c r="AI199" i="8"/>
  <c r="A200" i="8"/>
  <c r="AE200" i="8" s="1"/>
  <c r="U200" i="8" l="1"/>
  <c r="AC200" i="8" s="1"/>
  <c r="T200" i="8"/>
  <c r="AB200" i="8" s="1"/>
  <c r="S200" i="8"/>
  <c r="AA200" i="8" s="1"/>
  <c r="R200" i="8"/>
  <c r="Z200" i="8" s="1"/>
  <c r="Q200" i="8"/>
  <c r="Y200" i="8" s="1"/>
  <c r="P200" i="8"/>
  <c r="X200" i="8" s="1"/>
  <c r="N200" i="8"/>
  <c r="AJ200" i="8"/>
  <c r="AK200" i="8"/>
  <c r="AF200" i="8"/>
  <c r="AG200" i="8"/>
  <c r="AH200" i="8"/>
  <c r="AI200" i="8"/>
  <c r="A201" i="8"/>
  <c r="AE201" i="8" s="1"/>
  <c r="U201" i="8" l="1"/>
  <c r="AC201" i="8" s="1"/>
  <c r="T201" i="8"/>
  <c r="AB201" i="8" s="1"/>
  <c r="S201" i="8"/>
  <c r="AA201" i="8" s="1"/>
  <c r="R201" i="8"/>
  <c r="Z201" i="8" s="1"/>
  <c r="Q201" i="8"/>
  <c r="Y201" i="8" s="1"/>
  <c r="P201" i="8"/>
  <c r="X201" i="8" s="1"/>
  <c r="N201" i="8"/>
  <c r="AJ201" i="8"/>
  <c r="AK201" i="8"/>
  <c r="AF201" i="8"/>
  <c r="AG201" i="8"/>
  <c r="AH201" i="8"/>
  <c r="AI201" i="8"/>
  <c r="A202" i="8"/>
  <c r="AE202" i="8" s="1"/>
  <c r="U202" i="8" l="1"/>
  <c r="AC202" i="8" s="1"/>
  <c r="T202" i="8"/>
  <c r="AB202" i="8" s="1"/>
  <c r="S202" i="8"/>
  <c r="AA202" i="8" s="1"/>
  <c r="R202" i="8"/>
  <c r="Z202" i="8" s="1"/>
  <c r="Q202" i="8"/>
  <c r="Y202" i="8" s="1"/>
  <c r="P202" i="8"/>
  <c r="X202" i="8" s="1"/>
  <c r="N202" i="8"/>
  <c r="AJ202" i="8"/>
  <c r="AK202" i="8"/>
  <c r="AF202" i="8"/>
  <c r="AG202" i="8"/>
  <c r="AH202" i="8"/>
  <c r="AI202" i="8"/>
  <c r="A203" i="8"/>
  <c r="AE203" i="8" s="1"/>
  <c r="U203" i="8" l="1"/>
  <c r="AC203" i="8" s="1"/>
  <c r="T203" i="8"/>
  <c r="AB203" i="8" s="1"/>
  <c r="S203" i="8"/>
  <c r="AA203" i="8" s="1"/>
  <c r="R203" i="8"/>
  <c r="Z203" i="8" s="1"/>
  <c r="Q203" i="8"/>
  <c r="Y203" i="8" s="1"/>
  <c r="P203" i="8"/>
  <c r="X203" i="8" s="1"/>
  <c r="N203" i="8"/>
  <c r="AJ203" i="8"/>
  <c r="AK203" i="8"/>
  <c r="AF203" i="8"/>
  <c r="AG203" i="8"/>
  <c r="AH203" i="8"/>
  <c r="AI203" i="8"/>
  <c r="A204" i="8"/>
  <c r="AE204" i="8" s="1"/>
  <c r="U204" i="8" l="1"/>
  <c r="AC204" i="8" s="1"/>
  <c r="T204" i="8"/>
  <c r="AB204" i="8" s="1"/>
  <c r="S204" i="8"/>
  <c r="AA204" i="8" s="1"/>
  <c r="R204" i="8"/>
  <c r="Z204" i="8" s="1"/>
  <c r="Q204" i="8"/>
  <c r="Y204" i="8" s="1"/>
  <c r="P204" i="8"/>
  <c r="X204" i="8" s="1"/>
  <c r="N204" i="8"/>
  <c r="AJ204" i="8"/>
  <c r="AK204" i="8"/>
  <c r="AF204" i="8"/>
  <c r="AG204" i="8"/>
  <c r="AH204" i="8"/>
  <c r="AI204" i="8"/>
  <c r="A205" i="8"/>
  <c r="AE205" i="8" s="1"/>
  <c r="U205" i="8" l="1"/>
  <c r="AC205" i="8" s="1"/>
  <c r="T205" i="8"/>
  <c r="AB205" i="8" s="1"/>
  <c r="S205" i="8"/>
  <c r="AA205" i="8" s="1"/>
  <c r="R205" i="8"/>
  <c r="Z205" i="8" s="1"/>
  <c r="Q205" i="8"/>
  <c r="Y205" i="8" s="1"/>
  <c r="P205" i="8"/>
  <c r="X205" i="8" s="1"/>
  <c r="N205" i="8"/>
  <c r="AJ205" i="8"/>
  <c r="AK205" i="8"/>
  <c r="AF205" i="8"/>
  <c r="AG205" i="8"/>
  <c r="AH205" i="8"/>
  <c r="AI205" i="8"/>
  <c r="A206" i="8"/>
  <c r="AE206" i="8" s="1"/>
  <c r="U206" i="8" l="1"/>
  <c r="AC206" i="8" s="1"/>
  <c r="T206" i="8"/>
  <c r="AB206" i="8" s="1"/>
  <c r="S206" i="8"/>
  <c r="AA206" i="8" s="1"/>
  <c r="R206" i="8"/>
  <c r="Z206" i="8" s="1"/>
  <c r="Q206" i="8"/>
  <c r="Y206" i="8" s="1"/>
  <c r="P206" i="8"/>
  <c r="X206" i="8" s="1"/>
  <c r="N206" i="8"/>
  <c r="AJ206" i="8"/>
  <c r="AK206" i="8"/>
  <c r="AF206" i="8"/>
  <c r="AG206" i="8"/>
  <c r="AH206" i="8"/>
  <c r="AI206" i="8"/>
  <c r="A207" i="8"/>
  <c r="AE207" i="8" s="1"/>
  <c r="U207" i="8" l="1"/>
  <c r="AC207" i="8" s="1"/>
  <c r="T207" i="8"/>
  <c r="AB207" i="8" s="1"/>
  <c r="S207" i="8"/>
  <c r="AA207" i="8" s="1"/>
  <c r="R207" i="8"/>
  <c r="Z207" i="8" s="1"/>
  <c r="Q207" i="8"/>
  <c r="Y207" i="8" s="1"/>
  <c r="P207" i="8"/>
  <c r="X207" i="8" s="1"/>
  <c r="N207" i="8"/>
  <c r="AJ207" i="8"/>
  <c r="AK207" i="8"/>
  <c r="AF207" i="8"/>
  <c r="AG207" i="8"/>
  <c r="AH207" i="8"/>
  <c r="AI207" i="8"/>
  <c r="A208" i="8"/>
  <c r="AE208" i="8" s="1"/>
  <c r="U208" i="8" l="1"/>
  <c r="AC208" i="8" s="1"/>
  <c r="T208" i="8"/>
  <c r="AB208" i="8" s="1"/>
  <c r="S208" i="8"/>
  <c r="AA208" i="8" s="1"/>
  <c r="R208" i="8"/>
  <c r="Z208" i="8" s="1"/>
  <c r="Q208" i="8"/>
  <c r="Y208" i="8" s="1"/>
  <c r="P208" i="8"/>
  <c r="X208" i="8" s="1"/>
  <c r="N208" i="8"/>
  <c r="AJ208" i="8"/>
  <c r="AK208" i="8"/>
  <c r="AF208" i="8"/>
  <c r="AG208" i="8"/>
  <c r="AH208" i="8"/>
  <c r="AI208" i="8"/>
  <c r="A209" i="8"/>
  <c r="AE209" i="8" s="1"/>
  <c r="U209" i="8" l="1"/>
  <c r="AC209" i="8" s="1"/>
  <c r="T209" i="8"/>
  <c r="AB209" i="8" s="1"/>
  <c r="S209" i="8"/>
  <c r="AA209" i="8" s="1"/>
  <c r="R209" i="8"/>
  <c r="Z209" i="8" s="1"/>
  <c r="Q209" i="8"/>
  <c r="Y209" i="8" s="1"/>
  <c r="P209" i="8"/>
  <c r="X209" i="8" s="1"/>
  <c r="N209" i="8"/>
  <c r="AJ209" i="8"/>
  <c r="AK209" i="8"/>
  <c r="AF209" i="8"/>
  <c r="AG209" i="8"/>
  <c r="AH209" i="8"/>
  <c r="AI209" i="8"/>
  <c r="A210" i="8"/>
  <c r="AE210" i="8" s="1"/>
  <c r="U210" i="8" l="1"/>
  <c r="AC210" i="8" s="1"/>
  <c r="T210" i="8"/>
  <c r="AB210" i="8" s="1"/>
  <c r="S210" i="8"/>
  <c r="AA210" i="8" s="1"/>
  <c r="R210" i="8"/>
  <c r="Z210" i="8" s="1"/>
  <c r="Q210" i="8"/>
  <c r="Y210" i="8" s="1"/>
  <c r="P210" i="8"/>
  <c r="X210" i="8" s="1"/>
  <c r="N210" i="8"/>
  <c r="AJ210" i="8"/>
  <c r="AK210" i="8"/>
  <c r="AF210" i="8"/>
  <c r="AG210" i="8"/>
  <c r="AH210" i="8"/>
  <c r="AI210" i="8"/>
  <c r="A211" i="8"/>
  <c r="AE211" i="8" s="1"/>
  <c r="U211" i="8" l="1"/>
  <c r="AC211" i="8" s="1"/>
  <c r="T211" i="8"/>
  <c r="AB211" i="8" s="1"/>
  <c r="S211" i="8"/>
  <c r="AA211" i="8" s="1"/>
  <c r="R211" i="8"/>
  <c r="Z211" i="8" s="1"/>
  <c r="Q211" i="8"/>
  <c r="Y211" i="8" s="1"/>
  <c r="P211" i="8"/>
  <c r="X211" i="8" s="1"/>
  <c r="N211" i="8"/>
  <c r="AJ211" i="8"/>
  <c r="AK211" i="8"/>
  <c r="AF211" i="8"/>
  <c r="AG211" i="8"/>
  <c r="AH211" i="8"/>
  <c r="AI211" i="8"/>
  <c r="A212" i="8"/>
  <c r="AE212" i="8" s="1"/>
  <c r="U212" i="8" l="1"/>
  <c r="AC212" i="8" s="1"/>
  <c r="T212" i="8"/>
  <c r="AB212" i="8" s="1"/>
  <c r="S212" i="8"/>
  <c r="AA212" i="8" s="1"/>
  <c r="R212" i="8"/>
  <c r="Z212" i="8" s="1"/>
  <c r="Q212" i="8"/>
  <c r="Y212" i="8" s="1"/>
  <c r="P212" i="8"/>
  <c r="X212" i="8" s="1"/>
  <c r="N212" i="8"/>
  <c r="AJ212" i="8"/>
  <c r="AK212" i="8"/>
  <c r="AF212" i="8"/>
  <c r="AG212" i="8"/>
  <c r="AH212" i="8"/>
  <c r="AI212" i="8"/>
  <c r="A213" i="8"/>
  <c r="AE213" i="8" s="1"/>
  <c r="U213" i="8" l="1"/>
  <c r="AC213" i="8" s="1"/>
  <c r="T213" i="8"/>
  <c r="AB213" i="8" s="1"/>
  <c r="S213" i="8"/>
  <c r="AA213" i="8" s="1"/>
  <c r="R213" i="8"/>
  <c r="Z213" i="8" s="1"/>
  <c r="Q213" i="8"/>
  <c r="Y213" i="8" s="1"/>
  <c r="P213" i="8"/>
  <c r="X213" i="8" s="1"/>
  <c r="N213" i="8"/>
  <c r="AJ213" i="8"/>
  <c r="AK213" i="8"/>
  <c r="AF213" i="8"/>
  <c r="AG213" i="8"/>
  <c r="AH213" i="8"/>
  <c r="AI213" i="8"/>
  <c r="A214" i="8"/>
  <c r="AE214" i="8" s="1"/>
  <c r="U214" i="8" l="1"/>
  <c r="AC214" i="8" s="1"/>
  <c r="T214" i="8"/>
  <c r="AB214" i="8" s="1"/>
  <c r="S214" i="8"/>
  <c r="AA214" i="8" s="1"/>
  <c r="R214" i="8"/>
  <c r="Z214" i="8" s="1"/>
  <c r="Q214" i="8"/>
  <c r="Y214" i="8" s="1"/>
  <c r="P214" i="8"/>
  <c r="X214" i="8" s="1"/>
  <c r="N214" i="8"/>
  <c r="AJ214" i="8"/>
  <c r="AK214" i="8"/>
  <c r="AF214" i="8"/>
  <c r="AG214" i="8"/>
  <c r="AH214" i="8"/>
  <c r="AI214" i="8"/>
  <c r="A215" i="8"/>
  <c r="AE215" i="8" s="1"/>
  <c r="U215" i="8" l="1"/>
  <c r="AC215" i="8" s="1"/>
  <c r="T215" i="8"/>
  <c r="AB215" i="8" s="1"/>
  <c r="S215" i="8"/>
  <c r="AA215" i="8" s="1"/>
  <c r="R215" i="8"/>
  <c r="Z215" i="8" s="1"/>
  <c r="Q215" i="8"/>
  <c r="Y215" i="8" s="1"/>
  <c r="P215" i="8"/>
  <c r="X215" i="8" s="1"/>
  <c r="N215" i="8"/>
  <c r="AJ215" i="8"/>
  <c r="AK215" i="8"/>
  <c r="AF215" i="8"/>
  <c r="AG215" i="8"/>
  <c r="AH215" i="8"/>
  <c r="AI215" i="8"/>
  <c r="A216" i="8"/>
  <c r="AE216" i="8" s="1"/>
  <c r="U216" i="8" l="1"/>
  <c r="AC216" i="8" s="1"/>
  <c r="T216" i="8"/>
  <c r="AB216" i="8" s="1"/>
  <c r="S216" i="8"/>
  <c r="AA216" i="8" s="1"/>
  <c r="R216" i="8"/>
  <c r="Z216" i="8" s="1"/>
  <c r="Q216" i="8"/>
  <c r="Y216" i="8" s="1"/>
  <c r="P216" i="8"/>
  <c r="X216" i="8" s="1"/>
  <c r="N216" i="8"/>
  <c r="AJ216" i="8"/>
  <c r="AK216" i="8"/>
  <c r="AF216" i="8"/>
  <c r="AG216" i="8"/>
  <c r="AH216" i="8"/>
  <c r="AI216" i="8"/>
  <c r="A217" i="8"/>
  <c r="AE217" i="8" s="1"/>
  <c r="U217" i="8" l="1"/>
  <c r="AC217" i="8" s="1"/>
  <c r="T217" i="8"/>
  <c r="AB217" i="8" s="1"/>
  <c r="S217" i="8"/>
  <c r="AA217" i="8" s="1"/>
  <c r="R217" i="8"/>
  <c r="Z217" i="8" s="1"/>
  <c r="Q217" i="8"/>
  <c r="Y217" i="8" s="1"/>
  <c r="P217" i="8"/>
  <c r="X217" i="8" s="1"/>
  <c r="N217" i="8"/>
  <c r="AJ217" i="8"/>
  <c r="AK217" i="8"/>
  <c r="AF217" i="8"/>
  <c r="AG217" i="8"/>
  <c r="AH217" i="8"/>
  <c r="AI217" i="8"/>
  <c r="A218" i="8"/>
  <c r="AE218" i="8" s="1"/>
  <c r="U218" i="8" l="1"/>
  <c r="AC218" i="8" s="1"/>
  <c r="T218" i="8"/>
  <c r="AB218" i="8" s="1"/>
  <c r="S218" i="8"/>
  <c r="AA218" i="8" s="1"/>
  <c r="R218" i="8"/>
  <c r="Z218" i="8" s="1"/>
  <c r="Q218" i="8"/>
  <c r="Y218" i="8" s="1"/>
  <c r="P218" i="8"/>
  <c r="X218" i="8" s="1"/>
  <c r="N218" i="8"/>
  <c r="AJ218" i="8"/>
  <c r="AK218" i="8"/>
  <c r="AF218" i="8"/>
  <c r="AG218" i="8"/>
  <c r="AH218" i="8"/>
  <c r="AI218" i="8"/>
  <c r="A219" i="8"/>
  <c r="AE219" i="8" s="1"/>
  <c r="U219" i="8" l="1"/>
  <c r="AC219" i="8" s="1"/>
  <c r="T219" i="8"/>
  <c r="AB219" i="8" s="1"/>
  <c r="S219" i="8"/>
  <c r="AA219" i="8" s="1"/>
  <c r="R219" i="8"/>
  <c r="Z219" i="8" s="1"/>
  <c r="Q219" i="8"/>
  <c r="Y219" i="8" s="1"/>
  <c r="P219" i="8"/>
  <c r="X219" i="8" s="1"/>
  <c r="N219" i="8"/>
  <c r="AJ219" i="8"/>
  <c r="AK219" i="8"/>
  <c r="AF219" i="8"/>
  <c r="AG219" i="8"/>
  <c r="AH219" i="8"/>
  <c r="AI219" i="8"/>
  <c r="A220" i="8"/>
  <c r="AE220" i="8" s="1"/>
  <c r="U220" i="8" l="1"/>
  <c r="AC220" i="8" s="1"/>
  <c r="T220" i="8"/>
  <c r="AB220" i="8" s="1"/>
  <c r="S220" i="8"/>
  <c r="AA220" i="8" s="1"/>
  <c r="R220" i="8"/>
  <c r="Z220" i="8" s="1"/>
  <c r="Q220" i="8"/>
  <c r="Y220" i="8" s="1"/>
  <c r="P220" i="8"/>
  <c r="X220" i="8" s="1"/>
  <c r="N220" i="8"/>
  <c r="AJ220" i="8"/>
  <c r="AK220" i="8"/>
  <c r="AF220" i="8"/>
  <c r="AG220" i="8"/>
  <c r="AH220" i="8"/>
  <c r="AI220" i="8"/>
  <c r="A221" i="8"/>
  <c r="AE221" i="8" s="1"/>
  <c r="U221" i="8" l="1"/>
  <c r="AC221" i="8" s="1"/>
  <c r="T221" i="8"/>
  <c r="AB221" i="8" s="1"/>
  <c r="S221" i="8"/>
  <c r="AA221" i="8" s="1"/>
  <c r="R221" i="8"/>
  <c r="Z221" i="8" s="1"/>
  <c r="Q221" i="8"/>
  <c r="Y221" i="8" s="1"/>
  <c r="P221" i="8"/>
  <c r="X221" i="8" s="1"/>
  <c r="N221" i="8"/>
  <c r="AJ221" i="8"/>
  <c r="AK221" i="8"/>
  <c r="AF221" i="8"/>
  <c r="AG221" i="8"/>
  <c r="AH221" i="8"/>
  <c r="AI221" i="8"/>
  <c r="A222" i="8"/>
  <c r="AE222" i="8" s="1"/>
  <c r="U222" i="8" l="1"/>
  <c r="AC222" i="8" s="1"/>
  <c r="T222" i="8"/>
  <c r="AB222" i="8" s="1"/>
  <c r="S222" i="8"/>
  <c r="AA222" i="8" s="1"/>
  <c r="R222" i="8"/>
  <c r="Z222" i="8" s="1"/>
  <c r="Q222" i="8"/>
  <c r="Y222" i="8" s="1"/>
  <c r="P222" i="8"/>
  <c r="X222" i="8" s="1"/>
  <c r="N222" i="8"/>
  <c r="AJ222" i="8"/>
  <c r="AK222" i="8"/>
  <c r="AF222" i="8"/>
  <c r="AG222" i="8"/>
  <c r="AH222" i="8"/>
  <c r="AI222" i="8"/>
  <c r="A223" i="8"/>
  <c r="AE223" i="8" s="1"/>
  <c r="U223" i="8" l="1"/>
  <c r="AC223" i="8" s="1"/>
  <c r="T223" i="8"/>
  <c r="AB223" i="8" s="1"/>
  <c r="S223" i="8"/>
  <c r="AA223" i="8" s="1"/>
  <c r="R223" i="8"/>
  <c r="Z223" i="8" s="1"/>
  <c r="Q223" i="8"/>
  <c r="Y223" i="8" s="1"/>
  <c r="P223" i="8"/>
  <c r="X223" i="8" s="1"/>
  <c r="N223" i="8"/>
  <c r="AJ223" i="8"/>
  <c r="AK223" i="8"/>
  <c r="AF223" i="8"/>
  <c r="AG223" i="8"/>
  <c r="AH223" i="8"/>
  <c r="AI223" i="8"/>
  <c r="A224" i="8"/>
  <c r="AE224" i="8" s="1"/>
  <c r="U224" i="8" l="1"/>
  <c r="AC224" i="8" s="1"/>
  <c r="T224" i="8"/>
  <c r="AB224" i="8" s="1"/>
  <c r="S224" i="8"/>
  <c r="AA224" i="8" s="1"/>
  <c r="R224" i="8"/>
  <c r="Z224" i="8" s="1"/>
  <c r="Q224" i="8"/>
  <c r="Y224" i="8" s="1"/>
  <c r="P224" i="8"/>
  <c r="X224" i="8" s="1"/>
  <c r="N224" i="8"/>
  <c r="AJ224" i="8"/>
  <c r="AK224" i="8"/>
  <c r="AF224" i="8"/>
  <c r="AG224" i="8"/>
  <c r="AH224" i="8"/>
  <c r="AI224" i="8"/>
  <c r="A225" i="8"/>
  <c r="AE225" i="8" s="1"/>
  <c r="U225" i="8" l="1"/>
  <c r="AC225" i="8" s="1"/>
  <c r="T225" i="8"/>
  <c r="AB225" i="8" s="1"/>
  <c r="S225" i="8"/>
  <c r="AA225" i="8" s="1"/>
  <c r="R225" i="8"/>
  <c r="Z225" i="8" s="1"/>
  <c r="Q225" i="8"/>
  <c r="Y225" i="8" s="1"/>
  <c r="P225" i="8"/>
  <c r="X225" i="8" s="1"/>
  <c r="N225" i="8"/>
  <c r="AJ225" i="8"/>
  <c r="AK225" i="8"/>
  <c r="AF225" i="8"/>
  <c r="AG225" i="8"/>
  <c r="AH225" i="8"/>
  <c r="AI225" i="8"/>
  <c r="A226" i="8"/>
  <c r="AE226" i="8" s="1"/>
  <c r="U226" i="8" l="1"/>
  <c r="AC226" i="8" s="1"/>
  <c r="T226" i="8"/>
  <c r="AB226" i="8" s="1"/>
  <c r="S226" i="8"/>
  <c r="AA226" i="8" s="1"/>
  <c r="R226" i="8"/>
  <c r="Z226" i="8" s="1"/>
  <c r="Q226" i="8"/>
  <c r="Y226" i="8" s="1"/>
  <c r="P226" i="8"/>
  <c r="X226" i="8" s="1"/>
  <c r="N226" i="8"/>
  <c r="AJ226" i="8"/>
  <c r="AK226" i="8"/>
  <c r="AF226" i="8"/>
  <c r="AG226" i="8"/>
  <c r="AH226" i="8"/>
  <c r="AI226" i="8"/>
  <c r="A227" i="8"/>
  <c r="AE227" i="8" s="1"/>
  <c r="U227" i="8" l="1"/>
  <c r="AC227" i="8" s="1"/>
  <c r="T227" i="8"/>
  <c r="AB227" i="8" s="1"/>
  <c r="S227" i="8"/>
  <c r="AA227" i="8" s="1"/>
  <c r="R227" i="8"/>
  <c r="Z227" i="8" s="1"/>
  <c r="Q227" i="8"/>
  <c r="Y227" i="8" s="1"/>
  <c r="P227" i="8"/>
  <c r="X227" i="8" s="1"/>
  <c r="N227" i="8"/>
  <c r="AJ227" i="8"/>
  <c r="AK227" i="8"/>
  <c r="AF227" i="8"/>
  <c r="AG227" i="8"/>
  <c r="AH227" i="8"/>
  <c r="AI227" i="8"/>
  <c r="A228" i="8"/>
  <c r="AE228" i="8" s="1"/>
  <c r="U228" i="8" l="1"/>
  <c r="AC228" i="8" s="1"/>
  <c r="T228" i="8"/>
  <c r="AB228" i="8" s="1"/>
  <c r="S228" i="8"/>
  <c r="AA228" i="8" s="1"/>
  <c r="R228" i="8"/>
  <c r="Z228" i="8" s="1"/>
  <c r="Q228" i="8"/>
  <c r="Y228" i="8" s="1"/>
  <c r="P228" i="8"/>
  <c r="X228" i="8" s="1"/>
  <c r="N228" i="8"/>
  <c r="AJ228" i="8"/>
  <c r="AK228" i="8"/>
  <c r="AF228" i="8"/>
  <c r="AG228" i="8"/>
  <c r="AH228" i="8"/>
  <c r="AI228" i="8"/>
  <c r="A229" i="8"/>
  <c r="AE229" i="8" s="1"/>
  <c r="U229" i="8" l="1"/>
  <c r="AC229" i="8" s="1"/>
  <c r="T229" i="8"/>
  <c r="AB229" i="8" s="1"/>
  <c r="S229" i="8"/>
  <c r="AA229" i="8" s="1"/>
  <c r="R229" i="8"/>
  <c r="Z229" i="8" s="1"/>
  <c r="Q229" i="8"/>
  <c r="Y229" i="8" s="1"/>
  <c r="P229" i="8"/>
  <c r="X229" i="8" s="1"/>
  <c r="N229" i="8"/>
  <c r="AJ229" i="8"/>
  <c r="AK229" i="8"/>
  <c r="AF229" i="8"/>
  <c r="AG229" i="8"/>
  <c r="AH229" i="8"/>
  <c r="AI229" i="8"/>
  <c r="A230" i="8"/>
  <c r="AE230" i="8" s="1"/>
  <c r="U230" i="8" l="1"/>
  <c r="AC230" i="8" s="1"/>
  <c r="T230" i="8"/>
  <c r="AB230" i="8" s="1"/>
  <c r="S230" i="8"/>
  <c r="AA230" i="8" s="1"/>
  <c r="R230" i="8"/>
  <c r="Z230" i="8" s="1"/>
  <c r="Q230" i="8"/>
  <c r="Y230" i="8" s="1"/>
  <c r="P230" i="8"/>
  <c r="X230" i="8" s="1"/>
  <c r="N230" i="8"/>
  <c r="AJ230" i="8"/>
  <c r="AK230" i="8"/>
  <c r="AF230" i="8"/>
  <c r="AG230" i="8"/>
  <c r="AH230" i="8"/>
  <c r="AI230" i="8"/>
  <c r="A231" i="8"/>
  <c r="AE231" i="8" s="1"/>
  <c r="U231" i="8" l="1"/>
  <c r="AC231" i="8" s="1"/>
  <c r="T231" i="8"/>
  <c r="AB231" i="8" s="1"/>
  <c r="S231" i="8"/>
  <c r="AA231" i="8" s="1"/>
  <c r="R231" i="8"/>
  <c r="Z231" i="8" s="1"/>
  <c r="Q231" i="8"/>
  <c r="Y231" i="8" s="1"/>
  <c r="P231" i="8"/>
  <c r="X231" i="8" s="1"/>
  <c r="N231" i="8"/>
  <c r="AJ231" i="8"/>
  <c r="AK231" i="8"/>
  <c r="AF231" i="8"/>
  <c r="AG231" i="8"/>
  <c r="AH231" i="8"/>
  <c r="AI231" i="8"/>
  <c r="A232" i="8"/>
  <c r="AE232" i="8" s="1"/>
  <c r="U232" i="8" l="1"/>
  <c r="AC232" i="8" s="1"/>
  <c r="T232" i="8"/>
  <c r="AB232" i="8" s="1"/>
  <c r="S232" i="8"/>
  <c r="AA232" i="8" s="1"/>
  <c r="R232" i="8"/>
  <c r="Z232" i="8" s="1"/>
  <c r="Q232" i="8"/>
  <c r="Y232" i="8" s="1"/>
  <c r="P232" i="8"/>
  <c r="X232" i="8" s="1"/>
  <c r="N232" i="8"/>
  <c r="AJ232" i="8"/>
  <c r="AK232" i="8"/>
  <c r="AF232" i="8"/>
  <c r="AG232" i="8"/>
  <c r="AH232" i="8"/>
  <c r="AI232" i="8"/>
  <c r="A233" i="8"/>
  <c r="AE233" i="8" s="1"/>
  <c r="U233" i="8" l="1"/>
  <c r="AC233" i="8" s="1"/>
  <c r="T233" i="8"/>
  <c r="AB233" i="8" s="1"/>
  <c r="S233" i="8"/>
  <c r="AA233" i="8" s="1"/>
  <c r="R233" i="8"/>
  <c r="Z233" i="8" s="1"/>
  <c r="Q233" i="8"/>
  <c r="Y233" i="8" s="1"/>
  <c r="P233" i="8"/>
  <c r="X233" i="8" s="1"/>
  <c r="N233" i="8"/>
  <c r="AJ233" i="8"/>
  <c r="AK233" i="8"/>
  <c r="AF233" i="8"/>
  <c r="AG233" i="8"/>
  <c r="AH233" i="8"/>
  <c r="AI233" i="8"/>
  <c r="A234" i="8"/>
  <c r="AE234" i="8" s="1"/>
  <c r="U234" i="8" l="1"/>
  <c r="AC234" i="8" s="1"/>
  <c r="T234" i="8"/>
  <c r="AB234" i="8" s="1"/>
  <c r="S234" i="8"/>
  <c r="AA234" i="8" s="1"/>
  <c r="R234" i="8"/>
  <c r="Z234" i="8" s="1"/>
  <c r="Q234" i="8"/>
  <c r="Y234" i="8" s="1"/>
  <c r="P234" i="8"/>
  <c r="X234" i="8" s="1"/>
  <c r="N234" i="8"/>
  <c r="AJ234" i="8"/>
  <c r="AK234" i="8"/>
  <c r="AF234" i="8"/>
  <c r="AG234" i="8"/>
  <c r="AH234" i="8"/>
  <c r="AI234" i="8"/>
  <c r="A235" i="8"/>
  <c r="AE235" i="8" s="1"/>
  <c r="U235" i="8" l="1"/>
  <c r="AC235" i="8" s="1"/>
  <c r="T235" i="8"/>
  <c r="AB235" i="8" s="1"/>
  <c r="S235" i="8"/>
  <c r="AA235" i="8" s="1"/>
  <c r="R235" i="8"/>
  <c r="Z235" i="8" s="1"/>
  <c r="Q235" i="8"/>
  <c r="Y235" i="8" s="1"/>
  <c r="P235" i="8"/>
  <c r="X235" i="8" s="1"/>
  <c r="N235" i="8"/>
  <c r="AJ235" i="8"/>
  <c r="AK235" i="8"/>
  <c r="AF235" i="8"/>
  <c r="AG235" i="8"/>
  <c r="AH235" i="8"/>
  <c r="AI235" i="8"/>
  <c r="A236" i="8"/>
  <c r="AE236" i="8" s="1"/>
  <c r="U236" i="8" l="1"/>
  <c r="AC236" i="8" s="1"/>
  <c r="T236" i="8"/>
  <c r="AB236" i="8" s="1"/>
  <c r="S236" i="8"/>
  <c r="AA236" i="8" s="1"/>
  <c r="R236" i="8"/>
  <c r="Z236" i="8" s="1"/>
  <c r="Q236" i="8"/>
  <c r="Y236" i="8" s="1"/>
  <c r="P236" i="8"/>
  <c r="X236" i="8" s="1"/>
  <c r="N236" i="8"/>
  <c r="AJ236" i="8"/>
  <c r="AK236" i="8"/>
  <c r="AF236" i="8"/>
  <c r="AG236" i="8"/>
  <c r="AH236" i="8"/>
  <c r="AI236" i="8"/>
  <c r="A237" i="8"/>
  <c r="AE237" i="8" s="1"/>
  <c r="U237" i="8" l="1"/>
  <c r="AC237" i="8" s="1"/>
  <c r="T237" i="8"/>
  <c r="AB237" i="8" s="1"/>
  <c r="S237" i="8"/>
  <c r="AA237" i="8" s="1"/>
  <c r="R237" i="8"/>
  <c r="Z237" i="8" s="1"/>
  <c r="Q237" i="8"/>
  <c r="Y237" i="8" s="1"/>
  <c r="P237" i="8"/>
  <c r="X237" i="8" s="1"/>
  <c r="N237" i="8"/>
  <c r="AJ237" i="8"/>
  <c r="AK237" i="8"/>
  <c r="AF237" i="8"/>
  <c r="AG237" i="8"/>
  <c r="AH237" i="8"/>
  <c r="AI237" i="8"/>
  <c r="A238" i="8"/>
  <c r="AE238" i="8" s="1"/>
  <c r="U238" i="8" l="1"/>
  <c r="AC238" i="8" s="1"/>
  <c r="T238" i="8"/>
  <c r="AB238" i="8" s="1"/>
  <c r="S238" i="8"/>
  <c r="AA238" i="8" s="1"/>
  <c r="R238" i="8"/>
  <c r="Z238" i="8" s="1"/>
  <c r="Q238" i="8"/>
  <c r="Y238" i="8" s="1"/>
  <c r="P238" i="8"/>
  <c r="X238" i="8" s="1"/>
  <c r="N238" i="8"/>
  <c r="AJ238" i="8"/>
  <c r="AK238" i="8"/>
  <c r="AF238" i="8"/>
  <c r="AG238" i="8"/>
  <c r="AH238" i="8"/>
  <c r="AI238" i="8"/>
  <c r="A239" i="8"/>
  <c r="AE239" i="8" s="1"/>
  <c r="U239" i="8" l="1"/>
  <c r="AC239" i="8" s="1"/>
  <c r="T239" i="8"/>
  <c r="AB239" i="8" s="1"/>
  <c r="S239" i="8"/>
  <c r="AA239" i="8" s="1"/>
  <c r="R239" i="8"/>
  <c r="Z239" i="8" s="1"/>
  <c r="Q239" i="8"/>
  <c r="Y239" i="8" s="1"/>
  <c r="P239" i="8"/>
  <c r="X239" i="8" s="1"/>
  <c r="N239" i="8"/>
  <c r="AJ239" i="8"/>
  <c r="AK239" i="8"/>
  <c r="AF239" i="8"/>
  <c r="AG239" i="8"/>
  <c r="AH239" i="8"/>
  <c r="AI239" i="8"/>
  <c r="A240" i="8"/>
  <c r="AE240" i="8" s="1"/>
  <c r="U240" i="8" l="1"/>
  <c r="AC240" i="8" s="1"/>
  <c r="T240" i="8"/>
  <c r="AB240" i="8" s="1"/>
  <c r="S240" i="8"/>
  <c r="AA240" i="8" s="1"/>
  <c r="R240" i="8"/>
  <c r="Z240" i="8" s="1"/>
  <c r="Q240" i="8"/>
  <c r="Y240" i="8" s="1"/>
  <c r="P240" i="8"/>
  <c r="X240" i="8" s="1"/>
  <c r="N240" i="8"/>
  <c r="AJ240" i="8"/>
  <c r="AK240" i="8"/>
  <c r="AF240" i="8"/>
  <c r="AG240" i="8"/>
  <c r="AH240" i="8"/>
  <c r="AI240" i="8"/>
  <c r="A241" i="8"/>
  <c r="AE241" i="8" s="1"/>
  <c r="U241" i="8" l="1"/>
  <c r="AC241" i="8" s="1"/>
  <c r="T241" i="8"/>
  <c r="AB241" i="8" s="1"/>
  <c r="S241" i="8"/>
  <c r="AA241" i="8" s="1"/>
  <c r="R241" i="8"/>
  <c r="Z241" i="8" s="1"/>
  <c r="Q241" i="8"/>
  <c r="Y241" i="8" s="1"/>
  <c r="P241" i="8"/>
  <c r="X241" i="8" s="1"/>
  <c r="N241" i="8"/>
  <c r="AJ241" i="8"/>
  <c r="AK241" i="8"/>
  <c r="AF241" i="8"/>
  <c r="AG241" i="8"/>
  <c r="AH241" i="8"/>
  <c r="AI241" i="8"/>
  <c r="A242" i="8"/>
  <c r="AE242" i="8" s="1"/>
  <c r="U242" i="8" l="1"/>
  <c r="AC242" i="8" s="1"/>
  <c r="T242" i="8"/>
  <c r="AB242" i="8" s="1"/>
  <c r="S242" i="8"/>
  <c r="AA242" i="8" s="1"/>
  <c r="R242" i="8"/>
  <c r="Z242" i="8" s="1"/>
  <c r="Q242" i="8"/>
  <c r="Y242" i="8" s="1"/>
  <c r="P242" i="8"/>
  <c r="X242" i="8" s="1"/>
  <c r="N242" i="8"/>
  <c r="AJ242" i="8"/>
  <c r="AK242" i="8"/>
  <c r="AF242" i="8"/>
  <c r="AG242" i="8"/>
  <c r="AH242" i="8"/>
  <c r="AI242" i="8"/>
  <c r="A243" i="8"/>
  <c r="AE243" i="8" s="1"/>
  <c r="U243" i="8" l="1"/>
  <c r="AC243" i="8" s="1"/>
  <c r="T243" i="8"/>
  <c r="AB243" i="8" s="1"/>
  <c r="S243" i="8"/>
  <c r="AA243" i="8" s="1"/>
  <c r="R243" i="8"/>
  <c r="Z243" i="8" s="1"/>
  <c r="Q243" i="8"/>
  <c r="Y243" i="8" s="1"/>
  <c r="P243" i="8"/>
  <c r="X243" i="8" s="1"/>
  <c r="N243" i="8"/>
  <c r="AJ243" i="8"/>
  <c r="AK243" i="8"/>
  <c r="AF243" i="8"/>
  <c r="AG243" i="8"/>
  <c r="AH243" i="8"/>
  <c r="AI243" i="8"/>
  <c r="A244" i="8"/>
  <c r="AE244" i="8" s="1"/>
  <c r="U244" i="8" l="1"/>
  <c r="AC244" i="8" s="1"/>
  <c r="T244" i="8"/>
  <c r="AB244" i="8" s="1"/>
  <c r="S244" i="8"/>
  <c r="AA244" i="8" s="1"/>
  <c r="R244" i="8"/>
  <c r="Z244" i="8" s="1"/>
  <c r="Q244" i="8"/>
  <c r="Y244" i="8" s="1"/>
  <c r="P244" i="8"/>
  <c r="X244" i="8" s="1"/>
  <c r="N244" i="8"/>
  <c r="AJ244" i="8"/>
  <c r="AK244" i="8"/>
  <c r="AF244" i="8"/>
  <c r="AG244" i="8"/>
  <c r="AH244" i="8"/>
  <c r="AI244" i="8"/>
  <c r="A245" i="8"/>
  <c r="AE245" i="8" s="1"/>
  <c r="U245" i="8" l="1"/>
  <c r="AC245" i="8" s="1"/>
  <c r="T245" i="8"/>
  <c r="AB245" i="8" s="1"/>
  <c r="S245" i="8"/>
  <c r="AA245" i="8" s="1"/>
  <c r="R245" i="8"/>
  <c r="Z245" i="8" s="1"/>
  <c r="Q245" i="8"/>
  <c r="Y245" i="8" s="1"/>
  <c r="P245" i="8"/>
  <c r="X245" i="8" s="1"/>
  <c r="N245" i="8"/>
  <c r="AJ245" i="8"/>
  <c r="AK245" i="8"/>
  <c r="AF245" i="8"/>
  <c r="AG245" i="8"/>
  <c r="AH245" i="8"/>
  <c r="AI245" i="8"/>
  <c r="A246" i="8"/>
  <c r="AE246" i="8" s="1"/>
  <c r="U246" i="8" l="1"/>
  <c r="AC246" i="8" s="1"/>
  <c r="T246" i="8"/>
  <c r="AB246" i="8" s="1"/>
  <c r="S246" i="8"/>
  <c r="AA246" i="8" s="1"/>
  <c r="R246" i="8"/>
  <c r="Z246" i="8" s="1"/>
  <c r="Q246" i="8"/>
  <c r="Y246" i="8" s="1"/>
  <c r="P246" i="8"/>
  <c r="X246" i="8" s="1"/>
  <c r="N246" i="8"/>
  <c r="AJ246" i="8"/>
  <c r="AK246" i="8"/>
  <c r="AF246" i="8"/>
  <c r="AG246" i="8"/>
  <c r="AH246" i="8"/>
  <c r="AI246" i="8"/>
  <c r="A247" i="8"/>
  <c r="AE247" i="8" s="1"/>
  <c r="U247" i="8" l="1"/>
  <c r="AC247" i="8" s="1"/>
  <c r="T247" i="8"/>
  <c r="AB247" i="8" s="1"/>
  <c r="S247" i="8"/>
  <c r="AA247" i="8" s="1"/>
  <c r="R247" i="8"/>
  <c r="Z247" i="8" s="1"/>
  <c r="Q247" i="8"/>
  <c r="Y247" i="8" s="1"/>
  <c r="P247" i="8"/>
  <c r="X247" i="8" s="1"/>
  <c r="N247" i="8"/>
  <c r="AJ247" i="8"/>
  <c r="AK247" i="8"/>
  <c r="AF247" i="8"/>
  <c r="AG247" i="8"/>
  <c r="AH247" i="8"/>
  <c r="AI247" i="8"/>
  <c r="A248" i="8"/>
  <c r="AE248" i="8" s="1"/>
  <c r="U248" i="8" l="1"/>
  <c r="AC248" i="8" s="1"/>
  <c r="T248" i="8"/>
  <c r="AB248" i="8" s="1"/>
  <c r="S248" i="8"/>
  <c r="AA248" i="8" s="1"/>
  <c r="R248" i="8"/>
  <c r="Z248" i="8" s="1"/>
  <c r="Q248" i="8"/>
  <c r="Y248" i="8" s="1"/>
  <c r="P248" i="8"/>
  <c r="X248" i="8" s="1"/>
  <c r="N248" i="8"/>
  <c r="AJ248" i="8"/>
  <c r="AK248" i="8"/>
  <c r="AF248" i="8"/>
  <c r="AG248" i="8"/>
  <c r="AH248" i="8"/>
  <c r="AI248" i="8"/>
  <c r="A249" i="8"/>
  <c r="AE249" i="8" s="1"/>
  <c r="U249" i="8" l="1"/>
  <c r="AC249" i="8" s="1"/>
  <c r="T249" i="8"/>
  <c r="AB249" i="8" s="1"/>
  <c r="S249" i="8"/>
  <c r="AA249" i="8" s="1"/>
  <c r="R249" i="8"/>
  <c r="Z249" i="8" s="1"/>
  <c r="Q249" i="8"/>
  <c r="Y249" i="8" s="1"/>
  <c r="P249" i="8"/>
  <c r="X249" i="8" s="1"/>
  <c r="N249" i="8"/>
  <c r="AJ249" i="8"/>
  <c r="AK249" i="8"/>
  <c r="AF249" i="8"/>
  <c r="AG249" i="8"/>
  <c r="AH249" i="8"/>
  <c r="AI249" i="8"/>
  <c r="A250" i="8"/>
  <c r="AE250" i="8" s="1"/>
  <c r="U250" i="8" l="1"/>
  <c r="AC250" i="8" s="1"/>
  <c r="T250" i="8"/>
  <c r="AB250" i="8" s="1"/>
  <c r="S250" i="8"/>
  <c r="AA250" i="8" s="1"/>
  <c r="R250" i="8"/>
  <c r="Z250" i="8" s="1"/>
  <c r="Q250" i="8"/>
  <c r="Y250" i="8" s="1"/>
  <c r="P250" i="8"/>
  <c r="X250" i="8" s="1"/>
  <c r="N250" i="8"/>
  <c r="AJ250" i="8"/>
  <c r="AK250" i="8"/>
  <c r="AF250" i="8"/>
  <c r="AG250" i="8"/>
  <c r="AH250" i="8"/>
  <c r="AI250" i="8"/>
  <c r="A251" i="8"/>
  <c r="AE251" i="8" s="1"/>
  <c r="U251" i="8" l="1"/>
  <c r="AC251" i="8" s="1"/>
  <c r="T251" i="8"/>
  <c r="AB251" i="8" s="1"/>
  <c r="S251" i="8"/>
  <c r="AA251" i="8" s="1"/>
  <c r="R251" i="8"/>
  <c r="Z251" i="8" s="1"/>
  <c r="Q251" i="8"/>
  <c r="Y251" i="8" s="1"/>
  <c r="P251" i="8"/>
  <c r="X251" i="8" s="1"/>
  <c r="N251" i="8"/>
  <c r="AJ251" i="8"/>
  <c r="AK251" i="8"/>
  <c r="AF251" i="8"/>
  <c r="AG251" i="8"/>
  <c r="AH251" i="8"/>
  <c r="AI251" i="8"/>
  <c r="A252" i="8"/>
  <c r="AE252" i="8" s="1"/>
  <c r="U252" i="8" l="1"/>
  <c r="AC252" i="8" s="1"/>
  <c r="T252" i="8"/>
  <c r="AB252" i="8" s="1"/>
  <c r="S252" i="8"/>
  <c r="AA252" i="8" s="1"/>
  <c r="R252" i="8"/>
  <c r="Z252" i="8" s="1"/>
  <c r="Q252" i="8"/>
  <c r="Y252" i="8" s="1"/>
  <c r="P252" i="8"/>
  <c r="X252" i="8" s="1"/>
  <c r="N252" i="8"/>
  <c r="AJ252" i="8"/>
  <c r="AK252" i="8"/>
  <c r="AF252" i="8"/>
  <c r="AG252" i="8"/>
  <c r="AH252" i="8"/>
  <c r="AI252" i="8"/>
  <c r="A253" i="8"/>
  <c r="AE253" i="8" s="1"/>
  <c r="U253" i="8" l="1"/>
  <c r="AC253" i="8" s="1"/>
  <c r="T253" i="8"/>
  <c r="AB253" i="8" s="1"/>
  <c r="S253" i="8"/>
  <c r="AA253" i="8" s="1"/>
  <c r="R253" i="8"/>
  <c r="Z253" i="8" s="1"/>
  <c r="Q253" i="8"/>
  <c r="Y253" i="8" s="1"/>
  <c r="P253" i="8"/>
  <c r="X253" i="8" s="1"/>
  <c r="N253" i="8"/>
  <c r="AJ253" i="8"/>
  <c r="AK253" i="8"/>
  <c r="AF253" i="8"/>
  <c r="AG253" i="8"/>
  <c r="AH253" i="8"/>
  <c r="AI253" i="8"/>
  <c r="A254" i="8"/>
  <c r="AE254" i="8" s="1"/>
  <c r="U254" i="8" l="1"/>
  <c r="AC254" i="8" s="1"/>
  <c r="T254" i="8"/>
  <c r="AB254" i="8" s="1"/>
  <c r="S254" i="8"/>
  <c r="AA254" i="8" s="1"/>
  <c r="R254" i="8"/>
  <c r="Z254" i="8" s="1"/>
  <c r="Q254" i="8"/>
  <c r="Y254" i="8" s="1"/>
  <c r="P254" i="8"/>
  <c r="X254" i="8" s="1"/>
  <c r="N254" i="8"/>
  <c r="AJ254" i="8"/>
  <c r="AK254" i="8"/>
  <c r="AF254" i="8"/>
  <c r="AG254" i="8"/>
  <c r="AH254" i="8"/>
  <c r="AI254" i="8"/>
  <c r="A255" i="8"/>
  <c r="AE255" i="8" s="1"/>
  <c r="U255" i="8" l="1"/>
  <c r="AC255" i="8" s="1"/>
  <c r="T255" i="8"/>
  <c r="AB255" i="8" s="1"/>
  <c r="S255" i="8"/>
  <c r="AA255" i="8" s="1"/>
  <c r="R255" i="8"/>
  <c r="Z255" i="8" s="1"/>
  <c r="Q255" i="8"/>
  <c r="Y255" i="8" s="1"/>
  <c r="P255" i="8"/>
  <c r="X255" i="8" s="1"/>
  <c r="N255" i="8"/>
  <c r="AJ255" i="8"/>
  <c r="AK255" i="8"/>
  <c r="AF255" i="8"/>
  <c r="AG255" i="8"/>
  <c r="AH255" i="8"/>
  <c r="AI255" i="8"/>
  <c r="A256" i="8"/>
  <c r="AE256" i="8" s="1"/>
  <c r="U256" i="8" l="1"/>
  <c r="AC256" i="8" s="1"/>
  <c r="T256" i="8"/>
  <c r="AB256" i="8" s="1"/>
  <c r="S256" i="8"/>
  <c r="AA256" i="8" s="1"/>
  <c r="R256" i="8"/>
  <c r="Z256" i="8" s="1"/>
  <c r="Q256" i="8"/>
  <c r="Y256" i="8" s="1"/>
  <c r="P256" i="8"/>
  <c r="X256" i="8" s="1"/>
  <c r="N256" i="8"/>
  <c r="AJ256" i="8"/>
  <c r="AK256" i="8"/>
  <c r="AF256" i="8"/>
  <c r="AG256" i="8"/>
  <c r="AH256" i="8"/>
  <c r="AI256" i="8"/>
  <c r="A257" i="8"/>
  <c r="AE257" i="8" s="1"/>
  <c r="U257" i="8" l="1"/>
  <c r="AC257" i="8" s="1"/>
  <c r="T257" i="8"/>
  <c r="AB257" i="8" s="1"/>
  <c r="S257" i="8"/>
  <c r="AA257" i="8" s="1"/>
  <c r="R257" i="8"/>
  <c r="Z257" i="8" s="1"/>
  <c r="Q257" i="8"/>
  <c r="Y257" i="8" s="1"/>
  <c r="P257" i="8"/>
  <c r="X257" i="8" s="1"/>
  <c r="N257" i="8"/>
  <c r="AJ257" i="8"/>
  <c r="AK257" i="8"/>
  <c r="AF257" i="8"/>
  <c r="AG257" i="8"/>
  <c r="AH257" i="8"/>
  <c r="AI257" i="8"/>
  <c r="A258" i="8"/>
  <c r="AE258" i="8" s="1"/>
  <c r="U258" i="8" l="1"/>
  <c r="AC258" i="8" s="1"/>
  <c r="T258" i="8"/>
  <c r="AB258" i="8" s="1"/>
  <c r="S258" i="8"/>
  <c r="AA258" i="8" s="1"/>
  <c r="R258" i="8"/>
  <c r="Z258" i="8" s="1"/>
  <c r="Q258" i="8"/>
  <c r="Y258" i="8" s="1"/>
  <c r="P258" i="8"/>
  <c r="X258" i="8" s="1"/>
  <c r="N258" i="8"/>
  <c r="AJ258" i="8"/>
  <c r="AK258" i="8"/>
  <c r="AF258" i="8"/>
  <c r="AG258" i="8"/>
  <c r="AH258" i="8"/>
  <c r="AI258" i="8"/>
  <c r="A259" i="8"/>
  <c r="AE259" i="8" s="1"/>
  <c r="U259" i="8" l="1"/>
  <c r="AC259" i="8" s="1"/>
  <c r="T259" i="8"/>
  <c r="AB259" i="8" s="1"/>
  <c r="S259" i="8"/>
  <c r="AA259" i="8" s="1"/>
  <c r="R259" i="8"/>
  <c r="Z259" i="8" s="1"/>
  <c r="Q259" i="8"/>
  <c r="Y259" i="8" s="1"/>
  <c r="P259" i="8"/>
  <c r="X259" i="8" s="1"/>
  <c r="N259" i="8"/>
  <c r="AJ259" i="8"/>
  <c r="AK259" i="8"/>
  <c r="AF259" i="8"/>
  <c r="AG259" i="8"/>
  <c r="AH259" i="8"/>
  <c r="AI259" i="8"/>
  <c r="A260" i="8"/>
  <c r="AE260" i="8" s="1"/>
  <c r="U260" i="8" l="1"/>
  <c r="AC260" i="8" s="1"/>
  <c r="T260" i="8"/>
  <c r="AB260" i="8" s="1"/>
  <c r="S260" i="8"/>
  <c r="AA260" i="8" s="1"/>
  <c r="R260" i="8"/>
  <c r="Z260" i="8" s="1"/>
  <c r="Q260" i="8"/>
  <c r="Y260" i="8" s="1"/>
  <c r="P260" i="8"/>
  <c r="X260" i="8" s="1"/>
  <c r="N260" i="8"/>
  <c r="AJ260" i="8"/>
  <c r="AK260" i="8"/>
  <c r="AF260" i="8"/>
  <c r="AG260" i="8"/>
  <c r="AH260" i="8"/>
  <c r="AI260" i="8"/>
  <c r="A261" i="8"/>
  <c r="AE261" i="8" s="1"/>
  <c r="U261" i="8" l="1"/>
  <c r="AC261" i="8" s="1"/>
  <c r="T261" i="8"/>
  <c r="AB261" i="8" s="1"/>
  <c r="S261" i="8"/>
  <c r="AA261" i="8" s="1"/>
  <c r="R261" i="8"/>
  <c r="Z261" i="8" s="1"/>
  <c r="Q261" i="8"/>
  <c r="Y261" i="8" s="1"/>
  <c r="P261" i="8"/>
  <c r="X261" i="8" s="1"/>
  <c r="N261" i="8"/>
  <c r="AJ261" i="8"/>
  <c r="AK261" i="8"/>
  <c r="AF261" i="8"/>
  <c r="AG261" i="8"/>
  <c r="AH261" i="8"/>
  <c r="AI261" i="8"/>
  <c r="A262" i="8"/>
  <c r="AE262" i="8" s="1"/>
  <c r="U262" i="8" l="1"/>
  <c r="AC262" i="8" s="1"/>
  <c r="T262" i="8"/>
  <c r="AB262" i="8" s="1"/>
  <c r="S262" i="8"/>
  <c r="AA262" i="8" s="1"/>
  <c r="R262" i="8"/>
  <c r="Z262" i="8" s="1"/>
  <c r="Q262" i="8"/>
  <c r="Y262" i="8" s="1"/>
  <c r="P262" i="8"/>
  <c r="X262" i="8" s="1"/>
  <c r="N262" i="8"/>
  <c r="AJ262" i="8"/>
  <c r="AK262" i="8"/>
  <c r="AF262" i="8"/>
  <c r="AG262" i="8"/>
  <c r="AH262" i="8"/>
  <c r="AI262" i="8"/>
  <c r="A263" i="8"/>
  <c r="AE263" i="8" s="1"/>
  <c r="U263" i="8" l="1"/>
  <c r="AC263" i="8" s="1"/>
  <c r="T263" i="8"/>
  <c r="AB263" i="8" s="1"/>
  <c r="S263" i="8"/>
  <c r="AA263" i="8" s="1"/>
  <c r="R263" i="8"/>
  <c r="Z263" i="8" s="1"/>
  <c r="Q263" i="8"/>
  <c r="Y263" i="8" s="1"/>
  <c r="P263" i="8"/>
  <c r="X263" i="8" s="1"/>
  <c r="N263" i="8"/>
  <c r="AJ263" i="8"/>
  <c r="AK263" i="8"/>
  <c r="AF263" i="8"/>
  <c r="AG263" i="8"/>
  <c r="AH263" i="8"/>
  <c r="AI263" i="8"/>
  <c r="A264" i="8"/>
  <c r="AE264" i="8" s="1"/>
  <c r="U264" i="8" l="1"/>
  <c r="AC264" i="8" s="1"/>
  <c r="T264" i="8"/>
  <c r="AB264" i="8" s="1"/>
  <c r="S264" i="8"/>
  <c r="AA264" i="8" s="1"/>
  <c r="R264" i="8"/>
  <c r="Z264" i="8" s="1"/>
  <c r="Q264" i="8"/>
  <c r="Y264" i="8" s="1"/>
  <c r="P264" i="8"/>
  <c r="X264" i="8" s="1"/>
  <c r="N264" i="8"/>
  <c r="AJ264" i="8"/>
  <c r="AK264" i="8"/>
  <c r="AF264" i="8"/>
  <c r="AG264" i="8"/>
  <c r="AH264" i="8"/>
  <c r="AI264" i="8"/>
  <c r="A265" i="8"/>
  <c r="AE265" i="8" s="1"/>
  <c r="U265" i="8" l="1"/>
  <c r="AC265" i="8" s="1"/>
  <c r="T265" i="8"/>
  <c r="AB265" i="8" s="1"/>
  <c r="S265" i="8"/>
  <c r="AA265" i="8" s="1"/>
  <c r="R265" i="8"/>
  <c r="Z265" i="8" s="1"/>
  <c r="Q265" i="8"/>
  <c r="Y265" i="8" s="1"/>
  <c r="P265" i="8"/>
  <c r="X265" i="8" s="1"/>
  <c r="N265" i="8"/>
  <c r="AJ265" i="8"/>
  <c r="AK265" i="8"/>
  <c r="AF265" i="8"/>
  <c r="AG265" i="8"/>
  <c r="AH265" i="8"/>
  <c r="AI265" i="8"/>
  <c r="A266" i="8"/>
  <c r="AE266" i="8" s="1"/>
  <c r="U266" i="8" l="1"/>
  <c r="AC266" i="8" s="1"/>
  <c r="T266" i="8"/>
  <c r="AB266" i="8" s="1"/>
  <c r="S266" i="8"/>
  <c r="AA266" i="8" s="1"/>
  <c r="R266" i="8"/>
  <c r="Z266" i="8" s="1"/>
  <c r="Q266" i="8"/>
  <c r="Y266" i="8" s="1"/>
  <c r="P266" i="8"/>
  <c r="X266" i="8" s="1"/>
  <c r="N266" i="8"/>
  <c r="AJ266" i="8"/>
  <c r="AK266" i="8"/>
  <c r="AF266" i="8"/>
  <c r="AG266" i="8"/>
  <c r="AH266" i="8"/>
  <c r="AI266" i="8"/>
  <c r="A267" i="8"/>
  <c r="AE267" i="8" s="1"/>
  <c r="U267" i="8" l="1"/>
  <c r="AC267" i="8" s="1"/>
  <c r="T267" i="8"/>
  <c r="AB267" i="8" s="1"/>
  <c r="S267" i="8"/>
  <c r="AA267" i="8" s="1"/>
  <c r="R267" i="8"/>
  <c r="Z267" i="8" s="1"/>
  <c r="Q267" i="8"/>
  <c r="Y267" i="8" s="1"/>
  <c r="P267" i="8"/>
  <c r="X267" i="8" s="1"/>
  <c r="N267" i="8"/>
  <c r="AJ267" i="8"/>
  <c r="AK267" i="8"/>
  <c r="AF267" i="8"/>
  <c r="AG267" i="8"/>
  <c r="AH267" i="8"/>
  <c r="AI267" i="8"/>
  <c r="A268" i="8"/>
  <c r="AE268" i="8" s="1"/>
  <c r="U268" i="8" l="1"/>
  <c r="AC268" i="8" s="1"/>
  <c r="T268" i="8"/>
  <c r="AB268" i="8" s="1"/>
  <c r="S268" i="8"/>
  <c r="AA268" i="8" s="1"/>
  <c r="R268" i="8"/>
  <c r="Z268" i="8" s="1"/>
  <c r="Q268" i="8"/>
  <c r="Y268" i="8" s="1"/>
  <c r="P268" i="8"/>
  <c r="X268" i="8" s="1"/>
  <c r="N268" i="8"/>
  <c r="AJ268" i="8"/>
  <c r="AK268" i="8"/>
  <c r="AF268" i="8"/>
  <c r="AG268" i="8"/>
  <c r="AH268" i="8"/>
  <c r="AI268" i="8"/>
  <c r="A269" i="8"/>
  <c r="AE269" i="8" s="1"/>
  <c r="U269" i="8" l="1"/>
  <c r="AC269" i="8" s="1"/>
  <c r="T269" i="8"/>
  <c r="AB269" i="8" s="1"/>
  <c r="S269" i="8"/>
  <c r="AA269" i="8" s="1"/>
  <c r="R269" i="8"/>
  <c r="Z269" i="8" s="1"/>
  <c r="Q269" i="8"/>
  <c r="Y269" i="8" s="1"/>
  <c r="P269" i="8"/>
  <c r="X269" i="8" s="1"/>
  <c r="N269" i="8"/>
  <c r="AJ269" i="8"/>
  <c r="AK269" i="8"/>
  <c r="AF269" i="8"/>
  <c r="AG269" i="8"/>
  <c r="AH269" i="8"/>
  <c r="AI269" i="8"/>
  <c r="A270" i="8"/>
  <c r="AE270" i="8" s="1"/>
  <c r="U270" i="8" l="1"/>
  <c r="AC270" i="8" s="1"/>
  <c r="T270" i="8"/>
  <c r="AB270" i="8" s="1"/>
  <c r="S270" i="8"/>
  <c r="AA270" i="8" s="1"/>
  <c r="R270" i="8"/>
  <c r="Z270" i="8" s="1"/>
  <c r="Q270" i="8"/>
  <c r="Y270" i="8" s="1"/>
  <c r="P270" i="8"/>
  <c r="X270" i="8" s="1"/>
  <c r="N270" i="8"/>
  <c r="AJ270" i="8"/>
  <c r="AK270" i="8"/>
  <c r="AF270" i="8"/>
  <c r="AG270" i="8"/>
  <c r="AH270" i="8"/>
  <c r="AI270" i="8"/>
  <c r="A271" i="8"/>
  <c r="AE271" i="8" s="1"/>
  <c r="U271" i="8" l="1"/>
  <c r="AC271" i="8" s="1"/>
  <c r="T271" i="8"/>
  <c r="AB271" i="8" s="1"/>
  <c r="S271" i="8"/>
  <c r="AA271" i="8" s="1"/>
  <c r="R271" i="8"/>
  <c r="Z271" i="8" s="1"/>
  <c r="Q271" i="8"/>
  <c r="Y271" i="8" s="1"/>
  <c r="P271" i="8"/>
  <c r="X271" i="8" s="1"/>
  <c r="N271" i="8"/>
  <c r="AJ271" i="8"/>
  <c r="AK271" i="8"/>
  <c r="AF271" i="8"/>
  <c r="AG271" i="8"/>
  <c r="AH271" i="8"/>
  <c r="AI271" i="8"/>
  <c r="A272" i="8"/>
  <c r="AE272" i="8" s="1"/>
  <c r="U272" i="8" l="1"/>
  <c r="AC272" i="8" s="1"/>
  <c r="T272" i="8"/>
  <c r="AB272" i="8" s="1"/>
  <c r="S272" i="8"/>
  <c r="AA272" i="8" s="1"/>
  <c r="R272" i="8"/>
  <c r="Z272" i="8" s="1"/>
  <c r="Q272" i="8"/>
  <c r="Y272" i="8" s="1"/>
  <c r="P272" i="8"/>
  <c r="X272" i="8" s="1"/>
  <c r="N272" i="8"/>
  <c r="AJ272" i="8"/>
  <c r="AK272" i="8"/>
  <c r="AF272" i="8"/>
  <c r="AG272" i="8"/>
  <c r="AH272" i="8"/>
  <c r="AI272" i="8"/>
  <c r="A273" i="8"/>
  <c r="AE273" i="8" s="1"/>
  <c r="U273" i="8" l="1"/>
  <c r="AC273" i="8" s="1"/>
  <c r="T273" i="8"/>
  <c r="AB273" i="8" s="1"/>
  <c r="S273" i="8"/>
  <c r="AA273" i="8" s="1"/>
  <c r="R273" i="8"/>
  <c r="Z273" i="8" s="1"/>
  <c r="Q273" i="8"/>
  <c r="Y273" i="8" s="1"/>
  <c r="P273" i="8"/>
  <c r="X273" i="8" s="1"/>
  <c r="N273" i="8"/>
  <c r="AJ273" i="8"/>
  <c r="AK273" i="8"/>
  <c r="AF273" i="8"/>
  <c r="AG273" i="8"/>
  <c r="AH273" i="8"/>
  <c r="AI273" i="8"/>
  <c r="A274" i="8"/>
  <c r="AE274" i="8" s="1"/>
  <c r="U274" i="8" l="1"/>
  <c r="AC274" i="8" s="1"/>
  <c r="T274" i="8"/>
  <c r="AB274" i="8" s="1"/>
  <c r="S274" i="8"/>
  <c r="AA274" i="8" s="1"/>
  <c r="R274" i="8"/>
  <c r="Z274" i="8" s="1"/>
  <c r="Q274" i="8"/>
  <c r="Y274" i="8" s="1"/>
  <c r="P274" i="8"/>
  <c r="X274" i="8" s="1"/>
  <c r="N274" i="8"/>
  <c r="AJ274" i="8"/>
  <c r="AK274" i="8"/>
  <c r="AF274" i="8"/>
  <c r="AG274" i="8"/>
  <c r="AH274" i="8"/>
  <c r="AI274" i="8"/>
  <c r="A275" i="8"/>
  <c r="AE275" i="8" s="1"/>
  <c r="U275" i="8" l="1"/>
  <c r="AC275" i="8" s="1"/>
  <c r="T275" i="8"/>
  <c r="AB275" i="8" s="1"/>
  <c r="S275" i="8"/>
  <c r="AA275" i="8" s="1"/>
  <c r="R275" i="8"/>
  <c r="Z275" i="8" s="1"/>
  <c r="Q275" i="8"/>
  <c r="Y275" i="8" s="1"/>
  <c r="P275" i="8"/>
  <c r="X275" i="8" s="1"/>
  <c r="N275" i="8"/>
  <c r="AJ275" i="8"/>
  <c r="AK275" i="8"/>
  <c r="AF275" i="8"/>
  <c r="AG275" i="8"/>
  <c r="AH275" i="8"/>
  <c r="AI275" i="8"/>
  <c r="A276" i="8"/>
  <c r="AE276" i="8" s="1"/>
  <c r="U276" i="8" l="1"/>
  <c r="AC276" i="8" s="1"/>
  <c r="T276" i="8"/>
  <c r="AB276" i="8" s="1"/>
  <c r="S276" i="8"/>
  <c r="AA276" i="8" s="1"/>
  <c r="R276" i="8"/>
  <c r="Z276" i="8" s="1"/>
  <c r="Q276" i="8"/>
  <c r="Y276" i="8" s="1"/>
  <c r="P276" i="8"/>
  <c r="X276" i="8" s="1"/>
  <c r="N276" i="8"/>
  <c r="AJ276" i="8"/>
  <c r="AK276" i="8"/>
  <c r="AF276" i="8"/>
  <c r="AG276" i="8"/>
  <c r="AH276" i="8"/>
  <c r="AI276" i="8"/>
  <c r="A277" i="8"/>
  <c r="AE277" i="8" s="1"/>
  <c r="U277" i="8" l="1"/>
  <c r="AC277" i="8" s="1"/>
  <c r="T277" i="8"/>
  <c r="AB277" i="8" s="1"/>
  <c r="S277" i="8"/>
  <c r="AA277" i="8" s="1"/>
  <c r="R277" i="8"/>
  <c r="Z277" i="8" s="1"/>
  <c r="Q277" i="8"/>
  <c r="Y277" i="8" s="1"/>
  <c r="P277" i="8"/>
  <c r="X277" i="8" s="1"/>
  <c r="N277" i="8"/>
  <c r="AJ277" i="8"/>
  <c r="AK277" i="8"/>
  <c r="AF277" i="8"/>
  <c r="AG277" i="8"/>
  <c r="AH277" i="8"/>
  <c r="AI277" i="8"/>
  <c r="A278" i="8"/>
  <c r="AE278" i="8" s="1"/>
  <c r="U278" i="8" l="1"/>
  <c r="AC278" i="8" s="1"/>
  <c r="T278" i="8"/>
  <c r="AB278" i="8" s="1"/>
  <c r="S278" i="8"/>
  <c r="AA278" i="8" s="1"/>
  <c r="R278" i="8"/>
  <c r="Z278" i="8" s="1"/>
  <c r="Q278" i="8"/>
  <c r="Y278" i="8" s="1"/>
  <c r="P278" i="8"/>
  <c r="X278" i="8" s="1"/>
  <c r="N278" i="8"/>
  <c r="AJ278" i="8"/>
  <c r="AK278" i="8"/>
  <c r="AF278" i="8"/>
  <c r="AG278" i="8"/>
  <c r="AH278" i="8"/>
  <c r="AI278" i="8"/>
  <c r="A279" i="8"/>
  <c r="AE279" i="8" s="1"/>
  <c r="U279" i="8" l="1"/>
  <c r="AC279" i="8" s="1"/>
  <c r="T279" i="8"/>
  <c r="AB279" i="8" s="1"/>
  <c r="S279" i="8"/>
  <c r="AA279" i="8" s="1"/>
  <c r="R279" i="8"/>
  <c r="Z279" i="8" s="1"/>
  <c r="Q279" i="8"/>
  <c r="Y279" i="8" s="1"/>
  <c r="P279" i="8"/>
  <c r="X279" i="8" s="1"/>
  <c r="N279" i="8"/>
  <c r="AJ279" i="8"/>
  <c r="AK279" i="8"/>
  <c r="AF279" i="8"/>
  <c r="AG279" i="8"/>
  <c r="AH279" i="8"/>
  <c r="AI279" i="8"/>
  <c r="A280" i="8"/>
  <c r="AE280" i="8" s="1"/>
  <c r="U280" i="8" l="1"/>
  <c r="AC280" i="8" s="1"/>
  <c r="T280" i="8"/>
  <c r="AB280" i="8" s="1"/>
  <c r="S280" i="8"/>
  <c r="AA280" i="8" s="1"/>
  <c r="R280" i="8"/>
  <c r="Z280" i="8" s="1"/>
  <c r="Q280" i="8"/>
  <c r="Y280" i="8" s="1"/>
  <c r="P280" i="8"/>
  <c r="X280" i="8" s="1"/>
  <c r="N280" i="8"/>
  <c r="AJ280" i="8"/>
  <c r="AK280" i="8"/>
  <c r="AF280" i="8"/>
  <c r="AG280" i="8"/>
  <c r="AH280" i="8"/>
  <c r="AI280" i="8"/>
  <c r="A281" i="8"/>
  <c r="AE281" i="8" s="1"/>
  <c r="U281" i="8" l="1"/>
  <c r="AC281" i="8" s="1"/>
  <c r="T281" i="8"/>
  <c r="AB281" i="8" s="1"/>
  <c r="S281" i="8"/>
  <c r="AA281" i="8" s="1"/>
  <c r="R281" i="8"/>
  <c r="Z281" i="8" s="1"/>
  <c r="Q281" i="8"/>
  <c r="Y281" i="8" s="1"/>
  <c r="P281" i="8"/>
  <c r="X281" i="8" s="1"/>
  <c r="N281" i="8"/>
  <c r="AJ281" i="8"/>
  <c r="AK281" i="8"/>
  <c r="AF281" i="8"/>
  <c r="AG281" i="8"/>
  <c r="AH281" i="8"/>
  <c r="AI281" i="8"/>
  <c r="A282" i="8"/>
  <c r="AE282" i="8" s="1"/>
  <c r="U282" i="8" l="1"/>
  <c r="AC282" i="8" s="1"/>
  <c r="T282" i="8"/>
  <c r="AB282" i="8" s="1"/>
  <c r="S282" i="8"/>
  <c r="AA282" i="8" s="1"/>
  <c r="R282" i="8"/>
  <c r="Z282" i="8" s="1"/>
  <c r="Q282" i="8"/>
  <c r="Y282" i="8" s="1"/>
  <c r="P282" i="8"/>
  <c r="X282" i="8" s="1"/>
  <c r="N282" i="8"/>
  <c r="AJ282" i="8"/>
  <c r="AK282" i="8"/>
  <c r="AF282" i="8"/>
  <c r="AG282" i="8"/>
  <c r="AH282" i="8"/>
  <c r="AI282" i="8"/>
  <c r="A283" i="8"/>
  <c r="AE283" i="8" s="1"/>
  <c r="U283" i="8" l="1"/>
  <c r="AC283" i="8" s="1"/>
  <c r="T283" i="8"/>
  <c r="AB283" i="8" s="1"/>
  <c r="S283" i="8"/>
  <c r="AA283" i="8" s="1"/>
  <c r="R283" i="8"/>
  <c r="Z283" i="8" s="1"/>
  <c r="Q283" i="8"/>
  <c r="Y283" i="8" s="1"/>
  <c r="P283" i="8"/>
  <c r="X283" i="8" s="1"/>
  <c r="N283" i="8"/>
  <c r="AJ283" i="8"/>
  <c r="AK283" i="8"/>
  <c r="AF283" i="8"/>
  <c r="AG283" i="8"/>
  <c r="AH283" i="8"/>
  <c r="AI283" i="8"/>
  <c r="A284" i="8"/>
  <c r="AE284" i="8" s="1"/>
  <c r="U284" i="8" l="1"/>
  <c r="AC284" i="8" s="1"/>
  <c r="T284" i="8"/>
  <c r="AB284" i="8" s="1"/>
  <c r="S284" i="8"/>
  <c r="AA284" i="8" s="1"/>
  <c r="R284" i="8"/>
  <c r="Z284" i="8" s="1"/>
  <c r="Q284" i="8"/>
  <c r="Y284" i="8" s="1"/>
  <c r="P284" i="8"/>
  <c r="X284" i="8" s="1"/>
  <c r="N284" i="8"/>
  <c r="AJ284" i="8"/>
  <c r="AK284" i="8"/>
  <c r="AF284" i="8"/>
  <c r="AG284" i="8"/>
  <c r="AH284" i="8"/>
  <c r="AI284" i="8"/>
  <c r="A285" i="8"/>
  <c r="AE285" i="8" s="1"/>
  <c r="U285" i="8" l="1"/>
  <c r="AC285" i="8" s="1"/>
  <c r="T285" i="8"/>
  <c r="AB285" i="8" s="1"/>
  <c r="S285" i="8"/>
  <c r="AA285" i="8" s="1"/>
  <c r="R285" i="8"/>
  <c r="Z285" i="8" s="1"/>
  <c r="Q285" i="8"/>
  <c r="Y285" i="8" s="1"/>
  <c r="P285" i="8"/>
  <c r="X285" i="8" s="1"/>
  <c r="N285" i="8"/>
  <c r="AJ285" i="8"/>
  <c r="AK285" i="8"/>
  <c r="AF285" i="8"/>
  <c r="AG285" i="8"/>
  <c r="AH285" i="8"/>
  <c r="AI285" i="8"/>
  <c r="A286" i="8"/>
  <c r="AE286" i="8" s="1"/>
  <c r="U286" i="8" l="1"/>
  <c r="AC286" i="8" s="1"/>
  <c r="T286" i="8"/>
  <c r="AB286" i="8" s="1"/>
  <c r="S286" i="8"/>
  <c r="AA286" i="8" s="1"/>
  <c r="R286" i="8"/>
  <c r="Z286" i="8" s="1"/>
  <c r="Q286" i="8"/>
  <c r="Y286" i="8" s="1"/>
  <c r="P286" i="8"/>
  <c r="X286" i="8" s="1"/>
  <c r="N286" i="8"/>
  <c r="AJ286" i="8"/>
  <c r="AK286" i="8"/>
  <c r="AF286" i="8"/>
  <c r="AG286" i="8"/>
  <c r="AH286" i="8"/>
  <c r="AI286" i="8"/>
  <c r="A287" i="8"/>
  <c r="AE287" i="8" s="1"/>
  <c r="U287" i="8" l="1"/>
  <c r="AC287" i="8" s="1"/>
  <c r="T287" i="8"/>
  <c r="AB287" i="8" s="1"/>
  <c r="S287" i="8"/>
  <c r="AA287" i="8" s="1"/>
  <c r="R287" i="8"/>
  <c r="Z287" i="8" s="1"/>
  <c r="Q287" i="8"/>
  <c r="Y287" i="8" s="1"/>
  <c r="P287" i="8"/>
  <c r="X287" i="8" s="1"/>
  <c r="N287" i="8"/>
  <c r="AJ287" i="8"/>
  <c r="AK287" i="8"/>
  <c r="AF287" i="8"/>
  <c r="AG287" i="8"/>
  <c r="AH287" i="8"/>
  <c r="AI287" i="8"/>
  <c r="A288" i="8"/>
  <c r="AE288" i="8" s="1"/>
  <c r="U288" i="8" l="1"/>
  <c r="AC288" i="8" s="1"/>
  <c r="T288" i="8"/>
  <c r="AB288" i="8" s="1"/>
  <c r="S288" i="8"/>
  <c r="AA288" i="8" s="1"/>
  <c r="R288" i="8"/>
  <c r="Z288" i="8" s="1"/>
  <c r="Q288" i="8"/>
  <c r="Y288" i="8" s="1"/>
  <c r="P288" i="8"/>
  <c r="X288" i="8" s="1"/>
  <c r="N288" i="8"/>
  <c r="AJ288" i="8"/>
  <c r="AK288" i="8"/>
  <c r="AF288" i="8"/>
  <c r="AG288" i="8"/>
  <c r="AH288" i="8"/>
  <c r="AI288" i="8"/>
  <c r="A289" i="8"/>
  <c r="AE289" i="8" s="1"/>
  <c r="U289" i="8" l="1"/>
  <c r="AC289" i="8" s="1"/>
  <c r="T289" i="8"/>
  <c r="AB289" i="8" s="1"/>
  <c r="S289" i="8"/>
  <c r="AA289" i="8" s="1"/>
  <c r="R289" i="8"/>
  <c r="Z289" i="8" s="1"/>
  <c r="Q289" i="8"/>
  <c r="Y289" i="8" s="1"/>
  <c r="P289" i="8"/>
  <c r="X289" i="8" s="1"/>
  <c r="N289" i="8"/>
  <c r="AJ289" i="8"/>
  <c r="AK289" i="8"/>
  <c r="AF289" i="8"/>
  <c r="AG289" i="8"/>
  <c r="AH289" i="8"/>
  <c r="AI289" i="8"/>
  <c r="A290" i="8"/>
  <c r="AE290" i="8" s="1"/>
  <c r="U290" i="8" l="1"/>
  <c r="AC290" i="8" s="1"/>
  <c r="T290" i="8"/>
  <c r="AB290" i="8" s="1"/>
  <c r="S290" i="8"/>
  <c r="AA290" i="8" s="1"/>
  <c r="R290" i="8"/>
  <c r="Z290" i="8" s="1"/>
  <c r="Q290" i="8"/>
  <c r="Y290" i="8" s="1"/>
  <c r="P290" i="8"/>
  <c r="X290" i="8" s="1"/>
  <c r="N290" i="8"/>
  <c r="AJ290" i="8"/>
  <c r="AK290" i="8"/>
  <c r="AF290" i="8"/>
  <c r="AG290" i="8"/>
  <c r="AH290" i="8"/>
  <c r="AI290" i="8"/>
  <c r="A291" i="8"/>
  <c r="AE291" i="8" s="1"/>
  <c r="U291" i="8" l="1"/>
  <c r="AC291" i="8" s="1"/>
  <c r="T291" i="8"/>
  <c r="AB291" i="8" s="1"/>
  <c r="S291" i="8"/>
  <c r="AA291" i="8" s="1"/>
  <c r="R291" i="8"/>
  <c r="Z291" i="8" s="1"/>
  <c r="Q291" i="8"/>
  <c r="Y291" i="8" s="1"/>
  <c r="P291" i="8"/>
  <c r="X291" i="8" s="1"/>
  <c r="N291" i="8"/>
  <c r="AJ291" i="8"/>
  <c r="AK291" i="8"/>
  <c r="AF291" i="8"/>
  <c r="AG291" i="8"/>
  <c r="AH291" i="8"/>
  <c r="AI291" i="8"/>
  <c r="A292" i="8"/>
  <c r="AE292" i="8" s="1"/>
  <c r="U292" i="8" l="1"/>
  <c r="AC292" i="8" s="1"/>
  <c r="T292" i="8"/>
  <c r="AB292" i="8" s="1"/>
  <c r="S292" i="8"/>
  <c r="AA292" i="8" s="1"/>
  <c r="R292" i="8"/>
  <c r="Z292" i="8" s="1"/>
  <c r="Q292" i="8"/>
  <c r="Y292" i="8" s="1"/>
  <c r="P292" i="8"/>
  <c r="X292" i="8" s="1"/>
  <c r="N292" i="8"/>
  <c r="AJ292" i="8"/>
  <c r="AK292" i="8"/>
  <c r="AF292" i="8"/>
  <c r="AG292" i="8"/>
  <c r="AH292" i="8"/>
  <c r="AI292" i="8"/>
  <c r="A293" i="8"/>
  <c r="AE293" i="8" s="1"/>
  <c r="U293" i="8" l="1"/>
  <c r="AC293" i="8" s="1"/>
  <c r="T293" i="8"/>
  <c r="AB293" i="8" s="1"/>
  <c r="S293" i="8"/>
  <c r="AA293" i="8" s="1"/>
  <c r="R293" i="8"/>
  <c r="Z293" i="8" s="1"/>
  <c r="Q293" i="8"/>
  <c r="Y293" i="8" s="1"/>
  <c r="P293" i="8"/>
  <c r="X293" i="8" s="1"/>
  <c r="N293" i="8"/>
  <c r="AJ293" i="8"/>
  <c r="AK293" i="8"/>
  <c r="AF293" i="8"/>
  <c r="AG293" i="8"/>
  <c r="AH293" i="8"/>
  <c r="AI293" i="8"/>
  <c r="A294" i="8"/>
  <c r="AE294" i="8" s="1"/>
  <c r="U294" i="8" l="1"/>
  <c r="AC294" i="8" s="1"/>
  <c r="T294" i="8"/>
  <c r="AB294" i="8" s="1"/>
  <c r="S294" i="8"/>
  <c r="AA294" i="8" s="1"/>
  <c r="R294" i="8"/>
  <c r="Z294" i="8" s="1"/>
  <c r="Q294" i="8"/>
  <c r="Y294" i="8" s="1"/>
  <c r="P294" i="8"/>
  <c r="X294" i="8" s="1"/>
  <c r="N294" i="8"/>
  <c r="AJ294" i="8"/>
  <c r="AK294" i="8"/>
  <c r="AF294" i="8"/>
  <c r="AG294" i="8"/>
  <c r="AH294" i="8"/>
  <c r="AI294" i="8"/>
  <c r="A295" i="8"/>
  <c r="AE295" i="8" s="1"/>
  <c r="U295" i="8" l="1"/>
  <c r="AC295" i="8" s="1"/>
  <c r="T295" i="8"/>
  <c r="AB295" i="8" s="1"/>
  <c r="S295" i="8"/>
  <c r="AA295" i="8" s="1"/>
  <c r="R295" i="8"/>
  <c r="Z295" i="8" s="1"/>
  <c r="Q295" i="8"/>
  <c r="Y295" i="8" s="1"/>
  <c r="P295" i="8"/>
  <c r="X295" i="8" s="1"/>
  <c r="N295" i="8"/>
  <c r="AJ295" i="8"/>
  <c r="AK295" i="8"/>
  <c r="AF295" i="8"/>
  <c r="AG295" i="8"/>
  <c r="AH295" i="8"/>
  <c r="AI295" i="8"/>
  <c r="A296" i="8"/>
  <c r="AE296" i="8" s="1"/>
  <c r="U296" i="8" l="1"/>
  <c r="AC296" i="8" s="1"/>
  <c r="T296" i="8"/>
  <c r="AB296" i="8" s="1"/>
  <c r="S296" i="8"/>
  <c r="AA296" i="8" s="1"/>
  <c r="R296" i="8"/>
  <c r="Z296" i="8" s="1"/>
  <c r="Q296" i="8"/>
  <c r="Y296" i="8" s="1"/>
  <c r="P296" i="8"/>
  <c r="X296" i="8" s="1"/>
  <c r="N296" i="8"/>
  <c r="AJ296" i="8"/>
  <c r="AK296" i="8"/>
  <c r="AF296" i="8"/>
  <c r="AG296" i="8"/>
  <c r="AH296" i="8"/>
  <c r="AI296" i="8"/>
  <c r="A297" i="8"/>
  <c r="AE297" i="8" s="1"/>
  <c r="U297" i="8" l="1"/>
  <c r="AC297" i="8" s="1"/>
  <c r="T297" i="8"/>
  <c r="AB297" i="8" s="1"/>
  <c r="S297" i="8"/>
  <c r="AA297" i="8" s="1"/>
  <c r="R297" i="8"/>
  <c r="Z297" i="8" s="1"/>
  <c r="Q297" i="8"/>
  <c r="Y297" i="8" s="1"/>
  <c r="P297" i="8"/>
  <c r="X297" i="8" s="1"/>
  <c r="N297" i="8"/>
  <c r="AJ297" i="8"/>
  <c r="AK297" i="8"/>
  <c r="AF297" i="8"/>
  <c r="AG297" i="8"/>
  <c r="AH297" i="8"/>
  <c r="AI297" i="8"/>
  <c r="A298" i="8"/>
  <c r="AE298" i="8" s="1"/>
  <c r="U298" i="8" l="1"/>
  <c r="AC298" i="8" s="1"/>
  <c r="T298" i="8"/>
  <c r="AB298" i="8" s="1"/>
  <c r="S298" i="8"/>
  <c r="AA298" i="8" s="1"/>
  <c r="R298" i="8"/>
  <c r="Z298" i="8" s="1"/>
  <c r="Q298" i="8"/>
  <c r="Y298" i="8" s="1"/>
  <c r="P298" i="8"/>
  <c r="X298" i="8" s="1"/>
  <c r="N298" i="8"/>
  <c r="AJ298" i="8"/>
  <c r="AK298" i="8"/>
  <c r="AF298" i="8"/>
  <c r="AG298" i="8"/>
  <c r="AH298" i="8"/>
  <c r="AI298" i="8"/>
  <c r="A299" i="8"/>
  <c r="AE299" i="8" s="1"/>
  <c r="U299" i="8" l="1"/>
  <c r="AC299" i="8" s="1"/>
  <c r="T299" i="8"/>
  <c r="AB299" i="8" s="1"/>
  <c r="S299" i="8"/>
  <c r="AA299" i="8" s="1"/>
  <c r="R299" i="8"/>
  <c r="Z299" i="8" s="1"/>
  <c r="Q299" i="8"/>
  <c r="Y299" i="8" s="1"/>
  <c r="P299" i="8"/>
  <c r="X299" i="8" s="1"/>
  <c r="N299" i="8"/>
  <c r="AJ299" i="8"/>
  <c r="AK299" i="8"/>
  <c r="AF299" i="8"/>
  <c r="AG299" i="8"/>
  <c r="AH299" i="8"/>
  <c r="AI299" i="8"/>
  <c r="A300" i="8"/>
  <c r="AE300" i="8" s="1"/>
  <c r="U300" i="8" l="1"/>
  <c r="AC300" i="8" s="1"/>
  <c r="T300" i="8"/>
  <c r="AB300" i="8" s="1"/>
  <c r="S300" i="8"/>
  <c r="AA300" i="8" s="1"/>
  <c r="R300" i="8"/>
  <c r="Z300" i="8" s="1"/>
  <c r="Q300" i="8"/>
  <c r="Y300" i="8" s="1"/>
  <c r="P300" i="8"/>
  <c r="X300" i="8" s="1"/>
  <c r="N300" i="8"/>
  <c r="AJ300" i="8"/>
  <c r="AK300" i="8"/>
  <c r="AF300" i="8"/>
  <c r="AG300" i="8"/>
  <c r="AH300" i="8"/>
  <c r="AI300" i="8"/>
  <c r="A301" i="8"/>
  <c r="AE301" i="8" s="1"/>
  <c r="U301" i="8" l="1"/>
  <c r="AC301" i="8" s="1"/>
  <c r="T301" i="8"/>
  <c r="AB301" i="8" s="1"/>
  <c r="S301" i="8"/>
  <c r="AA301" i="8" s="1"/>
  <c r="R301" i="8"/>
  <c r="Z301" i="8" s="1"/>
  <c r="Q301" i="8"/>
  <c r="Y301" i="8" s="1"/>
  <c r="P301" i="8"/>
  <c r="X301" i="8" s="1"/>
  <c r="N301" i="8"/>
  <c r="AJ301" i="8"/>
  <c r="AK301" i="8"/>
  <c r="AF301" i="8"/>
  <c r="AG301" i="8"/>
  <c r="AH301" i="8"/>
  <c r="AI301" i="8"/>
  <c r="A302" i="8"/>
  <c r="AE302" i="8" s="1"/>
  <c r="U302" i="8" l="1"/>
  <c r="AC302" i="8" s="1"/>
  <c r="T302" i="8"/>
  <c r="AB302" i="8" s="1"/>
  <c r="S302" i="8"/>
  <c r="AA302" i="8" s="1"/>
  <c r="R302" i="8"/>
  <c r="Z302" i="8" s="1"/>
  <c r="Q302" i="8"/>
  <c r="Y302" i="8" s="1"/>
  <c r="P302" i="8"/>
  <c r="X302" i="8" s="1"/>
  <c r="N302" i="8"/>
  <c r="AJ302" i="8"/>
  <c r="AK302" i="8"/>
  <c r="AF302" i="8"/>
  <c r="AG302" i="8"/>
  <c r="AH302" i="8"/>
  <c r="AI302" i="8"/>
  <c r="A303" i="8"/>
  <c r="AE303" i="8" s="1"/>
  <c r="U303" i="8" l="1"/>
  <c r="AC303" i="8" s="1"/>
  <c r="T303" i="8"/>
  <c r="AB303" i="8" s="1"/>
  <c r="S303" i="8"/>
  <c r="AA303" i="8" s="1"/>
  <c r="R303" i="8"/>
  <c r="Z303" i="8" s="1"/>
  <c r="Q303" i="8"/>
  <c r="Y303" i="8" s="1"/>
  <c r="P303" i="8"/>
  <c r="X303" i="8" s="1"/>
  <c r="N303" i="8"/>
  <c r="AJ303" i="8"/>
  <c r="AK303" i="8"/>
  <c r="AF303" i="8"/>
  <c r="AG303" i="8"/>
  <c r="AH303" i="8"/>
  <c r="AI303" i="8"/>
  <c r="A304" i="8"/>
  <c r="AE304" i="8" s="1"/>
  <c r="U304" i="8" l="1"/>
  <c r="AC304" i="8" s="1"/>
  <c r="T304" i="8"/>
  <c r="AB304" i="8" s="1"/>
  <c r="S304" i="8"/>
  <c r="AA304" i="8" s="1"/>
  <c r="R304" i="8"/>
  <c r="Z304" i="8" s="1"/>
  <c r="Q304" i="8"/>
  <c r="Y304" i="8" s="1"/>
  <c r="P304" i="8"/>
  <c r="X304" i="8" s="1"/>
  <c r="N304" i="8"/>
  <c r="AJ304" i="8"/>
  <c r="AK304" i="8"/>
  <c r="AF304" i="8"/>
  <c r="AG304" i="8"/>
  <c r="AH304" i="8"/>
  <c r="AI304" i="8"/>
  <c r="A305" i="8"/>
  <c r="AE305" i="8" s="1"/>
  <c r="U305" i="8" l="1"/>
  <c r="AC305" i="8" s="1"/>
  <c r="T305" i="8"/>
  <c r="AB305" i="8" s="1"/>
  <c r="S305" i="8"/>
  <c r="AA305" i="8" s="1"/>
  <c r="R305" i="8"/>
  <c r="Z305" i="8" s="1"/>
  <c r="Q305" i="8"/>
  <c r="Y305" i="8" s="1"/>
  <c r="P305" i="8"/>
  <c r="X305" i="8" s="1"/>
  <c r="N305" i="8"/>
  <c r="AJ305" i="8"/>
  <c r="AK305" i="8"/>
  <c r="AF305" i="8"/>
  <c r="AG305" i="8"/>
  <c r="AH305" i="8"/>
  <c r="AI305" i="8"/>
  <c r="A306" i="8"/>
  <c r="AE306" i="8" s="1"/>
  <c r="U306" i="8" l="1"/>
  <c r="AC306" i="8" s="1"/>
  <c r="T306" i="8"/>
  <c r="AB306" i="8" s="1"/>
  <c r="S306" i="8"/>
  <c r="AA306" i="8" s="1"/>
  <c r="R306" i="8"/>
  <c r="Z306" i="8" s="1"/>
  <c r="Q306" i="8"/>
  <c r="Y306" i="8" s="1"/>
  <c r="P306" i="8"/>
  <c r="X306" i="8" s="1"/>
  <c r="N306" i="8"/>
  <c r="AJ306" i="8"/>
  <c r="AK306" i="8"/>
  <c r="AF306" i="8"/>
  <c r="AG306" i="8"/>
  <c r="AH306" i="8"/>
  <c r="AI306" i="8"/>
  <c r="A307" i="8"/>
  <c r="AE307" i="8" s="1"/>
  <c r="U307" i="8" l="1"/>
  <c r="AC307" i="8" s="1"/>
  <c r="T307" i="8"/>
  <c r="AB307" i="8" s="1"/>
  <c r="S307" i="8"/>
  <c r="AA307" i="8" s="1"/>
  <c r="R307" i="8"/>
  <c r="Z307" i="8" s="1"/>
  <c r="Q307" i="8"/>
  <c r="Y307" i="8" s="1"/>
  <c r="P307" i="8"/>
  <c r="X307" i="8" s="1"/>
  <c r="N307" i="8"/>
  <c r="AJ307" i="8"/>
  <c r="AK307" i="8"/>
  <c r="AF307" i="8"/>
  <c r="AG307" i="8"/>
  <c r="AH307" i="8"/>
  <c r="AI307" i="8"/>
  <c r="A308" i="8"/>
  <c r="AE308" i="8" s="1"/>
  <c r="U308" i="8" l="1"/>
  <c r="AC308" i="8" s="1"/>
  <c r="T308" i="8"/>
  <c r="AB308" i="8" s="1"/>
  <c r="S308" i="8"/>
  <c r="AA308" i="8" s="1"/>
  <c r="R308" i="8"/>
  <c r="Z308" i="8" s="1"/>
  <c r="Q308" i="8"/>
  <c r="Y308" i="8" s="1"/>
  <c r="P308" i="8"/>
  <c r="X308" i="8" s="1"/>
  <c r="N308" i="8"/>
  <c r="AJ308" i="8"/>
  <c r="AK308" i="8"/>
  <c r="AF308" i="8"/>
  <c r="AG308" i="8"/>
  <c r="AH308" i="8"/>
  <c r="AI308" i="8"/>
  <c r="A309" i="8"/>
  <c r="AE309" i="8" s="1"/>
  <c r="U309" i="8" l="1"/>
  <c r="AC309" i="8" s="1"/>
  <c r="T309" i="8"/>
  <c r="AB309" i="8" s="1"/>
  <c r="S309" i="8"/>
  <c r="AA309" i="8" s="1"/>
  <c r="R309" i="8"/>
  <c r="Z309" i="8" s="1"/>
  <c r="Q309" i="8"/>
  <c r="Y309" i="8" s="1"/>
  <c r="P309" i="8"/>
  <c r="X309" i="8" s="1"/>
  <c r="N309" i="8"/>
  <c r="AJ309" i="8"/>
  <c r="AK309" i="8"/>
  <c r="AF309" i="8"/>
  <c r="AG309" i="8"/>
  <c r="AH309" i="8"/>
  <c r="AI309" i="8"/>
  <c r="A310" i="8"/>
  <c r="AE310" i="8" s="1"/>
  <c r="U310" i="8" l="1"/>
  <c r="AC310" i="8" s="1"/>
  <c r="T310" i="8"/>
  <c r="AB310" i="8" s="1"/>
  <c r="S310" i="8"/>
  <c r="AA310" i="8" s="1"/>
  <c r="R310" i="8"/>
  <c r="Z310" i="8" s="1"/>
  <c r="Q310" i="8"/>
  <c r="Y310" i="8" s="1"/>
  <c r="P310" i="8"/>
  <c r="X310" i="8" s="1"/>
  <c r="N310" i="8"/>
  <c r="AJ310" i="8"/>
  <c r="AK310" i="8"/>
  <c r="AF310" i="8"/>
  <c r="AG310" i="8"/>
  <c r="AH310" i="8"/>
  <c r="AI310" i="8"/>
  <c r="A311" i="8"/>
  <c r="AE311" i="8" s="1"/>
  <c r="U311" i="8" l="1"/>
  <c r="AC311" i="8" s="1"/>
  <c r="T311" i="8"/>
  <c r="AB311" i="8" s="1"/>
  <c r="S311" i="8"/>
  <c r="AA311" i="8" s="1"/>
  <c r="R311" i="8"/>
  <c r="Z311" i="8" s="1"/>
  <c r="Q311" i="8"/>
  <c r="Y311" i="8" s="1"/>
  <c r="P311" i="8"/>
  <c r="X311" i="8" s="1"/>
  <c r="N311" i="8"/>
  <c r="AJ311" i="8"/>
  <c r="AK311" i="8"/>
  <c r="AF311" i="8"/>
  <c r="AG311" i="8"/>
  <c r="AH311" i="8"/>
  <c r="AI311" i="8"/>
  <c r="A312" i="8"/>
  <c r="AE312" i="8" s="1"/>
  <c r="U312" i="8" l="1"/>
  <c r="AC312" i="8" s="1"/>
  <c r="T312" i="8"/>
  <c r="AB312" i="8" s="1"/>
  <c r="S312" i="8"/>
  <c r="AA312" i="8" s="1"/>
  <c r="R312" i="8"/>
  <c r="Z312" i="8" s="1"/>
  <c r="Q312" i="8"/>
  <c r="Y312" i="8" s="1"/>
  <c r="P312" i="8"/>
  <c r="X312" i="8" s="1"/>
  <c r="N312" i="8"/>
  <c r="AJ312" i="8"/>
  <c r="AK312" i="8"/>
  <c r="AF312" i="8"/>
  <c r="AG312" i="8"/>
  <c r="AH312" i="8"/>
  <c r="AI312" i="8"/>
  <c r="A313" i="8"/>
  <c r="AE313" i="8" s="1"/>
  <c r="U313" i="8" l="1"/>
  <c r="AC313" i="8" s="1"/>
  <c r="T313" i="8"/>
  <c r="AB313" i="8" s="1"/>
  <c r="S313" i="8"/>
  <c r="AA313" i="8" s="1"/>
  <c r="R313" i="8"/>
  <c r="Z313" i="8" s="1"/>
  <c r="Q313" i="8"/>
  <c r="Y313" i="8" s="1"/>
  <c r="P313" i="8"/>
  <c r="X313" i="8" s="1"/>
  <c r="N313" i="8"/>
  <c r="AJ313" i="8"/>
  <c r="AK313" i="8"/>
  <c r="AF313" i="8"/>
  <c r="AG313" i="8"/>
  <c r="AH313" i="8"/>
  <c r="AI313" i="8"/>
  <c r="A314" i="8"/>
  <c r="AE314" i="8" s="1"/>
  <c r="U314" i="8" l="1"/>
  <c r="AC314" i="8" s="1"/>
  <c r="T314" i="8"/>
  <c r="AB314" i="8" s="1"/>
  <c r="S314" i="8"/>
  <c r="AA314" i="8" s="1"/>
  <c r="R314" i="8"/>
  <c r="Z314" i="8" s="1"/>
  <c r="Q314" i="8"/>
  <c r="Y314" i="8" s="1"/>
  <c r="P314" i="8"/>
  <c r="X314" i="8" s="1"/>
  <c r="N314" i="8"/>
  <c r="AJ314" i="8"/>
  <c r="AK314" i="8"/>
  <c r="AF314" i="8"/>
  <c r="AG314" i="8"/>
  <c r="AH314" i="8"/>
  <c r="AI314" i="8"/>
  <c r="A315" i="8"/>
  <c r="AE315" i="8" s="1"/>
  <c r="U315" i="8" l="1"/>
  <c r="AC315" i="8" s="1"/>
  <c r="T315" i="8"/>
  <c r="AB315" i="8" s="1"/>
  <c r="S315" i="8"/>
  <c r="AA315" i="8" s="1"/>
  <c r="R315" i="8"/>
  <c r="Z315" i="8" s="1"/>
  <c r="Q315" i="8"/>
  <c r="Y315" i="8" s="1"/>
  <c r="P315" i="8"/>
  <c r="X315" i="8" s="1"/>
  <c r="N315" i="8"/>
  <c r="AJ315" i="8"/>
  <c r="AK315" i="8"/>
  <c r="AF315" i="8"/>
  <c r="AG315" i="8"/>
  <c r="AH315" i="8"/>
  <c r="AI315" i="8"/>
  <c r="A316" i="8"/>
  <c r="AE316" i="8" s="1"/>
  <c r="U316" i="8" l="1"/>
  <c r="AC316" i="8" s="1"/>
  <c r="T316" i="8"/>
  <c r="AB316" i="8" s="1"/>
  <c r="S316" i="8"/>
  <c r="AA316" i="8" s="1"/>
  <c r="R316" i="8"/>
  <c r="Z316" i="8" s="1"/>
  <c r="Q316" i="8"/>
  <c r="Y316" i="8" s="1"/>
  <c r="P316" i="8"/>
  <c r="X316" i="8" s="1"/>
  <c r="N316" i="8"/>
  <c r="AJ316" i="8"/>
  <c r="AK316" i="8"/>
  <c r="AF316" i="8"/>
  <c r="AG316" i="8"/>
  <c r="AH316" i="8"/>
  <c r="AI316" i="8"/>
  <c r="A317" i="8"/>
  <c r="AE317" i="8" s="1"/>
  <c r="U317" i="8" l="1"/>
  <c r="AC317" i="8" s="1"/>
  <c r="T317" i="8"/>
  <c r="AB317" i="8" s="1"/>
  <c r="S317" i="8"/>
  <c r="AA317" i="8" s="1"/>
  <c r="R317" i="8"/>
  <c r="Z317" i="8" s="1"/>
  <c r="Q317" i="8"/>
  <c r="Y317" i="8" s="1"/>
  <c r="P317" i="8"/>
  <c r="X317" i="8" s="1"/>
  <c r="N317" i="8"/>
  <c r="AJ317" i="8"/>
  <c r="AK317" i="8"/>
  <c r="AF317" i="8"/>
  <c r="AG317" i="8"/>
  <c r="AH317" i="8"/>
  <c r="AI317" i="8"/>
  <c r="A318" i="8"/>
  <c r="AE318" i="8" s="1"/>
  <c r="U318" i="8" l="1"/>
  <c r="AC318" i="8" s="1"/>
  <c r="T318" i="8"/>
  <c r="AB318" i="8" s="1"/>
  <c r="S318" i="8"/>
  <c r="AA318" i="8" s="1"/>
  <c r="R318" i="8"/>
  <c r="Z318" i="8" s="1"/>
  <c r="Q318" i="8"/>
  <c r="Y318" i="8" s="1"/>
  <c r="P318" i="8"/>
  <c r="X318" i="8" s="1"/>
  <c r="N318" i="8"/>
  <c r="AJ318" i="8"/>
  <c r="AK318" i="8"/>
  <c r="AF318" i="8"/>
  <c r="AG318" i="8"/>
  <c r="AH318" i="8"/>
  <c r="AI318" i="8"/>
  <c r="A319" i="8"/>
  <c r="AE319" i="8" s="1"/>
  <c r="U319" i="8" l="1"/>
  <c r="AC319" i="8" s="1"/>
  <c r="T319" i="8"/>
  <c r="AB319" i="8" s="1"/>
  <c r="S319" i="8"/>
  <c r="AA319" i="8" s="1"/>
  <c r="R319" i="8"/>
  <c r="Z319" i="8" s="1"/>
  <c r="Q319" i="8"/>
  <c r="Y319" i="8" s="1"/>
  <c r="P319" i="8"/>
  <c r="X319" i="8" s="1"/>
  <c r="N319" i="8"/>
  <c r="AJ319" i="8"/>
  <c r="AK319" i="8"/>
  <c r="AF319" i="8"/>
  <c r="AG319" i="8"/>
  <c r="AH319" i="8"/>
  <c r="AI319" i="8"/>
  <c r="A320" i="8"/>
  <c r="AE320" i="8" s="1"/>
  <c r="U320" i="8" l="1"/>
  <c r="AC320" i="8" s="1"/>
  <c r="T320" i="8"/>
  <c r="AB320" i="8" s="1"/>
  <c r="S320" i="8"/>
  <c r="AA320" i="8" s="1"/>
  <c r="R320" i="8"/>
  <c r="Z320" i="8" s="1"/>
  <c r="Q320" i="8"/>
  <c r="Y320" i="8" s="1"/>
  <c r="P320" i="8"/>
  <c r="X320" i="8" s="1"/>
  <c r="N320" i="8"/>
  <c r="AJ320" i="8"/>
  <c r="AK320" i="8"/>
  <c r="AF320" i="8"/>
  <c r="AG320" i="8"/>
  <c r="AH320" i="8"/>
  <c r="AI320" i="8"/>
  <c r="A321" i="8"/>
  <c r="AE321" i="8" s="1"/>
  <c r="U321" i="8" l="1"/>
  <c r="AC321" i="8" s="1"/>
  <c r="T321" i="8"/>
  <c r="AB321" i="8" s="1"/>
  <c r="S321" i="8"/>
  <c r="AA321" i="8" s="1"/>
  <c r="R321" i="8"/>
  <c r="Z321" i="8" s="1"/>
  <c r="Q321" i="8"/>
  <c r="Y321" i="8" s="1"/>
  <c r="P321" i="8"/>
  <c r="X321" i="8" s="1"/>
  <c r="N321" i="8"/>
  <c r="AJ321" i="8"/>
  <c r="AK321" i="8"/>
  <c r="AF321" i="8"/>
  <c r="AG321" i="8"/>
  <c r="AH321" i="8"/>
  <c r="AI321" i="8"/>
  <c r="A322" i="8"/>
  <c r="AE322" i="8" s="1"/>
  <c r="U322" i="8" l="1"/>
  <c r="AC322" i="8" s="1"/>
  <c r="T322" i="8"/>
  <c r="AB322" i="8" s="1"/>
  <c r="S322" i="8"/>
  <c r="AA322" i="8" s="1"/>
  <c r="R322" i="8"/>
  <c r="Z322" i="8" s="1"/>
  <c r="Q322" i="8"/>
  <c r="Y322" i="8" s="1"/>
  <c r="P322" i="8"/>
  <c r="X322" i="8" s="1"/>
  <c r="N322" i="8"/>
  <c r="AJ322" i="8"/>
  <c r="AK322" i="8"/>
  <c r="AF322" i="8"/>
  <c r="AG322" i="8"/>
  <c r="AH322" i="8"/>
  <c r="AI322" i="8"/>
  <c r="A323" i="8"/>
  <c r="AE323" i="8" s="1"/>
  <c r="U323" i="8" l="1"/>
  <c r="AC323" i="8" s="1"/>
  <c r="T323" i="8"/>
  <c r="AB323" i="8" s="1"/>
  <c r="S323" i="8"/>
  <c r="AA323" i="8" s="1"/>
  <c r="R323" i="8"/>
  <c r="Z323" i="8" s="1"/>
  <c r="Q323" i="8"/>
  <c r="Y323" i="8" s="1"/>
  <c r="P323" i="8"/>
  <c r="X323" i="8" s="1"/>
  <c r="N323" i="8"/>
  <c r="AJ323" i="8"/>
  <c r="AK323" i="8"/>
  <c r="AF323" i="8"/>
  <c r="AG323" i="8"/>
  <c r="AH323" i="8"/>
  <c r="AI323" i="8"/>
  <c r="A324" i="8"/>
  <c r="AE324" i="8" s="1"/>
  <c r="U324" i="8" l="1"/>
  <c r="AC324" i="8" s="1"/>
  <c r="T324" i="8"/>
  <c r="AB324" i="8" s="1"/>
  <c r="S324" i="8"/>
  <c r="AA324" i="8" s="1"/>
  <c r="R324" i="8"/>
  <c r="Z324" i="8" s="1"/>
  <c r="Q324" i="8"/>
  <c r="Y324" i="8" s="1"/>
  <c r="P324" i="8"/>
  <c r="X324" i="8" s="1"/>
  <c r="N324" i="8"/>
  <c r="AJ324" i="8"/>
  <c r="AK324" i="8"/>
  <c r="AF324" i="8"/>
  <c r="AG324" i="8"/>
  <c r="AH324" i="8"/>
  <c r="AI324" i="8"/>
  <c r="A325" i="8"/>
  <c r="AE325" i="8" s="1"/>
  <c r="U325" i="8" l="1"/>
  <c r="AC325" i="8" s="1"/>
  <c r="T325" i="8"/>
  <c r="AB325" i="8" s="1"/>
  <c r="S325" i="8"/>
  <c r="AA325" i="8" s="1"/>
  <c r="R325" i="8"/>
  <c r="Z325" i="8" s="1"/>
  <c r="Q325" i="8"/>
  <c r="Y325" i="8" s="1"/>
  <c r="P325" i="8"/>
  <c r="X325" i="8" s="1"/>
  <c r="N325" i="8"/>
  <c r="AJ325" i="8"/>
  <c r="AK325" i="8"/>
  <c r="AF325" i="8"/>
  <c r="AG325" i="8"/>
  <c r="AH325" i="8"/>
  <c r="AI325" i="8"/>
  <c r="A326" i="8"/>
  <c r="AE326" i="8" s="1"/>
  <c r="U326" i="8" l="1"/>
  <c r="AC326" i="8" s="1"/>
  <c r="T326" i="8"/>
  <c r="AB326" i="8" s="1"/>
  <c r="S326" i="8"/>
  <c r="AA326" i="8" s="1"/>
  <c r="R326" i="8"/>
  <c r="Z326" i="8" s="1"/>
  <c r="Q326" i="8"/>
  <c r="Y326" i="8" s="1"/>
  <c r="P326" i="8"/>
  <c r="X326" i="8" s="1"/>
  <c r="N326" i="8"/>
  <c r="AJ326" i="8"/>
  <c r="AK326" i="8"/>
  <c r="AF326" i="8"/>
  <c r="AG326" i="8"/>
  <c r="AH326" i="8"/>
  <c r="AI326" i="8"/>
  <c r="A327" i="8"/>
  <c r="AE327" i="8" s="1"/>
  <c r="U327" i="8" l="1"/>
  <c r="AC327" i="8" s="1"/>
  <c r="T327" i="8"/>
  <c r="AB327" i="8" s="1"/>
  <c r="S327" i="8"/>
  <c r="AA327" i="8" s="1"/>
  <c r="R327" i="8"/>
  <c r="Z327" i="8" s="1"/>
  <c r="Q327" i="8"/>
  <c r="Y327" i="8" s="1"/>
  <c r="P327" i="8"/>
  <c r="X327" i="8" s="1"/>
  <c r="N327" i="8"/>
  <c r="AJ327" i="8"/>
  <c r="AK327" i="8"/>
  <c r="AF327" i="8"/>
  <c r="AG327" i="8"/>
  <c r="AH327" i="8"/>
  <c r="AI327" i="8"/>
  <c r="A328" i="8"/>
  <c r="AE328" i="8" s="1"/>
  <c r="U328" i="8" l="1"/>
  <c r="AC328" i="8" s="1"/>
  <c r="T328" i="8"/>
  <c r="AB328" i="8" s="1"/>
  <c r="S328" i="8"/>
  <c r="AA328" i="8" s="1"/>
  <c r="R328" i="8"/>
  <c r="Z328" i="8" s="1"/>
  <c r="Q328" i="8"/>
  <c r="Y328" i="8" s="1"/>
  <c r="P328" i="8"/>
  <c r="X328" i="8" s="1"/>
  <c r="N328" i="8"/>
  <c r="AJ328" i="8"/>
  <c r="AK328" i="8"/>
  <c r="AF328" i="8"/>
  <c r="AG328" i="8"/>
  <c r="AH328" i="8"/>
  <c r="AI328" i="8"/>
  <c r="A329" i="8"/>
  <c r="AE329" i="8" s="1"/>
  <c r="U329" i="8" l="1"/>
  <c r="AC329" i="8" s="1"/>
  <c r="T329" i="8"/>
  <c r="AB329" i="8" s="1"/>
  <c r="S329" i="8"/>
  <c r="AA329" i="8" s="1"/>
  <c r="R329" i="8"/>
  <c r="Z329" i="8" s="1"/>
  <c r="Q329" i="8"/>
  <c r="Y329" i="8" s="1"/>
  <c r="P329" i="8"/>
  <c r="X329" i="8" s="1"/>
  <c r="N329" i="8"/>
  <c r="AJ329" i="8"/>
  <c r="AK329" i="8"/>
  <c r="AF329" i="8"/>
  <c r="AG329" i="8"/>
  <c r="AH329" i="8"/>
  <c r="AI329" i="8"/>
  <c r="A330" i="8"/>
  <c r="AE330" i="8" s="1"/>
  <c r="U330" i="8" l="1"/>
  <c r="AC330" i="8" s="1"/>
  <c r="T330" i="8"/>
  <c r="AB330" i="8" s="1"/>
  <c r="S330" i="8"/>
  <c r="AA330" i="8" s="1"/>
  <c r="R330" i="8"/>
  <c r="Z330" i="8" s="1"/>
  <c r="Q330" i="8"/>
  <c r="Y330" i="8" s="1"/>
  <c r="P330" i="8"/>
  <c r="X330" i="8" s="1"/>
  <c r="N330" i="8"/>
  <c r="AJ330" i="8"/>
  <c r="AK330" i="8"/>
  <c r="AF330" i="8"/>
  <c r="AG330" i="8"/>
  <c r="AH330" i="8"/>
  <c r="AI330" i="8"/>
  <c r="A331" i="8"/>
  <c r="AE331" i="8" s="1"/>
  <c r="U331" i="8" l="1"/>
  <c r="AC331" i="8" s="1"/>
  <c r="T331" i="8"/>
  <c r="AB331" i="8" s="1"/>
  <c r="S331" i="8"/>
  <c r="AA331" i="8" s="1"/>
  <c r="R331" i="8"/>
  <c r="Z331" i="8" s="1"/>
  <c r="Q331" i="8"/>
  <c r="Y331" i="8" s="1"/>
  <c r="P331" i="8"/>
  <c r="X331" i="8" s="1"/>
  <c r="N331" i="8"/>
  <c r="AJ331" i="8"/>
  <c r="AK331" i="8"/>
  <c r="AF331" i="8"/>
  <c r="AG331" i="8"/>
  <c r="AH331" i="8"/>
  <c r="AI331" i="8"/>
  <c r="A332" i="8"/>
  <c r="AE332" i="8" s="1"/>
  <c r="U332" i="8" l="1"/>
  <c r="AC332" i="8" s="1"/>
  <c r="T332" i="8"/>
  <c r="AB332" i="8" s="1"/>
  <c r="S332" i="8"/>
  <c r="AA332" i="8" s="1"/>
  <c r="R332" i="8"/>
  <c r="Z332" i="8" s="1"/>
  <c r="Q332" i="8"/>
  <c r="Y332" i="8" s="1"/>
  <c r="P332" i="8"/>
  <c r="X332" i="8" s="1"/>
  <c r="N332" i="8"/>
  <c r="AJ332" i="8"/>
  <c r="AK332" i="8"/>
  <c r="AF332" i="8"/>
  <c r="AG332" i="8"/>
  <c r="AH332" i="8"/>
  <c r="AI332" i="8"/>
  <c r="A333" i="8"/>
  <c r="AE333" i="8" s="1"/>
  <c r="U333" i="8" l="1"/>
  <c r="AC333" i="8" s="1"/>
  <c r="T333" i="8"/>
  <c r="AB333" i="8" s="1"/>
  <c r="S333" i="8"/>
  <c r="AA333" i="8" s="1"/>
  <c r="R333" i="8"/>
  <c r="Z333" i="8" s="1"/>
  <c r="Q333" i="8"/>
  <c r="Y333" i="8" s="1"/>
  <c r="P333" i="8"/>
  <c r="X333" i="8" s="1"/>
  <c r="N333" i="8"/>
  <c r="AJ333" i="8"/>
  <c r="AK333" i="8"/>
  <c r="AF333" i="8"/>
  <c r="AG333" i="8"/>
  <c r="AH333" i="8"/>
  <c r="AI333" i="8"/>
  <c r="A334" i="8"/>
  <c r="AE334" i="8" s="1"/>
  <c r="U334" i="8" l="1"/>
  <c r="AC334" i="8" s="1"/>
  <c r="T334" i="8"/>
  <c r="AB334" i="8" s="1"/>
  <c r="S334" i="8"/>
  <c r="AA334" i="8" s="1"/>
  <c r="R334" i="8"/>
  <c r="Z334" i="8" s="1"/>
  <c r="Q334" i="8"/>
  <c r="Y334" i="8" s="1"/>
  <c r="P334" i="8"/>
  <c r="X334" i="8" s="1"/>
  <c r="N334" i="8"/>
  <c r="AJ334" i="8"/>
  <c r="AK334" i="8"/>
  <c r="AF334" i="8"/>
  <c r="AG334" i="8"/>
  <c r="AH334" i="8"/>
  <c r="AI334" i="8"/>
  <c r="A335" i="8"/>
  <c r="AE335" i="8" s="1"/>
  <c r="U335" i="8" l="1"/>
  <c r="AC335" i="8" s="1"/>
  <c r="T335" i="8"/>
  <c r="AB335" i="8" s="1"/>
  <c r="S335" i="8"/>
  <c r="AA335" i="8" s="1"/>
  <c r="R335" i="8"/>
  <c r="Z335" i="8" s="1"/>
  <c r="Q335" i="8"/>
  <c r="Y335" i="8" s="1"/>
  <c r="P335" i="8"/>
  <c r="X335" i="8" s="1"/>
  <c r="N335" i="8"/>
  <c r="AJ335" i="8"/>
  <c r="AK335" i="8"/>
  <c r="AF335" i="8"/>
  <c r="AG335" i="8"/>
  <c r="AH335" i="8"/>
  <c r="AI335" i="8"/>
  <c r="A336" i="8"/>
  <c r="AE336" i="8" s="1"/>
  <c r="U336" i="8" l="1"/>
  <c r="AC336" i="8" s="1"/>
  <c r="T336" i="8"/>
  <c r="AB336" i="8" s="1"/>
  <c r="S336" i="8"/>
  <c r="AA336" i="8" s="1"/>
  <c r="R336" i="8"/>
  <c r="Z336" i="8" s="1"/>
  <c r="Q336" i="8"/>
  <c r="Y336" i="8" s="1"/>
  <c r="P336" i="8"/>
  <c r="X336" i="8" s="1"/>
  <c r="N336" i="8"/>
  <c r="AJ336" i="8"/>
  <c r="AK336" i="8"/>
  <c r="AF336" i="8"/>
  <c r="AG336" i="8"/>
  <c r="AH336" i="8"/>
  <c r="AI336" i="8"/>
  <c r="A337" i="8"/>
  <c r="AE337" i="8" s="1"/>
  <c r="U337" i="8" l="1"/>
  <c r="AC337" i="8" s="1"/>
  <c r="T337" i="8"/>
  <c r="AB337" i="8" s="1"/>
  <c r="S337" i="8"/>
  <c r="AA337" i="8" s="1"/>
  <c r="R337" i="8"/>
  <c r="Z337" i="8" s="1"/>
  <c r="Q337" i="8"/>
  <c r="Y337" i="8" s="1"/>
  <c r="P337" i="8"/>
  <c r="X337" i="8" s="1"/>
  <c r="N337" i="8"/>
  <c r="AJ337" i="8"/>
  <c r="AK337" i="8"/>
  <c r="AF337" i="8"/>
  <c r="AG337" i="8"/>
  <c r="AH337" i="8"/>
  <c r="AI337" i="8"/>
  <c r="A338" i="8"/>
  <c r="AE338" i="8" s="1"/>
  <c r="U338" i="8" l="1"/>
  <c r="AC338" i="8" s="1"/>
  <c r="T338" i="8"/>
  <c r="AB338" i="8" s="1"/>
  <c r="S338" i="8"/>
  <c r="AA338" i="8" s="1"/>
  <c r="R338" i="8"/>
  <c r="Z338" i="8" s="1"/>
  <c r="Q338" i="8"/>
  <c r="Y338" i="8" s="1"/>
  <c r="P338" i="8"/>
  <c r="X338" i="8" s="1"/>
  <c r="N338" i="8"/>
  <c r="AJ338" i="8"/>
  <c r="AK338" i="8"/>
  <c r="AF338" i="8"/>
  <c r="AG338" i="8"/>
  <c r="AH338" i="8"/>
  <c r="AI338" i="8"/>
  <c r="A339" i="8"/>
  <c r="AE339" i="8" s="1"/>
  <c r="U339" i="8" l="1"/>
  <c r="AC339" i="8" s="1"/>
  <c r="T339" i="8"/>
  <c r="AB339" i="8" s="1"/>
  <c r="S339" i="8"/>
  <c r="AA339" i="8" s="1"/>
  <c r="R339" i="8"/>
  <c r="Z339" i="8" s="1"/>
  <c r="Q339" i="8"/>
  <c r="Y339" i="8" s="1"/>
  <c r="P339" i="8"/>
  <c r="X339" i="8" s="1"/>
  <c r="N339" i="8"/>
  <c r="AJ339" i="8"/>
  <c r="AK339" i="8"/>
  <c r="AF339" i="8"/>
  <c r="AG339" i="8"/>
  <c r="AH339" i="8"/>
  <c r="AI339" i="8"/>
  <c r="A340" i="8"/>
  <c r="AE340" i="8" s="1"/>
  <c r="U340" i="8" l="1"/>
  <c r="AC340" i="8" s="1"/>
  <c r="T340" i="8"/>
  <c r="AB340" i="8" s="1"/>
  <c r="S340" i="8"/>
  <c r="AA340" i="8" s="1"/>
  <c r="R340" i="8"/>
  <c r="Z340" i="8" s="1"/>
  <c r="Q340" i="8"/>
  <c r="Y340" i="8" s="1"/>
  <c r="P340" i="8"/>
  <c r="X340" i="8" s="1"/>
  <c r="N340" i="8"/>
  <c r="AJ340" i="8"/>
  <c r="AK340" i="8"/>
  <c r="AF340" i="8"/>
  <c r="AG340" i="8"/>
  <c r="AH340" i="8"/>
  <c r="AI340" i="8"/>
  <c r="A341" i="8"/>
  <c r="AE341" i="8" s="1"/>
  <c r="U341" i="8" l="1"/>
  <c r="AC341" i="8" s="1"/>
  <c r="T341" i="8"/>
  <c r="AB341" i="8" s="1"/>
  <c r="S341" i="8"/>
  <c r="AA341" i="8" s="1"/>
  <c r="R341" i="8"/>
  <c r="Z341" i="8" s="1"/>
  <c r="Q341" i="8"/>
  <c r="Y341" i="8" s="1"/>
  <c r="P341" i="8"/>
  <c r="X341" i="8" s="1"/>
  <c r="N341" i="8"/>
  <c r="AJ341" i="8"/>
  <c r="AK341" i="8"/>
  <c r="AF341" i="8"/>
  <c r="AG341" i="8"/>
  <c r="AH341" i="8"/>
  <c r="AI341" i="8"/>
  <c r="A342" i="8"/>
  <c r="AE342" i="8" s="1"/>
  <c r="U342" i="8" l="1"/>
  <c r="AC342" i="8" s="1"/>
  <c r="T342" i="8"/>
  <c r="AB342" i="8" s="1"/>
  <c r="S342" i="8"/>
  <c r="AA342" i="8" s="1"/>
  <c r="R342" i="8"/>
  <c r="Z342" i="8" s="1"/>
  <c r="Q342" i="8"/>
  <c r="Y342" i="8" s="1"/>
  <c r="P342" i="8"/>
  <c r="X342" i="8" s="1"/>
  <c r="N342" i="8"/>
  <c r="AJ342" i="8"/>
  <c r="AK342" i="8"/>
  <c r="AF342" i="8"/>
  <c r="AG342" i="8"/>
  <c r="AH342" i="8"/>
  <c r="AI342" i="8"/>
  <c r="A343" i="8"/>
  <c r="AE343" i="8" s="1"/>
  <c r="U343" i="8" l="1"/>
  <c r="AC343" i="8" s="1"/>
  <c r="T343" i="8"/>
  <c r="AB343" i="8" s="1"/>
  <c r="S343" i="8"/>
  <c r="AA343" i="8" s="1"/>
  <c r="R343" i="8"/>
  <c r="Z343" i="8" s="1"/>
  <c r="Q343" i="8"/>
  <c r="Y343" i="8" s="1"/>
  <c r="P343" i="8"/>
  <c r="X343" i="8" s="1"/>
  <c r="N343" i="8"/>
  <c r="AJ343" i="8"/>
  <c r="AK343" i="8"/>
  <c r="AF343" i="8"/>
  <c r="AG343" i="8"/>
  <c r="AH343" i="8"/>
  <c r="AI343" i="8"/>
  <c r="A344" i="8"/>
  <c r="AE344" i="8" s="1"/>
  <c r="U344" i="8" l="1"/>
  <c r="AC344" i="8" s="1"/>
  <c r="T344" i="8"/>
  <c r="AB344" i="8" s="1"/>
  <c r="S344" i="8"/>
  <c r="AA344" i="8" s="1"/>
  <c r="R344" i="8"/>
  <c r="Z344" i="8" s="1"/>
  <c r="Q344" i="8"/>
  <c r="Y344" i="8" s="1"/>
  <c r="P344" i="8"/>
  <c r="X344" i="8" s="1"/>
  <c r="N344" i="8"/>
  <c r="AJ344" i="8"/>
  <c r="AK344" i="8"/>
  <c r="AF344" i="8"/>
  <c r="AG344" i="8"/>
  <c r="AH344" i="8"/>
  <c r="AI344" i="8"/>
  <c r="A345" i="8"/>
  <c r="AE345" i="8" s="1"/>
  <c r="U345" i="8" l="1"/>
  <c r="AC345" i="8" s="1"/>
  <c r="T345" i="8"/>
  <c r="AB345" i="8" s="1"/>
  <c r="S345" i="8"/>
  <c r="AA345" i="8" s="1"/>
  <c r="R345" i="8"/>
  <c r="Z345" i="8" s="1"/>
  <c r="Q345" i="8"/>
  <c r="Y345" i="8" s="1"/>
  <c r="P345" i="8"/>
  <c r="X345" i="8" s="1"/>
  <c r="N345" i="8"/>
  <c r="AK345" i="8"/>
  <c r="AJ345" i="8"/>
  <c r="AF345" i="8"/>
  <c r="AG345" i="8"/>
  <c r="AH345" i="8"/>
  <c r="AI345" i="8"/>
  <c r="A346" i="8"/>
  <c r="AE346" i="8" s="1"/>
  <c r="U346" i="8" l="1"/>
  <c r="AC346" i="8" s="1"/>
  <c r="T346" i="8"/>
  <c r="AB346" i="8" s="1"/>
  <c r="S346" i="8"/>
  <c r="AA346" i="8" s="1"/>
  <c r="R346" i="8"/>
  <c r="Z346" i="8" s="1"/>
  <c r="Q346" i="8"/>
  <c r="Y346" i="8" s="1"/>
  <c r="P346" i="8"/>
  <c r="X346" i="8" s="1"/>
  <c r="N346" i="8"/>
  <c r="AJ346" i="8"/>
  <c r="AF346" i="8"/>
  <c r="AG346" i="8"/>
  <c r="AH346" i="8"/>
  <c r="AI346" i="8"/>
  <c r="AK346" i="8"/>
  <c r="A347" i="8"/>
  <c r="AE347" i="8" s="1"/>
  <c r="U347" i="8" l="1"/>
  <c r="AC347" i="8" s="1"/>
  <c r="T347" i="8"/>
  <c r="AB347" i="8" s="1"/>
  <c r="S347" i="8"/>
  <c r="AA347" i="8" s="1"/>
  <c r="R347" i="8"/>
  <c r="Z347" i="8" s="1"/>
  <c r="Q347" i="8"/>
  <c r="Y347" i="8" s="1"/>
  <c r="P347" i="8"/>
  <c r="X347" i="8" s="1"/>
  <c r="N347" i="8"/>
  <c r="AJ347" i="8"/>
  <c r="AK347" i="8"/>
  <c r="AF347" i="8"/>
  <c r="AG347" i="8"/>
  <c r="AH347" i="8"/>
  <c r="AI347" i="8"/>
  <c r="A348" i="8"/>
  <c r="AE348" i="8" s="1"/>
  <c r="U348" i="8" l="1"/>
  <c r="AC348" i="8" s="1"/>
  <c r="T348" i="8"/>
  <c r="AB348" i="8" s="1"/>
  <c r="S348" i="8"/>
  <c r="AA348" i="8" s="1"/>
  <c r="R348" i="8"/>
  <c r="Z348" i="8" s="1"/>
  <c r="Q348" i="8"/>
  <c r="Y348" i="8" s="1"/>
  <c r="P348" i="8"/>
  <c r="X348" i="8" s="1"/>
  <c r="N348" i="8"/>
  <c r="AJ348" i="8"/>
  <c r="AF348" i="8"/>
  <c r="AG348" i="8"/>
  <c r="AH348" i="8"/>
  <c r="AI348" i="8"/>
  <c r="AK348" i="8"/>
  <c r="A349" i="8"/>
  <c r="AE349" i="8" s="1"/>
  <c r="U349" i="8" l="1"/>
  <c r="AC349" i="8" s="1"/>
  <c r="T349" i="8"/>
  <c r="AB349" i="8" s="1"/>
  <c r="S349" i="8"/>
  <c r="AA349" i="8" s="1"/>
  <c r="R349" i="8"/>
  <c r="Z349" i="8" s="1"/>
  <c r="Q349" i="8"/>
  <c r="Y349" i="8" s="1"/>
  <c r="P349" i="8"/>
  <c r="X349" i="8" s="1"/>
  <c r="N349" i="8"/>
  <c r="AJ349" i="8"/>
  <c r="AF349" i="8"/>
  <c r="AG349" i="8"/>
  <c r="AH349" i="8"/>
  <c r="AI349" i="8"/>
  <c r="AK349" i="8"/>
  <c r="A350" i="8"/>
  <c r="AE350" i="8" s="1"/>
  <c r="U350" i="8" l="1"/>
  <c r="AC350" i="8" s="1"/>
  <c r="T350" i="8"/>
  <c r="AB350" i="8" s="1"/>
  <c r="S350" i="8"/>
  <c r="AA350" i="8" s="1"/>
  <c r="R350" i="8"/>
  <c r="Z350" i="8" s="1"/>
  <c r="Q350" i="8"/>
  <c r="Y350" i="8" s="1"/>
  <c r="P350" i="8"/>
  <c r="X350" i="8" s="1"/>
  <c r="N350" i="8"/>
  <c r="AK350" i="8"/>
  <c r="AJ350" i="8"/>
  <c r="AF350" i="8"/>
  <c r="AG350" i="8"/>
  <c r="AH350" i="8"/>
  <c r="AI350" i="8"/>
  <c r="A351" i="8"/>
  <c r="AE351" i="8" s="1"/>
  <c r="U351" i="8" l="1"/>
  <c r="AC351" i="8" s="1"/>
  <c r="T351" i="8"/>
  <c r="AB351" i="8" s="1"/>
  <c r="S351" i="8"/>
  <c r="AA351" i="8" s="1"/>
  <c r="R351" i="8"/>
  <c r="Z351" i="8" s="1"/>
  <c r="Q351" i="8"/>
  <c r="Y351" i="8" s="1"/>
  <c r="P351" i="8"/>
  <c r="X351" i="8" s="1"/>
  <c r="N351" i="8"/>
  <c r="AJ351" i="8"/>
  <c r="AF351" i="8"/>
  <c r="AG351" i="8"/>
  <c r="AH351" i="8"/>
  <c r="AI351" i="8"/>
  <c r="AK351" i="8"/>
  <c r="A352" i="8"/>
  <c r="AE352" i="8" s="1"/>
  <c r="U352" i="8" l="1"/>
  <c r="AC352" i="8" s="1"/>
  <c r="T352" i="8"/>
  <c r="AB352" i="8" s="1"/>
  <c r="S352" i="8"/>
  <c r="AA352" i="8" s="1"/>
  <c r="R352" i="8"/>
  <c r="Z352" i="8" s="1"/>
  <c r="Q352" i="8"/>
  <c r="Y352" i="8" s="1"/>
  <c r="P352" i="8"/>
  <c r="X352" i="8" s="1"/>
  <c r="N352" i="8"/>
  <c r="AJ352" i="8"/>
  <c r="AF352" i="8"/>
  <c r="AG352" i="8"/>
  <c r="AH352" i="8"/>
  <c r="AI352" i="8"/>
  <c r="AK352" i="8"/>
  <c r="A353" i="8"/>
  <c r="AE353" i="8" s="1"/>
  <c r="U353" i="8" l="1"/>
  <c r="AC353" i="8" s="1"/>
  <c r="T353" i="8"/>
  <c r="AB353" i="8" s="1"/>
  <c r="S353" i="8"/>
  <c r="AA353" i="8" s="1"/>
  <c r="R353" i="8"/>
  <c r="Z353" i="8" s="1"/>
  <c r="Q353" i="8"/>
  <c r="Y353" i="8" s="1"/>
  <c r="P353" i="8"/>
  <c r="X353" i="8" s="1"/>
  <c r="N353" i="8"/>
  <c r="AJ353" i="8"/>
  <c r="AK353" i="8"/>
  <c r="AF353" i="8"/>
  <c r="AG353" i="8"/>
  <c r="AH353" i="8"/>
  <c r="AI353" i="8"/>
  <c r="A354" i="8"/>
  <c r="AE354" i="8" s="1"/>
  <c r="U354" i="8" l="1"/>
  <c r="AC354" i="8" s="1"/>
  <c r="T354" i="8"/>
  <c r="AB354" i="8" s="1"/>
  <c r="S354" i="8"/>
  <c r="AA354" i="8" s="1"/>
  <c r="R354" i="8"/>
  <c r="Z354" i="8" s="1"/>
  <c r="Q354" i="8"/>
  <c r="Y354" i="8" s="1"/>
  <c r="P354" i="8"/>
  <c r="X354" i="8" s="1"/>
  <c r="N354" i="8"/>
  <c r="AJ354" i="8"/>
  <c r="AF354" i="8"/>
  <c r="AG354" i="8"/>
  <c r="AH354" i="8"/>
  <c r="AI354" i="8"/>
  <c r="AK354" i="8"/>
  <c r="A355" i="8"/>
  <c r="AE355" i="8" s="1"/>
  <c r="U355" i="8" l="1"/>
  <c r="AC355" i="8" s="1"/>
  <c r="T355" i="8"/>
  <c r="AB355" i="8" s="1"/>
  <c r="S355" i="8"/>
  <c r="AA355" i="8" s="1"/>
  <c r="R355" i="8"/>
  <c r="Z355" i="8" s="1"/>
  <c r="Q355" i="8"/>
  <c r="Y355" i="8" s="1"/>
  <c r="P355" i="8"/>
  <c r="X355" i="8" s="1"/>
  <c r="N355" i="8"/>
  <c r="AJ355" i="8"/>
  <c r="AK355" i="8"/>
  <c r="AF355" i="8"/>
  <c r="AG355" i="8"/>
  <c r="AH355" i="8"/>
  <c r="AI355" i="8"/>
  <c r="A356" i="8"/>
  <c r="AE356" i="8" s="1"/>
  <c r="U356" i="8" l="1"/>
  <c r="AC356" i="8" s="1"/>
  <c r="T356" i="8"/>
  <c r="AB356" i="8" s="1"/>
  <c r="S356" i="8"/>
  <c r="AA356" i="8" s="1"/>
  <c r="R356" i="8"/>
  <c r="Z356" i="8" s="1"/>
  <c r="Q356" i="8"/>
  <c r="Y356" i="8" s="1"/>
  <c r="P356" i="8"/>
  <c r="X356" i="8" s="1"/>
  <c r="N356" i="8"/>
  <c r="AK356" i="8"/>
  <c r="AJ356" i="8"/>
  <c r="AF356" i="8"/>
  <c r="AG356" i="8"/>
  <c r="AH356" i="8"/>
  <c r="AI356" i="8"/>
  <c r="A357" i="8"/>
  <c r="AE357" i="8" s="1"/>
  <c r="U357" i="8" l="1"/>
  <c r="AC357" i="8" s="1"/>
  <c r="T357" i="8"/>
  <c r="AB357" i="8" s="1"/>
  <c r="S357" i="8"/>
  <c r="AA357" i="8" s="1"/>
  <c r="R357" i="8"/>
  <c r="Z357" i="8" s="1"/>
  <c r="Q357" i="8"/>
  <c r="Y357" i="8" s="1"/>
  <c r="P357" i="8"/>
  <c r="X357" i="8" s="1"/>
  <c r="N357" i="8"/>
  <c r="AJ357" i="8"/>
  <c r="AF357" i="8"/>
  <c r="AG357" i="8"/>
  <c r="AH357" i="8"/>
  <c r="AI357" i="8"/>
  <c r="AK357" i="8"/>
  <c r="A358" i="8"/>
  <c r="AE358" i="8" s="1"/>
  <c r="U358" i="8" l="1"/>
  <c r="AC358" i="8" s="1"/>
  <c r="T358" i="8"/>
  <c r="AB358" i="8" s="1"/>
  <c r="S358" i="8"/>
  <c r="AA358" i="8" s="1"/>
  <c r="R358" i="8"/>
  <c r="Z358" i="8" s="1"/>
  <c r="Q358" i="8"/>
  <c r="Y358" i="8" s="1"/>
  <c r="P358" i="8"/>
  <c r="X358" i="8" s="1"/>
  <c r="N358" i="8"/>
  <c r="AK358" i="8"/>
  <c r="AJ358" i="8"/>
  <c r="AF358" i="8"/>
  <c r="AG358" i="8"/>
  <c r="AH358" i="8"/>
  <c r="AI358" i="8"/>
  <c r="A359" i="8"/>
  <c r="AE359" i="8" s="1"/>
  <c r="U359" i="8" l="1"/>
  <c r="AC359" i="8" s="1"/>
  <c r="T359" i="8"/>
  <c r="AB359" i="8" s="1"/>
  <c r="S359" i="8"/>
  <c r="AA359" i="8" s="1"/>
  <c r="R359" i="8"/>
  <c r="Z359" i="8" s="1"/>
  <c r="Q359" i="8"/>
  <c r="Y359" i="8" s="1"/>
  <c r="P359" i="8"/>
  <c r="X359" i="8" s="1"/>
  <c r="N359" i="8"/>
  <c r="AJ359" i="8"/>
  <c r="AF359" i="8"/>
  <c r="AG359" i="8"/>
  <c r="AH359" i="8"/>
  <c r="AI359" i="8"/>
  <c r="AK359" i="8"/>
  <c r="A360" i="8"/>
  <c r="AE360" i="8" s="1"/>
  <c r="U360" i="8" l="1"/>
  <c r="AC360" i="8" s="1"/>
  <c r="T360" i="8"/>
  <c r="AB360" i="8" s="1"/>
  <c r="S360" i="8"/>
  <c r="AA360" i="8" s="1"/>
  <c r="R360" i="8"/>
  <c r="Z360" i="8" s="1"/>
  <c r="Q360" i="8"/>
  <c r="Y360" i="8" s="1"/>
  <c r="P360" i="8"/>
  <c r="X360" i="8" s="1"/>
  <c r="N360" i="8"/>
  <c r="AJ360" i="8"/>
  <c r="AK360" i="8"/>
  <c r="AF360" i="8"/>
  <c r="AG360" i="8"/>
  <c r="AH360" i="8"/>
  <c r="AI360" i="8"/>
  <c r="A361" i="8"/>
  <c r="AE361" i="8" s="1"/>
  <c r="U361" i="8" l="1"/>
  <c r="AC361" i="8" s="1"/>
  <c r="T361" i="8"/>
  <c r="AB361" i="8" s="1"/>
  <c r="S361" i="8"/>
  <c r="AA361" i="8" s="1"/>
  <c r="R361" i="8"/>
  <c r="Z361" i="8" s="1"/>
  <c r="Q361" i="8"/>
  <c r="Y361" i="8" s="1"/>
  <c r="P361" i="8"/>
  <c r="X361" i="8" s="1"/>
  <c r="N361" i="8"/>
  <c r="AJ361" i="8"/>
  <c r="AF361" i="8"/>
  <c r="AG361" i="8"/>
  <c r="AH361" i="8"/>
  <c r="AI361" i="8"/>
  <c r="AK361" i="8"/>
  <c r="A362" i="8"/>
  <c r="AE362" i="8" s="1"/>
  <c r="U362" i="8" l="1"/>
  <c r="AC362" i="8" s="1"/>
  <c r="T362" i="8"/>
  <c r="AB362" i="8" s="1"/>
  <c r="S362" i="8"/>
  <c r="AA362" i="8" s="1"/>
  <c r="R362" i="8"/>
  <c r="Z362" i="8" s="1"/>
  <c r="Q362" i="8"/>
  <c r="Y362" i="8" s="1"/>
  <c r="P362" i="8"/>
  <c r="X362" i="8" s="1"/>
  <c r="N362" i="8"/>
  <c r="AK362" i="8"/>
  <c r="AJ362" i="8"/>
  <c r="AF362" i="8"/>
  <c r="AG362" i="8"/>
  <c r="AH362" i="8"/>
  <c r="AI362" i="8"/>
  <c r="A363" i="8"/>
  <c r="AE363" i="8" s="1"/>
  <c r="U363" i="8" l="1"/>
  <c r="AC363" i="8" s="1"/>
  <c r="T363" i="8"/>
  <c r="AB363" i="8" s="1"/>
  <c r="S363" i="8"/>
  <c r="AA363" i="8" s="1"/>
  <c r="R363" i="8"/>
  <c r="Z363" i="8" s="1"/>
  <c r="Q363" i="8"/>
  <c r="Y363" i="8" s="1"/>
  <c r="P363" i="8"/>
  <c r="X363" i="8" s="1"/>
  <c r="N363" i="8"/>
  <c r="AJ363" i="8"/>
  <c r="AK363" i="8"/>
  <c r="AF363" i="8"/>
  <c r="AG363" i="8"/>
  <c r="AH363" i="8"/>
  <c r="AI363" i="8"/>
  <c r="A364" i="8"/>
  <c r="AE364" i="8" s="1"/>
  <c r="U364" i="8" l="1"/>
  <c r="AC364" i="8" s="1"/>
  <c r="T364" i="8"/>
  <c r="AB364" i="8" s="1"/>
  <c r="S364" i="8"/>
  <c r="AA364" i="8" s="1"/>
  <c r="R364" i="8"/>
  <c r="Z364" i="8" s="1"/>
  <c r="Q364" i="8"/>
  <c r="Y364" i="8" s="1"/>
  <c r="P364" i="8"/>
  <c r="X364" i="8" s="1"/>
  <c r="N364" i="8"/>
  <c r="AJ364" i="8"/>
  <c r="AF364" i="8"/>
  <c r="AG364" i="8"/>
  <c r="AH364" i="8"/>
  <c r="AI364" i="8"/>
  <c r="AK364" i="8"/>
  <c r="A365" i="8"/>
  <c r="AE365" i="8" s="1"/>
  <c r="U365" i="8" l="1"/>
  <c r="AC365" i="8" s="1"/>
  <c r="T365" i="8"/>
  <c r="AB365" i="8" s="1"/>
  <c r="S365" i="8"/>
  <c r="AA365" i="8" s="1"/>
  <c r="R365" i="8"/>
  <c r="Z365" i="8" s="1"/>
  <c r="Q365" i="8"/>
  <c r="Y365" i="8" s="1"/>
  <c r="P365" i="8"/>
  <c r="X365" i="8" s="1"/>
  <c r="N365" i="8"/>
  <c r="AK365" i="8"/>
  <c r="AJ365" i="8"/>
  <c r="AF365" i="8"/>
  <c r="AG365" i="8"/>
  <c r="AH365" i="8"/>
  <c r="AI365" i="8"/>
  <c r="A366" i="8"/>
  <c r="AE366" i="8" s="1"/>
  <c r="U366" i="8" l="1"/>
  <c r="AC366" i="8" s="1"/>
  <c r="T366" i="8"/>
  <c r="AB366" i="8" s="1"/>
  <c r="S366" i="8"/>
  <c r="AA366" i="8" s="1"/>
  <c r="R366" i="8"/>
  <c r="Z366" i="8" s="1"/>
  <c r="Q366" i="8"/>
  <c r="Y366" i="8" s="1"/>
  <c r="P366" i="8"/>
  <c r="X366" i="8" s="1"/>
  <c r="N366" i="8"/>
  <c r="AK366" i="8"/>
  <c r="AJ366" i="8"/>
  <c r="AF366" i="8"/>
  <c r="AG366" i="8"/>
  <c r="AH366" i="8"/>
  <c r="AI366" i="8"/>
  <c r="A367" i="8"/>
  <c r="AE367" i="8" s="1"/>
  <c r="U367" i="8" l="1"/>
  <c r="AC367" i="8" s="1"/>
  <c r="T367" i="8"/>
  <c r="AB367" i="8" s="1"/>
  <c r="S367" i="8"/>
  <c r="AA367" i="8" s="1"/>
  <c r="R367" i="8"/>
  <c r="Z367" i="8" s="1"/>
  <c r="Q367" i="8"/>
  <c r="Y367" i="8" s="1"/>
  <c r="P367" i="8"/>
  <c r="X367" i="8" s="1"/>
  <c r="N367" i="8"/>
  <c r="AK367" i="8"/>
  <c r="AJ367" i="8"/>
  <c r="AF367" i="8"/>
  <c r="AG367" i="8"/>
  <c r="AH367" i="8"/>
  <c r="AI367" i="8"/>
  <c r="A368" i="8"/>
  <c r="AE368" i="8" s="1"/>
  <c r="U368" i="8" l="1"/>
  <c r="AC368" i="8" s="1"/>
  <c r="T368" i="8"/>
  <c r="AB368" i="8" s="1"/>
  <c r="S368" i="8"/>
  <c r="AA368" i="8" s="1"/>
  <c r="R368" i="8"/>
  <c r="Z368" i="8" s="1"/>
  <c r="Q368" i="8"/>
  <c r="Y368" i="8" s="1"/>
  <c r="P368" i="8"/>
  <c r="X368" i="8" s="1"/>
  <c r="N368" i="8"/>
  <c r="AJ368" i="8"/>
  <c r="AF368" i="8"/>
  <c r="AG368" i="8"/>
  <c r="AH368" i="8"/>
  <c r="AI368" i="8"/>
  <c r="AK368" i="8"/>
  <c r="A369" i="8"/>
  <c r="AE369" i="8" s="1"/>
  <c r="U369" i="8" l="1"/>
  <c r="AC369" i="8" s="1"/>
  <c r="T369" i="8"/>
  <c r="AB369" i="8" s="1"/>
  <c r="S369" i="8"/>
  <c r="AA369" i="8" s="1"/>
  <c r="R369" i="8"/>
  <c r="Z369" i="8" s="1"/>
  <c r="Q369" i="8"/>
  <c r="Y369" i="8" s="1"/>
  <c r="P369" i="8"/>
  <c r="X369" i="8" s="1"/>
  <c r="N369" i="8"/>
  <c r="AK369" i="8"/>
  <c r="AJ369" i="8"/>
  <c r="AF369" i="8"/>
  <c r="AG369" i="8"/>
  <c r="AH369" i="8"/>
  <c r="AI369" i="8"/>
  <c r="A370" i="8"/>
  <c r="AE370" i="8" s="1"/>
  <c r="U370" i="8" l="1"/>
  <c r="AC370" i="8" s="1"/>
  <c r="T370" i="8"/>
  <c r="AB370" i="8" s="1"/>
  <c r="S370" i="8"/>
  <c r="AA370" i="8" s="1"/>
  <c r="R370" i="8"/>
  <c r="Z370" i="8" s="1"/>
  <c r="Q370" i="8"/>
  <c r="Y370" i="8" s="1"/>
  <c r="P370" i="8"/>
  <c r="X370" i="8" s="1"/>
  <c r="N370" i="8"/>
  <c r="AJ370" i="8"/>
  <c r="AK370" i="8"/>
  <c r="AF370" i="8"/>
  <c r="AG370" i="8"/>
  <c r="AH370" i="8"/>
  <c r="AI370" i="8"/>
  <c r="A371" i="8"/>
  <c r="AE371" i="8" s="1"/>
  <c r="U371" i="8" l="1"/>
  <c r="AC371" i="8" s="1"/>
  <c r="T371" i="8"/>
  <c r="AB371" i="8" s="1"/>
  <c r="S371" i="8"/>
  <c r="AA371" i="8" s="1"/>
  <c r="R371" i="8"/>
  <c r="Z371" i="8" s="1"/>
  <c r="Q371" i="8"/>
  <c r="Y371" i="8" s="1"/>
  <c r="P371" i="8"/>
  <c r="X371" i="8" s="1"/>
  <c r="N371" i="8"/>
  <c r="AK371" i="8"/>
  <c r="AJ371" i="8"/>
  <c r="AF371" i="8"/>
  <c r="AG371" i="8"/>
  <c r="AH371" i="8"/>
  <c r="AI371" i="8"/>
  <c r="A372" i="8"/>
  <c r="AE372" i="8" s="1"/>
  <c r="U372" i="8" l="1"/>
  <c r="AC372" i="8" s="1"/>
  <c r="T372" i="8"/>
  <c r="AB372" i="8" s="1"/>
  <c r="S372" i="8"/>
  <c r="AA372" i="8" s="1"/>
  <c r="R372" i="8"/>
  <c r="Z372" i="8" s="1"/>
  <c r="Q372" i="8"/>
  <c r="Y372" i="8" s="1"/>
  <c r="P372" i="8"/>
  <c r="X372" i="8" s="1"/>
  <c r="N372" i="8"/>
  <c r="AK372" i="8"/>
  <c r="AJ372" i="8"/>
  <c r="AF372" i="8"/>
  <c r="AG372" i="8"/>
  <c r="AH372" i="8"/>
  <c r="AI372" i="8"/>
  <c r="A373" i="8"/>
  <c r="AE373" i="8" s="1"/>
  <c r="U373" i="8" l="1"/>
  <c r="AC373" i="8" s="1"/>
  <c r="T373" i="8"/>
  <c r="AB373" i="8" s="1"/>
  <c r="S373" i="8"/>
  <c r="AA373" i="8" s="1"/>
  <c r="R373" i="8"/>
  <c r="Z373" i="8" s="1"/>
  <c r="Q373" i="8"/>
  <c r="Y373" i="8" s="1"/>
  <c r="P373" i="8"/>
  <c r="X373" i="8" s="1"/>
  <c r="N373" i="8"/>
  <c r="AJ373" i="8"/>
  <c r="AF373" i="8"/>
  <c r="AG373" i="8"/>
  <c r="AH373" i="8"/>
  <c r="AI373" i="8"/>
  <c r="AK373" i="8"/>
  <c r="A374" i="8"/>
  <c r="AE374" i="8" s="1"/>
  <c r="U374" i="8" l="1"/>
  <c r="AC374" i="8" s="1"/>
  <c r="T374" i="8"/>
  <c r="AB374" i="8" s="1"/>
  <c r="S374" i="8"/>
  <c r="AA374" i="8" s="1"/>
  <c r="R374" i="8"/>
  <c r="Z374" i="8" s="1"/>
  <c r="Q374" i="8"/>
  <c r="Y374" i="8" s="1"/>
  <c r="P374" i="8"/>
  <c r="X374" i="8" s="1"/>
  <c r="N374" i="8"/>
  <c r="AJ374" i="8"/>
  <c r="AK374" i="8"/>
  <c r="AF374" i="8"/>
  <c r="AG374" i="8"/>
  <c r="AH374" i="8"/>
  <c r="AI374" i="8"/>
  <c r="A375" i="8"/>
  <c r="AE375" i="8" s="1"/>
  <c r="U375" i="8" l="1"/>
  <c r="AC375" i="8" s="1"/>
  <c r="T375" i="8"/>
  <c r="AB375" i="8" s="1"/>
  <c r="S375" i="8"/>
  <c r="AA375" i="8" s="1"/>
  <c r="R375" i="8"/>
  <c r="Z375" i="8" s="1"/>
  <c r="Q375" i="8"/>
  <c r="Y375" i="8" s="1"/>
  <c r="P375" i="8"/>
  <c r="X375" i="8" s="1"/>
  <c r="N375" i="8"/>
  <c r="AK375" i="8"/>
  <c r="AJ375" i="8"/>
  <c r="AF375" i="8"/>
  <c r="AG375" i="8"/>
  <c r="AH375" i="8"/>
  <c r="AI375" i="8"/>
  <c r="A376" i="8"/>
  <c r="AE376" i="8" s="1"/>
  <c r="U376" i="8" l="1"/>
  <c r="AC376" i="8" s="1"/>
  <c r="T376" i="8"/>
  <c r="AB376" i="8" s="1"/>
  <c r="S376" i="8"/>
  <c r="AA376" i="8" s="1"/>
  <c r="R376" i="8"/>
  <c r="Z376" i="8" s="1"/>
  <c r="Q376" i="8"/>
  <c r="Y376" i="8" s="1"/>
  <c r="P376" i="8"/>
  <c r="X376" i="8" s="1"/>
  <c r="N376" i="8"/>
  <c r="AJ376" i="8"/>
  <c r="AK376" i="8"/>
  <c r="AF376" i="8"/>
  <c r="AG376" i="8"/>
  <c r="AH376" i="8"/>
  <c r="AI376" i="8"/>
  <c r="A377" i="8"/>
  <c r="AE377" i="8" s="1"/>
  <c r="U377" i="8" l="1"/>
  <c r="AC377" i="8" s="1"/>
  <c r="T377" i="8"/>
  <c r="AB377" i="8" s="1"/>
  <c r="S377" i="8"/>
  <c r="AA377" i="8" s="1"/>
  <c r="R377" i="8"/>
  <c r="Z377" i="8" s="1"/>
  <c r="Q377" i="8"/>
  <c r="Y377" i="8" s="1"/>
  <c r="P377" i="8"/>
  <c r="X377" i="8" s="1"/>
  <c r="N377" i="8"/>
  <c r="AK377" i="8"/>
  <c r="AJ377" i="8"/>
  <c r="AF377" i="8"/>
  <c r="AG377" i="8"/>
  <c r="AH377" i="8"/>
  <c r="AI377" i="8"/>
  <c r="A378" i="8"/>
  <c r="AE378" i="8" s="1"/>
  <c r="U378" i="8" l="1"/>
  <c r="AC378" i="8" s="1"/>
  <c r="T378" i="8"/>
  <c r="AB378" i="8" s="1"/>
  <c r="S378" i="8"/>
  <c r="AA378" i="8" s="1"/>
  <c r="R378" i="8"/>
  <c r="Z378" i="8" s="1"/>
  <c r="Q378" i="8"/>
  <c r="Y378" i="8" s="1"/>
  <c r="P378" i="8"/>
  <c r="X378" i="8" s="1"/>
  <c r="N378" i="8"/>
  <c r="AJ378" i="8"/>
  <c r="AF378" i="8"/>
  <c r="AG378" i="8"/>
  <c r="AH378" i="8"/>
  <c r="AI378" i="8"/>
  <c r="AK378" i="8"/>
  <c r="A379" i="8"/>
  <c r="AE379" i="8" s="1"/>
  <c r="U379" i="8" l="1"/>
  <c r="AC379" i="8" s="1"/>
  <c r="T379" i="8"/>
  <c r="AB379" i="8" s="1"/>
  <c r="S379" i="8"/>
  <c r="AA379" i="8" s="1"/>
  <c r="R379" i="8"/>
  <c r="Z379" i="8" s="1"/>
  <c r="Q379" i="8"/>
  <c r="Y379" i="8" s="1"/>
  <c r="P379" i="8"/>
  <c r="X379" i="8" s="1"/>
  <c r="N379" i="8"/>
  <c r="AK379" i="8"/>
  <c r="AJ379" i="8"/>
  <c r="AF379" i="8"/>
  <c r="AG379" i="8"/>
  <c r="AH379" i="8"/>
  <c r="AI379" i="8"/>
  <c r="A380" i="8"/>
  <c r="AE380" i="8" s="1"/>
  <c r="U380" i="8" l="1"/>
  <c r="AC380" i="8" s="1"/>
  <c r="T380" i="8"/>
  <c r="AB380" i="8" s="1"/>
  <c r="S380" i="8"/>
  <c r="AA380" i="8" s="1"/>
  <c r="R380" i="8"/>
  <c r="Z380" i="8" s="1"/>
  <c r="Q380" i="8"/>
  <c r="Y380" i="8" s="1"/>
  <c r="P380" i="8"/>
  <c r="X380" i="8" s="1"/>
  <c r="N380" i="8"/>
  <c r="AJ380" i="8"/>
  <c r="AF380" i="8"/>
  <c r="AG380" i="8"/>
  <c r="AH380" i="8"/>
  <c r="AI380" i="8"/>
  <c r="AK380" i="8"/>
  <c r="A381" i="8"/>
  <c r="AE381" i="8" s="1"/>
  <c r="U381" i="8" l="1"/>
  <c r="AC381" i="8" s="1"/>
  <c r="T381" i="8"/>
  <c r="AB381" i="8" s="1"/>
  <c r="S381" i="8"/>
  <c r="AA381" i="8" s="1"/>
  <c r="R381" i="8"/>
  <c r="Z381" i="8" s="1"/>
  <c r="Q381" i="8"/>
  <c r="Y381" i="8" s="1"/>
  <c r="P381" i="8"/>
  <c r="X381" i="8" s="1"/>
  <c r="N381" i="8"/>
  <c r="AK381" i="8"/>
  <c r="AJ381" i="8"/>
  <c r="AF381" i="8"/>
  <c r="AG381" i="8"/>
  <c r="AH381" i="8"/>
  <c r="AI381" i="8"/>
  <c r="A382" i="8"/>
  <c r="AE382" i="8" s="1"/>
  <c r="U382" i="8" l="1"/>
  <c r="AC382" i="8" s="1"/>
  <c r="T382" i="8"/>
  <c r="AB382" i="8" s="1"/>
  <c r="S382" i="8"/>
  <c r="AA382" i="8" s="1"/>
  <c r="R382" i="8"/>
  <c r="Z382" i="8" s="1"/>
  <c r="Q382" i="8"/>
  <c r="Y382" i="8" s="1"/>
  <c r="P382" i="8"/>
  <c r="X382" i="8" s="1"/>
  <c r="N382" i="8"/>
  <c r="AJ382" i="8"/>
  <c r="AK382" i="8"/>
  <c r="AF382" i="8"/>
  <c r="AG382" i="8"/>
  <c r="AH382" i="8"/>
  <c r="AI382" i="8"/>
  <c r="A383" i="8"/>
  <c r="AE383" i="8" s="1"/>
  <c r="U383" i="8" l="1"/>
  <c r="AC383" i="8" s="1"/>
  <c r="T383" i="8"/>
  <c r="AB383" i="8" s="1"/>
  <c r="S383" i="8"/>
  <c r="AA383" i="8" s="1"/>
  <c r="R383" i="8"/>
  <c r="Z383" i="8" s="1"/>
  <c r="Q383" i="8"/>
  <c r="Y383" i="8" s="1"/>
  <c r="P383" i="8"/>
  <c r="X383" i="8" s="1"/>
  <c r="N383" i="8"/>
  <c r="AK383" i="8"/>
  <c r="AJ383" i="8"/>
  <c r="AF383" i="8"/>
  <c r="AG383" i="8"/>
  <c r="AH383" i="8"/>
  <c r="AI383" i="8"/>
  <c r="A384" i="8"/>
  <c r="AE384" i="8" s="1"/>
  <c r="U384" i="8" l="1"/>
  <c r="AC384" i="8" s="1"/>
  <c r="T384" i="8"/>
  <c r="AB384" i="8" s="1"/>
  <c r="S384" i="8"/>
  <c r="AA384" i="8" s="1"/>
  <c r="R384" i="8"/>
  <c r="Z384" i="8" s="1"/>
  <c r="Q384" i="8"/>
  <c r="Y384" i="8" s="1"/>
  <c r="P384" i="8"/>
  <c r="X384" i="8" s="1"/>
  <c r="N384" i="8"/>
  <c r="AJ384" i="8"/>
  <c r="AF384" i="8"/>
  <c r="AG384" i="8"/>
  <c r="AH384" i="8"/>
  <c r="AI384" i="8"/>
  <c r="AK384" i="8"/>
  <c r="A385" i="8"/>
  <c r="AE385" i="8" s="1"/>
  <c r="U385" i="8" l="1"/>
  <c r="AC385" i="8" s="1"/>
  <c r="T385" i="8"/>
  <c r="AB385" i="8" s="1"/>
  <c r="S385" i="8"/>
  <c r="AA385" i="8" s="1"/>
  <c r="R385" i="8"/>
  <c r="Z385" i="8" s="1"/>
  <c r="Q385" i="8"/>
  <c r="Y385" i="8" s="1"/>
  <c r="P385" i="8"/>
  <c r="X385" i="8" s="1"/>
  <c r="N385" i="8"/>
  <c r="AK385" i="8"/>
  <c r="AJ385" i="8"/>
  <c r="AF385" i="8"/>
  <c r="AG385" i="8"/>
  <c r="AH385" i="8"/>
  <c r="AI385" i="8"/>
  <c r="A386" i="8"/>
  <c r="AE386" i="8" s="1"/>
  <c r="U386" i="8" l="1"/>
  <c r="AC386" i="8" s="1"/>
  <c r="T386" i="8"/>
  <c r="AB386" i="8" s="1"/>
  <c r="S386" i="8"/>
  <c r="AA386" i="8" s="1"/>
  <c r="R386" i="8"/>
  <c r="Z386" i="8" s="1"/>
  <c r="Q386" i="8"/>
  <c r="Y386" i="8" s="1"/>
  <c r="P386" i="8"/>
  <c r="X386" i="8" s="1"/>
  <c r="N386" i="8"/>
  <c r="AJ386" i="8"/>
  <c r="AF386" i="8"/>
  <c r="AG386" i="8"/>
  <c r="AH386" i="8"/>
  <c r="AI386" i="8"/>
  <c r="AK386" i="8"/>
  <c r="A387" i="8"/>
  <c r="AE387" i="8" s="1"/>
  <c r="U387" i="8" l="1"/>
  <c r="AC387" i="8" s="1"/>
  <c r="T387" i="8"/>
  <c r="AB387" i="8" s="1"/>
  <c r="S387" i="8"/>
  <c r="AA387" i="8" s="1"/>
  <c r="R387" i="8"/>
  <c r="Z387" i="8" s="1"/>
  <c r="Q387" i="8"/>
  <c r="Y387" i="8" s="1"/>
  <c r="P387" i="8"/>
  <c r="X387" i="8" s="1"/>
  <c r="N387" i="8"/>
  <c r="AJ387" i="8"/>
  <c r="AK387" i="8"/>
  <c r="AF387" i="8"/>
  <c r="AG387" i="8"/>
  <c r="AH387" i="8"/>
  <c r="AI387" i="8"/>
  <c r="A388" i="8"/>
  <c r="AE388" i="8" s="1"/>
  <c r="U388" i="8" l="1"/>
  <c r="AC388" i="8" s="1"/>
  <c r="T388" i="8"/>
  <c r="AB388" i="8" s="1"/>
  <c r="S388" i="8"/>
  <c r="AA388" i="8" s="1"/>
  <c r="R388" i="8"/>
  <c r="Z388" i="8" s="1"/>
  <c r="Q388" i="8"/>
  <c r="Y388" i="8" s="1"/>
  <c r="P388" i="8"/>
  <c r="X388" i="8" s="1"/>
  <c r="N388" i="8"/>
  <c r="AJ388" i="8"/>
  <c r="AF388" i="8"/>
  <c r="AG388" i="8"/>
  <c r="AH388" i="8"/>
  <c r="AI388" i="8"/>
  <c r="AK388" i="8"/>
  <c r="A389" i="8"/>
  <c r="AE389" i="8" s="1"/>
  <c r="U389" i="8" l="1"/>
  <c r="AC389" i="8" s="1"/>
  <c r="T389" i="8"/>
  <c r="AB389" i="8" s="1"/>
  <c r="S389" i="8"/>
  <c r="AA389" i="8" s="1"/>
  <c r="R389" i="8"/>
  <c r="Z389" i="8" s="1"/>
  <c r="Q389" i="8"/>
  <c r="Y389" i="8" s="1"/>
  <c r="P389" i="8"/>
  <c r="X389" i="8" s="1"/>
  <c r="N389" i="8"/>
  <c r="AK389" i="8"/>
  <c r="AJ389" i="8"/>
  <c r="AF389" i="8"/>
  <c r="AG389" i="8"/>
  <c r="AH389" i="8"/>
  <c r="AI389" i="8"/>
  <c r="A390" i="8"/>
  <c r="AE390" i="8" s="1"/>
  <c r="U390" i="8" l="1"/>
  <c r="AC390" i="8" s="1"/>
  <c r="T390" i="8"/>
  <c r="AB390" i="8" s="1"/>
  <c r="S390" i="8"/>
  <c r="AA390" i="8" s="1"/>
  <c r="R390" i="8"/>
  <c r="Z390" i="8" s="1"/>
  <c r="Q390" i="8"/>
  <c r="Y390" i="8" s="1"/>
  <c r="P390" i="8"/>
  <c r="X390" i="8" s="1"/>
  <c r="N390" i="8"/>
  <c r="AJ390" i="8"/>
  <c r="AK390" i="8"/>
  <c r="AF390" i="8"/>
  <c r="AG390" i="8"/>
  <c r="AH390" i="8"/>
  <c r="AI390" i="8"/>
  <c r="A391" i="8"/>
  <c r="AE391" i="8" s="1"/>
  <c r="U391" i="8" l="1"/>
  <c r="AC391" i="8" s="1"/>
  <c r="T391" i="8"/>
  <c r="AB391" i="8" s="1"/>
  <c r="S391" i="8"/>
  <c r="AA391" i="8" s="1"/>
  <c r="R391" i="8"/>
  <c r="Z391" i="8" s="1"/>
  <c r="Q391" i="8"/>
  <c r="Y391" i="8" s="1"/>
  <c r="P391" i="8"/>
  <c r="X391" i="8" s="1"/>
  <c r="N391" i="8"/>
  <c r="AJ391" i="8"/>
  <c r="AF391" i="8"/>
  <c r="AG391" i="8"/>
  <c r="AH391" i="8"/>
  <c r="AI391" i="8"/>
  <c r="AK391" i="8"/>
  <c r="A392" i="8"/>
  <c r="AE392" i="8" s="1"/>
  <c r="U392" i="8" l="1"/>
  <c r="AC392" i="8" s="1"/>
  <c r="T392" i="8"/>
  <c r="AB392" i="8" s="1"/>
  <c r="S392" i="8"/>
  <c r="AA392" i="8" s="1"/>
  <c r="R392" i="8"/>
  <c r="Z392" i="8" s="1"/>
  <c r="Q392" i="8"/>
  <c r="Y392" i="8" s="1"/>
  <c r="P392" i="8"/>
  <c r="X392" i="8" s="1"/>
  <c r="N392" i="8"/>
  <c r="AJ392" i="8"/>
  <c r="AF392" i="8"/>
  <c r="AG392" i="8"/>
  <c r="AH392" i="8"/>
  <c r="AI392" i="8"/>
  <c r="AK392" i="8"/>
  <c r="A393" i="8"/>
  <c r="AE393" i="8" s="1"/>
  <c r="U393" i="8" l="1"/>
  <c r="AC393" i="8" s="1"/>
  <c r="T393" i="8"/>
  <c r="AB393" i="8" s="1"/>
  <c r="S393" i="8"/>
  <c r="AA393" i="8" s="1"/>
  <c r="R393" i="8"/>
  <c r="Z393" i="8" s="1"/>
  <c r="Q393" i="8"/>
  <c r="Y393" i="8" s="1"/>
  <c r="P393" i="8"/>
  <c r="X393" i="8" s="1"/>
  <c r="N393" i="8"/>
  <c r="AK393" i="8"/>
  <c r="AJ393" i="8"/>
  <c r="AF393" i="8"/>
  <c r="AG393" i="8"/>
  <c r="AH393" i="8"/>
  <c r="AI393" i="8"/>
  <c r="A394" i="8"/>
  <c r="AE394" i="8" s="1"/>
  <c r="U394" i="8" l="1"/>
  <c r="AC394" i="8" s="1"/>
  <c r="T394" i="8"/>
  <c r="AB394" i="8" s="1"/>
  <c r="S394" i="8"/>
  <c r="AA394" i="8" s="1"/>
  <c r="R394" i="8"/>
  <c r="Z394" i="8" s="1"/>
  <c r="Q394" i="8"/>
  <c r="Y394" i="8" s="1"/>
  <c r="P394" i="8"/>
  <c r="X394" i="8" s="1"/>
  <c r="N394" i="8"/>
  <c r="AJ394" i="8"/>
  <c r="AF394" i="8"/>
  <c r="AG394" i="8"/>
  <c r="AH394" i="8"/>
  <c r="AI394" i="8"/>
  <c r="AK394" i="8"/>
  <c r="A395" i="8"/>
  <c r="AE395" i="8" s="1"/>
  <c r="U395" i="8" l="1"/>
  <c r="AC395" i="8" s="1"/>
  <c r="T395" i="8"/>
  <c r="AB395" i="8" s="1"/>
  <c r="S395" i="8"/>
  <c r="AA395" i="8" s="1"/>
  <c r="R395" i="8"/>
  <c r="Z395" i="8" s="1"/>
  <c r="Q395" i="8"/>
  <c r="Y395" i="8" s="1"/>
  <c r="P395" i="8"/>
  <c r="X395" i="8" s="1"/>
  <c r="N395" i="8"/>
  <c r="AJ395" i="8"/>
  <c r="AK395" i="8"/>
  <c r="AF395" i="8"/>
  <c r="AG395" i="8"/>
  <c r="AH395" i="8"/>
  <c r="AI395" i="8"/>
  <c r="A396" i="8"/>
  <c r="AE396" i="8" s="1"/>
  <c r="U396" i="8" l="1"/>
  <c r="AC396" i="8" s="1"/>
  <c r="T396" i="8"/>
  <c r="AB396" i="8" s="1"/>
  <c r="S396" i="8"/>
  <c r="AA396" i="8" s="1"/>
  <c r="R396" i="8"/>
  <c r="Z396" i="8" s="1"/>
  <c r="Q396" i="8"/>
  <c r="Y396" i="8" s="1"/>
  <c r="P396" i="8"/>
  <c r="X396" i="8" s="1"/>
  <c r="N396" i="8"/>
  <c r="AK396" i="8"/>
  <c r="AJ396" i="8"/>
  <c r="AF396" i="8"/>
  <c r="AG396" i="8"/>
  <c r="AH396" i="8"/>
  <c r="AI396" i="8"/>
  <c r="A397" i="8"/>
  <c r="AE397" i="8" s="1"/>
  <c r="U397" i="8" l="1"/>
  <c r="AC397" i="8" s="1"/>
  <c r="T397" i="8"/>
  <c r="AB397" i="8" s="1"/>
  <c r="S397" i="8"/>
  <c r="AA397" i="8" s="1"/>
  <c r="R397" i="8"/>
  <c r="Z397" i="8" s="1"/>
  <c r="Q397" i="8"/>
  <c r="Y397" i="8" s="1"/>
  <c r="P397" i="8"/>
  <c r="X397" i="8" s="1"/>
  <c r="N397" i="8"/>
  <c r="AJ397" i="8"/>
  <c r="AF397" i="8"/>
  <c r="AG397" i="8"/>
  <c r="AH397" i="8"/>
  <c r="AI397" i="8"/>
  <c r="AK397" i="8"/>
  <c r="A398" i="8"/>
  <c r="AE398" i="8" s="1"/>
  <c r="U398" i="8" l="1"/>
  <c r="AC398" i="8" s="1"/>
  <c r="T398" i="8"/>
  <c r="AB398" i="8" s="1"/>
  <c r="S398" i="8"/>
  <c r="AA398" i="8" s="1"/>
  <c r="R398" i="8"/>
  <c r="Z398" i="8" s="1"/>
  <c r="Q398" i="8"/>
  <c r="Y398" i="8" s="1"/>
  <c r="P398" i="8"/>
  <c r="X398" i="8" s="1"/>
  <c r="N398" i="8"/>
  <c r="AK398" i="8"/>
  <c r="AJ398" i="8"/>
  <c r="AF398" i="8"/>
  <c r="AG398" i="8"/>
  <c r="AH398" i="8"/>
  <c r="AI398" i="8"/>
  <c r="A399" i="8"/>
  <c r="AE399" i="8" s="1"/>
  <c r="U399" i="8" l="1"/>
  <c r="AC399" i="8" s="1"/>
  <c r="T399" i="8"/>
  <c r="AB399" i="8" s="1"/>
  <c r="S399" i="8"/>
  <c r="AA399" i="8" s="1"/>
  <c r="R399" i="8"/>
  <c r="Z399" i="8" s="1"/>
  <c r="Q399" i="8"/>
  <c r="Y399" i="8" s="1"/>
  <c r="P399" i="8"/>
  <c r="X399" i="8" s="1"/>
  <c r="N399" i="8"/>
  <c r="AJ399" i="8"/>
  <c r="AK399" i="8"/>
  <c r="AF399" i="8"/>
  <c r="AG399" i="8"/>
  <c r="AH399" i="8"/>
  <c r="AI399" i="8"/>
  <c r="A400" i="8"/>
  <c r="AE400" i="8" s="1"/>
  <c r="U400" i="8" l="1"/>
  <c r="AC400" i="8" s="1"/>
  <c r="T400" i="8"/>
  <c r="AB400" i="8" s="1"/>
  <c r="S400" i="8"/>
  <c r="AA400" i="8" s="1"/>
  <c r="R400" i="8"/>
  <c r="Z400" i="8" s="1"/>
  <c r="Q400" i="8"/>
  <c r="Y400" i="8" s="1"/>
  <c r="P400" i="8"/>
  <c r="X400" i="8" s="1"/>
  <c r="N400" i="8"/>
  <c r="AJ400" i="8"/>
  <c r="AF400" i="8"/>
  <c r="AG400" i="8"/>
  <c r="AH400" i="8"/>
  <c r="AI400" i="8"/>
  <c r="AK400" i="8"/>
  <c r="A401" i="8"/>
  <c r="AE401" i="8" s="1"/>
  <c r="U401" i="8" l="1"/>
  <c r="AC401" i="8" s="1"/>
  <c r="T401" i="8"/>
  <c r="AB401" i="8" s="1"/>
  <c r="S401" i="8"/>
  <c r="AA401" i="8" s="1"/>
  <c r="R401" i="8"/>
  <c r="Z401" i="8" s="1"/>
  <c r="Q401" i="8"/>
  <c r="Y401" i="8" s="1"/>
  <c r="P401" i="8"/>
  <c r="X401" i="8" s="1"/>
  <c r="N401" i="8"/>
  <c r="AJ401" i="8"/>
  <c r="AK401" i="8"/>
  <c r="AF401" i="8"/>
  <c r="AG401" i="8"/>
  <c r="AH401" i="8"/>
  <c r="AI401" i="8"/>
  <c r="A402" i="8"/>
  <c r="AE402" i="8" s="1"/>
  <c r="U402" i="8" l="1"/>
  <c r="AC402" i="8" s="1"/>
  <c r="T402" i="8"/>
  <c r="AB402" i="8" s="1"/>
  <c r="S402" i="8"/>
  <c r="AA402" i="8" s="1"/>
  <c r="R402" i="8"/>
  <c r="Z402" i="8" s="1"/>
  <c r="Q402" i="8"/>
  <c r="Y402" i="8" s="1"/>
  <c r="P402" i="8"/>
  <c r="X402" i="8" s="1"/>
  <c r="N402" i="8"/>
  <c r="AK402" i="8"/>
  <c r="AJ402" i="8"/>
  <c r="AF402" i="8"/>
  <c r="AG402" i="8"/>
  <c r="AH402" i="8"/>
  <c r="AI402" i="8"/>
  <c r="A403" i="8"/>
  <c r="AE403" i="8" s="1"/>
  <c r="U403" i="8" l="1"/>
  <c r="AC403" i="8" s="1"/>
  <c r="T403" i="8"/>
  <c r="AB403" i="8" s="1"/>
  <c r="S403" i="8"/>
  <c r="AA403" i="8" s="1"/>
  <c r="R403" i="8"/>
  <c r="Z403" i="8" s="1"/>
  <c r="Q403" i="8"/>
  <c r="Y403" i="8" s="1"/>
  <c r="P403" i="8"/>
  <c r="X403" i="8" s="1"/>
  <c r="N403" i="8"/>
  <c r="AJ403" i="8"/>
  <c r="AF403" i="8"/>
  <c r="AG403" i="8"/>
  <c r="AH403" i="8"/>
  <c r="AI403" i="8"/>
  <c r="AK403" i="8"/>
  <c r="A404" i="8"/>
  <c r="AE404" i="8" s="1"/>
  <c r="U404" i="8" l="1"/>
  <c r="AC404" i="8" s="1"/>
  <c r="T404" i="8"/>
  <c r="AB404" i="8" s="1"/>
  <c r="S404" i="8"/>
  <c r="AA404" i="8" s="1"/>
  <c r="R404" i="8"/>
  <c r="Z404" i="8" s="1"/>
  <c r="Q404" i="8"/>
  <c r="Y404" i="8" s="1"/>
  <c r="P404" i="8"/>
  <c r="X404" i="8" s="1"/>
  <c r="N404" i="8"/>
  <c r="AK404" i="8"/>
  <c r="AJ404" i="8"/>
  <c r="AF404" i="8"/>
  <c r="AG404" i="8"/>
  <c r="AH404" i="8"/>
  <c r="AI404" i="8"/>
  <c r="A405" i="8"/>
  <c r="AE405" i="8" s="1"/>
  <c r="U405" i="8" l="1"/>
  <c r="AC405" i="8" s="1"/>
  <c r="T405" i="8"/>
  <c r="AB405" i="8" s="1"/>
  <c r="S405" i="8"/>
  <c r="AA405" i="8" s="1"/>
  <c r="R405" i="8"/>
  <c r="Z405" i="8" s="1"/>
  <c r="Q405" i="8"/>
  <c r="Y405" i="8" s="1"/>
  <c r="P405" i="8"/>
  <c r="X405" i="8" s="1"/>
  <c r="N405" i="8"/>
  <c r="AJ405" i="8"/>
  <c r="AF405" i="8"/>
  <c r="AG405" i="8"/>
  <c r="AH405" i="8"/>
  <c r="AI405" i="8"/>
  <c r="AK405" i="8"/>
  <c r="A406" i="8"/>
  <c r="AE406" i="8" s="1"/>
  <c r="U406" i="8" l="1"/>
  <c r="AC406" i="8" s="1"/>
  <c r="T406" i="8"/>
  <c r="AB406" i="8" s="1"/>
  <c r="S406" i="8"/>
  <c r="AA406" i="8" s="1"/>
  <c r="R406" i="8"/>
  <c r="Z406" i="8" s="1"/>
  <c r="Q406" i="8"/>
  <c r="Y406" i="8" s="1"/>
  <c r="P406" i="8"/>
  <c r="X406" i="8" s="1"/>
  <c r="N406" i="8"/>
  <c r="AK406" i="8"/>
  <c r="AJ406" i="8"/>
  <c r="AF406" i="8"/>
  <c r="AG406" i="8"/>
  <c r="AH406" i="8"/>
  <c r="AI406" i="8"/>
  <c r="A407" i="8"/>
  <c r="AE407" i="8" s="1"/>
  <c r="U407" i="8" l="1"/>
  <c r="AC407" i="8" s="1"/>
  <c r="T407" i="8"/>
  <c r="AB407" i="8" s="1"/>
  <c r="S407" i="8"/>
  <c r="AA407" i="8" s="1"/>
  <c r="R407" i="8"/>
  <c r="Z407" i="8" s="1"/>
  <c r="Q407" i="8"/>
  <c r="Y407" i="8" s="1"/>
  <c r="P407" i="8"/>
  <c r="X407" i="8" s="1"/>
  <c r="N407" i="8"/>
  <c r="AJ407" i="8"/>
  <c r="AF407" i="8"/>
  <c r="AG407" i="8"/>
  <c r="AH407" i="8"/>
  <c r="AI407" i="8"/>
  <c r="AK407" i="8"/>
  <c r="A408" i="8"/>
  <c r="AE408" i="8" s="1"/>
  <c r="U408" i="8" l="1"/>
  <c r="AC408" i="8" s="1"/>
  <c r="T408" i="8"/>
  <c r="AB408" i="8" s="1"/>
  <c r="S408" i="8"/>
  <c r="AA408" i="8" s="1"/>
  <c r="R408" i="8"/>
  <c r="Z408" i="8" s="1"/>
  <c r="Q408" i="8"/>
  <c r="Y408" i="8" s="1"/>
  <c r="P408" i="8"/>
  <c r="X408" i="8" s="1"/>
  <c r="N408" i="8"/>
  <c r="AK408" i="8"/>
  <c r="AJ408" i="8"/>
  <c r="AF408" i="8"/>
  <c r="AG408" i="8"/>
  <c r="AH408" i="8"/>
  <c r="AI408" i="8"/>
  <c r="A409" i="8"/>
  <c r="AE409" i="8" s="1"/>
  <c r="U409" i="8" l="1"/>
  <c r="AC409" i="8" s="1"/>
  <c r="T409" i="8"/>
  <c r="AB409" i="8" s="1"/>
  <c r="S409" i="8"/>
  <c r="AA409" i="8" s="1"/>
  <c r="R409" i="8"/>
  <c r="Z409" i="8" s="1"/>
  <c r="Q409" i="8"/>
  <c r="Y409" i="8" s="1"/>
  <c r="P409" i="8"/>
  <c r="X409" i="8" s="1"/>
  <c r="N409" i="8"/>
  <c r="AJ409" i="8"/>
  <c r="AK409" i="8"/>
  <c r="AF409" i="8"/>
  <c r="AG409" i="8"/>
  <c r="AH409" i="8"/>
  <c r="AI409" i="8"/>
  <c r="A410" i="8"/>
  <c r="AE410" i="8" s="1"/>
  <c r="U410" i="8" l="1"/>
  <c r="AC410" i="8" s="1"/>
  <c r="T410" i="8"/>
  <c r="AB410" i="8" s="1"/>
  <c r="S410" i="8"/>
  <c r="AA410" i="8" s="1"/>
  <c r="R410" i="8"/>
  <c r="Z410" i="8" s="1"/>
  <c r="Q410" i="8"/>
  <c r="Y410" i="8" s="1"/>
  <c r="P410" i="8"/>
  <c r="X410" i="8" s="1"/>
  <c r="N410" i="8"/>
  <c r="AK410" i="8"/>
  <c r="AJ410" i="8"/>
  <c r="AF410" i="8"/>
  <c r="AG410" i="8"/>
  <c r="AH410" i="8"/>
  <c r="AI410" i="8"/>
  <c r="A411" i="8"/>
  <c r="AE411" i="8" s="1"/>
  <c r="U411" i="8" l="1"/>
  <c r="AC411" i="8" s="1"/>
  <c r="T411" i="8"/>
  <c r="AB411" i="8" s="1"/>
  <c r="S411" i="8"/>
  <c r="AA411" i="8" s="1"/>
  <c r="R411" i="8"/>
  <c r="Z411" i="8" s="1"/>
  <c r="Q411" i="8"/>
  <c r="Y411" i="8" s="1"/>
  <c r="P411" i="8"/>
  <c r="X411" i="8" s="1"/>
  <c r="N411" i="8"/>
  <c r="AJ411" i="8"/>
  <c r="AF411" i="8"/>
  <c r="AG411" i="8"/>
  <c r="AH411" i="8"/>
  <c r="AI411" i="8"/>
  <c r="AK411" i="8"/>
  <c r="A412" i="8"/>
  <c r="AE412" i="8" s="1"/>
  <c r="U412" i="8" l="1"/>
  <c r="AC412" i="8" s="1"/>
  <c r="T412" i="8"/>
  <c r="AB412" i="8" s="1"/>
  <c r="S412" i="8"/>
  <c r="AA412" i="8" s="1"/>
  <c r="R412" i="8"/>
  <c r="Z412" i="8" s="1"/>
  <c r="Q412" i="8"/>
  <c r="Y412" i="8" s="1"/>
  <c r="P412" i="8"/>
  <c r="X412" i="8" s="1"/>
  <c r="N412" i="8"/>
  <c r="AJ412" i="8"/>
  <c r="AK412" i="8"/>
  <c r="AF412" i="8"/>
  <c r="AG412" i="8"/>
  <c r="AH412" i="8"/>
  <c r="AI412" i="8"/>
  <c r="A413" i="8"/>
  <c r="AE413" i="8" s="1"/>
  <c r="U413" i="8" l="1"/>
  <c r="AC413" i="8" s="1"/>
  <c r="T413" i="8"/>
  <c r="AB413" i="8" s="1"/>
  <c r="S413" i="8"/>
  <c r="AA413" i="8" s="1"/>
  <c r="R413" i="8"/>
  <c r="Z413" i="8" s="1"/>
  <c r="Q413" i="8"/>
  <c r="Y413" i="8" s="1"/>
  <c r="P413" i="8"/>
  <c r="X413" i="8" s="1"/>
  <c r="N413" i="8"/>
  <c r="AJ413" i="8"/>
  <c r="AF413" i="8"/>
  <c r="AG413" i="8"/>
  <c r="AH413" i="8"/>
  <c r="AI413" i="8"/>
  <c r="AK413" i="8"/>
  <c r="A414" i="8"/>
  <c r="AE414" i="8" s="1"/>
  <c r="U414" i="8" l="1"/>
  <c r="AC414" i="8" s="1"/>
  <c r="T414" i="8"/>
  <c r="AB414" i="8" s="1"/>
  <c r="S414" i="8"/>
  <c r="AA414" i="8" s="1"/>
  <c r="R414" i="8"/>
  <c r="Z414" i="8" s="1"/>
  <c r="Q414" i="8"/>
  <c r="Y414" i="8" s="1"/>
  <c r="P414" i="8"/>
  <c r="X414" i="8" s="1"/>
  <c r="N414" i="8"/>
  <c r="AJ414" i="8"/>
  <c r="AF414" i="8"/>
  <c r="AG414" i="8"/>
  <c r="AH414" i="8"/>
  <c r="AI414" i="8"/>
  <c r="AK414" i="8"/>
  <c r="A415" i="8"/>
  <c r="AE415" i="8" s="1"/>
  <c r="U415" i="8" l="1"/>
  <c r="AC415" i="8" s="1"/>
  <c r="T415" i="8"/>
  <c r="AB415" i="8" s="1"/>
  <c r="S415" i="8"/>
  <c r="AA415" i="8" s="1"/>
  <c r="R415" i="8"/>
  <c r="Z415" i="8" s="1"/>
  <c r="Q415" i="8"/>
  <c r="Y415" i="8" s="1"/>
  <c r="P415" i="8"/>
  <c r="X415" i="8" s="1"/>
  <c r="N415" i="8"/>
  <c r="AK415" i="8"/>
  <c r="AJ415" i="8"/>
  <c r="AF415" i="8"/>
  <c r="AG415" i="8"/>
  <c r="AH415" i="8"/>
  <c r="AI415" i="8"/>
  <c r="A416" i="8"/>
  <c r="AE416" i="8" s="1"/>
  <c r="U416" i="8" l="1"/>
  <c r="AC416" i="8" s="1"/>
  <c r="T416" i="8"/>
  <c r="AB416" i="8" s="1"/>
  <c r="S416" i="8"/>
  <c r="AA416" i="8" s="1"/>
  <c r="R416" i="8"/>
  <c r="Z416" i="8" s="1"/>
  <c r="Q416" i="8"/>
  <c r="Y416" i="8" s="1"/>
  <c r="P416" i="8"/>
  <c r="X416" i="8" s="1"/>
  <c r="N416" i="8"/>
  <c r="AJ416" i="8"/>
  <c r="AF416" i="8"/>
  <c r="AG416" i="8"/>
  <c r="AH416" i="8"/>
  <c r="AI416" i="8"/>
  <c r="AK416" i="8"/>
  <c r="A417" i="8"/>
  <c r="AE417" i="8" s="1"/>
  <c r="U417" i="8" l="1"/>
  <c r="AC417" i="8" s="1"/>
  <c r="T417" i="8"/>
  <c r="AB417" i="8" s="1"/>
  <c r="S417" i="8"/>
  <c r="AA417" i="8" s="1"/>
  <c r="R417" i="8"/>
  <c r="Z417" i="8" s="1"/>
  <c r="Q417" i="8"/>
  <c r="Y417" i="8" s="1"/>
  <c r="P417" i="8"/>
  <c r="X417" i="8" s="1"/>
  <c r="N417" i="8"/>
  <c r="AJ417" i="8"/>
  <c r="AF417" i="8"/>
  <c r="AG417" i="8"/>
  <c r="AH417" i="8"/>
  <c r="AI417" i="8"/>
  <c r="AK417" i="8"/>
  <c r="A418" i="8"/>
  <c r="AE418" i="8" s="1"/>
  <c r="U418" i="8" l="1"/>
  <c r="AC418" i="8" s="1"/>
  <c r="T418" i="8"/>
  <c r="AB418" i="8" s="1"/>
  <c r="S418" i="8"/>
  <c r="AA418" i="8" s="1"/>
  <c r="R418" i="8"/>
  <c r="Z418" i="8" s="1"/>
  <c r="Q418" i="8"/>
  <c r="Y418" i="8" s="1"/>
  <c r="P418" i="8"/>
  <c r="X418" i="8" s="1"/>
  <c r="N418" i="8"/>
  <c r="AK418" i="8"/>
  <c r="AJ418" i="8"/>
  <c r="AF418" i="8"/>
  <c r="AG418" i="8"/>
  <c r="AH418" i="8"/>
  <c r="AI418" i="8"/>
  <c r="A419" i="8"/>
  <c r="AE419" i="8" s="1"/>
  <c r="U419" i="8" l="1"/>
  <c r="AC419" i="8" s="1"/>
  <c r="T419" i="8"/>
  <c r="AB419" i="8" s="1"/>
  <c r="S419" i="8"/>
  <c r="AA419" i="8" s="1"/>
  <c r="R419" i="8"/>
  <c r="Z419" i="8" s="1"/>
  <c r="Q419" i="8"/>
  <c r="Y419" i="8" s="1"/>
  <c r="P419" i="8"/>
  <c r="X419" i="8" s="1"/>
  <c r="N419" i="8"/>
  <c r="AJ419" i="8"/>
  <c r="AK419" i="8"/>
  <c r="AF419" i="8"/>
  <c r="AG419" i="8"/>
  <c r="AH419" i="8"/>
  <c r="AI419" i="8"/>
  <c r="A420" i="8"/>
  <c r="AE420" i="8" s="1"/>
  <c r="U420" i="8" l="1"/>
  <c r="AC420" i="8" s="1"/>
  <c r="T420" i="8"/>
  <c r="AB420" i="8" s="1"/>
  <c r="S420" i="8"/>
  <c r="AA420" i="8" s="1"/>
  <c r="R420" i="8"/>
  <c r="Z420" i="8" s="1"/>
  <c r="Q420" i="8"/>
  <c r="Y420" i="8" s="1"/>
  <c r="P420" i="8"/>
  <c r="X420" i="8" s="1"/>
  <c r="N420" i="8"/>
  <c r="AK420" i="8"/>
  <c r="AJ420" i="8"/>
  <c r="AF420" i="8"/>
  <c r="AG420" i="8"/>
  <c r="AH420" i="8"/>
  <c r="AI420" i="8"/>
  <c r="A421" i="8"/>
  <c r="AE421" i="8" s="1"/>
  <c r="U421" i="8" l="1"/>
  <c r="AC421" i="8" s="1"/>
  <c r="T421" i="8"/>
  <c r="AB421" i="8" s="1"/>
  <c r="S421" i="8"/>
  <c r="AA421" i="8" s="1"/>
  <c r="R421" i="8"/>
  <c r="Z421" i="8" s="1"/>
  <c r="Q421" i="8"/>
  <c r="Y421" i="8" s="1"/>
  <c r="P421" i="8"/>
  <c r="X421" i="8" s="1"/>
  <c r="N421" i="8"/>
  <c r="AJ421" i="8"/>
  <c r="AF421" i="8"/>
  <c r="AG421" i="8"/>
  <c r="AH421" i="8"/>
  <c r="AI421" i="8"/>
  <c r="AK421" i="8"/>
  <c r="A422" i="8"/>
  <c r="AE422" i="8" s="1"/>
  <c r="U422" i="8" l="1"/>
  <c r="AC422" i="8" s="1"/>
  <c r="T422" i="8"/>
  <c r="AB422" i="8" s="1"/>
  <c r="S422" i="8"/>
  <c r="AA422" i="8" s="1"/>
  <c r="R422" i="8"/>
  <c r="Z422" i="8" s="1"/>
  <c r="Q422" i="8"/>
  <c r="Y422" i="8" s="1"/>
  <c r="P422" i="8"/>
  <c r="X422" i="8" s="1"/>
  <c r="N422" i="8"/>
  <c r="AK422" i="8"/>
  <c r="AJ422" i="8"/>
  <c r="AF422" i="8"/>
  <c r="AG422" i="8"/>
  <c r="AH422" i="8"/>
  <c r="AI422" i="8"/>
  <c r="A423" i="8"/>
  <c r="AE423" i="8" s="1"/>
  <c r="U423" i="8" l="1"/>
  <c r="AC423" i="8" s="1"/>
  <c r="T423" i="8"/>
  <c r="AB423" i="8" s="1"/>
  <c r="S423" i="8"/>
  <c r="AA423" i="8" s="1"/>
  <c r="R423" i="8"/>
  <c r="Z423" i="8" s="1"/>
  <c r="Q423" i="8"/>
  <c r="Y423" i="8" s="1"/>
  <c r="P423" i="8"/>
  <c r="X423" i="8" s="1"/>
  <c r="N423" i="8"/>
  <c r="AJ423" i="8"/>
  <c r="AK423" i="8"/>
  <c r="AF423" i="8"/>
  <c r="AG423" i="8"/>
  <c r="AH423" i="8"/>
  <c r="AI423" i="8"/>
  <c r="A424" i="8"/>
  <c r="AE424" i="8" s="1"/>
  <c r="U424" i="8" l="1"/>
  <c r="AC424" i="8" s="1"/>
  <c r="T424" i="8"/>
  <c r="AB424" i="8" s="1"/>
  <c r="S424" i="8"/>
  <c r="AA424" i="8" s="1"/>
  <c r="R424" i="8"/>
  <c r="Z424" i="8" s="1"/>
  <c r="Q424" i="8"/>
  <c r="Y424" i="8" s="1"/>
  <c r="P424" i="8"/>
  <c r="X424" i="8" s="1"/>
  <c r="N424" i="8"/>
  <c r="AJ424" i="8"/>
  <c r="AF424" i="8"/>
  <c r="AG424" i="8"/>
  <c r="AH424" i="8"/>
  <c r="AI424" i="8"/>
  <c r="AK424" i="8"/>
  <c r="A425" i="8"/>
  <c r="AE425" i="8" s="1"/>
  <c r="U425" i="8" l="1"/>
  <c r="AC425" i="8" s="1"/>
  <c r="T425" i="8"/>
  <c r="AB425" i="8" s="1"/>
  <c r="S425" i="8"/>
  <c r="AA425" i="8" s="1"/>
  <c r="R425" i="8"/>
  <c r="Z425" i="8" s="1"/>
  <c r="Q425" i="8"/>
  <c r="Y425" i="8" s="1"/>
  <c r="P425" i="8"/>
  <c r="X425" i="8" s="1"/>
  <c r="N425" i="8"/>
  <c r="AK425" i="8"/>
  <c r="AJ425" i="8"/>
  <c r="AF425" i="8"/>
  <c r="AG425" i="8"/>
  <c r="AH425" i="8"/>
  <c r="AI425" i="8"/>
  <c r="A426" i="8"/>
  <c r="AE426" i="8" s="1"/>
  <c r="U426" i="8" l="1"/>
  <c r="AC426" i="8" s="1"/>
  <c r="T426" i="8"/>
  <c r="AB426" i="8" s="1"/>
  <c r="S426" i="8"/>
  <c r="AA426" i="8" s="1"/>
  <c r="R426" i="8"/>
  <c r="Z426" i="8" s="1"/>
  <c r="Q426" i="8"/>
  <c r="Y426" i="8" s="1"/>
  <c r="P426" i="8"/>
  <c r="X426" i="8" s="1"/>
  <c r="N426" i="8"/>
  <c r="AJ426" i="8"/>
  <c r="AF426" i="8"/>
  <c r="AG426" i="8"/>
  <c r="AH426" i="8"/>
  <c r="AI426" i="8"/>
  <c r="AK426" i="8"/>
  <c r="A427" i="8"/>
  <c r="AE427" i="8" s="1"/>
  <c r="U427" i="8" l="1"/>
  <c r="AC427" i="8" s="1"/>
  <c r="T427" i="8"/>
  <c r="AB427" i="8" s="1"/>
  <c r="S427" i="8"/>
  <c r="AA427" i="8" s="1"/>
  <c r="R427" i="8"/>
  <c r="Z427" i="8" s="1"/>
  <c r="Q427" i="8"/>
  <c r="Y427" i="8" s="1"/>
  <c r="P427" i="8"/>
  <c r="X427" i="8" s="1"/>
  <c r="N427" i="8"/>
  <c r="AJ427" i="8"/>
  <c r="AF427" i="8"/>
  <c r="AG427" i="8"/>
  <c r="AH427" i="8"/>
  <c r="AI427" i="8"/>
  <c r="AK427" i="8"/>
  <c r="A428" i="8"/>
  <c r="AE428" i="8" s="1"/>
  <c r="U428" i="8" l="1"/>
  <c r="AC428" i="8" s="1"/>
  <c r="T428" i="8"/>
  <c r="AB428" i="8" s="1"/>
  <c r="S428" i="8"/>
  <c r="AA428" i="8" s="1"/>
  <c r="R428" i="8"/>
  <c r="Z428" i="8" s="1"/>
  <c r="Q428" i="8"/>
  <c r="Y428" i="8" s="1"/>
  <c r="P428" i="8"/>
  <c r="X428" i="8" s="1"/>
  <c r="N428" i="8"/>
  <c r="AK428" i="8"/>
  <c r="AJ428" i="8"/>
  <c r="AF428" i="8"/>
  <c r="AG428" i="8"/>
  <c r="AH428" i="8"/>
  <c r="AI428" i="8"/>
  <c r="A429" i="8"/>
  <c r="AE429" i="8" s="1"/>
  <c r="U429" i="8" l="1"/>
  <c r="AC429" i="8" s="1"/>
  <c r="T429" i="8"/>
  <c r="AB429" i="8" s="1"/>
  <c r="S429" i="8"/>
  <c r="AA429" i="8" s="1"/>
  <c r="R429" i="8"/>
  <c r="Z429" i="8" s="1"/>
  <c r="Q429" i="8"/>
  <c r="Y429" i="8" s="1"/>
  <c r="P429" i="8"/>
  <c r="X429" i="8" s="1"/>
  <c r="N429" i="8"/>
  <c r="AJ429" i="8"/>
  <c r="AK429" i="8"/>
  <c r="AF429" i="8"/>
  <c r="AG429" i="8"/>
  <c r="AH429" i="8"/>
  <c r="AI429" i="8"/>
  <c r="A430" i="8"/>
  <c r="AE430" i="8" s="1"/>
  <c r="U430" i="8" l="1"/>
  <c r="AC430" i="8" s="1"/>
  <c r="T430" i="8"/>
  <c r="AB430" i="8" s="1"/>
  <c r="S430" i="8"/>
  <c r="AA430" i="8" s="1"/>
  <c r="R430" i="8"/>
  <c r="Z430" i="8" s="1"/>
  <c r="Q430" i="8"/>
  <c r="Y430" i="8" s="1"/>
  <c r="P430" i="8"/>
  <c r="X430" i="8" s="1"/>
  <c r="N430" i="8"/>
  <c r="AJ430" i="8"/>
  <c r="AF430" i="8"/>
  <c r="AG430" i="8"/>
  <c r="AH430" i="8"/>
  <c r="AI430" i="8"/>
  <c r="AK430" i="8"/>
  <c r="A431" i="8"/>
  <c r="AE431" i="8" s="1"/>
  <c r="U431" i="8" l="1"/>
  <c r="AC431" i="8" s="1"/>
  <c r="T431" i="8"/>
  <c r="AB431" i="8" s="1"/>
  <c r="S431" i="8"/>
  <c r="AA431" i="8" s="1"/>
  <c r="R431" i="8"/>
  <c r="Z431" i="8" s="1"/>
  <c r="Q431" i="8"/>
  <c r="Y431" i="8" s="1"/>
  <c r="P431" i="8"/>
  <c r="X431" i="8" s="1"/>
  <c r="N431" i="8"/>
  <c r="AK431" i="8"/>
  <c r="AJ431" i="8"/>
  <c r="AF431" i="8"/>
  <c r="AG431" i="8"/>
  <c r="AH431" i="8"/>
  <c r="AI431" i="8"/>
  <c r="A432" i="8"/>
  <c r="AE432" i="8" s="1"/>
  <c r="U432" i="8" l="1"/>
  <c r="AC432" i="8" s="1"/>
  <c r="T432" i="8"/>
  <c r="AB432" i="8" s="1"/>
  <c r="S432" i="8"/>
  <c r="AA432" i="8" s="1"/>
  <c r="R432" i="8"/>
  <c r="Z432" i="8" s="1"/>
  <c r="Q432" i="8"/>
  <c r="Y432" i="8" s="1"/>
  <c r="P432" i="8"/>
  <c r="X432" i="8" s="1"/>
  <c r="N432" i="8"/>
  <c r="AJ432" i="8"/>
  <c r="AK432" i="8"/>
  <c r="AF432" i="8"/>
  <c r="AG432" i="8"/>
  <c r="AH432" i="8"/>
  <c r="AI432" i="8"/>
  <c r="A433" i="8"/>
  <c r="AE433" i="8" s="1"/>
  <c r="U433" i="8" l="1"/>
  <c r="AC433" i="8" s="1"/>
  <c r="T433" i="8"/>
  <c r="AB433" i="8" s="1"/>
  <c r="S433" i="8"/>
  <c r="AA433" i="8" s="1"/>
  <c r="R433" i="8"/>
  <c r="Z433" i="8" s="1"/>
  <c r="Q433" i="8"/>
  <c r="Y433" i="8" s="1"/>
  <c r="P433" i="8"/>
  <c r="X433" i="8" s="1"/>
  <c r="N433" i="8"/>
  <c r="AJ433" i="8"/>
  <c r="AF433" i="8"/>
  <c r="AG433" i="8"/>
  <c r="AH433" i="8"/>
  <c r="AI433" i="8"/>
  <c r="AK433" i="8"/>
  <c r="A434" i="8"/>
  <c r="AE434" i="8" s="1"/>
  <c r="U434" i="8" l="1"/>
  <c r="AC434" i="8" s="1"/>
  <c r="T434" i="8"/>
  <c r="AB434" i="8" s="1"/>
  <c r="S434" i="8"/>
  <c r="AA434" i="8" s="1"/>
  <c r="R434" i="8"/>
  <c r="Z434" i="8" s="1"/>
  <c r="Q434" i="8"/>
  <c r="Y434" i="8" s="1"/>
  <c r="P434" i="8"/>
  <c r="X434" i="8" s="1"/>
  <c r="N434" i="8"/>
  <c r="AJ434" i="8"/>
  <c r="AK434" i="8"/>
  <c r="AF434" i="8"/>
  <c r="AG434" i="8"/>
  <c r="AH434" i="8"/>
  <c r="AI434" i="8"/>
  <c r="A435" i="8"/>
  <c r="AE435" i="8" s="1"/>
  <c r="U435" i="8" l="1"/>
  <c r="AC435" i="8" s="1"/>
  <c r="T435" i="8"/>
  <c r="AB435" i="8" s="1"/>
  <c r="S435" i="8"/>
  <c r="AA435" i="8" s="1"/>
  <c r="R435" i="8"/>
  <c r="Z435" i="8" s="1"/>
  <c r="Q435" i="8"/>
  <c r="Y435" i="8" s="1"/>
  <c r="P435" i="8"/>
  <c r="X435" i="8" s="1"/>
  <c r="N435" i="8"/>
  <c r="AJ435" i="8"/>
  <c r="AF435" i="8"/>
  <c r="AG435" i="8"/>
  <c r="AH435" i="8"/>
  <c r="AI435" i="8"/>
  <c r="AK435" i="8"/>
  <c r="A436" i="8"/>
  <c r="AE436" i="8" s="1"/>
  <c r="U436" i="8" l="1"/>
  <c r="AC436" i="8" s="1"/>
  <c r="T436" i="8"/>
  <c r="AB436" i="8" s="1"/>
  <c r="S436" i="8"/>
  <c r="AA436" i="8" s="1"/>
  <c r="R436" i="8"/>
  <c r="Z436" i="8" s="1"/>
  <c r="Q436" i="8"/>
  <c r="Y436" i="8" s="1"/>
  <c r="P436" i="8"/>
  <c r="X436" i="8" s="1"/>
  <c r="N436" i="8"/>
  <c r="AK436" i="8"/>
  <c r="AJ436" i="8"/>
  <c r="AF436" i="8"/>
  <c r="AG436" i="8"/>
  <c r="AH436" i="8"/>
  <c r="AI436" i="8"/>
  <c r="A437" i="8"/>
  <c r="AE437" i="8" s="1"/>
  <c r="U437" i="8" l="1"/>
  <c r="AC437" i="8" s="1"/>
  <c r="T437" i="8"/>
  <c r="AB437" i="8" s="1"/>
  <c r="S437" i="8"/>
  <c r="AA437" i="8" s="1"/>
  <c r="R437" i="8"/>
  <c r="Z437" i="8" s="1"/>
  <c r="Q437" i="8"/>
  <c r="Y437" i="8" s="1"/>
  <c r="P437" i="8"/>
  <c r="X437" i="8" s="1"/>
  <c r="N437" i="8"/>
  <c r="AJ437" i="8"/>
  <c r="AF437" i="8"/>
  <c r="AG437" i="8"/>
  <c r="AH437" i="8"/>
  <c r="AI437" i="8"/>
  <c r="AK437" i="8"/>
  <c r="A438" i="8"/>
  <c r="AE438" i="8" s="1"/>
  <c r="U438" i="8" l="1"/>
  <c r="AC438" i="8" s="1"/>
  <c r="T438" i="8"/>
  <c r="AB438" i="8" s="1"/>
  <c r="S438" i="8"/>
  <c r="AA438" i="8" s="1"/>
  <c r="R438" i="8"/>
  <c r="Z438" i="8" s="1"/>
  <c r="Q438" i="8"/>
  <c r="Y438" i="8" s="1"/>
  <c r="P438" i="8"/>
  <c r="X438" i="8" s="1"/>
  <c r="N438" i="8"/>
  <c r="AJ438" i="8"/>
  <c r="AK438" i="8"/>
  <c r="AF438" i="8"/>
  <c r="AG438" i="8"/>
  <c r="AH438" i="8"/>
  <c r="AI438" i="8"/>
  <c r="A439" i="8"/>
  <c r="AE439" i="8" s="1"/>
  <c r="U439" i="8" l="1"/>
  <c r="AC439" i="8" s="1"/>
  <c r="T439" i="8"/>
  <c r="AB439" i="8" s="1"/>
  <c r="S439" i="8"/>
  <c r="AA439" i="8" s="1"/>
  <c r="R439" i="8"/>
  <c r="Z439" i="8" s="1"/>
  <c r="Q439" i="8"/>
  <c r="Y439" i="8" s="1"/>
  <c r="P439" i="8"/>
  <c r="X439" i="8" s="1"/>
  <c r="N439" i="8"/>
  <c r="AK439" i="8"/>
  <c r="AJ439" i="8"/>
  <c r="AF439" i="8"/>
  <c r="AG439" i="8"/>
  <c r="AH439" i="8"/>
  <c r="AI439" i="8"/>
  <c r="A440" i="8"/>
  <c r="AE440" i="8" s="1"/>
  <c r="U440" i="8" l="1"/>
  <c r="AC440" i="8" s="1"/>
  <c r="T440" i="8"/>
  <c r="AB440" i="8" s="1"/>
  <c r="S440" i="8"/>
  <c r="AA440" i="8" s="1"/>
  <c r="R440" i="8"/>
  <c r="Z440" i="8" s="1"/>
  <c r="Q440" i="8"/>
  <c r="Y440" i="8" s="1"/>
  <c r="P440" i="8"/>
  <c r="X440" i="8" s="1"/>
  <c r="N440" i="8"/>
  <c r="AJ440" i="8"/>
  <c r="AF440" i="8"/>
  <c r="AG440" i="8"/>
  <c r="AH440" i="8"/>
  <c r="AI440" i="8"/>
  <c r="AK440" i="8"/>
  <c r="A441" i="8"/>
  <c r="AE441" i="8" s="1"/>
  <c r="U441" i="8" l="1"/>
  <c r="AC441" i="8" s="1"/>
  <c r="T441" i="8"/>
  <c r="AB441" i="8" s="1"/>
  <c r="S441" i="8"/>
  <c r="AA441" i="8" s="1"/>
  <c r="R441" i="8"/>
  <c r="Z441" i="8" s="1"/>
  <c r="Q441" i="8"/>
  <c r="Y441" i="8" s="1"/>
  <c r="P441" i="8"/>
  <c r="X441" i="8" s="1"/>
  <c r="N441" i="8"/>
  <c r="AJ441" i="8"/>
  <c r="AK441" i="8"/>
  <c r="AF441" i="8"/>
  <c r="AG441" i="8"/>
  <c r="AH441" i="8"/>
  <c r="AI441" i="8"/>
  <c r="A442" i="8"/>
  <c r="AE442" i="8" s="1"/>
  <c r="U442" i="8" l="1"/>
  <c r="AC442" i="8" s="1"/>
  <c r="T442" i="8"/>
  <c r="AB442" i="8" s="1"/>
  <c r="S442" i="8"/>
  <c r="AA442" i="8" s="1"/>
  <c r="R442" i="8"/>
  <c r="Z442" i="8" s="1"/>
  <c r="Q442" i="8"/>
  <c r="Y442" i="8" s="1"/>
  <c r="P442" i="8"/>
  <c r="X442" i="8" s="1"/>
  <c r="N442" i="8"/>
  <c r="AJ442" i="8"/>
  <c r="AF442" i="8"/>
  <c r="AG442" i="8"/>
  <c r="AH442" i="8"/>
  <c r="AI442" i="8"/>
  <c r="AK442" i="8"/>
  <c r="A443" i="8"/>
  <c r="AE443" i="8" s="1"/>
  <c r="U443" i="8" l="1"/>
  <c r="AC443" i="8" s="1"/>
  <c r="T443" i="8"/>
  <c r="AB443" i="8" s="1"/>
  <c r="S443" i="8"/>
  <c r="AA443" i="8" s="1"/>
  <c r="R443" i="8"/>
  <c r="Z443" i="8" s="1"/>
  <c r="Q443" i="8"/>
  <c r="Y443" i="8" s="1"/>
  <c r="P443" i="8"/>
  <c r="X443" i="8" s="1"/>
  <c r="N443" i="8"/>
  <c r="AJ443" i="8"/>
  <c r="AF443" i="8"/>
  <c r="AG443" i="8"/>
  <c r="AH443" i="8"/>
  <c r="AI443" i="8"/>
  <c r="AK443" i="8"/>
  <c r="A444" i="8"/>
  <c r="AE444" i="8" s="1"/>
  <c r="U444" i="8" l="1"/>
  <c r="AC444" i="8" s="1"/>
  <c r="T444" i="8"/>
  <c r="AB444" i="8" s="1"/>
  <c r="S444" i="8"/>
  <c r="AA444" i="8" s="1"/>
  <c r="R444" i="8"/>
  <c r="Z444" i="8" s="1"/>
  <c r="Q444" i="8"/>
  <c r="Y444" i="8" s="1"/>
  <c r="P444" i="8"/>
  <c r="X444" i="8" s="1"/>
  <c r="N444" i="8"/>
  <c r="AK444" i="8"/>
  <c r="AJ444" i="8"/>
  <c r="AF444" i="8"/>
  <c r="AG444" i="8"/>
  <c r="AH444" i="8"/>
  <c r="AI444" i="8"/>
  <c r="A445" i="8"/>
  <c r="AE445" i="8" s="1"/>
  <c r="U445" i="8" l="1"/>
  <c r="AC445" i="8" s="1"/>
  <c r="T445" i="8"/>
  <c r="AB445" i="8" s="1"/>
  <c r="S445" i="8"/>
  <c r="AA445" i="8" s="1"/>
  <c r="R445" i="8"/>
  <c r="Z445" i="8" s="1"/>
  <c r="Q445" i="8"/>
  <c r="Y445" i="8" s="1"/>
  <c r="P445" i="8"/>
  <c r="X445" i="8" s="1"/>
  <c r="N445" i="8"/>
  <c r="AJ445" i="8"/>
  <c r="AK445" i="8"/>
  <c r="AF445" i="8"/>
  <c r="AG445" i="8"/>
  <c r="AH445" i="8"/>
  <c r="AI445" i="8"/>
  <c r="A446" i="8"/>
  <c r="AE446" i="8" s="1"/>
  <c r="U446" i="8" l="1"/>
  <c r="AC446" i="8" s="1"/>
  <c r="T446" i="8"/>
  <c r="AB446" i="8" s="1"/>
  <c r="S446" i="8"/>
  <c r="AA446" i="8" s="1"/>
  <c r="R446" i="8"/>
  <c r="Z446" i="8" s="1"/>
  <c r="Q446" i="8"/>
  <c r="Y446" i="8" s="1"/>
  <c r="P446" i="8"/>
  <c r="X446" i="8" s="1"/>
  <c r="N446" i="8"/>
  <c r="AK446" i="8"/>
  <c r="AJ446" i="8"/>
  <c r="AF446" i="8"/>
  <c r="AG446" i="8"/>
  <c r="AH446" i="8"/>
  <c r="AI446" i="8"/>
  <c r="A447" i="8"/>
  <c r="AE447" i="8" s="1"/>
  <c r="U447" i="8" l="1"/>
  <c r="AC447" i="8" s="1"/>
  <c r="T447" i="8"/>
  <c r="AB447" i="8" s="1"/>
  <c r="S447" i="8"/>
  <c r="AA447" i="8" s="1"/>
  <c r="R447" i="8"/>
  <c r="Z447" i="8" s="1"/>
  <c r="Q447" i="8"/>
  <c r="Y447" i="8" s="1"/>
  <c r="P447" i="8"/>
  <c r="X447" i="8" s="1"/>
  <c r="N447" i="8"/>
  <c r="AJ447" i="8"/>
  <c r="AK447" i="8"/>
  <c r="AF447" i="8"/>
  <c r="AG447" i="8"/>
  <c r="AH447" i="8"/>
  <c r="AI447" i="8"/>
  <c r="A448" i="8"/>
  <c r="AE448" i="8" s="1"/>
  <c r="U448" i="8" l="1"/>
  <c r="AC448" i="8" s="1"/>
  <c r="T448" i="8"/>
  <c r="AB448" i="8" s="1"/>
  <c r="S448" i="8"/>
  <c r="AA448" i="8" s="1"/>
  <c r="R448" i="8"/>
  <c r="Z448" i="8" s="1"/>
  <c r="Q448" i="8"/>
  <c r="Y448" i="8" s="1"/>
  <c r="P448" i="8"/>
  <c r="X448" i="8" s="1"/>
  <c r="N448" i="8"/>
  <c r="AJ448" i="8"/>
  <c r="AF448" i="8"/>
  <c r="AG448" i="8"/>
  <c r="AH448" i="8"/>
  <c r="AI448" i="8"/>
  <c r="AK448" i="8"/>
  <c r="A449" i="8"/>
  <c r="AE449" i="8" s="1"/>
  <c r="U449" i="8" l="1"/>
  <c r="AC449" i="8" s="1"/>
  <c r="S449" i="8"/>
  <c r="AA449" i="8" s="1"/>
  <c r="R449" i="8"/>
  <c r="Z449" i="8" s="1"/>
  <c r="T449" i="8"/>
  <c r="AB449" i="8" s="1"/>
  <c r="Q449" i="8"/>
  <c r="Y449" i="8" s="1"/>
  <c r="P449" i="8"/>
  <c r="X449" i="8" s="1"/>
  <c r="N449" i="8"/>
  <c r="AJ449" i="8"/>
  <c r="AK449" i="8"/>
  <c r="AF449" i="8"/>
  <c r="AG449" i="8"/>
  <c r="AH449" i="8"/>
  <c r="AI449" i="8"/>
  <c r="A450" i="8"/>
  <c r="AE450" i="8" s="1"/>
  <c r="R450" i="8" l="1"/>
  <c r="Z450" i="8" s="1"/>
  <c r="P450" i="8"/>
  <c r="X450" i="8" s="1"/>
  <c r="U450" i="8"/>
  <c r="AC450" i="8" s="1"/>
  <c r="T450" i="8"/>
  <c r="AB450" i="8" s="1"/>
  <c r="S450" i="8"/>
  <c r="AA450" i="8" s="1"/>
  <c r="Q450" i="8"/>
  <c r="Y450" i="8" s="1"/>
  <c r="N450" i="8"/>
  <c r="AK450" i="8"/>
  <c r="AJ450" i="8"/>
  <c r="AF450" i="8"/>
  <c r="AG450" i="8"/>
  <c r="AH450" i="8"/>
  <c r="AI450" i="8"/>
  <c r="A451" i="8"/>
  <c r="AE451" i="8" s="1"/>
  <c r="U451" i="8" l="1"/>
  <c r="AC451" i="8" s="1"/>
  <c r="T451" i="8"/>
  <c r="AB451" i="8" s="1"/>
  <c r="S451" i="8"/>
  <c r="AA451" i="8" s="1"/>
  <c r="R451" i="8"/>
  <c r="Z451" i="8" s="1"/>
  <c r="Q451" i="8"/>
  <c r="Y451" i="8" s="1"/>
  <c r="P451" i="8"/>
  <c r="X451" i="8" s="1"/>
  <c r="N451" i="8"/>
  <c r="AJ451" i="8"/>
  <c r="AF451" i="8"/>
  <c r="AG451" i="8"/>
  <c r="AH451" i="8"/>
  <c r="AI451" i="8"/>
  <c r="AK451" i="8"/>
  <c r="A452" i="8"/>
  <c r="AE452" i="8" s="1"/>
  <c r="U452" i="8" l="1"/>
  <c r="AC452" i="8" s="1"/>
  <c r="T452" i="8"/>
  <c r="AB452" i="8" s="1"/>
  <c r="S452" i="8"/>
  <c r="AA452" i="8" s="1"/>
  <c r="R452" i="8"/>
  <c r="Z452" i="8" s="1"/>
  <c r="Q452" i="8"/>
  <c r="Y452" i="8" s="1"/>
  <c r="P452" i="8"/>
  <c r="X452" i="8" s="1"/>
  <c r="N452" i="8"/>
  <c r="AJ452" i="8"/>
  <c r="AK452" i="8"/>
  <c r="AF452" i="8"/>
  <c r="AG452" i="8"/>
  <c r="AH452" i="8"/>
  <c r="AI452" i="8"/>
  <c r="A453" i="8"/>
  <c r="AE453" i="8" s="1"/>
  <c r="U453" i="8" l="1"/>
  <c r="AC453" i="8" s="1"/>
  <c r="T453" i="8"/>
  <c r="AB453" i="8" s="1"/>
  <c r="S453" i="8"/>
  <c r="AA453" i="8" s="1"/>
  <c r="R453" i="8"/>
  <c r="Z453" i="8" s="1"/>
  <c r="Q453" i="8"/>
  <c r="Y453" i="8" s="1"/>
  <c r="P453" i="8"/>
  <c r="X453" i="8" s="1"/>
  <c r="N453" i="8"/>
  <c r="AJ453" i="8"/>
  <c r="AK453" i="8"/>
  <c r="AF453" i="8"/>
  <c r="AG453" i="8"/>
  <c r="AH453" i="8"/>
  <c r="AI453" i="8"/>
  <c r="A454" i="8"/>
  <c r="AE454" i="8" s="1"/>
  <c r="U454" i="8" l="1"/>
  <c r="AC454" i="8" s="1"/>
  <c r="T454" i="8"/>
  <c r="AB454" i="8" s="1"/>
  <c r="S454" i="8"/>
  <c r="AA454" i="8" s="1"/>
  <c r="R454" i="8"/>
  <c r="Z454" i="8" s="1"/>
  <c r="Q454" i="8"/>
  <c r="Y454" i="8" s="1"/>
  <c r="P454" i="8"/>
  <c r="X454" i="8" s="1"/>
  <c r="N454" i="8"/>
  <c r="AJ454" i="8"/>
  <c r="AF454" i="8"/>
  <c r="AG454" i="8"/>
  <c r="AH454" i="8"/>
  <c r="AI454" i="8"/>
  <c r="AK454" i="8"/>
  <c r="A455" i="8"/>
  <c r="AE455" i="8" s="1"/>
  <c r="U455" i="8" l="1"/>
  <c r="AC455" i="8" s="1"/>
  <c r="T455" i="8"/>
  <c r="AB455" i="8" s="1"/>
  <c r="S455" i="8"/>
  <c r="AA455" i="8" s="1"/>
  <c r="R455" i="8"/>
  <c r="Z455" i="8" s="1"/>
  <c r="Q455" i="8"/>
  <c r="Y455" i="8" s="1"/>
  <c r="P455" i="8"/>
  <c r="X455" i="8" s="1"/>
  <c r="N455" i="8"/>
  <c r="AJ455" i="8"/>
  <c r="AK455" i="8"/>
  <c r="AF455" i="8"/>
  <c r="AG455" i="8"/>
  <c r="AH455" i="8"/>
  <c r="AI455" i="8"/>
  <c r="A456" i="8"/>
  <c r="AE456" i="8" s="1"/>
  <c r="U456" i="8" l="1"/>
  <c r="AC456" i="8" s="1"/>
  <c r="T456" i="8"/>
  <c r="AB456" i="8" s="1"/>
  <c r="S456" i="8"/>
  <c r="AA456" i="8" s="1"/>
  <c r="R456" i="8"/>
  <c r="Z456" i="8" s="1"/>
  <c r="Q456" i="8"/>
  <c r="Y456" i="8" s="1"/>
  <c r="P456" i="8"/>
  <c r="X456" i="8" s="1"/>
  <c r="N456" i="8"/>
  <c r="AK456" i="8"/>
  <c r="AJ456" i="8"/>
  <c r="AF456" i="8"/>
  <c r="AG456" i="8"/>
  <c r="AH456" i="8"/>
  <c r="AI456" i="8"/>
  <c r="A457" i="8"/>
  <c r="AE457" i="8" s="1"/>
  <c r="U457" i="8" l="1"/>
  <c r="AC457" i="8" s="1"/>
  <c r="T457" i="8"/>
  <c r="AB457" i="8" s="1"/>
  <c r="S457" i="8"/>
  <c r="AA457" i="8" s="1"/>
  <c r="R457" i="8"/>
  <c r="Z457" i="8" s="1"/>
  <c r="Q457" i="8"/>
  <c r="Y457" i="8" s="1"/>
  <c r="P457" i="8"/>
  <c r="X457" i="8" s="1"/>
  <c r="N457" i="8"/>
  <c r="AJ457" i="8"/>
  <c r="AF457" i="8"/>
  <c r="AG457" i="8"/>
  <c r="AH457" i="8"/>
  <c r="AI457" i="8"/>
  <c r="AK457" i="8"/>
  <c r="A458" i="8"/>
  <c r="AE458" i="8" s="1"/>
  <c r="U458" i="8" l="1"/>
  <c r="AC458" i="8" s="1"/>
  <c r="T458" i="8"/>
  <c r="AB458" i="8" s="1"/>
  <c r="S458" i="8"/>
  <c r="AA458" i="8" s="1"/>
  <c r="R458" i="8"/>
  <c r="Z458" i="8" s="1"/>
  <c r="Q458" i="8"/>
  <c r="Y458" i="8" s="1"/>
  <c r="P458" i="8"/>
  <c r="X458" i="8" s="1"/>
  <c r="N458" i="8"/>
  <c r="AJ458" i="8"/>
  <c r="AK458" i="8"/>
  <c r="AF458" i="8"/>
  <c r="AG458" i="8"/>
  <c r="AH458" i="8"/>
  <c r="AI458" i="8"/>
  <c r="A459" i="8"/>
  <c r="AE459" i="8" s="1"/>
  <c r="U459" i="8" l="1"/>
  <c r="AC459" i="8" s="1"/>
  <c r="T459" i="8"/>
  <c r="AB459" i="8" s="1"/>
  <c r="S459" i="8"/>
  <c r="AA459" i="8" s="1"/>
  <c r="R459" i="8"/>
  <c r="Z459" i="8" s="1"/>
  <c r="Q459" i="8"/>
  <c r="Y459" i="8" s="1"/>
  <c r="P459" i="8"/>
  <c r="X459" i="8" s="1"/>
  <c r="N459" i="8"/>
  <c r="AJ459" i="8"/>
  <c r="AF459" i="8"/>
  <c r="AG459" i="8"/>
  <c r="AH459" i="8"/>
  <c r="AI459" i="8"/>
  <c r="AK459" i="8"/>
  <c r="A460" i="8"/>
  <c r="AE460" i="8" s="1"/>
  <c r="U460" i="8" l="1"/>
  <c r="AC460" i="8" s="1"/>
  <c r="T460" i="8"/>
  <c r="AB460" i="8" s="1"/>
  <c r="S460" i="8"/>
  <c r="AA460" i="8" s="1"/>
  <c r="R460" i="8"/>
  <c r="Z460" i="8" s="1"/>
  <c r="Q460" i="8"/>
  <c r="Y460" i="8" s="1"/>
  <c r="P460" i="8"/>
  <c r="X460" i="8" s="1"/>
  <c r="N460" i="8"/>
  <c r="AK460" i="8"/>
  <c r="AJ460" i="8"/>
  <c r="AF460" i="8"/>
  <c r="AG460" i="8"/>
  <c r="AH460" i="8"/>
  <c r="AI460" i="8"/>
  <c r="A461" i="8"/>
  <c r="AE461" i="8" s="1"/>
  <c r="U461" i="8" l="1"/>
  <c r="AC461" i="8" s="1"/>
  <c r="T461" i="8"/>
  <c r="AB461" i="8" s="1"/>
  <c r="S461" i="8"/>
  <c r="AA461" i="8" s="1"/>
  <c r="R461" i="8"/>
  <c r="Z461" i="8" s="1"/>
  <c r="Q461" i="8"/>
  <c r="Y461" i="8" s="1"/>
  <c r="P461" i="8"/>
  <c r="X461" i="8" s="1"/>
  <c r="N461" i="8"/>
  <c r="AJ461" i="8"/>
  <c r="AK461" i="8"/>
  <c r="AF461" i="8"/>
  <c r="AG461" i="8"/>
  <c r="AH461" i="8"/>
  <c r="AI461" i="8"/>
  <c r="A462" i="8"/>
  <c r="AE462" i="8" s="1"/>
  <c r="U462" i="8" l="1"/>
  <c r="AC462" i="8" s="1"/>
  <c r="T462" i="8"/>
  <c r="AB462" i="8" s="1"/>
  <c r="S462" i="8"/>
  <c r="AA462" i="8" s="1"/>
  <c r="R462" i="8"/>
  <c r="Z462" i="8" s="1"/>
  <c r="Q462" i="8"/>
  <c r="Y462" i="8" s="1"/>
  <c r="P462" i="8"/>
  <c r="X462" i="8" s="1"/>
  <c r="N462" i="8"/>
  <c r="AJ462" i="8"/>
  <c r="AF462" i="8"/>
  <c r="AG462" i="8"/>
  <c r="AH462" i="8"/>
  <c r="AI462" i="8"/>
  <c r="AK462" i="8"/>
  <c r="A463" i="8"/>
  <c r="AE463" i="8" s="1"/>
  <c r="U463" i="8" l="1"/>
  <c r="AC463" i="8" s="1"/>
  <c r="T463" i="8"/>
  <c r="AB463" i="8" s="1"/>
  <c r="S463" i="8"/>
  <c r="AA463" i="8" s="1"/>
  <c r="R463" i="8"/>
  <c r="Z463" i="8" s="1"/>
  <c r="Q463" i="8"/>
  <c r="Y463" i="8" s="1"/>
  <c r="P463" i="8"/>
  <c r="X463" i="8" s="1"/>
  <c r="N463" i="8"/>
  <c r="AJ463" i="8"/>
  <c r="AK463" i="8"/>
  <c r="AF463" i="8"/>
  <c r="AG463" i="8"/>
  <c r="AH463" i="8"/>
  <c r="AI463" i="8"/>
  <c r="A464" i="8"/>
  <c r="AE464" i="8" s="1"/>
  <c r="U464" i="8" l="1"/>
  <c r="AC464" i="8" s="1"/>
  <c r="T464" i="8"/>
  <c r="AB464" i="8" s="1"/>
  <c r="S464" i="8"/>
  <c r="AA464" i="8" s="1"/>
  <c r="R464" i="8"/>
  <c r="Z464" i="8" s="1"/>
  <c r="Q464" i="8"/>
  <c r="Y464" i="8" s="1"/>
  <c r="P464" i="8"/>
  <c r="X464" i="8" s="1"/>
  <c r="N464" i="8"/>
  <c r="AJ464" i="8"/>
  <c r="AK464" i="8"/>
  <c r="AF464" i="8"/>
  <c r="AG464" i="8"/>
  <c r="AH464" i="8"/>
  <c r="AI464" i="8"/>
  <c r="A465" i="8"/>
  <c r="AE465" i="8" s="1"/>
  <c r="U465" i="8" l="1"/>
  <c r="AC465" i="8" s="1"/>
  <c r="T465" i="8"/>
  <c r="AB465" i="8" s="1"/>
  <c r="S465" i="8"/>
  <c r="AA465" i="8" s="1"/>
  <c r="R465" i="8"/>
  <c r="Z465" i="8" s="1"/>
  <c r="Q465" i="8"/>
  <c r="Y465" i="8" s="1"/>
  <c r="P465" i="8"/>
  <c r="X465" i="8" s="1"/>
  <c r="N465" i="8"/>
  <c r="AK465" i="8"/>
  <c r="AJ465" i="8"/>
  <c r="AF465" i="8"/>
  <c r="AG465" i="8"/>
  <c r="AH465" i="8"/>
  <c r="AI465" i="8"/>
  <c r="A466" i="8"/>
  <c r="AE466" i="8" s="1"/>
  <c r="U466" i="8" l="1"/>
  <c r="AC466" i="8" s="1"/>
  <c r="T466" i="8"/>
  <c r="AB466" i="8" s="1"/>
  <c r="S466" i="8"/>
  <c r="AA466" i="8" s="1"/>
  <c r="R466" i="8"/>
  <c r="Z466" i="8" s="1"/>
  <c r="Q466" i="8"/>
  <c r="Y466" i="8" s="1"/>
  <c r="P466" i="8"/>
  <c r="X466" i="8" s="1"/>
  <c r="N466" i="8"/>
  <c r="AJ466" i="8"/>
  <c r="AF466" i="8"/>
  <c r="AG466" i="8"/>
  <c r="AH466" i="8"/>
  <c r="AI466" i="8"/>
  <c r="AK466" i="8"/>
  <c r="A467" i="8"/>
  <c r="AE467" i="8" s="1"/>
  <c r="U467" i="8" l="1"/>
  <c r="AC467" i="8" s="1"/>
  <c r="T467" i="8"/>
  <c r="AB467" i="8" s="1"/>
  <c r="S467" i="8"/>
  <c r="AA467" i="8" s="1"/>
  <c r="R467" i="8"/>
  <c r="Z467" i="8" s="1"/>
  <c r="Q467" i="8"/>
  <c r="Y467" i="8" s="1"/>
  <c r="P467" i="8"/>
  <c r="X467" i="8" s="1"/>
  <c r="N467" i="8"/>
  <c r="AJ467" i="8"/>
  <c r="AK467" i="8"/>
  <c r="AF467" i="8"/>
  <c r="AG467" i="8"/>
  <c r="AH467" i="8"/>
  <c r="AI467" i="8"/>
  <c r="A468" i="8"/>
  <c r="AE468" i="8" s="1"/>
  <c r="U468" i="8" l="1"/>
  <c r="AC468" i="8" s="1"/>
  <c r="T468" i="8"/>
  <c r="AB468" i="8" s="1"/>
  <c r="S468" i="8"/>
  <c r="AA468" i="8" s="1"/>
  <c r="R468" i="8"/>
  <c r="Z468" i="8" s="1"/>
  <c r="Q468" i="8"/>
  <c r="Y468" i="8" s="1"/>
  <c r="P468" i="8"/>
  <c r="X468" i="8" s="1"/>
  <c r="N468" i="8"/>
  <c r="AK468" i="8"/>
  <c r="AJ468" i="8"/>
  <c r="AF468" i="8"/>
  <c r="AG468" i="8"/>
  <c r="AH468" i="8"/>
  <c r="AI468" i="8"/>
  <c r="A469" i="8"/>
  <c r="AE469" i="8" s="1"/>
  <c r="U469" i="8" l="1"/>
  <c r="AC469" i="8" s="1"/>
  <c r="T469" i="8"/>
  <c r="AB469" i="8" s="1"/>
  <c r="S469" i="8"/>
  <c r="AA469" i="8" s="1"/>
  <c r="R469" i="8"/>
  <c r="Z469" i="8" s="1"/>
  <c r="Q469" i="8"/>
  <c r="Y469" i="8" s="1"/>
  <c r="P469" i="8"/>
  <c r="X469" i="8" s="1"/>
  <c r="N469" i="8"/>
  <c r="AJ469" i="8"/>
  <c r="AF469" i="8"/>
  <c r="AG469" i="8"/>
  <c r="AH469" i="8"/>
  <c r="AI469" i="8"/>
  <c r="AK469" i="8"/>
  <c r="A470" i="8"/>
  <c r="AE470" i="8" s="1"/>
  <c r="U470" i="8" l="1"/>
  <c r="AC470" i="8" s="1"/>
  <c r="T470" i="8"/>
  <c r="AB470" i="8" s="1"/>
  <c r="S470" i="8"/>
  <c r="AA470" i="8" s="1"/>
  <c r="R470" i="8"/>
  <c r="Z470" i="8" s="1"/>
  <c r="Q470" i="8"/>
  <c r="Y470" i="8" s="1"/>
  <c r="P470" i="8"/>
  <c r="X470" i="8" s="1"/>
  <c r="N470" i="8"/>
  <c r="AK470" i="8"/>
  <c r="AJ470" i="8"/>
  <c r="AF470" i="8"/>
  <c r="AG470" i="8"/>
  <c r="AH470" i="8"/>
  <c r="AI470" i="8"/>
  <c r="A471" i="8"/>
  <c r="AE471" i="8" s="1"/>
  <c r="U471" i="8" l="1"/>
  <c r="AC471" i="8" s="1"/>
  <c r="T471" i="8"/>
  <c r="AB471" i="8" s="1"/>
  <c r="S471" i="8"/>
  <c r="AA471" i="8" s="1"/>
  <c r="R471" i="8"/>
  <c r="Z471" i="8" s="1"/>
  <c r="Q471" i="8"/>
  <c r="Y471" i="8" s="1"/>
  <c r="P471" i="8"/>
  <c r="X471" i="8" s="1"/>
  <c r="N471" i="8"/>
  <c r="AJ471" i="8"/>
  <c r="AK471" i="8"/>
  <c r="AF471" i="8"/>
  <c r="AG471" i="8"/>
  <c r="AH471" i="8"/>
  <c r="AI471" i="8"/>
  <c r="A472" i="8"/>
  <c r="AE472" i="8" s="1"/>
  <c r="U472" i="8" l="1"/>
  <c r="AC472" i="8" s="1"/>
  <c r="T472" i="8"/>
  <c r="AB472" i="8" s="1"/>
  <c r="S472" i="8"/>
  <c r="AA472" i="8" s="1"/>
  <c r="R472" i="8"/>
  <c r="Z472" i="8" s="1"/>
  <c r="Q472" i="8"/>
  <c r="Y472" i="8" s="1"/>
  <c r="P472" i="8"/>
  <c r="X472" i="8" s="1"/>
  <c r="N472" i="8"/>
  <c r="AK472" i="8"/>
  <c r="AJ472" i="8"/>
  <c r="AF472" i="8"/>
  <c r="AG472" i="8"/>
  <c r="AH472" i="8"/>
  <c r="AI472" i="8"/>
  <c r="A473" i="8"/>
  <c r="AE473" i="8" s="1"/>
  <c r="U473" i="8" l="1"/>
  <c r="AC473" i="8" s="1"/>
  <c r="T473" i="8"/>
  <c r="AB473" i="8" s="1"/>
  <c r="S473" i="8"/>
  <c r="AA473" i="8" s="1"/>
  <c r="R473" i="8"/>
  <c r="Z473" i="8" s="1"/>
  <c r="Q473" i="8"/>
  <c r="Y473" i="8" s="1"/>
  <c r="P473" i="8"/>
  <c r="X473" i="8" s="1"/>
  <c r="N473" i="8"/>
  <c r="AJ473" i="8"/>
  <c r="AF473" i="8"/>
  <c r="AG473" i="8"/>
  <c r="AH473" i="8"/>
  <c r="AI473" i="8"/>
  <c r="AK473" i="8"/>
  <c r="A474" i="8"/>
  <c r="AE474" i="8" s="1"/>
  <c r="U474" i="8" l="1"/>
  <c r="AC474" i="8" s="1"/>
  <c r="T474" i="8"/>
  <c r="AB474" i="8" s="1"/>
  <c r="S474" i="8"/>
  <c r="AA474" i="8" s="1"/>
  <c r="R474" i="8"/>
  <c r="Z474" i="8" s="1"/>
  <c r="Q474" i="8"/>
  <c r="Y474" i="8" s="1"/>
  <c r="P474" i="8"/>
  <c r="X474" i="8" s="1"/>
  <c r="N474" i="8"/>
  <c r="AJ474" i="8"/>
  <c r="AK474" i="8"/>
  <c r="AF474" i="8"/>
  <c r="AG474" i="8"/>
  <c r="AH474" i="8"/>
  <c r="AI474" i="8"/>
  <c r="A475" i="8"/>
  <c r="AE475" i="8" s="1"/>
  <c r="U475" i="8" l="1"/>
  <c r="AC475" i="8" s="1"/>
  <c r="T475" i="8"/>
  <c r="AB475" i="8" s="1"/>
  <c r="S475" i="8"/>
  <c r="AA475" i="8" s="1"/>
  <c r="R475" i="8"/>
  <c r="Z475" i="8" s="1"/>
  <c r="Q475" i="8"/>
  <c r="Y475" i="8" s="1"/>
  <c r="P475" i="8"/>
  <c r="X475" i="8" s="1"/>
  <c r="N475" i="8"/>
  <c r="AJ475" i="8"/>
  <c r="AF475" i="8"/>
  <c r="AG475" i="8"/>
  <c r="AH475" i="8"/>
  <c r="AI475" i="8"/>
  <c r="AK475" i="8"/>
  <c r="A476" i="8"/>
  <c r="AE476" i="8" s="1"/>
  <c r="U476" i="8" l="1"/>
  <c r="AC476" i="8" s="1"/>
  <c r="T476" i="8"/>
  <c r="AB476" i="8" s="1"/>
  <c r="S476" i="8"/>
  <c r="AA476" i="8" s="1"/>
  <c r="R476" i="8"/>
  <c r="Z476" i="8" s="1"/>
  <c r="Q476" i="8"/>
  <c r="Y476" i="8" s="1"/>
  <c r="P476" i="8"/>
  <c r="X476" i="8" s="1"/>
  <c r="N476" i="8"/>
  <c r="AJ476" i="8"/>
  <c r="AK476" i="8"/>
  <c r="AF476" i="8"/>
  <c r="AG476" i="8"/>
  <c r="AH476" i="8"/>
  <c r="AI476" i="8"/>
  <c r="A477" i="8"/>
  <c r="AE477" i="8" s="1"/>
  <c r="U477" i="8" l="1"/>
  <c r="AC477" i="8" s="1"/>
  <c r="T477" i="8"/>
  <c r="AB477" i="8" s="1"/>
  <c r="S477" i="8"/>
  <c r="AA477" i="8" s="1"/>
  <c r="R477" i="8"/>
  <c r="Z477" i="8" s="1"/>
  <c r="Q477" i="8"/>
  <c r="Y477" i="8" s="1"/>
  <c r="P477" i="8"/>
  <c r="X477" i="8" s="1"/>
  <c r="N477" i="8"/>
  <c r="AK477" i="8"/>
  <c r="AJ477" i="8"/>
  <c r="AF477" i="8"/>
  <c r="AG477" i="8"/>
  <c r="AH477" i="8"/>
  <c r="AI477" i="8"/>
  <c r="A478" i="8"/>
  <c r="AE478" i="8" s="1"/>
  <c r="U478" i="8" l="1"/>
  <c r="AC478" i="8" s="1"/>
  <c r="T478" i="8"/>
  <c r="AB478" i="8" s="1"/>
  <c r="S478" i="8"/>
  <c r="AA478" i="8" s="1"/>
  <c r="R478" i="8"/>
  <c r="Z478" i="8" s="1"/>
  <c r="Q478" i="8"/>
  <c r="Y478" i="8" s="1"/>
  <c r="P478" i="8"/>
  <c r="X478" i="8" s="1"/>
  <c r="N478" i="8"/>
  <c r="AJ478" i="8"/>
  <c r="AF478" i="8"/>
  <c r="AG478" i="8"/>
  <c r="AH478" i="8"/>
  <c r="AI478" i="8"/>
  <c r="AK478" i="8"/>
  <c r="A479" i="8"/>
  <c r="AE479" i="8" s="1"/>
  <c r="U479" i="8" l="1"/>
  <c r="AC479" i="8" s="1"/>
  <c r="T479" i="8"/>
  <c r="AB479" i="8" s="1"/>
  <c r="S479" i="8"/>
  <c r="AA479" i="8" s="1"/>
  <c r="R479" i="8"/>
  <c r="Z479" i="8" s="1"/>
  <c r="Q479" i="8"/>
  <c r="Y479" i="8" s="1"/>
  <c r="P479" i="8"/>
  <c r="X479" i="8" s="1"/>
  <c r="N479" i="8"/>
  <c r="AK479" i="8"/>
  <c r="AJ479" i="8"/>
  <c r="AF479" i="8"/>
  <c r="AG479" i="8"/>
  <c r="AH479" i="8"/>
  <c r="AI479" i="8"/>
  <c r="A480" i="8"/>
  <c r="AE480" i="8" s="1"/>
  <c r="U480" i="8" l="1"/>
  <c r="AC480" i="8" s="1"/>
  <c r="T480" i="8"/>
  <c r="AB480" i="8" s="1"/>
  <c r="S480" i="8"/>
  <c r="AA480" i="8" s="1"/>
  <c r="R480" i="8"/>
  <c r="Z480" i="8" s="1"/>
  <c r="Q480" i="8"/>
  <c r="Y480" i="8" s="1"/>
  <c r="P480" i="8"/>
  <c r="X480" i="8" s="1"/>
  <c r="N480" i="8"/>
  <c r="AK480" i="8"/>
  <c r="AJ480" i="8"/>
  <c r="AF480" i="8"/>
  <c r="AG480" i="8"/>
  <c r="AH480" i="8"/>
  <c r="AI480" i="8"/>
  <c r="A481" i="8"/>
  <c r="AE481" i="8" s="1"/>
  <c r="U481" i="8" l="1"/>
  <c r="AC481" i="8" s="1"/>
  <c r="T481" i="8"/>
  <c r="AB481" i="8" s="1"/>
  <c r="S481" i="8"/>
  <c r="AA481" i="8" s="1"/>
  <c r="R481" i="8"/>
  <c r="Z481" i="8" s="1"/>
  <c r="Q481" i="8"/>
  <c r="Y481" i="8" s="1"/>
  <c r="P481" i="8"/>
  <c r="X481" i="8" s="1"/>
  <c r="N481" i="8"/>
  <c r="AJ481" i="8"/>
  <c r="AK481" i="8"/>
  <c r="AF481" i="8"/>
  <c r="AG481" i="8"/>
  <c r="AH481" i="8"/>
  <c r="AI481" i="8"/>
  <c r="A482" i="8"/>
  <c r="AE482" i="8" s="1"/>
  <c r="U482" i="8" l="1"/>
  <c r="AC482" i="8" s="1"/>
  <c r="T482" i="8"/>
  <c r="AB482" i="8" s="1"/>
  <c r="S482" i="8"/>
  <c r="AA482" i="8" s="1"/>
  <c r="R482" i="8"/>
  <c r="Z482" i="8" s="1"/>
  <c r="Q482" i="8"/>
  <c r="Y482" i="8" s="1"/>
  <c r="P482" i="8"/>
  <c r="X482" i="8" s="1"/>
  <c r="N482" i="8"/>
  <c r="AJ482" i="8"/>
  <c r="AF482" i="8"/>
  <c r="AG482" i="8"/>
  <c r="AH482" i="8"/>
  <c r="AI482" i="8"/>
  <c r="AK482" i="8"/>
  <c r="A483" i="8"/>
  <c r="AE483" i="8" s="1"/>
  <c r="U483" i="8" l="1"/>
  <c r="AC483" i="8" s="1"/>
  <c r="T483" i="8"/>
  <c r="AB483" i="8" s="1"/>
  <c r="S483" i="8"/>
  <c r="AA483" i="8" s="1"/>
  <c r="R483" i="8"/>
  <c r="Z483" i="8" s="1"/>
  <c r="Q483" i="8"/>
  <c r="Y483" i="8" s="1"/>
  <c r="P483" i="8"/>
  <c r="X483" i="8" s="1"/>
  <c r="N483" i="8"/>
  <c r="AK483" i="8"/>
  <c r="AJ483" i="8"/>
  <c r="AF483" i="8"/>
  <c r="AG483" i="8"/>
  <c r="AH483" i="8"/>
  <c r="AI483" i="8"/>
  <c r="A484" i="8"/>
  <c r="AE484" i="8" s="1"/>
  <c r="U484" i="8" l="1"/>
  <c r="AC484" i="8" s="1"/>
  <c r="T484" i="8"/>
  <c r="AB484" i="8" s="1"/>
  <c r="S484" i="8"/>
  <c r="AA484" i="8" s="1"/>
  <c r="R484" i="8"/>
  <c r="Z484" i="8" s="1"/>
  <c r="Q484" i="8"/>
  <c r="Y484" i="8" s="1"/>
  <c r="P484" i="8"/>
  <c r="X484" i="8" s="1"/>
  <c r="N484" i="8"/>
  <c r="AJ484" i="8"/>
  <c r="AK484" i="8"/>
  <c r="AF484" i="8"/>
  <c r="AG484" i="8"/>
  <c r="AH484" i="8"/>
  <c r="AI484" i="8"/>
  <c r="A485" i="8"/>
  <c r="AE485" i="8" s="1"/>
  <c r="U485" i="8" l="1"/>
  <c r="AC485" i="8" s="1"/>
  <c r="T485" i="8"/>
  <c r="AB485" i="8" s="1"/>
  <c r="S485" i="8"/>
  <c r="AA485" i="8" s="1"/>
  <c r="R485" i="8"/>
  <c r="Z485" i="8" s="1"/>
  <c r="Q485" i="8"/>
  <c r="Y485" i="8" s="1"/>
  <c r="P485" i="8"/>
  <c r="X485" i="8" s="1"/>
  <c r="N485" i="8"/>
  <c r="AJ485" i="8"/>
  <c r="AK485" i="8"/>
  <c r="AF485" i="8"/>
  <c r="AG485" i="8"/>
  <c r="AH485" i="8"/>
  <c r="AI485" i="8"/>
  <c r="A486" i="8"/>
  <c r="AE486" i="8" s="1"/>
  <c r="U486" i="8" l="1"/>
  <c r="AC486" i="8" s="1"/>
  <c r="T486" i="8"/>
  <c r="AB486" i="8" s="1"/>
  <c r="S486" i="8"/>
  <c r="AA486" i="8" s="1"/>
  <c r="R486" i="8"/>
  <c r="Z486" i="8" s="1"/>
  <c r="Q486" i="8"/>
  <c r="Y486" i="8" s="1"/>
  <c r="P486" i="8"/>
  <c r="X486" i="8" s="1"/>
  <c r="N486" i="8"/>
  <c r="AJ486" i="8"/>
  <c r="AF486" i="8"/>
  <c r="AG486" i="8"/>
  <c r="AH486" i="8"/>
  <c r="AI486" i="8"/>
  <c r="AK486" i="8"/>
  <c r="A487" i="8"/>
  <c r="AE487" i="8" s="1"/>
  <c r="U487" i="8" l="1"/>
  <c r="AC487" i="8" s="1"/>
  <c r="T487" i="8"/>
  <c r="AB487" i="8" s="1"/>
  <c r="S487" i="8"/>
  <c r="AA487" i="8" s="1"/>
  <c r="R487" i="8"/>
  <c r="Z487" i="8" s="1"/>
  <c r="Q487" i="8"/>
  <c r="Y487" i="8" s="1"/>
  <c r="P487" i="8"/>
  <c r="X487" i="8" s="1"/>
  <c r="N487" i="8"/>
  <c r="AJ487" i="8"/>
  <c r="AK487" i="8"/>
  <c r="AF487" i="8"/>
  <c r="AG487" i="8"/>
  <c r="AH487" i="8"/>
  <c r="AI487" i="8"/>
  <c r="A488" i="8"/>
  <c r="AE488" i="8" s="1"/>
  <c r="U488" i="8" l="1"/>
  <c r="AC488" i="8" s="1"/>
  <c r="T488" i="8"/>
  <c r="AB488" i="8" s="1"/>
  <c r="S488" i="8"/>
  <c r="AA488" i="8" s="1"/>
  <c r="R488" i="8"/>
  <c r="Z488" i="8" s="1"/>
  <c r="Q488" i="8"/>
  <c r="Y488" i="8" s="1"/>
  <c r="P488" i="8"/>
  <c r="X488" i="8" s="1"/>
  <c r="N488" i="8"/>
  <c r="AJ488" i="8"/>
  <c r="AF488" i="8"/>
  <c r="AG488" i="8"/>
  <c r="AH488" i="8"/>
  <c r="AI488" i="8"/>
  <c r="AK488" i="8"/>
  <c r="A489" i="8"/>
  <c r="AE489" i="8" s="1"/>
  <c r="U489" i="8" l="1"/>
  <c r="AC489" i="8" s="1"/>
  <c r="T489" i="8"/>
  <c r="AB489" i="8" s="1"/>
  <c r="S489" i="8"/>
  <c r="AA489" i="8" s="1"/>
  <c r="R489" i="8"/>
  <c r="Z489" i="8" s="1"/>
  <c r="Q489" i="8"/>
  <c r="Y489" i="8" s="1"/>
  <c r="P489" i="8"/>
  <c r="X489" i="8" s="1"/>
  <c r="N489" i="8"/>
  <c r="AK489" i="8"/>
  <c r="AJ489" i="8"/>
  <c r="AF489" i="8"/>
  <c r="AG489" i="8"/>
  <c r="AH489" i="8"/>
  <c r="AI489" i="8"/>
  <c r="A490" i="8"/>
  <c r="AE490" i="8" s="1"/>
  <c r="U490" i="8" l="1"/>
  <c r="AC490" i="8" s="1"/>
  <c r="T490" i="8"/>
  <c r="AB490" i="8" s="1"/>
  <c r="S490" i="8"/>
  <c r="AA490" i="8" s="1"/>
  <c r="R490" i="8"/>
  <c r="Z490" i="8" s="1"/>
  <c r="Q490" i="8"/>
  <c r="Y490" i="8" s="1"/>
  <c r="P490" i="8"/>
  <c r="X490" i="8" s="1"/>
  <c r="N490" i="8"/>
  <c r="AJ490" i="8"/>
  <c r="AF490" i="8"/>
  <c r="AG490" i="8"/>
  <c r="AH490" i="8"/>
  <c r="AI490" i="8"/>
  <c r="AK490" i="8"/>
  <c r="A491" i="8"/>
  <c r="AE491" i="8" s="1"/>
  <c r="U491" i="8" l="1"/>
  <c r="AC491" i="8" s="1"/>
  <c r="T491" i="8"/>
  <c r="AB491" i="8" s="1"/>
  <c r="S491" i="8"/>
  <c r="AA491" i="8" s="1"/>
  <c r="R491" i="8"/>
  <c r="Z491" i="8" s="1"/>
  <c r="Q491" i="8"/>
  <c r="Y491" i="8" s="1"/>
  <c r="P491" i="8"/>
  <c r="X491" i="8" s="1"/>
  <c r="N491" i="8"/>
  <c r="AK491" i="8"/>
  <c r="AJ491" i="8"/>
  <c r="AF491" i="8"/>
  <c r="AG491" i="8"/>
  <c r="AH491" i="8"/>
  <c r="AI491" i="8"/>
  <c r="A492" i="8"/>
  <c r="AE492" i="8" s="1"/>
  <c r="U492" i="8" l="1"/>
  <c r="AC492" i="8" s="1"/>
  <c r="T492" i="8"/>
  <c r="AB492" i="8" s="1"/>
  <c r="S492" i="8"/>
  <c r="AA492" i="8" s="1"/>
  <c r="R492" i="8"/>
  <c r="Z492" i="8" s="1"/>
  <c r="Q492" i="8"/>
  <c r="Y492" i="8" s="1"/>
  <c r="P492" i="8"/>
  <c r="X492" i="8" s="1"/>
  <c r="N492" i="8"/>
  <c r="AJ492" i="8"/>
  <c r="AK492" i="8"/>
  <c r="AF492" i="8"/>
  <c r="AG492" i="8"/>
  <c r="AH492" i="8"/>
  <c r="AI492" i="8"/>
  <c r="A493" i="8"/>
  <c r="AE493" i="8" s="1"/>
  <c r="U493" i="8" l="1"/>
  <c r="AC493" i="8" s="1"/>
  <c r="T493" i="8"/>
  <c r="AB493" i="8" s="1"/>
  <c r="S493" i="8"/>
  <c r="AA493" i="8" s="1"/>
  <c r="R493" i="8"/>
  <c r="Z493" i="8" s="1"/>
  <c r="Q493" i="8"/>
  <c r="Y493" i="8" s="1"/>
  <c r="P493" i="8"/>
  <c r="X493" i="8" s="1"/>
  <c r="N493" i="8"/>
  <c r="AJ493" i="8"/>
  <c r="AF493" i="8"/>
  <c r="AG493" i="8"/>
  <c r="AH493" i="8"/>
  <c r="AI493" i="8"/>
  <c r="AK493" i="8"/>
  <c r="A494" i="8"/>
  <c r="AE494" i="8" s="1"/>
  <c r="U494" i="8" l="1"/>
  <c r="AC494" i="8" s="1"/>
  <c r="T494" i="8"/>
  <c r="AB494" i="8" s="1"/>
  <c r="S494" i="8"/>
  <c r="AA494" i="8" s="1"/>
  <c r="R494" i="8"/>
  <c r="Z494" i="8" s="1"/>
  <c r="Q494" i="8"/>
  <c r="Y494" i="8" s="1"/>
  <c r="P494" i="8"/>
  <c r="X494" i="8" s="1"/>
  <c r="N494" i="8"/>
  <c r="AJ494" i="8"/>
  <c r="AK494" i="8"/>
  <c r="AF494" i="8"/>
  <c r="AG494" i="8"/>
  <c r="AH494" i="8"/>
  <c r="AI494" i="8"/>
  <c r="A495" i="8"/>
  <c r="AE495" i="8" s="1"/>
  <c r="U495" i="8" l="1"/>
  <c r="AC495" i="8" s="1"/>
  <c r="T495" i="8"/>
  <c r="AB495" i="8" s="1"/>
  <c r="S495" i="8"/>
  <c r="AA495" i="8" s="1"/>
  <c r="R495" i="8"/>
  <c r="Z495" i="8" s="1"/>
  <c r="Q495" i="8"/>
  <c r="Y495" i="8" s="1"/>
  <c r="P495" i="8"/>
  <c r="X495" i="8" s="1"/>
  <c r="N495" i="8"/>
  <c r="AJ495" i="8"/>
  <c r="AF495" i="8"/>
  <c r="AG495" i="8"/>
  <c r="AH495" i="8"/>
  <c r="AI495" i="8"/>
  <c r="AK495" i="8"/>
  <c r="A496" i="8"/>
  <c r="AE496" i="8" s="1"/>
  <c r="U496" i="8" l="1"/>
  <c r="AC496" i="8" s="1"/>
  <c r="T496" i="8"/>
  <c r="AB496" i="8" s="1"/>
  <c r="S496" i="8"/>
  <c r="AA496" i="8" s="1"/>
  <c r="R496" i="8"/>
  <c r="Z496" i="8" s="1"/>
  <c r="Q496" i="8"/>
  <c r="Y496" i="8" s="1"/>
  <c r="P496" i="8"/>
  <c r="X496" i="8" s="1"/>
  <c r="N496" i="8"/>
  <c r="AJ496" i="8"/>
  <c r="AK496" i="8"/>
  <c r="AF496" i="8"/>
  <c r="AG496" i="8"/>
  <c r="AH496" i="8"/>
  <c r="AI496" i="8"/>
  <c r="A497" i="8"/>
  <c r="AE497" i="8" s="1"/>
  <c r="U497" i="8" l="1"/>
  <c r="AC497" i="8" s="1"/>
  <c r="T497" i="8"/>
  <c r="AB497" i="8" s="1"/>
  <c r="S497" i="8"/>
  <c r="AA497" i="8" s="1"/>
  <c r="R497" i="8"/>
  <c r="Z497" i="8" s="1"/>
  <c r="Q497" i="8"/>
  <c r="Y497" i="8" s="1"/>
  <c r="P497" i="8"/>
  <c r="X497" i="8" s="1"/>
  <c r="N497" i="8"/>
  <c r="AJ497" i="8"/>
  <c r="AK497" i="8"/>
  <c r="AF497" i="8"/>
  <c r="AG497" i="8"/>
  <c r="AH497" i="8"/>
  <c r="AI497" i="8"/>
  <c r="A498" i="8"/>
  <c r="AE498" i="8" s="1"/>
  <c r="U498" i="8" l="1"/>
  <c r="AC498" i="8" s="1"/>
  <c r="T498" i="8"/>
  <c r="AB498" i="8" s="1"/>
  <c r="S498" i="8"/>
  <c r="AA498" i="8" s="1"/>
  <c r="R498" i="8"/>
  <c r="Z498" i="8" s="1"/>
  <c r="Q498" i="8"/>
  <c r="Y498" i="8" s="1"/>
  <c r="P498" i="8"/>
  <c r="X498" i="8" s="1"/>
  <c r="N498" i="8"/>
  <c r="AK498" i="8"/>
  <c r="AJ498" i="8"/>
  <c r="AF498" i="8"/>
  <c r="AG498" i="8"/>
  <c r="AH498" i="8"/>
  <c r="AI498" i="8"/>
  <c r="A499" i="8"/>
  <c r="AE499" i="8" s="1"/>
  <c r="U499" i="8" l="1"/>
  <c r="AC499" i="8" s="1"/>
  <c r="T499" i="8"/>
  <c r="AB499" i="8" s="1"/>
  <c r="S499" i="8"/>
  <c r="AA499" i="8" s="1"/>
  <c r="R499" i="8"/>
  <c r="Z499" i="8" s="1"/>
  <c r="Q499" i="8"/>
  <c r="Y499" i="8" s="1"/>
  <c r="P499" i="8"/>
  <c r="X499" i="8" s="1"/>
  <c r="N499" i="8"/>
  <c r="AJ499" i="8"/>
  <c r="AF499" i="8"/>
  <c r="AG499" i="8"/>
  <c r="AH499" i="8"/>
  <c r="AI499" i="8"/>
  <c r="AK499" i="8"/>
  <c r="A500" i="8"/>
  <c r="AE500" i="8" s="1"/>
  <c r="U500" i="8" l="1"/>
  <c r="AC500" i="8" s="1"/>
  <c r="T500" i="8"/>
  <c r="AB500" i="8" s="1"/>
  <c r="S500" i="8"/>
  <c r="AA500" i="8" s="1"/>
  <c r="R500" i="8"/>
  <c r="Z500" i="8" s="1"/>
  <c r="Q500" i="8"/>
  <c r="Y500" i="8" s="1"/>
  <c r="P500" i="8"/>
  <c r="X500" i="8" s="1"/>
  <c r="N500" i="8"/>
  <c r="AJ500" i="8"/>
  <c r="AK500" i="8"/>
  <c r="AF500" i="8"/>
  <c r="AG500" i="8"/>
  <c r="AH500" i="8"/>
  <c r="AI500" i="8"/>
  <c r="A501" i="8"/>
  <c r="AE501" i="8" s="1"/>
  <c r="U501" i="8" l="1"/>
  <c r="AC501" i="8" s="1"/>
  <c r="T501" i="8"/>
  <c r="AB501" i="8" s="1"/>
  <c r="S501" i="8"/>
  <c r="AA501" i="8" s="1"/>
  <c r="R501" i="8"/>
  <c r="Z501" i="8" s="1"/>
  <c r="Q501" i="8"/>
  <c r="Y501" i="8" s="1"/>
  <c r="P501" i="8"/>
  <c r="X501" i="8" s="1"/>
  <c r="N501" i="8"/>
  <c r="AK501" i="8"/>
  <c r="AJ501" i="8"/>
  <c r="AF501" i="8"/>
  <c r="AG501" i="8"/>
  <c r="AH501" i="8"/>
  <c r="AI501" i="8"/>
  <c r="A502" i="8"/>
  <c r="AE502" i="8" s="1"/>
  <c r="U502" i="8" l="1"/>
  <c r="AC502" i="8" s="1"/>
  <c r="T502" i="8"/>
  <c r="AB502" i="8" s="1"/>
  <c r="S502" i="8"/>
  <c r="AA502" i="8" s="1"/>
  <c r="R502" i="8"/>
  <c r="Z502" i="8" s="1"/>
  <c r="Q502" i="8"/>
  <c r="Y502" i="8" s="1"/>
  <c r="P502" i="8"/>
  <c r="X502" i="8" s="1"/>
  <c r="N502" i="8"/>
  <c r="AJ502" i="8"/>
  <c r="AF502" i="8"/>
  <c r="AG502" i="8"/>
  <c r="AH502" i="8"/>
  <c r="AI502" i="8"/>
  <c r="AK502" i="8"/>
  <c r="A503" i="8"/>
  <c r="AE503" i="8" s="1"/>
  <c r="U503" i="8" l="1"/>
  <c r="AC503" i="8" s="1"/>
  <c r="T503" i="8"/>
  <c r="AB503" i="8" s="1"/>
  <c r="S503" i="8"/>
  <c r="AA503" i="8" s="1"/>
  <c r="R503" i="8"/>
  <c r="Z503" i="8" s="1"/>
  <c r="Q503" i="8"/>
  <c r="Y503" i="8" s="1"/>
  <c r="P503" i="8"/>
  <c r="X503" i="8" s="1"/>
  <c r="N503" i="8"/>
  <c r="AJ503" i="8"/>
  <c r="AF503" i="8"/>
  <c r="AG503" i="8"/>
  <c r="AH503" i="8"/>
  <c r="AI503" i="8"/>
  <c r="AK503" i="8"/>
  <c r="A504" i="8"/>
  <c r="AE504" i="8" s="1"/>
  <c r="U504" i="8" l="1"/>
  <c r="AC504" i="8" s="1"/>
  <c r="T504" i="8"/>
  <c r="AB504" i="8" s="1"/>
  <c r="S504" i="8"/>
  <c r="AA504" i="8" s="1"/>
  <c r="R504" i="8"/>
  <c r="Z504" i="8" s="1"/>
  <c r="Q504" i="8"/>
  <c r="Y504" i="8" s="1"/>
  <c r="P504" i="8"/>
  <c r="X504" i="8" s="1"/>
  <c r="N504" i="8"/>
  <c r="AK504" i="8"/>
  <c r="AJ504" i="8"/>
  <c r="AF504" i="8"/>
  <c r="AG504" i="8"/>
  <c r="AH504" i="8"/>
  <c r="AI504" i="8"/>
  <c r="A505" i="8"/>
  <c r="AE505" i="8" s="1"/>
  <c r="U505" i="8" l="1"/>
  <c r="AC505" i="8" s="1"/>
  <c r="T505" i="8"/>
  <c r="AB505" i="8" s="1"/>
  <c r="S505" i="8"/>
  <c r="AA505" i="8" s="1"/>
  <c r="R505" i="8"/>
  <c r="Z505" i="8" s="1"/>
  <c r="Q505" i="8"/>
  <c r="Y505" i="8" s="1"/>
  <c r="P505" i="8"/>
  <c r="X505" i="8" s="1"/>
  <c r="N505" i="8"/>
  <c r="AK505" i="8"/>
  <c r="AJ505" i="8"/>
  <c r="AF505" i="8"/>
  <c r="AG505" i="8"/>
  <c r="AH505" i="8"/>
  <c r="AI505" i="8"/>
  <c r="A506" i="8"/>
  <c r="AE506" i="8" s="1"/>
  <c r="U506" i="8" l="1"/>
  <c r="AC506" i="8" s="1"/>
  <c r="T506" i="8"/>
  <c r="AB506" i="8" s="1"/>
  <c r="S506" i="8"/>
  <c r="AA506" i="8" s="1"/>
  <c r="R506" i="8"/>
  <c r="Z506" i="8" s="1"/>
  <c r="Q506" i="8"/>
  <c r="Y506" i="8" s="1"/>
  <c r="P506" i="8"/>
  <c r="X506" i="8" s="1"/>
  <c r="N506" i="8"/>
  <c r="AJ506" i="8"/>
  <c r="AF506" i="8"/>
  <c r="AG506" i="8"/>
  <c r="AH506" i="8"/>
  <c r="AI506" i="8"/>
  <c r="AK506" i="8"/>
  <c r="A507" i="8"/>
  <c r="AE507" i="8" s="1"/>
  <c r="U507" i="8" l="1"/>
  <c r="AC507" i="8" s="1"/>
  <c r="T507" i="8"/>
  <c r="AB507" i="8" s="1"/>
  <c r="S507" i="8"/>
  <c r="AA507" i="8" s="1"/>
  <c r="R507" i="8"/>
  <c r="Z507" i="8" s="1"/>
  <c r="Q507" i="8"/>
  <c r="Y507" i="8" s="1"/>
  <c r="P507" i="8"/>
  <c r="X507" i="8" s="1"/>
  <c r="N507" i="8"/>
  <c r="AJ507" i="8"/>
  <c r="AK507" i="8"/>
  <c r="AF507" i="8"/>
  <c r="AG507" i="8"/>
  <c r="AH507" i="8"/>
  <c r="AI507" i="8"/>
  <c r="A508" i="8"/>
  <c r="AE508" i="8" s="1"/>
  <c r="U508" i="8" l="1"/>
  <c r="AC508" i="8" s="1"/>
  <c r="T508" i="8"/>
  <c r="AB508" i="8" s="1"/>
  <c r="S508" i="8"/>
  <c r="AA508" i="8" s="1"/>
  <c r="R508" i="8"/>
  <c r="Z508" i="8" s="1"/>
  <c r="Q508" i="8"/>
  <c r="Y508" i="8" s="1"/>
  <c r="P508" i="8"/>
  <c r="X508" i="8" s="1"/>
  <c r="N508" i="8"/>
  <c r="AJ508" i="8"/>
  <c r="AF508" i="8"/>
  <c r="AG508" i="8"/>
  <c r="AH508" i="8"/>
  <c r="AI508" i="8"/>
  <c r="AK508" i="8"/>
  <c r="A509" i="8"/>
  <c r="AE509" i="8" s="1"/>
  <c r="U509" i="8" l="1"/>
  <c r="AC509" i="8" s="1"/>
  <c r="T509" i="8"/>
  <c r="AB509" i="8" s="1"/>
  <c r="S509" i="8"/>
  <c r="AA509" i="8" s="1"/>
  <c r="R509" i="8"/>
  <c r="Z509" i="8" s="1"/>
  <c r="Q509" i="8"/>
  <c r="Y509" i="8" s="1"/>
  <c r="P509" i="8"/>
  <c r="X509" i="8" s="1"/>
  <c r="N509" i="8"/>
  <c r="AJ509" i="8"/>
  <c r="AK509" i="8"/>
  <c r="AF509" i="8"/>
  <c r="AG509" i="8"/>
  <c r="AH509" i="8"/>
  <c r="AI509" i="8"/>
  <c r="A510" i="8"/>
  <c r="AE510" i="8" s="1"/>
  <c r="U510" i="8" l="1"/>
  <c r="AC510" i="8" s="1"/>
  <c r="T510" i="8"/>
  <c r="AB510" i="8" s="1"/>
  <c r="S510" i="8"/>
  <c r="AA510" i="8" s="1"/>
  <c r="R510" i="8"/>
  <c r="Z510" i="8" s="1"/>
  <c r="Q510" i="8"/>
  <c r="Y510" i="8" s="1"/>
  <c r="P510" i="8"/>
  <c r="X510" i="8" s="1"/>
  <c r="N510" i="8"/>
  <c r="AJ510" i="8"/>
  <c r="AK510" i="8"/>
  <c r="AF510" i="8"/>
  <c r="AG510" i="8"/>
  <c r="AH510" i="8"/>
  <c r="AI510" i="8"/>
  <c r="A511" i="8"/>
  <c r="AE511" i="8" s="1"/>
  <c r="U511" i="8" l="1"/>
  <c r="AC511" i="8" s="1"/>
  <c r="T511" i="8"/>
  <c r="AB511" i="8" s="1"/>
  <c r="S511" i="8"/>
  <c r="AA511" i="8" s="1"/>
  <c r="R511" i="8"/>
  <c r="Z511" i="8" s="1"/>
  <c r="Q511" i="8"/>
  <c r="Y511" i="8" s="1"/>
  <c r="P511" i="8"/>
  <c r="X511" i="8" s="1"/>
  <c r="N511" i="8"/>
  <c r="AK511" i="8"/>
  <c r="AJ511" i="8"/>
  <c r="AF511" i="8"/>
  <c r="AG511" i="8"/>
  <c r="AH511" i="8"/>
  <c r="AI511" i="8"/>
  <c r="A512" i="8"/>
  <c r="AE512" i="8" s="1"/>
  <c r="U512" i="8" l="1"/>
  <c r="AC512" i="8" s="1"/>
  <c r="T512" i="8"/>
  <c r="AB512" i="8" s="1"/>
  <c r="S512" i="8"/>
  <c r="AA512" i="8" s="1"/>
  <c r="R512" i="8"/>
  <c r="Z512" i="8" s="1"/>
  <c r="Q512" i="8"/>
  <c r="Y512" i="8" s="1"/>
  <c r="P512" i="8"/>
  <c r="X512" i="8" s="1"/>
  <c r="N512" i="8"/>
  <c r="AJ512" i="8"/>
  <c r="AK512" i="8"/>
  <c r="AF512" i="8"/>
  <c r="AG512" i="8"/>
  <c r="AH512" i="8"/>
  <c r="AI512" i="8"/>
  <c r="A513" i="8"/>
  <c r="AE513" i="8" s="1"/>
  <c r="U513" i="8" l="1"/>
  <c r="AC513" i="8" s="1"/>
  <c r="T513" i="8"/>
  <c r="AB513" i="8" s="1"/>
  <c r="S513" i="8"/>
  <c r="AA513" i="8" s="1"/>
  <c r="R513" i="8"/>
  <c r="Z513" i="8" s="1"/>
  <c r="Q513" i="8"/>
  <c r="Y513" i="8" s="1"/>
  <c r="P513" i="8"/>
  <c r="X513" i="8" s="1"/>
  <c r="N513" i="8"/>
  <c r="AJ513" i="8"/>
  <c r="AK513" i="8"/>
  <c r="AF513" i="8"/>
  <c r="AG513" i="8"/>
  <c r="AH513" i="8"/>
  <c r="AI513" i="8"/>
  <c r="A514" i="8"/>
  <c r="AE514" i="8" s="1"/>
  <c r="U514" i="8" l="1"/>
  <c r="AC514" i="8" s="1"/>
  <c r="T514" i="8"/>
  <c r="AB514" i="8" s="1"/>
  <c r="S514" i="8"/>
  <c r="AA514" i="8" s="1"/>
  <c r="R514" i="8"/>
  <c r="Z514" i="8" s="1"/>
  <c r="Q514" i="8"/>
  <c r="Y514" i="8" s="1"/>
  <c r="P514" i="8"/>
  <c r="X514" i="8" s="1"/>
  <c r="N514" i="8"/>
  <c r="AJ514" i="8"/>
  <c r="AF514" i="8"/>
  <c r="AG514" i="8"/>
  <c r="AH514" i="8"/>
  <c r="AI514" i="8"/>
  <c r="AK514" i="8"/>
  <c r="A515" i="8"/>
  <c r="AE515" i="8" s="1"/>
  <c r="U515" i="8" l="1"/>
  <c r="AC515" i="8" s="1"/>
  <c r="T515" i="8"/>
  <c r="AB515" i="8" s="1"/>
  <c r="S515" i="8"/>
  <c r="AA515" i="8" s="1"/>
  <c r="R515" i="8"/>
  <c r="Z515" i="8" s="1"/>
  <c r="Q515" i="8"/>
  <c r="Y515" i="8" s="1"/>
  <c r="P515" i="8"/>
  <c r="X515" i="8" s="1"/>
  <c r="N515" i="8"/>
  <c r="AJ515" i="8"/>
  <c r="AK515" i="8"/>
  <c r="AF515" i="8"/>
  <c r="AG515" i="8"/>
  <c r="AH515" i="8"/>
  <c r="AI515" i="8"/>
  <c r="A516" i="8"/>
  <c r="AE516" i="8" s="1"/>
  <c r="U516" i="8" l="1"/>
  <c r="AC516" i="8" s="1"/>
  <c r="T516" i="8"/>
  <c r="AB516" i="8" s="1"/>
  <c r="S516" i="8"/>
  <c r="AA516" i="8" s="1"/>
  <c r="R516" i="8"/>
  <c r="Z516" i="8" s="1"/>
  <c r="Q516" i="8"/>
  <c r="Y516" i="8" s="1"/>
  <c r="P516" i="8"/>
  <c r="X516" i="8" s="1"/>
  <c r="N516" i="8"/>
  <c r="AJ516" i="8"/>
  <c r="AF516" i="8"/>
  <c r="AG516" i="8"/>
  <c r="AH516" i="8"/>
  <c r="AI516" i="8"/>
  <c r="AK516" i="8"/>
  <c r="A517" i="8"/>
  <c r="AE517" i="8" s="1"/>
  <c r="U517" i="8" l="1"/>
  <c r="AC517" i="8" s="1"/>
  <c r="T517" i="8"/>
  <c r="AB517" i="8" s="1"/>
  <c r="S517" i="8"/>
  <c r="AA517" i="8" s="1"/>
  <c r="R517" i="8"/>
  <c r="Z517" i="8" s="1"/>
  <c r="Q517" i="8"/>
  <c r="Y517" i="8" s="1"/>
  <c r="P517" i="8"/>
  <c r="X517" i="8" s="1"/>
  <c r="N517" i="8"/>
  <c r="AJ517" i="8"/>
  <c r="AF517" i="8"/>
  <c r="AG517" i="8"/>
  <c r="AH517" i="8"/>
  <c r="AI517" i="8"/>
  <c r="AK517" i="8"/>
  <c r="A518" i="8"/>
  <c r="AE518" i="8" s="1"/>
  <c r="U518" i="8" l="1"/>
  <c r="AC518" i="8" s="1"/>
  <c r="T518" i="8"/>
  <c r="AB518" i="8" s="1"/>
  <c r="S518" i="8"/>
  <c r="AA518" i="8" s="1"/>
  <c r="R518" i="8"/>
  <c r="Z518" i="8" s="1"/>
  <c r="Q518" i="8"/>
  <c r="Y518" i="8" s="1"/>
  <c r="P518" i="8"/>
  <c r="X518" i="8" s="1"/>
  <c r="N518" i="8"/>
  <c r="AK518" i="8"/>
  <c r="AJ518" i="8"/>
  <c r="AF518" i="8"/>
  <c r="AG518" i="8"/>
  <c r="AH518" i="8"/>
  <c r="AI518" i="8"/>
  <c r="A519" i="8"/>
  <c r="AE519" i="8" s="1"/>
  <c r="U519" i="8" l="1"/>
  <c r="AC519" i="8" s="1"/>
  <c r="T519" i="8"/>
  <c r="AB519" i="8" s="1"/>
  <c r="S519" i="8"/>
  <c r="AA519" i="8" s="1"/>
  <c r="R519" i="8"/>
  <c r="Z519" i="8" s="1"/>
  <c r="Q519" i="8"/>
  <c r="Y519" i="8" s="1"/>
  <c r="P519" i="8"/>
  <c r="X519" i="8" s="1"/>
  <c r="N519" i="8"/>
  <c r="AK519" i="8"/>
  <c r="AJ519" i="8"/>
  <c r="AF519" i="8"/>
  <c r="AG519" i="8"/>
  <c r="AH519" i="8"/>
  <c r="AI519" i="8"/>
  <c r="A520" i="8"/>
  <c r="AE520" i="8" s="1"/>
  <c r="U520" i="8" l="1"/>
  <c r="AC520" i="8" s="1"/>
  <c r="T520" i="8"/>
  <c r="AB520" i="8" s="1"/>
  <c r="S520" i="8"/>
  <c r="AA520" i="8" s="1"/>
  <c r="R520" i="8"/>
  <c r="Z520" i="8" s="1"/>
  <c r="Q520" i="8"/>
  <c r="Y520" i="8" s="1"/>
  <c r="P520" i="8"/>
  <c r="X520" i="8" s="1"/>
  <c r="N520" i="8"/>
  <c r="AJ520" i="8"/>
  <c r="AF520" i="8"/>
  <c r="AG520" i="8"/>
  <c r="AH520" i="8"/>
  <c r="AI520" i="8"/>
  <c r="AK520" i="8"/>
  <c r="A521" i="8"/>
  <c r="AE521" i="8" s="1"/>
  <c r="U521" i="8" l="1"/>
  <c r="AC521" i="8" s="1"/>
  <c r="T521" i="8"/>
  <c r="AB521" i="8" s="1"/>
  <c r="S521" i="8"/>
  <c r="AA521" i="8" s="1"/>
  <c r="R521" i="8"/>
  <c r="Z521" i="8" s="1"/>
  <c r="Q521" i="8"/>
  <c r="Y521" i="8" s="1"/>
  <c r="P521" i="8"/>
  <c r="X521" i="8" s="1"/>
  <c r="N521" i="8"/>
  <c r="AJ521" i="8"/>
  <c r="AF521" i="8"/>
  <c r="AG521" i="8"/>
  <c r="AH521" i="8"/>
  <c r="AI521" i="8"/>
  <c r="AK521" i="8"/>
  <c r="A522" i="8"/>
  <c r="AE522" i="8" s="1"/>
  <c r="U522" i="8" l="1"/>
  <c r="AC522" i="8" s="1"/>
  <c r="T522" i="8"/>
  <c r="AB522" i="8" s="1"/>
  <c r="S522" i="8"/>
  <c r="AA522" i="8" s="1"/>
  <c r="R522" i="8"/>
  <c r="Z522" i="8" s="1"/>
  <c r="Q522" i="8"/>
  <c r="Y522" i="8" s="1"/>
  <c r="P522" i="8"/>
  <c r="X522" i="8" s="1"/>
  <c r="N522" i="8"/>
  <c r="AK522" i="8"/>
  <c r="AJ522" i="8"/>
  <c r="AF522" i="8"/>
  <c r="AG522" i="8"/>
  <c r="AH522" i="8"/>
  <c r="AI522" i="8"/>
  <c r="A523" i="8"/>
  <c r="AE523" i="8" s="1"/>
  <c r="U523" i="8" l="1"/>
  <c r="AC523" i="8" s="1"/>
  <c r="T523" i="8"/>
  <c r="AB523" i="8" s="1"/>
  <c r="S523" i="8"/>
  <c r="AA523" i="8" s="1"/>
  <c r="R523" i="8"/>
  <c r="Z523" i="8" s="1"/>
  <c r="Q523" i="8"/>
  <c r="Y523" i="8" s="1"/>
  <c r="P523" i="8"/>
  <c r="X523" i="8" s="1"/>
  <c r="N523" i="8"/>
  <c r="AJ523" i="8"/>
  <c r="AF523" i="8"/>
  <c r="AG523" i="8"/>
  <c r="AH523" i="8"/>
  <c r="AI523" i="8"/>
  <c r="AK523" i="8"/>
  <c r="A524" i="8"/>
  <c r="AE524" i="8" s="1"/>
  <c r="U524" i="8" l="1"/>
  <c r="AC524" i="8" s="1"/>
  <c r="T524" i="8"/>
  <c r="AB524" i="8" s="1"/>
  <c r="S524" i="8"/>
  <c r="AA524" i="8" s="1"/>
  <c r="R524" i="8"/>
  <c r="Z524" i="8" s="1"/>
  <c r="Q524" i="8"/>
  <c r="Y524" i="8" s="1"/>
  <c r="P524" i="8"/>
  <c r="X524" i="8" s="1"/>
  <c r="N524" i="8"/>
  <c r="AJ524" i="8"/>
  <c r="AK524" i="8"/>
  <c r="AF524" i="8"/>
  <c r="AG524" i="8"/>
  <c r="AH524" i="8"/>
  <c r="AI524" i="8"/>
  <c r="A525" i="8"/>
  <c r="AE525" i="8" s="1"/>
  <c r="U525" i="8" l="1"/>
  <c r="AC525" i="8" s="1"/>
  <c r="T525" i="8"/>
  <c r="AB525" i="8" s="1"/>
  <c r="S525" i="8"/>
  <c r="AA525" i="8" s="1"/>
  <c r="R525" i="8"/>
  <c r="Z525" i="8" s="1"/>
  <c r="Q525" i="8"/>
  <c r="Y525" i="8" s="1"/>
  <c r="P525" i="8"/>
  <c r="X525" i="8" s="1"/>
  <c r="N525" i="8"/>
  <c r="AJ525" i="8"/>
  <c r="AK525" i="8"/>
  <c r="AF525" i="8"/>
  <c r="AG525" i="8"/>
  <c r="AH525" i="8"/>
  <c r="AI525" i="8"/>
  <c r="A526" i="8"/>
  <c r="AE526" i="8" s="1"/>
  <c r="U526" i="8" l="1"/>
  <c r="AC526" i="8" s="1"/>
  <c r="T526" i="8"/>
  <c r="AB526" i="8" s="1"/>
  <c r="S526" i="8"/>
  <c r="AA526" i="8" s="1"/>
  <c r="R526" i="8"/>
  <c r="Z526" i="8" s="1"/>
  <c r="Q526" i="8"/>
  <c r="Y526" i="8" s="1"/>
  <c r="P526" i="8"/>
  <c r="X526" i="8" s="1"/>
  <c r="N526" i="8"/>
  <c r="AJ526" i="8"/>
  <c r="AK526" i="8"/>
  <c r="AF526" i="8"/>
  <c r="AG526" i="8"/>
  <c r="AH526" i="8"/>
  <c r="AI526" i="8"/>
  <c r="A527" i="8"/>
  <c r="AE527" i="8" s="1"/>
  <c r="U527" i="8" l="1"/>
  <c r="AC527" i="8" s="1"/>
  <c r="T527" i="8"/>
  <c r="AB527" i="8" s="1"/>
  <c r="S527" i="8"/>
  <c r="AA527" i="8" s="1"/>
  <c r="R527" i="8"/>
  <c r="Z527" i="8" s="1"/>
  <c r="Q527" i="8"/>
  <c r="Y527" i="8" s="1"/>
  <c r="P527" i="8"/>
  <c r="X527" i="8" s="1"/>
  <c r="N527" i="8"/>
  <c r="AJ527" i="8"/>
  <c r="AF527" i="8"/>
  <c r="AG527" i="8"/>
  <c r="AH527" i="8"/>
  <c r="AI527" i="8"/>
  <c r="AK527" i="8"/>
  <c r="A528" i="8"/>
  <c r="AE528" i="8" s="1"/>
  <c r="U528" i="8" l="1"/>
  <c r="AC528" i="8" s="1"/>
  <c r="T528" i="8"/>
  <c r="AB528" i="8" s="1"/>
  <c r="S528" i="8"/>
  <c r="AA528" i="8" s="1"/>
  <c r="R528" i="8"/>
  <c r="Z528" i="8" s="1"/>
  <c r="Q528" i="8"/>
  <c r="Y528" i="8" s="1"/>
  <c r="P528" i="8"/>
  <c r="X528" i="8" s="1"/>
  <c r="N528" i="8"/>
  <c r="AK528" i="8"/>
  <c r="AJ528" i="8"/>
  <c r="AF528" i="8"/>
  <c r="AG528" i="8"/>
  <c r="AH528" i="8"/>
  <c r="AI528" i="8"/>
  <c r="A529" i="8"/>
  <c r="AE529" i="8" s="1"/>
  <c r="U529" i="8" l="1"/>
  <c r="AC529" i="8" s="1"/>
  <c r="T529" i="8"/>
  <c r="AB529" i="8" s="1"/>
  <c r="S529" i="8"/>
  <c r="AA529" i="8" s="1"/>
  <c r="R529" i="8"/>
  <c r="Z529" i="8" s="1"/>
  <c r="Q529" i="8"/>
  <c r="Y529" i="8" s="1"/>
  <c r="P529" i="8"/>
  <c r="X529" i="8" s="1"/>
  <c r="N529" i="8"/>
  <c r="AJ529" i="8"/>
  <c r="AK529" i="8"/>
  <c r="AF529" i="8"/>
  <c r="AG529" i="8"/>
  <c r="AH529" i="8"/>
  <c r="AI529" i="8"/>
  <c r="A530" i="8"/>
  <c r="AE530" i="8" s="1"/>
  <c r="U530" i="8" l="1"/>
  <c r="AC530" i="8" s="1"/>
  <c r="T530" i="8"/>
  <c r="AB530" i="8" s="1"/>
  <c r="S530" i="8"/>
  <c r="AA530" i="8" s="1"/>
  <c r="R530" i="8"/>
  <c r="Z530" i="8" s="1"/>
  <c r="Q530" i="8"/>
  <c r="Y530" i="8" s="1"/>
  <c r="P530" i="8"/>
  <c r="X530" i="8" s="1"/>
  <c r="N530" i="8"/>
  <c r="AK530" i="8"/>
  <c r="AJ530" i="8"/>
  <c r="AF530" i="8"/>
  <c r="AG530" i="8"/>
  <c r="AH530" i="8"/>
  <c r="AI530" i="8"/>
  <c r="A531" i="8"/>
  <c r="AE531" i="8" s="1"/>
  <c r="U531" i="8" l="1"/>
  <c r="AC531" i="8" s="1"/>
  <c r="T531" i="8"/>
  <c r="AB531" i="8" s="1"/>
  <c r="S531" i="8"/>
  <c r="AA531" i="8" s="1"/>
  <c r="R531" i="8"/>
  <c r="Z531" i="8" s="1"/>
  <c r="Q531" i="8"/>
  <c r="Y531" i="8" s="1"/>
  <c r="P531" i="8"/>
  <c r="X531" i="8" s="1"/>
  <c r="N531" i="8"/>
  <c r="AJ531" i="8"/>
  <c r="AF531" i="8"/>
  <c r="AG531" i="8"/>
  <c r="AH531" i="8"/>
  <c r="AI531" i="8"/>
  <c r="AK531" i="8"/>
  <c r="A532" i="8"/>
  <c r="AE532" i="8" s="1"/>
  <c r="U532" i="8" l="1"/>
  <c r="AC532" i="8" s="1"/>
  <c r="T532" i="8"/>
  <c r="AB532" i="8" s="1"/>
  <c r="S532" i="8"/>
  <c r="AA532" i="8" s="1"/>
  <c r="R532" i="8"/>
  <c r="Z532" i="8" s="1"/>
  <c r="Q532" i="8"/>
  <c r="Y532" i="8" s="1"/>
  <c r="P532" i="8"/>
  <c r="X532" i="8" s="1"/>
  <c r="N532" i="8"/>
  <c r="AJ532" i="8"/>
  <c r="AK532" i="8"/>
  <c r="AF532" i="8"/>
  <c r="AG532" i="8"/>
  <c r="AH532" i="8"/>
  <c r="AI532" i="8"/>
  <c r="A533" i="8"/>
  <c r="AE533" i="8" s="1"/>
  <c r="U533" i="8" l="1"/>
  <c r="AC533" i="8" s="1"/>
  <c r="T533" i="8"/>
  <c r="AB533" i="8" s="1"/>
  <c r="S533" i="8"/>
  <c r="AA533" i="8" s="1"/>
  <c r="R533" i="8"/>
  <c r="Z533" i="8" s="1"/>
  <c r="Q533" i="8"/>
  <c r="Y533" i="8" s="1"/>
  <c r="P533" i="8"/>
  <c r="X533" i="8" s="1"/>
  <c r="N533" i="8"/>
  <c r="AJ533" i="8"/>
  <c r="AK533" i="8"/>
  <c r="AF533" i="8"/>
  <c r="AG533" i="8"/>
  <c r="AH533" i="8"/>
  <c r="AI533" i="8"/>
  <c r="A534" i="8"/>
  <c r="AE534" i="8" s="1"/>
  <c r="U534" i="8" l="1"/>
  <c r="AC534" i="8" s="1"/>
  <c r="T534" i="8"/>
  <c r="AB534" i="8" s="1"/>
  <c r="S534" i="8"/>
  <c r="AA534" i="8" s="1"/>
  <c r="R534" i="8"/>
  <c r="Z534" i="8" s="1"/>
  <c r="Q534" i="8"/>
  <c r="Y534" i="8" s="1"/>
  <c r="P534" i="8"/>
  <c r="X534" i="8" s="1"/>
  <c r="N534" i="8"/>
  <c r="AJ534" i="8"/>
  <c r="AK534" i="8"/>
  <c r="AF534" i="8"/>
  <c r="AG534" i="8"/>
  <c r="AH534" i="8"/>
  <c r="AI534" i="8"/>
  <c r="A535" i="8"/>
  <c r="AE535" i="8" s="1"/>
  <c r="U535" i="8" l="1"/>
  <c r="AC535" i="8" s="1"/>
  <c r="T535" i="8"/>
  <c r="AB535" i="8" s="1"/>
  <c r="S535" i="8"/>
  <c r="AA535" i="8" s="1"/>
  <c r="R535" i="8"/>
  <c r="Z535" i="8" s="1"/>
  <c r="Q535" i="8"/>
  <c r="Y535" i="8" s="1"/>
  <c r="P535" i="8"/>
  <c r="X535" i="8" s="1"/>
  <c r="N535" i="8"/>
  <c r="AJ535" i="8"/>
  <c r="AK535" i="8"/>
  <c r="AF535" i="8"/>
  <c r="AG535" i="8"/>
  <c r="AH535" i="8"/>
  <c r="AI535" i="8"/>
  <c r="A536" i="8"/>
  <c r="AE536" i="8" s="1"/>
  <c r="U536" i="8" l="1"/>
  <c r="AC536" i="8" s="1"/>
  <c r="T536" i="8"/>
  <c r="AB536" i="8" s="1"/>
  <c r="S536" i="8"/>
  <c r="AA536" i="8" s="1"/>
  <c r="R536" i="8"/>
  <c r="Z536" i="8" s="1"/>
  <c r="Q536" i="8"/>
  <c r="Y536" i="8" s="1"/>
  <c r="P536" i="8"/>
  <c r="X536" i="8" s="1"/>
  <c r="N536" i="8"/>
  <c r="AJ536" i="8"/>
  <c r="AF536" i="8"/>
  <c r="AG536" i="8"/>
  <c r="AH536" i="8"/>
  <c r="AI536" i="8"/>
  <c r="AK536" i="8"/>
  <c r="A537" i="8"/>
  <c r="AE537" i="8" s="1"/>
  <c r="U537" i="8" l="1"/>
  <c r="AC537" i="8" s="1"/>
  <c r="T537" i="8"/>
  <c r="AB537" i="8" s="1"/>
  <c r="S537" i="8"/>
  <c r="AA537" i="8" s="1"/>
  <c r="R537" i="8"/>
  <c r="Z537" i="8" s="1"/>
  <c r="Q537" i="8"/>
  <c r="Y537" i="8" s="1"/>
  <c r="P537" i="8"/>
  <c r="X537" i="8" s="1"/>
  <c r="N537" i="8"/>
  <c r="AK537" i="8"/>
  <c r="AJ537" i="8"/>
  <c r="AF537" i="8"/>
  <c r="AG537" i="8"/>
  <c r="AH537" i="8"/>
  <c r="AI537" i="8"/>
  <c r="A538" i="8"/>
  <c r="AE538" i="8" s="1"/>
  <c r="U538" i="8" l="1"/>
  <c r="AC538" i="8" s="1"/>
  <c r="T538" i="8"/>
  <c r="AB538" i="8" s="1"/>
  <c r="S538" i="8"/>
  <c r="AA538" i="8" s="1"/>
  <c r="R538" i="8"/>
  <c r="Z538" i="8" s="1"/>
  <c r="Q538" i="8"/>
  <c r="Y538" i="8" s="1"/>
  <c r="P538" i="8"/>
  <c r="X538" i="8" s="1"/>
  <c r="N538" i="8"/>
  <c r="AJ538" i="8"/>
  <c r="AK538" i="8"/>
  <c r="AF538" i="8"/>
  <c r="AG538" i="8"/>
  <c r="AH538" i="8"/>
  <c r="AI538" i="8"/>
  <c r="A539" i="8"/>
  <c r="AE539" i="8" s="1"/>
  <c r="U539" i="8" l="1"/>
  <c r="AC539" i="8" s="1"/>
  <c r="T539" i="8"/>
  <c r="AB539" i="8" s="1"/>
  <c r="S539" i="8"/>
  <c r="AA539" i="8" s="1"/>
  <c r="R539" i="8"/>
  <c r="Z539" i="8" s="1"/>
  <c r="Q539" i="8"/>
  <c r="Y539" i="8" s="1"/>
  <c r="P539" i="8"/>
  <c r="X539" i="8" s="1"/>
  <c r="N539" i="8"/>
  <c r="AJ539" i="8"/>
  <c r="AK539" i="8"/>
  <c r="AF539" i="8"/>
  <c r="AG539" i="8"/>
  <c r="AH539" i="8"/>
  <c r="AI539" i="8"/>
  <c r="A540" i="8"/>
  <c r="AE540" i="8" s="1"/>
  <c r="U540" i="8" l="1"/>
  <c r="AC540" i="8" s="1"/>
  <c r="T540" i="8"/>
  <c r="AB540" i="8" s="1"/>
  <c r="S540" i="8"/>
  <c r="AA540" i="8" s="1"/>
  <c r="R540" i="8"/>
  <c r="Z540" i="8" s="1"/>
  <c r="Q540" i="8"/>
  <c r="Y540" i="8" s="1"/>
  <c r="P540" i="8"/>
  <c r="X540" i="8" s="1"/>
  <c r="N540" i="8"/>
  <c r="AJ540" i="8"/>
  <c r="AK540" i="8"/>
  <c r="AF540" i="8"/>
  <c r="AG540" i="8"/>
  <c r="AH540" i="8"/>
  <c r="AI540" i="8"/>
  <c r="A541" i="8"/>
  <c r="AE541" i="8" s="1"/>
  <c r="U541" i="8" l="1"/>
  <c r="AC541" i="8" s="1"/>
  <c r="T541" i="8"/>
  <c r="AB541" i="8" s="1"/>
  <c r="S541" i="8"/>
  <c r="AA541" i="8" s="1"/>
  <c r="R541" i="8"/>
  <c r="Z541" i="8" s="1"/>
  <c r="Q541" i="8"/>
  <c r="Y541" i="8" s="1"/>
  <c r="P541" i="8"/>
  <c r="X541" i="8" s="1"/>
  <c r="N541" i="8"/>
  <c r="AK541" i="8"/>
  <c r="AJ541" i="8"/>
  <c r="AF541" i="8"/>
  <c r="AG541" i="8"/>
  <c r="AH541" i="8"/>
  <c r="AI541" i="8"/>
  <c r="A542" i="8"/>
  <c r="AE542" i="8" s="1"/>
  <c r="U542" i="8" l="1"/>
  <c r="AC542" i="8" s="1"/>
  <c r="T542" i="8"/>
  <c r="AB542" i="8" s="1"/>
  <c r="S542" i="8"/>
  <c r="AA542" i="8" s="1"/>
  <c r="R542" i="8"/>
  <c r="Z542" i="8" s="1"/>
  <c r="Q542" i="8"/>
  <c r="Y542" i="8" s="1"/>
  <c r="P542" i="8"/>
  <c r="X542" i="8" s="1"/>
  <c r="N542" i="8"/>
  <c r="AJ542" i="8"/>
  <c r="AK542" i="8"/>
  <c r="AF542" i="8"/>
  <c r="AG542" i="8"/>
  <c r="AH542" i="8"/>
  <c r="AI542" i="8"/>
  <c r="A543" i="8"/>
  <c r="AE543" i="8" s="1"/>
  <c r="U543" i="8" l="1"/>
  <c r="AC543" i="8" s="1"/>
  <c r="T543" i="8"/>
  <c r="AB543" i="8" s="1"/>
  <c r="S543" i="8"/>
  <c r="AA543" i="8" s="1"/>
  <c r="R543" i="8"/>
  <c r="Z543" i="8" s="1"/>
  <c r="Q543" i="8"/>
  <c r="Y543" i="8" s="1"/>
  <c r="P543" i="8"/>
  <c r="X543" i="8" s="1"/>
  <c r="N543" i="8"/>
  <c r="AJ543" i="8"/>
  <c r="AF543" i="8"/>
  <c r="AG543" i="8"/>
  <c r="AH543" i="8"/>
  <c r="AI543" i="8"/>
  <c r="AK543" i="8"/>
  <c r="A544" i="8"/>
  <c r="AE544" i="8" s="1"/>
  <c r="U544" i="8" l="1"/>
  <c r="AC544" i="8" s="1"/>
  <c r="T544" i="8"/>
  <c r="AB544" i="8" s="1"/>
  <c r="S544" i="8"/>
  <c r="AA544" i="8" s="1"/>
  <c r="R544" i="8"/>
  <c r="Z544" i="8" s="1"/>
  <c r="Q544" i="8"/>
  <c r="Y544" i="8" s="1"/>
  <c r="P544" i="8"/>
  <c r="X544" i="8" s="1"/>
  <c r="N544" i="8"/>
  <c r="AK544" i="8"/>
  <c r="AJ544" i="8"/>
  <c r="AF544" i="8"/>
  <c r="AG544" i="8"/>
  <c r="AH544" i="8"/>
  <c r="AI544" i="8"/>
  <c r="A545" i="8"/>
  <c r="AE545" i="8" s="1"/>
  <c r="U545" i="8" l="1"/>
  <c r="AC545" i="8" s="1"/>
  <c r="T545" i="8"/>
  <c r="AB545" i="8" s="1"/>
  <c r="S545" i="8"/>
  <c r="AA545" i="8" s="1"/>
  <c r="R545" i="8"/>
  <c r="Z545" i="8" s="1"/>
  <c r="Q545" i="8"/>
  <c r="Y545" i="8" s="1"/>
  <c r="P545" i="8"/>
  <c r="X545" i="8" s="1"/>
  <c r="N545" i="8"/>
  <c r="AJ545" i="8"/>
  <c r="AK545" i="8"/>
  <c r="AF545" i="8"/>
  <c r="AG545" i="8"/>
  <c r="AH545" i="8"/>
  <c r="AI545" i="8"/>
  <c r="A546" i="8"/>
  <c r="AE546" i="8" s="1"/>
  <c r="U546" i="8" l="1"/>
  <c r="AC546" i="8" s="1"/>
  <c r="T546" i="8"/>
  <c r="AB546" i="8" s="1"/>
  <c r="S546" i="8"/>
  <c r="AA546" i="8" s="1"/>
  <c r="R546" i="8"/>
  <c r="Z546" i="8" s="1"/>
  <c r="Q546" i="8"/>
  <c r="Y546" i="8" s="1"/>
  <c r="P546" i="8"/>
  <c r="X546" i="8" s="1"/>
  <c r="N546" i="8"/>
  <c r="AJ546" i="8"/>
  <c r="AF546" i="8"/>
  <c r="AG546" i="8"/>
  <c r="AH546" i="8"/>
  <c r="AI546" i="8"/>
  <c r="AK546" i="8"/>
  <c r="A547" i="8"/>
  <c r="AE547" i="8" s="1"/>
  <c r="U547" i="8" l="1"/>
  <c r="AC547" i="8" s="1"/>
  <c r="T547" i="8"/>
  <c r="AB547" i="8" s="1"/>
  <c r="S547" i="8"/>
  <c r="AA547" i="8" s="1"/>
  <c r="R547" i="8"/>
  <c r="Z547" i="8" s="1"/>
  <c r="Q547" i="8"/>
  <c r="Y547" i="8" s="1"/>
  <c r="P547" i="8"/>
  <c r="X547" i="8" s="1"/>
  <c r="N547" i="8"/>
  <c r="AJ547" i="8"/>
  <c r="AK547" i="8"/>
  <c r="AF547" i="8"/>
  <c r="AG547" i="8"/>
  <c r="AH547" i="8"/>
  <c r="AI547" i="8"/>
  <c r="A548" i="8"/>
  <c r="AE548" i="8" s="1"/>
  <c r="U548" i="8" l="1"/>
  <c r="AC548" i="8" s="1"/>
  <c r="T548" i="8"/>
  <c r="AB548" i="8" s="1"/>
  <c r="S548" i="8"/>
  <c r="AA548" i="8" s="1"/>
  <c r="R548" i="8"/>
  <c r="Z548" i="8" s="1"/>
  <c r="Q548" i="8"/>
  <c r="Y548" i="8" s="1"/>
  <c r="P548" i="8"/>
  <c r="X548" i="8" s="1"/>
  <c r="N548" i="8"/>
  <c r="AK548" i="8"/>
  <c r="AJ548" i="8"/>
  <c r="AF548" i="8"/>
  <c r="AG548" i="8"/>
  <c r="AH548" i="8"/>
  <c r="AI548" i="8"/>
  <c r="A549" i="8"/>
  <c r="AE549" i="8" s="1"/>
  <c r="U549" i="8" l="1"/>
  <c r="AC549" i="8" s="1"/>
  <c r="T549" i="8"/>
  <c r="AB549" i="8" s="1"/>
  <c r="S549" i="8"/>
  <c r="AA549" i="8" s="1"/>
  <c r="R549" i="8"/>
  <c r="Z549" i="8" s="1"/>
  <c r="Q549" i="8"/>
  <c r="Y549" i="8" s="1"/>
  <c r="P549" i="8"/>
  <c r="X549" i="8" s="1"/>
  <c r="N549" i="8"/>
  <c r="AJ549" i="8"/>
  <c r="AK549" i="8"/>
  <c r="AF549" i="8"/>
  <c r="AG549" i="8"/>
  <c r="AH549" i="8"/>
  <c r="AI549" i="8"/>
  <c r="A550" i="8"/>
  <c r="AE550" i="8" s="1"/>
  <c r="U550" i="8" l="1"/>
  <c r="AC550" i="8" s="1"/>
  <c r="T550" i="8"/>
  <c r="AB550" i="8" s="1"/>
  <c r="S550" i="8"/>
  <c r="AA550" i="8" s="1"/>
  <c r="R550" i="8"/>
  <c r="Z550" i="8" s="1"/>
  <c r="Q550" i="8"/>
  <c r="Y550" i="8" s="1"/>
  <c r="P550" i="8"/>
  <c r="X550" i="8" s="1"/>
  <c r="N550" i="8"/>
  <c r="AJ550" i="8"/>
  <c r="AF550" i="8"/>
  <c r="AG550" i="8"/>
  <c r="AH550" i="8"/>
  <c r="AI550" i="8"/>
  <c r="AK550" i="8"/>
  <c r="A551" i="8"/>
  <c r="AE551" i="8" s="1"/>
  <c r="U551" i="8" l="1"/>
  <c r="AC551" i="8" s="1"/>
  <c r="T551" i="8"/>
  <c r="AB551" i="8" s="1"/>
  <c r="S551" i="8"/>
  <c r="AA551" i="8" s="1"/>
  <c r="R551" i="8"/>
  <c r="Z551" i="8" s="1"/>
  <c r="Q551" i="8"/>
  <c r="Y551" i="8" s="1"/>
  <c r="P551" i="8"/>
  <c r="X551" i="8" s="1"/>
  <c r="N551" i="8"/>
  <c r="AJ551" i="8"/>
  <c r="AK551" i="8"/>
  <c r="AF551" i="8"/>
  <c r="AG551" i="8"/>
  <c r="AH551" i="8"/>
  <c r="AI551" i="8"/>
  <c r="A552" i="8"/>
  <c r="AE552" i="8" s="1"/>
  <c r="U552" i="8" l="1"/>
  <c r="AC552" i="8" s="1"/>
  <c r="T552" i="8"/>
  <c r="AB552" i="8" s="1"/>
  <c r="S552" i="8"/>
  <c r="AA552" i="8" s="1"/>
  <c r="R552" i="8"/>
  <c r="Z552" i="8" s="1"/>
  <c r="Q552" i="8"/>
  <c r="Y552" i="8" s="1"/>
  <c r="P552" i="8"/>
  <c r="X552" i="8" s="1"/>
  <c r="N552" i="8"/>
  <c r="AK552" i="8"/>
  <c r="AJ552" i="8"/>
  <c r="AF552" i="8"/>
  <c r="AG552" i="8"/>
  <c r="AH552" i="8"/>
  <c r="AI552" i="8"/>
  <c r="A553" i="8"/>
  <c r="AE553" i="8" s="1"/>
  <c r="U553" i="8" l="1"/>
  <c r="AC553" i="8" s="1"/>
  <c r="T553" i="8"/>
  <c r="AB553" i="8" s="1"/>
  <c r="S553" i="8"/>
  <c r="AA553" i="8" s="1"/>
  <c r="R553" i="8"/>
  <c r="Z553" i="8" s="1"/>
  <c r="Q553" i="8"/>
  <c r="Y553" i="8" s="1"/>
  <c r="P553" i="8"/>
  <c r="X553" i="8" s="1"/>
  <c r="N553" i="8"/>
  <c r="AJ553" i="8"/>
  <c r="AF553" i="8"/>
  <c r="AG553" i="8"/>
  <c r="AH553" i="8"/>
  <c r="AI553" i="8"/>
  <c r="AK553" i="8"/>
  <c r="A554" i="8"/>
  <c r="AE554" i="8" s="1"/>
  <c r="U554" i="8" l="1"/>
  <c r="AC554" i="8" s="1"/>
  <c r="T554" i="8"/>
  <c r="AB554" i="8" s="1"/>
  <c r="S554" i="8"/>
  <c r="AA554" i="8" s="1"/>
  <c r="R554" i="8"/>
  <c r="Z554" i="8" s="1"/>
  <c r="Q554" i="8"/>
  <c r="Y554" i="8" s="1"/>
  <c r="P554" i="8"/>
  <c r="X554" i="8" s="1"/>
  <c r="N554" i="8"/>
  <c r="AJ554" i="8"/>
  <c r="AK554" i="8"/>
  <c r="AF554" i="8"/>
  <c r="AG554" i="8"/>
  <c r="AH554" i="8"/>
  <c r="AI554" i="8"/>
  <c r="A555" i="8"/>
  <c r="AE555" i="8" s="1"/>
  <c r="U555" i="8" l="1"/>
  <c r="AC555" i="8" s="1"/>
  <c r="T555" i="8"/>
  <c r="AB555" i="8" s="1"/>
  <c r="S555" i="8"/>
  <c r="AA555" i="8" s="1"/>
  <c r="R555" i="8"/>
  <c r="Z555" i="8" s="1"/>
  <c r="Q555" i="8"/>
  <c r="Y555" i="8" s="1"/>
  <c r="P555" i="8"/>
  <c r="X555" i="8" s="1"/>
  <c r="N555" i="8"/>
  <c r="AJ555" i="8"/>
  <c r="AK555" i="8"/>
  <c r="AF555" i="8"/>
  <c r="AG555" i="8"/>
  <c r="AH555" i="8"/>
  <c r="AI555" i="8"/>
  <c r="A556" i="8"/>
  <c r="AE556" i="8" s="1"/>
  <c r="U556" i="8" l="1"/>
  <c r="AC556" i="8" s="1"/>
  <c r="T556" i="8"/>
  <c r="AB556" i="8" s="1"/>
  <c r="S556" i="8"/>
  <c r="AA556" i="8" s="1"/>
  <c r="R556" i="8"/>
  <c r="Z556" i="8" s="1"/>
  <c r="Q556" i="8"/>
  <c r="Y556" i="8" s="1"/>
  <c r="P556" i="8"/>
  <c r="X556" i="8" s="1"/>
  <c r="N556" i="8"/>
  <c r="AK556" i="8"/>
  <c r="AJ556" i="8"/>
  <c r="AF556" i="8"/>
  <c r="AG556" i="8"/>
  <c r="AH556" i="8"/>
  <c r="AI556" i="8"/>
  <c r="A557" i="8"/>
  <c r="AE557" i="8" s="1"/>
  <c r="U557" i="8" l="1"/>
  <c r="AC557" i="8" s="1"/>
  <c r="T557" i="8"/>
  <c r="AB557" i="8" s="1"/>
  <c r="S557" i="8"/>
  <c r="AA557" i="8" s="1"/>
  <c r="R557" i="8"/>
  <c r="Z557" i="8" s="1"/>
  <c r="Q557" i="8"/>
  <c r="Y557" i="8" s="1"/>
  <c r="P557" i="8"/>
  <c r="X557" i="8" s="1"/>
  <c r="N557" i="8"/>
  <c r="AJ557" i="8"/>
  <c r="AK557" i="8"/>
  <c r="AF557" i="8"/>
  <c r="AG557" i="8"/>
  <c r="AH557" i="8"/>
  <c r="AI557" i="8"/>
  <c r="A558" i="8"/>
  <c r="AE558" i="8" s="1"/>
  <c r="U558" i="8" l="1"/>
  <c r="AC558" i="8" s="1"/>
  <c r="T558" i="8"/>
  <c r="AB558" i="8" s="1"/>
  <c r="S558" i="8"/>
  <c r="AA558" i="8" s="1"/>
  <c r="R558" i="8"/>
  <c r="Z558" i="8" s="1"/>
  <c r="Q558" i="8"/>
  <c r="Y558" i="8" s="1"/>
  <c r="P558" i="8"/>
  <c r="X558" i="8" s="1"/>
  <c r="N558" i="8"/>
  <c r="AJ558" i="8"/>
  <c r="AF558" i="8"/>
  <c r="AG558" i="8"/>
  <c r="AH558" i="8"/>
  <c r="AI558" i="8"/>
  <c r="AK558" i="8"/>
  <c r="A559" i="8"/>
  <c r="AE559" i="8" s="1"/>
  <c r="U559" i="8" l="1"/>
  <c r="AC559" i="8" s="1"/>
  <c r="T559" i="8"/>
  <c r="AB559" i="8" s="1"/>
  <c r="S559" i="8"/>
  <c r="AA559" i="8" s="1"/>
  <c r="R559" i="8"/>
  <c r="Z559" i="8" s="1"/>
  <c r="Q559" i="8"/>
  <c r="Y559" i="8" s="1"/>
  <c r="P559" i="8"/>
  <c r="X559" i="8" s="1"/>
  <c r="N559" i="8"/>
  <c r="AJ559" i="8"/>
  <c r="AK559" i="8"/>
  <c r="AF559" i="8"/>
  <c r="AG559" i="8"/>
  <c r="AH559" i="8"/>
  <c r="AI559" i="8"/>
  <c r="A560" i="8"/>
  <c r="AE560" i="8" s="1"/>
  <c r="U560" i="8" l="1"/>
  <c r="AC560" i="8" s="1"/>
  <c r="T560" i="8"/>
  <c r="AB560" i="8" s="1"/>
  <c r="S560" i="8"/>
  <c r="AA560" i="8" s="1"/>
  <c r="R560" i="8"/>
  <c r="Z560" i="8" s="1"/>
  <c r="Q560" i="8"/>
  <c r="Y560" i="8" s="1"/>
  <c r="P560" i="8"/>
  <c r="X560" i="8" s="1"/>
  <c r="N560" i="8"/>
  <c r="AK560" i="8"/>
  <c r="AJ560" i="8"/>
  <c r="AF560" i="8"/>
  <c r="AG560" i="8"/>
  <c r="AH560" i="8"/>
  <c r="AI560" i="8"/>
  <c r="A561" i="8"/>
  <c r="AE561" i="8" s="1"/>
  <c r="U561" i="8" l="1"/>
  <c r="AC561" i="8" s="1"/>
  <c r="T561" i="8"/>
  <c r="AB561" i="8" s="1"/>
  <c r="S561" i="8"/>
  <c r="AA561" i="8" s="1"/>
  <c r="R561" i="8"/>
  <c r="Z561" i="8" s="1"/>
  <c r="Q561" i="8"/>
  <c r="Y561" i="8" s="1"/>
  <c r="P561" i="8"/>
  <c r="X561" i="8" s="1"/>
  <c r="N561" i="8"/>
  <c r="AJ561" i="8"/>
  <c r="AF561" i="8"/>
  <c r="AG561" i="8"/>
  <c r="AH561" i="8"/>
  <c r="AI561" i="8"/>
  <c r="AK561" i="8"/>
  <c r="A562" i="8"/>
  <c r="AE562" i="8" s="1"/>
  <c r="U562" i="8" l="1"/>
  <c r="AC562" i="8" s="1"/>
  <c r="T562" i="8"/>
  <c r="AB562" i="8" s="1"/>
  <c r="S562" i="8"/>
  <c r="AA562" i="8" s="1"/>
  <c r="R562" i="8"/>
  <c r="Z562" i="8" s="1"/>
  <c r="Q562" i="8"/>
  <c r="Y562" i="8" s="1"/>
  <c r="P562" i="8"/>
  <c r="X562" i="8" s="1"/>
  <c r="N562" i="8"/>
  <c r="AK562" i="8"/>
  <c r="AJ562" i="8"/>
  <c r="AF562" i="8"/>
  <c r="AG562" i="8"/>
  <c r="AH562" i="8"/>
  <c r="AI562" i="8"/>
  <c r="A563" i="8"/>
  <c r="AE563" i="8" s="1"/>
  <c r="U563" i="8" l="1"/>
  <c r="AC563" i="8" s="1"/>
  <c r="T563" i="8"/>
  <c r="AB563" i="8" s="1"/>
  <c r="S563" i="8"/>
  <c r="AA563" i="8" s="1"/>
  <c r="R563" i="8"/>
  <c r="Z563" i="8" s="1"/>
  <c r="Q563" i="8"/>
  <c r="Y563" i="8" s="1"/>
  <c r="P563" i="8"/>
  <c r="X563" i="8" s="1"/>
  <c r="N563" i="8"/>
  <c r="AJ563" i="8"/>
  <c r="AF563" i="8"/>
  <c r="AG563" i="8"/>
  <c r="AH563" i="8"/>
  <c r="AI563" i="8"/>
  <c r="AK563" i="8"/>
  <c r="A564" i="8"/>
  <c r="AE564" i="8" s="1"/>
  <c r="U564" i="8" l="1"/>
  <c r="AC564" i="8" s="1"/>
  <c r="T564" i="8"/>
  <c r="AB564" i="8" s="1"/>
  <c r="S564" i="8"/>
  <c r="AA564" i="8" s="1"/>
  <c r="R564" i="8"/>
  <c r="Z564" i="8" s="1"/>
  <c r="Q564" i="8"/>
  <c r="Y564" i="8" s="1"/>
  <c r="P564" i="8"/>
  <c r="X564" i="8" s="1"/>
  <c r="N564" i="8"/>
  <c r="AJ564" i="8"/>
  <c r="AF564" i="8"/>
  <c r="AG564" i="8"/>
  <c r="AH564" i="8"/>
  <c r="AI564" i="8"/>
  <c r="AK564" i="8"/>
  <c r="A565" i="8"/>
  <c r="AE565" i="8" s="1"/>
  <c r="U565" i="8" l="1"/>
  <c r="AC565" i="8" s="1"/>
  <c r="T565" i="8"/>
  <c r="AB565" i="8" s="1"/>
  <c r="S565" i="8"/>
  <c r="AA565" i="8" s="1"/>
  <c r="R565" i="8"/>
  <c r="Z565" i="8" s="1"/>
  <c r="Q565" i="8"/>
  <c r="Y565" i="8" s="1"/>
  <c r="P565" i="8"/>
  <c r="X565" i="8" s="1"/>
  <c r="N565" i="8"/>
  <c r="AJ565" i="8"/>
  <c r="AF565" i="8"/>
  <c r="AG565" i="8"/>
  <c r="AH565" i="8"/>
  <c r="AI565" i="8"/>
  <c r="AK565" i="8"/>
  <c r="A566" i="8"/>
  <c r="AE566" i="8" s="1"/>
  <c r="U566" i="8" l="1"/>
  <c r="AC566" i="8" s="1"/>
  <c r="T566" i="8"/>
  <c r="AB566" i="8" s="1"/>
  <c r="S566" i="8"/>
  <c r="AA566" i="8" s="1"/>
  <c r="R566" i="8"/>
  <c r="Z566" i="8" s="1"/>
  <c r="Q566" i="8"/>
  <c r="Y566" i="8" s="1"/>
  <c r="P566" i="8"/>
  <c r="X566" i="8" s="1"/>
  <c r="N566" i="8"/>
  <c r="AJ566" i="8"/>
  <c r="AK566" i="8"/>
  <c r="AF566" i="8"/>
  <c r="AG566" i="8"/>
  <c r="AH566" i="8"/>
  <c r="AI566" i="8"/>
  <c r="A567" i="8"/>
  <c r="AE567" i="8" s="1"/>
  <c r="U567" i="8" l="1"/>
  <c r="AC567" i="8" s="1"/>
  <c r="T567" i="8"/>
  <c r="AB567" i="8" s="1"/>
  <c r="S567" i="8"/>
  <c r="AA567" i="8" s="1"/>
  <c r="R567" i="8"/>
  <c r="Z567" i="8" s="1"/>
  <c r="Q567" i="8"/>
  <c r="Y567" i="8" s="1"/>
  <c r="P567" i="8"/>
  <c r="X567" i="8" s="1"/>
  <c r="N567" i="8"/>
  <c r="AJ567" i="8"/>
  <c r="AK567" i="8"/>
  <c r="AF567" i="8"/>
  <c r="AG567" i="8"/>
  <c r="AH567" i="8"/>
  <c r="AI567" i="8"/>
  <c r="A568" i="8"/>
  <c r="AE568" i="8" s="1"/>
  <c r="U568" i="8" l="1"/>
  <c r="AC568" i="8" s="1"/>
  <c r="T568" i="8"/>
  <c r="AB568" i="8" s="1"/>
  <c r="S568" i="8"/>
  <c r="AA568" i="8" s="1"/>
  <c r="R568" i="8"/>
  <c r="Z568" i="8" s="1"/>
  <c r="Q568" i="8"/>
  <c r="Y568" i="8" s="1"/>
  <c r="P568" i="8"/>
  <c r="X568" i="8" s="1"/>
  <c r="N568" i="8"/>
  <c r="AJ568" i="8"/>
  <c r="AK568" i="8"/>
  <c r="AF568" i="8"/>
  <c r="AG568" i="8"/>
  <c r="AH568" i="8"/>
  <c r="AI568" i="8"/>
  <c r="A569" i="8"/>
  <c r="AE569" i="8" s="1"/>
  <c r="U569" i="8" l="1"/>
  <c r="AC569" i="8" s="1"/>
  <c r="T569" i="8"/>
  <c r="AB569" i="8" s="1"/>
  <c r="S569" i="8"/>
  <c r="AA569" i="8" s="1"/>
  <c r="R569" i="8"/>
  <c r="Z569" i="8" s="1"/>
  <c r="Q569" i="8"/>
  <c r="Y569" i="8" s="1"/>
  <c r="P569" i="8"/>
  <c r="X569" i="8" s="1"/>
  <c r="N569" i="8"/>
  <c r="AJ569" i="8"/>
  <c r="AK569" i="8"/>
  <c r="AF569" i="8"/>
  <c r="AG569" i="8"/>
  <c r="AH569" i="8"/>
  <c r="AI569" i="8"/>
  <c r="A570" i="8"/>
  <c r="AE570" i="8" s="1"/>
  <c r="U570" i="8" l="1"/>
  <c r="AC570" i="8" s="1"/>
  <c r="T570" i="8"/>
  <c r="AB570" i="8" s="1"/>
  <c r="S570" i="8"/>
  <c r="AA570" i="8" s="1"/>
  <c r="R570" i="8"/>
  <c r="Z570" i="8" s="1"/>
  <c r="Q570" i="8"/>
  <c r="Y570" i="8" s="1"/>
  <c r="P570" i="8"/>
  <c r="X570" i="8" s="1"/>
  <c r="N570" i="8"/>
  <c r="AJ570" i="8"/>
  <c r="AF570" i="8"/>
  <c r="AG570" i="8"/>
  <c r="AH570" i="8"/>
  <c r="AI570" i="8"/>
  <c r="AK570" i="8"/>
  <c r="A571" i="8"/>
  <c r="AE571" i="8" s="1"/>
  <c r="U571" i="8" l="1"/>
  <c r="AC571" i="8" s="1"/>
  <c r="T571" i="8"/>
  <c r="AB571" i="8" s="1"/>
  <c r="S571" i="8"/>
  <c r="AA571" i="8" s="1"/>
  <c r="R571" i="8"/>
  <c r="Z571" i="8" s="1"/>
  <c r="Q571" i="8"/>
  <c r="Y571" i="8" s="1"/>
  <c r="P571" i="8"/>
  <c r="X571" i="8" s="1"/>
  <c r="N571" i="8"/>
  <c r="AJ571" i="8"/>
  <c r="AK571" i="8"/>
  <c r="AF571" i="8"/>
  <c r="AG571" i="8"/>
  <c r="AH571" i="8"/>
  <c r="AI571" i="8"/>
  <c r="A572" i="8"/>
  <c r="AE572" i="8" s="1"/>
  <c r="U572" i="8" l="1"/>
  <c r="AC572" i="8" s="1"/>
  <c r="T572" i="8"/>
  <c r="AB572" i="8" s="1"/>
  <c r="S572" i="8"/>
  <c r="AA572" i="8" s="1"/>
  <c r="R572" i="8"/>
  <c r="Z572" i="8" s="1"/>
  <c r="Q572" i="8"/>
  <c r="Y572" i="8" s="1"/>
  <c r="P572" i="8"/>
  <c r="X572" i="8" s="1"/>
  <c r="N572" i="8"/>
  <c r="AJ572" i="8"/>
  <c r="AF572" i="8"/>
  <c r="AG572" i="8"/>
  <c r="AH572" i="8"/>
  <c r="AI572" i="8"/>
  <c r="AK572" i="8"/>
  <c r="A573" i="8"/>
  <c r="AE573" i="8" s="1"/>
  <c r="U573" i="8" l="1"/>
  <c r="AC573" i="8" s="1"/>
  <c r="T573" i="8"/>
  <c r="AB573" i="8" s="1"/>
  <c r="S573" i="8"/>
  <c r="AA573" i="8" s="1"/>
  <c r="R573" i="8"/>
  <c r="Z573" i="8" s="1"/>
  <c r="Q573" i="8"/>
  <c r="Y573" i="8" s="1"/>
  <c r="P573" i="8"/>
  <c r="X573" i="8" s="1"/>
  <c r="N573" i="8"/>
  <c r="AJ573" i="8"/>
  <c r="AK573" i="8"/>
  <c r="AF573" i="8"/>
  <c r="AG573" i="8"/>
  <c r="AH573" i="8"/>
  <c r="AI573" i="8"/>
  <c r="A574" i="8"/>
  <c r="AE574" i="8" s="1"/>
  <c r="U574" i="8" l="1"/>
  <c r="AC574" i="8" s="1"/>
  <c r="T574" i="8"/>
  <c r="AB574" i="8" s="1"/>
  <c r="S574" i="8"/>
  <c r="AA574" i="8" s="1"/>
  <c r="R574" i="8"/>
  <c r="Z574" i="8" s="1"/>
  <c r="Q574" i="8"/>
  <c r="Y574" i="8" s="1"/>
  <c r="P574" i="8"/>
  <c r="X574" i="8" s="1"/>
  <c r="N574" i="8"/>
  <c r="AJ574" i="8"/>
  <c r="AK574" i="8"/>
  <c r="AF574" i="8"/>
  <c r="AG574" i="8"/>
  <c r="AH574" i="8"/>
  <c r="AI574" i="8"/>
  <c r="A575" i="8"/>
  <c r="AE575" i="8" s="1"/>
  <c r="U575" i="8" l="1"/>
  <c r="AC575" i="8" s="1"/>
  <c r="T575" i="8"/>
  <c r="AB575" i="8" s="1"/>
  <c r="S575" i="8"/>
  <c r="AA575" i="8" s="1"/>
  <c r="R575" i="8"/>
  <c r="Z575" i="8" s="1"/>
  <c r="Q575" i="8"/>
  <c r="Y575" i="8" s="1"/>
  <c r="P575" i="8"/>
  <c r="X575" i="8" s="1"/>
  <c r="N575" i="8"/>
  <c r="AJ575" i="8"/>
  <c r="AF575" i="8"/>
  <c r="AG575" i="8"/>
  <c r="AH575" i="8"/>
  <c r="AI575" i="8"/>
  <c r="AK575" i="8"/>
  <c r="A576" i="8"/>
  <c r="AE576" i="8" s="1"/>
  <c r="U576" i="8" l="1"/>
  <c r="AC576" i="8" s="1"/>
  <c r="T576" i="8"/>
  <c r="AB576" i="8" s="1"/>
  <c r="S576" i="8"/>
  <c r="AA576" i="8" s="1"/>
  <c r="R576" i="8"/>
  <c r="Z576" i="8" s="1"/>
  <c r="Q576" i="8"/>
  <c r="Y576" i="8" s="1"/>
  <c r="P576" i="8"/>
  <c r="X576" i="8" s="1"/>
  <c r="N576" i="8"/>
  <c r="AJ576" i="8"/>
  <c r="AF576" i="8"/>
  <c r="AG576" i="8"/>
  <c r="AH576" i="8"/>
  <c r="AI576" i="8"/>
  <c r="AK576" i="8"/>
  <c r="A577" i="8"/>
  <c r="AE577" i="8" s="1"/>
  <c r="U577" i="8" l="1"/>
  <c r="AC577" i="8" s="1"/>
  <c r="T577" i="8"/>
  <c r="AB577" i="8" s="1"/>
  <c r="S577" i="8"/>
  <c r="AA577" i="8" s="1"/>
  <c r="R577" i="8"/>
  <c r="Z577" i="8" s="1"/>
  <c r="Q577" i="8"/>
  <c r="Y577" i="8" s="1"/>
  <c r="P577" i="8"/>
  <c r="X577" i="8" s="1"/>
  <c r="N577" i="8"/>
  <c r="AJ577" i="8"/>
  <c r="AF577" i="8"/>
  <c r="AG577" i="8"/>
  <c r="AH577" i="8"/>
  <c r="AI577" i="8"/>
  <c r="AK577" i="8"/>
  <c r="A578" i="8"/>
  <c r="AE578" i="8" s="1"/>
  <c r="U578" i="8" l="1"/>
  <c r="AC578" i="8" s="1"/>
  <c r="T578" i="8"/>
  <c r="AB578" i="8" s="1"/>
  <c r="S578" i="8"/>
  <c r="AA578" i="8" s="1"/>
  <c r="R578" i="8"/>
  <c r="Z578" i="8" s="1"/>
  <c r="Q578" i="8"/>
  <c r="Y578" i="8" s="1"/>
  <c r="P578" i="8"/>
  <c r="X578" i="8" s="1"/>
  <c r="N578" i="8"/>
  <c r="AJ578" i="8"/>
  <c r="AK578" i="8"/>
  <c r="AF578" i="8"/>
  <c r="AG578" i="8"/>
  <c r="AH578" i="8"/>
  <c r="AI578" i="8"/>
  <c r="A579" i="8"/>
  <c r="AE579" i="8" s="1"/>
  <c r="U579" i="8" l="1"/>
  <c r="AC579" i="8" s="1"/>
  <c r="T579" i="8"/>
  <c r="AB579" i="8" s="1"/>
  <c r="S579" i="8"/>
  <c r="AA579" i="8" s="1"/>
  <c r="R579" i="8"/>
  <c r="Z579" i="8" s="1"/>
  <c r="Q579" i="8"/>
  <c r="Y579" i="8" s="1"/>
  <c r="P579" i="8"/>
  <c r="X579" i="8" s="1"/>
  <c r="N579" i="8"/>
  <c r="AJ579" i="8"/>
  <c r="AF579" i="8"/>
  <c r="AG579" i="8"/>
  <c r="AH579" i="8"/>
  <c r="AI579" i="8"/>
  <c r="AK579" i="8"/>
  <c r="A580" i="8"/>
  <c r="AE580" i="8" s="1"/>
  <c r="U580" i="8" l="1"/>
  <c r="AC580" i="8" s="1"/>
  <c r="T580" i="8"/>
  <c r="AB580" i="8" s="1"/>
  <c r="S580" i="8"/>
  <c r="AA580" i="8" s="1"/>
  <c r="R580" i="8"/>
  <c r="Z580" i="8" s="1"/>
  <c r="Q580" i="8"/>
  <c r="Y580" i="8" s="1"/>
  <c r="P580" i="8"/>
  <c r="X580" i="8" s="1"/>
  <c r="N580" i="8"/>
  <c r="AJ580" i="8"/>
  <c r="AK580" i="8"/>
  <c r="AF580" i="8"/>
  <c r="AG580" i="8"/>
  <c r="AH580" i="8"/>
  <c r="AI580" i="8"/>
  <c r="A581" i="8"/>
  <c r="AE581" i="8" s="1"/>
  <c r="U581" i="8" l="1"/>
  <c r="AC581" i="8" s="1"/>
  <c r="T581" i="8"/>
  <c r="AB581" i="8" s="1"/>
  <c r="S581" i="8"/>
  <c r="AA581" i="8" s="1"/>
  <c r="R581" i="8"/>
  <c r="Z581" i="8" s="1"/>
  <c r="Q581" i="8"/>
  <c r="Y581" i="8" s="1"/>
  <c r="P581" i="8"/>
  <c r="X581" i="8" s="1"/>
  <c r="N581" i="8"/>
  <c r="AJ581" i="8"/>
  <c r="AF581" i="8"/>
  <c r="AG581" i="8"/>
  <c r="AH581" i="8"/>
  <c r="AI581" i="8"/>
  <c r="AK581" i="8"/>
  <c r="A582" i="8"/>
  <c r="AE582" i="8" s="1"/>
  <c r="U582" i="8" l="1"/>
  <c r="AC582" i="8" s="1"/>
  <c r="T582" i="8"/>
  <c r="AB582" i="8" s="1"/>
  <c r="S582" i="8"/>
  <c r="AA582" i="8" s="1"/>
  <c r="R582" i="8"/>
  <c r="Z582" i="8" s="1"/>
  <c r="Q582" i="8"/>
  <c r="Y582" i="8" s="1"/>
  <c r="P582" i="8"/>
  <c r="X582" i="8" s="1"/>
  <c r="N582" i="8"/>
  <c r="AJ582" i="8"/>
  <c r="AK582" i="8"/>
  <c r="AF582" i="8"/>
  <c r="AG582" i="8"/>
  <c r="AH582" i="8"/>
  <c r="AI582" i="8"/>
  <c r="A583" i="8"/>
  <c r="AE583" i="8" s="1"/>
  <c r="U583" i="8" l="1"/>
  <c r="AC583" i="8" s="1"/>
  <c r="T583" i="8"/>
  <c r="AB583" i="8" s="1"/>
  <c r="S583" i="8"/>
  <c r="AA583" i="8" s="1"/>
  <c r="R583" i="8"/>
  <c r="Z583" i="8" s="1"/>
  <c r="Q583" i="8"/>
  <c r="Y583" i="8" s="1"/>
  <c r="P583" i="8"/>
  <c r="X583" i="8" s="1"/>
  <c r="N583" i="8"/>
  <c r="AJ583" i="8"/>
  <c r="AF583" i="8"/>
  <c r="AG583" i="8"/>
  <c r="AH583" i="8"/>
  <c r="AI583" i="8"/>
  <c r="AK583" i="8"/>
  <c r="A584" i="8"/>
  <c r="AE584" i="8" s="1"/>
  <c r="U584" i="8" l="1"/>
  <c r="AC584" i="8" s="1"/>
  <c r="T584" i="8"/>
  <c r="AB584" i="8" s="1"/>
  <c r="S584" i="8"/>
  <c r="AA584" i="8" s="1"/>
  <c r="R584" i="8"/>
  <c r="Z584" i="8" s="1"/>
  <c r="Q584" i="8"/>
  <c r="Y584" i="8" s="1"/>
  <c r="P584" i="8"/>
  <c r="X584" i="8" s="1"/>
  <c r="N584" i="8"/>
  <c r="AJ584" i="8"/>
  <c r="AK584" i="8"/>
  <c r="AF584" i="8"/>
  <c r="AG584" i="8"/>
  <c r="AH584" i="8"/>
  <c r="AI584" i="8"/>
  <c r="A585" i="8"/>
  <c r="AE585" i="8" s="1"/>
  <c r="U585" i="8" l="1"/>
  <c r="AC585" i="8" s="1"/>
  <c r="T585" i="8"/>
  <c r="AB585" i="8" s="1"/>
  <c r="S585" i="8"/>
  <c r="AA585" i="8" s="1"/>
  <c r="R585" i="8"/>
  <c r="Z585" i="8" s="1"/>
  <c r="Q585" i="8"/>
  <c r="Y585" i="8" s="1"/>
  <c r="P585" i="8"/>
  <c r="X585" i="8" s="1"/>
  <c r="N585" i="8"/>
  <c r="AJ585" i="8"/>
  <c r="AK585" i="8"/>
  <c r="AF585" i="8"/>
  <c r="AG585" i="8"/>
  <c r="AH585" i="8"/>
  <c r="AI585" i="8"/>
  <c r="A586" i="8"/>
  <c r="AE586" i="8" s="1"/>
  <c r="U586" i="8" l="1"/>
  <c r="AC586" i="8" s="1"/>
  <c r="T586" i="8"/>
  <c r="AB586" i="8" s="1"/>
  <c r="S586" i="8"/>
  <c r="AA586" i="8" s="1"/>
  <c r="R586" i="8"/>
  <c r="Z586" i="8" s="1"/>
  <c r="Q586" i="8"/>
  <c r="Y586" i="8" s="1"/>
  <c r="P586" i="8"/>
  <c r="X586" i="8" s="1"/>
  <c r="N586" i="8"/>
  <c r="AK586" i="8"/>
  <c r="AJ586" i="8"/>
  <c r="AF586" i="8"/>
  <c r="AG586" i="8"/>
  <c r="AH586" i="8"/>
  <c r="AI586" i="8"/>
  <c r="A587" i="8"/>
  <c r="AE587" i="8" s="1"/>
  <c r="U587" i="8" l="1"/>
  <c r="AC587" i="8" s="1"/>
  <c r="T587" i="8"/>
  <c r="AB587" i="8" s="1"/>
  <c r="S587" i="8"/>
  <c r="AA587" i="8" s="1"/>
  <c r="R587" i="8"/>
  <c r="Z587" i="8" s="1"/>
  <c r="Q587" i="8"/>
  <c r="Y587" i="8" s="1"/>
  <c r="P587" i="8"/>
  <c r="X587" i="8" s="1"/>
  <c r="N587" i="8"/>
  <c r="AJ587" i="8"/>
  <c r="AK587" i="8"/>
  <c r="AF587" i="8"/>
  <c r="AG587" i="8"/>
  <c r="AH587" i="8"/>
  <c r="AI587" i="8"/>
  <c r="A588" i="8"/>
  <c r="AE588" i="8" s="1"/>
  <c r="U588" i="8" l="1"/>
  <c r="AC588" i="8" s="1"/>
  <c r="T588" i="8"/>
  <c r="AB588" i="8" s="1"/>
  <c r="S588" i="8"/>
  <c r="AA588" i="8" s="1"/>
  <c r="R588" i="8"/>
  <c r="Z588" i="8" s="1"/>
  <c r="Q588" i="8"/>
  <c r="Y588" i="8" s="1"/>
  <c r="P588" i="8"/>
  <c r="X588" i="8" s="1"/>
  <c r="N588" i="8"/>
  <c r="AJ588" i="8"/>
  <c r="AF588" i="8"/>
  <c r="AG588" i="8"/>
  <c r="AH588" i="8"/>
  <c r="AI588" i="8"/>
  <c r="AK588" i="8"/>
  <c r="A589" i="8"/>
  <c r="AE589" i="8" s="1"/>
  <c r="U589" i="8" l="1"/>
  <c r="AC589" i="8" s="1"/>
  <c r="T589" i="8"/>
  <c r="AB589" i="8" s="1"/>
  <c r="S589" i="8"/>
  <c r="AA589" i="8" s="1"/>
  <c r="R589" i="8"/>
  <c r="Z589" i="8" s="1"/>
  <c r="Q589" i="8"/>
  <c r="Y589" i="8" s="1"/>
  <c r="P589" i="8"/>
  <c r="X589" i="8" s="1"/>
  <c r="N589" i="8"/>
  <c r="AK589" i="8"/>
  <c r="AJ589" i="8"/>
  <c r="AF589" i="8"/>
  <c r="AG589" i="8"/>
  <c r="AH589" i="8"/>
  <c r="AI589" i="8"/>
  <c r="A590" i="8"/>
  <c r="AE590" i="8" s="1"/>
  <c r="U590" i="8" l="1"/>
  <c r="AC590" i="8" s="1"/>
  <c r="T590" i="8"/>
  <c r="AB590" i="8" s="1"/>
  <c r="S590" i="8"/>
  <c r="AA590" i="8" s="1"/>
  <c r="R590" i="8"/>
  <c r="Z590" i="8" s="1"/>
  <c r="Q590" i="8"/>
  <c r="Y590" i="8" s="1"/>
  <c r="P590" i="8"/>
  <c r="X590" i="8" s="1"/>
  <c r="N590" i="8"/>
  <c r="AJ590" i="8"/>
  <c r="AF590" i="8"/>
  <c r="AG590" i="8"/>
  <c r="AH590" i="8"/>
  <c r="AI590" i="8"/>
  <c r="AK590" i="8"/>
  <c r="A591" i="8"/>
  <c r="AE591" i="8" s="1"/>
  <c r="U591" i="8" l="1"/>
  <c r="AC591" i="8" s="1"/>
  <c r="T591" i="8"/>
  <c r="AB591" i="8" s="1"/>
  <c r="S591" i="8"/>
  <c r="AA591" i="8" s="1"/>
  <c r="R591" i="8"/>
  <c r="Z591" i="8" s="1"/>
  <c r="Q591" i="8"/>
  <c r="Y591" i="8" s="1"/>
  <c r="P591" i="8"/>
  <c r="X591" i="8" s="1"/>
  <c r="N591" i="8"/>
  <c r="AK591" i="8"/>
  <c r="AJ591" i="8"/>
  <c r="AF591" i="8"/>
  <c r="AG591" i="8"/>
  <c r="AH591" i="8"/>
  <c r="AI591" i="8"/>
  <c r="A592" i="8"/>
  <c r="AE592" i="8" s="1"/>
  <c r="U592" i="8" l="1"/>
  <c r="AC592" i="8" s="1"/>
  <c r="T592" i="8"/>
  <c r="AB592" i="8" s="1"/>
  <c r="S592" i="8"/>
  <c r="AA592" i="8" s="1"/>
  <c r="R592" i="8"/>
  <c r="Z592" i="8" s="1"/>
  <c r="Q592" i="8"/>
  <c r="Y592" i="8" s="1"/>
  <c r="P592" i="8"/>
  <c r="X592" i="8" s="1"/>
  <c r="N592" i="8"/>
  <c r="AJ592" i="8"/>
  <c r="AK592" i="8"/>
  <c r="AF592" i="8"/>
  <c r="AG592" i="8"/>
  <c r="AH592" i="8"/>
  <c r="AI592" i="8"/>
  <c r="A593" i="8"/>
  <c r="AE593" i="8" s="1"/>
  <c r="U593" i="8" l="1"/>
  <c r="AC593" i="8" s="1"/>
  <c r="T593" i="8"/>
  <c r="AB593" i="8" s="1"/>
  <c r="S593" i="8"/>
  <c r="AA593" i="8" s="1"/>
  <c r="R593" i="8"/>
  <c r="Z593" i="8" s="1"/>
  <c r="Q593" i="8"/>
  <c r="Y593" i="8" s="1"/>
  <c r="P593" i="8"/>
  <c r="X593" i="8" s="1"/>
  <c r="N593" i="8"/>
  <c r="AJ593" i="8"/>
  <c r="AK593" i="8"/>
  <c r="AF593" i="8"/>
  <c r="AG593" i="8"/>
  <c r="AH593" i="8"/>
  <c r="AI593" i="8"/>
  <c r="A594" i="8"/>
  <c r="AE594" i="8" s="1"/>
  <c r="U594" i="8" l="1"/>
  <c r="AC594" i="8" s="1"/>
  <c r="T594" i="8"/>
  <c r="AB594" i="8" s="1"/>
  <c r="S594" i="8"/>
  <c r="AA594" i="8" s="1"/>
  <c r="R594" i="8"/>
  <c r="Z594" i="8" s="1"/>
  <c r="Q594" i="8"/>
  <c r="Y594" i="8" s="1"/>
  <c r="P594" i="8"/>
  <c r="X594" i="8" s="1"/>
  <c r="N594" i="8"/>
  <c r="AK594" i="8"/>
  <c r="AJ594" i="8"/>
  <c r="AF594" i="8"/>
  <c r="AG594" i="8"/>
  <c r="AH594" i="8"/>
  <c r="AI594" i="8"/>
  <c r="A595" i="8"/>
  <c r="AE595" i="8" s="1"/>
  <c r="U595" i="8" l="1"/>
  <c r="AC595" i="8" s="1"/>
  <c r="T595" i="8"/>
  <c r="AB595" i="8" s="1"/>
  <c r="S595" i="8"/>
  <c r="AA595" i="8" s="1"/>
  <c r="R595" i="8"/>
  <c r="Z595" i="8" s="1"/>
  <c r="Q595" i="8"/>
  <c r="Y595" i="8" s="1"/>
  <c r="P595" i="8"/>
  <c r="X595" i="8" s="1"/>
  <c r="N595" i="8"/>
  <c r="AJ595" i="8"/>
  <c r="AF595" i="8"/>
  <c r="AG595" i="8"/>
  <c r="AH595" i="8"/>
  <c r="AI595" i="8"/>
  <c r="AK595" i="8"/>
  <c r="A596" i="8"/>
  <c r="AE596" i="8" s="1"/>
  <c r="U596" i="8" l="1"/>
  <c r="AC596" i="8" s="1"/>
  <c r="T596" i="8"/>
  <c r="AB596" i="8" s="1"/>
  <c r="S596" i="8"/>
  <c r="AA596" i="8" s="1"/>
  <c r="R596" i="8"/>
  <c r="Z596" i="8" s="1"/>
  <c r="Q596" i="8"/>
  <c r="Y596" i="8" s="1"/>
  <c r="P596" i="8"/>
  <c r="X596" i="8" s="1"/>
  <c r="N596" i="8"/>
  <c r="AJ596" i="8"/>
  <c r="AK596" i="8"/>
  <c r="AF596" i="8"/>
  <c r="AG596" i="8"/>
  <c r="AH596" i="8"/>
  <c r="AI596" i="8"/>
  <c r="A597" i="8"/>
  <c r="AE597" i="8" s="1"/>
  <c r="U597" i="8" l="1"/>
  <c r="AC597" i="8" s="1"/>
  <c r="T597" i="8"/>
  <c r="AB597" i="8" s="1"/>
  <c r="S597" i="8"/>
  <c r="AA597" i="8" s="1"/>
  <c r="R597" i="8"/>
  <c r="Z597" i="8" s="1"/>
  <c r="Q597" i="8"/>
  <c r="Y597" i="8" s="1"/>
  <c r="P597" i="8"/>
  <c r="X597" i="8" s="1"/>
  <c r="N597" i="8"/>
  <c r="AJ597" i="8"/>
  <c r="AF597" i="8"/>
  <c r="AG597" i="8"/>
  <c r="AH597" i="8"/>
  <c r="AI597" i="8"/>
  <c r="AK597" i="8"/>
  <c r="A598" i="8"/>
  <c r="AE598" i="8" s="1"/>
  <c r="U598" i="8" l="1"/>
  <c r="AC598" i="8" s="1"/>
  <c r="T598" i="8"/>
  <c r="AB598" i="8" s="1"/>
  <c r="S598" i="8"/>
  <c r="AA598" i="8" s="1"/>
  <c r="R598" i="8"/>
  <c r="Z598" i="8" s="1"/>
  <c r="Q598" i="8"/>
  <c r="Y598" i="8" s="1"/>
  <c r="P598" i="8"/>
  <c r="X598" i="8" s="1"/>
  <c r="N598" i="8"/>
  <c r="AJ598" i="8"/>
  <c r="AK598" i="8"/>
  <c r="AF598" i="8"/>
  <c r="AG598" i="8"/>
  <c r="AH598" i="8"/>
  <c r="AI598" i="8"/>
  <c r="A599" i="8"/>
  <c r="AE599" i="8" s="1"/>
  <c r="U599" i="8" l="1"/>
  <c r="AC599" i="8" s="1"/>
  <c r="T599" i="8"/>
  <c r="AB599" i="8" s="1"/>
  <c r="S599" i="8"/>
  <c r="AA599" i="8" s="1"/>
  <c r="R599" i="8"/>
  <c r="Z599" i="8" s="1"/>
  <c r="Q599" i="8"/>
  <c r="Y599" i="8" s="1"/>
  <c r="P599" i="8"/>
  <c r="X599" i="8" s="1"/>
  <c r="N599" i="8"/>
  <c r="AK599" i="8"/>
  <c r="AJ599" i="8"/>
  <c r="AF599" i="8"/>
  <c r="AG599" i="8"/>
  <c r="AH599" i="8"/>
  <c r="AI599" i="8"/>
  <c r="A600" i="8"/>
  <c r="AE600" i="8" s="1"/>
  <c r="U600" i="8" l="1"/>
  <c r="AC600" i="8" s="1"/>
  <c r="T600" i="8"/>
  <c r="AB600" i="8" s="1"/>
  <c r="S600" i="8"/>
  <c r="AA600" i="8" s="1"/>
  <c r="R600" i="8"/>
  <c r="Z600" i="8" s="1"/>
  <c r="Q600" i="8"/>
  <c r="Y600" i="8" s="1"/>
  <c r="P600" i="8"/>
  <c r="X600" i="8" s="1"/>
  <c r="N600" i="8"/>
  <c r="AJ600" i="8"/>
  <c r="AK600" i="8"/>
  <c r="AF600" i="8"/>
  <c r="AG600" i="8"/>
  <c r="AH600" i="8"/>
  <c r="AI600" i="8"/>
  <c r="A601" i="8"/>
  <c r="AE601" i="8" s="1"/>
  <c r="U601" i="8" l="1"/>
  <c r="AC601" i="8" s="1"/>
  <c r="T601" i="8"/>
  <c r="AB601" i="8" s="1"/>
  <c r="S601" i="8"/>
  <c r="AA601" i="8" s="1"/>
  <c r="R601" i="8"/>
  <c r="Z601" i="8" s="1"/>
  <c r="Q601" i="8"/>
  <c r="Y601" i="8" s="1"/>
  <c r="P601" i="8"/>
  <c r="X601" i="8" s="1"/>
  <c r="N601" i="8"/>
  <c r="AK601" i="8"/>
  <c r="AJ601" i="8"/>
  <c r="AF601" i="8"/>
  <c r="AG601" i="8"/>
  <c r="AH601" i="8"/>
  <c r="AI601" i="8"/>
  <c r="A602" i="8"/>
  <c r="AE602" i="8" s="1"/>
  <c r="U602" i="8" l="1"/>
  <c r="AC602" i="8" s="1"/>
  <c r="T602" i="8"/>
  <c r="AB602" i="8" s="1"/>
  <c r="S602" i="8"/>
  <c r="AA602" i="8" s="1"/>
  <c r="R602" i="8"/>
  <c r="Z602" i="8" s="1"/>
  <c r="Q602" i="8"/>
  <c r="Y602" i="8" s="1"/>
  <c r="P602" i="8"/>
  <c r="X602" i="8" s="1"/>
  <c r="N602" i="8"/>
  <c r="AJ602" i="8"/>
  <c r="AK602" i="8"/>
  <c r="AF602" i="8"/>
  <c r="AG602" i="8"/>
  <c r="AH602" i="8"/>
  <c r="AI602" i="8"/>
  <c r="A603" i="8"/>
  <c r="AE603" i="8" s="1"/>
  <c r="U603" i="8" l="1"/>
  <c r="AC603" i="8" s="1"/>
  <c r="T603" i="8"/>
  <c r="AB603" i="8" s="1"/>
  <c r="S603" i="8"/>
  <c r="AA603" i="8" s="1"/>
  <c r="R603" i="8"/>
  <c r="Z603" i="8" s="1"/>
  <c r="Q603" i="8"/>
  <c r="Y603" i="8" s="1"/>
  <c r="P603" i="8"/>
  <c r="X603" i="8" s="1"/>
  <c r="N603" i="8"/>
  <c r="AJ603" i="8"/>
  <c r="AK603" i="8"/>
  <c r="AF603" i="8"/>
  <c r="AG603" i="8"/>
  <c r="AH603" i="8"/>
  <c r="AI603" i="8"/>
  <c r="A604" i="8"/>
  <c r="AE604" i="8" s="1"/>
  <c r="U604" i="8" l="1"/>
  <c r="AC604" i="8" s="1"/>
  <c r="T604" i="8"/>
  <c r="AB604" i="8" s="1"/>
  <c r="S604" i="8"/>
  <c r="AA604" i="8" s="1"/>
  <c r="R604" i="8"/>
  <c r="Z604" i="8" s="1"/>
  <c r="Q604" i="8"/>
  <c r="Y604" i="8" s="1"/>
  <c r="P604" i="8"/>
  <c r="X604" i="8" s="1"/>
  <c r="N604" i="8"/>
  <c r="AK604" i="8"/>
  <c r="AJ604" i="8"/>
  <c r="AF604" i="8"/>
  <c r="AG604" i="8"/>
  <c r="AH604" i="8"/>
  <c r="AI604" i="8"/>
  <c r="A605" i="8"/>
  <c r="AE605" i="8" s="1"/>
  <c r="U605" i="8" l="1"/>
  <c r="AC605" i="8" s="1"/>
  <c r="T605" i="8"/>
  <c r="AB605" i="8" s="1"/>
  <c r="S605" i="8"/>
  <c r="AA605" i="8" s="1"/>
  <c r="R605" i="8"/>
  <c r="Z605" i="8" s="1"/>
  <c r="Q605" i="8"/>
  <c r="Y605" i="8" s="1"/>
  <c r="P605" i="8"/>
  <c r="X605" i="8" s="1"/>
  <c r="N605" i="8"/>
  <c r="AK605" i="8"/>
  <c r="AJ605" i="8"/>
  <c r="AF605" i="8"/>
  <c r="AG605" i="8"/>
  <c r="AH605" i="8"/>
  <c r="AI605" i="8"/>
  <c r="A606" i="8"/>
  <c r="AE606" i="8" s="1"/>
  <c r="U606" i="8" l="1"/>
  <c r="AC606" i="8" s="1"/>
  <c r="T606" i="8"/>
  <c r="AB606" i="8" s="1"/>
  <c r="S606" i="8"/>
  <c r="AA606" i="8" s="1"/>
  <c r="R606" i="8"/>
  <c r="Z606" i="8" s="1"/>
  <c r="Q606" i="8"/>
  <c r="Y606" i="8" s="1"/>
  <c r="P606" i="8"/>
  <c r="X606" i="8" s="1"/>
  <c r="N606" i="8"/>
  <c r="AJ606" i="8"/>
  <c r="AK606" i="8"/>
  <c r="AF606" i="8"/>
  <c r="AG606" i="8"/>
  <c r="AH606" i="8"/>
  <c r="AI606" i="8"/>
  <c r="A607" i="8"/>
  <c r="AE607" i="8" s="1"/>
  <c r="U607" i="8" l="1"/>
  <c r="AC607" i="8" s="1"/>
  <c r="T607" i="8"/>
  <c r="AB607" i="8" s="1"/>
  <c r="S607" i="8"/>
  <c r="AA607" i="8" s="1"/>
  <c r="R607" i="8"/>
  <c r="Z607" i="8" s="1"/>
  <c r="Q607" i="8"/>
  <c r="Y607" i="8" s="1"/>
  <c r="P607" i="8"/>
  <c r="X607" i="8" s="1"/>
  <c r="N607" i="8"/>
  <c r="AK607" i="8"/>
  <c r="AJ607" i="8"/>
  <c r="AF607" i="8"/>
  <c r="AG607" i="8"/>
  <c r="AH607" i="8"/>
  <c r="AI607" i="8"/>
  <c r="A608" i="8"/>
  <c r="AE608" i="8" s="1"/>
  <c r="U608" i="8" l="1"/>
  <c r="AC608" i="8" s="1"/>
  <c r="T608" i="8"/>
  <c r="AB608" i="8" s="1"/>
  <c r="S608" i="8"/>
  <c r="AA608" i="8" s="1"/>
  <c r="R608" i="8"/>
  <c r="Z608" i="8" s="1"/>
  <c r="Q608" i="8"/>
  <c r="Y608" i="8" s="1"/>
  <c r="P608" i="8"/>
  <c r="X608" i="8" s="1"/>
  <c r="N608" i="8"/>
  <c r="AK608" i="8"/>
  <c r="AJ608" i="8"/>
  <c r="AF608" i="8"/>
  <c r="AG608" i="8"/>
  <c r="AH608" i="8"/>
  <c r="AI608" i="8"/>
  <c r="A609" i="8"/>
  <c r="AE609" i="8" s="1"/>
  <c r="U609" i="8" l="1"/>
  <c r="AC609" i="8" s="1"/>
  <c r="T609" i="8"/>
  <c r="AB609" i="8" s="1"/>
  <c r="S609" i="8"/>
  <c r="AA609" i="8" s="1"/>
  <c r="R609" i="8"/>
  <c r="Z609" i="8" s="1"/>
  <c r="Q609" i="8"/>
  <c r="Y609" i="8" s="1"/>
  <c r="P609" i="8"/>
  <c r="X609" i="8" s="1"/>
  <c r="N609" i="8"/>
  <c r="AJ609" i="8"/>
  <c r="AK609" i="8"/>
  <c r="AF609" i="8"/>
  <c r="AG609" i="8"/>
  <c r="AH609" i="8"/>
  <c r="AI609" i="8"/>
  <c r="A610" i="8"/>
  <c r="AE610" i="8" s="1"/>
  <c r="U610" i="8" l="1"/>
  <c r="AC610" i="8" s="1"/>
  <c r="T610" i="8"/>
  <c r="AB610" i="8" s="1"/>
  <c r="S610" i="8"/>
  <c r="AA610" i="8" s="1"/>
  <c r="R610" i="8"/>
  <c r="Z610" i="8" s="1"/>
  <c r="Q610" i="8"/>
  <c r="Y610" i="8" s="1"/>
  <c r="P610" i="8"/>
  <c r="X610" i="8" s="1"/>
  <c r="N610" i="8"/>
  <c r="AJ610" i="8"/>
  <c r="AK610" i="8"/>
  <c r="AF610" i="8"/>
  <c r="AG610" i="8"/>
  <c r="AH610" i="8"/>
  <c r="AI610" i="8"/>
  <c r="A611" i="8"/>
  <c r="AE611" i="8" s="1"/>
  <c r="U611" i="8" l="1"/>
  <c r="AC611" i="8" s="1"/>
  <c r="T611" i="8"/>
  <c r="AB611" i="8" s="1"/>
  <c r="S611" i="8"/>
  <c r="AA611" i="8" s="1"/>
  <c r="R611" i="8"/>
  <c r="Z611" i="8" s="1"/>
  <c r="Q611" i="8"/>
  <c r="Y611" i="8" s="1"/>
  <c r="P611" i="8"/>
  <c r="X611" i="8" s="1"/>
  <c r="N611" i="8"/>
  <c r="AJ611" i="8"/>
  <c r="AK611" i="8"/>
  <c r="AF611" i="8"/>
  <c r="AG611" i="8"/>
  <c r="AH611" i="8"/>
  <c r="AI611" i="8"/>
  <c r="A612" i="8"/>
  <c r="AE612" i="8" s="1"/>
  <c r="U612" i="8" l="1"/>
  <c r="AC612" i="8" s="1"/>
  <c r="T612" i="8"/>
  <c r="AB612" i="8" s="1"/>
  <c r="S612" i="8"/>
  <c r="AA612" i="8" s="1"/>
  <c r="R612" i="8"/>
  <c r="Z612" i="8" s="1"/>
  <c r="Q612" i="8"/>
  <c r="Y612" i="8" s="1"/>
  <c r="P612" i="8"/>
  <c r="X612" i="8" s="1"/>
  <c r="N612" i="8"/>
  <c r="AK612" i="8"/>
  <c r="AJ612" i="8"/>
  <c r="AF612" i="8"/>
  <c r="AG612" i="8"/>
  <c r="AH612" i="8"/>
  <c r="AI612" i="8"/>
  <c r="A613" i="8"/>
  <c r="AE613" i="8" s="1"/>
  <c r="U613" i="8" l="1"/>
  <c r="AC613" i="8" s="1"/>
  <c r="T613" i="8"/>
  <c r="AB613" i="8" s="1"/>
  <c r="S613" i="8"/>
  <c r="AA613" i="8" s="1"/>
  <c r="R613" i="8"/>
  <c r="Z613" i="8" s="1"/>
  <c r="Q613" i="8"/>
  <c r="Y613" i="8" s="1"/>
  <c r="P613" i="8"/>
  <c r="X613" i="8" s="1"/>
  <c r="N613" i="8"/>
  <c r="AJ613" i="8"/>
  <c r="AK613" i="8"/>
  <c r="AF613" i="8"/>
  <c r="AG613" i="8"/>
  <c r="AH613" i="8"/>
  <c r="AI613" i="8"/>
  <c r="A614" i="8"/>
  <c r="AE614" i="8" s="1"/>
  <c r="U614" i="8" l="1"/>
  <c r="AC614" i="8" s="1"/>
  <c r="T614" i="8"/>
  <c r="AB614" i="8" s="1"/>
  <c r="S614" i="8"/>
  <c r="AA614" i="8" s="1"/>
  <c r="R614" i="8"/>
  <c r="Z614" i="8" s="1"/>
  <c r="Q614" i="8"/>
  <c r="Y614" i="8" s="1"/>
  <c r="P614" i="8"/>
  <c r="X614" i="8" s="1"/>
  <c r="N614" i="8"/>
  <c r="AJ614" i="8"/>
  <c r="AF614" i="8"/>
  <c r="AG614" i="8"/>
  <c r="AH614" i="8"/>
  <c r="AI614" i="8"/>
  <c r="AK614" i="8"/>
  <c r="A615" i="8"/>
  <c r="AE615" i="8" s="1"/>
  <c r="U615" i="8" l="1"/>
  <c r="AC615" i="8" s="1"/>
  <c r="T615" i="8"/>
  <c r="AB615" i="8" s="1"/>
  <c r="S615" i="8"/>
  <c r="AA615" i="8" s="1"/>
  <c r="R615" i="8"/>
  <c r="Z615" i="8" s="1"/>
  <c r="Q615" i="8"/>
  <c r="Y615" i="8" s="1"/>
  <c r="P615" i="8"/>
  <c r="X615" i="8" s="1"/>
  <c r="N615" i="8"/>
  <c r="AK615" i="8"/>
  <c r="AJ615" i="8"/>
  <c r="AF615" i="8"/>
  <c r="AG615" i="8"/>
  <c r="AH615" i="8"/>
  <c r="AI615" i="8"/>
  <c r="A616" i="8"/>
  <c r="AE616" i="8" s="1"/>
  <c r="U616" i="8" l="1"/>
  <c r="AC616" i="8" s="1"/>
  <c r="T616" i="8"/>
  <c r="AB616" i="8" s="1"/>
  <c r="S616" i="8"/>
  <c r="AA616" i="8" s="1"/>
  <c r="R616" i="8"/>
  <c r="Z616" i="8" s="1"/>
  <c r="Q616" i="8"/>
  <c r="Y616" i="8" s="1"/>
  <c r="P616" i="8"/>
  <c r="X616" i="8" s="1"/>
  <c r="N616" i="8"/>
  <c r="AJ616" i="8"/>
  <c r="AF616" i="8"/>
  <c r="AG616" i="8"/>
  <c r="AH616" i="8"/>
  <c r="AI616" i="8"/>
  <c r="AK616" i="8"/>
  <c r="A617" i="8"/>
  <c r="AE617" i="8" s="1"/>
  <c r="U617" i="8" l="1"/>
  <c r="AC617" i="8" s="1"/>
  <c r="T617" i="8"/>
  <c r="AB617" i="8" s="1"/>
  <c r="S617" i="8"/>
  <c r="AA617" i="8" s="1"/>
  <c r="R617" i="8"/>
  <c r="Z617" i="8" s="1"/>
  <c r="Q617" i="8"/>
  <c r="Y617" i="8" s="1"/>
  <c r="P617" i="8"/>
  <c r="X617" i="8" s="1"/>
  <c r="N617" i="8"/>
  <c r="AJ617" i="8"/>
  <c r="AK617" i="8"/>
  <c r="AF617" i="8"/>
  <c r="AG617" i="8"/>
  <c r="AH617" i="8"/>
  <c r="AI617" i="8"/>
  <c r="A618" i="8"/>
  <c r="AE618" i="8" s="1"/>
  <c r="U618" i="8" l="1"/>
  <c r="AC618" i="8" s="1"/>
  <c r="T618" i="8"/>
  <c r="AB618" i="8" s="1"/>
  <c r="S618" i="8"/>
  <c r="AA618" i="8" s="1"/>
  <c r="R618" i="8"/>
  <c r="Z618" i="8" s="1"/>
  <c r="Q618" i="8"/>
  <c r="Y618" i="8" s="1"/>
  <c r="P618" i="8"/>
  <c r="X618" i="8" s="1"/>
  <c r="N618" i="8"/>
  <c r="AJ618" i="8"/>
  <c r="AK618" i="8"/>
  <c r="AF618" i="8"/>
  <c r="AG618" i="8"/>
  <c r="AH618" i="8"/>
  <c r="AI618" i="8"/>
  <c r="A619" i="8"/>
  <c r="AE619" i="8" s="1"/>
  <c r="U619" i="8" l="1"/>
  <c r="AC619" i="8" s="1"/>
  <c r="T619" i="8"/>
  <c r="AB619" i="8" s="1"/>
  <c r="S619" i="8"/>
  <c r="AA619" i="8" s="1"/>
  <c r="R619" i="8"/>
  <c r="Z619" i="8" s="1"/>
  <c r="Q619" i="8"/>
  <c r="Y619" i="8" s="1"/>
  <c r="P619" i="8"/>
  <c r="X619" i="8" s="1"/>
  <c r="N619" i="8"/>
  <c r="AK619" i="8"/>
  <c r="AJ619" i="8"/>
  <c r="AF619" i="8"/>
  <c r="AG619" i="8"/>
  <c r="AH619" i="8"/>
  <c r="AI619" i="8"/>
  <c r="A620" i="8"/>
  <c r="AE620" i="8" s="1"/>
  <c r="U620" i="8" l="1"/>
  <c r="AC620" i="8" s="1"/>
  <c r="T620" i="8"/>
  <c r="AB620" i="8" s="1"/>
  <c r="S620" i="8"/>
  <c r="AA620" i="8" s="1"/>
  <c r="R620" i="8"/>
  <c r="Z620" i="8" s="1"/>
  <c r="Q620" i="8"/>
  <c r="Y620" i="8" s="1"/>
  <c r="P620" i="8"/>
  <c r="X620" i="8" s="1"/>
  <c r="N620" i="8"/>
  <c r="AJ620" i="8"/>
  <c r="AF620" i="8"/>
  <c r="AG620" i="8"/>
  <c r="AH620" i="8"/>
  <c r="AI620" i="8"/>
  <c r="AK620" i="8"/>
  <c r="A621" i="8"/>
  <c r="AE621" i="8" s="1"/>
  <c r="U621" i="8" l="1"/>
  <c r="AC621" i="8" s="1"/>
  <c r="T621" i="8"/>
  <c r="AB621" i="8" s="1"/>
  <c r="S621" i="8"/>
  <c r="AA621" i="8" s="1"/>
  <c r="R621" i="8"/>
  <c r="Z621" i="8" s="1"/>
  <c r="Q621" i="8"/>
  <c r="Y621" i="8" s="1"/>
  <c r="P621" i="8"/>
  <c r="X621" i="8" s="1"/>
  <c r="N621" i="8"/>
  <c r="AJ621" i="8"/>
  <c r="AK621" i="8"/>
  <c r="AF621" i="8"/>
  <c r="AG621" i="8"/>
  <c r="AH621" i="8"/>
  <c r="AI621" i="8"/>
  <c r="A622" i="8"/>
  <c r="AE622" i="8" s="1"/>
  <c r="U622" i="8" l="1"/>
  <c r="AC622" i="8" s="1"/>
  <c r="T622" i="8"/>
  <c r="AB622" i="8" s="1"/>
  <c r="S622" i="8"/>
  <c r="AA622" i="8" s="1"/>
  <c r="R622" i="8"/>
  <c r="Z622" i="8" s="1"/>
  <c r="Q622" i="8"/>
  <c r="Y622" i="8" s="1"/>
  <c r="P622" i="8"/>
  <c r="X622" i="8" s="1"/>
  <c r="N622" i="8"/>
  <c r="AK622" i="8"/>
  <c r="AJ622" i="8"/>
  <c r="AF622" i="8"/>
  <c r="AG622" i="8"/>
  <c r="AH622" i="8"/>
  <c r="AI622" i="8"/>
  <c r="A623" i="8"/>
  <c r="AE623" i="8" s="1"/>
  <c r="U623" i="8" l="1"/>
  <c r="AC623" i="8" s="1"/>
  <c r="T623" i="8"/>
  <c r="AB623" i="8" s="1"/>
  <c r="S623" i="8"/>
  <c r="AA623" i="8" s="1"/>
  <c r="R623" i="8"/>
  <c r="Z623" i="8" s="1"/>
  <c r="Q623" i="8"/>
  <c r="Y623" i="8" s="1"/>
  <c r="P623" i="8"/>
  <c r="X623" i="8" s="1"/>
  <c r="N623" i="8"/>
  <c r="AJ623" i="8"/>
  <c r="AK623" i="8"/>
  <c r="AF623" i="8"/>
  <c r="AG623" i="8"/>
  <c r="AH623" i="8"/>
  <c r="AI623" i="8"/>
  <c r="A624" i="8"/>
  <c r="AE624" i="8" s="1"/>
  <c r="U624" i="8" l="1"/>
  <c r="AC624" i="8" s="1"/>
  <c r="T624" i="8"/>
  <c r="AB624" i="8" s="1"/>
  <c r="S624" i="8"/>
  <c r="AA624" i="8" s="1"/>
  <c r="R624" i="8"/>
  <c r="Z624" i="8" s="1"/>
  <c r="Q624" i="8"/>
  <c r="Y624" i="8" s="1"/>
  <c r="P624" i="8"/>
  <c r="X624" i="8" s="1"/>
  <c r="N624" i="8"/>
  <c r="AK624" i="8"/>
  <c r="AJ624" i="8"/>
  <c r="AF624" i="8"/>
  <c r="AG624" i="8"/>
  <c r="AH624" i="8"/>
  <c r="AI624" i="8"/>
  <c r="A625" i="8"/>
  <c r="AE625" i="8" s="1"/>
  <c r="U625" i="8" l="1"/>
  <c r="AC625" i="8" s="1"/>
  <c r="T625" i="8"/>
  <c r="AB625" i="8" s="1"/>
  <c r="S625" i="8"/>
  <c r="AA625" i="8" s="1"/>
  <c r="R625" i="8"/>
  <c r="Z625" i="8" s="1"/>
  <c r="Q625" i="8"/>
  <c r="Y625" i="8" s="1"/>
  <c r="P625" i="8"/>
  <c r="X625" i="8" s="1"/>
  <c r="N625" i="8"/>
  <c r="AJ625" i="8"/>
  <c r="AK625" i="8"/>
  <c r="AF625" i="8"/>
  <c r="AG625" i="8"/>
  <c r="AH625" i="8"/>
  <c r="AI625" i="8"/>
  <c r="A626" i="8"/>
  <c r="AE626" i="8" s="1"/>
  <c r="U626" i="8" l="1"/>
  <c r="AC626" i="8" s="1"/>
  <c r="T626" i="8"/>
  <c r="AB626" i="8" s="1"/>
  <c r="S626" i="8"/>
  <c r="AA626" i="8" s="1"/>
  <c r="R626" i="8"/>
  <c r="Z626" i="8" s="1"/>
  <c r="Q626" i="8"/>
  <c r="Y626" i="8" s="1"/>
  <c r="P626" i="8"/>
  <c r="X626" i="8" s="1"/>
  <c r="N626" i="8"/>
  <c r="AK626" i="8"/>
  <c r="AJ626" i="8"/>
  <c r="AF626" i="8"/>
  <c r="AG626" i="8"/>
  <c r="AH626" i="8"/>
  <c r="AI626" i="8"/>
  <c r="A627" i="8"/>
  <c r="AE627" i="8" s="1"/>
  <c r="U627" i="8" l="1"/>
  <c r="AC627" i="8" s="1"/>
  <c r="T627" i="8"/>
  <c r="AB627" i="8" s="1"/>
  <c r="S627" i="8"/>
  <c r="AA627" i="8" s="1"/>
  <c r="R627" i="8"/>
  <c r="Z627" i="8" s="1"/>
  <c r="Q627" i="8"/>
  <c r="Y627" i="8" s="1"/>
  <c r="P627" i="8"/>
  <c r="X627" i="8" s="1"/>
  <c r="N627" i="8"/>
  <c r="AJ627" i="8"/>
  <c r="AK627" i="8"/>
  <c r="AF627" i="8"/>
  <c r="AG627" i="8"/>
  <c r="AH627" i="8"/>
  <c r="AI627" i="8"/>
  <c r="A628" i="8"/>
  <c r="AE628" i="8" s="1"/>
  <c r="U628" i="8" l="1"/>
  <c r="AC628" i="8" s="1"/>
  <c r="T628" i="8"/>
  <c r="AB628" i="8" s="1"/>
  <c r="S628" i="8"/>
  <c r="AA628" i="8" s="1"/>
  <c r="R628" i="8"/>
  <c r="Z628" i="8" s="1"/>
  <c r="Q628" i="8"/>
  <c r="Y628" i="8" s="1"/>
  <c r="P628" i="8"/>
  <c r="X628" i="8" s="1"/>
  <c r="N628" i="8"/>
  <c r="AJ628" i="8"/>
  <c r="AF628" i="8"/>
  <c r="AG628" i="8"/>
  <c r="AH628" i="8"/>
  <c r="AI628" i="8"/>
  <c r="AK628" i="8"/>
  <c r="A629" i="8"/>
  <c r="AE629" i="8" s="1"/>
  <c r="U629" i="8" l="1"/>
  <c r="AC629" i="8" s="1"/>
  <c r="T629" i="8"/>
  <c r="AB629" i="8" s="1"/>
  <c r="S629" i="8"/>
  <c r="AA629" i="8" s="1"/>
  <c r="R629" i="8"/>
  <c r="Z629" i="8" s="1"/>
  <c r="Q629" i="8"/>
  <c r="Y629" i="8" s="1"/>
  <c r="P629" i="8"/>
  <c r="X629" i="8" s="1"/>
  <c r="N629" i="8"/>
  <c r="AJ629" i="8"/>
  <c r="AF629" i="8"/>
  <c r="AG629" i="8"/>
  <c r="AH629" i="8"/>
  <c r="AI629" i="8"/>
  <c r="AK629" i="8"/>
  <c r="A630" i="8"/>
  <c r="AE630" i="8" s="1"/>
  <c r="U630" i="8" l="1"/>
  <c r="AC630" i="8" s="1"/>
  <c r="T630" i="8"/>
  <c r="AB630" i="8" s="1"/>
  <c r="S630" i="8"/>
  <c r="AA630" i="8" s="1"/>
  <c r="R630" i="8"/>
  <c r="Z630" i="8" s="1"/>
  <c r="Q630" i="8"/>
  <c r="Y630" i="8" s="1"/>
  <c r="P630" i="8"/>
  <c r="X630" i="8" s="1"/>
  <c r="N630" i="8"/>
  <c r="AK630" i="8"/>
  <c r="AJ630" i="8"/>
  <c r="AF630" i="8"/>
  <c r="AG630" i="8"/>
  <c r="AH630" i="8"/>
  <c r="AI630" i="8"/>
  <c r="A631" i="8"/>
  <c r="AE631" i="8" s="1"/>
  <c r="U631" i="8" l="1"/>
  <c r="AC631" i="8" s="1"/>
  <c r="T631" i="8"/>
  <c r="AB631" i="8" s="1"/>
  <c r="S631" i="8"/>
  <c r="AA631" i="8" s="1"/>
  <c r="R631" i="8"/>
  <c r="Z631" i="8" s="1"/>
  <c r="Q631" i="8"/>
  <c r="Y631" i="8" s="1"/>
  <c r="P631" i="8"/>
  <c r="X631" i="8" s="1"/>
  <c r="N631" i="8"/>
  <c r="AJ631" i="8"/>
  <c r="AK631" i="8"/>
  <c r="AF631" i="8"/>
  <c r="AG631" i="8"/>
  <c r="AH631" i="8"/>
  <c r="AI631" i="8"/>
  <c r="A632" i="8"/>
  <c r="AE632" i="8" s="1"/>
  <c r="U632" i="8" l="1"/>
  <c r="AC632" i="8" s="1"/>
  <c r="T632" i="8"/>
  <c r="AB632" i="8" s="1"/>
  <c r="S632" i="8"/>
  <c r="AA632" i="8" s="1"/>
  <c r="R632" i="8"/>
  <c r="Z632" i="8" s="1"/>
  <c r="Q632" i="8"/>
  <c r="Y632" i="8" s="1"/>
  <c r="P632" i="8"/>
  <c r="X632" i="8" s="1"/>
  <c r="N632" i="8"/>
  <c r="AK632" i="8"/>
  <c r="AJ632" i="8"/>
  <c r="AF632" i="8"/>
  <c r="AG632" i="8"/>
  <c r="AH632" i="8"/>
  <c r="AI632" i="8"/>
  <c r="A633" i="8"/>
  <c r="AE633" i="8" s="1"/>
  <c r="U633" i="8" l="1"/>
  <c r="AC633" i="8" s="1"/>
  <c r="T633" i="8"/>
  <c r="AB633" i="8" s="1"/>
  <c r="S633" i="8"/>
  <c r="AA633" i="8" s="1"/>
  <c r="R633" i="8"/>
  <c r="Z633" i="8" s="1"/>
  <c r="Q633" i="8"/>
  <c r="Y633" i="8" s="1"/>
  <c r="P633" i="8"/>
  <c r="X633" i="8" s="1"/>
  <c r="N633" i="8"/>
  <c r="AJ633" i="8"/>
  <c r="AF633" i="8"/>
  <c r="AG633" i="8"/>
  <c r="AH633" i="8"/>
  <c r="AI633" i="8"/>
  <c r="AK633" i="8"/>
  <c r="A634" i="8"/>
  <c r="AE634" i="8" s="1"/>
  <c r="U634" i="8" l="1"/>
  <c r="AC634" i="8" s="1"/>
  <c r="T634" i="8"/>
  <c r="AB634" i="8" s="1"/>
  <c r="S634" i="8"/>
  <c r="AA634" i="8" s="1"/>
  <c r="R634" i="8"/>
  <c r="Z634" i="8" s="1"/>
  <c r="Q634" i="8"/>
  <c r="Y634" i="8" s="1"/>
  <c r="P634" i="8"/>
  <c r="X634" i="8" s="1"/>
  <c r="N634" i="8"/>
  <c r="AJ634" i="8"/>
  <c r="AK634" i="8"/>
  <c r="AF634" i="8"/>
  <c r="AG634" i="8"/>
  <c r="AH634" i="8"/>
  <c r="AI634" i="8"/>
  <c r="A635" i="8"/>
  <c r="AE635" i="8" s="1"/>
  <c r="U635" i="8" l="1"/>
  <c r="AC635" i="8" s="1"/>
  <c r="T635" i="8"/>
  <c r="AB635" i="8" s="1"/>
  <c r="S635" i="8"/>
  <c r="AA635" i="8" s="1"/>
  <c r="R635" i="8"/>
  <c r="Z635" i="8" s="1"/>
  <c r="Q635" i="8"/>
  <c r="Y635" i="8" s="1"/>
  <c r="P635" i="8"/>
  <c r="X635" i="8" s="1"/>
  <c r="N635" i="8"/>
  <c r="AJ635" i="8"/>
  <c r="AF635" i="8"/>
  <c r="AG635" i="8"/>
  <c r="AH635" i="8"/>
  <c r="AI635" i="8"/>
  <c r="AK635" i="8"/>
  <c r="A636" i="8"/>
  <c r="AE636" i="8" s="1"/>
  <c r="U636" i="8" l="1"/>
  <c r="AC636" i="8" s="1"/>
  <c r="T636" i="8"/>
  <c r="AB636" i="8" s="1"/>
  <c r="S636" i="8"/>
  <c r="AA636" i="8" s="1"/>
  <c r="R636" i="8"/>
  <c r="Z636" i="8" s="1"/>
  <c r="Q636" i="8"/>
  <c r="Y636" i="8" s="1"/>
  <c r="P636" i="8"/>
  <c r="X636" i="8" s="1"/>
  <c r="N636" i="8"/>
  <c r="AJ636" i="8"/>
  <c r="AK636" i="8"/>
  <c r="AF636" i="8"/>
  <c r="AG636" i="8"/>
  <c r="AH636" i="8"/>
  <c r="AI636" i="8"/>
  <c r="A637" i="8"/>
  <c r="AE637" i="8" s="1"/>
  <c r="U637" i="8" l="1"/>
  <c r="AC637" i="8" s="1"/>
  <c r="T637" i="8"/>
  <c r="AB637" i="8" s="1"/>
  <c r="S637" i="8"/>
  <c r="AA637" i="8" s="1"/>
  <c r="R637" i="8"/>
  <c r="Z637" i="8" s="1"/>
  <c r="Q637" i="8"/>
  <c r="Y637" i="8" s="1"/>
  <c r="P637" i="8"/>
  <c r="X637" i="8" s="1"/>
  <c r="N637" i="8"/>
  <c r="AJ637" i="8"/>
  <c r="AK637" i="8"/>
  <c r="AF637" i="8"/>
  <c r="AG637" i="8"/>
  <c r="AH637" i="8"/>
  <c r="AI637" i="8"/>
  <c r="A638" i="8"/>
  <c r="AE638" i="8" s="1"/>
  <c r="U638" i="8" l="1"/>
  <c r="AC638" i="8" s="1"/>
  <c r="T638" i="8"/>
  <c r="AB638" i="8" s="1"/>
  <c r="S638" i="8"/>
  <c r="AA638" i="8" s="1"/>
  <c r="R638" i="8"/>
  <c r="Z638" i="8" s="1"/>
  <c r="Q638" i="8"/>
  <c r="Y638" i="8" s="1"/>
  <c r="P638" i="8"/>
  <c r="X638" i="8" s="1"/>
  <c r="N638" i="8"/>
  <c r="AK638" i="8"/>
  <c r="AJ638" i="8"/>
  <c r="AF638" i="8"/>
  <c r="AG638" i="8"/>
  <c r="AH638" i="8"/>
  <c r="AI638" i="8"/>
  <c r="A639" i="8"/>
  <c r="AE639" i="8" s="1"/>
  <c r="U639" i="8" l="1"/>
  <c r="AC639" i="8" s="1"/>
  <c r="T639" i="8"/>
  <c r="AB639" i="8" s="1"/>
  <c r="S639" i="8"/>
  <c r="AA639" i="8" s="1"/>
  <c r="R639" i="8"/>
  <c r="Z639" i="8" s="1"/>
  <c r="Q639" i="8"/>
  <c r="Y639" i="8" s="1"/>
  <c r="P639" i="8"/>
  <c r="X639" i="8" s="1"/>
  <c r="N639" i="8"/>
  <c r="AJ639" i="8"/>
  <c r="AF639" i="8"/>
  <c r="AG639" i="8"/>
  <c r="AH639" i="8"/>
  <c r="AI639" i="8"/>
  <c r="AK639" i="8"/>
  <c r="A640" i="8"/>
  <c r="AE640" i="8" s="1"/>
  <c r="U640" i="8" l="1"/>
  <c r="AC640" i="8" s="1"/>
  <c r="T640" i="8"/>
  <c r="AB640" i="8" s="1"/>
  <c r="S640" i="8"/>
  <c r="AA640" i="8" s="1"/>
  <c r="R640" i="8"/>
  <c r="Z640" i="8" s="1"/>
  <c r="Q640" i="8"/>
  <c r="Y640" i="8" s="1"/>
  <c r="P640" i="8"/>
  <c r="X640" i="8" s="1"/>
  <c r="N640" i="8"/>
  <c r="AK640" i="8"/>
  <c r="AJ640" i="8"/>
  <c r="AF640" i="8"/>
  <c r="AG640" i="8"/>
  <c r="AH640" i="8"/>
  <c r="AI640" i="8"/>
  <c r="A641" i="8"/>
  <c r="AE641" i="8" s="1"/>
  <c r="U641" i="8" l="1"/>
  <c r="AC641" i="8" s="1"/>
  <c r="T641" i="8"/>
  <c r="AB641" i="8" s="1"/>
  <c r="S641" i="8"/>
  <c r="AA641" i="8" s="1"/>
  <c r="R641" i="8"/>
  <c r="Z641" i="8" s="1"/>
  <c r="Q641" i="8"/>
  <c r="Y641" i="8" s="1"/>
  <c r="P641" i="8"/>
  <c r="X641" i="8" s="1"/>
  <c r="N641" i="8"/>
  <c r="AJ641" i="8"/>
  <c r="AK641" i="8"/>
  <c r="AF641" i="8"/>
  <c r="AG641" i="8"/>
  <c r="AH641" i="8"/>
  <c r="AI641" i="8"/>
  <c r="A642" i="8"/>
  <c r="AE642" i="8" s="1"/>
  <c r="U642" i="8" l="1"/>
  <c r="AC642" i="8" s="1"/>
  <c r="T642" i="8"/>
  <c r="AB642" i="8" s="1"/>
  <c r="S642" i="8"/>
  <c r="AA642" i="8" s="1"/>
  <c r="R642" i="8"/>
  <c r="Z642" i="8" s="1"/>
  <c r="Q642" i="8"/>
  <c r="Y642" i="8" s="1"/>
  <c r="P642" i="8"/>
  <c r="X642" i="8" s="1"/>
  <c r="N642" i="8"/>
  <c r="AJ642" i="8"/>
  <c r="AF642" i="8"/>
  <c r="AG642" i="8"/>
  <c r="AH642" i="8"/>
  <c r="AI642" i="8"/>
  <c r="AK642" i="8"/>
  <c r="A643" i="8"/>
  <c r="AE643" i="8" s="1"/>
  <c r="U643" i="8" l="1"/>
  <c r="AC643" i="8" s="1"/>
  <c r="T643" i="8"/>
  <c r="AB643" i="8" s="1"/>
  <c r="S643" i="8"/>
  <c r="AA643" i="8" s="1"/>
  <c r="R643" i="8"/>
  <c r="Z643" i="8" s="1"/>
  <c r="Q643" i="8"/>
  <c r="Y643" i="8" s="1"/>
  <c r="P643" i="8"/>
  <c r="X643" i="8" s="1"/>
  <c r="N643" i="8"/>
  <c r="AJ643" i="8"/>
  <c r="AK643" i="8"/>
  <c r="AF643" i="8"/>
  <c r="AG643" i="8"/>
  <c r="AH643" i="8"/>
  <c r="AI643" i="8"/>
  <c r="A644" i="8"/>
  <c r="AE644" i="8" s="1"/>
  <c r="U644" i="8" l="1"/>
  <c r="AC644" i="8" s="1"/>
  <c r="T644" i="8"/>
  <c r="AB644" i="8" s="1"/>
  <c r="S644" i="8"/>
  <c r="AA644" i="8" s="1"/>
  <c r="R644" i="8"/>
  <c r="Z644" i="8" s="1"/>
  <c r="Q644" i="8"/>
  <c r="Y644" i="8" s="1"/>
  <c r="P644" i="8"/>
  <c r="X644" i="8" s="1"/>
  <c r="N644" i="8"/>
  <c r="AK644" i="8"/>
  <c r="AJ644" i="8"/>
  <c r="AF644" i="8"/>
  <c r="AG644" i="8"/>
  <c r="AH644" i="8"/>
  <c r="AI644" i="8"/>
  <c r="A645" i="8"/>
  <c r="AE645" i="8" s="1"/>
  <c r="U645" i="8" l="1"/>
  <c r="AC645" i="8" s="1"/>
  <c r="T645" i="8"/>
  <c r="AB645" i="8" s="1"/>
  <c r="S645" i="8"/>
  <c r="AA645" i="8" s="1"/>
  <c r="R645" i="8"/>
  <c r="Z645" i="8" s="1"/>
  <c r="Q645" i="8"/>
  <c r="Y645" i="8" s="1"/>
  <c r="P645" i="8"/>
  <c r="X645" i="8" s="1"/>
  <c r="N645" i="8"/>
  <c r="AJ645" i="8"/>
  <c r="AK645" i="8"/>
  <c r="AF645" i="8"/>
  <c r="AG645" i="8"/>
  <c r="AH645" i="8"/>
  <c r="AI645" i="8"/>
  <c r="A646" i="8"/>
  <c r="AE646" i="8" s="1"/>
  <c r="U646" i="8" l="1"/>
  <c r="AC646" i="8" s="1"/>
  <c r="T646" i="8"/>
  <c r="AB646" i="8" s="1"/>
  <c r="S646" i="8"/>
  <c r="AA646" i="8" s="1"/>
  <c r="R646" i="8"/>
  <c r="Z646" i="8" s="1"/>
  <c r="Q646" i="8"/>
  <c r="Y646" i="8" s="1"/>
  <c r="P646" i="8"/>
  <c r="X646" i="8" s="1"/>
  <c r="N646" i="8"/>
  <c r="AJ646" i="8"/>
  <c r="AK646" i="8"/>
  <c r="AF646" i="8"/>
  <c r="AG646" i="8"/>
  <c r="AH646" i="8"/>
  <c r="AI646" i="8"/>
  <c r="A647" i="8"/>
  <c r="AE647" i="8" s="1"/>
  <c r="U647" i="8" l="1"/>
  <c r="AC647" i="8" s="1"/>
  <c r="T647" i="8"/>
  <c r="AB647" i="8" s="1"/>
  <c r="S647" i="8"/>
  <c r="AA647" i="8" s="1"/>
  <c r="R647" i="8"/>
  <c r="Z647" i="8" s="1"/>
  <c r="Q647" i="8"/>
  <c r="Y647" i="8" s="1"/>
  <c r="P647" i="8"/>
  <c r="X647" i="8" s="1"/>
  <c r="N647" i="8"/>
  <c r="AK647" i="8"/>
  <c r="AJ647" i="8"/>
  <c r="AF647" i="8"/>
  <c r="AG647" i="8"/>
  <c r="AH647" i="8"/>
  <c r="AI647" i="8"/>
  <c r="A648" i="8"/>
  <c r="AE648" i="8" s="1"/>
  <c r="U648" i="8" l="1"/>
  <c r="AC648" i="8" s="1"/>
  <c r="T648" i="8"/>
  <c r="AB648" i="8" s="1"/>
  <c r="S648" i="8"/>
  <c r="AA648" i="8" s="1"/>
  <c r="R648" i="8"/>
  <c r="Z648" i="8" s="1"/>
  <c r="Q648" i="8"/>
  <c r="Y648" i="8" s="1"/>
  <c r="P648" i="8"/>
  <c r="X648" i="8" s="1"/>
  <c r="N648" i="8"/>
  <c r="AJ648" i="8"/>
  <c r="AK648" i="8"/>
  <c r="AF648" i="8"/>
  <c r="AG648" i="8"/>
  <c r="AH648" i="8"/>
  <c r="AI648" i="8"/>
  <c r="A649" i="8"/>
  <c r="AE649" i="8" s="1"/>
  <c r="U649" i="8" l="1"/>
  <c r="AC649" i="8" s="1"/>
  <c r="T649" i="8"/>
  <c r="AB649" i="8" s="1"/>
  <c r="S649" i="8"/>
  <c r="AA649" i="8" s="1"/>
  <c r="R649" i="8"/>
  <c r="Z649" i="8" s="1"/>
  <c r="Q649" i="8"/>
  <c r="Y649" i="8" s="1"/>
  <c r="P649" i="8"/>
  <c r="X649" i="8" s="1"/>
  <c r="N649" i="8"/>
  <c r="AJ649" i="8"/>
  <c r="AF649" i="8"/>
  <c r="AG649" i="8"/>
  <c r="AH649" i="8"/>
  <c r="AI649" i="8"/>
  <c r="AK649" i="8"/>
  <c r="A650" i="8"/>
  <c r="AE650" i="8" s="1"/>
  <c r="U650" i="8" l="1"/>
  <c r="AC650" i="8" s="1"/>
  <c r="T650" i="8"/>
  <c r="AB650" i="8" s="1"/>
  <c r="S650" i="8"/>
  <c r="AA650" i="8" s="1"/>
  <c r="R650" i="8"/>
  <c r="Z650" i="8" s="1"/>
  <c r="Q650" i="8"/>
  <c r="Y650" i="8" s="1"/>
  <c r="P650" i="8"/>
  <c r="X650" i="8" s="1"/>
  <c r="N650" i="8"/>
  <c r="AJ650" i="8"/>
  <c r="AK650" i="8"/>
  <c r="AF650" i="8"/>
  <c r="AG650" i="8"/>
  <c r="AH650" i="8"/>
  <c r="AI650" i="8"/>
  <c r="A651" i="8"/>
  <c r="AE651" i="8" s="1"/>
  <c r="U651" i="8" l="1"/>
  <c r="AC651" i="8" s="1"/>
  <c r="T651" i="8"/>
  <c r="AB651" i="8" s="1"/>
  <c r="S651" i="8"/>
  <c r="AA651" i="8" s="1"/>
  <c r="R651" i="8"/>
  <c r="Z651" i="8" s="1"/>
  <c r="Q651" i="8"/>
  <c r="Y651" i="8" s="1"/>
  <c r="P651" i="8"/>
  <c r="X651" i="8" s="1"/>
  <c r="N651" i="8"/>
  <c r="AJ651" i="8"/>
  <c r="AK651" i="8"/>
  <c r="AF651" i="8"/>
  <c r="AG651" i="8"/>
  <c r="AH651" i="8"/>
  <c r="AI651" i="8"/>
  <c r="A652" i="8"/>
  <c r="AE652" i="8" s="1"/>
  <c r="U652" i="8" l="1"/>
  <c r="AC652" i="8" s="1"/>
  <c r="T652" i="8"/>
  <c r="AB652" i="8" s="1"/>
  <c r="S652" i="8"/>
  <c r="AA652" i="8" s="1"/>
  <c r="R652" i="8"/>
  <c r="Z652" i="8" s="1"/>
  <c r="Q652" i="8"/>
  <c r="Y652" i="8" s="1"/>
  <c r="P652" i="8"/>
  <c r="X652" i="8" s="1"/>
  <c r="N652" i="8"/>
  <c r="AJ652" i="8"/>
  <c r="AF652" i="8"/>
  <c r="AG652" i="8"/>
  <c r="AH652" i="8"/>
  <c r="AI652" i="8"/>
  <c r="AK652" i="8"/>
  <c r="A653" i="8"/>
  <c r="AE653" i="8" s="1"/>
  <c r="U653" i="8" l="1"/>
  <c r="AC653" i="8" s="1"/>
  <c r="T653" i="8"/>
  <c r="AB653" i="8" s="1"/>
  <c r="S653" i="8"/>
  <c r="AA653" i="8" s="1"/>
  <c r="R653" i="8"/>
  <c r="Z653" i="8" s="1"/>
  <c r="Q653" i="8"/>
  <c r="Y653" i="8" s="1"/>
  <c r="P653" i="8"/>
  <c r="X653" i="8" s="1"/>
  <c r="N653" i="8"/>
  <c r="AJ653" i="8"/>
  <c r="AK653" i="8"/>
  <c r="AF653" i="8"/>
  <c r="AG653" i="8"/>
  <c r="AH653" i="8"/>
  <c r="AI653" i="8"/>
  <c r="A654" i="8"/>
  <c r="AE654" i="8" s="1"/>
  <c r="U654" i="8" l="1"/>
  <c r="AC654" i="8" s="1"/>
  <c r="T654" i="8"/>
  <c r="AB654" i="8" s="1"/>
  <c r="S654" i="8"/>
  <c r="AA654" i="8" s="1"/>
  <c r="R654" i="8"/>
  <c r="Z654" i="8" s="1"/>
  <c r="Q654" i="8"/>
  <c r="Y654" i="8" s="1"/>
  <c r="P654" i="8"/>
  <c r="X654" i="8" s="1"/>
  <c r="N654" i="8"/>
  <c r="AK654" i="8"/>
  <c r="AJ654" i="8"/>
  <c r="AF654" i="8"/>
  <c r="AG654" i="8"/>
  <c r="AH654" i="8"/>
  <c r="AI654" i="8"/>
  <c r="A655" i="8"/>
  <c r="AE655" i="8" s="1"/>
  <c r="U655" i="8" l="1"/>
  <c r="AC655" i="8" s="1"/>
  <c r="T655" i="8"/>
  <c r="AB655" i="8" s="1"/>
  <c r="S655" i="8"/>
  <c r="AA655" i="8" s="1"/>
  <c r="R655" i="8"/>
  <c r="Z655" i="8" s="1"/>
  <c r="Q655" i="8"/>
  <c r="Y655" i="8" s="1"/>
  <c r="P655" i="8"/>
  <c r="X655" i="8" s="1"/>
  <c r="N655" i="8"/>
  <c r="AK655" i="8"/>
  <c r="AJ655" i="8"/>
  <c r="AF655" i="8"/>
  <c r="AG655" i="8"/>
  <c r="AH655" i="8"/>
  <c r="AI655" i="8"/>
  <c r="A656" i="8"/>
  <c r="AE656" i="8" s="1"/>
  <c r="U656" i="8" l="1"/>
  <c r="AC656" i="8" s="1"/>
  <c r="T656" i="8"/>
  <c r="AB656" i="8" s="1"/>
  <c r="S656" i="8"/>
  <c r="AA656" i="8" s="1"/>
  <c r="R656" i="8"/>
  <c r="Z656" i="8" s="1"/>
  <c r="Q656" i="8"/>
  <c r="Y656" i="8" s="1"/>
  <c r="P656" i="8"/>
  <c r="X656" i="8" s="1"/>
  <c r="N656" i="8"/>
  <c r="AJ656" i="8"/>
  <c r="AF656" i="8"/>
  <c r="AG656" i="8"/>
  <c r="AH656" i="8"/>
  <c r="AI656" i="8"/>
  <c r="AK656" i="8"/>
  <c r="A657" i="8"/>
  <c r="AE657" i="8" s="1"/>
  <c r="U657" i="8" l="1"/>
  <c r="AC657" i="8" s="1"/>
  <c r="T657" i="8"/>
  <c r="AB657" i="8" s="1"/>
  <c r="S657" i="8"/>
  <c r="AA657" i="8" s="1"/>
  <c r="R657" i="8"/>
  <c r="Z657" i="8" s="1"/>
  <c r="Q657" i="8"/>
  <c r="Y657" i="8" s="1"/>
  <c r="P657" i="8"/>
  <c r="X657" i="8" s="1"/>
  <c r="N657" i="8"/>
  <c r="AJ657" i="8"/>
  <c r="AF657" i="8"/>
  <c r="AG657" i="8"/>
  <c r="AH657" i="8"/>
  <c r="AI657" i="8"/>
  <c r="AK657" i="8"/>
  <c r="A658" i="8"/>
  <c r="AE658" i="8" s="1"/>
  <c r="U658" i="8" l="1"/>
  <c r="AC658" i="8" s="1"/>
  <c r="T658" i="8"/>
  <c r="AB658" i="8" s="1"/>
  <c r="S658" i="8"/>
  <c r="AA658" i="8" s="1"/>
  <c r="R658" i="8"/>
  <c r="Z658" i="8" s="1"/>
  <c r="Q658" i="8"/>
  <c r="Y658" i="8" s="1"/>
  <c r="P658" i="8"/>
  <c r="X658" i="8" s="1"/>
  <c r="N658" i="8"/>
  <c r="AK658" i="8"/>
  <c r="AJ658" i="8"/>
  <c r="AF658" i="8"/>
  <c r="AG658" i="8"/>
  <c r="AH658" i="8"/>
  <c r="AI658" i="8"/>
  <c r="A659" i="8"/>
  <c r="AE659" i="8" s="1"/>
  <c r="U659" i="8" l="1"/>
  <c r="AC659" i="8" s="1"/>
  <c r="T659" i="8"/>
  <c r="AB659" i="8" s="1"/>
  <c r="S659" i="8"/>
  <c r="AA659" i="8" s="1"/>
  <c r="R659" i="8"/>
  <c r="Z659" i="8" s="1"/>
  <c r="Q659" i="8"/>
  <c r="Y659" i="8" s="1"/>
  <c r="P659" i="8"/>
  <c r="X659" i="8" s="1"/>
  <c r="N659" i="8"/>
  <c r="AJ659" i="8"/>
  <c r="AF659" i="8"/>
  <c r="AG659" i="8"/>
  <c r="AH659" i="8"/>
  <c r="AI659" i="8"/>
  <c r="AK659" i="8"/>
  <c r="A660" i="8"/>
  <c r="AE660" i="8" s="1"/>
  <c r="U660" i="8" l="1"/>
  <c r="AC660" i="8" s="1"/>
  <c r="T660" i="8"/>
  <c r="AB660" i="8" s="1"/>
  <c r="S660" i="8"/>
  <c r="AA660" i="8" s="1"/>
  <c r="R660" i="8"/>
  <c r="Z660" i="8" s="1"/>
  <c r="Q660" i="8"/>
  <c r="Y660" i="8" s="1"/>
  <c r="P660" i="8"/>
  <c r="X660" i="8" s="1"/>
  <c r="N660" i="8"/>
  <c r="AK660" i="8"/>
  <c r="AJ660" i="8"/>
  <c r="AF660" i="8"/>
  <c r="AG660" i="8"/>
  <c r="AH660" i="8"/>
  <c r="AI660" i="8"/>
  <c r="A661" i="8"/>
  <c r="AE661" i="8" s="1"/>
  <c r="U661" i="8" l="1"/>
  <c r="AC661" i="8" s="1"/>
  <c r="T661" i="8"/>
  <c r="AB661" i="8" s="1"/>
  <c r="S661" i="8"/>
  <c r="AA661" i="8" s="1"/>
  <c r="R661" i="8"/>
  <c r="Z661" i="8" s="1"/>
  <c r="Q661" i="8"/>
  <c r="Y661" i="8" s="1"/>
  <c r="P661" i="8"/>
  <c r="X661" i="8" s="1"/>
  <c r="N661" i="8"/>
  <c r="AJ661" i="8"/>
  <c r="AF661" i="8"/>
  <c r="AG661" i="8"/>
  <c r="AH661" i="8"/>
  <c r="AI661" i="8"/>
  <c r="AK661" i="8"/>
  <c r="A662" i="8"/>
  <c r="AE662" i="8" s="1"/>
  <c r="U662" i="8" l="1"/>
  <c r="AC662" i="8" s="1"/>
  <c r="T662" i="8"/>
  <c r="AB662" i="8" s="1"/>
  <c r="S662" i="8"/>
  <c r="AA662" i="8" s="1"/>
  <c r="R662" i="8"/>
  <c r="Z662" i="8" s="1"/>
  <c r="Q662" i="8"/>
  <c r="Y662" i="8" s="1"/>
  <c r="P662" i="8"/>
  <c r="X662" i="8" s="1"/>
  <c r="N662" i="8"/>
  <c r="AK662" i="8"/>
  <c r="AJ662" i="8"/>
  <c r="AF662" i="8"/>
  <c r="AG662" i="8"/>
  <c r="AH662" i="8"/>
  <c r="AI662" i="8"/>
  <c r="A663" i="8"/>
  <c r="AE663" i="8" s="1"/>
  <c r="U663" i="8" l="1"/>
  <c r="AC663" i="8" s="1"/>
  <c r="T663" i="8"/>
  <c r="AB663" i="8" s="1"/>
  <c r="S663" i="8"/>
  <c r="AA663" i="8" s="1"/>
  <c r="R663" i="8"/>
  <c r="Z663" i="8" s="1"/>
  <c r="Q663" i="8"/>
  <c r="Y663" i="8" s="1"/>
  <c r="P663" i="8"/>
  <c r="X663" i="8" s="1"/>
  <c r="N663" i="8"/>
  <c r="AK663" i="8"/>
  <c r="AJ663" i="8"/>
  <c r="AF663" i="8"/>
  <c r="AG663" i="8"/>
  <c r="AH663" i="8"/>
  <c r="AI663" i="8"/>
  <c r="A664" i="8"/>
  <c r="AE664" i="8" s="1"/>
  <c r="U664" i="8" l="1"/>
  <c r="AC664" i="8" s="1"/>
  <c r="T664" i="8"/>
  <c r="AB664" i="8" s="1"/>
  <c r="S664" i="8"/>
  <c r="AA664" i="8" s="1"/>
  <c r="R664" i="8"/>
  <c r="Z664" i="8" s="1"/>
  <c r="Q664" i="8"/>
  <c r="Y664" i="8" s="1"/>
  <c r="P664" i="8"/>
  <c r="X664" i="8" s="1"/>
  <c r="N664" i="8"/>
  <c r="AJ664" i="8"/>
  <c r="AK664" i="8"/>
  <c r="AF664" i="8"/>
  <c r="AG664" i="8"/>
  <c r="AH664" i="8"/>
  <c r="AI664" i="8"/>
  <c r="A665" i="8"/>
  <c r="AE665" i="8" s="1"/>
  <c r="U665" i="8" l="1"/>
  <c r="AC665" i="8" s="1"/>
  <c r="T665" i="8"/>
  <c r="AB665" i="8" s="1"/>
  <c r="S665" i="8"/>
  <c r="AA665" i="8" s="1"/>
  <c r="R665" i="8"/>
  <c r="Z665" i="8" s="1"/>
  <c r="Q665" i="8"/>
  <c r="Y665" i="8" s="1"/>
  <c r="P665" i="8"/>
  <c r="X665" i="8" s="1"/>
  <c r="N665" i="8"/>
  <c r="AJ665" i="8"/>
  <c r="AK665" i="8"/>
  <c r="AF665" i="8"/>
  <c r="AG665" i="8"/>
  <c r="AH665" i="8"/>
  <c r="AI665" i="8"/>
  <c r="A666" i="8"/>
  <c r="AE666" i="8" s="1"/>
  <c r="U666" i="8" l="1"/>
  <c r="AC666" i="8" s="1"/>
  <c r="T666" i="8"/>
  <c r="AB666" i="8" s="1"/>
  <c r="S666" i="8"/>
  <c r="AA666" i="8" s="1"/>
  <c r="R666" i="8"/>
  <c r="Z666" i="8" s="1"/>
  <c r="Q666" i="8"/>
  <c r="Y666" i="8" s="1"/>
  <c r="P666" i="8"/>
  <c r="X666" i="8" s="1"/>
  <c r="N666" i="8"/>
  <c r="AJ666" i="8"/>
  <c r="AF666" i="8"/>
  <c r="AG666" i="8"/>
  <c r="AH666" i="8"/>
  <c r="AI666" i="8"/>
  <c r="AK666" i="8"/>
  <c r="A667" i="8"/>
  <c r="AE667" i="8" s="1"/>
  <c r="U667" i="8" l="1"/>
  <c r="AC667" i="8" s="1"/>
  <c r="T667" i="8"/>
  <c r="AB667" i="8" s="1"/>
  <c r="S667" i="8"/>
  <c r="AA667" i="8" s="1"/>
  <c r="R667" i="8"/>
  <c r="Z667" i="8" s="1"/>
  <c r="Q667" i="8"/>
  <c r="Y667" i="8" s="1"/>
  <c r="P667" i="8"/>
  <c r="X667" i="8" s="1"/>
  <c r="N667" i="8"/>
  <c r="AK667" i="8"/>
  <c r="AJ667" i="8"/>
  <c r="AF667" i="8"/>
  <c r="AG667" i="8"/>
  <c r="AH667" i="8"/>
  <c r="AI667" i="8"/>
  <c r="A668" i="8"/>
  <c r="AE668" i="8" s="1"/>
  <c r="U668" i="8" l="1"/>
  <c r="AC668" i="8" s="1"/>
  <c r="T668" i="8"/>
  <c r="AB668" i="8" s="1"/>
  <c r="S668" i="8"/>
  <c r="AA668" i="8" s="1"/>
  <c r="R668" i="8"/>
  <c r="Z668" i="8" s="1"/>
  <c r="Q668" i="8"/>
  <c r="Y668" i="8" s="1"/>
  <c r="P668" i="8"/>
  <c r="X668" i="8" s="1"/>
  <c r="N668" i="8"/>
  <c r="AJ668" i="8"/>
  <c r="AK668" i="8"/>
  <c r="AF668" i="8"/>
  <c r="AG668" i="8"/>
  <c r="AH668" i="8"/>
  <c r="AI668" i="8"/>
  <c r="A669" i="8"/>
  <c r="AE669" i="8" s="1"/>
  <c r="U669" i="8" l="1"/>
  <c r="AC669" i="8" s="1"/>
  <c r="T669" i="8"/>
  <c r="AB669" i="8" s="1"/>
  <c r="S669" i="8"/>
  <c r="AA669" i="8" s="1"/>
  <c r="R669" i="8"/>
  <c r="Z669" i="8" s="1"/>
  <c r="Q669" i="8"/>
  <c r="Y669" i="8" s="1"/>
  <c r="P669" i="8"/>
  <c r="X669" i="8" s="1"/>
  <c r="N669" i="8"/>
  <c r="AJ669" i="8"/>
  <c r="AF669" i="8"/>
  <c r="AG669" i="8"/>
  <c r="AH669" i="8"/>
  <c r="AI669" i="8"/>
  <c r="AK669" i="8"/>
  <c r="A670" i="8"/>
  <c r="AE670" i="8" s="1"/>
  <c r="U670" i="8" l="1"/>
  <c r="AC670" i="8" s="1"/>
  <c r="T670" i="8"/>
  <c r="AB670" i="8" s="1"/>
  <c r="S670" i="8"/>
  <c r="AA670" i="8" s="1"/>
  <c r="R670" i="8"/>
  <c r="Z670" i="8" s="1"/>
  <c r="Q670" i="8"/>
  <c r="Y670" i="8" s="1"/>
  <c r="P670" i="8"/>
  <c r="X670" i="8" s="1"/>
  <c r="N670" i="8"/>
  <c r="AJ670" i="8"/>
  <c r="AK670" i="8"/>
  <c r="AF670" i="8"/>
  <c r="AG670" i="8"/>
  <c r="AH670" i="8"/>
  <c r="AI670" i="8"/>
  <c r="A671" i="8"/>
  <c r="AE671" i="8" s="1"/>
  <c r="U671" i="8" l="1"/>
  <c r="AC671" i="8" s="1"/>
  <c r="T671" i="8"/>
  <c r="AB671" i="8" s="1"/>
  <c r="S671" i="8"/>
  <c r="AA671" i="8" s="1"/>
  <c r="R671" i="8"/>
  <c r="Z671" i="8" s="1"/>
  <c r="Q671" i="8"/>
  <c r="Y671" i="8" s="1"/>
  <c r="P671" i="8"/>
  <c r="X671" i="8" s="1"/>
  <c r="N671" i="8"/>
  <c r="AK671" i="8"/>
  <c r="AJ671" i="8"/>
  <c r="AF671" i="8"/>
  <c r="AG671" i="8"/>
  <c r="AH671" i="8"/>
  <c r="AI671" i="8"/>
  <c r="A672" i="8"/>
  <c r="AE672" i="8" s="1"/>
  <c r="U672" i="8" l="1"/>
  <c r="AC672" i="8" s="1"/>
  <c r="T672" i="8"/>
  <c r="AB672" i="8" s="1"/>
  <c r="S672" i="8"/>
  <c r="AA672" i="8" s="1"/>
  <c r="R672" i="8"/>
  <c r="Z672" i="8" s="1"/>
  <c r="Q672" i="8"/>
  <c r="Y672" i="8" s="1"/>
  <c r="P672" i="8"/>
  <c r="X672" i="8" s="1"/>
  <c r="N672" i="8"/>
  <c r="AJ672" i="8"/>
  <c r="AF672" i="8"/>
  <c r="AG672" i="8"/>
  <c r="AH672" i="8"/>
  <c r="AI672" i="8"/>
  <c r="AK672" i="8"/>
  <c r="A673" i="8"/>
  <c r="AE673" i="8" s="1"/>
  <c r="U673" i="8" l="1"/>
  <c r="AC673" i="8" s="1"/>
  <c r="T673" i="8"/>
  <c r="AB673" i="8" s="1"/>
  <c r="S673" i="8"/>
  <c r="AA673" i="8" s="1"/>
  <c r="R673" i="8"/>
  <c r="Z673" i="8" s="1"/>
  <c r="Q673" i="8"/>
  <c r="Y673" i="8" s="1"/>
  <c r="P673" i="8"/>
  <c r="X673" i="8" s="1"/>
  <c r="N673" i="8"/>
  <c r="AJ673" i="8"/>
  <c r="AK673" i="8"/>
  <c r="AF673" i="8"/>
  <c r="AG673" i="8"/>
  <c r="AH673" i="8"/>
  <c r="AI673" i="8"/>
  <c r="A674" i="8"/>
  <c r="AE674" i="8" s="1"/>
  <c r="U674" i="8" l="1"/>
  <c r="AC674" i="8" s="1"/>
  <c r="T674" i="8"/>
  <c r="AB674" i="8" s="1"/>
  <c r="S674" i="8"/>
  <c r="AA674" i="8" s="1"/>
  <c r="R674" i="8"/>
  <c r="Z674" i="8" s="1"/>
  <c r="Q674" i="8"/>
  <c r="Y674" i="8" s="1"/>
  <c r="P674" i="8"/>
  <c r="X674" i="8" s="1"/>
  <c r="N674" i="8"/>
  <c r="AJ674" i="8"/>
  <c r="AF674" i="8"/>
  <c r="AG674" i="8"/>
  <c r="AH674" i="8"/>
  <c r="AI674" i="8"/>
  <c r="AK674" i="8"/>
  <c r="A675" i="8"/>
  <c r="AE675" i="8" s="1"/>
  <c r="U675" i="8" l="1"/>
  <c r="AC675" i="8" s="1"/>
  <c r="T675" i="8"/>
  <c r="AB675" i="8" s="1"/>
  <c r="S675" i="8"/>
  <c r="AA675" i="8" s="1"/>
  <c r="R675" i="8"/>
  <c r="Z675" i="8" s="1"/>
  <c r="Q675" i="8"/>
  <c r="Y675" i="8" s="1"/>
  <c r="P675" i="8"/>
  <c r="X675" i="8" s="1"/>
  <c r="N675" i="8"/>
  <c r="AJ675" i="8"/>
  <c r="AK675" i="8"/>
  <c r="AF675" i="8"/>
  <c r="AG675" i="8"/>
  <c r="AH675" i="8"/>
  <c r="AI675" i="8"/>
  <c r="A676" i="8"/>
  <c r="AE676" i="8" s="1"/>
  <c r="U676" i="8" l="1"/>
  <c r="AC676" i="8" s="1"/>
  <c r="T676" i="8"/>
  <c r="AB676" i="8" s="1"/>
  <c r="S676" i="8"/>
  <c r="AA676" i="8" s="1"/>
  <c r="R676" i="8"/>
  <c r="Z676" i="8" s="1"/>
  <c r="Q676" i="8"/>
  <c r="Y676" i="8" s="1"/>
  <c r="P676" i="8"/>
  <c r="X676" i="8" s="1"/>
  <c r="N676" i="8"/>
  <c r="AJ676" i="8"/>
  <c r="AK676" i="8"/>
  <c r="AF676" i="8"/>
  <c r="AG676" i="8"/>
  <c r="AH676" i="8"/>
  <c r="AI676" i="8"/>
  <c r="A677" i="8"/>
  <c r="AE677" i="8" s="1"/>
  <c r="U677" i="8" l="1"/>
  <c r="AC677" i="8" s="1"/>
  <c r="T677" i="8"/>
  <c r="AB677" i="8" s="1"/>
  <c r="S677" i="8"/>
  <c r="AA677" i="8" s="1"/>
  <c r="R677" i="8"/>
  <c r="Z677" i="8" s="1"/>
  <c r="Q677" i="8"/>
  <c r="Y677" i="8" s="1"/>
  <c r="P677" i="8"/>
  <c r="X677" i="8" s="1"/>
  <c r="N677" i="8"/>
  <c r="AJ677" i="8"/>
  <c r="AF677" i="8"/>
  <c r="AG677" i="8"/>
  <c r="AH677" i="8"/>
  <c r="AI677" i="8"/>
  <c r="AK677" i="8"/>
  <c r="A678" i="8"/>
  <c r="AE678" i="8" s="1"/>
  <c r="U678" i="8" l="1"/>
  <c r="AC678" i="8" s="1"/>
  <c r="T678" i="8"/>
  <c r="AB678" i="8" s="1"/>
  <c r="S678" i="8"/>
  <c r="AA678" i="8" s="1"/>
  <c r="R678" i="8"/>
  <c r="Z678" i="8" s="1"/>
  <c r="Q678" i="8"/>
  <c r="Y678" i="8" s="1"/>
  <c r="P678" i="8"/>
  <c r="X678" i="8" s="1"/>
  <c r="N678" i="8"/>
  <c r="AJ678" i="8"/>
  <c r="AK678" i="8"/>
  <c r="AF678" i="8"/>
  <c r="AG678" i="8"/>
  <c r="AH678" i="8"/>
  <c r="AI678" i="8"/>
  <c r="A679" i="8"/>
  <c r="AE679" i="8" s="1"/>
  <c r="U679" i="8" l="1"/>
  <c r="AC679" i="8" s="1"/>
  <c r="T679" i="8"/>
  <c r="AB679" i="8" s="1"/>
  <c r="S679" i="8"/>
  <c r="AA679" i="8" s="1"/>
  <c r="R679" i="8"/>
  <c r="Z679" i="8" s="1"/>
  <c r="Q679" i="8"/>
  <c r="Y679" i="8" s="1"/>
  <c r="P679" i="8"/>
  <c r="X679" i="8" s="1"/>
  <c r="N679" i="8"/>
  <c r="AK679" i="8"/>
  <c r="AJ679" i="8"/>
  <c r="AF679" i="8"/>
  <c r="AG679" i="8"/>
  <c r="AH679" i="8"/>
  <c r="AI679" i="8"/>
  <c r="A680" i="8"/>
  <c r="AE680" i="8" s="1"/>
  <c r="U680" i="8" l="1"/>
  <c r="AC680" i="8" s="1"/>
  <c r="T680" i="8"/>
  <c r="AB680" i="8" s="1"/>
  <c r="S680" i="8"/>
  <c r="AA680" i="8" s="1"/>
  <c r="R680" i="8"/>
  <c r="Z680" i="8" s="1"/>
  <c r="Q680" i="8"/>
  <c r="Y680" i="8" s="1"/>
  <c r="P680" i="8"/>
  <c r="X680" i="8" s="1"/>
  <c r="N680" i="8"/>
  <c r="AJ680" i="8"/>
  <c r="AF680" i="8"/>
  <c r="AG680" i="8"/>
  <c r="AH680" i="8"/>
  <c r="AI680" i="8"/>
  <c r="AK680" i="8"/>
  <c r="A681" i="8"/>
  <c r="AE681" i="8" s="1"/>
  <c r="U681" i="8" l="1"/>
  <c r="AC681" i="8" s="1"/>
  <c r="T681" i="8"/>
  <c r="AB681" i="8" s="1"/>
  <c r="S681" i="8"/>
  <c r="AA681" i="8" s="1"/>
  <c r="R681" i="8"/>
  <c r="Z681" i="8" s="1"/>
  <c r="Q681" i="8"/>
  <c r="Y681" i="8" s="1"/>
  <c r="P681" i="8"/>
  <c r="X681" i="8" s="1"/>
  <c r="N681" i="8"/>
  <c r="AK681" i="8"/>
  <c r="AJ681" i="8"/>
  <c r="AF681" i="8"/>
  <c r="AG681" i="8"/>
  <c r="AH681" i="8"/>
  <c r="AI681" i="8"/>
  <c r="A682" i="8"/>
  <c r="AE682" i="8" s="1"/>
  <c r="U682" i="8" l="1"/>
  <c r="AC682" i="8" s="1"/>
  <c r="T682" i="8"/>
  <c r="AB682" i="8" s="1"/>
  <c r="S682" i="8"/>
  <c r="AA682" i="8" s="1"/>
  <c r="R682" i="8"/>
  <c r="Z682" i="8" s="1"/>
  <c r="Q682" i="8"/>
  <c r="Y682" i="8" s="1"/>
  <c r="P682" i="8"/>
  <c r="X682" i="8" s="1"/>
  <c r="N682" i="8"/>
  <c r="AJ682" i="8"/>
  <c r="AK682" i="8"/>
  <c r="AF682" i="8"/>
  <c r="AG682" i="8"/>
  <c r="AH682" i="8"/>
  <c r="AI682" i="8"/>
  <c r="A683" i="8"/>
  <c r="AE683" i="8" s="1"/>
  <c r="U683" i="8" l="1"/>
  <c r="AC683" i="8" s="1"/>
  <c r="T683" i="8"/>
  <c r="AB683" i="8" s="1"/>
  <c r="S683" i="8"/>
  <c r="AA683" i="8" s="1"/>
  <c r="R683" i="8"/>
  <c r="Z683" i="8" s="1"/>
  <c r="Q683" i="8"/>
  <c r="Y683" i="8" s="1"/>
  <c r="P683" i="8"/>
  <c r="X683" i="8" s="1"/>
  <c r="N683" i="8"/>
  <c r="AJ683" i="8"/>
  <c r="AK683" i="8"/>
  <c r="AF683" i="8"/>
  <c r="AG683" i="8"/>
  <c r="AH683" i="8"/>
  <c r="AI683" i="8"/>
  <c r="A684" i="8"/>
  <c r="AE684" i="8" s="1"/>
  <c r="U684" i="8" l="1"/>
  <c r="AC684" i="8" s="1"/>
  <c r="T684" i="8"/>
  <c r="AB684" i="8" s="1"/>
  <c r="S684" i="8"/>
  <c r="AA684" i="8" s="1"/>
  <c r="R684" i="8"/>
  <c r="Z684" i="8" s="1"/>
  <c r="Q684" i="8"/>
  <c r="Y684" i="8" s="1"/>
  <c r="P684" i="8"/>
  <c r="X684" i="8" s="1"/>
  <c r="N684" i="8"/>
  <c r="AJ684" i="8"/>
  <c r="AK684" i="8"/>
  <c r="AF684" i="8"/>
  <c r="AG684" i="8"/>
  <c r="AH684" i="8"/>
  <c r="AI684" i="8"/>
  <c r="A685" i="8"/>
  <c r="AE685" i="8" s="1"/>
  <c r="U685" i="8" l="1"/>
  <c r="AC685" i="8" s="1"/>
  <c r="T685" i="8"/>
  <c r="AB685" i="8" s="1"/>
  <c r="S685" i="8"/>
  <c r="AA685" i="8" s="1"/>
  <c r="R685" i="8"/>
  <c r="Z685" i="8" s="1"/>
  <c r="Q685" i="8"/>
  <c r="Y685" i="8" s="1"/>
  <c r="P685" i="8"/>
  <c r="X685" i="8" s="1"/>
  <c r="N685" i="8"/>
  <c r="AJ685" i="8"/>
  <c r="AF685" i="8"/>
  <c r="AG685" i="8"/>
  <c r="AH685" i="8"/>
  <c r="AI685" i="8"/>
  <c r="AK685" i="8"/>
  <c r="A686" i="8"/>
  <c r="AE686" i="8" s="1"/>
  <c r="U686" i="8" l="1"/>
  <c r="AC686" i="8" s="1"/>
  <c r="T686" i="8"/>
  <c r="AB686" i="8" s="1"/>
  <c r="S686" i="8"/>
  <c r="AA686" i="8" s="1"/>
  <c r="R686" i="8"/>
  <c r="Z686" i="8" s="1"/>
  <c r="Q686" i="8"/>
  <c r="Y686" i="8" s="1"/>
  <c r="P686" i="8"/>
  <c r="X686" i="8" s="1"/>
  <c r="N686" i="8"/>
  <c r="AK686" i="8"/>
  <c r="AJ686" i="8"/>
  <c r="AF686" i="8"/>
  <c r="AG686" i="8"/>
  <c r="AH686" i="8"/>
  <c r="AI686" i="8"/>
  <c r="A687" i="8"/>
  <c r="AE687" i="8" s="1"/>
  <c r="U687" i="8" l="1"/>
  <c r="AC687" i="8" s="1"/>
  <c r="T687" i="8"/>
  <c r="AB687" i="8" s="1"/>
  <c r="S687" i="8"/>
  <c r="AA687" i="8" s="1"/>
  <c r="R687" i="8"/>
  <c r="Z687" i="8" s="1"/>
  <c r="Q687" i="8"/>
  <c r="Y687" i="8" s="1"/>
  <c r="P687" i="8"/>
  <c r="X687" i="8" s="1"/>
  <c r="N687" i="8"/>
  <c r="AK687" i="8"/>
  <c r="AJ687" i="8"/>
  <c r="AF687" i="8"/>
  <c r="AG687" i="8"/>
  <c r="AH687" i="8"/>
  <c r="AI687" i="8"/>
  <c r="A688" i="8"/>
  <c r="AE688" i="8" s="1"/>
  <c r="U688" i="8" l="1"/>
  <c r="AC688" i="8" s="1"/>
  <c r="T688" i="8"/>
  <c r="AB688" i="8" s="1"/>
  <c r="S688" i="8"/>
  <c r="AA688" i="8" s="1"/>
  <c r="R688" i="8"/>
  <c r="Z688" i="8" s="1"/>
  <c r="Q688" i="8"/>
  <c r="Y688" i="8" s="1"/>
  <c r="P688" i="8"/>
  <c r="X688" i="8" s="1"/>
  <c r="N688" i="8"/>
  <c r="AJ688" i="8"/>
  <c r="AK688" i="8"/>
  <c r="AF688" i="8"/>
  <c r="AG688" i="8"/>
  <c r="AH688" i="8"/>
  <c r="AI688" i="8"/>
  <c r="A689" i="8"/>
  <c r="AE689" i="8" s="1"/>
  <c r="U689" i="8" l="1"/>
  <c r="AC689" i="8" s="1"/>
  <c r="T689" i="8"/>
  <c r="AB689" i="8" s="1"/>
  <c r="S689" i="8"/>
  <c r="AA689" i="8" s="1"/>
  <c r="R689" i="8"/>
  <c r="Z689" i="8" s="1"/>
  <c r="Q689" i="8"/>
  <c r="Y689" i="8" s="1"/>
  <c r="P689" i="8"/>
  <c r="X689" i="8" s="1"/>
  <c r="N689" i="8"/>
  <c r="AK689" i="8"/>
  <c r="AJ689" i="8"/>
  <c r="AF689" i="8"/>
  <c r="AG689" i="8"/>
  <c r="AH689" i="8"/>
  <c r="AI689" i="8"/>
  <c r="A690" i="8"/>
  <c r="AE690" i="8" s="1"/>
  <c r="U690" i="8" l="1"/>
  <c r="AC690" i="8" s="1"/>
  <c r="T690" i="8"/>
  <c r="AB690" i="8" s="1"/>
  <c r="S690" i="8"/>
  <c r="AA690" i="8" s="1"/>
  <c r="R690" i="8"/>
  <c r="Z690" i="8" s="1"/>
  <c r="Q690" i="8"/>
  <c r="Y690" i="8" s="1"/>
  <c r="P690" i="8"/>
  <c r="X690" i="8" s="1"/>
  <c r="N690" i="8"/>
  <c r="AJ690" i="8"/>
  <c r="AF690" i="8"/>
  <c r="AG690" i="8"/>
  <c r="AH690" i="8"/>
  <c r="AI690" i="8"/>
  <c r="AK690" i="8"/>
  <c r="A691" i="8"/>
  <c r="AE691" i="8" s="1"/>
  <c r="U691" i="8" l="1"/>
  <c r="AC691" i="8" s="1"/>
  <c r="T691" i="8"/>
  <c r="AB691" i="8" s="1"/>
  <c r="S691" i="8"/>
  <c r="AA691" i="8" s="1"/>
  <c r="R691" i="8"/>
  <c r="Z691" i="8" s="1"/>
  <c r="Q691" i="8"/>
  <c r="Y691" i="8" s="1"/>
  <c r="P691" i="8"/>
  <c r="X691" i="8" s="1"/>
  <c r="N691" i="8"/>
  <c r="AJ691" i="8"/>
  <c r="AK691" i="8"/>
  <c r="AF691" i="8"/>
  <c r="AG691" i="8"/>
  <c r="AH691" i="8"/>
  <c r="AI691" i="8"/>
  <c r="A692" i="8"/>
  <c r="AE692" i="8" s="1"/>
  <c r="U692" i="8" l="1"/>
  <c r="AC692" i="8" s="1"/>
  <c r="T692" i="8"/>
  <c r="AB692" i="8" s="1"/>
  <c r="S692" i="8"/>
  <c r="AA692" i="8" s="1"/>
  <c r="R692" i="8"/>
  <c r="Z692" i="8" s="1"/>
  <c r="Q692" i="8"/>
  <c r="Y692" i="8" s="1"/>
  <c r="P692" i="8"/>
  <c r="X692" i="8" s="1"/>
  <c r="N692" i="8"/>
  <c r="AK692" i="8"/>
  <c r="AJ692" i="8"/>
  <c r="AF692" i="8"/>
  <c r="AG692" i="8"/>
  <c r="AH692" i="8"/>
  <c r="AI692" i="8"/>
  <c r="A693" i="8"/>
  <c r="AE693" i="8" s="1"/>
  <c r="U693" i="8" l="1"/>
  <c r="AC693" i="8" s="1"/>
  <c r="T693" i="8"/>
  <c r="AB693" i="8" s="1"/>
  <c r="S693" i="8"/>
  <c r="AA693" i="8" s="1"/>
  <c r="R693" i="8"/>
  <c r="Z693" i="8" s="1"/>
  <c r="Q693" i="8"/>
  <c r="Y693" i="8" s="1"/>
  <c r="P693" i="8"/>
  <c r="X693" i="8" s="1"/>
  <c r="N693" i="8"/>
  <c r="AJ693" i="8"/>
  <c r="AK693" i="8"/>
  <c r="AF693" i="8"/>
  <c r="AG693" i="8"/>
  <c r="AH693" i="8"/>
  <c r="AI693" i="8"/>
  <c r="A694" i="8"/>
  <c r="AE694" i="8" s="1"/>
  <c r="U694" i="8" l="1"/>
  <c r="AC694" i="8" s="1"/>
  <c r="T694" i="8"/>
  <c r="AB694" i="8" s="1"/>
  <c r="S694" i="8"/>
  <c r="AA694" i="8" s="1"/>
  <c r="R694" i="8"/>
  <c r="Z694" i="8" s="1"/>
  <c r="Q694" i="8"/>
  <c r="Y694" i="8" s="1"/>
  <c r="P694" i="8"/>
  <c r="X694" i="8" s="1"/>
  <c r="N694" i="8"/>
  <c r="AJ694" i="8"/>
  <c r="AK694" i="8"/>
  <c r="AF694" i="8"/>
  <c r="AG694" i="8"/>
  <c r="AH694" i="8"/>
  <c r="AI694" i="8"/>
  <c r="A695" i="8"/>
  <c r="AE695" i="8" s="1"/>
  <c r="U695" i="8" l="1"/>
  <c r="AC695" i="8" s="1"/>
  <c r="T695" i="8"/>
  <c r="AB695" i="8" s="1"/>
  <c r="S695" i="8"/>
  <c r="AA695" i="8" s="1"/>
  <c r="R695" i="8"/>
  <c r="Z695" i="8" s="1"/>
  <c r="Q695" i="8"/>
  <c r="Y695" i="8" s="1"/>
  <c r="P695" i="8"/>
  <c r="X695" i="8" s="1"/>
  <c r="N695" i="8"/>
  <c r="AJ695" i="8"/>
  <c r="AF695" i="8"/>
  <c r="AG695" i="8"/>
  <c r="AH695" i="8"/>
  <c r="AI695" i="8"/>
  <c r="AK695" i="8"/>
  <c r="A696" i="8"/>
  <c r="AE696" i="8" s="1"/>
  <c r="U696" i="8" l="1"/>
  <c r="AC696" i="8" s="1"/>
  <c r="T696" i="8"/>
  <c r="AB696" i="8" s="1"/>
  <c r="S696" i="8"/>
  <c r="AA696" i="8" s="1"/>
  <c r="R696" i="8"/>
  <c r="Z696" i="8" s="1"/>
  <c r="Q696" i="8"/>
  <c r="Y696" i="8" s="1"/>
  <c r="P696" i="8"/>
  <c r="X696" i="8" s="1"/>
  <c r="N696" i="8"/>
  <c r="AJ696" i="8"/>
  <c r="AK696" i="8"/>
  <c r="AF696" i="8"/>
  <c r="AG696" i="8"/>
  <c r="AH696" i="8"/>
  <c r="AI696" i="8"/>
  <c r="A697" i="8"/>
  <c r="AE697" i="8" s="1"/>
  <c r="U697" i="8" l="1"/>
  <c r="AC697" i="8" s="1"/>
  <c r="T697" i="8"/>
  <c r="AB697" i="8" s="1"/>
  <c r="S697" i="8"/>
  <c r="AA697" i="8" s="1"/>
  <c r="R697" i="8"/>
  <c r="Z697" i="8" s="1"/>
  <c r="Q697" i="8"/>
  <c r="Y697" i="8" s="1"/>
  <c r="P697" i="8"/>
  <c r="X697" i="8" s="1"/>
  <c r="N697" i="8"/>
  <c r="AJ697" i="8"/>
  <c r="AK697" i="8"/>
  <c r="AF697" i="8"/>
  <c r="AG697" i="8"/>
  <c r="AH697" i="8"/>
  <c r="AI697" i="8"/>
  <c r="A698" i="8"/>
  <c r="AE698" i="8" s="1"/>
  <c r="U698" i="8" l="1"/>
  <c r="AC698" i="8" s="1"/>
  <c r="T698" i="8"/>
  <c r="AB698" i="8" s="1"/>
  <c r="S698" i="8"/>
  <c r="AA698" i="8" s="1"/>
  <c r="R698" i="8"/>
  <c r="Z698" i="8" s="1"/>
  <c r="Q698" i="8"/>
  <c r="Y698" i="8" s="1"/>
  <c r="P698" i="8"/>
  <c r="X698" i="8" s="1"/>
  <c r="N698" i="8"/>
  <c r="AJ698" i="8"/>
  <c r="AK698" i="8"/>
  <c r="AF698" i="8"/>
  <c r="AG698" i="8"/>
  <c r="AH698" i="8"/>
  <c r="AI698" i="8"/>
  <c r="A699" i="8"/>
  <c r="AE699" i="8" s="1"/>
  <c r="U699" i="8" l="1"/>
  <c r="AC699" i="8" s="1"/>
  <c r="T699" i="8"/>
  <c r="AB699" i="8" s="1"/>
  <c r="S699" i="8"/>
  <c r="AA699" i="8" s="1"/>
  <c r="R699" i="8"/>
  <c r="Z699" i="8" s="1"/>
  <c r="Q699" i="8"/>
  <c r="Y699" i="8" s="1"/>
  <c r="P699" i="8"/>
  <c r="X699" i="8" s="1"/>
  <c r="N699" i="8"/>
  <c r="AJ699" i="8"/>
  <c r="AK699" i="8"/>
  <c r="AF699" i="8"/>
  <c r="AG699" i="8"/>
  <c r="AH699" i="8"/>
  <c r="AI699" i="8"/>
  <c r="A700" i="8"/>
  <c r="AE700" i="8" s="1"/>
  <c r="U700" i="8" l="1"/>
  <c r="AC700" i="8" s="1"/>
  <c r="T700" i="8"/>
  <c r="AB700" i="8" s="1"/>
  <c r="S700" i="8"/>
  <c r="AA700" i="8" s="1"/>
  <c r="R700" i="8"/>
  <c r="Z700" i="8" s="1"/>
  <c r="Q700" i="8"/>
  <c r="Y700" i="8" s="1"/>
  <c r="P700" i="8"/>
  <c r="X700" i="8" s="1"/>
  <c r="N700" i="8"/>
  <c r="AJ700" i="8"/>
  <c r="AK700" i="8"/>
  <c r="AF700" i="8"/>
  <c r="AG700" i="8"/>
  <c r="AH700" i="8"/>
  <c r="AI700" i="8"/>
  <c r="A701" i="8"/>
  <c r="AE701" i="8" s="1"/>
  <c r="U701" i="8" l="1"/>
  <c r="AC701" i="8" s="1"/>
  <c r="T701" i="8"/>
  <c r="AB701" i="8" s="1"/>
  <c r="S701" i="8"/>
  <c r="AA701" i="8" s="1"/>
  <c r="R701" i="8"/>
  <c r="Z701" i="8" s="1"/>
  <c r="Q701" i="8"/>
  <c r="Y701" i="8" s="1"/>
  <c r="P701" i="8"/>
  <c r="X701" i="8" s="1"/>
  <c r="N701" i="8"/>
  <c r="AJ701" i="8"/>
  <c r="AK701" i="8"/>
  <c r="AF701" i="8"/>
  <c r="AG701" i="8"/>
  <c r="AH701" i="8"/>
  <c r="AI701" i="8"/>
  <c r="A702" i="8"/>
  <c r="AE702" i="8" s="1"/>
  <c r="U702" i="8" l="1"/>
  <c r="AC702" i="8" s="1"/>
  <c r="T702" i="8"/>
  <c r="AB702" i="8" s="1"/>
  <c r="S702" i="8"/>
  <c r="AA702" i="8" s="1"/>
  <c r="R702" i="8"/>
  <c r="Z702" i="8" s="1"/>
  <c r="Q702" i="8"/>
  <c r="Y702" i="8" s="1"/>
  <c r="P702" i="8"/>
  <c r="X702" i="8" s="1"/>
  <c r="N702" i="8"/>
  <c r="AJ702" i="8"/>
  <c r="AK702" i="8"/>
  <c r="AF702" i="8"/>
  <c r="AG702" i="8"/>
  <c r="AH702" i="8"/>
  <c r="AI702" i="8"/>
  <c r="A703" i="8"/>
  <c r="AE703" i="8" s="1"/>
  <c r="U703" i="8" l="1"/>
  <c r="AC703" i="8" s="1"/>
  <c r="T703" i="8"/>
  <c r="AB703" i="8" s="1"/>
  <c r="S703" i="8"/>
  <c r="AA703" i="8" s="1"/>
  <c r="R703" i="8"/>
  <c r="Z703" i="8" s="1"/>
  <c r="Q703" i="8"/>
  <c r="Y703" i="8" s="1"/>
  <c r="P703" i="8"/>
  <c r="X703" i="8" s="1"/>
  <c r="N703" i="8"/>
  <c r="AJ703" i="8"/>
  <c r="AK703" i="8"/>
  <c r="AF703" i="8"/>
  <c r="AG703" i="8"/>
  <c r="AH703" i="8"/>
  <c r="AI703" i="8"/>
  <c r="A704" i="8"/>
  <c r="AE704" i="8" s="1"/>
  <c r="U704" i="8" l="1"/>
  <c r="AC704" i="8" s="1"/>
  <c r="T704" i="8"/>
  <c r="AB704" i="8" s="1"/>
  <c r="S704" i="8"/>
  <c r="AA704" i="8" s="1"/>
  <c r="R704" i="8"/>
  <c r="Z704" i="8" s="1"/>
  <c r="Q704" i="8"/>
  <c r="Y704" i="8" s="1"/>
  <c r="P704" i="8"/>
  <c r="X704" i="8" s="1"/>
  <c r="N704" i="8"/>
  <c r="AJ704" i="8"/>
  <c r="AK704" i="8"/>
  <c r="AF704" i="8"/>
  <c r="AG704" i="8"/>
  <c r="AH704" i="8"/>
  <c r="AI704" i="8"/>
  <c r="A705" i="8"/>
  <c r="AE705" i="8" s="1"/>
  <c r="U705" i="8" l="1"/>
  <c r="AC705" i="8" s="1"/>
  <c r="T705" i="8"/>
  <c r="AB705" i="8" s="1"/>
  <c r="S705" i="8"/>
  <c r="AA705" i="8" s="1"/>
  <c r="R705" i="8"/>
  <c r="Z705" i="8" s="1"/>
  <c r="Q705" i="8"/>
  <c r="Y705" i="8" s="1"/>
  <c r="P705" i="8"/>
  <c r="X705" i="8" s="1"/>
  <c r="N705" i="8"/>
  <c r="AJ705" i="8"/>
  <c r="AK705" i="8"/>
  <c r="AF705" i="8"/>
  <c r="AG705" i="8"/>
  <c r="AH705" i="8"/>
  <c r="AI705" i="8"/>
  <c r="A706" i="8"/>
  <c r="AE706" i="8" s="1"/>
  <c r="U706" i="8" l="1"/>
  <c r="AC706" i="8" s="1"/>
  <c r="T706" i="8"/>
  <c r="AB706" i="8" s="1"/>
  <c r="S706" i="8"/>
  <c r="AA706" i="8" s="1"/>
  <c r="R706" i="8"/>
  <c r="Z706" i="8" s="1"/>
  <c r="Q706" i="8"/>
  <c r="Y706" i="8" s="1"/>
  <c r="P706" i="8"/>
  <c r="X706" i="8" s="1"/>
  <c r="N706" i="8"/>
  <c r="AJ706" i="8"/>
  <c r="AK706" i="8"/>
  <c r="AF706" i="8"/>
  <c r="AG706" i="8"/>
  <c r="AH706" i="8"/>
  <c r="AI706" i="8"/>
  <c r="A707" i="8"/>
  <c r="AE707" i="8" s="1"/>
  <c r="U707" i="8" l="1"/>
  <c r="AC707" i="8" s="1"/>
  <c r="T707" i="8"/>
  <c r="AB707" i="8" s="1"/>
  <c r="S707" i="8"/>
  <c r="AA707" i="8" s="1"/>
  <c r="R707" i="8"/>
  <c r="Z707" i="8" s="1"/>
  <c r="Q707" i="8"/>
  <c r="Y707" i="8" s="1"/>
  <c r="P707" i="8"/>
  <c r="X707" i="8" s="1"/>
  <c r="N707" i="8"/>
  <c r="AJ707" i="8"/>
  <c r="AK707" i="8"/>
  <c r="AF707" i="8"/>
  <c r="AG707" i="8"/>
  <c r="AH707" i="8"/>
  <c r="AI707" i="8"/>
  <c r="A708" i="8"/>
  <c r="AE708" i="8" s="1"/>
  <c r="U708" i="8" l="1"/>
  <c r="AC708" i="8" s="1"/>
  <c r="T708" i="8"/>
  <c r="AB708" i="8" s="1"/>
  <c r="S708" i="8"/>
  <c r="AA708" i="8" s="1"/>
  <c r="R708" i="8"/>
  <c r="Z708" i="8" s="1"/>
  <c r="Q708" i="8"/>
  <c r="Y708" i="8" s="1"/>
  <c r="P708" i="8"/>
  <c r="X708" i="8" s="1"/>
  <c r="N708" i="8"/>
  <c r="AJ708" i="8"/>
  <c r="AK708" i="8"/>
  <c r="AF708" i="8"/>
  <c r="AG708" i="8"/>
  <c r="AH708" i="8"/>
  <c r="AI708" i="8"/>
  <c r="A709" i="8"/>
  <c r="AE709" i="8" s="1"/>
  <c r="U709" i="8" l="1"/>
  <c r="AC709" i="8" s="1"/>
  <c r="T709" i="8"/>
  <c r="AB709" i="8" s="1"/>
  <c r="S709" i="8"/>
  <c r="AA709" i="8" s="1"/>
  <c r="R709" i="8"/>
  <c r="Z709" i="8" s="1"/>
  <c r="Q709" i="8"/>
  <c r="Y709" i="8" s="1"/>
  <c r="P709" i="8"/>
  <c r="X709" i="8" s="1"/>
  <c r="N709" i="8"/>
  <c r="AJ709" i="8"/>
  <c r="AK709" i="8"/>
  <c r="AF709" i="8"/>
  <c r="AG709" i="8"/>
  <c r="AH709" i="8"/>
  <c r="AI709" i="8"/>
  <c r="A710" i="8"/>
  <c r="AE710" i="8" s="1"/>
  <c r="U710" i="8" l="1"/>
  <c r="AC710" i="8" s="1"/>
  <c r="T710" i="8"/>
  <c r="AB710" i="8" s="1"/>
  <c r="S710" i="8"/>
  <c r="AA710" i="8" s="1"/>
  <c r="R710" i="8"/>
  <c r="Z710" i="8" s="1"/>
  <c r="Q710" i="8"/>
  <c r="Y710" i="8" s="1"/>
  <c r="P710" i="8"/>
  <c r="X710" i="8" s="1"/>
  <c r="N710" i="8"/>
  <c r="AJ710" i="8"/>
  <c r="AK710" i="8"/>
  <c r="AF710" i="8"/>
  <c r="AG710" i="8"/>
  <c r="AH710" i="8"/>
  <c r="AI710" i="8"/>
  <c r="A711" i="8"/>
  <c r="AE711" i="8" s="1"/>
  <c r="U711" i="8" l="1"/>
  <c r="AC711" i="8" s="1"/>
  <c r="T711" i="8"/>
  <c r="AB711" i="8" s="1"/>
  <c r="S711" i="8"/>
  <c r="AA711" i="8" s="1"/>
  <c r="R711" i="8"/>
  <c r="Z711" i="8" s="1"/>
  <c r="Q711" i="8"/>
  <c r="Y711" i="8" s="1"/>
  <c r="P711" i="8"/>
  <c r="X711" i="8" s="1"/>
  <c r="N711" i="8"/>
  <c r="AJ711" i="8"/>
  <c r="AK711" i="8"/>
  <c r="AF711" i="8"/>
  <c r="AG711" i="8"/>
  <c r="AH711" i="8"/>
  <c r="AI711" i="8"/>
  <c r="A712" i="8"/>
  <c r="AE712" i="8" s="1"/>
  <c r="U712" i="8" l="1"/>
  <c r="AC712" i="8" s="1"/>
  <c r="T712" i="8"/>
  <c r="AB712" i="8" s="1"/>
  <c r="S712" i="8"/>
  <c r="AA712" i="8" s="1"/>
  <c r="R712" i="8"/>
  <c r="Z712" i="8" s="1"/>
  <c r="Q712" i="8"/>
  <c r="Y712" i="8" s="1"/>
  <c r="P712" i="8"/>
  <c r="X712" i="8" s="1"/>
  <c r="N712" i="8"/>
  <c r="AJ712" i="8"/>
  <c r="AK712" i="8"/>
  <c r="AF712" i="8"/>
  <c r="AG712" i="8"/>
  <c r="AH712" i="8"/>
  <c r="AI712" i="8"/>
  <c r="A713" i="8"/>
  <c r="AE713" i="8" s="1"/>
  <c r="U713" i="8" l="1"/>
  <c r="AC713" i="8" s="1"/>
  <c r="T713" i="8"/>
  <c r="AB713" i="8" s="1"/>
  <c r="S713" i="8"/>
  <c r="AA713" i="8" s="1"/>
  <c r="R713" i="8"/>
  <c r="Z713" i="8" s="1"/>
  <c r="Q713" i="8"/>
  <c r="Y713" i="8" s="1"/>
  <c r="P713" i="8"/>
  <c r="X713" i="8" s="1"/>
  <c r="N713" i="8"/>
  <c r="AJ713" i="8"/>
  <c r="AK713" i="8"/>
  <c r="AF713" i="8"/>
  <c r="AG713" i="8"/>
  <c r="AH713" i="8"/>
  <c r="AI713" i="8"/>
  <c r="A714" i="8"/>
  <c r="AE714" i="8" s="1"/>
  <c r="U714" i="8" l="1"/>
  <c r="AC714" i="8" s="1"/>
  <c r="T714" i="8"/>
  <c r="AB714" i="8" s="1"/>
  <c r="S714" i="8"/>
  <c r="AA714" i="8" s="1"/>
  <c r="R714" i="8"/>
  <c r="Z714" i="8" s="1"/>
  <c r="Q714" i="8"/>
  <c r="Y714" i="8" s="1"/>
  <c r="P714" i="8"/>
  <c r="X714" i="8" s="1"/>
  <c r="N714" i="8"/>
  <c r="AJ714" i="8"/>
  <c r="AK714" i="8"/>
  <c r="AF714" i="8"/>
  <c r="AG714" i="8"/>
  <c r="AH714" i="8"/>
  <c r="AI714" i="8"/>
  <c r="A715" i="8"/>
  <c r="AE715" i="8" s="1"/>
  <c r="U715" i="8" l="1"/>
  <c r="AC715" i="8" s="1"/>
  <c r="T715" i="8"/>
  <c r="AB715" i="8" s="1"/>
  <c r="S715" i="8"/>
  <c r="AA715" i="8" s="1"/>
  <c r="R715" i="8"/>
  <c r="Z715" i="8" s="1"/>
  <c r="Q715" i="8"/>
  <c r="Y715" i="8" s="1"/>
  <c r="P715" i="8"/>
  <c r="X715" i="8" s="1"/>
  <c r="N715" i="8"/>
  <c r="AJ715" i="8"/>
  <c r="AK715" i="8"/>
  <c r="AF715" i="8"/>
  <c r="AG715" i="8"/>
  <c r="AH715" i="8"/>
  <c r="AI715" i="8"/>
  <c r="A716" i="8"/>
  <c r="AE716" i="8" s="1"/>
  <c r="U716" i="8" l="1"/>
  <c r="AC716" i="8" s="1"/>
  <c r="T716" i="8"/>
  <c r="AB716" i="8" s="1"/>
  <c r="S716" i="8"/>
  <c r="AA716" i="8" s="1"/>
  <c r="R716" i="8"/>
  <c r="Z716" i="8" s="1"/>
  <c r="Q716" i="8"/>
  <c r="Y716" i="8" s="1"/>
  <c r="P716" i="8"/>
  <c r="X716" i="8" s="1"/>
  <c r="N716" i="8"/>
  <c r="AJ716" i="8"/>
  <c r="AK716" i="8"/>
  <c r="AF716" i="8"/>
  <c r="AG716" i="8"/>
  <c r="AH716" i="8"/>
  <c r="AI716" i="8"/>
  <c r="A717" i="8"/>
  <c r="AE717" i="8" s="1"/>
  <c r="U717" i="8" l="1"/>
  <c r="AC717" i="8" s="1"/>
  <c r="T717" i="8"/>
  <c r="AB717" i="8" s="1"/>
  <c r="S717" i="8"/>
  <c r="AA717" i="8" s="1"/>
  <c r="R717" i="8"/>
  <c r="Z717" i="8" s="1"/>
  <c r="Q717" i="8"/>
  <c r="Y717" i="8" s="1"/>
  <c r="P717" i="8"/>
  <c r="X717" i="8" s="1"/>
  <c r="N717" i="8"/>
  <c r="AJ717" i="8"/>
  <c r="AK717" i="8"/>
  <c r="AF717" i="8"/>
  <c r="AG717" i="8"/>
  <c r="AH717" i="8"/>
  <c r="AI717" i="8"/>
  <c r="A718" i="8"/>
  <c r="AE718" i="8" s="1"/>
  <c r="U718" i="8" l="1"/>
  <c r="AC718" i="8" s="1"/>
  <c r="T718" i="8"/>
  <c r="AB718" i="8" s="1"/>
  <c r="S718" i="8"/>
  <c r="AA718" i="8" s="1"/>
  <c r="R718" i="8"/>
  <c r="Z718" i="8" s="1"/>
  <c r="Q718" i="8"/>
  <c r="Y718" i="8" s="1"/>
  <c r="P718" i="8"/>
  <c r="X718" i="8" s="1"/>
  <c r="N718" i="8"/>
  <c r="AJ718" i="8"/>
  <c r="AK718" i="8"/>
  <c r="AF718" i="8"/>
  <c r="AG718" i="8"/>
  <c r="AH718" i="8"/>
  <c r="AI718" i="8"/>
  <c r="A719" i="8"/>
  <c r="AE719" i="8" s="1"/>
  <c r="U719" i="8" l="1"/>
  <c r="AC719" i="8" s="1"/>
  <c r="T719" i="8"/>
  <c r="AB719" i="8" s="1"/>
  <c r="S719" i="8"/>
  <c r="AA719" i="8" s="1"/>
  <c r="R719" i="8"/>
  <c r="Z719" i="8" s="1"/>
  <c r="Q719" i="8"/>
  <c r="Y719" i="8" s="1"/>
  <c r="P719" i="8"/>
  <c r="X719" i="8" s="1"/>
  <c r="N719" i="8"/>
  <c r="AJ719" i="8"/>
  <c r="AK719" i="8"/>
  <c r="AF719" i="8"/>
  <c r="AG719" i="8"/>
  <c r="AH719" i="8"/>
  <c r="AI719" i="8"/>
  <c r="A720" i="8"/>
  <c r="AE720" i="8" s="1"/>
  <c r="U720" i="8" l="1"/>
  <c r="AC720" i="8" s="1"/>
  <c r="T720" i="8"/>
  <c r="AB720" i="8" s="1"/>
  <c r="S720" i="8"/>
  <c r="AA720" i="8" s="1"/>
  <c r="R720" i="8"/>
  <c r="Z720" i="8" s="1"/>
  <c r="Q720" i="8"/>
  <c r="Y720" i="8" s="1"/>
  <c r="P720" i="8"/>
  <c r="X720" i="8" s="1"/>
  <c r="N720" i="8"/>
  <c r="AJ720" i="8"/>
  <c r="AK720" i="8"/>
  <c r="AF720" i="8"/>
  <c r="AG720" i="8"/>
  <c r="AH720" i="8"/>
  <c r="AI720" i="8"/>
  <c r="A721" i="8"/>
  <c r="AE721" i="8" s="1"/>
  <c r="U721" i="8" l="1"/>
  <c r="AC721" i="8" s="1"/>
  <c r="T721" i="8"/>
  <c r="AB721" i="8" s="1"/>
  <c r="S721" i="8"/>
  <c r="AA721" i="8" s="1"/>
  <c r="R721" i="8"/>
  <c r="Z721" i="8" s="1"/>
  <c r="Q721" i="8"/>
  <c r="Y721" i="8" s="1"/>
  <c r="P721" i="8"/>
  <c r="X721" i="8" s="1"/>
  <c r="N721" i="8"/>
  <c r="AJ721" i="8"/>
  <c r="AK721" i="8"/>
  <c r="AF721" i="8"/>
  <c r="AG721" i="8"/>
  <c r="AH721" i="8"/>
  <c r="AI721" i="8"/>
  <c r="A722" i="8"/>
  <c r="AE722" i="8" s="1"/>
  <c r="U722" i="8" l="1"/>
  <c r="AC722" i="8" s="1"/>
  <c r="T722" i="8"/>
  <c r="AB722" i="8" s="1"/>
  <c r="S722" i="8"/>
  <c r="AA722" i="8" s="1"/>
  <c r="R722" i="8"/>
  <c r="Z722" i="8" s="1"/>
  <c r="Q722" i="8"/>
  <c r="Y722" i="8" s="1"/>
  <c r="P722" i="8"/>
  <c r="X722" i="8" s="1"/>
  <c r="N722" i="8"/>
  <c r="AJ722" i="8"/>
  <c r="AK722" i="8"/>
  <c r="AF722" i="8"/>
  <c r="AG722" i="8"/>
  <c r="AH722" i="8"/>
  <c r="AI722" i="8"/>
  <c r="A723" i="8"/>
  <c r="AE723" i="8" s="1"/>
  <c r="U723" i="8" l="1"/>
  <c r="AC723" i="8" s="1"/>
  <c r="T723" i="8"/>
  <c r="AB723" i="8" s="1"/>
  <c r="S723" i="8"/>
  <c r="AA723" i="8" s="1"/>
  <c r="R723" i="8"/>
  <c r="Z723" i="8" s="1"/>
  <c r="Q723" i="8"/>
  <c r="Y723" i="8" s="1"/>
  <c r="P723" i="8"/>
  <c r="X723" i="8" s="1"/>
  <c r="N723" i="8"/>
  <c r="AJ723" i="8"/>
  <c r="AK723" i="8"/>
  <c r="AF723" i="8"/>
  <c r="AG723" i="8"/>
  <c r="AH723" i="8"/>
  <c r="AI723" i="8"/>
  <c r="A724" i="8"/>
  <c r="AE724" i="8" s="1"/>
  <c r="U724" i="8" l="1"/>
  <c r="AC724" i="8" s="1"/>
  <c r="T724" i="8"/>
  <c r="AB724" i="8" s="1"/>
  <c r="S724" i="8"/>
  <c r="AA724" i="8" s="1"/>
  <c r="R724" i="8"/>
  <c r="Z724" i="8" s="1"/>
  <c r="Q724" i="8"/>
  <c r="Y724" i="8" s="1"/>
  <c r="P724" i="8"/>
  <c r="X724" i="8" s="1"/>
  <c r="N724" i="8"/>
  <c r="AJ724" i="8"/>
  <c r="AK724" i="8"/>
  <c r="AF724" i="8"/>
  <c r="AG724" i="8"/>
  <c r="AH724" i="8"/>
  <c r="AI724" i="8"/>
  <c r="A725" i="8"/>
  <c r="AE725" i="8" s="1"/>
  <c r="U725" i="8" l="1"/>
  <c r="AC725" i="8" s="1"/>
  <c r="T725" i="8"/>
  <c r="AB725" i="8" s="1"/>
  <c r="S725" i="8"/>
  <c r="AA725" i="8" s="1"/>
  <c r="R725" i="8"/>
  <c r="Z725" i="8" s="1"/>
  <c r="Q725" i="8"/>
  <c r="Y725" i="8" s="1"/>
  <c r="P725" i="8"/>
  <c r="X725" i="8" s="1"/>
  <c r="N725" i="8"/>
  <c r="AJ725" i="8"/>
  <c r="AK725" i="8"/>
  <c r="AF725" i="8"/>
  <c r="AG725" i="8"/>
  <c r="AH725" i="8"/>
  <c r="AI725" i="8"/>
  <c r="A726" i="8"/>
  <c r="AE726" i="8" s="1"/>
  <c r="U726" i="8" l="1"/>
  <c r="AC726" i="8" s="1"/>
  <c r="T726" i="8"/>
  <c r="AB726" i="8" s="1"/>
  <c r="S726" i="8"/>
  <c r="AA726" i="8" s="1"/>
  <c r="R726" i="8"/>
  <c r="Z726" i="8" s="1"/>
  <c r="Q726" i="8"/>
  <c r="Y726" i="8" s="1"/>
  <c r="P726" i="8"/>
  <c r="X726" i="8" s="1"/>
  <c r="N726" i="8"/>
  <c r="AJ726" i="8"/>
  <c r="AK726" i="8"/>
  <c r="AF726" i="8"/>
  <c r="AG726" i="8"/>
  <c r="AH726" i="8"/>
  <c r="AI726" i="8"/>
  <c r="A727" i="8"/>
  <c r="AE727" i="8" s="1"/>
  <c r="U727" i="8" l="1"/>
  <c r="AC727" i="8" s="1"/>
  <c r="T727" i="8"/>
  <c r="AB727" i="8" s="1"/>
  <c r="S727" i="8"/>
  <c r="AA727" i="8" s="1"/>
  <c r="R727" i="8"/>
  <c r="Z727" i="8" s="1"/>
  <c r="Q727" i="8"/>
  <c r="Y727" i="8" s="1"/>
  <c r="P727" i="8"/>
  <c r="X727" i="8" s="1"/>
  <c r="N727" i="8"/>
  <c r="AJ727" i="8"/>
  <c r="AK727" i="8"/>
  <c r="AF727" i="8"/>
  <c r="AG727" i="8"/>
  <c r="AH727" i="8"/>
  <c r="AI727" i="8"/>
  <c r="A728" i="8"/>
  <c r="AE728" i="8" s="1"/>
  <c r="U728" i="8" l="1"/>
  <c r="AC728" i="8" s="1"/>
  <c r="T728" i="8"/>
  <c r="AB728" i="8" s="1"/>
  <c r="S728" i="8"/>
  <c r="AA728" i="8" s="1"/>
  <c r="R728" i="8"/>
  <c r="Z728" i="8" s="1"/>
  <c r="Q728" i="8"/>
  <c r="Y728" i="8" s="1"/>
  <c r="P728" i="8"/>
  <c r="X728" i="8" s="1"/>
  <c r="N728" i="8"/>
  <c r="AJ728" i="8"/>
  <c r="AK728" i="8"/>
  <c r="AF728" i="8"/>
  <c r="AG728" i="8"/>
  <c r="AH728" i="8"/>
  <c r="AI728" i="8"/>
  <c r="A729" i="8"/>
  <c r="AE729" i="8" s="1"/>
  <c r="U729" i="8" l="1"/>
  <c r="AC729" i="8" s="1"/>
  <c r="T729" i="8"/>
  <c r="AB729" i="8" s="1"/>
  <c r="S729" i="8"/>
  <c r="AA729" i="8" s="1"/>
  <c r="R729" i="8"/>
  <c r="Z729" i="8" s="1"/>
  <c r="Q729" i="8"/>
  <c r="Y729" i="8" s="1"/>
  <c r="P729" i="8"/>
  <c r="X729" i="8" s="1"/>
  <c r="N729" i="8"/>
  <c r="AJ729" i="8"/>
  <c r="AK729" i="8"/>
  <c r="AF729" i="8"/>
  <c r="AG729" i="8"/>
  <c r="AH729" i="8"/>
  <c r="AI729" i="8"/>
  <c r="A730" i="8"/>
  <c r="AE730" i="8" s="1"/>
  <c r="U730" i="8" l="1"/>
  <c r="AC730" i="8" s="1"/>
  <c r="T730" i="8"/>
  <c r="AB730" i="8" s="1"/>
  <c r="S730" i="8"/>
  <c r="AA730" i="8" s="1"/>
  <c r="R730" i="8"/>
  <c r="Z730" i="8" s="1"/>
  <c r="Q730" i="8"/>
  <c r="Y730" i="8" s="1"/>
  <c r="P730" i="8"/>
  <c r="X730" i="8" s="1"/>
  <c r="N730" i="8"/>
  <c r="AJ730" i="8"/>
  <c r="AK730" i="8"/>
  <c r="AF730" i="8"/>
  <c r="AG730" i="8"/>
  <c r="AH730" i="8"/>
  <c r="AI730" i="8"/>
  <c r="A731" i="8"/>
  <c r="AE731" i="8" s="1"/>
  <c r="U731" i="8" l="1"/>
  <c r="AC731" i="8" s="1"/>
  <c r="T731" i="8"/>
  <c r="AB731" i="8" s="1"/>
  <c r="S731" i="8"/>
  <c r="AA731" i="8" s="1"/>
  <c r="R731" i="8"/>
  <c r="Z731" i="8" s="1"/>
  <c r="Q731" i="8"/>
  <c r="Y731" i="8" s="1"/>
  <c r="P731" i="8"/>
  <c r="X731" i="8" s="1"/>
  <c r="N731" i="8"/>
  <c r="AJ731" i="8"/>
  <c r="AK731" i="8"/>
  <c r="AF731" i="8"/>
  <c r="AG731" i="8"/>
  <c r="AH731" i="8"/>
  <c r="AI731" i="8"/>
  <c r="A732" i="8"/>
  <c r="AE732" i="8" s="1"/>
  <c r="U732" i="8" l="1"/>
  <c r="AC732" i="8" s="1"/>
  <c r="T732" i="8"/>
  <c r="AB732" i="8" s="1"/>
  <c r="S732" i="8"/>
  <c r="AA732" i="8" s="1"/>
  <c r="R732" i="8"/>
  <c r="Z732" i="8" s="1"/>
  <c r="Q732" i="8"/>
  <c r="Y732" i="8" s="1"/>
  <c r="P732" i="8"/>
  <c r="X732" i="8" s="1"/>
  <c r="N732" i="8"/>
  <c r="AJ732" i="8"/>
  <c r="AK732" i="8"/>
  <c r="AF732" i="8"/>
  <c r="AG732" i="8"/>
  <c r="AH732" i="8"/>
  <c r="AI732" i="8"/>
  <c r="A733" i="8"/>
  <c r="AE733" i="8" s="1"/>
  <c r="U733" i="8" l="1"/>
  <c r="AC733" i="8" s="1"/>
  <c r="T733" i="8"/>
  <c r="AB733" i="8" s="1"/>
  <c r="S733" i="8"/>
  <c r="AA733" i="8" s="1"/>
  <c r="R733" i="8"/>
  <c r="Z733" i="8" s="1"/>
  <c r="Q733" i="8"/>
  <c r="Y733" i="8" s="1"/>
  <c r="P733" i="8"/>
  <c r="X733" i="8" s="1"/>
  <c r="N733" i="8"/>
  <c r="AJ733" i="8"/>
  <c r="AK733" i="8"/>
  <c r="AF733" i="8"/>
  <c r="AG733" i="8"/>
  <c r="AH733" i="8"/>
  <c r="AI733" i="8"/>
  <c r="A734" i="8"/>
  <c r="AE734" i="8" s="1"/>
  <c r="U734" i="8" l="1"/>
  <c r="AC734" i="8" s="1"/>
  <c r="T734" i="8"/>
  <c r="AB734" i="8" s="1"/>
  <c r="S734" i="8"/>
  <c r="AA734" i="8" s="1"/>
  <c r="R734" i="8"/>
  <c r="Z734" i="8" s="1"/>
  <c r="Q734" i="8"/>
  <c r="Y734" i="8" s="1"/>
  <c r="P734" i="8"/>
  <c r="X734" i="8" s="1"/>
  <c r="N734" i="8"/>
  <c r="AJ734" i="8"/>
  <c r="AK734" i="8"/>
  <c r="AF734" i="8"/>
  <c r="AG734" i="8"/>
  <c r="AH734" i="8"/>
  <c r="AI734" i="8"/>
  <c r="A735" i="8"/>
  <c r="AE735" i="8" s="1"/>
  <c r="U735" i="8" l="1"/>
  <c r="AC735" i="8" s="1"/>
  <c r="T735" i="8"/>
  <c r="AB735" i="8" s="1"/>
  <c r="S735" i="8"/>
  <c r="AA735" i="8" s="1"/>
  <c r="R735" i="8"/>
  <c r="Z735" i="8" s="1"/>
  <c r="Q735" i="8"/>
  <c r="Y735" i="8" s="1"/>
  <c r="P735" i="8"/>
  <c r="X735" i="8" s="1"/>
  <c r="N735" i="8"/>
  <c r="AJ735" i="8"/>
  <c r="AK735" i="8"/>
  <c r="AF735" i="8"/>
  <c r="AG735" i="8"/>
  <c r="AH735" i="8"/>
  <c r="AI735" i="8"/>
  <c r="A736" i="8"/>
  <c r="AE736" i="8" s="1"/>
  <c r="U736" i="8" l="1"/>
  <c r="AC736" i="8" s="1"/>
  <c r="T736" i="8"/>
  <c r="AB736" i="8" s="1"/>
  <c r="S736" i="8"/>
  <c r="AA736" i="8" s="1"/>
  <c r="R736" i="8"/>
  <c r="Z736" i="8" s="1"/>
  <c r="Q736" i="8"/>
  <c r="Y736" i="8" s="1"/>
  <c r="P736" i="8"/>
  <c r="X736" i="8" s="1"/>
  <c r="N736" i="8"/>
  <c r="AJ736" i="8"/>
  <c r="AK736" i="8"/>
  <c r="AF736" i="8"/>
  <c r="AG736" i="8"/>
  <c r="AH736" i="8"/>
  <c r="AI736" i="8"/>
  <c r="A737" i="8"/>
  <c r="AE737" i="8" s="1"/>
  <c r="U737" i="8" l="1"/>
  <c r="AC737" i="8" s="1"/>
  <c r="T737" i="8"/>
  <c r="AB737" i="8" s="1"/>
  <c r="S737" i="8"/>
  <c r="AA737" i="8" s="1"/>
  <c r="R737" i="8"/>
  <c r="Z737" i="8" s="1"/>
  <c r="Q737" i="8"/>
  <c r="Y737" i="8" s="1"/>
  <c r="P737" i="8"/>
  <c r="X737" i="8" s="1"/>
  <c r="N737" i="8"/>
  <c r="AJ737" i="8"/>
  <c r="AK737" i="8"/>
  <c r="AF737" i="8"/>
  <c r="AG737" i="8"/>
  <c r="AH737" i="8"/>
  <c r="AI737" i="8"/>
  <c r="A738" i="8"/>
  <c r="AE738" i="8" s="1"/>
  <c r="U738" i="8" l="1"/>
  <c r="AC738" i="8" s="1"/>
  <c r="T738" i="8"/>
  <c r="AB738" i="8" s="1"/>
  <c r="S738" i="8"/>
  <c r="AA738" i="8" s="1"/>
  <c r="R738" i="8"/>
  <c r="Z738" i="8" s="1"/>
  <c r="Q738" i="8"/>
  <c r="Y738" i="8" s="1"/>
  <c r="P738" i="8"/>
  <c r="X738" i="8" s="1"/>
  <c r="N738" i="8"/>
  <c r="AJ738" i="8"/>
  <c r="AK738" i="8"/>
  <c r="AF738" i="8"/>
  <c r="AG738" i="8"/>
  <c r="AH738" i="8"/>
  <c r="AI738" i="8"/>
  <c r="A739" i="8"/>
  <c r="AE739" i="8" s="1"/>
  <c r="U739" i="8" l="1"/>
  <c r="AC739" i="8" s="1"/>
  <c r="T739" i="8"/>
  <c r="AB739" i="8" s="1"/>
  <c r="S739" i="8"/>
  <c r="AA739" i="8" s="1"/>
  <c r="R739" i="8"/>
  <c r="Z739" i="8" s="1"/>
  <c r="Q739" i="8"/>
  <c r="Y739" i="8" s="1"/>
  <c r="P739" i="8"/>
  <c r="X739" i="8" s="1"/>
  <c r="N739" i="8"/>
  <c r="AJ739" i="8"/>
  <c r="AK739" i="8"/>
  <c r="AF739" i="8"/>
  <c r="AG739" i="8"/>
  <c r="AH739" i="8"/>
  <c r="AI739" i="8"/>
  <c r="A740" i="8"/>
  <c r="AE740" i="8" s="1"/>
  <c r="U740" i="8" l="1"/>
  <c r="AC740" i="8" s="1"/>
  <c r="T740" i="8"/>
  <c r="AB740" i="8" s="1"/>
  <c r="S740" i="8"/>
  <c r="AA740" i="8" s="1"/>
  <c r="R740" i="8"/>
  <c r="Z740" i="8" s="1"/>
  <c r="Q740" i="8"/>
  <c r="Y740" i="8" s="1"/>
  <c r="P740" i="8"/>
  <c r="X740" i="8" s="1"/>
  <c r="N740" i="8"/>
  <c r="AJ740" i="8"/>
  <c r="AK740" i="8"/>
  <c r="AF740" i="8"/>
  <c r="AG740" i="8"/>
  <c r="AH740" i="8"/>
  <c r="AI740" i="8"/>
  <c r="A741" i="8"/>
  <c r="AE741" i="8" s="1"/>
  <c r="U741" i="8" l="1"/>
  <c r="AC741" i="8" s="1"/>
  <c r="T741" i="8"/>
  <c r="AB741" i="8" s="1"/>
  <c r="S741" i="8"/>
  <c r="AA741" i="8" s="1"/>
  <c r="R741" i="8"/>
  <c r="Z741" i="8" s="1"/>
  <c r="Q741" i="8"/>
  <c r="Y741" i="8" s="1"/>
  <c r="P741" i="8"/>
  <c r="X741" i="8" s="1"/>
  <c r="N741" i="8"/>
  <c r="AJ741" i="8"/>
  <c r="AK741" i="8"/>
  <c r="AF741" i="8"/>
  <c r="AG741" i="8"/>
  <c r="AH741" i="8"/>
  <c r="AI741" i="8"/>
  <c r="A742" i="8"/>
  <c r="AE742" i="8" s="1"/>
  <c r="U742" i="8" l="1"/>
  <c r="AC742" i="8" s="1"/>
  <c r="T742" i="8"/>
  <c r="AB742" i="8" s="1"/>
  <c r="S742" i="8"/>
  <c r="AA742" i="8" s="1"/>
  <c r="R742" i="8"/>
  <c r="Z742" i="8" s="1"/>
  <c r="Q742" i="8"/>
  <c r="Y742" i="8" s="1"/>
  <c r="P742" i="8"/>
  <c r="X742" i="8" s="1"/>
  <c r="N742" i="8"/>
  <c r="AJ742" i="8"/>
  <c r="AK742" i="8"/>
  <c r="AF742" i="8"/>
  <c r="AG742" i="8"/>
  <c r="AH742" i="8"/>
  <c r="AI742" i="8"/>
  <c r="A743" i="8"/>
  <c r="AE743" i="8" s="1"/>
  <c r="U743" i="8" l="1"/>
  <c r="AC743" i="8" s="1"/>
  <c r="T743" i="8"/>
  <c r="AB743" i="8" s="1"/>
  <c r="S743" i="8"/>
  <c r="AA743" i="8" s="1"/>
  <c r="R743" i="8"/>
  <c r="Z743" i="8" s="1"/>
  <c r="Q743" i="8"/>
  <c r="Y743" i="8" s="1"/>
  <c r="P743" i="8"/>
  <c r="X743" i="8" s="1"/>
  <c r="N743" i="8"/>
  <c r="AJ743" i="8"/>
  <c r="AK743" i="8"/>
  <c r="AF743" i="8"/>
  <c r="AG743" i="8"/>
  <c r="AH743" i="8"/>
  <c r="AI743" i="8"/>
  <c r="A744" i="8"/>
  <c r="AE744" i="8" s="1"/>
  <c r="U744" i="8" l="1"/>
  <c r="AC744" i="8" s="1"/>
  <c r="T744" i="8"/>
  <c r="AB744" i="8" s="1"/>
  <c r="S744" i="8"/>
  <c r="AA744" i="8" s="1"/>
  <c r="R744" i="8"/>
  <c r="Z744" i="8" s="1"/>
  <c r="Q744" i="8"/>
  <c r="Y744" i="8" s="1"/>
  <c r="P744" i="8"/>
  <c r="X744" i="8" s="1"/>
  <c r="N744" i="8"/>
  <c r="AJ744" i="8"/>
  <c r="AK744" i="8"/>
  <c r="AF744" i="8"/>
  <c r="AG744" i="8"/>
  <c r="AH744" i="8"/>
  <c r="AI744" i="8"/>
  <c r="A745" i="8"/>
  <c r="AE745" i="8" s="1"/>
  <c r="U745" i="8" l="1"/>
  <c r="AC745" i="8" s="1"/>
  <c r="T745" i="8"/>
  <c r="AB745" i="8" s="1"/>
  <c r="S745" i="8"/>
  <c r="AA745" i="8" s="1"/>
  <c r="R745" i="8"/>
  <c r="Z745" i="8" s="1"/>
  <c r="Q745" i="8"/>
  <c r="Y745" i="8" s="1"/>
  <c r="P745" i="8"/>
  <c r="X745" i="8" s="1"/>
  <c r="N745" i="8"/>
  <c r="AJ745" i="8"/>
  <c r="AK745" i="8"/>
  <c r="AF745" i="8"/>
  <c r="AG745" i="8"/>
  <c r="AH745" i="8"/>
  <c r="AI745" i="8"/>
  <c r="A746" i="8"/>
  <c r="AE746" i="8" s="1"/>
  <c r="U746" i="8" l="1"/>
  <c r="AC746" i="8" s="1"/>
  <c r="T746" i="8"/>
  <c r="AB746" i="8" s="1"/>
  <c r="S746" i="8"/>
  <c r="AA746" i="8" s="1"/>
  <c r="R746" i="8"/>
  <c r="Z746" i="8" s="1"/>
  <c r="Q746" i="8"/>
  <c r="Y746" i="8" s="1"/>
  <c r="P746" i="8"/>
  <c r="X746" i="8" s="1"/>
  <c r="N746" i="8"/>
  <c r="AJ746" i="8"/>
  <c r="AK746" i="8"/>
  <c r="AF746" i="8"/>
  <c r="AG746" i="8"/>
  <c r="AH746" i="8"/>
  <c r="AI746" i="8"/>
  <c r="A747" i="8"/>
  <c r="AE747" i="8" s="1"/>
  <c r="U747" i="8" l="1"/>
  <c r="AC747" i="8" s="1"/>
  <c r="T747" i="8"/>
  <c r="AB747" i="8" s="1"/>
  <c r="S747" i="8"/>
  <c r="AA747" i="8" s="1"/>
  <c r="R747" i="8"/>
  <c r="Z747" i="8" s="1"/>
  <c r="Q747" i="8"/>
  <c r="Y747" i="8" s="1"/>
  <c r="P747" i="8"/>
  <c r="X747" i="8" s="1"/>
  <c r="N747" i="8"/>
  <c r="AJ747" i="8"/>
  <c r="AK747" i="8"/>
  <c r="AF747" i="8"/>
  <c r="AG747" i="8"/>
  <c r="AH747" i="8"/>
  <c r="AI747" i="8"/>
  <c r="A748" i="8"/>
  <c r="AE748" i="8" s="1"/>
  <c r="U748" i="8" l="1"/>
  <c r="AC748" i="8" s="1"/>
  <c r="T748" i="8"/>
  <c r="AB748" i="8" s="1"/>
  <c r="S748" i="8"/>
  <c r="AA748" i="8" s="1"/>
  <c r="R748" i="8"/>
  <c r="Z748" i="8" s="1"/>
  <c r="Q748" i="8"/>
  <c r="Y748" i="8" s="1"/>
  <c r="P748" i="8"/>
  <c r="X748" i="8" s="1"/>
  <c r="N748" i="8"/>
  <c r="AJ748" i="8"/>
  <c r="AK748" i="8"/>
  <c r="AF748" i="8"/>
  <c r="AG748" i="8"/>
  <c r="AH748" i="8"/>
  <c r="AI748" i="8"/>
  <c r="A749" i="8"/>
  <c r="AE749" i="8" s="1"/>
  <c r="U749" i="8" l="1"/>
  <c r="AC749" i="8" s="1"/>
  <c r="T749" i="8"/>
  <c r="AB749" i="8" s="1"/>
  <c r="S749" i="8"/>
  <c r="AA749" i="8" s="1"/>
  <c r="R749" i="8"/>
  <c r="Z749" i="8" s="1"/>
  <c r="Q749" i="8"/>
  <c r="Y749" i="8" s="1"/>
  <c r="P749" i="8"/>
  <c r="X749" i="8" s="1"/>
  <c r="N749" i="8"/>
  <c r="AJ749" i="8"/>
  <c r="AK749" i="8"/>
  <c r="AF749" i="8"/>
  <c r="AG749" i="8"/>
  <c r="AH749" i="8"/>
  <c r="AI749" i="8"/>
  <c r="A750" i="8"/>
  <c r="AE750" i="8" s="1"/>
  <c r="U750" i="8" l="1"/>
  <c r="AC750" i="8" s="1"/>
  <c r="T750" i="8"/>
  <c r="AB750" i="8" s="1"/>
  <c r="S750" i="8"/>
  <c r="AA750" i="8" s="1"/>
  <c r="R750" i="8"/>
  <c r="Z750" i="8" s="1"/>
  <c r="Q750" i="8"/>
  <c r="Y750" i="8" s="1"/>
  <c r="P750" i="8"/>
  <c r="X750" i="8" s="1"/>
  <c r="N750" i="8"/>
  <c r="AJ750" i="8"/>
  <c r="AK750" i="8"/>
  <c r="AF750" i="8"/>
  <c r="AG750" i="8"/>
  <c r="AH750" i="8"/>
  <c r="AI750" i="8"/>
  <c r="A751" i="8"/>
  <c r="AE751" i="8" s="1"/>
  <c r="U751" i="8" l="1"/>
  <c r="AC751" i="8" s="1"/>
  <c r="T751" i="8"/>
  <c r="AB751" i="8" s="1"/>
  <c r="S751" i="8"/>
  <c r="AA751" i="8" s="1"/>
  <c r="R751" i="8"/>
  <c r="Z751" i="8" s="1"/>
  <c r="Q751" i="8"/>
  <c r="Y751" i="8" s="1"/>
  <c r="P751" i="8"/>
  <c r="X751" i="8" s="1"/>
  <c r="N751" i="8"/>
  <c r="AJ751" i="8"/>
  <c r="AK751" i="8"/>
  <c r="AF751" i="8"/>
  <c r="AG751" i="8"/>
  <c r="AH751" i="8"/>
  <c r="AI751" i="8"/>
  <c r="A752" i="8"/>
  <c r="AE752" i="8" l="1"/>
  <c r="W752" i="8"/>
  <c r="U752" i="8"/>
  <c r="AC752" i="8" s="1"/>
  <c r="T752" i="8"/>
  <c r="AB752" i="8" s="1"/>
  <c r="S752" i="8"/>
  <c r="AA752" i="8" s="1"/>
  <c r="R752" i="8"/>
  <c r="Z752" i="8" s="1"/>
  <c r="Q752" i="8"/>
  <c r="Y752" i="8" s="1"/>
  <c r="P752" i="8"/>
  <c r="X752" i="8" s="1"/>
  <c r="N752" i="8"/>
  <c r="AJ752" i="8"/>
  <c r="AK752" i="8"/>
  <c r="AF752" i="8"/>
  <c r="AG752" i="8"/>
  <c r="AH752" i="8"/>
  <c r="AI752" i="8"/>
  <c r="A753" i="8"/>
  <c r="AE753" i="8" l="1"/>
  <c r="W753" i="8"/>
  <c r="U753" i="8"/>
  <c r="AC753" i="8" s="1"/>
  <c r="T753" i="8"/>
  <c r="AB753" i="8" s="1"/>
  <c r="S753" i="8"/>
  <c r="AA753" i="8" s="1"/>
  <c r="R753" i="8"/>
  <c r="Z753" i="8" s="1"/>
  <c r="Q753" i="8"/>
  <c r="Y753" i="8" s="1"/>
  <c r="P753" i="8"/>
  <c r="X753" i="8" s="1"/>
  <c r="N753" i="8"/>
  <c r="AJ753" i="8"/>
  <c r="AK753" i="8"/>
  <c r="AF753" i="8"/>
  <c r="AG753" i="8"/>
  <c r="AH753" i="8"/>
  <c r="AI753" i="8"/>
  <c r="A754" i="8"/>
  <c r="AE754" i="8" l="1"/>
  <c r="W754" i="8"/>
  <c r="U754" i="8"/>
  <c r="AC754" i="8" s="1"/>
  <c r="T754" i="8"/>
  <c r="AB754" i="8" s="1"/>
  <c r="S754" i="8"/>
  <c r="AA754" i="8" s="1"/>
  <c r="R754" i="8"/>
  <c r="Z754" i="8" s="1"/>
  <c r="Q754" i="8"/>
  <c r="Y754" i="8" s="1"/>
  <c r="P754" i="8"/>
  <c r="X754" i="8" s="1"/>
  <c r="N754" i="8"/>
  <c r="AJ754" i="8"/>
  <c r="AK754" i="8"/>
  <c r="AF754" i="8"/>
  <c r="AG754" i="8"/>
  <c r="AH754" i="8"/>
  <c r="AI754" i="8"/>
  <c r="A755" i="8"/>
  <c r="AE755" i="8" l="1"/>
  <c r="W755" i="8"/>
  <c r="U755" i="8"/>
  <c r="AC755" i="8" s="1"/>
  <c r="T755" i="8"/>
  <c r="AB755" i="8" s="1"/>
  <c r="S755" i="8"/>
  <c r="AA755" i="8" s="1"/>
  <c r="R755" i="8"/>
  <c r="Z755" i="8" s="1"/>
  <c r="Q755" i="8"/>
  <c r="Y755" i="8" s="1"/>
  <c r="P755" i="8"/>
  <c r="X755" i="8" s="1"/>
  <c r="N755" i="8"/>
  <c r="AJ755" i="8"/>
  <c r="AK755" i="8"/>
  <c r="AF755" i="8"/>
  <c r="AG755" i="8"/>
  <c r="AH755" i="8"/>
  <c r="AI755" i="8"/>
  <c r="A756" i="8"/>
  <c r="AE756" i="8" l="1"/>
  <c r="W756" i="8"/>
  <c r="U756" i="8"/>
  <c r="AC756" i="8" s="1"/>
  <c r="T756" i="8"/>
  <c r="AB756" i="8" s="1"/>
  <c r="S756" i="8"/>
  <c r="AA756" i="8" s="1"/>
  <c r="R756" i="8"/>
  <c r="Z756" i="8" s="1"/>
  <c r="Q756" i="8"/>
  <c r="Y756" i="8" s="1"/>
  <c r="P756" i="8"/>
  <c r="X756" i="8" s="1"/>
  <c r="N756" i="8"/>
  <c r="AJ756" i="8"/>
  <c r="AK756" i="8"/>
  <c r="AF756" i="8"/>
  <c r="AG756" i="8"/>
  <c r="AH756" i="8"/>
  <c r="AI756" i="8"/>
  <c r="A757" i="8"/>
  <c r="AE757" i="8" l="1"/>
  <c r="W757" i="8"/>
  <c r="U757" i="8"/>
  <c r="AC757" i="8" s="1"/>
  <c r="T757" i="8"/>
  <c r="AB757" i="8" s="1"/>
  <c r="S757" i="8"/>
  <c r="AA757" i="8" s="1"/>
  <c r="R757" i="8"/>
  <c r="Z757" i="8" s="1"/>
  <c r="Q757" i="8"/>
  <c r="Y757" i="8" s="1"/>
  <c r="P757" i="8"/>
  <c r="X757" i="8" s="1"/>
  <c r="N757" i="8"/>
  <c r="AJ757" i="8"/>
  <c r="AK757" i="8"/>
  <c r="AF757" i="8"/>
  <c r="AG757" i="8"/>
  <c r="AH757" i="8"/>
  <c r="AI757" i="8"/>
  <c r="A758" i="8"/>
  <c r="AE758" i="8" l="1"/>
  <c r="W758" i="8"/>
  <c r="U758" i="8"/>
  <c r="AC758" i="8" s="1"/>
  <c r="T758" i="8"/>
  <c r="AB758" i="8" s="1"/>
  <c r="S758" i="8"/>
  <c r="AA758" i="8" s="1"/>
  <c r="R758" i="8"/>
  <c r="Z758" i="8" s="1"/>
  <c r="Q758" i="8"/>
  <c r="Y758" i="8" s="1"/>
  <c r="P758" i="8"/>
  <c r="X758" i="8" s="1"/>
  <c r="N758" i="8"/>
  <c r="AJ758" i="8"/>
  <c r="AK758" i="8"/>
  <c r="AF758" i="8"/>
  <c r="AG758" i="8"/>
  <c r="AH758" i="8"/>
  <c r="AI758" i="8"/>
  <c r="A759" i="8"/>
  <c r="AE759" i="8" l="1"/>
  <c r="W759" i="8"/>
  <c r="U759" i="8"/>
  <c r="AC759" i="8" s="1"/>
  <c r="T759" i="8"/>
  <c r="AB759" i="8" s="1"/>
  <c r="S759" i="8"/>
  <c r="AA759" i="8" s="1"/>
  <c r="R759" i="8"/>
  <c r="Z759" i="8" s="1"/>
  <c r="Q759" i="8"/>
  <c r="Y759" i="8" s="1"/>
  <c r="P759" i="8"/>
  <c r="X759" i="8" s="1"/>
  <c r="N759" i="8"/>
  <c r="AJ759" i="8"/>
  <c r="AK759" i="8"/>
  <c r="AF759" i="8"/>
  <c r="AG759" i="8"/>
  <c r="AH759" i="8"/>
  <c r="AI759" i="8"/>
  <c r="A760" i="8"/>
  <c r="AE760" i="8" l="1"/>
  <c r="W760" i="8"/>
  <c r="U760" i="8"/>
  <c r="AC760" i="8" s="1"/>
  <c r="T760" i="8"/>
  <c r="AB760" i="8" s="1"/>
  <c r="S760" i="8"/>
  <c r="AA760" i="8" s="1"/>
  <c r="R760" i="8"/>
  <c r="Z760" i="8" s="1"/>
  <c r="Q760" i="8"/>
  <c r="Y760" i="8" s="1"/>
  <c r="P760" i="8"/>
  <c r="X760" i="8" s="1"/>
  <c r="N760" i="8"/>
  <c r="AJ760" i="8"/>
  <c r="AK760" i="8"/>
  <c r="AF760" i="8"/>
  <c r="AG760" i="8"/>
  <c r="AH760" i="8"/>
  <c r="AI760" i="8"/>
  <c r="A761" i="8"/>
  <c r="AE761" i="8" l="1"/>
  <c r="W761" i="8"/>
  <c r="U761" i="8"/>
  <c r="AC761" i="8" s="1"/>
  <c r="T761" i="8"/>
  <c r="AB761" i="8" s="1"/>
  <c r="S761" i="8"/>
  <c r="AA761" i="8" s="1"/>
  <c r="R761" i="8"/>
  <c r="Z761" i="8" s="1"/>
  <c r="Q761" i="8"/>
  <c r="Y761" i="8" s="1"/>
  <c r="P761" i="8"/>
  <c r="X761" i="8" s="1"/>
  <c r="N761" i="8"/>
  <c r="AJ761" i="8"/>
  <c r="AK761" i="8"/>
  <c r="AF761" i="8"/>
  <c r="AG761" i="8"/>
  <c r="AH761" i="8"/>
  <c r="AI761" i="8"/>
  <c r="A762" i="8"/>
  <c r="AE762" i="8" l="1"/>
  <c r="W762" i="8"/>
  <c r="U762" i="8"/>
  <c r="AC762" i="8" s="1"/>
  <c r="T762" i="8"/>
  <c r="AB762" i="8" s="1"/>
  <c r="S762" i="8"/>
  <c r="AA762" i="8" s="1"/>
  <c r="R762" i="8"/>
  <c r="Z762" i="8" s="1"/>
  <c r="Q762" i="8"/>
  <c r="Y762" i="8" s="1"/>
  <c r="P762" i="8"/>
  <c r="X762" i="8" s="1"/>
  <c r="N762" i="8"/>
  <c r="AJ762" i="8"/>
  <c r="AK762" i="8"/>
  <c r="AF762" i="8"/>
  <c r="AG762" i="8"/>
  <c r="AH762" i="8"/>
  <c r="AI762" i="8"/>
  <c r="A763" i="8"/>
  <c r="AE763" i="8" l="1"/>
  <c r="W763" i="8"/>
  <c r="U763" i="8"/>
  <c r="AC763" i="8" s="1"/>
  <c r="T763" i="8"/>
  <c r="AB763" i="8" s="1"/>
  <c r="S763" i="8"/>
  <c r="AA763" i="8" s="1"/>
  <c r="R763" i="8"/>
  <c r="Z763" i="8" s="1"/>
  <c r="Q763" i="8"/>
  <c r="Y763" i="8" s="1"/>
  <c r="P763" i="8"/>
  <c r="X763" i="8" s="1"/>
  <c r="N763" i="8"/>
  <c r="AJ763" i="8"/>
  <c r="AK763" i="8"/>
  <c r="AF763" i="8"/>
  <c r="AG763" i="8"/>
  <c r="AH763" i="8"/>
  <c r="AI763" i="8"/>
  <c r="A764" i="8"/>
  <c r="AE764" i="8" l="1"/>
  <c r="W764" i="8"/>
  <c r="U764" i="8"/>
  <c r="AC764" i="8" s="1"/>
  <c r="T764" i="8"/>
  <c r="AB764" i="8" s="1"/>
  <c r="S764" i="8"/>
  <c r="AA764" i="8" s="1"/>
  <c r="R764" i="8"/>
  <c r="Z764" i="8" s="1"/>
  <c r="Q764" i="8"/>
  <c r="Y764" i="8" s="1"/>
  <c r="P764" i="8"/>
  <c r="X764" i="8" s="1"/>
  <c r="N764" i="8"/>
  <c r="AJ764" i="8"/>
  <c r="AK764" i="8"/>
  <c r="AF764" i="8"/>
  <c r="AG764" i="8"/>
  <c r="AH764" i="8"/>
  <c r="AI764" i="8"/>
  <c r="A765" i="8"/>
  <c r="AE765" i="8" l="1"/>
  <c r="W765" i="8"/>
  <c r="U765" i="8"/>
  <c r="AC765" i="8" s="1"/>
  <c r="T765" i="8"/>
  <c r="AB765" i="8" s="1"/>
  <c r="S765" i="8"/>
  <c r="AA765" i="8" s="1"/>
  <c r="R765" i="8"/>
  <c r="Z765" i="8" s="1"/>
  <c r="Q765" i="8"/>
  <c r="Y765" i="8" s="1"/>
  <c r="P765" i="8"/>
  <c r="X765" i="8" s="1"/>
  <c r="N765" i="8"/>
  <c r="AJ765" i="8"/>
  <c r="AK765" i="8"/>
  <c r="AF765" i="8"/>
  <c r="AG765" i="8"/>
  <c r="AH765" i="8"/>
  <c r="AI765" i="8"/>
  <c r="A766" i="8"/>
  <c r="AE766" i="8" l="1"/>
  <c r="W766" i="8"/>
  <c r="U766" i="8"/>
  <c r="AC766" i="8" s="1"/>
  <c r="T766" i="8"/>
  <c r="AB766" i="8" s="1"/>
  <c r="S766" i="8"/>
  <c r="AA766" i="8" s="1"/>
  <c r="R766" i="8"/>
  <c r="Z766" i="8" s="1"/>
  <c r="Q766" i="8"/>
  <c r="Y766" i="8" s="1"/>
  <c r="P766" i="8"/>
  <c r="X766" i="8" s="1"/>
  <c r="N766" i="8"/>
  <c r="AJ766" i="8"/>
  <c r="AK766" i="8"/>
  <c r="AF766" i="8"/>
  <c r="AG766" i="8"/>
  <c r="AH766" i="8"/>
  <c r="AI766" i="8"/>
  <c r="A767" i="8"/>
  <c r="AE767" i="8" l="1"/>
  <c r="W767" i="8"/>
  <c r="U767" i="8"/>
  <c r="AC767" i="8" s="1"/>
  <c r="T767" i="8"/>
  <c r="AB767" i="8" s="1"/>
  <c r="S767" i="8"/>
  <c r="AA767" i="8" s="1"/>
  <c r="R767" i="8"/>
  <c r="Z767" i="8" s="1"/>
  <c r="Q767" i="8"/>
  <c r="Y767" i="8" s="1"/>
  <c r="P767" i="8"/>
  <c r="X767" i="8" s="1"/>
  <c r="N767" i="8"/>
  <c r="AJ767" i="8"/>
  <c r="AK767" i="8"/>
  <c r="AF767" i="8"/>
  <c r="AG767" i="8"/>
  <c r="AH767" i="8"/>
  <c r="AI767" i="8"/>
  <c r="A768" i="8"/>
  <c r="AE768" i="8" l="1"/>
  <c r="W768" i="8"/>
  <c r="U768" i="8"/>
  <c r="AC768" i="8" s="1"/>
  <c r="T768" i="8"/>
  <c r="AB768" i="8" s="1"/>
  <c r="S768" i="8"/>
  <c r="AA768" i="8" s="1"/>
  <c r="R768" i="8"/>
  <c r="Z768" i="8" s="1"/>
  <c r="Q768" i="8"/>
  <c r="Y768" i="8" s="1"/>
  <c r="P768" i="8"/>
  <c r="X768" i="8" s="1"/>
  <c r="N768" i="8"/>
  <c r="AJ768" i="8"/>
  <c r="AK768" i="8"/>
  <c r="AF768" i="8"/>
  <c r="AG768" i="8"/>
  <c r="AH768" i="8"/>
  <c r="AI768" i="8"/>
  <c r="A769" i="8"/>
  <c r="AE769" i="8" l="1"/>
  <c r="W769" i="8"/>
  <c r="U769" i="8"/>
  <c r="AC769" i="8" s="1"/>
  <c r="T769" i="8"/>
  <c r="AB769" i="8" s="1"/>
  <c r="S769" i="8"/>
  <c r="AA769" i="8" s="1"/>
  <c r="R769" i="8"/>
  <c r="Z769" i="8" s="1"/>
  <c r="Q769" i="8"/>
  <c r="Y769" i="8" s="1"/>
  <c r="P769" i="8"/>
  <c r="X769" i="8" s="1"/>
  <c r="N769" i="8"/>
  <c r="AJ769" i="8"/>
  <c r="AK769" i="8"/>
  <c r="AF769" i="8"/>
  <c r="AG769" i="8"/>
  <c r="AH769" i="8"/>
  <c r="AI769" i="8"/>
  <c r="A770" i="8"/>
  <c r="AE770" i="8" l="1"/>
  <c r="W770" i="8"/>
  <c r="U770" i="8"/>
  <c r="AC770" i="8" s="1"/>
  <c r="T770" i="8"/>
  <c r="AB770" i="8" s="1"/>
  <c r="S770" i="8"/>
  <c r="AA770" i="8" s="1"/>
  <c r="R770" i="8"/>
  <c r="Z770" i="8" s="1"/>
  <c r="Q770" i="8"/>
  <c r="Y770" i="8" s="1"/>
  <c r="P770" i="8"/>
  <c r="X770" i="8" s="1"/>
  <c r="N770" i="8"/>
  <c r="AJ770" i="8"/>
  <c r="AK770" i="8"/>
  <c r="AF770" i="8"/>
  <c r="AG770" i="8"/>
  <c r="AH770" i="8"/>
  <c r="AI770" i="8"/>
  <c r="A771" i="8"/>
  <c r="AE771" i="8" l="1"/>
  <c r="W771" i="8"/>
  <c r="U771" i="8"/>
  <c r="AC771" i="8" s="1"/>
  <c r="T771" i="8"/>
  <c r="AB771" i="8" s="1"/>
  <c r="S771" i="8"/>
  <c r="AA771" i="8" s="1"/>
  <c r="R771" i="8"/>
  <c r="Z771" i="8" s="1"/>
  <c r="Q771" i="8"/>
  <c r="Y771" i="8" s="1"/>
  <c r="P771" i="8"/>
  <c r="X771" i="8" s="1"/>
  <c r="N771" i="8"/>
  <c r="AJ771" i="8"/>
  <c r="AK771" i="8"/>
  <c r="AF771" i="8"/>
  <c r="AG771" i="8"/>
  <c r="AH771" i="8"/>
  <c r="AI771" i="8"/>
  <c r="A772" i="8"/>
  <c r="AE772" i="8" l="1"/>
  <c r="W772" i="8"/>
  <c r="U772" i="8"/>
  <c r="AC772" i="8" s="1"/>
  <c r="T772" i="8"/>
  <c r="AB772" i="8" s="1"/>
  <c r="S772" i="8"/>
  <c r="AA772" i="8" s="1"/>
  <c r="R772" i="8"/>
  <c r="Z772" i="8" s="1"/>
  <c r="Q772" i="8"/>
  <c r="Y772" i="8" s="1"/>
  <c r="P772" i="8"/>
  <c r="X772" i="8" s="1"/>
  <c r="N772" i="8"/>
  <c r="AJ772" i="8"/>
  <c r="AK772" i="8"/>
  <c r="AF772" i="8"/>
  <c r="AG772" i="8"/>
  <c r="AH772" i="8"/>
  <c r="AI772" i="8"/>
  <c r="A773" i="8"/>
  <c r="AE773" i="8" l="1"/>
  <c r="W773" i="8"/>
  <c r="U773" i="8"/>
  <c r="AC773" i="8" s="1"/>
  <c r="T773" i="8"/>
  <c r="AB773" i="8" s="1"/>
  <c r="S773" i="8"/>
  <c r="AA773" i="8" s="1"/>
  <c r="R773" i="8"/>
  <c r="Z773" i="8" s="1"/>
  <c r="Q773" i="8"/>
  <c r="Y773" i="8" s="1"/>
  <c r="P773" i="8"/>
  <c r="X773" i="8" s="1"/>
  <c r="N773" i="8"/>
  <c r="AJ773" i="8"/>
  <c r="AK773" i="8"/>
  <c r="AF773" i="8"/>
  <c r="AG773" i="8"/>
  <c r="AH773" i="8"/>
  <c r="AI773" i="8"/>
  <c r="A774" i="8"/>
  <c r="AE774" i="8" l="1"/>
  <c r="W774" i="8"/>
  <c r="U774" i="8"/>
  <c r="AC774" i="8" s="1"/>
  <c r="T774" i="8"/>
  <c r="AB774" i="8" s="1"/>
  <c r="S774" i="8"/>
  <c r="AA774" i="8" s="1"/>
  <c r="R774" i="8"/>
  <c r="Z774" i="8" s="1"/>
  <c r="Q774" i="8"/>
  <c r="Y774" i="8" s="1"/>
  <c r="P774" i="8"/>
  <c r="X774" i="8" s="1"/>
  <c r="N774" i="8"/>
  <c r="AJ774" i="8"/>
  <c r="AK774" i="8"/>
  <c r="AF774" i="8"/>
  <c r="AG774" i="8"/>
  <c r="AH774" i="8"/>
  <c r="AI774" i="8"/>
  <c r="A775" i="8"/>
  <c r="AE775" i="8" l="1"/>
  <c r="W775" i="8"/>
  <c r="U775" i="8"/>
  <c r="AC775" i="8" s="1"/>
  <c r="T775" i="8"/>
  <c r="AB775" i="8" s="1"/>
  <c r="S775" i="8"/>
  <c r="AA775" i="8" s="1"/>
  <c r="R775" i="8"/>
  <c r="Z775" i="8" s="1"/>
  <c r="Q775" i="8"/>
  <c r="Y775" i="8" s="1"/>
  <c r="P775" i="8"/>
  <c r="X775" i="8" s="1"/>
  <c r="N775" i="8"/>
  <c r="AJ775" i="8"/>
  <c r="AK775" i="8"/>
  <c r="AF775" i="8"/>
  <c r="AG775" i="8"/>
  <c r="AH775" i="8"/>
  <c r="AI775" i="8"/>
  <c r="A776" i="8"/>
  <c r="AE776" i="8" l="1"/>
  <c r="W776" i="8"/>
  <c r="U776" i="8"/>
  <c r="AC776" i="8" s="1"/>
  <c r="T776" i="8"/>
  <c r="AB776" i="8" s="1"/>
  <c r="S776" i="8"/>
  <c r="AA776" i="8" s="1"/>
  <c r="R776" i="8"/>
  <c r="Z776" i="8" s="1"/>
  <c r="Q776" i="8"/>
  <c r="Y776" i="8" s="1"/>
  <c r="P776" i="8"/>
  <c r="X776" i="8" s="1"/>
  <c r="N776" i="8"/>
  <c r="AJ776" i="8"/>
  <c r="AK776" i="8"/>
  <c r="AF776" i="8"/>
  <c r="AG776" i="8"/>
  <c r="AH776" i="8"/>
  <c r="AI776" i="8"/>
  <c r="A777" i="8"/>
  <c r="AE777" i="8" l="1"/>
  <c r="W777" i="8"/>
  <c r="U777" i="8"/>
  <c r="AC777" i="8" s="1"/>
  <c r="T777" i="8"/>
  <c r="AB777" i="8" s="1"/>
  <c r="S777" i="8"/>
  <c r="AA777" i="8" s="1"/>
  <c r="R777" i="8"/>
  <c r="Z777" i="8" s="1"/>
  <c r="Q777" i="8"/>
  <c r="Y777" i="8" s="1"/>
  <c r="P777" i="8"/>
  <c r="X777" i="8" s="1"/>
  <c r="N777" i="8"/>
  <c r="AJ777" i="8"/>
  <c r="AK777" i="8"/>
  <c r="AF777" i="8"/>
  <c r="AG777" i="8"/>
  <c r="AH777" i="8"/>
  <c r="AI777" i="8"/>
  <c r="A778" i="8"/>
  <c r="AE778" i="8" l="1"/>
  <c r="W778" i="8"/>
  <c r="U778" i="8"/>
  <c r="AC778" i="8" s="1"/>
  <c r="T778" i="8"/>
  <c r="AB778" i="8" s="1"/>
  <c r="S778" i="8"/>
  <c r="AA778" i="8" s="1"/>
  <c r="R778" i="8"/>
  <c r="Z778" i="8" s="1"/>
  <c r="Q778" i="8"/>
  <c r="Y778" i="8" s="1"/>
  <c r="P778" i="8"/>
  <c r="X778" i="8" s="1"/>
  <c r="N778" i="8"/>
  <c r="AJ778" i="8"/>
  <c r="AK778" i="8"/>
  <c r="AF778" i="8"/>
  <c r="AG778" i="8"/>
  <c r="AH778" i="8"/>
  <c r="AI778" i="8"/>
  <c r="A779" i="8"/>
  <c r="AE779" i="8" l="1"/>
  <c r="W779" i="8"/>
  <c r="U779" i="8"/>
  <c r="AC779" i="8" s="1"/>
  <c r="T779" i="8"/>
  <c r="AB779" i="8" s="1"/>
  <c r="S779" i="8"/>
  <c r="AA779" i="8" s="1"/>
  <c r="R779" i="8"/>
  <c r="Z779" i="8" s="1"/>
  <c r="Q779" i="8"/>
  <c r="Y779" i="8" s="1"/>
  <c r="P779" i="8"/>
  <c r="X779" i="8" s="1"/>
  <c r="N779" i="8"/>
  <c r="AJ779" i="8"/>
  <c r="AK779" i="8"/>
  <c r="AF779" i="8"/>
  <c r="AG779" i="8"/>
  <c r="AH779" i="8"/>
  <c r="AI779" i="8"/>
  <c r="A780" i="8"/>
  <c r="AE780" i="8" l="1"/>
  <c r="W780" i="8"/>
  <c r="U780" i="8"/>
  <c r="AC780" i="8" s="1"/>
  <c r="T780" i="8"/>
  <c r="AB780" i="8" s="1"/>
  <c r="S780" i="8"/>
  <c r="AA780" i="8" s="1"/>
  <c r="R780" i="8"/>
  <c r="Z780" i="8" s="1"/>
  <c r="Q780" i="8"/>
  <c r="Y780" i="8" s="1"/>
  <c r="P780" i="8"/>
  <c r="X780" i="8" s="1"/>
  <c r="N780" i="8"/>
  <c r="AJ780" i="8"/>
  <c r="AK780" i="8"/>
  <c r="AF780" i="8"/>
  <c r="AG780" i="8"/>
  <c r="AH780" i="8"/>
  <c r="AI780" i="8"/>
  <c r="A781" i="8"/>
  <c r="AE781" i="8" l="1"/>
  <c r="W781" i="8"/>
  <c r="U781" i="8"/>
  <c r="AC781" i="8" s="1"/>
  <c r="T781" i="8"/>
  <c r="AB781" i="8" s="1"/>
  <c r="S781" i="8"/>
  <c r="AA781" i="8" s="1"/>
  <c r="R781" i="8"/>
  <c r="Z781" i="8" s="1"/>
  <c r="Q781" i="8"/>
  <c r="Y781" i="8" s="1"/>
  <c r="P781" i="8"/>
  <c r="X781" i="8" s="1"/>
  <c r="N781" i="8"/>
  <c r="AJ781" i="8"/>
  <c r="AK781" i="8"/>
  <c r="AF781" i="8"/>
  <c r="AG781" i="8"/>
  <c r="AH781" i="8"/>
  <c r="AI781" i="8"/>
  <c r="A782" i="8"/>
  <c r="AE782" i="8" l="1"/>
  <c r="W782" i="8"/>
  <c r="U782" i="8"/>
  <c r="AC782" i="8" s="1"/>
  <c r="T782" i="8"/>
  <c r="AB782" i="8" s="1"/>
  <c r="S782" i="8"/>
  <c r="AA782" i="8" s="1"/>
  <c r="R782" i="8"/>
  <c r="Z782" i="8" s="1"/>
  <c r="Q782" i="8"/>
  <c r="Y782" i="8" s="1"/>
  <c r="P782" i="8"/>
  <c r="X782" i="8" s="1"/>
  <c r="N782" i="8"/>
  <c r="AJ782" i="8"/>
  <c r="AK782" i="8"/>
  <c r="AF782" i="8"/>
  <c r="AG782" i="8"/>
  <c r="AH782" i="8"/>
  <c r="AI782" i="8"/>
  <c r="A783" i="8"/>
  <c r="AE783" i="8" l="1"/>
  <c r="W783" i="8"/>
  <c r="U783" i="8"/>
  <c r="AC783" i="8" s="1"/>
  <c r="T783" i="8"/>
  <c r="AB783" i="8" s="1"/>
  <c r="S783" i="8"/>
  <c r="AA783" i="8" s="1"/>
  <c r="R783" i="8"/>
  <c r="Z783" i="8" s="1"/>
  <c r="Q783" i="8"/>
  <c r="Y783" i="8" s="1"/>
  <c r="P783" i="8"/>
  <c r="X783" i="8" s="1"/>
  <c r="N783" i="8"/>
  <c r="AJ783" i="8"/>
  <c r="AK783" i="8"/>
  <c r="AF783" i="8"/>
  <c r="AG783" i="8"/>
  <c r="AH783" i="8"/>
  <c r="AI783" i="8"/>
  <c r="A784" i="8"/>
  <c r="AE784" i="8" l="1"/>
  <c r="W784" i="8"/>
  <c r="U784" i="8"/>
  <c r="AC784" i="8" s="1"/>
  <c r="T784" i="8"/>
  <c r="AB784" i="8" s="1"/>
  <c r="S784" i="8"/>
  <c r="AA784" i="8" s="1"/>
  <c r="R784" i="8"/>
  <c r="Z784" i="8" s="1"/>
  <c r="Q784" i="8"/>
  <c r="Y784" i="8" s="1"/>
  <c r="P784" i="8"/>
  <c r="X784" i="8" s="1"/>
  <c r="N784" i="8"/>
  <c r="AJ784" i="8"/>
  <c r="AK784" i="8"/>
  <c r="AF784" i="8"/>
  <c r="AG784" i="8"/>
  <c r="AH784" i="8"/>
  <c r="AI784" i="8"/>
  <c r="A785" i="8"/>
  <c r="AE785" i="8" l="1"/>
  <c r="W785" i="8"/>
  <c r="U785" i="8"/>
  <c r="AC785" i="8" s="1"/>
  <c r="T785" i="8"/>
  <c r="AB785" i="8" s="1"/>
  <c r="S785" i="8"/>
  <c r="AA785" i="8" s="1"/>
  <c r="R785" i="8"/>
  <c r="Z785" i="8" s="1"/>
  <c r="Q785" i="8"/>
  <c r="Y785" i="8" s="1"/>
  <c r="P785" i="8"/>
  <c r="X785" i="8" s="1"/>
  <c r="N785" i="8"/>
  <c r="AJ785" i="8"/>
  <c r="AK785" i="8"/>
  <c r="AF785" i="8"/>
  <c r="AG785" i="8"/>
  <c r="AH785" i="8"/>
  <c r="AI785" i="8"/>
  <c r="A786" i="8"/>
  <c r="AE786" i="8" l="1"/>
  <c r="W786" i="8"/>
  <c r="U786" i="8"/>
  <c r="AC786" i="8" s="1"/>
  <c r="T786" i="8"/>
  <c r="AB786" i="8" s="1"/>
  <c r="S786" i="8"/>
  <c r="AA786" i="8" s="1"/>
  <c r="R786" i="8"/>
  <c r="Z786" i="8" s="1"/>
  <c r="Q786" i="8"/>
  <c r="Y786" i="8" s="1"/>
  <c r="P786" i="8"/>
  <c r="X786" i="8" s="1"/>
  <c r="N786" i="8"/>
  <c r="AJ786" i="8"/>
  <c r="AK786" i="8"/>
  <c r="AF786" i="8"/>
  <c r="AG786" i="8"/>
  <c r="AH786" i="8"/>
  <c r="AI786" i="8"/>
  <c r="A787" i="8"/>
  <c r="AE787" i="8" l="1"/>
  <c r="W787" i="8"/>
  <c r="U787" i="8"/>
  <c r="AC787" i="8" s="1"/>
  <c r="T787" i="8"/>
  <c r="AB787" i="8" s="1"/>
  <c r="S787" i="8"/>
  <c r="AA787" i="8" s="1"/>
  <c r="R787" i="8"/>
  <c r="Z787" i="8" s="1"/>
  <c r="Q787" i="8"/>
  <c r="Y787" i="8" s="1"/>
  <c r="P787" i="8"/>
  <c r="X787" i="8" s="1"/>
  <c r="N787" i="8"/>
  <c r="AJ787" i="8"/>
  <c r="AK787" i="8"/>
  <c r="AF787" i="8"/>
  <c r="AG787" i="8"/>
  <c r="AH787" i="8"/>
  <c r="AI787" i="8"/>
  <c r="A788" i="8"/>
  <c r="AE788" i="8" l="1"/>
  <c r="W788" i="8"/>
  <c r="U788" i="8"/>
  <c r="AC788" i="8" s="1"/>
  <c r="T788" i="8"/>
  <c r="AB788" i="8" s="1"/>
  <c r="S788" i="8"/>
  <c r="AA788" i="8" s="1"/>
  <c r="R788" i="8"/>
  <c r="Z788" i="8" s="1"/>
  <c r="Q788" i="8"/>
  <c r="Y788" i="8" s="1"/>
  <c r="P788" i="8"/>
  <c r="X788" i="8" s="1"/>
  <c r="N788" i="8"/>
  <c r="AJ788" i="8"/>
  <c r="AK788" i="8"/>
  <c r="AF788" i="8"/>
  <c r="AG788" i="8"/>
  <c r="AH788" i="8"/>
  <c r="AI788" i="8"/>
  <c r="A789" i="8"/>
  <c r="AE789" i="8" l="1"/>
  <c r="W789" i="8"/>
  <c r="U789" i="8"/>
  <c r="AC789" i="8" s="1"/>
  <c r="T789" i="8"/>
  <c r="AB789" i="8" s="1"/>
  <c r="S789" i="8"/>
  <c r="AA789" i="8" s="1"/>
  <c r="R789" i="8"/>
  <c r="Z789" i="8" s="1"/>
  <c r="Q789" i="8"/>
  <c r="Y789" i="8" s="1"/>
  <c r="P789" i="8"/>
  <c r="X789" i="8" s="1"/>
  <c r="N789" i="8"/>
  <c r="AJ789" i="8"/>
  <c r="AK789" i="8"/>
  <c r="AF789" i="8"/>
  <c r="AG789" i="8"/>
  <c r="AH789" i="8"/>
  <c r="AI789" i="8"/>
  <c r="A790" i="8"/>
  <c r="AE790" i="8" l="1"/>
  <c r="W790" i="8"/>
  <c r="U790" i="8"/>
  <c r="AC790" i="8" s="1"/>
  <c r="T790" i="8"/>
  <c r="AB790" i="8" s="1"/>
  <c r="S790" i="8"/>
  <c r="AA790" i="8" s="1"/>
  <c r="R790" i="8"/>
  <c r="Z790" i="8" s="1"/>
  <c r="Q790" i="8"/>
  <c r="Y790" i="8" s="1"/>
  <c r="P790" i="8"/>
  <c r="X790" i="8" s="1"/>
  <c r="N790" i="8"/>
  <c r="AJ790" i="8"/>
  <c r="AK790" i="8"/>
  <c r="AF790" i="8"/>
  <c r="AG790" i="8"/>
  <c r="AH790" i="8"/>
  <c r="AI790" i="8"/>
  <c r="A791" i="8"/>
  <c r="AE791" i="8" l="1"/>
  <c r="W791" i="8"/>
  <c r="U791" i="8"/>
  <c r="AC791" i="8" s="1"/>
  <c r="T791" i="8"/>
  <c r="AB791" i="8" s="1"/>
  <c r="S791" i="8"/>
  <c r="AA791" i="8" s="1"/>
  <c r="R791" i="8"/>
  <c r="Z791" i="8" s="1"/>
  <c r="Q791" i="8"/>
  <c r="Y791" i="8" s="1"/>
  <c r="P791" i="8"/>
  <c r="X791" i="8" s="1"/>
  <c r="N791" i="8"/>
  <c r="AJ791" i="8"/>
  <c r="AK791" i="8"/>
  <c r="AF791" i="8"/>
  <c r="AG791" i="8"/>
  <c r="AH791" i="8"/>
  <c r="AI791" i="8"/>
  <c r="A792" i="8"/>
  <c r="AE792" i="8" l="1"/>
  <c r="W792" i="8"/>
  <c r="U792" i="8"/>
  <c r="AC792" i="8" s="1"/>
  <c r="T792" i="8"/>
  <c r="AB792" i="8" s="1"/>
  <c r="S792" i="8"/>
  <c r="AA792" i="8" s="1"/>
  <c r="R792" i="8"/>
  <c r="Z792" i="8" s="1"/>
  <c r="Q792" i="8"/>
  <c r="Y792" i="8" s="1"/>
  <c r="P792" i="8"/>
  <c r="X792" i="8" s="1"/>
  <c r="N792" i="8"/>
  <c r="AJ792" i="8"/>
  <c r="AK792" i="8"/>
  <c r="AF792" i="8"/>
  <c r="AG792" i="8"/>
  <c r="AH792" i="8"/>
  <c r="AI792" i="8"/>
  <c r="A793" i="8"/>
  <c r="AE793" i="8" l="1"/>
  <c r="W793" i="8"/>
  <c r="U793" i="8"/>
  <c r="AC793" i="8" s="1"/>
  <c r="T793" i="8"/>
  <c r="AB793" i="8" s="1"/>
  <c r="S793" i="8"/>
  <c r="AA793" i="8" s="1"/>
  <c r="R793" i="8"/>
  <c r="Z793" i="8" s="1"/>
  <c r="Q793" i="8"/>
  <c r="Y793" i="8" s="1"/>
  <c r="P793" i="8"/>
  <c r="X793" i="8" s="1"/>
  <c r="N793" i="8"/>
  <c r="AJ793" i="8"/>
  <c r="AK793" i="8"/>
  <c r="AF793" i="8"/>
  <c r="AG793" i="8"/>
  <c r="AH793" i="8"/>
  <c r="AI793" i="8"/>
  <c r="A794" i="8"/>
  <c r="AE794" i="8" l="1"/>
  <c r="W794" i="8"/>
  <c r="U794" i="8"/>
  <c r="AC794" i="8" s="1"/>
  <c r="T794" i="8"/>
  <c r="AB794" i="8" s="1"/>
  <c r="S794" i="8"/>
  <c r="AA794" i="8" s="1"/>
  <c r="R794" i="8"/>
  <c r="Z794" i="8" s="1"/>
  <c r="Q794" i="8"/>
  <c r="Y794" i="8" s="1"/>
  <c r="P794" i="8"/>
  <c r="X794" i="8" s="1"/>
  <c r="N794" i="8"/>
  <c r="AJ794" i="8"/>
  <c r="AK794" i="8"/>
  <c r="AF794" i="8"/>
  <c r="AG794" i="8"/>
  <c r="AH794" i="8"/>
  <c r="AI794" i="8"/>
  <c r="A795" i="8"/>
  <c r="AE795" i="8" l="1"/>
  <c r="W795" i="8"/>
  <c r="U795" i="8"/>
  <c r="AC795" i="8" s="1"/>
  <c r="T795" i="8"/>
  <c r="AB795" i="8" s="1"/>
  <c r="S795" i="8"/>
  <c r="AA795" i="8" s="1"/>
  <c r="R795" i="8"/>
  <c r="Z795" i="8" s="1"/>
  <c r="Q795" i="8"/>
  <c r="Y795" i="8" s="1"/>
  <c r="P795" i="8"/>
  <c r="X795" i="8" s="1"/>
  <c r="N795" i="8"/>
  <c r="AJ795" i="8"/>
  <c r="AK795" i="8"/>
  <c r="AF795" i="8"/>
  <c r="AG795" i="8"/>
  <c r="AH795" i="8"/>
  <c r="AI795" i="8"/>
  <c r="A796" i="8"/>
  <c r="AE796" i="8" l="1"/>
  <c r="W796" i="8"/>
  <c r="U796" i="8"/>
  <c r="AC796" i="8" s="1"/>
  <c r="T796" i="8"/>
  <c r="AB796" i="8" s="1"/>
  <c r="S796" i="8"/>
  <c r="AA796" i="8" s="1"/>
  <c r="R796" i="8"/>
  <c r="Z796" i="8" s="1"/>
  <c r="Q796" i="8"/>
  <c r="Y796" i="8" s="1"/>
  <c r="P796" i="8"/>
  <c r="X796" i="8" s="1"/>
  <c r="N796" i="8"/>
  <c r="AJ796" i="8"/>
  <c r="AK796" i="8"/>
  <c r="AF796" i="8"/>
  <c r="AG796" i="8"/>
  <c r="AH796" i="8"/>
  <c r="AI796" i="8"/>
  <c r="A797" i="8"/>
  <c r="AE797" i="8" l="1"/>
  <c r="W797" i="8"/>
  <c r="U797" i="8"/>
  <c r="AC797" i="8" s="1"/>
  <c r="T797" i="8"/>
  <c r="AB797" i="8" s="1"/>
  <c r="S797" i="8"/>
  <c r="AA797" i="8" s="1"/>
  <c r="R797" i="8"/>
  <c r="Z797" i="8" s="1"/>
  <c r="Q797" i="8"/>
  <c r="Y797" i="8" s="1"/>
  <c r="P797" i="8"/>
  <c r="X797" i="8" s="1"/>
  <c r="N797" i="8"/>
  <c r="AJ797" i="8"/>
  <c r="AK797" i="8"/>
  <c r="AF797" i="8"/>
  <c r="AG797" i="8"/>
  <c r="AH797" i="8"/>
  <c r="AI797" i="8"/>
  <c r="A798" i="8"/>
  <c r="AE798" i="8" l="1"/>
  <c r="W798" i="8"/>
  <c r="U798" i="8"/>
  <c r="AC798" i="8" s="1"/>
  <c r="T798" i="8"/>
  <c r="AB798" i="8" s="1"/>
  <c r="S798" i="8"/>
  <c r="AA798" i="8" s="1"/>
  <c r="R798" i="8"/>
  <c r="Z798" i="8" s="1"/>
  <c r="Q798" i="8"/>
  <c r="Y798" i="8" s="1"/>
  <c r="P798" i="8"/>
  <c r="X798" i="8" s="1"/>
  <c r="N798" i="8"/>
  <c r="AJ798" i="8"/>
  <c r="AK798" i="8"/>
  <c r="AF798" i="8"/>
  <c r="AG798" i="8"/>
  <c r="AH798" i="8"/>
  <c r="AI798" i="8"/>
  <c r="A799" i="8"/>
  <c r="AE799" i="8" l="1"/>
  <c r="W799" i="8"/>
  <c r="U799" i="8"/>
  <c r="AC799" i="8" s="1"/>
  <c r="T799" i="8"/>
  <c r="AB799" i="8" s="1"/>
  <c r="S799" i="8"/>
  <c r="AA799" i="8" s="1"/>
  <c r="R799" i="8"/>
  <c r="Z799" i="8" s="1"/>
  <c r="Q799" i="8"/>
  <c r="Y799" i="8" s="1"/>
  <c r="P799" i="8"/>
  <c r="X799" i="8" s="1"/>
  <c r="N799" i="8"/>
  <c r="AJ799" i="8"/>
  <c r="AK799" i="8"/>
  <c r="AF799" i="8"/>
  <c r="AG799" i="8"/>
  <c r="AH799" i="8"/>
  <c r="AI799" i="8"/>
  <c r="A800" i="8"/>
  <c r="AE800" i="8" l="1"/>
  <c r="W800" i="8"/>
  <c r="U800" i="8"/>
  <c r="AC800" i="8" s="1"/>
  <c r="T800" i="8"/>
  <c r="AB800" i="8" s="1"/>
  <c r="S800" i="8"/>
  <c r="AA800" i="8" s="1"/>
  <c r="R800" i="8"/>
  <c r="Z800" i="8" s="1"/>
  <c r="Q800" i="8"/>
  <c r="Y800" i="8" s="1"/>
  <c r="P800" i="8"/>
  <c r="X800" i="8" s="1"/>
  <c r="N800" i="8"/>
  <c r="AJ800" i="8"/>
  <c r="AK800" i="8"/>
  <c r="AF800" i="8"/>
  <c r="AG800" i="8"/>
  <c r="AH800" i="8"/>
  <c r="AI800" i="8"/>
  <c r="A801" i="8"/>
  <c r="AE801" i="8" l="1"/>
  <c r="W801" i="8"/>
  <c r="U801" i="8"/>
  <c r="AC801" i="8" s="1"/>
  <c r="T801" i="8"/>
  <c r="AB801" i="8" s="1"/>
  <c r="S801" i="8"/>
  <c r="AA801" i="8" s="1"/>
  <c r="R801" i="8"/>
  <c r="Z801" i="8" s="1"/>
  <c r="Q801" i="8"/>
  <c r="Y801" i="8" s="1"/>
  <c r="P801" i="8"/>
  <c r="X801" i="8" s="1"/>
  <c r="N801" i="8"/>
  <c r="AJ801" i="8"/>
  <c r="AK801" i="8"/>
  <c r="AF801" i="8"/>
  <c r="AG801" i="8"/>
  <c r="AH801" i="8"/>
  <c r="AI801" i="8"/>
  <c r="A802" i="8"/>
  <c r="AE802" i="8" l="1"/>
  <c r="W802" i="8"/>
  <c r="U802" i="8"/>
  <c r="AC802" i="8" s="1"/>
  <c r="T802" i="8"/>
  <c r="AB802" i="8" s="1"/>
  <c r="S802" i="8"/>
  <c r="AA802" i="8" s="1"/>
  <c r="R802" i="8"/>
  <c r="Z802" i="8" s="1"/>
  <c r="Q802" i="8"/>
  <c r="Y802" i="8" s="1"/>
  <c r="P802" i="8"/>
  <c r="X802" i="8" s="1"/>
  <c r="N802" i="8"/>
  <c r="AJ802" i="8"/>
  <c r="AK802" i="8"/>
  <c r="AF802" i="8"/>
  <c r="AG802" i="8"/>
  <c r="AH802" i="8"/>
  <c r="AI802" i="8"/>
  <c r="A803" i="8"/>
  <c r="AE803" i="8" l="1"/>
  <c r="W803" i="8"/>
  <c r="U803" i="8"/>
  <c r="AC803" i="8" s="1"/>
  <c r="T803" i="8"/>
  <c r="AB803" i="8" s="1"/>
  <c r="S803" i="8"/>
  <c r="AA803" i="8" s="1"/>
  <c r="R803" i="8"/>
  <c r="Z803" i="8" s="1"/>
  <c r="Q803" i="8"/>
  <c r="Y803" i="8" s="1"/>
  <c r="P803" i="8"/>
  <c r="X803" i="8" s="1"/>
  <c r="N803" i="8"/>
  <c r="AJ803" i="8"/>
  <c r="AK803" i="8"/>
  <c r="AF803" i="8"/>
  <c r="AG803" i="8"/>
  <c r="AH803" i="8"/>
  <c r="AI803" i="8"/>
  <c r="A804" i="8"/>
  <c r="AE804" i="8" l="1"/>
  <c r="W804" i="8"/>
  <c r="U804" i="8"/>
  <c r="AC804" i="8" s="1"/>
  <c r="T804" i="8"/>
  <c r="AB804" i="8" s="1"/>
  <c r="S804" i="8"/>
  <c r="AA804" i="8" s="1"/>
  <c r="R804" i="8"/>
  <c r="Z804" i="8" s="1"/>
  <c r="Q804" i="8"/>
  <c r="Y804" i="8" s="1"/>
  <c r="P804" i="8"/>
  <c r="X804" i="8" s="1"/>
  <c r="N804" i="8"/>
  <c r="AJ804" i="8"/>
  <c r="AK804" i="8"/>
  <c r="AF804" i="8"/>
  <c r="AG804" i="8"/>
  <c r="AH804" i="8"/>
  <c r="AI804" i="8"/>
  <c r="A805" i="8"/>
  <c r="AE805" i="8" l="1"/>
  <c r="W805" i="8"/>
  <c r="U805" i="8"/>
  <c r="AC805" i="8" s="1"/>
  <c r="T805" i="8"/>
  <c r="AB805" i="8" s="1"/>
  <c r="S805" i="8"/>
  <c r="AA805" i="8" s="1"/>
  <c r="R805" i="8"/>
  <c r="Z805" i="8" s="1"/>
  <c r="Q805" i="8"/>
  <c r="Y805" i="8" s="1"/>
  <c r="P805" i="8"/>
  <c r="X805" i="8" s="1"/>
  <c r="N805" i="8"/>
  <c r="AJ805" i="8"/>
  <c r="AK805" i="8"/>
  <c r="AF805" i="8"/>
  <c r="AG805" i="8"/>
  <c r="AH805" i="8"/>
  <c r="AI805" i="8"/>
  <c r="A806" i="8"/>
  <c r="AE806" i="8" l="1"/>
  <c r="W806" i="8"/>
  <c r="U806" i="8"/>
  <c r="AC806" i="8" s="1"/>
  <c r="T806" i="8"/>
  <c r="AB806" i="8" s="1"/>
  <c r="S806" i="8"/>
  <c r="AA806" i="8" s="1"/>
  <c r="R806" i="8"/>
  <c r="Z806" i="8" s="1"/>
  <c r="Q806" i="8"/>
  <c r="Y806" i="8" s="1"/>
  <c r="P806" i="8"/>
  <c r="X806" i="8" s="1"/>
  <c r="N806" i="8"/>
  <c r="AJ806" i="8"/>
  <c r="AK806" i="8"/>
  <c r="AF806" i="8"/>
  <c r="AG806" i="8"/>
  <c r="AH806" i="8"/>
  <c r="AI806" i="8"/>
  <c r="A807" i="8"/>
  <c r="AE807" i="8" l="1"/>
  <c r="W807" i="8"/>
  <c r="U807" i="8"/>
  <c r="AC807" i="8" s="1"/>
  <c r="T807" i="8"/>
  <c r="AB807" i="8" s="1"/>
  <c r="S807" i="8"/>
  <c r="AA807" i="8" s="1"/>
  <c r="R807" i="8"/>
  <c r="Z807" i="8" s="1"/>
  <c r="Q807" i="8"/>
  <c r="Y807" i="8" s="1"/>
  <c r="P807" i="8"/>
  <c r="X807" i="8" s="1"/>
  <c r="N807" i="8"/>
  <c r="AJ807" i="8"/>
  <c r="AK807" i="8"/>
  <c r="AF807" i="8"/>
  <c r="AG807" i="8"/>
  <c r="AH807" i="8"/>
  <c r="AI807" i="8"/>
  <c r="A808" i="8"/>
  <c r="AE808" i="8" l="1"/>
  <c r="W808" i="8"/>
  <c r="U808" i="8"/>
  <c r="AC808" i="8" s="1"/>
  <c r="T808" i="8"/>
  <c r="AB808" i="8" s="1"/>
  <c r="S808" i="8"/>
  <c r="AA808" i="8" s="1"/>
  <c r="R808" i="8"/>
  <c r="Z808" i="8" s="1"/>
  <c r="Q808" i="8"/>
  <c r="Y808" i="8" s="1"/>
  <c r="P808" i="8"/>
  <c r="X808" i="8" s="1"/>
  <c r="N808" i="8"/>
  <c r="AJ808" i="8"/>
  <c r="AK808" i="8"/>
  <c r="AF808" i="8"/>
  <c r="AG808" i="8"/>
  <c r="AH808" i="8"/>
  <c r="AI808" i="8"/>
  <c r="A809" i="8"/>
  <c r="AE809" i="8" l="1"/>
  <c r="W809" i="8"/>
  <c r="U809" i="8"/>
  <c r="AC809" i="8" s="1"/>
  <c r="T809" i="8"/>
  <c r="AB809" i="8" s="1"/>
  <c r="S809" i="8"/>
  <c r="AA809" i="8" s="1"/>
  <c r="R809" i="8"/>
  <c r="Z809" i="8" s="1"/>
  <c r="Q809" i="8"/>
  <c r="Y809" i="8" s="1"/>
  <c r="P809" i="8"/>
  <c r="X809" i="8" s="1"/>
  <c r="N809" i="8"/>
  <c r="AJ809" i="8"/>
  <c r="AK809" i="8"/>
  <c r="AF809" i="8"/>
  <c r="AG809" i="8"/>
  <c r="AH809" i="8"/>
  <c r="AI809" i="8"/>
  <c r="A810" i="8"/>
  <c r="AE810" i="8" l="1"/>
  <c r="W810" i="8"/>
  <c r="U810" i="8"/>
  <c r="AC810" i="8" s="1"/>
  <c r="T810" i="8"/>
  <c r="AB810" i="8" s="1"/>
  <c r="S810" i="8"/>
  <c r="AA810" i="8" s="1"/>
  <c r="R810" i="8"/>
  <c r="Z810" i="8" s="1"/>
  <c r="Q810" i="8"/>
  <c r="Y810" i="8" s="1"/>
  <c r="P810" i="8"/>
  <c r="X810" i="8" s="1"/>
  <c r="N810" i="8"/>
  <c r="AJ810" i="8"/>
  <c r="AK810" i="8"/>
  <c r="AF810" i="8"/>
  <c r="AG810" i="8"/>
  <c r="AH810" i="8"/>
  <c r="AI810" i="8"/>
  <c r="A811" i="8"/>
  <c r="AE811" i="8" l="1"/>
  <c r="W811" i="8"/>
  <c r="U811" i="8"/>
  <c r="AC811" i="8" s="1"/>
  <c r="T811" i="8"/>
  <c r="AB811" i="8" s="1"/>
  <c r="S811" i="8"/>
  <c r="AA811" i="8" s="1"/>
  <c r="R811" i="8"/>
  <c r="Z811" i="8" s="1"/>
  <c r="Q811" i="8"/>
  <c r="Y811" i="8" s="1"/>
  <c r="P811" i="8"/>
  <c r="X811" i="8" s="1"/>
  <c r="N811" i="8"/>
  <c r="AJ811" i="8"/>
  <c r="AK811" i="8"/>
  <c r="AF811" i="8"/>
  <c r="AG811" i="8"/>
  <c r="AH811" i="8"/>
  <c r="AI811" i="8"/>
  <c r="A812" i="8"/>
  <c r="AE812" i="8" l="1"/>
  <c r="W812" i="8"/>
  <c r="U812" i="8"/>
  <c r="AC812" i="8" s="1"/>
  <c r="T812" i="8"/>
  <c r="AB812" i="8" s="1"/>
  <c r="S812" i="8"/>
  <c r="AA812" i="8" s="1"/>
  <c r="R812" i="8"/>
  <c r="Z812" i="8" s="1"/>
  <c r="Q812" i="8"/>
  <c r="Y812" i="8" s="1"/>
  <c r="P812" i="8"/>
  <c r="X812" i="8" s="1"/>
  <c r="N812" i="8"/>
  <c r="AI812" i="8"/>
  <c r="AJ812" i="8"/>
  <c r="AK812" i="8"/>
  <c r="AF812" i="8"/>
  <c r="AG812" i="8"/>
  <c r="AH812" i="8"/>
  <c r="A813" i="8"/>
  <c r="AE813" i="8" l="1"/>
  <c r="W813" i="8"/>
  <c r="U813" i="8"/>
  <c r="AC813" i="8" s="1"/>
  <c r="T813" i="8"/>
  <c r="AB813" i="8" s="1"/>
  <c r="S813" i="8"/>
  <c r="AA813" i="8" s="1"/>
  <c r="R813" i="8"/>
  <c r="Z813" i="8" s="1"/>
  <c r="Q813" i="8"/>
  <c r="Y813" i="8" s="1"/>
  <c r="P813" i="8"/>
  <c r="X813" i="8" s="1"/>
  <c r="N813" i="8"/>
  <c r="AJ813" i="8"/>
  <c r="AK813" i="8"/>
  <c r="AF813" i="8"/>
  <c r="AG813" i="8"/>
  <c r="AH813" i="8"/>
  <c r="AI813" i="8"/>
  <c r="A814" i="8"/>
  <c r="AE814" i="8" l="1"/>
  <c r="W814" i="8"/>
  <c r="U814" i="8"/>
  <c r="AC814" i="8" s="1"/>
  <c r="T814" i="8"/>
  <c r="AB814" i="8" s="1"/>
  <c r="S814" i="8"/>
  <c r="AA814" i="8" s="1"/>
  <c r="R814" i="8"/>
  <c r="Z814" i="8" s="1"/>
  <c r="Q814" i="8"/>
  <c r="Y814" i="8" s="1"/>
  <c r="P814" i="8"/>
  <c r="X814" i="8" s="1"/>
  <c r="N814" i="8"/>
  <c r="AJ814" i="8"/>
  <c r="AK814" i="8"/>
  <c r="AF814" i="8"/>
  <c r="AG814" i="8"/>
  <c r="AH814" i="8"/>
  <c r="AI814" i="8"/>
  <c r="A815" i="8"/>
  <c r="AE815" i="8" l="1"/>
  <c r="W815" i="8"/>
  <c r="U815" i="8"/>
  <c r="AC815" i="8" s="1"/>
  <c r="T815" i="8"/>
  <c r="AB815" i="8" s="1"/>
  <c r="S815" i="8"/>
  <c r="AA815" i="8" s="1"/>
  <c r="R815" i="8"/>
  <c r="Z815" i="8" s="1"/>
  <c r="Q815" i="8"/>
  <c r="Y815" i="8" s="1"/>
  <c r="P815" i="8"/>
  <c r="X815" i="8" s="1"/>
  <c r="N815" i="8"/>
  <c r="AJ815" i="8"/>
  <c r="AK815" i="8"/>
  <c r="AF815" i="8"/>
  <c r="AG815" i="8"/>
  <c r="AH815" i="8"/>
  <c r="AI815" i="8"/>
  <c r="A816" i="8"/>
  <c r="AE816" i="8" l="1"/>
  <c r="W816" i="8"/>
  <c r="U816" i="8"/>
  <c r="AC816" i="8" s="1"/>
  <c r="T816" i="8"/>
  <c r="AB816" i="8" s="1"/>
  <c r="S816" i="8"/>
  <c r="AA816" i="8" s="1"/>
  <c r="R816" i="8"/>
  <c r="Z816" i="8" s="1"/>
  <c r="Q816" i="8"/>
  <c r="Y816" i="8" s="1"/>
  <c r="P816" i="8"/>
  <c r="X816" i="8" s="1"/>
  <c r="N816" i="8"/>
  <c r="AI816" i="8"/>
  <c r="AJ816" i="8"/>
  <c r="AK816" i="8"/>
  <c r="AF816" i="8"/>
  <c r="AG816" i="8"/>
  <c r="AH816" i="8"/>
  <c r="A817" i="8"/>
  <c r="AE817" i="8" l="1"/>
  <c r="W817" i="8"/>
  <c r="U817" i="8"/>
  <c r="AC817" i="8" s="1"/>
  <c r="T817" i="8"/>
  <c r="AB817" i="8" s="1"/>
  <c r="S817" i="8"/>
  <c r="AA817" i="8" s="1"/>
  <c r="R817" i="8"/>
  <c r="Z817" i="8" s="1"/>
  <c r="Q817" i="8"/>
  <c r="Y817" i="8" s="1"/>
  <c r="P817" i="8"/>
  <c r="X817" i="8" s="1"/>
  <c r="N817" i="8"/>
  <c r="AJ817" i="8"/>
  <c r="AK817" i="8"/>
  <c r="AF817" i="8"/>
  <c r="AG817" i="8"/>
  <c r="AH817" i="8"/>
  <c r="AI817" i="8"/>
  <c r="A818" i="8"/>
  <c r="AE818" i="8" l="1"/>
  <c r="W818" i="8"/>
  <c r="U818" i="8"/>
  <c r="AC818" i="8" s="1"/>
  <c r="T818" i="8"/>
  <c r="AB818" i="8" s="1"/>
  <c r="S818" i="8"/>
  <c r="AA818" i="8" s="1"/>
  <c r="R818" i="8"/>
  <c r="Z818" i="8" s="1"/>
  <c r="Q818" i="8"/>
  <c r="Y818" i="8" s="1"/>
  <c r="P818" i="8"/>
  <c r="X818" i="8" s="1"/>
  <c r="N818" i="8"/>
  <c r="AI818" i="8"/>
  <c r="AJ818" i="8"/>
  <c r="AK818" i="8"/>
  <c r="AF818" i="8"/>
  <c r="AG818" i="8"/>
  <c r="AH818" i="8"/>
  <c r="A819" i="8"/>
  <c r="AE819" i="8" l="1"/>
  <c r="W819" i="8"/>
  <c r="U819" i="8"/>
  <c r="AC819" i="8" s="1"/>
  <c r="T819" i="8"/>
  <c r="AB819" i="8" s="1"/>
  <c r="S819" i="8"/>
  <c r="AA819" i="8" s="1"/>
  <c r="R819" i="8"/>
  <c r="Z819" i="8" s="1"/>
  <c r="Q819" i="8"/>
  <c r="Y819" i="8" s="1"/>
  <c r="P819" i="8"/>
  <c r="X819" i="8" s="1"/>
  <c r="N819" i="8"/>
  <c r="AJ819" i="8"/>
  <c r="AK819" i="8"/>
  <c r="AF819" i="8"/>
  <c r="AG819" i="8"/>
  <c r="AH819" i="8"/>
  <c r="AI819" i="8"/>
  <c r="A820" i="8"/>
  <c r="AE820" i="8" l="1"/>
  <c r="W820" i="8"/>
  <c r="U820" i="8"/>
  <c r="AC820" i="8" s="1"/>
  <c r="T820" i="8"/>
  <c r="AB820" i="8" s="1"/>
  <c r="S820" i="8"/>
  <c r="AA820" i="8" s="1"/>
  <c r="R820" i="8"/>
  <c r="Z820" i="8" s="1"/>
  <c r="Q820" i="8"/>
  <c r="Y820" i="8" s="1"/>
  <c r="P820" i="8"/>
  <c r="X820" i="8" s="1"/>
  <c r="N820" i="8"/>
  <c r="AI820" i="8"/>
  <c r="AJ820" i="8"/>
  <c r="AK820" i="8"/>
  <c r="AF820" i="8"/>
  <c r="AG820" i="8"/>
  <c r="AH820" i="8"/>
  <c r="A821" i="8"/>
  <c r="AE821" i="8" l="1"/>
  <c r="W821" i="8"/>
  <c r="U821" i="8"/>
  <c r="AC821" i="8" s="1"/>
  <c r="T821" i="8"/>
  <c r="AB821" i="8" s="1"/>
  <c r="S821" i="8"/>
  <c r="AA821" i="8" s="1"/>
  <c r="R821" i="8"/>
  <c r="Z821" i="8" s="1"/>
  <c r="Q821" i="8"/>
  <c r="Y821" i="8" s="1"/>
  <c r="P821" i="8"/>
  <c r="X821" i="8" s="1"/>
  <c r="N821" i="8"/>
  <c r="AI821" i="8"/>
  <c r="AJ821" i="8"/>
  <c r="AK821" i="8"/>
  <c r="AF821" i="8"/>
  <c r="AG821" i="8"/>
  <c r="AH821" i="8"/>
  <c r="A822" i="8"/>
  <c r="AE822" i="8" l="1"/>
  <c r="W822" i="8"/>
  <c r="U822" i="8"/>
  <c r="AC822" i="8" s="1"/>
  <c r="T822" i="8"/>
  <c r="AB822" i="8" s="1"/>
  <c r="S822" i="8"/>
  <c r="AA822" i="8" s="1"/>
  <c r="R822" i="8"/>
  <c r="Z822" i="8" s="1"/>
  <c r="Q822" i="8"/>
  <c r="Y822" i="8" s="1"/>
  <c r="P822" i="8"/>
  <c r="X822" i="8" s="1"/>
  <c r="N822" i="8"/>
  <c r="AJ822" i="8"/>
  <c r="AK822" i="8"/>
  <c r="AF822" i="8"/>
  <c r="AG822" i="8"/>
  <c r="AH822" i="8"/>
  <c r="AI822" i="8"/>
  <c r="A823" i="8"/>
  <c r="AE823" i="8" l="1"/>
  <c r="W823" i="8"/>
  <c r="U823" i="8"/>
  <c r="AC823" i="8" s="1"/>
  <c r="T823" i="8"/>
  <c r="AB823" i="8" s="1"/>
  <c r="S823" i="8"/>
  <c r="AA823" i="8" s="1"/>
  <c r="R823" i="8"/>
  <c r="Z823" i="8" s="1"/>
  <c r="Q823" i="8"/>
  <c r="Y823" i="8" s="1"/>
  <c r="P823" i="8"/>
  <c r="X823" i="8" s="1"/>
  <c r="N823" i="8"/>
  <c r="AI823" i="8"/>
  <c r="AJ823" i="8"/>
  <c r="AK823" i="8"/>
  <c r="AF823" i="8"/>
  <c r="AG823" i="8"/>
  <c r="AH823" i="8"/>
  <c r="A824" i="8"/>
  <c r="AE824" i="8" l="1"/>
  <c r="W824" i="8"/>
  <c r="U824" i="8"/>
  <c r="AC824" i="8" s="1"/>
  <c r="T824" i="8"/>
  <c r="AB824" i="8" s="1"/>
  <c r="S824" i="8"/>
  <c r="AA824" i="8" s="1"/>
  <c r="R824" i="8"/>
  <c r="Z824" i="8" s="1"/>
  <c r="Q824" i="8"/>
  <c r="Y824" i="8" s="1"/>
  <c r="P824" i="8"/>
  <c r="X824" i="8" s="1"/>
  <c r="N824" i="8"/>
  <c r="AJ824" i="8"/>
  <c r="AK824" i="8"/>
  <c r="AF824" i="8"/>
  <c r="AG824" i="8"/>
  <c r="AH824" i="8"/>
  <c r="AI824" i="8"/>
  <c r="A825" i="8"/>
  <c r="AE825" i="8" l="1"/>
  <c r="W825" i="8"/>
  <c r="U825" i="8"/>
  <c r="AC825" i="8" s="1"/>
  <c r="T825" i="8"/>
  <c r="AB825" i="8" s="1"/>
  <c r="S825" i="8"/>
  <c r="AA825" i="8" s="1"/>
  <c r="R825" i="8"/>
  <c r="Z825" i="8" s="1"/>
  <c r="Q825" i="8"/>
  <c r="Y825" i="8" s="1"/>
  <c r="P825" i="8"/>
  <c r="X825" i="8" s="1"/>
  <c r="N825" i="8"/>
  <c r="AI825" i="8"/>
  <c r="AJ825" i="8"/>
  <c r="AK825" i="8"/>
  <c r="AF825" i="8"/>
  <c r="AG825" i="8"/>
  <c r="AH825" i="8"/>
  <c r="A826" i="8"/>
  <c r="AE826" i="8" l="1"/>
  <c r="W826" i="8"/>
  <c r="U826" i="8"/>
  <c r="AC826" i="8" s="1"/>
  <c r="T826" i="8"/>
  <c r="AB826" i="8" s="1"/>
  <c r="S826" i="8"/>
  <c r="AA826" i="8" s="1"/>
  <c r="R826" i="8"/>
  <c r="Z826" i="8" s="1"/>
  <c r="Q826" i="8"/>
  <c r="Y826" i="8" s="1"/>
  <c r="P826" i="8"/>
  <c r="X826" i="8" s="1"/>
  <c r="N826" i="8"/>
  <c r="AI826" i="8"/>
  <c r="AJ826" i="8"/>
  <c r="AK826" i="8"/>
  <c r="AF826" i="8"/>
  <c r="AG826" i="8"/>
  <c r="AH826" i="8"/>
  <c r="A827" i="8"/>
  <c r="AE827" i="8" l="1"/>
  <c r="W827" i="8"/>
  <c r="U827" i="8"/>
  <c r="AC827" i="8" s="1"/>
  <c r="T827" i="8"/>
  <c r="AB827" i="8" s="1"/>
  <c r="S827" i="8"/>
  <c r="AA827" i="8" s="1"/>
  <c r="R827" i="8"/>
  <c r="Z827" i="8" s="1"/>
  <c r="Q827" i="8"/>
  <c r="Y827" i="8" s="1"/>
  <c r="P827" i="8"/>
  <c r="X827" i="8" s="1"/>
  <c r="N827" i="8"/>
  <c r="AJ827" i="8"/>
  <c r="AK827" i="8"/>
  <c r="AF827" i="8"/>
  <c r="AG827" i="8"/>
  <c r="AH827" i="8"/>
  <c r="AI827" i="8"/>
  <c r="A828" i="8"/>
  <c r="AE828" i="8" l="1"/>
  <c r="W828" i="8"/>
  <c r="U828" i="8"/>
  <c r="AC828" i="8" s="1"/>
  <c r="T828" i="8"/>
  <c r="AB828" i="8" s="1"/>
  <c r="S828" i="8"/>
  <c r="AA828" i="8" s="1"/>
  <c r="R828" i="8"/>
  <c r="Z828" i="8" s="1"/>
  <c r="Q828" i="8"/>
  <c r="Y828" i="8" s="1"/>
  <c r="P828" i="8"/>
  <c r="X828" i="8" s="1"/>
  <c r="N828" i="8"/>
  <c r="AI828" i="8"/>
  <c r="AJ828" i="8"/>
  <c r="AK828" i="8"/>
  <c r="AF828" i="8"/>
  <c r="AG828" i="8"/>
  <c r="AH828" i="8"/>
  <c r="A829" i="8"/>
  <c r="AE829" i="8" l="1"/>
  <c r="W829" i="8"/>
  <c r="U829" i="8"/>
  <c r="AC829" i="8" s="1"/>
  <c r="T829" i="8"/>
  <c r="AB829" i="8" s="1"/>
  <c r="S829" i="8"/>
  <c r="AA829" i="8" s="1"/>
  <c r="R829" i="8"/>
  <c r="Z829" i="8" s="1"/>
  <c r="Q829" i="8"/>
  <c r="Y829" i="8" s="1"/>
  <c r="P829" i="8"/>
  <c r="X829" i="8" s="1"/>
  <c r="N829" i="8"/>
  <c r="AJ829" i="8"/>
  <c r="AK829" i="8"/>
  <c r="AF829" i="8"/>
  <c r="AG829" i="8"/>
  <c r="AH829" i="8"/>
  <c r="AI829" i="8"/>
  <c r="A830" i="8"/>
  <c r="AE830" i="8" l="1"/>
  <c r="W830" i="8"/>
  <c r="U830" i="8"/>
  <c r="AC830" i="8" s="1"/>
  <c r="T830" i="8"/>
  <c r="AB830" i="8" s="1"/>
  <c r="S830" i="8"/>
  <c r="AA830" i="8" s="1"/>
  <c r="R830" i="8"/>
  <c r="Z830" i="8" s="1"/>
  <c r="Q830" i="8"/>
  <c r="Y830" i="8" s="1"/>
  <c r="P830" i="8"/>
  <c r="X830" i="8" s="1"/>
  <c r="N830" i="8"/>
  <c r="AI830" i="8"/>
  <c r="AJ830" i="8"/>
  <c r="AK830" i="8"/>
  <c r="AF830" i="8"/>
  <c r="AG830" i="8"/>
  <c r="AH830" i="8"/>
  <c r="A831" i="8"/>
  <c r="AE831" i="8" l="1"/>
  <c r="W831" i="8"/>
  <c r="U831" i="8"/>
  <c r="AC831" i="8" s="1"/>
  <c r="T831" i="8"/>
  <c r="AB831" i="8" s="1"/>
  <c r="S831" i="8"/>
  <c r="AA831" i="8" s="1"/>
  <c r="R831" i="8"/>
  <c r="Z831" i="8" s="1"/>
  <c r="Q831" i="8"/>
  <c r="Y831" i="8" s="1"/>
  <c r="P831" i="8"/>
  <c r="X831" i="8" s="1"/>
  <c r="N831" i="8"/>
  <c r="AJ831" i="8"/>
  <c r="AK831" i="8"/>
  <c r="AF831" i="8"/>
  <c r="AG831" i="8"/>
  <c r="AH831" i="8"/>
  <c r="AI831" i="8"/>
  <c r="A832" i="8"/>
  <c r="AE832" i="8" l="1"/>
  <c r="W832" i="8"/>
  <c r="U832" i="8"/>
  <c r="AC832" i="8" s="1"/>
  <c r="T832" i="8"/>
  <c r="AB832" i="8" s="1"/>
  <c r="S832" i="8"/>
  <c r="AA832" i="8" s="1"/>
  <c r="R832" i="8"/>
  <c r="Z832" i="8" s="1"/>
  <c r="Q832" i="8"/>
  <c r="Y832" i="8" s="1"/>
  <c r="P832" i="8"/>
  <c r="X832" i="8" s="1"/>
  <c r="N832" i="8"/>
  <c r="AI832" i="8"/>
  <c r="AJ832" i="8"/>
  <c r="AK832" i="8"/>
  <c r="AF832" i="8"/>
  <c r="AG832" i="8"/>
  <c r="AH832" i="8"/>
  <c r="A833" i="8"/>
  <c r="AE833" i="8" l="1"/>
  <c r="W833" i="8"/>
  <c r="U833" i="8"/>
  <c r="AC833" i="8" s="1"/>
  <c r="T833" i="8"/>
  <c r="AB833" i="8" s="1"/>
  <c r="S833" i="8"/>
  <c r="AA833" i="8" s="1"/>
  <c r="R833" i="8"/>
  <c r="Z833" i="8" s="1"/>
  <c r="Q833" i="8"/>
  <c r="Y833" i="8" s="1"/>
  <c r="P833" i="8"/>
  <c r="X833" i="8" s="1"/>
  <c r="N833" i="8"/>
  <c r="AJ833" i="8"/>
  <c r="AK833" i="8"/>
  <c r="AF833" i="8"/>
  <c r="AG833" i="8"/>
  <c r="AH833" i="8"/>
  <c r="AI833" i="8"/>
  <c r="A834" i="8"/>
  <c r="AE834" i="8" l="1"/>
  <c r="W834" i="8"/>
  <c r="U834" i="8"/>
  <c r="AC834" i="8" s="1"/>
  <c r="T834" i="8"/>
  <c r="AB834" i="8" s="1"/>
  <c r="S834" i="8"/>
  <c r="AA834" i="8" s="1"/>
  <c r="R834" i="8"/>
  <c r="Z834" i="8" s="1"/>
  <c r="Q834" i="8"/>
  <c r="Y834" i="8" s="1"/>
  <c r="P834" i="8"/>
  <c r="X834" i="8" s="1"/>
  <c r="N834" i="8"/>
  <c r="AI834" i="8"/>
  <c r="AJ834" i="8"/>
  <c r="AK834" i="8"/>
  <c r="AF834" i="8"/>
  <c r="AG834" i="8"/>
  <c r="AH834" i="8"/>
  <c r="A835" i="8"/>
  <c r="AE835" i="8" l="1"/>
  <c r="W835" i="8"/>
  <c r="U835" i="8"/>
  <c r="AC835" i="8" s="1"/>
  <c r="T835" i="8"/>
  <c r="AB835" i="8" s="1"/>
  <c r="S835" i="8"/>
  <c r="AA835" i="8" s="1"/>
  <c r="R835" i="8"/>
  <c r="Z835" i="8" s="1"/>
  <c r="Q835" i="8"/>
  <c r="Y835" i="8" s="1"/>
  <c r="P835" i="8"/>
  <c r="X835" i="8" s="1"/>
  <c r="N835" i="8"/>
  <c r="AJ835" i="8"/>
  <c r="AK835" i="8"/>
  <c r="AF835" i="8"/>
  <c r="AG835" i="8"/>
  <c r="AH835" i="8"/>
  <c r="AI835" i="8"/>
  <c r="A836" i="8"/>
  <c r="AE836" i="8" l="1"/>
  <c r="W836" i="8"/>
  <c r="U836" i="8"/>
  <c r="AC836" i="8" s="1"/>
  <c r="T836" i="8"/>
  <c r="AB836" i="8" s="1"/>
  <c r="S836" i="8"/>
  <c r="AA836" i="8" s="1"/>
  <c r="R836" i="8"/>
  <c r="Z836" i="8" s="1"/>
  <c r="Q836" i="8"/>
  <c r="Y836" i="8" s="1"/>
  <c r="P836" i="8"/>
  <c r="X836" i="8" s="1"/>
  <c r="N836" i="8"/>
  <c r="AI836" i="8"/>
  <c r="AJ836" i="8"/>
  <c r="AK836" i="8"/>
  <c r="AF836" i="8"/>
  <c r="AG836" i="8"/>
  <c r="AH836" i="8"/>
  <c r="A837" i="8"/>
  <c r="AE837" i="8" l="1"/>
  <c r="W837" i="8"/>
  <c r="U837" i="8"/>
  <c r="AC837" i="8" s="1"/>
  <c r="T837" i="8"/>
  <c r="AB837" i="8" s="1"/>
  <c r="S837" i="8"/>
  <c r="AA837" i="8" s="1"/>
  <c r="R837" i="8"/>
  <c r="Z837" i="8" s="1"/>
  <c r="Q837" i="8"/>
  <c r="Y837" i="8" s="1"/>
  <c r="P837" i="8"/>
  <c r="X837" i="8" s="1"/>
  <c r="N837" i="8"/>
  <c r="AJ837" i="8"/>
  <c r="AK837" i="8"/>
  <c r="AF837" i="8"/>
  <c r="AG837" i="8"/>
  <c r="AH837" i="8"/>
  <c r="AI837" i="8"/>
  <c r="A838" i="8"/>
  <c r="AE838" i="8" l="1"/>
  <c r="W838" i="8"/>
  <c r="U838" i="8"/>
  <c r="AC838" i="8" s="1"/>
  <c r="T838" i="8"/>
  <c r="AB838" i="8" s="1"/>
  <c r="S838" i="8"/>
  <c r="AA838" i="8" s="1"/>
  <c r="R838" i="8"/>
  <c r="Z838" i="8" s="1"/>
  <c r="Q838" i="8"/>
  <c r="Y838" i="8" s="1"/>
  <c r="P838" i="8"/>
  <c r="X838" i="8" s="1"/>
  <c r="N838" i="8"/>
  <c r="AJ838" i="8"/>
  <c r="AK838" i="8"/>
  <c r="AF838" i="8"/>
  <c r="AG838" i="8"/>
  <c r="AH838" i="8"/>
  <c r="AI838" i="8"/>
  <c r="A839" i="8"/>
  <c r="AE839" i="8" l="1"/>
  <c r="W839" i="8"/>
  <c r="U839" i="8"/>
  <c r="AC839" i="8" s="1"/>
  <c r="T839" i="8"/>
  <c r="AB839" i="8" s="1"/>
  <c r="S839" i="8"/>
  <c r="AA839" i="8" s="1"/>
  <c r="R839" i="8"/>
  <c r="Z839" i="8" s="1"/>
  <c r="Q839" i="8"/>
  <c r="Y839" i="8" s="1"/>
  <c r="P839" i="8"/>
  <c r="X839" i="8" s="1"/>
  <c r="N839" i="8"/>
  <c r="AI839" i="8"/>
  <c r="AJ839" i="8"/>
  <c r="AK839" i="8"/>
  <c r="AF839" i="8"/>
  <c r="AG839" i="8"/>
  <c r="AH839" i="8"/>
  <c r="A840" i="8"/>
  <c r="AE840" i="8" l="1"/>
  <c r="W840" i="8"/>
  <c r="U840" i="8"/>
  <c r="AC840" i="8" s="1"/>
  <c r="T840" i="8"/>
  <c r="AB840" i="8" s="1"/>
  <c r="S840" i="8"/>
  <c r="AA840" i="8" s="1"/>
  <c r="R840" i="8"/>
  <c r="Z840" i="8" s="1"/>
  <c r="Q840" i="8"/>
  <c r="Y840" i="8" s="1"/>
  <c r="P840" i="8"/>
  <c r="X840" i="8" s="1"/>
  <c r="N840" i="8"/>
  <c r="AJ840" i="8"/>
  <c r="AK840" i="8"/>
  <c r="AF840" i="8"/>
  <c r="AG840" i="8"/>
  <c r="AH840" i="8"/>
  <c r="AI840" i="8"/>
  <c r="A841" i="8"/>
  <c r="AE841" i="8" l="1"/>
  <c r="W841" i="8"/>
  <c r="U841" i="8"/>
  <c r="AC841" i="8" s="1"/>
  <c r="T841" i="8"/>
  <c r="AB841" i="8" s="1"/>
  <c r="S841" i="8"/>
  <c r="AA841" i="8" s="1"/>
  <c r="R841" i="8"/>
  <c r="Z841" i="8" s="1"/>
  <c r="Q841" i="8"/>
  <c r="Y841" i="8" s="1"/>
  <c r="P841" i="8"/>
  <c r="X841" i="8" s="1"/>
  <c r="N841" i="8"/>
  <c r="AI841" i="8"/>
  <c r="AJ841" i="8"/>
  <c r="AK841" i="8"/>
  <c r="AF841" i="8"/>
  <c r="AG841" i="8"/>
  <c r="AH841" i="8"/>
  <c r="A842" i="8"/>
  <c r="AE842" i="8" l="1"/>
  <c r="W842" i="8"/>
  <c r="U842" i="8"/>
  <c r="AC842" i="8" s="1"/>
  <c r="T842" i="8"/>
  <c r="AB842" i="8" s="1"/>
  <c r="S842" i="8"/>
  <c r="AA842" i="8" s="1"/>
  <c r="R842" i="8"/>
  <c r="Z842" i="8" s="1"/>
  <c r="Q842" i="8"/>
  <c r="Y842" i="8" s="1"/>
  <c r="P842" i="8"/>
  <c r="X842" i="8" s="1"/>
  <c r="N842" i="8"/>
  <c r="AI842" i="8"/>
  <c r="AJ842" i="8"/>
  <c r="AK842" i="8"/>
  <c r="AF842" i="8"/>
  <c r="AG842" i="8"/>
  <c r="AH842" i="8"/>
  <c r="A843" i="8"/>
  <c r="AE843" i="8" l="1"/>
  <c r="W843" i="8"/>
  <c r="N843" i="8"/>
  <c r="U843" i="8"/>
  <c r="AC843" i="8" s="1"/>
  <c r="T843" i="8"/>
  <c r="AB843" i="8" s="1"/>
  <c r="S843" i="8"/>
  <c r="AA843" i="8" s="1"/>
  <c r="R843" i="8"/>
  <c r="Z843" i="8" s="1"/>
  <c r="Q843" i="8"/>
  <c r="Y843" i="8" s="1"/>
  <c r="P843" i="8"/>
  <c r="X843" i="8" s="1"/>
  <c r="AJ843" i="8"/>
  <c r="AK843" i="8"/>
  <c r="AF843" i="8"/>
  <c r="AG843" i="8"/>
  <c r="AH843" i="8"/>
  <c r="AI843" i="8"/>
  <c r="A844" i="8"/>
  <c r="AE844" i="8" l="1"/>
  <c r="W844" i="8"/>
  <c r="N844" i="8"/>
  <c r="U844" i="8"/>
  <c r="AC844" i="8" s="1"/>
  <c r="T844" i="8"/>
  <c r="AB844" i="8" s="1"/>
  <c r="S844" i="8"/>
  <c r="AA844" i="8" s="1"/>
  <c r="R844" i="8"/>
  <c r="Z844" i="8" s="1"/>
  <c r="Q844" i="8"/>
  <c r="Y844" i="8" s="1"/>
  <c r="P844" i="8"/>
  <c r="X844" i="8" s="1"/>
  <c r="AI844" i="8"/>
  <c r="AJ844" i="8"/>
  <c r="AK844" i="8"/>
  <c r="AF844" i="8"/>
  <c r="AG844" i="8"/>
  <c r="AH844" i="8"/>
  <c r="A845" i="8"/>
  <c r="AE845" i="8" l="1"/>
  <c r="W845" i="8"/>
  <c r="N845" i="8"/>
  <c r="U845" i="8"/>
  <c r="AC845" i="8" s="1"/>
  <c r="T845" i="8"/>
  <c r="AB845" i="8" s="1"/>
  <c r="S845" i="8"/>
  <c r="AA845" i="8" s="1"/>
  <c r="R845" i="8"/>
  <c r="Z845" i="8" s="1"/>
  <c r="Q845" i="8"/>
  <c r="Y845" i="8" s="1"/>
  <c r="P845" i="8"/>
  <c r="X845" i="8" s="1"/>
  <c r="AI845" i="8"/>
  <c r="AJ845" i="8"/>
  <c r="AK845" i="8"/>
  <c r="AF845" i="8"/>
  <c r="AG845" i="8"/>
  <c r="AH845" i="8"/>
  <c r="A846" i="8"/>
  <c r="AE846" i="8" l="1"/>
  <c r="W846" i="8"/>
  <c r="N846" i="8"/>
  <c r="U846" i="8"/>
  <c r="AC846" i="8" s="1"/>
  <c r="T846" i="8"/>
  <c r="AB846" i="8" s="1"/>
  <c r="S846" i="8"/>
  <c r="AA846" i="8" s="1"/>
  <c r="R846" i="8"/>
  <c r="Z846" i="8" s="1"/>
  <c r="Q846" i="8"/>
  <c r="Y846" i="8" s="1"/>
  <c r="P846" i="8"/>
  <c r="X846" i="8" s="1"/>
  <c r="AJ846" i="8"/>
  <c r="AK846" i="8"/>
  <c r="AF846" i="8"/>
  <c r="AG846" i="8"/>
  <c r="AH846" i="8"/>
  <c r="AI846" i="8"/>
  <c r="A847" i="8"/>
  <c r="AE847" i="8" l="1"/>
  <c r="W847" i="8"/>
  <c r="U847" i="8"/>
  <c r="AC847" i="8" s="1"/>
  <c r="T847" i="8"/>
  <c r="AB847" i="8" s="1"/>
  <c r="S847" i="8"/>
  <c r="AA847" i="8" s="1"/>
  <c r="R847" i="8"/>
  <c r="Z847" i="8" s="1"/>
  <c r="Q847" i="8"/>
  <c r="Y847" i="8" s="1"/>
  <c r="P847" i="8"/>
  <c r="X847" i="8" s="1"/>
  <c r="N847" i="8"/>
  <c r="AI847" i="8"/>
  <c r="AJ847" i="8"/>
  <c r="AK847" i="8"/>
  <c r="AF847" i="8"/>
  <c r="AG847" i="8"/>
  <c r="AH847" i="8"/>
  <c r="A848" i="8"/>
  <c r="AE848" i="8" l="1"/>
  <c r="W848" i="8"/>
  <c r="U848" i="8"/>
  <c r="AC848" i="8" s="1"/>
  <c r="T848" i="8"/>
  <c r="AB848" i="8" s="1"/>
  <c r="S848" i="8"/>
  <c r="AA848" i="8" s="1"/>
  <c r="R848" i="8"/>
  <c r="Z848" i="8" s="1"/>
  <c r="Q848" i="8"/>
  <c r="Y848" i="8" s="1"/>
  <c r="P848" i="8"/>
  <c r="X848" i="8" s="1"/>
  <c r="N848" i="8"/>
  <c r="AJ848" i="8"/>
  <c r="AK848" i="8"/>
  <c r="AF848" i="8"/>
  <c r="AG848" i="8"/>
  <c r="AH848" i="8"/>
  <c r="AI848" i="8"/>
  <c r="A849" i="8"/>
  <c r="AE849" i="8" l="1"/>
  <c r="W849" i="8"/>
  <c r="U849" i="8"/>
  <c r="AC849" i="8" s="1"/>
  <c r="T849" i="8"/>
  <c r="AB849" i="8" s="1"/>
  <c r="S849" i="8"/>
  <c r="AA849" i="8" s="1"/>
  <c r="R849" i="8"/>
  <c r="Z849" i="8" s="1"/>
  <c r="Q849" i="8"/>
  <c r="Y849" i="8" s="1"/>
  <c r="P849" i="8"/>
  <c r="X849" i="8" s="1"/>
  <c r="N849" i="8"/>
  <c r="AI849" i="8"/>
  <c r="AJ849" i="8"/>
  <c r="AK849" i="8"/>
  <c r="AF849" i="8"/>
  <c r="AG849" i="8"/>
  <c r="AH849" i="8"/>
  <c r="A850" i="8"/>
  <c r="AE850" i="8" l="1"/>
  <c r="W850" i="8"/>
  <c r="U850" i="8"/>
  <c r="AC850" i="8" s="1"/>
  <c r="T850" i="8"/>
  <c r="AB850" i="8" s="1"/>
  <c r="S850" i="8"/>
  <c r="AA850" i="8" s="1"/>
  <c r="R850" i="8"/>
  <c r="Z850" i="8" s="1"/>
  <c r="Q850" i="8"/>
  <c r="Y850" i="8" s="1"/>
  <c r="P850" i="8"/>
  <c r="X850" i="8" s="1"/>
  <c r="N850" i="8"/>
  <c r="AJ850" i="8"/>
  <c r="AK850" i="8"/>
  <c r="AF850" i="8"/>
  <c r="AG850" i="8"/>
  <c r="AH850" i="8"/>
  <c r="AI850" i="8"/>
  <c r="A851" i="8"/>
  <c r="AE851" i="8" l="1"/>
  <c r="W851" i="8"/>
  <c r="N851" i="8"/>
  <c r="U851" i="8"/>
  <c r="AC851" i="8" s="1"/>
  <c r="T851" i="8"/>
  <c r="AB851" i="8" s="1"/>
  <c r="S851" i="8"/>
  <c r="AA851" i="8" s="1"/>
  <c r="R851" i="8"/>
  <c r="Z851" i="8" s="1"/>
  <c r="Q851" i="8"/>
  <c r="Y851" i="8" s="1"/>
  <c r="P851" i="8"/>
  <c r="X851" i="8" s="1"/>
  <c r="AJ851" i="8"/>
  <c r="AK851" i="8"/>
  <c r="AF851" i="8"/>
  <c r="AG851" i="8"/>
  <c r="AH851" i="8"/>
  <c r="AI851" i="8"/>
  <c r="A852" i="8"/>
  <c r="AE852" i="8" l="1"/>
  <c r="W852" i="8"/>
  <c r="U852" i="8"/>
  <c r="AC852" i="8" s="1"/>
  <c r="T852" i="8"/>
  <c r="AB852" i="8" s="1"/>
  <c r="S852" i="8"/>
  <c r="AA852" i="8" s="1"/>
  <c r="R852" i="8"/>
  <c r="Z852" i="8" s="1"/>
  <c r="Q852" i="8"/>
  <c r="Y852" i="8" s="1"/>
  <c r="P852" i="8"/>
  <c r="X852" i="8" s="1"/>
  <c r="N852" i="8"/>
  <c r="AI852" i="8"/>
  <c r="AJ852" i="8"/>
  <c r="AK852" i="8"/>
  <c r="AF852" i="8"/>
  <c r="AG852" i="8"/>
  <c r="AH852" i="8"/>
  <c r="A853" i="8"/>
  <c r="AE853" i="8" l="1"/>
  <c r="W853" i="8"/>
  <c r="U853" i="8"/>
  <c r="AC853" i="8" s="1"/>
  <c r="T853" i="8"/>
  <c r="AB853" i="8" s="1"/>
  <c r="S853" i="8"/>
  <c r="AA853" i="8" s="1"/>
  <c r="R853" i="8"/>
  <c r="Z853" i="8" s="1"/>
  <c r="Q853" i="8"/>
  <c r="Y853" i="8" s="1"/>
  <c r="P853" i="8"/>
  <c r="X853" i="8" s="1"/>
  <c r="N853" i="8"/>
  <c r="AJ853" i="8"/>
  <c r="AK853" i="8"/>
  <c r="AF853" i="8"/>
  <c r="AG853" i="8"/>
  <c r="AH853" i="8"/>
  <c r="AI853" i="8"/>
  <c r="A854" i="8"/>
  <c r="AE854" i="8" l="1"/>
  <c r="W854" i="8"/>
  <c r="U854" i="8"/>
  <c r="AC854" i="8" s="1"/>
  <c r="T854" i="8"/>
  <c r="AB854" i="8" s="1"/>
  <c r="S854" i="8"/>
  <c r="AA854" i="8" s="1"/>
  <c r="R854" i="8"/>
  <c r="Z854" i="8" s="1"/>
  <c r="Q854" i="8"/>
  <c r="Y854" i="8" s="1"/>
  <c r="P854" i="8"/>
  <c r="X854" i="8" s="1"/>
  <c r="N854" i="8"/>
  <c r="AI854" i="8"/>
  <c r="AJ854" i="8"/>
  <c r="AK854" i="8"/>
  <c r="AF854" i="8"/>
  <c r="AG854" i="8"/>
  <c r="AH854" i="8"/>
  <c r="A855" i="8"/>
  <c r="AE855" i="8" l="1"/>
  <c r="W855" i="8"/>
  <c r="U855" i="8"/>
  <c r="AC855" i="8" s="1"/>
  <c r="T855" i="8"/>
  <c r="AB855" i="8" s="1"/>
  <c r="S855" i="8"/>
  <c r="AA855" i="8" s="1"/>
  <c r="R855" i="8"/>
  <c r="Z855" i="8" s="1"/>
  <c r="Q855" i="8"/>
  <c r="Y855" i="8" s="1"/>
  <c r="P855" i="8"/>
  <c r="X855" i="8" s="1"/>
  <c r="N855" i="8"/>
  <c r="AJ855" i="8"/>
  <c r="AK855" i="8"/>
  <c r="AF855" i="8"/>
  <c r="AG855" i="8"/>
  <c r="AH855" i="8"/>
  <c r="AI855" i="8"/>
  <c r="A856" i="8"/>
  <c r="AE856" i="8" l="1"/>
  <c r="W856" i="8"/>
  <c r="N856" i="8"/>
  <c r="U856" i="8"/>
  <c r="AC856" i="8" s="1"/>
  <c r="T856" i="8"/>
  <c r="AB856" i="8" s="1"/>
  <c r="S856" i="8"/>
  <c r="AA856" i="8" s="1"/>
  <c r="R856" i="8"/>
  <c r="Z856" i="8" s="1"/>
  <c r="Q856" i="8"/>
  <c r="Y856" i="8" s="1"/>
  <c r="P856" i="8"/>
  <c r="X856" i="8" s="1"/>
  <c r="AI856" i="8"/>
  <c r="AJ856" i="8"/>
  <c r="AK856" i="8"/>
  <c r="AF856" i="8"/>
  <c r="AG856" i="8"/>
  <c r="AH856" i="8"/>
  <c r="A857" i="8"/>
  <c r="AE857" i="8" l="1"/>
  <c r="W857" i="8"/>
  <c r="U857" i="8"/>
  <c r="AC857" i="8" s="1"/>
  <c r="T857" i="8"/>
  <c r="AB857" i="8" s="1"/>
  <c r="S857" i="8"/>
  <c r="AA857" i="8" s="1"/>
  <c r="R857" i="8"/>
  <c r="Z857" i="8" s="1"/>
  <c r="Q857" i="8"/>
  <c r="Y857" i="8" s="1"/>
  <c r="P857" i="8"/>
  <c r="X857" i="8" s="1"/>
  <c r="N857" i="8"/>
  <c r="AJ857" i="8"/>
  <c r="AK857" i="8"/>
  <c r="AF857" i="8"/>
  <c r="AG857" i="8"/>
  <c r="AH857" i="8"/>
  <c r="AI857" i="8"/>
  <c r="A858" i="8"/>
  <c r="AE858" i="8" l="1"/>
  <c r="W858" i="8"/>
  <c r="U858" i="8"/>
  <c r="AC858" i="8" s="1"/>
  <c r="T858" i="8"/>
  <c r="AB858" i="8" s="1"/>
  <c r="S858" i="8"/>
  <c r="AA858" i="8" s="1"/>
  <c r="R858" i="8"/>
  <c r="Z858" i="8" s="1"/>
  <c r="Q858" i="8"/>
  <c r="Y858" i="8" s="1"/>
  <c r="P858" i="8"/>
  <c r="X858" i="8" s="1"/>
  <c r="N858" i="8"/>
  <c r="AI858" i="8"/>
  <c r="AJ858" i="8"/>
  <c r="AK858" i="8"/>
  <c r="AF858" i="8"/>
  <c r="AG858" i="8"/>
  <c r="AH858" i="8"/>
  <c r="A859" i="8"/>
  <c r="AE859" i="8" l="1"/>
  <c r="W859" i="8"/>
  <c r="U859" i="8"/>
  <c r="AC859" i="8" s="1"/>
  <c r="T859" i="8"/>
  <c r="AB859" i="8" s="1"/>
  <c r="S859" i="8"/>
  <c r="AA859" i="8" s="1"/>
  <c r="R859" i="8"/>
  <c r="Z859" i="8" s="1"/>
  <c r="Q859" i="8"/>
  <c r="Y859" i="8" s="1"/>
  <c r="P859" i="8"/>
  <c r="X859" i="8" s="1"/>
  <c r="N859" i="8"/>
  <c r="AJ859" i="8"/>
  <c r="AK859" i="8"/>
  <c r="AF859" i="8"/>
  <c r="AG859" i="8"/>
  <c r="AH859" i="8"/>
  <c r="AI859" i="8"/>
  <c r="A860" i="8"/>
  <c r="AE860" i="8" l="1"/>
  <c r="W860" i="8"/>
  <c r="N860" i="8"/>
  <c r="U860" i="8"/>
  <c r="AC860" i="8" s="1"/>
  <c r="T860" i="8"/>
  <c r="AB860" i="8" s="1"/>
  <c r="S860" i="8"/>
  <c r="AA860" i="8" s="1"/>
  <c r="R860" i="8"/>
  <c r="Z860" i="8" s="1"/>
  <c r="Q860" i="8"/>
  <c r="Y860" i="8" s="1"/>
  <c r="P860" i="8"/>
  <c r="X860" i="8" s="1"/>
  <c r="AI860" i="8"/>
  <c r="AJ860" i="8"/>
  <c r="AK860" i="8"/>
  <c r="AF860" i="8"/>
  <c r="AG860" i="8"/>
  <c r="AH860" i="8"/>
  <c r="A861" i="8"/>
  <c r="AE861" i="8" l="1"/>
  <c r="W861" i="8"/>
  <c r="U861" i="8"/>
  <c r="AC861" i="8" s="1"/>
  <c r="T861" i="8"/>
  <c r="AB861" i="8" s="1"/>
  <c r="S861" i="8"/>
  <c r="AA861" i="8" s="1"/>
  <c r="R861" i="8"/>
  <c r="Z861" i="8" s="1"/>
  <c r="Q861" i="8"/>
  <c r="Y861" i="8" s="1"/>
  <c r="P861" i="8"/>
  <c r="X861" i="8" s="1"/>
  <c r="N861" i="8"/>
  <c r="AI861" i="8"/>
  <c r="AJ861" i="8"/>
  <c r="AK861" i="8"/>
  <c r="AF861" i="8"/>
  <c r="AG861" i="8"/>
  <c r="AH861" i="8"/>
  <c r="A862" i="8"/>
  <c r="AE862" i="8" l="1"/>
  <c r="W862" i="8"/>
  <c r="N862" i="8"/>
  <c r="U862" i="8"/>
  <c r="AC862" i="8" s="1"/>
  <c r="T862" i="8"/>
  <c r="AB862" i="8" s="1"/>
  <c r="S862" i="8"/>
  <c r="AA862" i="8" s="1"/>
  <c r="R862" i="8"/>
  <c r="Z862" i="8" s="1"/>
  <c r="Q862" i="8"/>
  <c r="Y862" i="8" s="1"/>
  <c r="P862" i="8"/>
  <c r="X862" i="8" s="1"/>
  <c r="AJ862" i="8"/>
  <c r="AK862" i="8"/>
  <c r="AF862" i="8"/>
  <c r="AG862" i="8"/>
  <c r="AH862" i="8"/>
  <c r="AI862" i="8"/>
  <c r="A863" i="8"/>
  <c r="AE863" i="8" l="1"/>
  <c r="W863" i="8"/>
  <c r="U863" i="8"/>
  <c r="AC863" i="8" s="1"/>
  <c r="T863" i="8"/>
  <c r="AB863" i="8" s="1"/>
  <c r="S863" i="8"/>
  <c r="AA863" i="8" s="1"/>
  <c r="R863" i="8"/>
  <c r="Z863" i="8" s="1"/>
  <c r="Q863" i="8"/>
  <c r="Y863" i="8" s="1"/>
  <c r="P863" i="8"/>
  <c r="X863" i="8" s="1"/>
  <c r="N863" i="8"/>
  <c r="AI863" i="8"/>
  <c r="AJ863" i="8"/>
  <c r="AK863" i="8"/>
  <c r="AF863" i="8"/>
  <c r="AG863" i="8"/>
  <c r="AH863" i="8"/>
  <c r="A864" i="8"/>
  <c r="AE864" i="8" l="1"/>
  <c r="W864" i="8"/>
  <c r="N864" i="8"/>
  <c r="U864" i="8"/>
  <c r="AC864" i="8" s="1"/>
  <c r="T864" i="8"/>
  <c r="AB864" i="8" s="1"/>
  <c r="S864" i="8"/>
  <c r="AA864" i="8" s="1"/>
  <c r="R864" i="8"/>
  <c r="Z864" i="8" s="1"/>
  <c r="Q864" i="8"/>
  <c r="Y864" i="8" s="1"/>
  <c r="P864" i="8"/>
  <c r="X864" i="8" s="1"/>
  <c r="AJ864" i="8"/>
  <c r="AK864" i="8"/>
  <c r="AF864" i="8"/>
  <c r="AG864" i="8"/>
  <c r="AH864" i="8"/>
  <c r="AI864" i="8"/>
  <c r="A865" i="8"/>
  <c r="AE865" i="8" l="1"/>
  <c r="W865" i="8"/>
  <c r="U865" i="8"/>
  <c r="AC865" i="8" s="1"/>
  <c r="T865" i="8"/>
  <c r="AB865" i="8" s="1"/>
  <c r="S865" i="8"/>
  <c r="AA865" i="8" s="1"/>
  <c r="R865" i="8"/>
  <c r="Z865" i="8" s="1"/>
  <c r="Q865" i="8"/>
  <c r="Y865" i="8" s="1"/>
  <c r="P865" i="8"/>
  <c r="X865" i="8" s="1"/>
  <c r="N865" i="8"/>
  <c r="AI865" i="8"/>
  <c r="AJ865" i="8"/>
  <c r="AK865" i="8"/>
  <c r="AF865" i="8"/>
  <c r="AG865" i="8"/>
  <c r="AH865" i="8"/>
  <c r="A866" i="8"/>
  <c r="AE866" i="8" l="1"/>
  <c r="W866" i="8"/>
  <c r="U866" i="8"/>
  <c r="AC866" i="8" s="1"/>
  <c r="T866" i="8"/>
  <c r="AB866" i="8" s="1"/>
  <c r="S866" i="8"/>
  <c r="AA866" i="8" s="1"/>
  <c r="R866" i="8"/>
  <c r="Z866" i="8" s="1"/>
  <c r="Q866" i="8"/>
  <c r="Y866" i="8" s="1"/>
  <c r="P866" i="8"/>
  <c r="X866" i="8" s="1"/>
  <c r="N866" i="8"/>
  <c r="AJ866" i="8"/>
  <c r="AK866" i="8"/>
  <c r="AF866" i="8"/>
  <c r="AG866" i="8"/>
  <c r="AH866" i="8"/>
  <c r="AI866" i="8"/>
  <c r="A867" i="8"/>
  <c r="AE867" i="8" l="1"/>
  <c r="W867" i="8"/>
  <c r="N867" i="8"/>
  <c r="U867" i="8"/>
  <c r="AC867" i="8" s="1"/>
  <c r="T867" i="8"/>
  <c r="AB867" i="8" s="1"/>
  <c r="S867" i="8"/>
  <c r="AA867" i="8" s="1"/>
  <c r="R867" i="8"/>
  <c r="Z867" i="8" s="1"/>
  <c r="Q867" i="8"/>
  <c r="Y867" i="8" s="1"/>
  <c r="P867" i="8"/>
  <c r="X867" i="8" s="1"/>
  <c r="AI867" i="8"/>
  <c r="AJ867" i="8"/>
  <c r="AK867" i="8"/>
  <c r="AF867" i="8"/>
  <c r="AG867" i="8"/>
  <c r="AH867" i="8"/>
  <c r="A868" i="8"/>
  <c r="AE868" i="8" l="1"/>
  <c r="W868" i="8"/>
  <c r="U868" i="8"/>
  <c r="AC868" i="8" s="1"/>
  <c r="T868" i="8"/>
  <c r="AB868" i="8" s="1"/>
  <c r="S868" i="8"/>
  <c r="AA868" i="8" s="1"/>
  <c r="R868" i="8"/>
  <c r="Z868" i="8" s="1"/>
  <c r="Q868" i="8"/>
  <c r="Y868" i="8" s="1"/>
  <c r="P868" i="8"/>
  <c r="X868" i="8" s="1"/>
  <c r="N868" i="8"/>
  <c r="AJ868" i="8"/>
  <c r="AK868" i="8"/>
  <c r="AF868" i="8"/>
  <c r="AG868" i="8"/>
  <c r="AH868" i="8"/>
  <c r="AI868" i="8"/>
  <c r="A869" i="8"/>
  <c r="AE869" i="8" l="1"/>
  <c r="W869" i="8"/>
  <c r="U869" i="8"/>
  <c r="AC869" i="8" s="1"/>
  <c r="T869" i="8"/>
  <c r="AB869" i="8" s="1"/>
  <c r="S869" i="8"/>
  <c r="AA869" i="8" s="1"/>
  <c r="R869" i="8"/>
  <c r="Z869" i="8" s="1"/>
  <c r="Q869" i="8"/>
  <c r="Y869" i="8" s="1"/>
  <c r="P869" i="8"/>
  <c r="X869" i="8" s="1"/>
  <c r="N869" i="8"/>
  <c r="AI869" i="8"/>
  <c r="AJ869" i="8"/>
  <c r="AK869" i="8"/>
  <c r="AF869" i="8"/>
  <c r="AG869" i="8"/>
  <c r="AH869" i="8"/>
  <c r="A870" i="8"/>
  <c r="AE870" i="8" l="1"/>
  <c r="W870" i="8"/>
  <c r="N870" i="8"/>
  <c r="U870" i="8"/>
  <c r="AC870" i="8" s="1"/>
  <c r="T870" i="8"/>
  <c r="AB870" i="8" s="1"/>
  <c r="S870" i="8"/>
  <c r="AA870" i="8" s="1"/>
  <c r="R870" i="8"/>
  <c r="Z870" i="8" s="1"/>
  <c r="Q870" i="8"/>
  <c r="Y870" i="8" s="1"/>
  <c r="P870" i="8"/>
  <c r="X870" i="8" s="1"/>
  <c r="AJ870" i="8"/>
  <c r="AK870" i="8"/>
  <c r="AF870" i="8"/>
  <c r="AG870" i="8"/>
  <c r="AH870" i="8"/>
  <c r="AI870" i="8"/>
  <c r="A871" i="8"/>
  <c r="AE871" i="8" l="1"/>
  <c r="W871" i="8"/>
  <c r="U871" i="8"/>
  <c r="AC871" i="8" s="1"/>
  <c r="T871" i="8"/>
  <c r="AB871" i="8" s="1"/>
  <c r="S871" i="8"/>
  <c r="AA871" i="8" s="1"/>
  <c r="R871" i="8"/>
  <c r="Z871" i="8" s="1"/>
  <c r="Q871" i="8"/>
  <c r="Y871" i="8" s="1"/>
  <c r="P871" i="8"/>
  <c r="X871" i="8" s="1"/>
  <c r="N871" i="8"/>
  <c r="AI871" i="8"/>
  <c r="AJ871" i="8"/>
  <c r="AK871" i="8"/>
  <c r="AF871" i="8"/>
  <c r="AG871" i="8"/>
  <c r="AH871" i="8"/>
  <c r="A872" i="8"/>
  <c r="AE872" i="8" l="1"/>
  <c r="W872" i="8"/>
  <c r="N872" i="8"/>
  <c r="U872" i="8"/>
  <c r="AC872" i="8" s="1"/>
  <c r="T872" i="8"/>
  <c r="AB872" i="8" s="1"/>
  <c r="S872" i="8"/>
  <c r="AA872" i="8" s="1"/>
  <c r="R872" i="8"/>
  <c r="Z872" i="8" s="1"/>
  <c r="Q872" i="8"/>
  <c r="Y872" i="8" s="1"/>
  <c r="P872" i="8"/>
  <c r="X872" i="8" s="1"/>
  <c r="AI872" i="8"/>
  <c r="AJ872" i="8"/>
  <c r="AK872" i="8"/>
  <c r="AF872" i="8"/>
  <c r="AG872" i="8"/>
  <c r="AH872" i="8"/>
  <c r="A873" i="8"/>
  <c r="AE873" i="8" l="1"/>
  <c r="W873" i="8"/>
  <c r="N873" i="8"/>
  <c r="U873" i="8"/>
  <c r="AC873" i="8" s="1"/>
  <c r="T873" i="8"/>
  <c r="AB873" i="8" s="1"/>
  <c r="S873" i="8"/>
  <c r="AA873" i="8" s="1"/>
  <c r="R873" i="8"/>
  <c r="Z873" i="8" s="1"/>
  <c r="Q873" i="8"/>
  <c r="Y873" i="8" s="1"/>
  <c r="P873" i="8"/>
  <c r="X873" i="8" s="1"/>
  <c r="AJ873" i="8"/>
  <c r="AK873" i="8"/>
  <c r="AF873" i="8"/>
  <c r="AG873" i="8"/>
  <c r="AH873" i="8"/>
  <c r="AI873" i="8"/>
  <c r="A874" i="8"/>
  <c r="AE874" i="8" l="1"/>
  <c r="W874" i="8"/>
  <c r="U874" i="8"/>
  <c r="AC874" i="8" s="1"/>
  <c r="T874" i="8"/>
  <c r="AB874" i="8" s="1"/>
  <c r="S874" i="8"/>
  <c r="AA874" i="8" s="1"/>
  <c r="R874" i="8"/>
  <c r="Z874" i="8" s="1"/>
  <c r="Q874" i="8"/>
  <c r="Y874" i="8" s="1"/>
  <c r="P874" i="8"/>
  <c r="X874" i="8" s="1"/>
  <c r="N874" i="8"/>
  <c r="AI874" i="8"/>
  <c r="AJ874" i="8"/>
  <c r="AK874" i="8"/>
  <c r="AF874" i="8"/>
  <c r="AG874" i="8"/>
  <c r="AH874" i="8"/>
  <c r="A875" i="8"/>
  <c r="AE875" i="8" l="1"/>
  <c r="W875" i="8"/>
  <c r="U875" i="8"/>
  <c r="AC875" i="8" s="1"/>
  <c r="T875" i="8"/>
  <c r="AB875" i="8" s="1"/>
  <c r="S875" i="8"/>
  <c r="AA875" i="8" s="1"/>
  <c r="R875" i="8"/>
  <c r="Z875" i="8" s="1"/>
  <c r="Q875" i="8"/>
  <c r="Y875" i="8" s="1"/>
  <c r="P875" i="8"/>
  <c r="X875" i="8" s="1"/>
  <c r="N875" i="8"/>
  <c r="AI875" i="8"/>
  <c r="AJ875" i="8"/>
  <c r="AK875" i="8"/>
  <c r="AF875" i="8"/>
  <c r="AG875" i="8"/>
  <c r="AH875" i="8"/>
  <c r="A876" i="8"/>
  <c r="AE876" i="8" l="1"/>
  <c r="W876" i="8"/>
  <c r="U876" i="8"/>
  <c r="AC876" i="8" s="1"/>
  <c r="T876" i="8"/>
  <c r="AB876" i="8" s="1"/>
  <c r="S876" i="8"/>
  <c r="AA876" i="8" s="1"/>
  <c r="R876" i="8"/>
  <c r="Z876" i="8" s="1"/>
  <c r="Q876" i="8"/>
  <c r="Y876" i="8" s="1"/>
  <c r="P876" i="8"/>
  <c r="X876" i="8" s="1"/>
  <c r="N876" i="8"/>
  <c r="AJ876" i="8"/>
  <c r="AK876" i="8"/>
  <c r="AF876" i="8"/>
  <c r="AG876" i="8"/>
  <c r="AH876" i="8"/>
  <c r="AI876" i="8"/>
  <c r="A877" i="8"/>
  <c r="AE877" i="8" l="1"/>
  <c r="W877" i="8"/>
  <c r="N877" i="8"/>
  <c r="U877" i="8"/>
  <c r="AC877" i="8" s="1"/>
  <c r="T877" i="8"/>
  <c r="AB877" i="8" s="1"/>
  <c r="S877" i="8"/>
  <c r="AA877" i="8" s="1"/>
  <c r="R877" i="8"/>
  <c r="Z877" i="8" s="1"/>
  <c r="Q877" i="8"/>
  <c r="Y877" i="8" s="1"/>
  <c r="P877" i="8"/>
  <c r="X877" i="8" s="1"/>
  <c r="AI877" i="8"/>
  <c r="AJ877" i="8"/>
  <c r="AK877" i="8"/>
  <c r="AF877" i="8"/>
  <c r="AG877" i="8"/>
  <c r="AH877" i="8"/>
  <c r="A878" i="8"/>
  <c r="AE878" i="8" l="1"/>
  <c r="W878" i="8"/>
  <c r="U878" i="8"/>
  <c r="AC878" i="8" s="1"/>
  <c r="T878" i="8"/>
  <c r="AB878" i="8" s="1"/>
  <c r="S878" i="8"/>
  <c r="AA878" i="8" s="1"/>
  <c r="R878" i="8"/>
  <c r="Z878" i="8" s="1"/>
  <c r="Q878" i="8"/>
  <c r="Y878" i="8" s="1"/>
  <c r="P878" i="8"/>
  <c r="X878" i="8" s="1"/>
  <c r="N878" i="8"/>
  <c r="AJ878" i="8"/>
  <c r="AK878" i="8"/>
  <c r="AF878" i="8"/>
  <c r="AG878" i="8"/>
  <c r="AH878" i="8"/>
  <c r="AI878" i="8"/>
  <c r="A879" i="8"/>
  <c r="AE879" i="8" l="1"/>
  <c r="W879" i="8"/>
  <c r="N879" i="8"/>
  <c r="U879" i="8"/>
  <c r="AC879" i="8" s="1"/>
  <c r="T879" i="8"/>
  <c r="AB879" i="8" s="1"/>
  <c r="S879" i="8"/>
  <c r="AA879" i="8" s="1"/>
  <c r="R879" i="8"/>
  <c r="Z879" i="8" s="1"/>
  <c r="Q879" i="8"/>
  <c r="Y879" i="8" s="1"/>
  <c r="P879" i="8"/>
  <c r="X879" i="8" s="1"/>
  <c r="AJ879" i="8"/>
  <c r="AK879" i="8"/>
  <c r="AF879" i="8"/>
  <c r="AG879" i="8"/>
  <c r="AH879" i="8"/>
  <c r="AI879" i="8"/>
  <c r="A880" i="8"/>
  <c r="AE880" i="8" l="1"/>
  <c r="W880" i="8"/>
  <c r="U880" i="8"/>
  <c r="AC880" i="8" s="1"/>
  <c r="T880" i="8"/>
  <c r="AB880" i="8" s="1"/>
  <c r="S880" i="8"/>
  <c r="AA880" i="8" s="1"/>
  <c r="R880" i="8"/>
  <c r="Z880" i="8" s="1"/>
  <c r="Q880" i="8"/>
  <c r="Y880" i="8" s="1"/>
  <c r="P880" i="8"/>
  <c r="X880" i="8" s="1"/>
  <c r="N880" i="8"/>
  <c r="AJ880" i="8"/>
  <c r="AK880" i="8"/>
  <c r="AF880" i="8"/>
  <c r="AG880" i="8"/>
  <c r="AH880" i="8"/>
  <c r="AI880" i="8"/>
  <c r="A881" i="8"/>
  <c r="AE881" i="8" l="1"/>
  <c r="W881" i="8"/>
  <c r="U881" i="8"/>
  <c r="AC881" i="8" s="1"/>
  <c r="T881" i="8"/>
  <c r="AB881" i="8" s="1"/>
  <c r="S881" i="8"/>
  <c r="AA881" i="8" s="1"/>
  <c r="R881" i="8"/>
  <c r="Z881" i="8" s="1"/>
  <c r="Q881" i="8"/>
  <c r="Y881" i="8" s="1"/>
  <c r="P881" i="8"/>
  <c r="X881" i="8" s="1"/>
  <c r="N881" i="8"/>
  <c r="AI881" i="8"/>
  <c r="AJ881" i="8"/>
  <c r="AK881" i="8"/>
  <c r="AF881" i="8"/>
  <c r="AG881" i="8"/>
  <c r="AH881" i="8"/>
  <c r="A882" i="8"/>
  <c r="AE882" i="8" l="1"/>
  <c r="W882" i="8"/>
  <c r="U882" i="8"/>
  <c r="AC882" i="8" s="1"/>
  <c r="T882" i="8"/>
  <c r="AB882" i="8" s="1"/>
  <c r="S882" i="8"/>
  <c r="AA882" i="8" s="1"/>
  <c r="R882" i="8"/>
  <c r="Z882" i="8" s="1"/>
  <c r="Q882" i="8"/>
  <c r="Y882" i="8" s="1"/>
  <c r="P882" i="8"/>
  <c r="X882" i="8" s="1"/>
  <c r="N882" i="8"/>
  <c r="AJ882" i="8"/>
  <c r="AK882" i="8"/>
  <c r="AF882" i="8"/>
  <c r="AG882" i="8"/>
  <c r="AH882" i="8"/>
  <c r="AI882" i="8"/>
  <c r="A883" i="8"/>
  <c r="AE883" i="8" l="1"/>
  <c r="W883" i="8"/>
  <c r="U883" i="8"/>
  <c r="AC883" i="8" s="1"/>
  <c r="T883" i="8"/>
  <c r="AB883" i="8" s="1"/>
  <c r="S883" i="8"/>
  <c r="AA883" i="8" s="1"/>
  <c r="R883" i="8"/>
  <c r="Z883" i="8" s="1"/>
  <c r="Q883" i="8"/>
  <c r="Y883" i="8" s="1"/>
  <c r="P883" i="8"/>
  <c r="X883" i="8" s="1"/>
  <c r="N883" i="8"/>
  <c r="AJ883" i="8"/>
  <c r="AK883" i="8"/>
  <c r="AF883" i="8"/>
  <c r="AG883" i="8"/>
  <c r="AH883" i="8"/>
  <c r="AI883" i="8"/>
  <c r="A884" i="8"/>
  <c r="AE884" i="8" l="1"/>
  <c r="W884" i="8"/>
  <c r="N884" i="8"/>
  <c r="U884" i="8"/>
  <c r="AC884" i="8" s="1"/>
  <c r="T884" i="8"/>
  <c r="AB884" i="8" s="1"/>
  <c r="S884" i="8"/>
  <c r="AA884" i="8" s="1"/>
  <c r="R884" i="8"/>
  <c r="Z884" i="8" s="1"/>
  <c r="Q884" i="8"/>
  <c r="Y884" i="8" s="1"/>
  <c r="P884" i="8"/>
  <c r="X884" i="8" s="1"/>
  <c r="AI884" i="8"/>
  <c r="AJ884" i="8"/>
  <c r="AK884" i="8"/>
  <c r="AF884" i="8"/>
  <c r="AG884" i="8"/>
  <c r="AH884" i="8"/>
  <c r="A885" i="8"/>
  <c r="AE885" i="8" l="1"/>
  <c r="W885" i="8"/>
  <c r="U885" i="8"/>
  <c r="AC885" i="8" s="1"/>
  <c r="T885" i="8"/>
  <c r="AB885" i="8" s="1"/>
  <c r="S885" i="8"/>
  <c r="AA885" i="8" s="1"/>
  <c r="R885" i="8"/>
  <c r="Z885" i="8" s="1"/>
  <c r="Q885" i="8"/>
  <c r="Y885" i="8" s="1"/>
  <c r="P885" i="8"/>
  <c r="X885" i="8" s="1"/>
  <c r="N885" i="8"/>
  <c r="AJ885" i="8"/>
  <c r="AK885" i="8"/>
  <c r="AF885" i="8"/>
  <c r="AG885" i="8"/>
  <c r="AH885" i="8"/>
  <c r="AI885" i="8"/>
  <c r="A886" i="8"/>
  <c r="AE886" i="8" l="1"/>
  <c r="W886" i="8"/>
  <c r="U886" i="8"/>
  <c r="AC886" i="8" s="1"/>
  <c r="T886" i="8"/>
  <c r="AB886" i="8" s="1"/>
  <c r="S886" i="8"/>
  <c r="AA886" i="8" s="1"/>
  <c r="R886" i="8"/>
  <c r="Z886" i="8" s="1"/>
  <c r="Q886" i="8"/>
  <c r="Y886" i="8" s="1"/>
  <c r="P886" i="8"/>
  <c r="X886" i="8" s="1"/>
  <c r="N886" i="8"/>
  <c r="AI886" i="8"/>
  <c r="AJ886" i="8"/>
  <c r="AK886" i="8"/>
  <c r="AF886" i="8"/>
  <c r="AG886" i="8"/>
  <c r="AH886" i="8"/>
  <c r="A887" i="8"/>
  <c r="AE887" i="8" l="1"/>
  <c r="W887" i="8"/>
  <c r="N887" i="8"/>
  <c r="U887" i="8"/>
  <c r="AC887" i="8" s="1"/>
  <c r="T887" i="8"/>
  <c r="AB887" i="8" s="1"/>
  <c r="S887" i="8"/>
  <c r="AA887" i="8" s="1"/>
  <c r="R887" i="8"/>
  <c r="Z887" i="8" s="1"/>
  <c r="Q887" i="8"/>
  <c r="Y887" i="8" s="1"/>
  <c r="P887" i="8"/>
  <c r="X887" i="8" s="1"/>
  <c r="AJ887" i="8"/>
  <c r="AK887" i="8"/>
  <c r="AF887" i="8"/>
  <c r="AG887" i="8"/>
  <c r="AH887" i="8"/>
  <c r="AI887" i="8"/>
  <c r="A888" i="8"/>
  <c r="AE888" i="8" l="1"/>
  <c r="W888" i="8"/>
  <c r="N888" i="8"/>
  <c r="U888" i="8"/>
  <c r="AC888" i="8" s="1"/>
  <c r="T888" i="8"/>
  <c r="AB888" i="8" s="1"/>
  <c r="S888" i="8"/>
  <c r="AA888" i="8" s="1"/>
  <c r="R888" i="8"/>
  <c r="Z888" i="8" s="1"/>
  <c r="Q888" i="8"/>
  <c r="Y888" i="8" s="1"/>
  <c r="P888" i="8"/>
  <c r="X888" i="8" s="1"/>
  <c r="AI888" i="8"/>
  <c r="AJ888" i="8"/>
  <c r="AK888" i="8"/>
  <c r="AF888" i="8"/>
  <c r="AG888" i="8"/>
  <c r="AH888" i="8"/>
  <c r="A889" i="8"/>
  <c r="AE889" i="8" l="1"/>
  <c r="W889" i="8"/>
  <c r="U889" i="8"/>
  <c r="AC889" i="8" s="1"/>
  <c r="T889" i="8"/>
  <c r="AB889" i="8" s="1"/>
  <c r="S889" i="8"/>
  <c r="AA889" i="8" s="1"/>
  <c r="R889" i="8"/>
  <c r="Z889" i="8" s="1"/>
  <c r="Q889" i="8"/>
  <c r="Y889" i="8" s="1"/>
  <c r="P889" i="8"/>
  <c r="X889" i="8" s="1"/>
  <c r="N889" i="8"/>
  <c r="AI889" i="8"/>
  <c r="AJ889" i="8"/>
  <c r="AK889" i="8"/>
  <c r="AF889" i="8"/>
  <c r="AG889" i="8"/>
  <c r="AH889" i="8"/>
  <c r="A890" i="8"/>
  <c r="AE890" i="8" l="1"/>
  <c r="W890" i="8"/>
  <c r="U890" i="8"/>
  <c r="AC890" i="8" s="1"/>
  <c r="T890" i="8"/>
  <c r="AB890" i="8" s="1"/>
  <c r="S890" i="8"/>
  <c r="AA890" i="8" s="1"/>
  <c r="R890" i="8"/>
  <c r="Z890" i="8" s="1"/>
  <c r="Q890" i="8"/>
  <c r="Y890" i="8" s="1"/>
  <c r="P890" i="8"/>
  <c r="X890" i="8" s="1"/>
  <c r="N890" i="8"/>
  <c r="AJ890" i="8"/>
  <c r="AK890" i="8"/>
  <c r="AF890" i="8"/>
  <c r="AG890" i="8"/>
  <c r="AH890" i="8"/>
  <c r="AI890" i="8"/>
  <c r="A891" i="8"/>
  <c r="AE891" i="8" l="1"/>
  <c r="W891" i="8"/>
  <c r="U891" i="8"/>
  <c r="AC891" i="8" s="1"/>
  <c r="T891" i="8"/>
  <c r="AB891" i="8" s="1"/>
  <c r="S891" i="8"/>
  <c r="AA891" i="8" s="1"/>
  <c r="R891" i="8"/>
  <c r="Z891" i="8" s="1"/>
  <c r="Q891" i="8"/>
  <c r="Y891" i="8" s="1"/>
  <c r="P891" i="8"/>
  <c r="X891" i="8" s="1"/>
  <c r="N891" i="8"/>
  <c r="AJ891" i="8"/>
  <c r="AK891" i="8"/>
  <c r="AF891" i="8"/>
  <c r="AG891" i="8"/>
  <c r="AH891" i="8"/>
  <c r="AI891" i="8"/>
  <c r="A892" i="8"/>
  <c r="AE892" i="8" l="1"/>
  <c r="W892" i="8"/>
  <c r="N892" i="8"/>
  <c r="U892" i="8"/>
  <c r="AC892" i="8" s="1"/>
  <c r="T892" i="8"/>
  <c r="AB892" i="8" s="1"/>
  <c r="S892" i="8"/>
  <c r="AA892" i="8" s="1"/>
  <c r="R892" i="8"/>
  <c r="Z892" i="8" s="1"/>
  <c r="Q892" i="8"/>
  <c r="Y892" i="8" s="1"/>
  <c r="P892" i="8"/>
  <c r="X892" i="8" s="1"/>
  <c r="AI892" i="8"/>
  <c r="AJ892" i="8"/>
  <c r="AK892" i="8"/>
  <c r="AF892" i="8"/>
  <c r="AG892" i="8"/>
  <c r="AH892" i="8"/>
  <c r="A893" i="8"/>
  <c r="AE893" i="8" l="1"/>
  <c r="W893" i="8"/>
  <c r="U893" i="8"/>
  <c r="AC893" i="8" s="1"/>
  <c r="T893" i="8"/>
  <c r="AB893" i="8" s="1"/>
  <c r="S893" i="8"/>
  <c r="AA893" i="8" s="1"/>
  <c r="R893" i="8"/>
  <c r="Z893" i="8" s="1"/>
  <c r="Q893" i="8"/>
  <c r="Y893" i="8" s="1"/>
  <c r="P893" i="8"/>
  <c r="X893" i="8" s="1"/>
  <c r="N893" i="8"/>
  <c r="AI893" i="8"/>
  <c r="AJ893" i="8"/>
  <c r="AK893" i="8"/>
  <c r="AF893" i="8"/>
  <c r="AG893" i="8"/>
  <c r="AH893" i="8"/>
  <c r="A894" i="8"/>
  <c r="AE894" i="8" l="1"/>
  <c r="W894" i="8"/>
  <c r="N894" i="8"/>
  <c r="U894" i="8"/>
  <c r="AC894" i="8" s="1"/>
  <c r="T894" i="8"/>
  <c r="AB894" i="8" s="1"/>
  <c r="S894" i="8"/>
  <c r="AA894" i="8" s="1"/>
  <c r="R894" i="8"/>
  <c r="Z894" i="8" s="1"/>
  <c r="Q894" i="8"/>
  <c r="Y894" i="8" s="1"/>
  <c r="P894" i="8"/>
  <c r="X894" i="8" s="1"/>
  <c r="AJ894" i="8"/>
  <c r="AK894" i="8"/>
  <c r="AF894" i="8"/>
  <c r="AG894" i="8"/>
  <c r="AH894" i="8"/>
  <c r="AI894" i="8"/>
  <c r="A895" i="8"/>
  <c r="AE895" i="8" l="1"/>
  <c r="W895" i="8"/>
  <c r="U895" i="8"/>
  <c r="AC895" i="8" s="1"/>
  <c r="T895" i="8"/>
  <c r="AB895" i="8" s="1"/>
  <c r="S895" i="8"/>
  <c r="AA895" i="8" s="1"/>
  <c r="R895" i="8"/>
  <c r="Z895" i="8" s="1"/>
  <c r="Q895" i="8"/>
  <c r="Y895" i="8" s="1"/>
  <c r="P895" i="8"/>
  <c r="X895" i="8" s="1"/>
  <c r="N895" i="8"/>
  <c r="AI895" i="8"/>
  <c r="AJ895" i="8"/>
  <c r="AK895" i="8"/>
  <c r="AF895" i="8"/>
  <c r="AG895" i="8"/>
  <c r="AH895" i="8"/>
  <c r="A896" i="8"/>
  <c r="AE896" i="8" l="1"/>
  <c r="W896" i="8"/>
  <c r="N896" i="8"/>
  <c r="U896" i="8"/>
  <c r="AC896" i="8" s="1"/>
  <c r="T896" i="8"/>
  <c r="AB896" i="8" s="1"/>
  <c r="S896" i="8"/>
  <c r="AA896" i="8" s="1"/>
  <c r="R896" i="8"/>
  <c r="Z896" i="8" s="1"/>
  <c r="Q896" i="8"/>
  <c r="Y896" i="8" s="1"/>
  <c r="P896" i="8"/>
  <c r="X896" i="8" s="1"/>
  <c r="AJ896" i="8"/>
  <c r="AK896" i="8"/>
  <c r="AF896" i="8"/>
  <c r="AG896" i="8"/>
  <c r="AH896" i="8"/>
  <c r="AI896" i="8"/>
  <c r="A897" i="8"/>
  <c r="AE897" i="8" l="1"/>
  <c r="W897" i="8"/>
  <c r="U897" i="8"/>
  <c r="AC897" i="8" s="1"/>
  <c r="T897" i="8"/>
  <c r="AB897" i="8" s="1"/>
  <c r="S897" i="8"/>
  <c r="AA897" i="8" s="1"/>
  <c r="R897" i="8"/>
  <c r="Z897" i="8" s="1"/>
  <c r="Q897" i="8"/>
  <c r="Y897" i="8" s="1"/>
  <c r="P897" i="8"/>
  <c r="X897" i="8" s="1"/>
  <c r="N897" i="8"/>
  <c r="AJ897" i="8"/>
  <c r="AK897" i="8"/>
  <c r="AF897" i="8"/>
  <c r="AG897" i="8"/>
  <c r="AH897" i="8"/>
  <c r="AI897" i="8"/>
  <c r="A898" i="8"/>
  <c r="AE898" i="8" l="1"/>
  <c r="W898" i="8"/>
  <c r="U898" i="8"/>
  <c r="AC898" i="8" s="1"/>
  <c r="T898" i="8"/>
  <c r="AB898" i="8" s="1"/>
  <c r="S898" i="8"/>
  <c r="AA898" i="8" s="1"/>
  <c r="R898" i="8"/>
  <c r="Z898" i="8" s="1"/>
  <c r="Q898" i="8"/>
  <c r="Y898" i="8" s="1"/>
  <c r="P898" i="8"/>
  <c r="X898" i="8" s="1"/>
  <c r="N898" i="8"/>
  <c r="AI898" i="8"/>
  <c r="AJ898" i="8"/>
  <c r="AK898" i="8"/>
  <c r="AF898" i="8"/>
  <c r="AG898" i="8"/>
  <c r="AH898" i="8"/>
  <c r="A899" i="8"/>
  <c r="AE899" i="8" l="1"/>
  <c r="W899" i="8"/>
  <c r="U899" i="8"/>
  <c r="AC899" i="8" s="1"/>
  <c r="T899" i="8"/>
  <c r="AB899" i="8" s="1"/>
  <c r="S899" i="8"/>
  <c r="AA899" i="8" s="1"/>
  <c r="R899" i="8"/>
  <c r="Z899" i="8" s="1"/>
  <c r="Q899" i="8"/>
  <c r="Y899" i="8" s="1"/>
  <c r="P899" i="8"/>
  <c r="X899" i="8" s="1"/>
  <c r="N899" i="8"/>
  <c r="AJ899" i="8"/>
  <c r="AK899" i="8"/>
  <c r="AF899" i="8"/>
  <c r="AG899" i="8"/>
  <c r="AH899" i="8"/>
  <c r="AI899" i="8"/>
  <c r="A900" i="8"/>
  <c r="AE900" i="8" l="1"/>
  <c r="W900" i="8"/>
  <c r="U900" i="8"/>
  <c r="AC900" i="8" s="1"/>
  <c r="T900" i="8"/>
  <c r="AB900" i="8" s="1"/>
  <c r="S900" i="8"/>
  <c r="AA900" i="8" s="1"/>
  <c r="R900" i="8"/>
  <c r="Z900" i="8" s="1"/>
  <c r="Q900" i="8"/>
  <c r="Y900" i="8" s="1"/>
  <c r="P900" i="8"/>
  <c r="X900" i="8" s="1"/>
  <c r="N900" i="8"/>
  <c r="AJ900" i="8"/>
  <c r="AK900" i="8"/>
  <c r="AF900" i="8"/>
  <c r="AG900" i="8"/>
  <c r="AH900" i="8"/>
  <c r="AI900" i="8"/>
  <c r="A901" i="8"/>
  <c r="AE901" i="8" l="1"/>
  <c r="W901" i="8"/>
  <c r="N901" i="8"/>
  <c r="U901" i="8"/>
  <c r="AC901" i="8" s="1"/>
  <c r="T901" i="8"/>
  <c r="AB901" i="8" s="1"/>
  <c r="S901" i="8"/>
  <c r="AA901" i="8" s="1"/>
  <c r="R901" i="8"/>
  <c r="Z901" i="8" s="1"/>
  <c r="Q901" i="8"/>
  <c r="Y901" i="8" s="1"/>
  <c r="P901" i="8"/>
  <c r="X901" i="8" s="1"/>
  <c r="AI901" i="8"/>
  <c r="AJ901" i="8"/>
  <c r="AK901" i="8"/>
  <c r="AF901" i="8"/>
  <c r="AG901" i="8"/>
  <c r="AH901" i="8"/>
  <c r="A902" i="8"/>
  <c r="AE902" i="8" l="1"/>
  <c r="W902" i="8"/>
  <c r="U902" i="8"/>
  <c r="AC902" i="8" s="1"/>
  <c r="T902" i="8"/>
  <c r="AB902" i="8" s="1"/>
  <c r="S902" i="8"/>
  <c r="AA902" i="8" s="1"/>
  <c r="R902" i="8"/>
  <c r="Z902" i="8" s="1"/>
  <c r="Q902" i="8"/>
  <c r="Y902" i="8" s="1"/>
  <c r="P902" i="8"/>
  <c r="X902" i="8" s="1"/>
  <c r="N902" i="8"/>
  <c r="AJ902" i="8"/>
  <c r="AK902" i="8"/>
  <c r="AF902" i="8"/>
  <c r="AG902" i="8"/>
  <c r="AH902" i="8"/>
  <c r="AI902" i="8"/>
  <c r="A903" i="8"/>
  <c r="AE903" i="8" l="1"/>
  <c r="W903" i="8"/>
  <c r="U903" i="8"/>
  <c r="AC903" i="8" s="1"/>
  <c r="T903" i="8"/>
  <c r="AB903" i="8" s="1"/>
  <c r="S903" i="8"/>
  <c r="AA903" i="8" s="1"/>
  <c r="R903" i="8"/>
  <c r="Z903" i="8" s="1"/>
  <c r="Q903" i="8"/>
  <c r="Y903" i="8" s="1"/>
  <c r="P903" i="8"/>
  <c r="X903" i="8" s="1"/>
  <c r="N903" i="8"/>
  <c r="AI903" i="8"/>
  <c r="AJ903" i="8"/>
  <c r="AK903" i="8"/>
  <c r="AF903" i="8"/>
  <c r="AG903" i="8"/>
  <c r="AH903" i="8"/>
  <c r="A904" i="8"/>
  <c r="AE904" i="8" l="1"/>
  <c r="W904" i="8"/>
  <c r="N904" i="8"/>
  <c r="U904" i="8"/>
  <c r="AC904" i="8" s="1"/>
  <c r="T904" i="8"/>
  <c r="AB904" i="8" s="1"/>
  <c r="S904" i="8"/>
  <c r="AA904" i="8" s="1"/>
  <c r="R904" i="8"/>
  <c r="Z904" i="8" s="1"/>
  <c r="Q904" i="8"/>
  <c r="Y904" i="8" s="1"/>
  <c r="P904" i="8"/>
  <c r="X904" i="8" s="1"/>
  <c r="AJ904" i="8"/>
  <c r="AK904" i="8"/>
  <c r="AF904" i="8"/>
  <c r="AG904" i="8"/>
  <c r="AH904" i="8"/>
  <c r="AI904" i="8"/>
  <c r="A905" i="8"/>
  <c r="AE905" i="8" l="1"/>
  <c r="W905" i="8"/>
  <c r="U905" i="8"/>
  <c r="AC905" i="8" s="1"/>
  <c r="T905" i="8"/>
  <c r="AB905" i="8" s="1"/>
  <c r="S905" i="8"/>
  <c r="AA905" i="8" s="1"/>
  <c r="R905" i="8"/>
  <c r="Z905" i="8" s="1"/>
  <c r="Q905" i="8"/>
  <c r="Y905" i="8" s="1"/>
  <c r="P905" i="8"/>
  <c r="X905" i="8" s="1"/>
  <c r="N905" i="8"/>
  <c r="AI905" i="8"/>
  <c r="AJ905" i="8"/>
  <c r="AK905" i="8"/>
  <c r="AF905" i="8"/>
  <c r="AG905" i="8"/>
  <c r="AH905" i="8"/>
  <c r="A906" i="8"/>
  <c r="AE906" i="8" l="1"/>
  <c r="W906" i="8"/>
  <c r="U906" i="8"/>
  <c r="AC906" i="8" s="1"/>
  <c r="T906" i="8"/>
  <c r="AB906" i="8" s="1"/>
  <c r="S906" i="8"/>
  <c r="AA906" i="8" s="1"/>
  <c r="R906" i="8"/>
  <c r="Z906" i="8" s="1"/>
  <c r="Q906" i="8"/>
  <c r="Y906" i="8" s="1"/>
  <c r="P906" i="8"/>
  <c r="X906" i="8" s="1"/>
  <c r="N906" i="8"/>
  <c r="AJ906" i="8"/>
  <c r="AK906" i="8"/>
  <c r="AF906" i="8"/>
  <c r="AG906" i="8"/>
  <c r="AH906" i="8"/>
  <c r="AI906" i="8"/>
  <c r="A907" i="8"/>
  <c r="AE907" i="8" l="1"/>
  <c r="W907" i="8"/>
  <c r="U907" i="8"/>
  <c r="AC907" i="8" s="1"/>
  <c r="T907" i="8"/>
  <c r="AB907" i="8" s="1"/>
  <c r="S907" i="8"/>
  <c r="AA907" i="8" s="1"/>
  <c r="R907" i="8"/>
  <c r="Z907" i="8" s="1"/>
  <c r="Q907" i="8"/>
  <c r="Y907" i="8" s="1"/>
  <c r="P907" i="8"/>
  <c r="X907" i="8" s="1"/>
  <c r="N907" i="8"/>
  <c r="AI907" i="8"/>
  <c r="AJ907" i="8"/>
  <c r="AK907" i="8"/>
  <c r="AF907" i="8"/>
  <c r="AG907" i="8"/>
  <c r="AH907" i="8"/>
  <c r="A908" i="8"/>
  <c r="AE908" i="8" l="1"/>
  <c r="W908" i="8"/>
  <c r="N908" i="8"/>
  <c r="U908" i="8"/>
  <c r="AC908" i="8" s="1"/>
  <c r="T908" i="8"/>
  <c r="AB908" i="8" s="1"/>
  <c r="S908" i="8"/>
  <c r="AA908" i="8" s="1"/>
  <c r="R908" i="8"/>
  <c r="Z908" i="8" s="1"/>
  <c r="Q908" i="8"/>
  <c r="Y908" i="8" s="1"/>
  <c r="P908" i="8"/>
  <c r="X908" i="8" s="1"/>
  <c r="AI908" i="8"/>
  <c r="AJ908" i="8"/>
  <c r="AK908" i="8"/>
  <c r="AF908" i="8"/>
  <c r="AG908" i="8"/>
  <c r="AH908" i="8"/>
  <c r="A909" i="8"/>
  <c r="AE909" i="8" l="1"/>
  <c r="W909" i="8"/>
  <c r="U909" i="8"/>
  <c r="AC909" i="8" s="1"/>
  <c r="T909" i="8"/>
  <c r="AB909" i="8" s="1"/>
  <c r="S909" i="8"/>
  <c r="AA909" i="8" s="1"/>
  <c r="R909" i="8"/>
  <c r="Z909" i="8" s="1"/>
  <c r="Q909" i="8"/>
  <c r="Y909" i="8" s="1"/>
  <c r="P909" i="8"/>
  <c r="X909" i="8" s="1"/>
  <c r="N909" i="8"/>
  <c r="AJ909" i="8"/>
  <c r="AK909" i="8"/>
  <c r="AF909" i="8"/>
  <c r="AG909" i="8"/>
  <c r="AH909" i="8"/>
  <c r="AI909" i="8"/>
  <c r="A910" i="8"/>
  <c r="AE910" i="8" l="1"/>
  <c r="W910" i="8"/>
  <c r="U910" i="8"/>
  <c r="AC910" i="8" s="1"/>
  <c r="T910" i="8"/>
  <c r="AB910" i="8" s="1"/>
  <c r="S910" i="8"/>
  <c r="AA910" i="8" s="1"/>
  <c r="R910" i="8"/>
  <c r="Z910" i="8" s="1"/>
  <c r="Q910" i="8"/>
  <c r="Y910" i="8" s="1"/>
  <c r="P910" i="8"/>
  <c r="X910" i="8" s="1"/>
  <c r="N910" i="8"/>
  <c r="AI910" i="8"/>
  <c r="AJ910" i="8"/>
  <c r="AK910" i="8"/>
  <c r="AF910" i="8"/>
  <c r="AG910" i="8"/>
  <c r="AH910" i="8"/>
  <c r="A911" i="8"/>
  <c r="AE911" i="8" l="1"/>
  <c r="W911" i="8"/>
  <c r="N911" i="8"/>
  <c r="U911" i="8"/>
  <c r="AC911" i="8" s="1"/>
  <c r="T911" i="8"/>
  <c r="AB911" i="8" s="1"/>
  <c r="S911" i="8"/>
  <c r="AA911" i="8" s="1"/>
  <c r="R911" i="8"/>
  <c r="Z911" i="8" s="1"/>
  <c r="Q911" i="8"/>
  <c r="Y911" i="8" s="1"/>
  <c r="P911" i="8"/>
  <c r="X911" i="8" s="1"/>
  <c r="AJ911" i="8"/>
  <c r="AK911" i="8"/>
  <c r="AF911" i="8"/>
  <c r="AG911" i="8"/>
  <c r="AH911" i="8"/>
  <c r="AI911" i="8"/>
  <c r="A912" i="8"/>
  <c r="AE912" i="8" l="1"/>
  <c r="W912" i="8"/>
  <c r="U912" i="8"/>
  <c r="AC912" i="8" s="1"/>
  <c r="T912" i="8"/>
  <c r="AB912" i="8" s="1"/>
  <c r="S912" i="8"/>
  <c r="AA912" i="8" s="1"/>
  <c r="R912" i="8"/>
  <c r="Z912" i="8" s="1"/>
  <c r="Q912" i="8"/>
  <c r="Y912" i="8" s="1"/>
  <c r="P912" i="8"/>
  <c r="X912" i="8" s="1"/>
  <c r="N912" i="8"/>
  <c r="AI912" i="8"/>
  <c r="AJ912" i="8"/>
  <c r="AK912" i="8"/>
  <c r="AF912" i="8"/>
  <c r="AG912" i="8"/>
  <c r="AH912" i="8"/>
  <c r="A913" i="8"/>
  <c r="AE913" i="8" l="1"/>
  <c r="W913" i="8"/>
  <c r="U913" i="8"/>
  <c r="AC913" i="8" s="1"/>
  <c r="T913" i="8"/>
  <c r="AB913" i="8" s="1"/>
  <c r="S913" i="8"/>
  <c r="AA913" i="8" s="1"/>
  <c r="R913" i="8"/>
  <c r="Z913" i="8" s="1"/>
  <c r="Q913" i="8"/>
  <c r="Y913" i="8" s="1"/>
  <c r="P913" i="8"/>
  <c r="X913" i="8" s="1"/>
  <c r="N913" i="8"/>
  <c r="AJ913" i="8"/>
  <c r="AK913" i="8"/>
  <c r="AF913" i="8"/>
  <c r="AG913" i="8"/>
  <c r="AH913" i="8"/>
  <c r="AI913" i="8"/>
  <c r="A914" i="8"/>
  <c r="AE914" i="8" l="1"/>
  <c r="W914" i="8"/>
  <c r="U914" i="8"/>
  <c r="AC914" i="8" s="1"/>
  <c r="T914" i="8"/>
  <c r="AB914" i="8" s="1"/>
  <c r="S914" i="8"/>
  <c r="AA914" i="8" s="1"/>
  <c r="R914" i="8"/>
  <c r="Z914" i="8" s="1"/>
  <c r="Q914" i="8"/>
  <c r="Y914" i="8" s="1"/>
  <c r="P914" i="8"/>
  <c r="X914" i="8" s="1"/>
  <c r="N914" i="8"/>
  <c r="AJ914" i="8"/>
  <c r="AK914" i="8"/>
  <c r="AF914" i="8"/>
  <c r="AG914" i="8"/>
  <c r="AH914" i="8"/>
  <c r="AI914" i="8"/>
  <c r="A915" i="8"/>
  <c r="AE915" i="8" l="1"/>
  <c r="W915" i="8"/>
  <c r="N915" i="8"/>
  <c r="U915" i="8"/>
  <c r="AC915" i="8" s="1"/>
  <c r="T915" i="8"/>
  <c r="AB915" i="8" s="1"/>
  <c r="S915" i="8"/>
  <c r="AA915" i="8" s="1"/>
  <c r="R915" i="8"/>
  <c r="Z915" i="8" s="1"/>
  <c r="Q915" i="8"/>
  <c r="Y915" i="8" s="1"/>
  <c r="P915" i="8"/>
  <c r="X915" i="8" s="1"/>
  <c r="AI915" i="8"/>
  <c r="AJ915" i="8"/>
  <c r="AK915" i="8"/>
  <c r="AF915" i="8"/>
  <c r="AG915" i="8"/>
  <c r="AH915" i="8"/>
  <c r="A916" i="8"/>
  <c r="AE916" i="8" l="1"/>
  <c r="W916" i="8"/>
  <c r="U916" i="8"/>
  <c r="AC916" i="8" s="1"/>
  <c r="T916" i="8"/>
  <c r="AB916" i="8" s="1"/>
  <c r="S916" i="8"/>
  <c r="AA916" i="8" s="1"/>
  <c r="R916" i="8"/>
  <c r="Z916" i="8" s="1"/>
  <c r="Q916" i="8"/>
  <c r="Y916" i="8" s="1"/>
  <c r="P916" i="8"/>
  <c r="X916" i="8" s="1"/>
  <c r="N916" i="8"/>
  <c r="AJ916" i="8"/>
  <c r="AK916" i="8"/>
  <c r="AF916" i="8"/>
  <c r="AG916" i="8"/>
  <c r="AH916" i="8"/>
  <c r="AI916" i="8"/>
  <c r="A917" i="8"/>
  <c r="AE917" i="8" l="1"/>
  <c r="W917" i="8"/>
  <c r="N917" i="8"/>
  <c r="U917" i="8"/>
  <c r="AC917" i="8" s="1"/>
  <c r="T917" i="8"/>
  <c r="AB917" i="8" s="1"/>
  <c r="S917" i="8"/>
  <c r="AA917" i="8" s="1"/>
  <c r="R917" i="8"/>
  <c r="Z917" i="8" s="1"/>
  <c r="Q917" i="8"/>
  <c r="Y917" i="8" s="1"/>
  <c r="P917" i="8"/>
  <c r="X917" i="8" s="1"/>
  <c r="AJ917" i="8"/>
  <c r="AK917" i="8"/>
  <c r="AF917" i="8"/>
  <c r="AG917" i="8"/>
  <c r="AH917" i="8"/>
  <c r="AI917" i="8"/>
  <c r="A918" i="8"/>
  <c r="AE918" i="8" l="1"/>
  <c r="W918" i="8"/>
  <c r="U918" i="8"/>
  <c r="AC918" i="8" s="1"/>
  <c r="T918" i="8"/>
  <c r="AB918" i="8" s="1"/>
  <c r="S918" i="8"/>
  <c r="AA918" i="8" s="1"/>
  <c r="R918" i="8"/>
  <c r="Z918" i="8" s="1"/>
  <c r="Q918" i="8"/>
  <c r="Y918" i="8" s="1"/>
  <c r="P918" i="8"/>
  <c r="X918" i="8" s="1"/>
  <c r="N918" i="8"/>
  <c r="AI918" i="8"/>
  <c r="AJ918" i="8"/>
  <c r="AK918" i="8"/>
  <c r="AF918" i="8"/>
  <c r="AG918" i="8"/>
  <c r="AH918" i="8"/>
  <c r="A919" i="8"/>
  <c r="AE919" i="8" l="1"/>
  <c r="W919" i="8"/>
  <c r="U919" i="8"/>
  <c r="AC919" i="8" s="1"/>
  <c r="T919" i="8"/>
  <c r="AB919" i="8" s="1"/>
  <c r="S919" i="8"/>
  <c r="AA919" i="8" s="1"/>
  <c r="R919" i="8"/>
  <c r="Z919" i="8" s="1"/>
  <c r="Q919" i="8"/>
  <c r="Y919" i="8" s="1"/>
  <c r="P919" i="8"/>
  <c r="X919" i="8" s="1"/>
  <c r="N919" i="8"/>
  <c r="AJ919" i="8"/>
  <c r="AK919" i="8"/>
  <c r="AF919" i="8"/>
  <c r="AG919" i="8"/>
  <c r="AH919" i="8"/>
  <c r="AI919" i="8"/>
  <c r="A920" i="8"/>
  <c r="AE920" i="8" l="1"/>
  <c r="W920" i="8"/>
  <c r="U920" i="8"/>
  <c r="AC920" i="8" s="1"/>
  <c r="T920" i="8"/>
  <c r="AB920" i="8" s="1"/>
  <c r="S920" i="8"/>
  <c r="AA920" i="8" s="1"/>
  <c r="R920" i="8"/>
  <c r="Z920" i="8" s="1"/>
  <c r="Q920" i="8"/>
  <c r="Y920" i="8" s="1"/>
  <c r="P920" i="8"/>
  <c r="X920" i="8" s="1"/>
  <c r="N920" i="8"/>
  <c r="AI920" i="8"/>
  <c r="AJ920" i="8"/>
  <c r="AK920" i="8"/>
  <c r="AF920" i="8"/>
  <c r="AG920" i="8"/>
  <c r="AH920" i="8"/>
  <c r="A921" i="8"/>
  <c r="AE921" i="8" l="1"/>
  <c r="W921" i="8"/>
  <c r="N921" i="8"/>
  <c r="U921" i="8"/>
  <c r="AC921" i="8" s="1"/>
  <c r="T921" i="8"/>
  <c r="AB921" i="8" s="1"/>
  <c r="S921" i="8"/>
  <c r="AA921" i="8" s="1"/>
  <c r="R921" i="8"/>
  <c r="Z921" i="8" s="1"/>
  <c r="Q921" i="8"/>
  <c r="Y921" i="8" s="1"/>
  <c r="P921" i="8"/>
  <c r="X921" i="8" s="1"/>
  <c r="AJ921" i="8"/>
  <c r="AK921" i="8"/>
  <c r="AF921" i="8"/>
  <c r="AG921" i="8"/>
  <c r="AH921" i="8"/>
  <c r="AI921" i="8"/>
  <c r="A922" i="8"/>
  <c r="AE922" i="8" l="1"/>
  <c r="W922" i="8"/>
  <c r="U922" i="8"/>
  <c r="AC922" i="8" s="1"/>
  <c r="T922" i="8"/>
  <c r="AB922" i="8" s="1"/>
  <c r="S922" i="8"/>
  <c r="AA922" i="8" s="1"/>
  <c r="R922" i="8"/>
  <c r="Z922" i="8" s="1"/>
  <c r="Q922" i="8"/>
  <c r="Y922" i="8" s="1"/>
  <c r="P922" i="8"/>
  <c r="X922" i="8" s="1"/>
  <c r="N922" i="8"/>
  <c r="AI922" i="8"/>
  <c r="AJ922" i="8"/>
  <c r="AK922" i="8"/>
  <c r="AF922" i="8"/>
  <c r="AG922" i="8"/>
  <c r="AH922" i="8"/>
  <c r="A923" i="8"/>
  <c r="AE923" i="8" l="1"/>
  <c r="W923" i="8"/>
  <c r="N923" i="8"/>
  <c r="U923" i="8"/>
  <c r="AC923" i="8" s="1"/>
  <c r="T923" i="8"/>
  <c r="AB923" i="8" s="1"/>
  <c r="S923" i="8"/>
  <c r="AA923" i="8" s="1"/>
  <c r="R923" i="8"/>
  <c r="Z923" i="8" s="1"/>
  <c r="Q923" i="8"/>
  <c r="Y923" i="8" s="1"/>
  <c r="P923" i="8"/>
  <c r="X923" i="8" s="1"/>
  <c r="AI923" i="8"/>
  <c r="AJ923" i="8"/>
  <c r="AK923" i="8"/>
  <c r="AF923" i="8"/>
  <c r="AG923" i="8"/>
  <c r="AH923" i="8"/>
  <c r="A924" i="8"/>
  <c r="AE924" i="8" l="1"/>
  <c r="W924" i="8"/>
  <c r="N924" i="8"/>
  <c r="U924" i="8"/>
  <c r="AC924" i="8" s="1"/>
  <c r="T924" i="8"/>
  <c r="AB924" i="8" s="1"/>
  <c r="S924" i="8"/>
  <c r="AA924" i="8" s="1"/>
  <c r="R924" i="8"/>
  <c r="Z924" i="8" s="1"/>
  <c r="Q924" i="8"/>
  <c r="Y924" i="8" s="1"/>
  <c r="P924" i="8"/>
  <c r="X924" i="8" s="1"/>
  <c r="AJ924" i="8"/>
  <c r="AK924" i="8"/>
  <c r="AF924" i="8"/>
  <c r="AG924" i="8"/>
  <c r="AH924" i="8"/>
  <c r="AI924" i="8"/>
  <c r="A925" i="8"/>
  <c r="AE925" i="8" l="1"/>
  <c r="W925" i="8"/>
  <c r="U925" i="8"/>
  <c r="AC925" i="8" s="1"/>
  <c r="T925" i="8"/>
  <c r="AB925" i="8" s="1"/>
  <c r="S925" i="8"/>
  <c r="AA925" i="8" s="1"/>
  <c r="R925" i="8"/>
  <c r="Z925" i="8" s="1"/>
  <c r="Q925" i="8"/>
  <c r="Y925" i="8" s="1"/>
  <c r="P925" i="8"/>
  <c r="X925" i="8" s="1"/>
  <c r="N925" i="8"/>
  <c r="AJ925" i="8"/>
  <c r="AK925" i="8"/>
  <c r="AF925" i="8"/>
  <c r="AG925" i="8"/>
  <c r="AH925" i="8"/>
  <c r="AI925" i="8"/>
  <c r="A926" i="8"/>
  <c r="AE926" i="8" l="1"/>
  <c r="W926" i="8"/>
  <c r="U926" i="8"/>
  <c r="AC926" i="8" s="1"/>
  <c r="T926" i="8"/>
  <c r="AB926" i="8" s="1"/>
  <c r="S926" i="8"/>
  <c r="AA926" i="8" s="1"/>
  <c r="R926" i="8"/>
  <c r="Z926" i="8" s="1"/>
  <c r="Q926" i="8"/>
  <c r="Y926" i="8" s="1"/>
  <c r="P926" i="8"/>
  <c r="X926" i="8" s="1"/>
  <c r="N926" i="8"/>
  <c r="AI926" i="8"/>
  <c r="AJ926" i="8"/>
  <c r="AK926" i="8"/>
  <c r="AF926" i="8"/>
  <c r="AG926" i="8"/>
  <c r="AH926" i="8"/>
  <c r="A927" i="8"/>
  <c r="AE927" i="8" l="1"/>
  <c r="W927" i="8"/>
  <c r="U927" i="8"/>
  <c r="AC927" i="8" s="1"/>
  <c r="T927" i="8"/>
  <c r="AB927" i="8" s="1"/>
  <c r="S927" i="8"/>
  <c r="AA927" i="8" s="1"/>
  <c r="R927" i="8"/>
  <c r="Z927" i="8" s="1"/>
  <c r="Q927" i="8"/>
  <c r="Y927" i="8" s="1"/>
  <c r="P927" i="8"/>
  <c r="X927" i="8" s="1"/>
  <c r="N927" i="8"/>
  <c r="AJ927" i="8"/>
  <c r="AK927" i="8"/>
  <c r="AF927" i="8"/>
  <c r="AG927" i="8"/>
  <c r="AH927" i="8"/>
  <c r="AI927" i="8"/>
  <c r="A928" i="8"/>
  <c r="AE928" i="8" l="1"/>
  <c r="W928" i="8"/>
  <c r="U928" i="8"/>
  <c r="AC928" i="8" s="1"/>
  <c r="T928" i="8"/>
  <c r="AB928" i="8" s="1"/>
  <c r="S928" i="8"/>
  <c r="AA928" i="8" s="1"/>
  <c r="R928" i="8"/>
  <c r="Z928" i="8" s="1"/>
  <c r="Q928" i="8"/>
  <c r="Y928" i="8" s="1"/>
  <c r="P928" i="8"/>
  <c r="X928" i="8" s="1"/>
  <c r="N928" i="8"/>
  <c r="AJ928" i="8"/>
  <c r="AK928" i="8"/>
  <c r="AF928" i="8"/>
  <c r="AG928" i="8"/>
  <c r="AH928" i="8"/>
  <c r="AI928" i="8"/>
  <c r="A929" i="8"/>
  <c r="AE929" i="8" l="1"/>
  <c r="W929" i="8"/>
  <c r="N929" i="8"/>
  <c r="U929" i="8"/>
  <c r="AC929" i="8" s="1"/>
  <c r="T929" i="8"/>
  <c r="AB929" i="8" s="1"/>
  <c r="S929" i="8"/>
  <c r="AA929" i="8" s="1"/>
  <c r="R929" i="8"/>
  <c r="Z929" i="8" s="1"/>
  <c r="Q929" i="8"/>
  <c r="Y929" i="8" s="1"/>
  <c r="P929" i="8"/>
  <c r="X929" i="8" s="1"/>
  <c r="AI929" i="8"/>
  <c r="AJ929" i="8"/>
  <c r="AK929" i="8"/>
  <c r="AF929" i="8"/>
  <c r="AG929" i="8"/>
  <c r="AH929" i="8"/>
  <c r="A930" i="8"/>
  <c r="AE930" i="8" l="1"/>
  <c r="W930" i="8"/>
  <c r="U930" i="8"/>
  <c r="AC930" i="8" s="1"/>
  <c r="T930" i="8"/>
  <c r="AB930" i="8" s="1"/>
  <c r="S930" i="8"/>
  <c r="AA930" i="8" s="1"/>
  <c r="R930" i="8"/>
  <c r="Z930" i="8" s="1"/>
  <c r="Q930" i="8"/>
  <c r="Y930" i="8" s="1"/>
  <c r="P930" i="8"/>
  <c r="X930" i="8" s="1"/>
  <c r="N930" i="8"/>
  <c r="AJ930" i="8"/>
  <c r="AK930" i="8"/>
  <c r="AF930" i="8"/>
  <c r="AG930" i="8"/>
  <c r="AH930" i="8"/>
  <c r="AI930" i="8"/>
  <c r="A931" i="8"/>
  <c r="AE931" i="8" l="1"/>
  <c r="W931" i="8"/>
  <c r="N931" i="8"/>
  <c r="U931" i="8"/>
  <c r="AC931" i="8" s="1"/>
  <c r="T931" i="8"/>
  <c r="AB931" i="8" s="1"/>
  <c r="S931" i="8"/>
  <c r="AA931" i="8" s="1"/>
  <c r="R931" i="8"/>
  <c r="Z931" i="8" s="1"/>
  <c r="Q931" i="8"/>
  <c r="Y931" i="8" s="1"/>
  <c r="P931" i="8"/>
  <c r="X931" i="8" s="1"/>
  <c r="AI931" i="8"/>
  <c r="AJ931" i="8"/>
  <c r="AK931" i="8"/>
  <c r="AF931" i="8"/>
  <c r="AG931" i="8"/>
  <c r="AH931" i="8"/>
  <c r="A932" i="8"/>
  <c r="AE932" i="8" l="1"/>
  <c r="W932" i="8"/>
  <c r="U932" i="8"/>
  <c r="AC932" i="8" s="1"/>
  <c r="T932" i="8"/>
  <c r="AB932" i="8" s="1"/>
  <c r="S932" i="8"/>
  <c r="AA932" i="8" s="1"/>
  <c r="R932" i="8"/>
  <c r="Z932" i="8" s="1"/>
  <c r="Q932" i="8"/>
  <c r="Y932" i="8" s="1"/>
  <c r="P932" i="8"/>
  <c r="X932" i="8" s="1"/>
  <c r="N932" i="8"/>
  <c r="AJ932" i="8"/>
  <c r="AK932" i="8"/>
  <c r="AF932" i="8"/>
  <c r="AG932" i="8"/>
  <c r="AH932" i="8"/>
  <c r="AI932" i="8"/>
  <c r="A933" i="8"/>
  <c r="AE933" i="8" l="1"/>
  <c r="W933" i="8"/>
  <c r="U933" i="8"/>
  <c r="AC933" i="8" s="1"/>
  <c r="T933" i="8"/>
  <c r="AB933" i="8" s="1"/>
  <c r="S933" i="8"/>
  <c r="AA933" i="8" s="1"/>
  <c r="R933" i="8"/>
  <c r="Z933" i="8" s="1"/>
  <c r="Q933" i="8"/>
  <c r="Y933" i="8" s="1"/>
  <c r="P933" i="8"/>
  <c r="X933" i="8" s="1"/>
  <c r="N933" i="8"/>
  <c r="AI933" i="8"/>
  <c r="AJ933" i="8"/>
  <c r="AK933" i="8"/>
  <c r="AF933" i="8"/>
  <c r="AG933" i="8"/>
  <c r="AH933" i="8"/>
  <c r="A934" i="8"/>
  <c r="AE934" i="8" l="1"/>
  <c r="W934" i="8"/>
  <c r="U934" i="8"/>
  <c r="AC934" i="8" s="1"/>
  <c r="T934" i="8"/>
  <c r="AB934" i="8" s="1"/>
  <c r="S934" i="8"/>
  <c r="AA934" i="8" s="1"/>
  <c r="R934" i="8"/>
  <c r="Z934" i="8" s="1"/>
  <c r="Q934" i="8"/>
  <c r="Y934" i="8" s="1"/>
  <c r="P934" i="8"/>
  <c r="X934" i="8" s="1"/>
  <c r="N934" i="8"/>
  <c r="AJ934" i="8"/>
  <c r="AK934" i="8"/>
  <c r="AF934" i="8"/>
  <c r="AG934" i="8"/>
  <c r="AH934" i="8"/>
  <c r="AI934" i="8"/>
  <c r="A935" i="8"/>
  <c r="AE935" i="8" l="1"/>
  <c r="W935" i="8"/>
  <c r="N935" i="8"/>
  <c r="U935" i="8"/>
  <c r="AC935" i="8" s="1"/>
  <c r="T935" i="8"/>
  <c r="AB935" i="8" s="1"/>
  <c r="S935" i="8"/>
  <c r="AA935" i="8" s="1"/>
  <c r="R935" i="8"/>
  <c r="Z935" i="8" s="1"/>
  <c r="Q935" i="8"/>
  <c r="Y935" i="8" s="1"/>
  <c r="P935" i="8"/>
  <c r="X935" i="8" s="1"/>
  <c r="AI935" i="8"/>
  <c r="AJ935" i="8"/>
  <c r="AK935" i="8"/>
  <c r="AF935" i="8"/>
  <c r="AG935" i="8"/>
  <c r="AH935" i="8"/>
  <c r="A936" i="8"/>
  <c r="AE936" i="8" l="1"/>
  <c r="W936" i="8"/>
  <c r="U936" i="8"/>
  <c r="AC936" i="8" s="1"/>
  <c r="T936" i="8"/>
  <c r="AB936" i="8" s="1"/>
  <c r="S936" i="8"/>
  <c r="AA936" i="8" s="1"/>
  <c r="R936" i="8"/>
  <c r="Z936" i="8" s="1"/>
  <c r="Q936" i="8"/>
  <c r="Y936" i="8" s="1"/>
  <c r="P936" i="8"/>
  <c r="X936" i="8" s="1"/>
  <c r="N936" i="8"/>
  <c r="AI936" i="8"/>
  <c r="AJ936" i="8"/>
  <c r="AK936" i="8"/>
  <c r="AF936" i="8"/>
  <c r="AG936" i="8"/>
  <c r="AH936" i="8"/>
  <c r="A937" i="8"/>
  <c r="AE937" i="8" l="1"/>
  <c r="W937" i="8"/>
  <c r="U937" i="8"/>
  <c r="AC937" i="8" s="1"/>
  <c r="T937" i="8"/>
  <c r="AB937" i="8" s="1"/>
  <c r="S937" i="8"/>
  <c r="AA937" i="8" s="1"/>
  <c r="R937" i="8"/>
  <c r="Z937" i="8" s="1"/>
  <c r="Q937" i="8"/>
  <c r="Y937" i="8" s="1"/>
  <c r="P937" i="8"/>
  <c r="X937" i="8" s="1"/>
  <c r="N937" i="8"/>
  <c r="AJ937" i="8"/>
  <c r="AK937" i="8"/>
  <c r="AF937" i="8"/>
  <c r="AG937" i="8"/>
  <c r="AH937" i="8"/>
  <c r="AI937" i="8"/>
  <c r="A938" i="8"/>
  <c r="AE938" i="8" l="1"/>
  <c r="W938" i="8"/>
  <c r="N938" i="8"/>
  <c r="U938" i="8"/>
  <c r="AC938" i="8" s="1"/>
  <c r="T938" i="8"/>
  <c r="AB938" i="8" s="1"/>
  <c r="S938" i="8"/>
  <c r="AA938" i="8" s="1"/>
  <c r="R938" i="8"/>
  <c r="Z938" i="8" s="1"/>
  <c r="Q938" i="8"/>
  <c r="Y938" i="8" s="1"/>
  <c r="P938" i="8"/>
  <c r="X938" i="8" s="1"/>
  <c r="AI938" i="8"/>
  <c r="AJ938" i="8"/>
  <c r="AK938" i="8"/>
  <c r="AF938" i="8"/>
  <c r="AG938" i="8"/>
  <c r="AH938" i="8"/>
  <c r="A939" i="8"/>
  <c r="AE939" i="8" l="1"/>
  <c r="W939" i="8"/>
  <c r="N939" i="8"/>
  <c r="U939" i="8"/>
  <c r="AC939" i="8" s="1"/>
  <c r="T939" i="8"/>
  <c r="AB939" i="8" s="1"/>
  <c r="S939" i="8"/>
  <c r="AA939" i="8" s="1"/>
  <c r="R939" i="8"/>
  <c r="Z939" i="8" s="1"/>
  <c r="Q939" i="8"/>
  <c r="Y939" i="8" s="1"/>
  <c r="P939" i="8"/>
  <c r="X939" i="8" s="1"/>
  <c r="AI939" i="8"/>
  <c r="AJ939" i="8"/>
  <c r="AK939" i="8"/>
  <c r="AF939" i="8"/>
  <c r="AG939" i="8"/>
  <c r="AH939" i="8"/>
  <c r="A940" i="8"/>
  <c r="AE940" i="8" l="1"/>
  <c r="W940" i="8"/>
  <c r="N940" i="8"/>
  <c r="U940" i="8"/>
  <c r="AC940" i="8" s="1"/>
  <c r="T940" i="8"/>
  <c r="AB940" i="8" s="1"/>
  <c r="S940" i="8"/>
  <c r="AA940" i="8" s="1"/>
  <c r="R940" i="8"/>
  <c r="Z940" i="8" s="1"/>
  <c r="Q940" i="8"/>
  <c r="Y940" i="8" s="1"/>
  <c r="P940" i="8"/>
  <c r="X940" i="8" s="1"/>
  <c r="AJ940" i="8"/>
  <c r="AK940" i="8"/>
  <c r="AF940" i="8"/>
  <c r="AG940" i="8"/>
  <c r="AH940" i="8"/>
  <c r="AI940" i="8"/>
  <c r="A941" i="8"/>
  <c r="AE941" i="8" l="1"/>
  <c r="W941" i="8"/>
  <c r="N941" i="8"/>
  <c r="U941" i="8"/>
  <c r="AC941" i="8" s="1"/>
  <c r="T941" i="8"/>
  <c r="AB941" i="8" s="1"/>
  <c r="S941" i="8"/>
  <c r="AA941" i="8" s="1"/>
  <c r="R941" i="8"/>
  <c r="Z941" i="8" s="1"/>
  <c r="Q941" i="8"/>
  <c r="Y941" i="8" s="1"/>
  <c r="P941" i="8"/>
  <c r="X941" i="8" s="1"/>
  <c r="AI941" i="8"/>
  <c r="AJ941" i="8"/>
  <c r="AK941" i="8"/>
  <c r="AF941" i="8"/>
  <c r="AG941" i="8"/>
  <c r="AH941" i="8"/>
  <c r="A942" i="8"/>
  <c r="AE942" i="8" l="1"/>
  <c r="W942" i="8"/>
  <c r="U942" i="8"/>
  <c r="AC942" i="8" s="1"/>
  <c r="T942" i="8"/>
  <c r="AB942" i="8" s="1"/>
  <c r="S942" i="8"/>
  <c r="AA942" i="8" s="1"/>
  <c r="R942" i="8"/>
  <c r="Z942" i="8" s="1"/>
  <c r="Q942" i="8"/>
  <c r="Y942" i="8" s="1"/>
  <c r="P942" i="8"/>
  <c r="X942" i="8" s="1"/>
  <c r="N942" i="8"/>
  <c r="AJ942" i="8"/>
  <c r="AK942" i="8"/>
  <c r="AF942" i="8"/>
  <c r="AG942" i="8"/>
  <c r="AH942" i="8"/>
  <c r="AI942" i="8"/>
  <c r="A943" i="8"/>
  <c r="AE943" i="8" l="1"/>
  <c r="W943" i="8"/>
  <c r="N943" i="8"/>
  <c r="U943" i="8"/>
  <c r="AC943" i="8" s="1"/>
  <c r="T943" i="8"/>
  <c r="AB943" i="8" s="1"/>
  <c r="S943" i="8"/>
  <c r="AA943" i="8" s="1"/>
  <c r="R943" i="8"/>
  <c r="Z943" i="8" s="1"/>
  <c r="Q943" i="8"/>
  <c r="Y943" i="8" s="1"/>
  <c r="P943" i="8"/>
  <c r="X943" i="8" s="1"/>
  <c r="AI943" i="8"/>
  <c r="AJ943" i="8"/>
  <c r="AK943" i="8"/>
  <c r="AF943" i="8"/>
  <c r="AG943" i="8"/>
  <c r="AH943" i="8"/>
  <c r="A944" i="8"/>
  <c r="AE944" i="8" l="1"/>
  <c r="W944" i="8"/>
  <c r="U944" i="8"/>
  <c r="AC944" i="8" s="1"/>
  <c r="T944" i="8"/>
  <c r="AB944" i="8" s="1"/>
  <c r="S944" i="8"/>
  <c r="AA944" i="8" s="1"/>
  <c r="R944" i="8"/>
  <c r="Z944" i="8" s="1"/>
  <c r="Q944" i="8"/>
  <c r="Y944" i="8" s="1"/>
  <c r="P944" i="8"/>
  <c r="X944" i="8" s="1"/>
  <c r="N944" i="8"/>
  <c r="AJ944" i="8"/>
  <c r="AK944" i="8"/>
  <c r="AF944" i="8"/>
  <c r="AG944" i="8"/>
  <c r="AH944" i="8"/>
  <c r="AI944" i="8"/>
  <c r="A945" i="8"/>
  <c r="AE945" i="8" l="1"/>
  <c r="W945" i="8"/>
  <c r="N945" i="8"/>
  <c r="U945" i="8"/>
  <c r="AC945" i="8" s="1"/>
  <c r="T945" i="8"/>
  <c r="AB945" i="8" s="1"/>
  <c r="S945" i="8"/>
  <c r="AA945" i="8" s="1"/>
  <c r="R945" i="8"/>
  <c r="Z945" i="8" s="1"/>
  <c r="Q945" i="8"/>
  <c r="Y945" i="8" s="1"/>
  <c r="P945" i="8"/>
  <c r="X945" i="8" s="1"/>
  <c r="AI945" i="8"/>
  <c r="AJ945" i="8"/>
  <c r="AK945" i="8"/>
  <c r="AF945" i="8"/>
  <c r="AG945" i="8"/>
  <c r="AH945" i="8"/>
  <c r="A946" i="8"/>
  <c r="AE946" i="8" l="1"/>
  <c r="W946" i="8"/>
  <c r="U946" i="8"/>
  <c r="AC946" i="8" s="1"/>
  <c r="T946" i="8"/>
  <c r="AB946" i="8" s="1"/>
  <c r="S946" i="8"/>
  <c r="AA946" i="8" s="1"/>
  <c r="R946" i="8"/>
  <c r="Z946" i="8" s="1"/>
  <c r="Q946" i="8"/>
  <c r="Y946" i="8" s="1"/>
  <c r="P946" i="8"/>
  <c r="X946" i="8" s="1"/>
  <c r="N946" i="8"/>
  <c r="AJ946" i="8"/>
  <c r="AK946" i="8"/>
  <c r="AF946" i="8"/>
  <c r="AG946" i="8"/>
  <c r="AH946" i="8"/>
  <c r="AI946" i="8"/>
  <c r="A947" i="8"/>
  <c r="AE947" i="8" l="1"/>
  <c r="W947" i="8"/>
  <c r="U947" i="8"/>
  <c r="AC947" i="8" s="1"/>
  <c r="T947" i="8"/>
  <c r="AB947" i="8" s="1"/>
  <c r="S947" i="8"/>
  <c r="AA947" i="8" s="1"/>
  <c r="R947" i="8"/>
  <c r="Z947" i="8" s="1"/>
  <c r="Q947" i="8"/>
  <c r="Y947" i="8" s="1"/>
  <c r="P947" i="8"/>
  <c r="X947" i="8" s="1"/>
  <c r="N947" i="8"/>
  <c r="AI947" i="8"/>
  <c r="AJ947" i="8"/>
  <c r="AK947" i="8"/>
  <c r="AF947" i="8"/>
  <c r="AG947" i="8"/>
  <c r="AH947" i="8"/>
  <c r="A948" i="8"/>
  <c r="AE948" i="8" l="1"/>
  <c r="W948" i="8"/>
  <c r="N948" i="8"/>
  <c r="U948" i="8"/>
  <c r="AC948" i="8" s="1"/>
  <c r="T948" i="8"/>
  <c r="AB948" i="8" s="1"/>
  <c r="S948" i="8"/>
  <c r="AA948" i="8" s="1"/>
  <c r="R948" i="8"/>
  <c r="Z948" i="8" s="1"/>
  <c r="Q948" i="8"/>
  <c r="Y948" i="8" s="1"/>
  <c r="P948" i="8"/>
  <c r="X948" i="8" s="1"/>
  <c r="AI948" i="8"/>
  <c r="AJ948" i="8"/>
  <c r="AK948" i="8"/>
  <c r="AF948" i="8"/>
  <c r="AG948" i="8"/>
  <c r="AH948" i="8"/>
  <c r="A949" i="8"/>
  <c r="AE949" i="8" l="1"/>
  <c r="W949" i="8"/>
  <c r="U949" i="8"/>
  <c r="AC949" i="8" s="1"/>
  <c r="T949" i="8"/>
  <c r="AB949" i="8" s="1"/>
  <c r="S949" i="8"/>
  <c r="AA949" i="8" s="1"/>
  <c r="R949" i="8"/>
  <c r="Z949" i="8" s="1"/>
  <c r="Q949" i="8"/>
  <c r="Y949" i="8" s="1"/>
  <c r="P949" i="8"/>
  <c r="X949" i="8" s="1"/>
  <c r="N949" i="8"/>
  <c r="AJ949" i="8"/>
  <c r="AK949" i="8"/>
  <c r="AF949" i="8"/>
  <c r="AG949" i="8"/>
  <c r="AH949" i="8"/>
  <c r="AI949" i="8"/>
  <c r="A950" i="8"/>
  <c r="AE950" i="8" l="1"/>
  <c r="W950" i="8"/>
  <c r="U950" i="8"/>
  <c r="AC950" i="8" s="1"/>
  <c r="T950" i="8"/>
  <c r="AB950" i="8" s="1"/>
  <c r="S950" i="8"/>
  <c r="AA950" i="8" s="1"/>
  <c r="R950" i="8"/>
  <c r="Z950" i="8" s="1"/>
  <c r="Q950" i="8"/>
  <c r="Y950" i="8" s="1"/>
  <c r="P950" i="8"/>
  <c r="X950" i="8" s="1"/>
  <c r="N950" i="8"/>
  <c r="AI950" i="8"/>
  <c r="AJ950" i="8"/>
  <c r="AK950" i="8"/>
  <c r="AF950" i="8"/>
  <c r="AG950" i="8"/>
  <c r="AH950" i="8"/>
  <c r="A951" i="8"/>
  <c r="AE951" i="8" l="1"/>
  <c r="W951" i="8"/>
  <c r="U951" i="8"/>
  <c r="AC951" i="8" s="1"/>
  <c r="T951" i="8"/>
  <c r="AB951" i="8" s="1"/>
  <c r="S951" i="8"/>
  <c r="AA951" i="8" s="1"/>
  <c r="R951" i="8"/>
  <c r="Z951" i="8" s="1"/>
  <c r="Q951" i="8"/>
  <c r="Y951" i="8" s="1"/>
  <c r="P951" i="8"/>
  <c r="X951" i="8" s="1"/>
  <c r="N951" i="8"/>
  <c r="AJ951" i="8"/>
  <c r="AK951" i="8"/>
  <c r="AF951" i="8"/>
  <c r="AG951" i="8"/>
  <c r="AH951" i="8"/>
  <c r="AI951" i="8"/>
  <c r="A952" i="8"/>
  <c r="AE952" i="8" l="1"/>
  <c r="W952" i="8"/>
  <c r="U952" i="8"/>
  <c r="AC952" i="8" s="1"/>
  <c r="T952" i="8"/>
  <c r="AB952" i="8" s="1"/>
  <c r="S952" i="8"/>
  <c r="AA952" i="8" s="1"/>
  <c r="R952" i="8"/>
  <c r="Z952" i="8" s="1"/>
  <c r="Q952" i="8"/>
  <c r="Y952" i="8" s="1"/>
  <c r="P952" i="8"/>
  <c r="X952" i="8" s="1"/>
  <c r="N952" i="8"/>
  <c r="AI952" i="8"/>
  <c r="AJ952" i="8"/>
  <c r="AK952" i="8"/>
  <c r="AF952" i="8"/>
  <c r="AG952" i="8"/>
  <c r="AH952" i="8"/>
  <c r="A953" i="8"/>
  <c r="AE953" i="8" l="1"/>
  <c r="W953" i="8"/>
  <c r="N953" i="8"/>
  <c r="U953" i="8"/>
  <c r="AC953" i="8" s="1"/>
  <c r="T953" i="8"/>
  <c r="AB953" i="8" s="1"/>
  <c r="S953" i="8"/>
  <c r="AA953" i="8" s="1"/>
  <c r="R953" i="8"/>
  <c r="Z953" i="8" s="1"/>
  <c r="Q953" i="8"/>
  <c r="Y953" i="8" s="1"/>
  <c r="P953" i="8"/>
  <c r="X953" i="8" s="1"/>
  <c r="AJ953" i="8"/>
  <c r="AK953" i="8"/>
  <c r="AF953" i="8"/>
  <c r="AG953" i="8"/>
  <c r="AH953" i="8"/>
  <c r="AI953" i="8"/>
  <c r="A954" i="8"/>
  <c r="AE954" i="8" l="1"/>
  <c r="W954" i="8"/>
  <c r="U954" i="8"/>
  <c r="AC954" i="8" s="1"/>
  <c r="T954" i="8"/>
  <c r="AB954" i="8" s="1"/>
  <c r="S954" i="8"/>
  <c r="AA954" i="8" s="1"/>
  <c r="R954" i="8"/>
  <c r="Z954" i="8" s="1"/>
  <c r="Q954" i="8"/>
  <c r="Y954" i="8" s="1"/>
  <c r="P954" i="8"/>
  <c r="X954" i="8" s="1"/>
  <c r="N954" i="8"/>
  <c r="AJ954" i="8"/>
  <c r="AK954" i="8"/>
  <c r="AF954" i="8"/>
  <c r="AG954" i="8"/>
  <c r="AH954" i="8"/>
  <c r="AI954" i="8"/>
  <c r="A955" i="8"/>
  <c r="AE955" i="8" l="1"/>
  <c r="W955" i="8"/>
  <c r="N955" i="8"/>
  <c r="U955" i="8"/>
  <c r="AC955" i="8" s="1"/>
  <c r="T955" i="8"/>
  <c r="AB955" i="8" s="1"/>
  <c r="S955" i="8"/>
  <c r="AA955" i="8" s="1"/>
  <c r="R955" i="8"/>
  <c r="Z955" i="8" s="1"/>
  <c r="Q955" i="8"/>
  <c r="Y955" i="8" s="1"/>
  <c r="P955" i="8"/>
  <c r="X955" i="8" s="1"/>
  <c r="AI955" i="8"/>
  <c r="AJ955" i="8"/>
  <c r="AK955" i="8"/>
  <c r="AF955" i="8"/>
  <c r="AG955" i="8"/>
  <c r="AH955" i="8"/>
  <c r="A956" i="8"/>
  <c r="AE956" i="8" l="1"/>
  <c r="W956" i="8"/>
  <c r="U956" i="8"/>
  <c r="AC956" i="8" s="1"/>
  <c r="T956" i="8"/>
  <c r="AB956" i="8" s="1"/>
  <c r="S956" i="8"/>
  <c r="AA956" i="8" s="1"/>
  <c r="R956" i="8"/>
  <c r="Z956" i="8" s="1"/>
  <c r="Q956" i="8"/>
  <c r="Y956" i="8" s="1"/>
  <c r="P956" i="8"/>
  <c r="X956" i="8" s="1"/>
  <c r="N956" i="8"/>
  <c r="AJ956" i="8"/>
  <c r="AK956" i="8"/>
  <c r="AF956" i="8"/>
  <c r="AG956" i="8"/>
  <c r="AH956" i="8"/>
  <c r="AI956" i="8"/>
  <c r="A957" i="8"/>
  <c r="AE957" i="8" l="1"/>
  <c r="W957" i="8"/>
  <c r="U957" i="8"/>
  <c r="AC957" i="8" s="1"/>
  <c r="T957" i="8"/>
  <c r="AB957" i="8" s="1"/>
  <c r="S957" i="8"/>
  <c r="AA957" i="8" s="1"/>
  <c r="R957" i="8"/>
  <c r="Z957" i="8" s="1"/>
  <c r="Q957" i="8"/>
  <c r="Y957" i="8" s="1"/>
  <c r="P957" i="8"/>
  <c r="X957" i="8" s="1"/>
  <c r="N957" i="8"/>
  <c r="AI957" i="8"/>
  <c r="AJ957" i="8"/>
  <c r="AK957" i="8"/>
  <c r="AF957" i="8"/>
  <c r="AG957" i="8"/>
  <c r="AH957" i="8"/>
  <c r="A958" i="8"/>
  <c r="AE958" i="8" l="1"/>
  <c r="W958" i="8"/>
  <c r="N958" i="8"/>
  <c r="U958" i="8"/>
  <c r="AC958" i="8" s="1"/>
  <c r="T958" i="8"/>
  <c r="AB958" i="8" s="1"/>
  <c r="S958" i="8"/>
  <c r="AA958" i="8" s="1"/>
  <c r="R958" i="8"/>
  <c r="Z958" i="8" s="1"/>
  <c r="Q958" i="8"/>
  <c r="Y958" i="8" s="1"/>
  <c r="P958" i="8"/>
  <c r="X958" i="8" s="1"/>
  <c r="AJ958" i="8"/>
  <c r="AK958" i="8"/>
  <c r="AF958" i="8"/>
  <c r="AG958" i="8"/>
  <c r="AH958" i="8"/>
  <c r="AI958" i="8"/>
  <c r="A959" i="8"/>
  <c r="AE959" i="8" l="1"/>
  <c r="W959" i="8"/>
  <c r="N959" i="8"/>
  <c r="U959" i="8"/>
  <c r="AC959" i="8" s="1"/>
  <c r="T959" i="8"/>
  <c r="AB959" i="8" s="1"/>
  <c r="S959" i="8"/>
  <c r="AA959" i="8" s="1"/>
  <c r="R959" i="8"/>
  <c r="Z959" i="8" s="1"/>
  <c r="Q959" i="8"/>
  <c r="Y959" i="8" s="1"/>
  <c r="P959" i="8"/>
  <c r="X959" i="8" s="1"/>
  <c r="AI959" i="8"/>
  <c r="AJ959" i="8"/>
  <c r="AK959" i="8"/>
  <c r="AF959" i="8"/>
  <c r="AG959" i="8"/>
  <c r="AH959" i="8"/>
  <c r="A960" i="8"/>
  <c r="AE960" i="8" l="1"/>
  <c r="W960" i="8"/>
  <c r="U960" i="8"/>
  <c r="AC960" i="8" s="1"/>
  <c r="T960" i="8"/>
  <c r="AB960" i="8" s="1"/>
  <c r="S960" i="8"/>
  <c r="AA960" i="8" s="1"/>
  <c r="R960" i="8"/>
  <c r="Z960" i="8" s="1"/>
  <c r="Q960" i="8"/>
  <c r="Y960" i="8" s="1"/>
  <c r="P960" i="8"/>
  <c r="X960" i="8" s="1"/>
  <c r="N960" i="8"/>
  <c r="AJ960" i="8"/>
  <c r="AK960" i="8"/>
  <c r="AF960" i="8"/>
  <c r="AG960" i="8"/>
  <c r="AH960" i="8"/>
  <c r="AI960" i="8"/>
  <c r="A961" i="8"/>
  <c r="AE961" i="8" l="1"/>
  <c r="W961" i="8"/>
  <c r="U961" i="8"/>
  <c r="AC961" i="8" s="1"/>
  <c r="T961" i="8"/>
  <c r="AB961" i="8" s="1"/>
  <c r="S961" i="8"/>
  <c r="AA961" i="8" s="1"/>
  <c r="R961" i="8"/>
  <c r="Z961" i="8" s="1"/>
  <c r="Q961" i="8"/>
  <c r="Y961" i="8" s="1"/>
  <c r="P961" i="8"/>
  <c r="X961" i="8" s="1"/>
  <c r="N961" i="8"/>
  <c r="AI961" i="8"/>
  <c r="AJ961" i="8"/>
  <c r="AK961" i="8"/>
  <c r="AF961" i="8"/>
  <c r="AG961" i="8"/>
  <c r="AH961" i="8"/>
  <c r="A962" i="8"/>
  <c r="AE962" i="8" l="1"/>
  <c r="W962" i="8"/>
  <c r="U962" i="8"/>
  <c r="AC962" i="8" s="1"/>
  <c r="T962" i="8"/>
  <c r="AB962" i="8" s="1"/>
  <c r="S962" i="8"/>
  <c r="AA962" i="8" s="1"/>
  <c r="R962" i="8"/>
  <c r="Z962" i="8" s="1"/>
  <c r="Q962" i="8"/>
  <c r="Y962" i="8" s="1"/>
  <c r="P962" i="8"/>
  <c r="X962" i="8" s="1"/>
  <c r="N962" i="8"/>
  <c r="AJ962" i="8"/>
  <c r="AK962" i="8"/>
  <c r="AF962" i="8"/>
  <c r="AG962" i="8"/>
  <c r="AH962" i="8"/>
  <c r="AI962" i="8"/>
  <c r="A963" i="8"/>
  <c r="AE963" i="8" l="1"/>
  <c r="W963" i="8"/>
  <c r="N963" i="8"/>
  <c r="U963" i="8"/>
  <c r="AC963" i="8" s="1"/>
  <c r="T963" i="8"/>
  <c r="AB963" i="8" s="1"/>
  <c r="S963" i="8"/>
  <c r="AA963" i="8" s="1"/>
  <c r="R963" i="8"/>
  <c r="Z963" i="8" s="1"/>
  <c r="Q963" i="8"/>
  <c r="Y963" i="8" s="1"/>
  <c r="P963" i="8"/>
  <c r="X963" i="8" s="1"/>
  <c r="AI963" i="8"/>
  <c r="AJ963" i="8"/>
  <c r="AK963" i="8"/>
  <c r="AF963" i="8"/>
  <c r="AG963" i="8"/>
  <c r="AH963" i="8"/>
  <c r="A964" i="8"/>
  <c r="AE964" i="8" l="1"/>
  <c r="W964" i="8"/>
  <c r="U964" i="8"/>
  <c r="AC964" i="8" s="1"/>
  <c r="T964" i="8"/>
  <c r="AB964" i="8" s="1"/>
  <c r="S964" i="8"/>
  <c r="AA964" i="8" s="1"/>
  <c r="R964" i="8"/>
  <c r="Z964" i="8" s="1"/>
  <c r="Q964" i="8"/>
  <c r="Y964" i="8" s="1"/>
  <c r="P964" i="8"/>
  <c r="X964" i="8" s="1"/>
  <c r="N964" i="8"/>
  <c r="AI964" i="8"/>
  <c r="AJ964" i="8"/>
  <c r="AK964" i="8"/>
  <c r="AF964" i="8"/>
  <c r="AG964" i="8"/>
  <c r="AH964" i="8"/>
  <c r="A965" i="8"/>
  <c r="AE965" i="8" l="1"/>
  <c r="W965" i="8"/>
  <c r="U965" i="8"/>
  <c r="AC965" i="8" s="1"/>
  <c r="N965" i="8"/>
  <c r="T965" i="8"/>
  <c r="AB965" i="8" s="1"/>
  <c r="S965" i="8"/>
  <c r="AA965" i="8" s="1"/>
  <c r="R965" i="8"/>
  <c r="Z965" i="8" s="1"/>
  <c r="Q965" i="8"/>
  <c r="Y965" i="8" s="1"/>
  <c r="P965" i="8"/>
  <c r="X965" i="8" s="1"/>
  <c r="AJ965" i="8"/>
  <c r="AK965" i="8"/>
  <c r="AF965" i="8"/>
  <c r="AG965" i="8"/>
  <c r="AH965" i="8"/>
  <c r="AI965" i="8"/>
  <c r="A966" i="8"/>
  <c r="AE966" i="8" l="1"/>
  <c r="W966" i="8"/>
  <c r="U966" i="8"/>
  <c r="AC966" i="8" s="1"/>
  <c r="T966" i="8"/>
  <c r="AB966" i="8" s="1"/>
  <c r="S966" i="8"/>
  <c r="AA966" i="8" s="1"/>
  <c r="R966" i="8"/>
  <c r="Z966" i="8" s="1"/>
  <c r="Q966" i="8"/>
  <c r="Y966" i="8" s="1"/>
  <c r="P966" i="8"/>
  <c r="X966" i="8" s="1"/>
  <c r="N966" i="8"/>
  <c r="AI966" i="8"/>
  <c r="AJ966" i="8"/>
  <c r="AK966" i="8"/>
  <c r="AF966" i="8"/>
  <c r="AG966" i="8"/>
  <c r="AH966" i="8"/>
  <c r="A967" i="8"/>
  <c r="AE967" i="8" l="1"/>
  <c r="W967" i="8"/>
  <c r="U967" i="8"/>
  <c r="AC967" i="8" s="1"/>
  <c r="T967" i="8"/>
  <c r="AB967" i="8" s="1"/>
  <c r="S967" i="8"/>
  <c r="AA967" i="8" s="1"/>
  <c r="R967" i="8"/>
  <c r="Z967" i="8" s="1"/>
  <c r="Q967" i="8"/>
  <c r="Y967" i="8" s="1"/>
  <c r="P967" i="8"/>
  <c r="X967" i="8" s="1"/>
  <c r="N967" i="8"/>
  <c r="AJ967" i="8"/>
  <c r="AK967" i="8"/>
  <c r="AF967" i="8"/>
  <c r="AG967" i="8"/>
  <c r="AH967" i="8"/>
  <c r="AI967" i="8"/>
  <c r="A968" i="8"/>
  <c r="AE968" i="8" l="1"/>
  <c r="W968" i="8"/>
  <c r="U968" i="8"/>
  <c r="AC968" i="8" s="1"/>
  <c r="T968" i="8"/>
  <c r="AB968" i="8" s="1"/>
  <c r="S968" i="8"/>
  <c r="AA968" i="8" s="1"/>
  <c r="R968" i="8"/>
  <c r="Z968" i="8" s="1"/>
  <c r="Q968" i="8"/>
  <c r="Y968" i="8" s="1"/>
  <c r="P968" i="8"/>
  <c r="X968" i="8" s="1"/>
  <c r="N968" i="8"/>
  <c r="AI968" i="8"/>
  <c r="AJ968" i="8"/>
  <c r="AK968" i="8"/>
  <c r="AF968" i="8"/>
  <c r="AG968" i="8"/>
  <c r="AH968" i="8"/>
  <c r="A969" i="8"/>
  <c r="AE969" i="8" l="1"/>
  <c r="W969" i="8"/>
  <c r="U969" i="8"/>
  <c r="AC969" i="8" s="1"/>
  <c r="T969" i="8"/>
  <c r="AB969" i="8" s="1"/>
  <c r="S969" i="8"/>
  <c r="AA969" i="8" s="1"/>
  <c r="R969" i="8"/>
  <c r="Z969" i="8" s="1"/>
  <c r="Q969" i="8"/>
  <c r="Y969" i="8" s="1"/>
  <c r="P969" i="8"/>
  <c r="X969" i="8" s="1"/>
  <c r="N969" i="8"/>
  <c r="AJ969" i="8"/>
  <c r="AK969" i="8"/>
  <c r="AF969" i="8"/>
  <c r="AG969" i="8"/>
  <c r="AH969" i="8"/>
  <c r="AI969" i="8"/>
  <c r="A970" i="8"/>
  <c r="AE970" i="8" l="1"/>
  <c r="W970" i="8"/>
  <c r="U970" i="8"/>
  <c r="AC970" i="8" s="1"/>
  <c r="T970" i="8"/>
  <c r="AB970" i="8" s="1"/>
  <c r="S970" i="8"/>
  <c r="AA970" i="8" s="1"/>
  <c r="R970" i="8"/>
  <c r="Z970" i="8" s="1"/>
  <c r="Q970" i="8"/>
  <c r="Y970" i="8" s="1"/>
  <c r="P970" i="8"/>
  <c r="X970" i="8" s="1"/>
  <c r="N970" i="8"/>
  <c r="AI970" i="8"/>
  <c r="AJ970" i="8"/>
  <c r="AK970" i="8"/>
  <c r="AF970" i="8"/>
  <c r="AG970" i="8"/>
  <c r="AH970" i="8"/>
  <c r="A971" i="8"/>
  <c r="AE971" i="8" l="1"/>
  <c r="W971" i="8"/>
  <c r="U971" i="8"/>
  <c r="AC971" i="8" s="1"/>
  <c r="T971" i="8"/>
  <c r="AB971" i="8" s="1"/>
  <c r="S971" i="8"/>
  <c r="AA971" i="8" s="1"/>
  <c r="R971" i="8"/>
  <c r="Z971" i="8" s="1"/>
  <c r="Q971" i="8"/>
  <c r="Y971" i="8" s="1"/>
  <c r="P971" i="8"/>
  <c r="X971" i="8" s="1"/>
  <c r="N971" i="8"/>
  <c r="AJ971" i="8"/>
  <c r="AK971" i="8"/>
  <c r="AF971" i="8"/>
  <c r="AG971" i="8"/>
  <c r="AH971" i="8"/>
  <c r="AI971" i="8"/>
  <c r="A972" i="8"/>
  <c r="AE972" i="8" l="1"/>
  <c r="W972" i="8"/>
  <c r="U972" i="8"/>
  <c r="AC972" i="8" s="1"/>
  <c r="T972" i="8"/>
  <c r="AB972" i="8" s="1"/>
  <c r="S972" i="8"/>
  <c r="AA972" i="8" s="1"/>
  <c r="R972" i="8"/>
  <c r="Z972" i="8" s="1"/>
  <c r="Q972" i="8"/>
  <c r="Y972" i="8" s="1"/>
  <c r="P972" i="8"/>
  <c r="X972" i="8" s="1"/>
  <c r="N972" i="8"/>
  <c r="AJ972" i="8"/>
  <c r="AK972" i="8"/>
  <c r="AF972" i="8"/>
  <c r="AG972" i="8"/>
  <c r="AH972" i="8"/>
  <c r="AI972" i="8"/>
  <c r="A973" i="8"/>
  <c r="AE973" i="8" l="1"/>
  <c r="W973" i="8"/>
  <c r="U973" i="8"/>
  <c r="AC973" i="8" s="1"/>
  <c r="T973" i="8"/>
  <c r="AB973" i="8" s="1"/>
  <c r="S973" i="8"/>
  <c r="AA973" i="8" s="1"/>
  <c r="R973" i="8"/>
  <c r="Z973" i="8" s="1"/>
  <c r="Q973" i="8"/>
  <c r="Y973" i="8" s="1"/>
  <c r="P973" i="8"/>
  <c r="X973" i="8" s="1"/>
  <c r="N973" i="8"/>
  <c r="AI973" i="8"/>
  <c r="AJ973" i="8"/>
  <c r="AK973" i="8"/>
  <c r="AF973" i="8"/>
  <c r="AG973" i="8"/>
  <c r="AH973" i="8"/>
  <c r="A974" i="8"/>
  <c r="AE974" i="8" l="1"/>
  <c r="W974" i="8"/>
  <c r="U974" i="8"/>
  <c r="AC974" i="8" s="1"/>
  <c r="T974" i="8"/>
  <c r="AB974" i="8" s="1"/>
  <c r="S974" i="8"/>
  <c r="AA974" i="8" s="1"/>
  <c r="R974" i="8"/>
  <c r="Z974" i="8" s="1"/>
  <c r="Q974" i="8"/>
  <c r="Y974" i="8" s="1"/>
  <c r="P974" i="8"/>
  <c r="X974" i="8" s="1"/>
  <c r="N974" i="8"/>
  <c r="AJ974" i="8"/>
  <c r="AK974" i="8"/>
  <c r="AF974" i="8"/>
  <c r="AG974" i="8"/>
  <c r="AH974" i="8"/>
  <c r="AI974" i="8"/>
  <c r="A975" i="8"/>
  <c r="AE975" i="8" l="1"/>
  <c r="W975" i="8"/>
  <c r="U975" i="8"/>
  <c r="AC975" i="8" s="1"/>
  <c r="T975" i="8"/>
  <c r="AB975" i="8" s="1"/>
  <c r="S975" i="8"/>
  <c r="AA975" i="8" s="1"/>
  <c r="R975" i="8"/>
  <c r="Z975" i="8" s="1"/>
  <c r="Q975" i="8"/>
  <c r="Y975" i="8" s="1"/>
  <c r="P975" i="8"/>
  <c r="X975" i="8" s="1"/>
  <c r="N975" i="8"/>
  <c r="AI975" i="8"/>
  <c r="AJ975" i="8"/>
  <c r="AK975" i="8"/>
  <c r="AF975" i="8"/>
  <c r="AG975" i="8"/>
  <c r="AH975" i="8"/>
  <c r="A976" i="8"/>
  <c r="AE976" i="8" l="1"/>
  <c r="W976" i="8"/>
  <c r="U976" i="8"/>
  <c r="AC976" i="8" s="1"/>
  <c r="T976" i="8"/>
  <c r="AB976" i="8" s="1"/>
  <c r="S976" i="8"/>
  <c r="AA976" i="8" s="1"/>
  <c r="R976" i="8"/>
  <c r="Z976" i="8" s="1"/>
  <c r="Q976" i="8"/>
  <c r="Y976" i="8" s="1"/>
  <c r="P976" i="8"/>
  <c r="X976" i="8" s="1"/>
  <c r="N976" i="8"/>
  <c r="AJ976" i="8"/>
  <c r="AK976" i="8"/>
  <c r="AF976" i="8"/>
  <c r="AG976" i="8"/>
  <c r="AH976" i="8"/>
  <c r="AI976" i="8"/>
  <c r="A977" i="8"/>
  <c r="AE977" i="8" l="1"/>
  <c r="W977" i="8"/>
  <c r="U977" i="8"/>
  <c r="AC977" i="8" s="1"/>
  <c r="T977" i="8"/>
  <c r="AB977" i="8" s="1"/>
  <c r="S977" i="8"/>
  <c r="AA977" i="8" s="1"/>
  <c r="R977" i="8"/>
  <c r="Z977" i="8" s="1"/>
  <c r="Q977" i="8"/>
  <c r="Y977" i="8" s="1"/>
  <c r="P977" i="8"/>
  <c r="X977" i="8" s="1"/>
  <c r="N977" i="8"/>
  <c r="AI977" i="8"/>
  <c r="AJ977" i="8"/>
  <c r="AK977" i="8"/>
  <c r="AF977" i="8"/>
  <c r="AG977" i="8"/>
  <c r="AH977" i="8"/>
  <c r="A978" i="8"/>
  <c r="AE978" i="8" l="1"/>
  <c r="W978" i="8"/>
  <c r="U978" i="8"/>
  <c r="AC978" i="8" s="1"/>
  <c r="T978" i="8"/>
  <c r="AB978" i="8" s="1"/>
  <c r="S978" i="8"/>
  <c r="AA978" i="8" s="1"/>
  <c r="R978" i="8"/>
  <c r="Z978" i="8" s="1"/>
  <c r="Q978" i="8"/>
  <c r="Y978" i="8" s="1"/>
  <c r="P978" i="8"/>
  <c r="X978" i="8" s="1"/>
  <c r="N978" i="8"/>
  <c r="AJ978" i="8"/>
  <c r="AK978" i="8"/>
  <c r="AF978" i="8"/>
  <c r="AG978" i="8"/>
  <c r="AH978" i="8"/>
  <c r="AI978" i="8"/>
  <c r="A979" i="8"/>
  <c r="AE979" i="8" l="1"/>
  <c r="W979" i="8"/>
  <c r="U979" i="8"/>
  <c r="AC979" i="8" s="1"/>
  <c r="T979" i="8"/>
  <c r="AB979" i="8" s="1"/>
  <c r="S979" i="8"/>
  <c r="AA979" i="8" s="1"/>
  <c r="R979" i="8"/>
  <c r="Z979" i="8" s="1"/>
  <c r="Q979" i="8"/>
  <c r="Y979" i="8" s="1"/>
  <c r="P979" i="8"/>
  <c r="X979" i="8" s="1"/>
  <c r="N979" i="8"/>
  <c r="AI979" i="8"/>
  <c r="AJ979" i="8"/>
  <c r="AK979" i="8"/>
  <c r="AF979" i="8"/>
  <c r="AG979" i="8"/>
  <c r="AH979" i="8"/>
  <c r="A980" i="8"/>
  <c r="AE980" i="8" l="1"/>
  <c r="W980" i="8"/>
  <c r="U980" i="8"/>
  <c r="AC980" i="8" s="1"/>
  <c r="T980" i="8"/>
  <c r="AB980" i="8" s="1"/>
  <c r="S980" i="8"/>
  <c r="AA980" i="8" s="1"/>
  <c r="R980" i="8"/>
  <c r="Z980" i="8" s="1"/>
  <c r="Q980" i="8"/>
  <c r="Y980" i="8" s="1"/>
  <c r="P980" i="8"/>
  <c r="X980" i="8" s="1"/>
  <c r="N980" i="8"/>
  <c r="AI980" i="8"/>
  <c r="AJ980" i="8"/>
  <c r="AK980" i="8"/>
  <c r="AF980" i="8"/>
  <c r="AG980" i="8"/>
  <c r="AH980" i="8"/>
  <c r="A981" i="8"/>
  <c r="AE981" i="8" l="1"/>
  <c r="W981" i="8"/>
  <c r="U981" i="8"/>
  <c r="AC981" i="8" s="1"/>
  <c r="T981" i="8"/>
  <c r="AB981" i="8" s="1"/>
  <c r="S981" i="8"/>
  <c r="AA981" i="8" s="1"/>
  <c r="R981" i="8"/>
  <c r="Z981" i="8" s="1"/>
  <c r="Q981" i="8"/>
  <c r="Y981" i="8" s="1"/>
  <c r="P981" i="8"/>
  <c r="X981" i="8" s="1"/>
  <c r="N981" i="8"/>
  <c r="AJ981" i="8"/>
  <c r="AK981" i="8"/>
  <c r="AF981" i="8"/>
  <c r="AG981" i="8"/>
  <c r="AH981" i="8"/>
  <c r="AI981" i="8"/>
  <c r="A982" i="8"/>
  <c r="AE982" i="8" l="1"/>
  <c r="W982" i="8"/>
  <c r="U982" i="8"/>
  <c r="AC982" i="8" s="1"/>
  <c r="T982" i="8"/>
  <c r="AB982" i="8" s="1"/>
  <c r="S982" i="8"/>
  <c r="AA982" i="8" s="1"/>
  <c r="R982" i="8"/>
  <c r="Z982" i="8" s="1"/>
  <c r="Q982" i="8"/>
  <c r="Y982" i="8" s="1"/>
  <c r="P982" i="8"/>
  <c r="X982" i="8" s="1"/>
  <c r="N982" i="8"/>
  <c r="AI982" i="8"/>
  <c r="AJ982" i="8"/>
  <c r="AK982" i="8"/>
  <c r="AF982" i="8"/>
  <c r="AG982" i="8"/>
  <c r="AH982" i="8"/>
  <c r="A983" i="8"/>
  <c r="AE983" i="8" l="1"/>
  <c r="W983" i="8"/>
  <c r="U983" i="8"/>
  <c r="AC983" i="8" s="1"/>
  <c r="T983" i="8"/>
  <c r="AB983" i="8" s="1"/>
  <c r="S983" i="8"/>
  <c r="AA983" i="8" s="1"/>
  <c r="R983" i="8"/>
  <c r="Z983" i="8" s="1"/>
  <c r="Q983" i="8"/>
  <c r="Y983" i="8" s="1"/>
  <c r="P983" i="8"/>
  <c r="X983" i="8" s="1"/>
  <c r="N983" i="8"/>
  <c r="AJ983" i="8"/>
  <c r="AK983" i="8"/>
  <c r="AF983" i="8"/>
  <c r="AG983" i="8"/>
  <c r="AH983" i="8"/>
  <c r="AI983" i="8"/>
  <c r="A984" i="8"/>
  <c r="AE984" i="8" l="1"/>
  <c r="W984" i="8"/>
  <c r="U984" i="8"/>
  <c r="AC984" i="8" s="1"/>
  <c r="T984" i="8"/>
  <c r="AB984" i="8" s="1"/>
  <c r="S984" i="8"/>
  <c r="AA984" i="8" s="1"/>
  <c r="R984" i="8"/>
  <c r="Z984" i="8" s="1"/>
  <c r="Q984" i="8"/>
  <c r="Y984" i="8" s="1"/>
  <c r="P984" i="8"/>
  <c r="X984" i="8" s="1"/>
  <c r="N984" i="8"/>
  <c r="AJ984" i="8"/>
  <c r="AK984" i="8"/>
  <c r="AF984" i="8"/>
  <c r="AG984" i="8"/>
  <c r="AH984" i="8"/>
  <c r="AI984" i="8"/>
  <c r="A985" i="8"/>
  <c r="AE985" i="8" l="1"/>
  <c r="W985" i="8"/>
  <c r="U985" i="8"/>
  <c r="AC985" i="8" s="1"/>
  <c r="T985" i="8"/>
  <c r="AB985" i="8" s="1"/>
  <c r="S985" i="8"/>
  <c r="AA985" i="8" s="1"/>
  <c r="R985" i="8"/>
  <c r="Z985" i="8" s="1"/>
  <c r="Q985" i="8"/>
  <c r="Y985" i="8" s="1"/>
  <c r="P985" i="8"/>
  <c r="X985" i="8" s="1"/>
  <c r="N985" i="8"/>
  <c r="AI985" i="8"/>
  <c r="AJ985" i="8"/>
  <c r="AK985" i="8"/>
  <c r="AF985" i="8"/>
  <c r="AG985" i="8"/>
  <c r="AH985" i="8"/>
  <c r="A986" i="8"/>
  <c r="AE986" i="8" l="1"/>
  <c r="W986" i="8"/>
  <c r="U986" i="8"/>
  <c r="AC986" i="8" s="1"/>
  <c r="T986" i="8"/>
  <c r="AB986" i="8" s="1"/>
  <c r="S986" i="8"/>
  <c r="AA986" i="8" s="1"/>
  <c r="R986" i="8"/>
  <c r="Z986" i="8" s="1"/>
  <c r="Q986" i="8"/>
  <c r="Y986" i="8" s="1"/>
  <c r="P986" i="8"/>
  <c r="X986" i="8" s="1"/>
  <c r="N986" i="8"/>
  <c r="AJ986" i="8"/>
  <c r="AK986" i="8"/>
  <c r="AF986" i="8"/>
  <c r="AG986" i="8"/>
  <c r="AH986" i="8"/>
  <c r="AI986" i="8"/>
  <c r="A987" i="8"/>
  <c r="AE987" i="8" l="1"/>
  <c r="W987" i="8"/>
  <c r="U987" i="8"/>
  <c r="AC987" i="8" s="1"/>
  <c r="T987" i="8"/>
  <c r="AB987" i="8" s="1"/>
  <c r="S987" i="8"/>
  <c r="AA987" i="8" s="1"/>
  <c r="R987" i="8"/>
  <c r="Z987" i="8" s="1"/>
  <c r="Q987" i="8"/>
  <c r="Y987" i="8" s="1"/>
  <c r="P987" i="8"/>
  <c r="X987" i="8" s="1"/>
  <c r="N987" i="8"/>
  <c r="AI987" i="8"/>
  <c r="AJ987" i="8"/>
  <c r="AK987" i="8"/>
  <c r="AF987" i="8"/>
  <c r="AG987" i="8"/>
  <c r="AH987" i="8"/>
  <c r="A988" i="8"/>
  <c r="AE988" i="8" l="1"/>
  <c r="W988" i="8"/>
  <c r="U988" i="8"/>
  <c r="AC988" i="8" s="1"/>
  <c r="T988" i="8"/>
  <c r="AB988" i="8" s="1"/>
  <c r="S988" i="8"/>
  <c r="AA988" i="8" s="1"/>
  <c r="R988" i="8"/>
  <c r="Z988" i="8" s="1"/>
  <c r="Q988" i="8"/>
  <c r="Y988" i="8" s="1"/>
  <c r="P988" i="8"/>
  <c r="X988" i="8" s="1"/>
  <c r="N988" i="8"/>
  <c r="AJ988" i="8"/>
  <c r="AK988" i="8"/>
  <c r="AF988" i="8"/>
  <c r="AG988" i="8"/>
  <c r="AH988" i="8"/>
  <c r="AI988" i="8"/>
  <c r="A989" i="8"/>
  <c r="AE989" i="8" l="1"/>
  <c r="W989" i="8"/>
  <c r="U989" i="8"/>
  <c r="AC989" i="8" s="1"/>
  <c r="T989" i="8"/>
  <c r="AB989" i="8" s="1"/>
  <c r="S989" i="8"/>
  <c r="AA989" i="8" s="1"/>
  <c r="R989" i="8"/>
  <c r="Z989" i="8" s="1"/>
  <c r="Q989" i="8"/>
  <c r="Y989" i="8" s="1"/>
  <c r="P989" i="8"/>
  <c r="X989" i="8" s="1"/>
  <c r="N989" i="8"/>
  <c r="AJ989" i="8"/>
  <c r="AK989" i="8"/>
  <c r="AF989" i="8"/>
  <c r="AG989" i="8"/>
  <c r="AH989" i="8"/>
  <c r="AI989" i="8"/>
  <c r="A990" i="8"/>
  <c r="AE990" i="8" l="1"/>
  <c r="W990" i="8"/>
  <c r="U990" i="8"/>
  <c r="AC990" i="8" s="1"/>
  <c r="T990" i="8"/>
  <c r="AB990" i="8" s="1"/>
  <c r="S990" i="8"/>
  <c r="AA990" i="8" s="1"/>
  <c r="R990" i="8"/>
  <c r="Z990" i="8" s="1"/>
  <c r="Q990" i="8"/>
  <c r="Y990" i="8" s="1"/>
  <c r="P990" i="8"/>
  <c r="X990" i="8" s="1"/>
  <c r="N990" i="8"/>
  <c r="AI990" i="8"/>
  <c r="AJ990" i="8"/>
  <c r="AK990" i="8"/>
  <c r="AF990" i="8"/>
  <c r="AG990" i="8"/>
  <c r="AH990" i="8"/>
  <c r="A991" i="8"/>
  <c r="AE991" i="8" l="1"/>
  <c r="W991" i="8"/>
  <c r="U991" i="8"/>
  <c r="AC991" i="8" s="1"/>
  <c r="T991" i="8"/>
  <c r="AB991" i="8" s="1"/>
  <c r="S991" i="8"/>
  <c r="AA991" i="8" s="1"/>
  <c r="R991" i="8"/>
  <c r="Z991" i="8" s="1"/>
  <c r="Q991" i="8"/>
  <c r="Y991" i="8" s="1"/>
  <c r="P991" i="8"/>
  <c r="X991" i="8" s="1"/>
  <c r="N991" i="8"/>
  <c r="AJ991" i="8"/>
  <c r="AK991" i="8"/>
  <c r="AF991" i="8"/>
  <c r="AG991" i="8"/>
  <c r="AH991" i="8"/>
  <c r="AI991" i="8"/>
  <c r="A992" i="8"/>
  <c r="AE992" i="8" l="1"/>
  <c r="W992" i="8"/>
  <c r="U992" i="8"/>
  <c r="AC992" i="8" s="1"/>
  <c r="T992" i="8"/>
  <c r="AB992" i="8" s="1"/>
  <c r="S992" i="8"/>
  <c r="AA992" i="8" s="1"/>
  <c r="R992" i="8"/>
  <c r="Z992" i="8" s="1"/>
  <c r="Q992" i="8"/>
  <c r="Y992" i="8" s="1"/>
  <c r="P992" i="8"/>
  <c r="X992" i="8" s="1"/>
  <c r="N992" i="8"/>
  <c r="AI992" i="8"/>
  <c r="AJ992" i="8"/>
  <c r="AK992" i="8"/>
  <c r="AF992" i="8"/>
  <c r="AG992" i="8"/>
  <c r="AH992" i="8"/>
  <c r="A993" i="8"/>
  <c r="AE993" i="8" l="1"/>
  <c r="W993" i="8"/>
  <c r="U993" i="8"/>
  <c r="AC993" i="8" s="1"/>
  <c r="T993" i="8"/>
  <c r="AB993" i="8" s="1"/>
  <c r="S993" i="8"/>
  <c r="AA993" i="8" s="1"/>
  <c r="R993" i="8"/>
  <c r="Z993" i="8" s="1"/>
  <c r="Q993" i="8"/>
  <c r="Y993" i="8" s="1"/>
  <c r="P993" i="8"/>
  <c r="X993" i="8" s="1"/>
  <c r="N993" i="8"/>
  <c r="AJ993" i="8"/>
  <c r="AK993" i="8"/>
  <c r="AF993" i="8"/>
  <c r="AG993" i="8"/>
  <c r="AH993" i="8"/>
  <c r="AI993" i="8"/>
  <c r="A994" i="8"/>
  <c r="AE994" i="8" l="1"/>
  <c r="W994" i="8"/>
  <c r="U994" i="8"/>
  <c r="AC994" i="8" s="1"/>
  <c r="T994" i="8"/>
  <c r="AB994" i="8" s="1"/>
  <c r="S994" i="8"/>
  <c r="AA994" i="8" s="1"/>
  <c r="R994" i="8"/>
  <c r="Z994" i="8" s="1"/>
  <c r="Q994" i="8"/>
  <c r="Y994" i="8" s="1"/>
  <c r="P994" i="8"/>
  <c r="X994" i="8" s="1"/>
  <c r="N994" i="8"/>
  <c r="AI994" i="8"/>
  <c r="AJ994" i="8"/>
  <c r="AK994" i="8"/>
  <c r="AF994" i="8"/>
  <c r="AG994" i="8"/>
  <c r="AH994" i="8"/>
  <c r="A995" i="8"/>
  <c r="AE995" i="8" l="1"/>
  <c r="W995" i="8"/>
  <c r="U995" i="8"/>
  <c r="AC995" i="8" s="1"/>
  <c r="T995" i="8"/>
  <c r="AB995" i="8" s="1"/>
  <c r="S995" i="8"/>
  <c r="AA995" i="8" s="1"/>
  <c r="R995" i="8"/>
  <c r="Z995" i="8" s="1"/>
  <c r="Q995" i="8"/>
  <c r="Y995" i="8" s="1"/>
  <c r="P995" i="8"/>
  <c r="X995" i="8" s="1"/>
  <c r="N995" i="8"/>
  <c r="AJ995" i="8"/>
  <c r="AK995" i="8"/>
  <c r="AF995" i="8"/>
  <c r="AG995" i="8"/>
  <c r="AH995" i="8"/>
  <c r="AI995" i="8"/>
  <c r="A996" i="8"/>
  <c r="AE996" i="8" l="1"/>
  <c r="W996" i="8"/>
  <c r="U996" i="8"/>
  <c r="AC996" i="8" s="1"/>
  <c r="T996" i="8"/>
  <c r="AB996" i="8" s="1"/>
  <c r="S996" i="8"/>
  <c r="AA996" i="8" s="1"/>
  <c r="R996" i="8"/>
  <c r="Z996" i="8" s="1"/>
  <c r="Q996" i="8"/>
  <c r="Y996" i="8" s="1"/>
  <c r="P996" i="8"/>
  <c r="X996" i="8" s="1"/>
  <c r="N996" i="8"/>
  <c r="AJ996" i="8"/>
  <c r="AK996" i="8"/>
  <c r="AF996" i="8"/>
  <c r="AG996" i="8"/>
  <c r="AH996" i="8"/>
  <c r="AI996" i="8"/>
  <c r="A997" i="8"/>
  <c r="AE997" i="8" l="1"/>
  <c r="W997" i="8"/>
  <c r="U997" i="8"/>
  <c r="AC997" i="8" s="1"/>
  <c r="T997" i="8"/>
  <c r="AB997" i="8" s="1"/>
  <c r="S997" i="8"/>
  <c r="AA997" i="8" s="1"/>
  <c r="R997" i="8"/>
  <c r="Z997" i="8" s="1"/>
  <c r="Q997" i="8"/>
  <c r="Y997" i="8" s="1"/>
  <c r="P997" i="8"/>
  <c r="X997" i="8" s="1"/>
  <c r="N997" i="8"/>
  <c r="AI997" i="8"/>
  <c r="AJ997" i="8"/>
  <c r="AK997" i="8"/>
  <c r="AF997" i="8"/>
  <c r="AG997" i="8"/>
  <c r="AH997" i="8"/>
  <c r="A998" i="8"/>
  <c r="AE998" i="8" l="1"/>
  <c r="W998" i="8"/>
  <c r="U998" i="8"/>
  <c r="AC998" i="8" s="1"/>
  <c r="T998" i="8"/>
  <c r="AB998" i="8" s="1"/>
  <c r="S998" i="8"/>
  <c r="AA998" i="8" s="1"/>
  <c r="R998" i="8"/>
  <c r="Z998" i="8" s="1"/>
  <c r="Q998" i="8"/>
  <c r="Y998" i="8" s="1"/>
  <c r="P998" i="8"/>
  <c r="X998" i="8" s="1"/>
  <c r="N998" i="8"/>
  <c r="AI998" i="8"/>
  <c r="AJ998" i="8"/>
  <c r="AK998" i="8"/>
  <c r="AF998" i="8"/>
  <c r="AG998" i="8"/>
  <c r="AH998" i="8"/>
  <c r="A999" i="8"/>
  <c r="AE999" i="8" l="1"/>
  <c r="W999" i="8"/>
  <c r="U999" i="8"/>
  <c r="AC999" i="8" s="1"/>
  <c r="T999" i="8"/>
  <c r="AB999" i="8" s="1"/>
  <c r="S999" i="8"/>
  <c r="AA999" i="8" s="1"/>
  <c r="R999" i="8"/>
  <c r="Z999" i="8" s="1"/>
  <c r="Q999" i="8"/>
  <c r="Y999" i="8" s="1"/>
  <c r="P999" i="8"/>
  <c r="X999" i="8" s="1"/>
  <c r="N999" i="8"/>
  <c r="AJ999" i="8"/>
  <c r="AK999" i="8"/>
  <c r="AF999" i="8"/>
  <c r="AG999" i="8"/>
  <c r="AH999" i="8"/>
  <c r="AI999" i="8"/>
  <c r="A1000" i="8"/>
  <c r="AE1000" i="8" l="1"/>
  <c r="W1000" i="8"/>
  <c r="U1000" i="8"/>
  <c r="AC1000" i="8" s="1"/>
  <c r="T1000" i="8"/>
  <c r="AB1000" i="8" s="1"/>
  <c r="S1000" i="8"/>
  <c r="AA1000" i="8" s="1"/>
  <c r="R1000" i="8"/>
  <c r="Z1000" i="8" s="1"/>
  <c r="Q1000" i="8"/>
  <c r="Y1000" i="8" s="1"/>
  <c r="P1000" i="8"/>
  <c r="X1000" i="8" s="1"/>
  <c r="N1000" i="8"/>
  <c r="AI1000" i="8"/>
  <c r="AJ1000" i="8"/>
  <c r="AK1000" i="8"/>
  <c r="AF1000" i="8"/>
  <c r="AG1000" i="8"/>
  <c r="AH1000" i="8"/>
  <c r="A1001" i="8"/>
  <c r="AE1001" i="8" l="1"/>
  <c r="W1001" i="8"/>
  <c r="U1001" i="8"/>
  <c r="AC1001" i="8" s="1"/>
  <c r="T1001" i="8"/>
  <c r="AB1001" i="8" s="1"/>
  <c r="S1001" i="8"/>
  <c r="AA1001" i="8" s="1"/>
  <c r="R1001" i="8"/>
  <c r="Z1001" i="8" s="1"/>
  <c r="Q1001" i="8"/>
  <c r="Y1001" i="8" s="1"/>
  <c r="P1001" i="8"/>
  <c r="X1001" i="8" s="1"/>
  <c r="N1001" i="8"/>
  <c r="AJ1001" i="8"/>
  <c r="AK1001" i="8"/>
  <c r="AF1001" i="8"/>
  <c r="AG1001" i="8"/>
  <c r="AH1001" i="8"/>
  <c r="AI1001" i="8"/>
  <c r="A1002" i="8"/>
  <c r="AE1002" i="8" l="1"/>
  <c r="W1002" i="8"/>
  <c r="U1002" i="8"/>
  <c r="AC1002" i="8" s="1"/>
  <c r="T1002" i="8"/>
  <c r="AB1002" i="8" s="1"/>
  <c r="S1002" i="8"/>
  <c r="AA1002" i="8" s="1"/>
  <c r="R1002" i="8"/>
  <c r="Z1002" i="8" s="1"/>
  <c r="Q1002" i="8"/>
  <c r="Y1002" i="8" s="1"/>
  <c r="P1002" i="8"/>
  <c r="X1002" i="8" s="1"/>
  <c r="N1002" i="8"/>
  <c r="AI1002" i="8"/>
  <c r="AJ1002" i="8"/>
  <c r="AK1002" i="8"/>
  <c r="AF1002" i="8"/>
  <c r="AG1002" i="8"/>
  <c r="AH1002" i="8"/>
  <c r="A1003" i="8"/>
  <c r="AE1003" i="8" l="1"/>
  <c r="W1003" i="8"/>
  <c r="U1003" i="8"/>
  <c r="AC1003" i="8" s="1"/>
  <c r="T1003" i="8"/>
  <c r="AB1003" i="8" s="1"/>
  <c r="S1003" i="8"/>
  <c r="AA1003" i="8" s="1"/>
  <c r="R1003" i="8"/>
  <c r="Z1003" i="8" s="1"/>
  <c r="Q1003" i="8"/>
  <c r="Y1003" i="8" s="1"/>
  <c r="P1003" i="8"/>
  <c r="X1003" i="8" s="1"/>
  <c r="N1003" i="8"/>
  <c r="AJ1003" i="8"/>
  <c r="AK1003" i="8"/>
  <c r="AF1003" i="8"/>
  <c r="AG1003" i="8"/>
  <c r="AH1003" i="8"/>
  <c r="AI1003" i="8"/>
  <c r="A1004" i="8"/>
  <c r="AE1004" i="8" l="1"/>
  <c r="W1004" i="8"/>
  <c r="U1004" i="8"/>
  <c r="AC1004" i="8" s="1"/>
  <c r="T1004" i="8"/>
  <c r="AB1004" i="8" s="1"/>
  <c r="S1004" i="8"/>
  <c r="AA1004" i="8" s="1"/>
  <c r="R1004" i="8"/>
  <c r="Z1004" i="8" s="1"/>
  <c r="Q1004" i="8"/>
  <c r="Y1004" i="8" s="1"/>
  <c r="P1004" i="8"/>
  <c r="X1004" i="8" s="1"/>
  <c r="N1004" i="8"/>
  <c r="AI1004" i="8"/>
  <c r="AJ1004" i="8"/>
  <c r="AK1004" i="8"/>
  <c r="AF1004" i="8"/>
  <c r="AG1004" i="8"/>
  <c r="AH1004" i="8"/>
  <c r="A1005" i="8"/>
  <c r="AE1005" i="8" l="1"/>
  <c r="W1005" i="8"/>
  <c r="U1005" i="8"/>
  <c r="AC1005" i="8" s="1"/>
  <c r="T1005" i="8"/>
  <c r="AB1005" i="8" s="1"/>
  <c r="S1005" i="8"/>
  <c r="AA1005" i="8" s="1"/>
  <c r="R1005" i="8"/>
  <c r="Z1005" i="8" s="1"/>
  <c r="Q1005" i="8"/>
  <c r="Y1005" i="8" s="1"/>
  <c r="P1005" i="8"/>
  <c r="X1005" i="8" s="1"/>
  <c r="N1005" i="8"/>
  <c r="AJ1005" i="8"/>
  <c r="AK1005" i="8"/>
  <c r="AF1005" i="8"/>
  <c r="AG1005" i="8"/>
  <c r="AH1005" i="8"/>
  <c r="AI1005" i="8"/>
  <c r="A1006" i="8"/>
  <c r="AE1006" i="8" l="1"/>
  <c r="W1006" i="8"/>
  <c r="U1006" i="8"/>
  <c r="AC1006" i="8" s="1"/>
  <c r="T1006" i="8"/>
  <c r="AB1006" i="8" s="1"/>
  <c r="S1006" i="8"/>
  <c r="AA1006" i="8" s="1"/>
  <c r="R1006" i="8"/>
  <c r="Z1006" i="8" s="1"/>
  <c r="Q1006" i="8"/>
  <c r="Y1006" i="8" s="1"/>
  <c r="P1006" i="8"/>
  <c r="X1006" i="8" s="1"/>
  <c r="N1006" i="8"/>
  <c r="AI1006" i="8"/>
  <c r="AJ1006" i="8"/>
  <c r="AK1006" i="8"/>
  <c r="AF1006" i="8"/>
  <c r="AG1006" i="8"/>
  <c r="AH1006" i="8"/>
  <c r="A1007" i="8"/>
  <c r="AE1007" i="8" l="1"/>
  <c r="W1007" i="8"/>
  <c r="U1007" i="8"/>
  <c r="AC1007" i="8" s="1"/>
  <c r="T1007" i="8"/>
  <c r="AB1007" i="8" s="1"/>
  <c r="S1007" i="8"/>
  <c r="AA1007" i="8" s="1"/>
  <c r="R1007" i="8"/>
  <c r="Z1007" i="8" s="1"/>
  <c r="Q1007" i="8"/>
  <c r="Y1007" i="8" s="1"/>
  <c r="P1007" i="8"/>
  <c r="X1007" i="8" s="1"/>
  <c r="N1007" i="8"/>
  <c r="AJ1007" i="8"/>
  <c r="AK1007" i="8"/>
  <c r="AF1007" i="8"/>
  <c r="AG1007" i="8"/>
  <c r="AH1007" i="8"/>
  <c r="AI1007" i="8"/>
  <c r="A1008" i="8"/>
  <c r="AE1008" i="8" l="1"/>
  <c r="W1008" i="8"/>
  <c r="U1008" i="8"/>
  <c r="AC1008" i="8" s="1"/>
  <c r="T1008" i="8"/>
  <c r="AB1008" i="8" s="1"/>
  <c r="S1008" i="8"/>
  <c r="AA1008" i="8" s="1"/>
  <c r="R1008" i="8"/>
  <c r="Z1008" i="8" s="1"/>
  <c r="Q1008" i="8"/>
  <c r="Y1008" i="8" s="1"/>
  <c r="P1008" i="8"/>
  <c r="X1008" i="8" s="1"/>
  <c r="N1008" i="8"/>
  <c r="AJ1008" i="8"/>
  <c r="AK1008" i="8"/>
  <c r="AF1008" i="8"/>
  <c r="AG1008" i="8"/>
  <c r="AH1008" i="8"/>
  <c r="AI1008" i="8"/>
  <c r="A1009" i="8"/>
  <c r="AE1009" i="8" l="1"/>
  <c r="W1009" i="8"/>
  <c r="U1009" i="8"/>
  <c r="AC1009" i="8" s="1"/>
  <c r="T1009" i="8"/>
  <c r="AB1009" i="8" s="1"/>
  <c r="S1009" i="8"/>
  <c r="AA1009" i="8" s="1"/>
  <c r="R1009" i="8"/>
  <c r="Z1009" i="8" s="1"/>
  <c r="Q1009" i="8"/>
  <c r="Y1009" i="8" s="1"/>
  <c r="P1009" i="8"/>
  <c r="X1009" i="8" s="1"/>
  <c r="N1009" i="8"/>
  <c r="AI1009" i="8"/>
  <c r="AJ1009" i="8"/>
  <c r="AK1009" i="8"/>
  <c r="AF1009" i="8"/>
  <c r="AG1009" i="8"/>
  <c r="AH1009" i="8"/>
  <c r="A1010" i="8"/>
  <c r="AE1010" i="8" l="1"/>
  <c r="W1010" i="8"/>
  <c r="U1010" i="8"/>
  <c r="AC1010" i="8" s="1"/>
  <c r="T1010" i="8"/>
  <c r="AB1010" i="8" s="1"/>
  <c r="S1010" i="8"/>
  <c r="AA1010" i="8" s="1"/>
  <c r="R1010" i="8"/>
  <c r="Z1010" i="8" s="1"/>
  <c r="Q1010" i="8"/>
  <c r="Y1010" i="8" s="1"/>
  <c r="P1010" i="8"/>
  <c r="X1010" i="8" s="1"/>
  <c r="N1010" i="8"/>
  <c r="AJ1010" i="8"/>
  <c r="AK1010" i="8"/>
  <c r="AF1010" i="8"/>
  <c r="AG1010" i="8"/>
  <c r="AH1010" i="8"/>
  <c r="AI1010" i="8"/>
  <c r="A1011" i="8"/>
  <c r="AE1011" i="8" l="1"/>
  <c r="W1011" i="8"/>
  <c r="U1011" i="8"/>
  <c r="AC1011" i="8" s="1"/>
  <c r="T1011" i="8"/>
  <c r="AB1011" i="8" s="1"/>
  <c r="S1011" i="8"/>
  <c r="AA1011" i="8" s="1"/>
  <c r="R1011" i="8"/>
  <c r="Z1011" i="8" s="1"/>
  <c r="Q1011" i="8"/>
  <c r="Y1011" i="8" s="1"/>
  <c r="P1011" i="8"/>
  <c r="X1011" i="8" s="1"/>
  <c r="N1011" i="8"/>
  <c r="AI1011" i="8"/>
  <c r="AJ1011" i="8"/>
  <c r="AK1011" i="8"/>
  <c r="AF1011" i="8"/>
  <c r="AG1011" i="8"/>
  <c r="AH1011" i="8"/>
  <c r="A1012" i="8"/>
  <c r="AE1012" i="8" l="1"/>
  <c r="W1012" i="8"/>
  <c r="U1012" i="8"/>
  <c r="AC1012" i="8" s="1"/>
  <c r="T1012" i="8"/>
  <c r="AB1012" i="8" s="1"/>
  <c r="S1012" i="8"/>
  <c r="AA1012" i="8" s="1"/>
  <c r="R1012" i="8"/>
  <c r="Z1012" i="8" s="1"/>
  <c r="Q1012" i="8"/>
  <c r="Y1012" i="8" s="1"/>
  <c r="P1012" i="8"/>
  <c r="X1012" i="8" s="1"/>
  <c r="N1012" i="8"/>
  <c r="AI1012" i="8"/>
  <c r="AJ1012" i="8"/>
  <c r="AK1012" i="8"/>
  <c r="AF1012" i="8"/>
  <c r="AG1012" i="8"/>
  <c r="AH1012" i="8"/>
  <c r="A1013" i="8"/>
  <c r="AE1013" i="8" l="1"/>
  <c r="W1013" i="8"/>
  <c r="U1013" i="8"/>
  <c r="AC1013" i="8" s="1"/>
  <c r="T1013" i="8"/>
  <c r="AB1013" i="8" s="1"/>
  <c r="S1013" i="8"/>
  <c r="AA1013" i="8" s="1"/>
  <c r="R1013" i="8"/>
  <c r="Z1013" i="8" s="1"/>
  <c r="Q1013" i="8"/>
  <c r="Y1013" i="8" s="1"/>
  <c r="P1013" i="8"/>
  <c r="X1013" i="8" s="1"/>
  <c r="N1013" i="8"/>
  <c r="AJ1013" i="8"/>
  <c r="AK1013" i="8"/>
  <c r="AF1013" i="8"/>
  <c r="AG1013" i="8"/>
  <c r="AH1013" i="8"/>
  <c r="AI1013" i="8"/>
  <c r="A1014" i="8"/>
  <c r="AE1014" i="8" l="1"/>
  <c r="W1014" i="8"/>
  <c r="U1014" i="8"/>
  <c r="AC1014" i="8" s="1"/>
  <c r="T1014" i="8"/>
  <c r="AB1014" i="8" s="1"/>
  <c r="S1014" i="8"/>
  <c r="AA1014" i="8" s="1"/>
  <c r="R1014" i="8"/>
  <c r="Z1014" i="8" s="1"/>
  <c r="Q1014" i="8"/>
  <c r="Y1014" i="8" s="1"/>
  <c r="P1014" i="8"/>
  <c r="X1014" i="8" s="1"/>
  <c r="N1014" i="8"/>
  <c r="AI1014" i="8"/>
  <c r="AJ1014" i="8"/>
  <c r="AK1014" i="8"/>
  <c r="AF1014" i="8"/>
  <c r="AG1014" i="8"/>
  <c r="AH1014" i="8"/>
  <c r="A1015" i="8"/>
  <c r="AE1015" i="8" l="1"/>
  <c r="W1015" i="8"/>
  <c r="U1015" i="8"/>
  <c r="AC1015" i="8" s="1"/>
  <c r="T1015" i="8"/>
  <c r="AB1015" i="8" s="1"/>
  <c r="S1015" i="8"/>
  <c r="AA1015" i="8" s="1"/>
  <c r="R1015" i="8"/>
  <c r="Z1015" i="8" s="1"/>
  <c r="Q1015" i="8"/>
  <c r="Y1015" i="8" s="1"/>
  <c r="P1015" i="8"/>
  <c r="X1015" i="8" s="1"/>
  <c r="N1015" i="8"/>
  <c r="AF1015" i="8"/>
  <c r="AI1015" i="8"/>
  <c r="AJ1015" i="8"/>
  <c r="AK1015" i="8"/>
  <c r="AG1015" i="8"/>
  <c r="AH1015" i="8"/>
  <c r="A1016" i="8"/>
  <c r="AE1016" i="8" l="1"/>
  <c r="W1016" i="8"/>
  <c r="U1016" i="8"/>
  <c r="AC1016" i="8" s="1"/>
  <c r="T1016" i="8"/>
  <c r="AB1016" i="8" s="1"/>
  <c r="S1016" i="8"/>
  <c r="AA1016" i="8" s="1"/>
  <c r="R1016" i="8"/>
  <c r="Z1016" i="8" s="1"/>
  <c r="Q1016" i="8"/>
  <c r="Y1016" i="8" s="1"/>
  <c r="P1016" i="8"/>
  <c r="X1016" i="8" s="1"/>
  <c r="N1016" i="8"/>
  <c r="AJ1016" i="8"/>
  <c r="AK1016" i="8"/>
  <c r="AG1016" i="8"/>
  <c r="AH1016" i="8"/>
  <c r="AI1016" i="8"/>
  <c r="AF1016" i="8"/>
  <c r="A1017" i="8"/>
  <c r="AE1017" i="8" l="1"/>
  <c r="W1017" i="8"/>
  <c r="U1017" i="8"/>
  <c r="AC1017" i="8" s="1"/>
  <c r="T1017" i="8"/>
  <c r="AB1017" i="8" s="1"/>
  <c r="S1017" i="8"/>
  <c r="AA1017" i="8" s="1"/>
  <c r="R1017" i="8"/>
  <c r="Z1017" i="8" s="1"/>
  <c r="Q1017" i="8"/>
  <c r="Y1017" i="8" s="1"/>
  <c r="P1017" i="8"/>
  <c r="X1017" i="8" s="1"/>
  <c r="N1017" i="8"/>
  <c r="AJ1017" i="8"/>
  <c r="AF1017" i="8"/>
  <c r="AK1017" i="8"/>
  <c r="AG1017" i="8"/>
  <c r="AH1017" i="8"/>
  <c r="AI1017" i="8"/>
  <c r="A1018" i="8"/>
  <c r="AE1018" i="8" l="1"/>
  <c r="W1018" i="8"/>
  <c r="U1018" i="8"/>
  <c r="AC1018" i="8" s="1"/>
  <c r="T1018" i="8"/>
  <c r="AB1018" i="8" s="1"/>
  <c r="S1018" i="8"/>
  <c r="AA1018" i="8" s="1"/>
  <c r="R1018" i="8"/>
  <c r="Z1018" i="8" s="1"/>
  <c r="Q1018" i="8"/>
  <c r="Y1018" i="8" s="1"/>
  <c r="P1018" i="8"/>
  <c r="X1018" i="8" s="1"/>
  <c r="N1018" i="8"/>
  <c r="AJ1018" i="8"/>
  <c r="AK1018" i="8"/>
  <c r="AF1018" i="8"/>
  <c r="AG1018" i="8"/>
  <c r="AH1018" i="8"/>
  <c r="AI1018" i="8"/>
  <c r="A1019" i="8"/>
  <c r="AE1019" i="8" l="1"/>
  <c r="W1019" i="8"/>
  <c r="U1019" i="8"/>
  <c r="AC1019" i="8" s="1"/>
  <c r="T1019" i="8"/>
  <c r="AB1019" i="8" s="1"/>
  <c r="S1019" i="8"/>
  <c r="AA1019" i="8" s="1"/>
  <c r="R1019" i="8"/>
  <c r="Z1019" i="8" s="1"/>
  <c r="Q1019" i="8"/>
  <c r="Y1019" i="8" s="1"/>
  <c r="P1019" i="8"/>
  <c r="X1019" i="8" s="1"/>
  <c r="N1019" i="8"/>
  <c r="AI1019" i="8"/>
  <c r="AJ1019" i="8"/>
  <c r="AK1019" i="8"/>
  <c r="AG1019" i="8"/>
  <c r="AH1019" i="8"/>
  <c r="AF1019" i="8"/>
  <c r="A1020" i="8"/>
  <c r="AE1020" i="8" l="1"/>
  <c r="W1020" i="8"/>
  <c r="U1020" i="8"/>
  <c r="AC1020" i="8" s="1"/>
  <c r="T1020" i="8"/>
  <c r="AB1020" i="8" s="1"/>
  <c r="S1020" i="8"/>
  <c r="AA1020" i="8" s="1"/>
  <c r="R1020" i="8"/>
  <c r="Z1020" i="8" s="1"/>
  <c r="Q1020" i="8"/>
  <c r="Y1020" i="8" s="1"/>
  <c r="P1020" i="8"/>
  <c r="X1020" i="8" s="1"/>
  <c r="N1020" i="8"/>
  <c r="AJ1020" i="8"/>
  <c r="AK1020" i="8"/>
  <c r="AF1020" i="8"/>
  <c r="AG1020" i="8"/>
  <c r="AH1020" i="8"/>
  <c r="AI1020" i="8"/>
  <c r="A1021" i="8"/>
  <c r="AE1021" i="8" l="1"/>
  <c r="W1021" i="8"/>
  <c r="U1021" i="8"/>
  <c r="AC1021" i="8" s="1"/>
  <c r="T1021" i="8"/>
  <c r="AB1021" i="8" s="1"/>
  <c r="S1021" i="8"/>
  <c r="AA1021" i="8" s="1"/>
  <c r="R1021" i="8"/>
  <c r="Z1021" i="8" s="1"/>
  <c r="Q1021" i="8"/>
  <c r="Y1021" i="8" s="1"/>
  <c r="P1021" i="8"/>
  <c r="X1021" i="8" s="1"/>
  <c r="N1021" i="8"/>
  <c r="AI1021" i="8"/>
  <c r="AF1021" i="8"/>
  <c r="AJ1021" i="8"/>
  <c r="AK1021" i="8"/>
  <c r="AG1021" i="8"/>
  <c r="AH1021" i="8"/>
  <c r="A1022" i="8"/>
  <c r="AE1022" i="8" l="1"/>
  <c r="W1022" i="8"/>
  <c r="U1022" i="8"/>
  <c r="AC1022" i="8" s="1"/>
  <c r="T1022" i="8"/>
  <c r="AB1022" i="8" s="1"/>
  <c r="S1022" i="8"/>
  <c r="AA1022" i="8" s="1"/>
  <c r="R1022" i="8"/>
  <c r="Z1022" i="8" s="1"/>
  <c r="Q1022" i="8"/>
  <c r="Y1022" i="8" s="1"/>
  <c r="P1022" i="8"/>
  <c r="X1022" i="8" s="1"/>
  <c r="N1022" i="8"/>
  <c r="AJ1022" i="8"/>
  <c r="AF1022" i="8"/>
  <c r="AK1022" i="8"/>
  <c r="AG1022" i="8"/>
  <c r="AH1022" i="8"/>
  <c r="AI1022" i="8"/>
  <c r="A1023" i="8"/>
  <c r="AE1023" i="8" l="1"/>
  <c r="W1023" i="8"/>
  <c r="U1023" i="8"/>
  <c r="AC1023" i="8" s="1"/>
  <c r="T1023" i="8"/>
  <c r="AB1023" i="8" s="1"/>
  <c r="S1023" i="8"/>
  <c r="AA1023" i="8" s="1"/>
  <c r="R1023" i="8"/>
  <c r="Z1023" i="8" s="1"/>
  <c r="Q1023" i="8"/>
  <c r="Y1023" i="8" s="1"/>
  <c r="P1023" i="8"/>
  <c r="X1023" i="8" s="1"/>
  <c r="N1023" i="8"/>
  <c r="AI1023" i="8"/>
  <c r="AJ1023" i="8"/>
  <c r="AF1023" i="8"/>
  <c r="AK1023" i="8"/>
  <c r="AG1023" i="8"/>
  <c r="AH1023" i="8"/>
  <c r="A1024" i="8"/>
  <c r="AE1024" i="8" l="1"/>
  <c r="W1024" i="8"/>
  <c r="U1024" i="8"/>
  <c r="AC1024" i="8" s="1"/>
  <c r="T1024" i="8"/>
  <c r="AB1024" i="8" s="1"/>
  <c r="S1024" i="8"/>
  <c r="AA1024" i="8" s="1"/>
  <c r="R1024" i="8"/>
  <c r="Z1024" i="8" s="1"/>
  <c r="Q1024" i="8"/>
  <c r="Y1024" i="8" s="1"/>
  <c r="P1024" i="8"/>
  <c r="X1024" i="8" s="1"/>
  <c r="N1024" i="8"/>
  <c r="AF1024" i="8"/>
  <c r="AJ1024" i="8"/>
  <c r="AK1024" i="8"/>
  <c r="AG1024" i="8"/>
  <c r="AH1024" i="8"/>
  <c r="AI1024" i="8"/>
  <c r="A1025" i="8"/>
  <c r="AE1025" i="8" l="1"/>
  <c r="W1025" i="8"/>
  <c r="U1025" i="8"/>
  <c r="AC1025" i="8" s="1"/>
  <c r="T1025" i="8"/>
  <c r="AB1025" i="8" s="1"/>
  <c r="S1025" i="8"/>
  <c r="AA1025" i="8" s="1"/>
  <c r="R1025" i="8"/>
  <c r="Z1025" i="8" s="1"/>
  <c r="Q1025" i="8"/>
  <c r="Y1025" i="8" s="1"/>
  <c r="P1025" i="8"/>
  <c r="X1025" i="8" s="1"/>
  <c r="N1025" i="8"/>
  <c r="AF1025" i="8"/>
  <c r="AI1025" i="8"/>
  <c r="AJ1025" i="8"/>
  <c r="AK1025" i="8"/>
  <c r="AG1025" i="8"/>
  <c r="AH1025" i="8"/>
  <c r="A1026" i="8"/>
  <c r="AE1026" i="8" l="1"/>
  <c r="W1026" i="8"/>
  <c r="U1026" i="8"/>
  <c r="AC1026" i="8" s="1"/>
  <c r="T1026" i="8"/>
  <c r="AB1026" i="8" s="1"/>
  <c r="S1026" i="8"/>
  <c r="AA1026" i="8" s="1"/>
  <c r="R1026" i="8"/>
  <c r="Z1026" i="8" s="1"/>
  <c r="Q1026" i="8"/>
  <c r="Y1026" i="8" s="1"/>
  <c r="P1026" i="8"/>
  <c r="X1026" i="8" s="1"/>
  <c r="N1026" i="8"/>
  <c r="AF1026" i="8"/>
  <c r="AJ1026" i="8"/>
  <c r="AK1026" i="8"/>
  <c r="AG1026" i="8"/>
  <c r="AH1026" i="8"/>
  <c r="AI1026" i="8"/>
  <c r="A1027" i="8"/>
  <c r="AE1027" i="8" l="1"/>
  <c r="W1027" i="8"/>
  <c r="U1027" i="8"/>
  <c r="AC1027" i="8" s="1"/>
  <c r="T1027" i="8"/>
  <c r="AB1027" i="8" s="1"/>
  <c r="S1027" i="8"/>
  <c r="AA1027" i="8" s="1"/>
  <c r="R1027" i="8"/>
  <c r="Z1027" i="8" s="1"/>
  <c r="Q1027" i="8"/>
  <c r="Y1027" i="8" s="1"/>
  <c r="P1027" i="8"/>
  <c r="X1027" i="8" s="1"/>
  <c r="N1027" i="8"/>
  <c r="AI1027" i="8"/>
  <c r="AJ1027" i="8"/>
  <c r="AF1027" i="8"/>
  <c r="AK1027" i="8"/>
  <c r="AG1027" i="8"/>
  <c r="AH1027" i="8"/>
  <c r="A1028" i="8"/>
  <c r="AE1028" i="8" l="1"/>
  <c r="W1028" i="8"/>
  <c r="U1028" i="8"/>
  <c r="AC1028" i="8" s="1"/>
  <c r="T1028" i="8"/>
  <c r="AB1028" i="8" s="1"/>
  <c r="S1028" i="8"/>
  <c r="AA1028" i="8" s="1"/>
  <c r="R1028" i="8"/>
  <c r="Z1028" i="8" s="1"/>
  <c r="Q1028" i="8"/>
  <c r="Y1028" i="8" s="1"/>
  <c r="P1028" i="8"/>
  <c r="X1028" i="8" s="1"/>
  <c r="N1028" i="8"/>
  <c r="AJ1028" i="8"/>
  <c r="AK1028" i="8"/>
  <c r="AF1028" i="8"/>
  <c r="AG1028" i="8"/>
  <c r="AH1028" i="8"/>
  <c r="AI1028" i="8"/>
  <c r="A1029" i="8"/>
  <c r="AE1029" i="8" l="1"/>
  <c r="W1029" i="8"/>
  <c r="U1029" i="8"/>
  <c r="AC1029" i="8" s="1"/>
  <c r="T1029" i="8"/>
  <c r="AB1029" i="8" s="1"/>
  <c r="S1029" i="8"/>
  <c r="AA1029" i="8" s="1"/>
  <c r="R1029" i="8"/>
  <c r="Z1029" i="8" s="1"/>
  <c r="Q1029" i="8"/>
  <c r="Y1029" i="8" s="1"/>
  <c r="P1029" i="8"/>
  <c r="X1029" i="8" s="1"/>
  <c r="N1029" i="8"/>
  <c r="AF1029" i="8"/>
  <c r="AJ1029" i="8"/>
  <c r="AK1029" i="8"/>
  <c r="AG1029" i="8"/>
  <c r="AH1029" i="8"/>
  <c r="AI1029" i="8"/>
  <c r="A1030" i="8"/>
  <c r="AE1030" i="8" l="1"/>
  <c r="W1030" i="8"/>
  <c r="U1030" i="8"/>
  <c r="AC1030" i="8" s="1"/>
  <c r="T1030" i="8"/>
  <c r="AB1030" i="8" s="1"/>
  <c r="S1030" i="8"/>
  <c r="AA1030" i="8" s="1"/>
  <c r="R1030" i="8"/>
  <c r="Z1030" i="8" s="1"/>
  <c r="Q1030" i="8"/>
  <c r="Y1030" i="8" s="1"/>
  <c r="P1030" i="8"/>
  <c r="X1030" i="8" s="1"/>
  <c r="N1030" i="8"/>
  <c r="AI1030" i="8"/>
  <c r="AJ1030" i="8"/>
  <c r="AF1030" i="8"/>
  <c r="AK1030" i="8"/>
  <c r="AG1030" i="8"/>
  <c r="AH1030" i="8"/>
  <c r="A1031" i="8"/>
  <c r="AE1031" i="8" l="1"/>
  <c r="W1031" i="8"/>
  <c r="U1031" i="8"/>
  <c r="AC1031" i="8" s="1"/>
  <c r="T1031" i="8"/>
  <c r="AB1031" i="8" s="1"/>
  <c r="S1031" i="8"/>
  <c r="AA1031" i="8" s="1"/>
  <c r="R1031" i="8"/>
  <c r="Z1031" i="8" s="1"/>
  <c r="Q1031" i="8"/>
  <c r="Y1031" i="8" s="1"/>
  <c r="P1031" i="8"/>
  <c r="X1031" i="8" s="1"/>
  <c r="N1031" i="8"/>
  <c r="AJ1031" i="8"/>
  <c r="AF1031" i="8"/>
  <c r="AK1031" i="8"/>
  <c r="AG1031" i="8"/>
  <c r="AH1031" i="8"/>
  <c r="AI1031" i="8"/>
  <c r="A1032" i="8"/>
  <c r="AE1032" i="8" l="1"/>
  <c r="W1032" i="8"/>
  <c r="U1032" i="8"/>
  <c r="AC1032" i="8" s="1"/>
  <c r="T1032" i="8"/>
  <c r="AB1032" i="8" s="1"/>
  <c r="S1032" i="8"/>
  <c r="AA1032" i="8" s="1"/>
  <c r="R1032" i="8"/>
  <c r="Z1032" i="8" s="1"/>
  <c r="Q1032" i="8"/>
  <c r="Y1032" i="8" s="1"/>
  <c r="P1032" i="8"/>
  <c r="X1032" i="8" s="1"/>
  <c r="N1032" i="8"/>
  <c r="AI1032" i="8"/>
  <c r="AF1032" i="8"/>
  <c r="AJ1032" i="8"/>
  <c r="AK1032" i="8"/>
  <c r="AG1032" i="8"/>
  <c r="AH1032" i="8"/>
  <c r="A1033" i="8"/>
  <c r="AE1033" i="8" l="1"/>
  <c r="W1033" i="8"/>
  <c r="U1033" i="8"/>
  <c r="AC1033" i="8" s="1"/>
  <c r="T1033" i="8"/>
  <c r="AB1033" i="8" s="1"/>
  <c r="S1033" i="8"/>
  <c r="AA1033" i="8" s="1"/>
  <c r="R1033" i="8"/>
  <c r="Z1033" i="8" s="1"/>
  <c r="Q1033" i="8"/>
  <c r="Y1033" i="8" s="1"/>
  <c r="P1033" i="8"/>
  <c r="X1033" i="8" s="1"/>
  <c r="N1033" i="8"/>
  <c r="AF1033" i="8"/>
  <c r="AI1033" i="8"/>
  <c r="AJ1033" i="8"/>
  <c r="AK1033" i="8"/>
  <c r="AG1033" i="8"/>
  <c r="AH1033" i="8"/>
  <c r="A1034" i="8"/>
  <c r="AE1034" i="8" l="1"/>
  <c r="W1034" i="8"/>
  <c r="U1034" i="8"/>
  <c r="AC1034" i="8" s="1"/>
  <c r="T1034" i="8"/>
  <c r="AB1034" i="8" s="1"/>
  <c r="S1034" i="8"/>
  <c r="AA1034" i="8" s="1"/>
  <c r="R1034" i="8"/>
  <c r="Z1034" i="8" s="1"/>
  <c r="Q1034" i="8"/>
  <c r="Y1034" i="8" s="1"/>
  <c r="P1034" i="8"/>
  <c r="X1034" i="8" s="1"/>
  <c r="N1034" i="8"/>
  <c r="AJ1034" i="8"/>
  <c r="AF1034" i="8"/>
  <c r="AK1034" i="8"/>
  <c r="AG1034" i="8"/>
  <c r="AH1034" i="8"/>
  <c r="AI1034" i="8"/>
  <c r="A1035" i="8"/>
  <c r="AE1035" i="8" l="1"/>
  <c r="W1035" i="8"/>
  <c r="U1035" i="8"/>
  <c r="AC1035" i="8" s="1"/>
  <c r="T1035" i="8"/>
  <c r="AB1035" i="8" s="1"/>
  <c r="S1035" i="8"/>
  <c r="AA1035" i="8" s="1"/>
  <c r="R1035" i="8"/>
  <c r="Z1035" i="8" s="1"/>
  <c r="Q1035" i="8"/>
  <c r="Y1035" i="8" s="1"/>
  <c r="P1035" i="8"/>
  <c r="X1035" i="8" s="1"/>
  <c r="N1035" i="8"/>
  <c r="AI1035" i="8"/>
  <c r="AJ1035" i="8"/>
  <c r="AF1035" i="8"/>
  <c r="AK1035" i="8"/>
  <c r="AG1035" i="8"/>
  <c r="AH1035" i="8"/>
  <c r="A1036" i="8"/>
  <c r="AE1036" i="8" l="1"/>
  <c r="W1036" i="8"/>
  <c r="U1036" i="8"/>
  <c r="AC1036" i="8" s="1"/>
  <c r="T1036" i="8"/>
  <c r="AB1036" i="8" s="1"/>
  <c r="S1036" i="8"/>
  <c r="AA1036" i="8" s="1"/>
  <c r="R1036" i="8"/>
  <c r="Z1036" i="8" s="1"/>
  <c r="Q1036" i="8"/>
  <c r="Y1036" i="8" s="1"/>
  <c r="P1036" i="8"/>
  <c r="X1036" i="8" s="1"/>
  <c r="N1036" i="8"/>
  <c r="AF1036" i="8"/>
  <c r="AJ1036" i="8"/>
  <c r="AK1036" i="8"/>
  <c r="AG1036" i="8"/>
  <c r="AH1036" i="8"/>
  <c r="AI1036" i="8"/>
  <c r="A1037" i="8"/>
  <c r="AE1037" i="8" l="1"/>
  <c r="W1037" i="8"/>
  <c r="U1037" i="8"/>
  <c r="AC1037" i="8" s="1"/>
  <c r="T1037" i="8"/>
  <c r="AB1037" i="8" s="1"/>
  <c r="S1037" i="8"/>
  <c r="AA1037" i="8" s="1"/>
  <c r="R1037" i="8"/>
  <c r="Z1037" i="8" s="1"/>
  <c r="Q1037" i="8"/>
  <c r="Y1037" i="8" s="1"/>
  <c r="P1037" i="8"/>
  <c r="X1037" i="8" s="1"/>
  <c r="N1037" i="8"/>
  <c r="AI1037" i="8"/>
  <c r="AJ1037" i="8"/>
  <c r="AK1037" i="8"/>
  <c r="AG1037" i="8"/>
  <c r="AH1037" i="8"/>
  <c r="AF1037" i="8"/>
  <c r="A1038" i="8"/>
  <c r="AE1038" i="8" l="1"/>
  <c r="W1038" i="8"/>
  <c r="U1038" i="8"/>
  <c r="AC1038" i="8" s="1"/>
  <c r="T1038" i="8"/>
  <c r="AB1038" i="8" s="1"/>
  <c r="S1038" i="8"/>
  <c r="AA1038" i="8" s="1"/>
  <c r="R1038" i="8"/>
  <c r="Z1038" i="8" s="1"/>
  <c r="Q1038" i="8"/>
  <c r="Y1038" i="8" s="1"/>
  <c r="P1038" i="8"/>
  <c r="X1038" i="8" s="1"/>
  <c r="N1038" i="8"/>
  <c r="AF1038" i="8"/>
  <c r="AJ1038" i="8"/>
  <c r="AK1038" i="8"/>
  <c r="AG1038" i="8"/>
  <c r="AH1038" i="8"/>
  <c r="AI1038" i="8"/>
  <c r="A1039" i="8"/>
  <c r="AE1039" i="8" l="1"/>
  <c r="W1039" i="8"/>
  <c r="U1039" i="8"/>
  <c r="AC1039" i="8" s="1"/>
  <c r="T1039" i="8"/>
  <c r="AB1039" i="8" s="1"/>
  <c r="S1039" i="8"/>
  <c r="AA1039" i="8" s="1"/>
  <c r="R1039" i="8"/>
  <c r="Z1039" i="8" s="1"/>
  <c r="Q1039" i="8"/>
  <c r="Y1039" i="8" s="1"/>
  <c r="P1039" i="8"/>
  <c r="X1039" i="8" s="1"/>
  <c r="N1039" i="8"/>
  <c r="AI1039" i="8"/>
  <c r="AJ1039" i="8"/>
  <c r="AK1039" i="8"/>
  <c r="AF1039" i="8"/>
  <c r="AG1039" i="8"/>
  <c r="AH1039" i="8"/>
  <c r="A1040" i="8"/>
  <c r="AE1040" i="8" l="1"/>
  <c r="W1040" i="8"/>
  <c r="U1040" i="8"/>
  <c r="AC1040" i="8" s="1"/>
  <c r="T1040" i="8"/>
  <c r="AB1040" i="8" s="1"/>
  <c r="S1040" i="8"/>
  <c r="AA1040" i="8" s="1"/>
  <c r="R1040" i="8"/>
  <c r="Z1040" i="8" s="1"/>
  <c r="Q1040" i="8"/>
  <c r="Y1040" i="8" s="1"/>
  <c r="P1040" i="8"/>
  <c r="X1040" i="8" s="1"/>
  <c r="N1040" i="8"/>
  <c r="AJ1040" i="8"/>
  <c r="AK1040" i="8"/>
  <c r="AG1040" i="8"/>
  <c r="AH1040" i="8"/>
  <c r="AI1040" i="8"/>
  <c r="AF1040" i="8"/>
  <c r="A1041" i="8"/>
  <c r="AE1041" i="8" l="1"/>
  <c r="W1041" i="8"/>
  <c r="U1041" i="8"/>
  <c r="AC1041" i="8" s="1"/>
  <c r="T1041" i="8"/>
  <c r="AB1041" i="8" s="1"/>
  <c r="S1041" i="8"/>
  <c r="AA1041" i="8" s="1"/>
  <c r="R1041" i="8"/>
  <c r="Z1041" i="8" s="1"/>
  <c r="Q1041" i="8"/>
  <c r="Y1041" i="8" s="1"/>
  <c r="P1041" i="8"/>
  <c r="X1041" i="8" s="1"/>
  <c r="N1041" i="8"/>
  <c r="AF1041" i="8"/>
  <c r="AI1041" i="8"/>
  <c r="AJ1041" i="8"/>
  <c r="AK1041" i="8"/>
  <c r="AG1041" i="8"/>
  <c r="AH1041" i="8"/>
  <c r="A1042" i="8"/>
  <c r="AE1042" i="8" l="1"/>
  <c r="W1042" i="8"/>
  <c r="U1042" i="8"/>
  <c r="AC1042" i="8" s="1"/>
  <c r="T1042" i="8"/>
  <c r="AB1042" i="8" s="1"/>
  <c r="S1042" i="8"/>
  <c r="AA1042" i="8" s="1"/>
  <c r="R1042" i="8"/>
  <c r="Z1042" i="8" s="1"/>
  <c r="Q1042" i="8"/>
  <c r="Y1042" i="8" s="1"/>
  <c r="P1042" i="8"/>
  <c r="X1042" i="8" s="1"/>
  <c r="N1042" i="8"/>
  <c r="AF1042" i="8"/>
  <c r="AJ1042" i="8"/>
  <c r="AK1042" i="8"/>
  <c r="AG1042" i="8"/>
  <c r="AH1042" i="8"/>
  <c r="AI1042" i="8"/>
  <c r="A1043" i="8"/>
  <c r="AE1043" i="8" l="1"/>
  <c r="W1043" i="8"/>
  <c r="U1043" i="8"/>
  <c r="AC1043" i="8" s="1"/>
  <c r="T1043" i="8"/>
  <c r="AB1043" i="8" s="1"/>
  <c r="S1043" i="8"/>
  <c r="AA1043" i="8" s="1"/>
  <c r="R1043" i="8"/>
  <c r="Z1043" i="8" s="1"/>
  <c r="Q1043" i="8"/>
  <c r="Y1043" i="8" s="1"/>
  <c r="P1043" i="8"/>
  <c r="X1043" i="8" s="1"/>
  <c r="N1043" i="8"/>
  <c r="AI1043" i="8"/>
  <c r="AJ1043" i="8"/>
  <c r="AF1043" i="8"/>
  <c r="AK1043" i="8"/>
  <c r="AG1043" i="8"/>
  <c r="AH1043" i="8"/>
  <c r="A1044" i="8"/>
  <c r="AE1044" i="8" l="1"/>
  <c r="W1044" i="8"/>
  <c r="U1044" i="8"/>
  <c r="AC1044" i="8" s="1"/>
  <c r="T1044" i="8"/>
  <c r="AB1044" i="8" s="1"/>
  <c r="S1044" i="8"/>
  <c r="AA1044" i="8" s="1"/>
  <c r="R1044" i="8"/>
  <c r="Z1044" i="8" s="1"/>
  <c r="Q1044" i="8"/>
  <c r="Y1044" i="8" s="1"/>
  <c r="P1044" i="8"/>
  <c r="X1044" i="8" s="1"/>
  <c r="N1044" i="8"/>
  <c r="AF1044" i="8"/>
  <c r="AJ1044" i="8"/>
  <c r="AK1044" i="8"/>
  <c r="AG1044" i="8"/>
  <c r="AH1044" i="8"/>
  <c r="AI1044" i="8"/>
  <c r="A1045" i="8"/>
  <c r="AE1045" i="8" l="1"/>
  <c r="W1045" i="8"/>
  <c r="U1045" i="8"/>
  <c r="AC1045" i="8" s="1"/>
  <c r="T1045" i="8"/>
  <c r="AB1045" i="8" s="1"/>
  <c r="S1045" i="8"/>
  <c r="AA1045" i="8" s="1"/>
  <c r="R1045" i="8"/>
  <c r="Z1045" i="8" s="1"/>
  <c r="Q1045" i="8"/>
  <c r="Y1045" i="8" s="1"/>
  <c r="P1045" i="8"/>
  <c r="X1045" i="8" s="1"/>
  <c r="N1045" i="8"/>
  <c r="AF1045" i="8"/>
  <c r="AI1045" i="8"/>
  <c r="AJ1045" i="8"/>
  <c r="AK1045" i="8"/>
  <c r="AG1045" i="8"/>
  <c r="AH1045" i="8"/>
  <c r="A1046" i="8"/>
  <c r="AE1046" i="8" l="1"/>
  <c r="W1046" i="8"/>
  <c r="U1046" i="8"/>
  <c r="AC1046" i="8" s="1"/>
  <c r="T1046" i="8"/>
  <c r="AB1046" i="8" s="1"/>
  <c r="S1046" i="8"/>
  <c r="AA1046" i="8" s="1"/>
  <c r="R1046" i="8"/>
  <c r="Z1046" i="8" s="1"/>
  <c r="Q1046" i="8"/>
  <c r="Y1046" i="8" s="1"/>
  <c r="P1046" i="8"/>
  <c r="X1046" i="8" s="1"/>
  <c r="N1046" i="8"/>
  <c r="AF1046" i="8"/>
  <c r="AJ1046" i="8"/>
  <c r="AK1046" i="8"/>
  <c r="AG1046" i="8"/>
  <c r="AH1046" i="8"/>
  <c r="AI1046" i="8"/>
  <c r="A1047" i="8"/>
  <c r="AE1047" i="8" l="1"/>
  <c r="W1047" i="8"/>
  <c r="U1047" i="8"/>
  <c r="AC1047" i="8" s="1"/>
  <c r="T1047" i="8"/>
  <c r="AB1047" i="8" s="1"/>
  <c r="S1047" i="8"/>
  <c r="AA1047" i="8" s="1"/>
  <c r="R1047" i="8"/>
  <c r="Z1047" i="8" s="1"/>
  <c r="Q1047" i="8"/>
  <c r="Y1047" i="8" s="1"/>
  <c r="P1047" i="8"/>
  <c r="X1047" i="8" s="1"/>
  <c r="N1047" i="8"/>
  <c r="AI1047" i="8"/>
  <c r="AJ1047" i="8"/>
  <c r="AK1047" i="8"/>
  <c r="AF1047" i="8"/>
  <c r="AG1047" i="8"/>
  <c r="AH1047" i="8"/>
  <c r="A1048" i="8"/>
  <c r="AE1048" i="8" l="1"/>
  <c r="W1048" i="8"/>
  <c r="U1048" i="8"/>
  <c r="AC1048" i="8" s="1"/>
  <c r="T1048" i="8"/>
  <c r="AB1048" i="8" s="1"/>
  <c r="S1048" i="8"/>
  <c r="AA1048" i="8" s="1"/>
  <c r="R1048" i="8"/>
  <c r="Z1048" i="8" s="1"/>
  <c r="Q1048" i="8"/>
  <c r="Y1048" i="8" s="1"/>
  <c r="P1048" i="8"/>
  <c r="X1048" i="8" s="1"/>
  <c r="N1048" i="8"/>
  <c r="AF1048" i="8"/>
  <c r="AJ1048" i="8"/>
  <c r="AK1048" i="8"/>
  <c r="AG1048" i="8"/>
  <c r="AH1048" i="8"/>
  <c r="AI1048" i="8"/>
  <c r="A1049" i="8"/>
  <c r="AE1049" i="8" l="1"/>
  <c r="W1049" i="8"/>
  <c r="U1049" i="8"/>
  <c r="AC1049" i="8" s="1"/>
  <c r="T1049" i="8"/>
  <c r="AB1049" i="8" s="1"/>
  <c r="S1049" i="8"/>
  <c r="AA1049" i="8" s="1"/>
  <c r="R1049" i="8"/>
  <c r="Z1049" i="8" s="1"/>
  <c r="Q1049" i="8"/>
  <c r="Y1049" i="8" s="1"/>
  <c r="P1049" i="8"/>
  <c r="X1049" i="8" s="1"/>
  <c r="N1049" i="8"/>
  <c r="AI1049" i="8"/>
  <c r="AF1049" i="8"/>
  <c r="AJ1049" i="8"/>
  <c r="AK1049" i="8"/>
  <c r="AG1049" i="8"/>
  <c r="AH1049" i="8"/>
  <c r="A1050" i="8"/>
  <c r="AE1050" i="8" l="1"/>
  <c r="W1050" i="8"/>
  <c r="U1050" i="8"/>
  <c r="AC1050" i="8" s="1"/>
  <c r="T1050" i="8"/>
  <c r="AB1050" i="8" s="1"/>
  <c r="S1050" i="8"/>
  <c r="AA1050" i="8" s="1"/>
  <c r="R1050" i="8"/>
  <c r="Z1050" i="8" s="1"/>
  <c r="Q1050" i="8"/>
  <c r="Y1050" i="8" s="1"/>
  <c r="P1050" i="8"/>
  <c r="X1050" i="8" s="1"/>
  <c r="N1050" i="8"/>
  <c r="AJ1050" i="8"/>
  <c r="AK1050" i="8"/>
  <c r="AF1050" i="8"/>
  <c r="AG1050" i="8"/>
  <c r="AH1050" i="8"/>
  <c r="AI1050" i="8"/>
  <c r="A1051" i="8"/>
  <c r="AE1051" i="8" l="1"/>
  <c r="W1051" i="8"/>
  <c r="U1051" i="8"/>
  <c r="AC1051" i="8" s="1"/>
  <c r="T1051" i="8"/>
  <c r="AB1051" i="8" s="1"/>
  <c r="S1051" i="8"/>
  <c r="AA1051" i="8" s="1"/>
  <c r="R1051" i="8"/>
  <c r="Z1051" i="8" s="1"/>
  <c r="Q1051" i="8"/>
  <c r="Y1051" i="8" s="1"/>
  <c r="P1051" i="8"/>
  <c r="X1051" i="8" s="1"/>
  <c r="N1051" i="8"/>
  <c r="AI1051" i="8"/>
  <c r="AF1051" i="8"/>
  <c r="AJ1051" i="8"/>
  <c r="AK1051" i="8"/>
  <c r="AG1051" i="8"/>
  <c r="AH1051" i="8"/>
  <c r="A1052" i="8"/>
  <c r="AE1052" i="8" l="1"/>
  <c r="W1052" i="8"/>
  <c r="U1052" i="8"/>
  <c r="AC1052" i="8" s="1"/>
  <c r="T1052" i="8"/>
  <c r="AB1052" i="8" s="1"/>
  <c r="S1052" i="8"/>
  <c r="AA1052" i="8" s="1"/>
  <c r="R1052" i="8"/>
  <c r="Z1052" i="8" s="1"/>
  <c r="Q1052" i="8"/>
  <c r="Y1052" i="8" s="1"/>
  <c r="P1052" i="8"/>
  <c r="X1052" i="8" s="1"/>
  <c r="N1052" i="8"/>
  <c r="AI1052" i="8"/>
  <c r="AJ1052" i="8"/>
  <c r="AK1052" i="8"/>
  <c r="AG1052" i="8"/>
  <c r="AH1052" i="8"/>
  <c r="AF1052" i="8"/>
  <c r="A1053" i="8"/>
  <c r="AE1053" i="8" l="1"/>
  <c r="W1053" i="8"/>
  <c r="U1053" i="8"/>
  <c r="AC1053" i="8" s="1"/>
  <c r="T1053" i="8"/>
  <c r="AB1053" i="8" s="1"/>
  <c r="S1053" i="8"/>
  <c r="AA1053" i="8" s="1"/>
  <c r="R1053" i="8"/>
  <c r="Z1053" i="8" s="1"/>
  <c r="Q1053" i="8"/>
  <c r="Y1053" i="8" s="1"/>
  <c r="P1053" i="8"/>
  <c r="X1053" i="8" s="1"/>
  <c r="N1053" i="8"/>
  <c r="AJ1053" i="8"/>
  <c r="AK1053" i="8"/>
  <c r="AF1053" i="8"/>
  <c r="AG1053" i="8"/>
  <c r="AH1053" i="8"/>
  <c r="AI1053" i="8"/>
  <c r="A1054" i="8"/>
  <c r="AE1054" i="8" l="1"/>
  <c r="W1054" i="8"/>
  <c r="U1054" i="8"/>
  <c r="AC1054" i="8" s="1"/>
  <c r="T1054" i="8"/>
  <c r="AB1054" i="8" s="1"/>
  <c r="S1054" i="8"/>
  <c r="AA1054" i="8" s="1"/>
  <c r="R1054" i="8"/>
  <c r="Z1054" i="8" s="1"/>
  <c r="Q1054" i="8"/>
  <c r="Y1054" i="8" s="1"/>
  <c r="P1054" i="8"/>
  <c r="X1054" i="8" s="1"/>
  <c r="N1054" i="8"/>
  <c r="AI1054" i="8"/>
  <c r="AJ1054" i="8"/>
  <c r="AK1054" i="8"/>
  <c r="AG1054" i="8"/>
  <c r="AH1054" i="8"/>
  <c r="AF1054" i="8"/>
  <c r="A1055" i="8"/>
  <c r="AE1055" i="8" l="1"/>
  <c r="W1055" i="8"/>
  <c r="U1055" i="8"/>
  <c r="AC1055" i="8" s="1"/>
  <c r="T1055" i="8"/>
  <c r="AB1055" i="8" s="1"/>
  <c r="S1055" i="8"/>
  <c r="AA1055" i="8" s="1"/>
  <c r="R1055" i="8"/>
  <c r="Z1055" i="8" s="1"/>
  <c r="Q1055" i="8"/>
  <c r="Y1055" i="8" s="1"/>
  <c r="P1055" i="8"/>
  <c r="X1055" i="8" s="1"/>
  <c r="N1055" i="8"/>
  <c r="AJ1055" i="8"/>
  <c r="AK1055" i="8"/>
  <c r="AF1055" i="8"/>
  <c r="AG1055" i="8"/>
  <c r="AH1055" i="8"/>
  <c r="AI1055" i="8"/>
  <c r="A1056" i="8"/>
  <c r="AE1056" i="8" l="1"/>
  <c r="W1056" i="8"/>
  <c r="U1056" i="8"/>
  <c r="AC1056" i="8" s="1"/>
  <c r="T1056" i="8"/>
  <c r="AB1056" i="8" s="1"/>
  <c r="S1056" i="8"/>
  <c r="AA1056" i="8" s="1"/>
  <c r="R1056" i="8"/>
  <c r="Z1056" i="8" s="1"/>
  <c r="Q1056" i="8"/>
  <c r="Y1056" i="8" s="1"/>
  <c r="P1056" i="8"/>
  <c r="X1056" i="8" s="1"/>
  <c r="N1056" i="8"/>
  <c r="AI1056" i="8"/>
  <c r="AF1056" i="8"/>
  <c r="AJ1056" i="8"/>
  <c r="AK1056" i="8"/>
  <c r="AG1056" i="8"/>
  <c r="AH1056" i="8"/>
  <c r="A1057" i="8"/>
  <c r="AE1057" i="8" l="1"/>
  <c r="W1057" i="8"/>
  <c r="U1057" i="8"/>
  <c r="AC1057" i="8" s="1"/>
  <c r="T1057" i="8"/>
  <c r="AB1057" i="8" s="1"/>
  <c r="S1057" i="8"/>
  <c r="AA1057" i="8" s="1"/>
  <c r="R1057" i="8"/>
  <c r="Z1057" i="8" s="1"/>
  <c r="Q1057" i="8"/>
  <c r="Y1057" i="8" s="1"/>
  <c r="P1057" i="8"/>
  <c r="X1057" i="8" s="1"/>
  <c r="N1057" i="8"/>
  <c r="AF1057" i="8"/>
  <c r="AJ1057" i="8"/>
  <c r="AK1057" i="8"/>
  <c r="AG1057" i="8"/>
  <c r="AH1057" i="8"/>
  <c r="AI1057" i="8"/>
  <c r="A1058" i="8"/>
  <c r="AE1058" i="8" l="1"/>
  <c r="W1058" i="8"/>
  <c r="U1058" i="8"/>
  <c r="AC1058" i="8" s="1"/>
  <c r="T1058" i="8"/>
  <c r="AB1058" i="8" s="1"/>
  <c r="S1058" i="8"/>
  <c r="AA1058" i="8" s="1"/>
  <c r="R1058" i="8"/>
  <c r="Z1058" i="8" s="1"/>
  <c r="Q1058" i="8"/>
  <c r="Y1058" i="8" s="1"/>
  <c r="P1058" i="8"/>
  <c r="X1058" i="8" s="1"/>
  <c r="N1058" i="8"/>
  <c r="AI1058" i="8"/>
  <c r="AJ1058" i="8"/>
  <c r="AK1058" i="8"/>
  <c r="AF1058" i="8"/>
  <c r="AG1058" i="8"/>
  <c r="AH1058" i="8"/>
  <c r="A1059" i="8"/>
  <c r="AE1059" i="8" l="1"/>
  <c r="W1059" i="8"/>
  <c r="U1059" i="8"/>
  <c r="AC1059" i="8" s="1"/>
  <c r="T1059" i="8"/>
  <c r="AB1059" i="8" s="1"/>
  <c r="S1059" i="8"/>
  <c r="AA1059" i="8" s="1"/>
  <c r="R1059" i="8"/>
  <c r="Z1059" i="8" s="1"/>
  <c r="Q1059" i="8"/>
  <c r="Y1059" i="8" s="1"/>
  <c r="P1059" i="8"/>
  <c r="X1059" i="8" s="1"/>
  <c r="N1059" i="8"/>
  <c r="AI1059" i="8"/>
  <c r="AF1059" i="8"/>
  <c r="AJ1059" i="8"/>
  <c r="AK1059" i="8"/>
  <c r="AG1059" i="8"/>
  <c r="AH1059" i="8"/>
  <c r="A1060" i="8"/>
  <c r="AE1060" i="8" l="1"/>
  <c r="W1060" i="8"/>
  <c r="U1060" i="8"/>
  <c r="AC1060" i="8" s="1"/>
  <c r="T1060" i="8"/>
  <c r="AB1060" i="8" s="1"/>
  <c r="S1060" i="8"/>
  <c r="AA1060" i="8" s="1"/>
  <c r="R1060" i="8"/>
  <c r="Z1060" i="8" s="1"/>
  <c r="Q1060" i="8"/>
  <c r="Y1060" i="8" s="1"/>
  <c r="P1060" i="8"/>
  <c r="X1060" i="8" s="1"/>
  <c r="N1060" i="8"/>
  <c r="AJ1060" i="8"/>
  <c r="AF1060" i="8"/>
  <c r="AK1060" i="8"/>
  <c r="AG1060" i="8"/>
  <c r="AH1060" i="8"/>
  <c r="AI1060" i="8"/>
  <c r="A1061" i="8"/>
  <c r="AE1061" i="8" l="1"/>
  <c r="W1061" i="8"/>
  <c r="U1061" i="8"/>
  <c r="AC1061" i="8" s="1"/>
  <c r="T1061" i="8"/>
  <c r="AB1061" i="8" s="1"/>
  <c r="S1061" i="8"/>
  <c r="AA1061" i="8" s="1"/>
  <c r="R1061" i="8"/>
  <c r="Z1061" i="8" s="1"/>
  <c r="Q1061" i="8"/>
  <c r="Y1061" i="8" s="1"/>
  <c r="P1061" i="8"/>
  <c r="X1061" i="8" s="1"/>
  <c r="N1061" i="8"/>
  <c r="AI1061" i="8"/>
  <c r="AJ1061" i="8"/>
  <c r="AF1061" i="8"/>
  <c r="AK1061" i="8"/>
  <c r="AG1061" i="8"/>
  <c r="AH1061" i="8"/>
  <c r="A1062" i="8"/>
  <c r="AE1062" i="8" l="1"/>
  <c r="W1062" i="8"/>
  <c r="U1062" i="8"/>
  <c r="AC1062" i="8" s="1"/>
  <c r="T1062" i="8"/>
  <c r="AB1062" i="8" s="1"/>
  <c r="S1062" i="8"/>
  <c r="AA1062" i="8" s="1"/>
  <c r="R1062" i="8"/>
  <c r="Z1062" i="8" s="1"/>
  <c r="Q1062" i="8"/>
  <c r="Y1062" i="8" s="1"/>
  <c r="P1062" i="8"/>
  <c r="X1062" i="8" s="1"/>
  <c r="N1062" i="8"/>
  <c r="AI1062" i="8"/>
  <c r="AJ1062" i="8"/>
  <c r="AK1062" i="8"/>
  <c r="AF1062" i="8"/>
  <c r="AG1062" i="8"/>
  <c r="AH1062" i="8"/>
  <c r="A1063" i="8"/>
  <c r="AE1063" i="8" l="1"/>
  <c r="W1063" i="8"/>
  <c r="U1063" i="8"/>
  <c r="AC1063" i="8" s="1"/>
  <c r="T1063" i="8"/>
  <c r="AB1063" i="8" s="1"/>
  <c r="S1063" i="8"/>
  <c r="AA1063" i="8" s="1"/>
  <c r="R1063" i="8"/>
  <c r="Z1063" i="8" s="1"/>
  <c r="Q1063" i="8"/>
  <c r="Y1063" i="8" s="1"/>
  <c r="P1063" i="8"/>
  <c r="X1063" i="8" s="1"/>
  <c r="N1063" i="8"/>
  <c r="AJ1063" i="8"/>
  <c r="AK1063" i="8"/>
  <c r="AG1063" i="8"/>
  <c r="AH1063" i="8"/>
  <c r="AI1063" i="8"/>
  <c r="AF1063" i="8"/>
  <c r="A1064" i="8"/>
  <c r="AE1064" i="8" l="1"/>
  <c r="W1064" i="8"/>
  <c r="U1064" i="8"/>
  <c r="AC1064" i="8" s="1"/>
  <c r="T1064" i="8"/>
  <c r="AB1064" i="8" s="1"/>
  <c r="S1064" i="8"/>
  <c r="AA1064" i="8" s="1"/>
  <c r="R1064" i="8"/>
  <c r="Z1064" i="8" s="1"/>
  <c r="Q1064" i="8"/>
  <c r="Y1064" i="8" s="1"/>
  <c r="P1064" i="8"/>
  <c r="X1064" i="8" s="1"/>
  <c r="N1064" i="8"/>
  <c r="AF1064" i="8"/>
  <c r="AI1064" i="8"/>
  <c r="AJ1064" i="8"/>
  <c r="AK1064" i="8"/>
  <c r="AG1064" i="8"/>
  <c r="AH1064" i="8"/>
  <c r="A1065" i="8"/>
  <c r="AE1065" i="8" l="1"/>
  <c r="W1065" i="8"/>
  <c r="U1065" i="8"/>
  <c r="AC1065" i="8" s="1"/>
  <c r="T1065" i="8"/>
  <c r="AB1065" i="8" s="1"/>
  <c r="S1065" i="8"/>
  <c r="AA1065" i="8" s="1"/>
  <c r="R1065" i="8"/>
  <c r="Z1065" i="8" s="1"/>
  <c r="Q1065" i="8"/>
  <c r="Y1065" i="8" s="1"/>
  <c r="P1065" i="8"/>
  <c r="X1065" i="8" s="1"/>
  <c r="N1065" i="8"/>
  <c r="AF1065" i="8"/>
  <c r="AJ1065" i="8"/>
  <c r="AK1065" i="8"/>
  <c r="AG1065" i="8"/>
  <c r="AH1065" i="8"/>
  <c r="AI1065" i="8"/>
  <c r="A1066" i="8"/>
  <c r="AE1066" i="8" l="1"/>
  <c r="W1066" i="8"/>
  <c r="U1066" i="8"/>
  <c r="AC1066" i="8" s="1"/>
  <c r="T1066" i="8"/>
  <c r="AB1066" i="8" s="1"/>
  <c r="S1066" i="8"/>
  <c r="AA1066" i="8" s="1"/>
  <c r="R1066" i="8"/>
  <c r="Z1066" i="8" s="1"/>
  <c r="Q1066" i="8"/>
  <c r="Y1066" i="8" s="1"/>
  <c r="P1066" i="8"/>
  <c r="X1066" i="8" s="1"/>
  <c r="N1066" i="8"/>
  <c r="AF1066" i="8"/>
  <c r="AI1066" i="8"/>
  <c r="AJ1066" i="8"/>
  <c r="AK1066" i="8"/>
  <c r="AG1066" i="8"/>
  <c r="AH1066" i="8"/>
  <c r="A1067" i="8"/>
  <c r="AE1067" i="8" l="1"/>
  <c r="W1067" i="8"/>
  <c r="U1067" i="8"/>
  <c r="AC1067" i="8" s="1"/>
  <c r="T1067" i="8"/>
  <c r="AB1067" i="8" s="1"/>
  <c r="S1067" i="8"/>
  <c r="AA1067" i="8" s="1"/>
  <c r="R1067" i="8"/>
  <c r="Z1067" i="8" s="1"/>
  <c r="Q1067" i="8"/>
  <c r="Y1067" i="8" s="1"/>
  <c r="P1067" i="8"/>
  <c r="X1067" i="8" s="1"/>
  <c r="N1067" i="8"/>
  <c r="AF1067" i="8"/>
  <c r="AJ1067" i="8"/>
  <c r="AK1067" i="8"/>
  <c r="AG1067" i="8"/>
  <c r="AH1067" i="8"/>
  <c r="AI1067" i="8"/>
  <c r="A1068" i="8"/>
  <c r="AE1068" i="8" l="1"/>
  <c r="W1068" i="8"/>
  <c r="U1068" i="8"/>
  <c r="AC1068" i="8" s="1"/>
  <c r="T1068" i="8"/>
  <c r="AB1068" i="8" s="1"/>
  <c r="S1068" i="8"/>
  <c r="AA1068" i="8" s="1"/>
  <c r="R1068" i="8"/>
  <c r="Z1068" i="8" s="1"/>
  <c r="Q1068" i="8"/>
  <c r="Y1068" i="8" s="1"/>
  <c r="P1068" i="8"/>
  <c r="X1068" i="8" s="1"/>
  <c r="N1068" i="8"/>
  <c r="AI1068" i="8"/>
  <c r="AJ1068" i="8"/>
  <c r="AK1068" i="8"/>
  <c r="AG1068" i="8"/>
  <c r="AH1068" i="8"/>
  <c r="AF1068" i="8"/>
  <c r="A1069" i="8"/>
  <c r="AE1069" i="8" l="1"/>
  <c r="W1069" i="8"/>
  <c r="U1069" i="8"/>
  <c r="AC1069" i="8" s="1"/>
  <c r="T1069" i="8"/>
  <c r="AB1069" i="8" s="1"/>
  <c r="S1069" i="8"/>
  <c r="AA1069" i="8" s="1"/>
  <c r="R1069" i="8"/>
  <c r="Z1069" i="8" s="1"/>
  <c r="Q1069" i="8"/>
  <c r="Y1069" i="8" s="1"/>
  <c r="P1069" i="8"/>
  <c r="X1069" i="8" s="1"/>
  <c r="N1069" i="8"/>
  <c r="AI1069" i="8"/>
  <c r="AJ1069" i="8"/>
  <c r="AK1069" i="8"/>
  <c r="AF1069" i="8"/>
  <c r="AG1069" i="8"/>
  <c r="AH1069" i="8"/>
  <c r="A1070" i="8"/>
  <c r="AE1070" i="8" l="1"/>
  <c r="W1070" i="8"/>
  <c r="U1070" i="8"/>
  <c r="AC1070" i="8" s="1"/>
  <c r="T1070" i="8"/>
  <c r="AB1070" i="8" s="1"/>
  <c r="S1070" i="8"/>
  <c r="AA1070" i="8" s="1"/>
  <c r="R1070" i="8"/>
  <c r="Z1070" i="8" s="1"/>
  <c r="Q1070" i="8"/>
  <c r="Y1070" i="8" s="1"/>
  <c r="P1070" i="8"/>
  <c r="X1070" i="8" s="1"/>
  <c r="N1070" i="8"/>
  <c r="AJ1070" i="8"/>
  <c r="AK1070" i="8"/>
  <c r="AG1070" i="8"/>
  <c r="AH1070" i="8"/>
  <c r="AI1070" i="8"/>
  <c r="AF1070" i="8"/>
  <c r="A1071" i="8"/>
  <c r="AE1071" i="8" l="1"/>
  <c r="W1071" i="8"/>
  <c r="U1071" i="8"/>
  <c r="AC1071" i="8" s="1"/>
  <c r="T1071" i="8"/>
  <c r="AB1071" i="8" s="1"/>
  <c r="S1071" i="8"/>
  <c r="AA1071" i="8" s="1"/>
  <c r="R1071" i="8"/>
  <c r="Z1071" i="8" s="1"/>
  <c r="Q1071" i="8"/>
  <c r="Y1071" i="8" s="1"/>
  <c r="P1071" i="8"/>
  <c r="X1071" i="8" s="1"/>
  <c r="N1071" i="8"/>
  <c r="AI1071" i="8"/>
  <c r="AJ1071" i="8"/>
  <c r="AF1071" i="8"/>
  <c r="AK1071" i="8"/>
  <c r="AG1071" i="8"/>
  <c r="AH1071" i="8"/>
  <c r="A1072" i="8"/>
  <c r="AE1072" i="8" l="1"/>
  <c r="W1072" i="8"/>
  <c r="U1072" i="8"/>
  <c r="AC1072" i="8" s="1"/>
  <c r="T1072" i="8"/>
  <c r="AB1072" i="8" s="1"/>
  <c r="S1072" i="8"/>
  <c r="AA1072" i="8" s="1"/>
  <c r="R1072" i="8"/>
  <c r="Z1072" i="8" s="1"/>
  <c r="Q1072" i="8"/>
  <c r="Y1072" i="8" s="1"/>
  <c r="P1072" i="8"/>
  <c r="X1072" i="8" s="1"/>
  <c r="N1072" i="8"/>
  <c r="AF1072" i="8"/>
  <c r="AJ1072" i="8"/>
  <c r="AK1072" i="8"/>
  <c r="AG1072" i="8"/>
  <c r="AH1072" i="8"/>
  <c r="AI1072" i="8"/>
  <c r="A1073" i="8"/>
  <c r="AE1073" i="8" l="1"/>
  <c r="W1073" i="8"/>
  <c r="U1073" i="8"/>
  <c r="AC1073" i="8" s="1"/>
  <c r="T1073" i="8"/>
  <c r="AB1073" i="8" s="1"/>
  <c r="S1073" i="8"/>
  <c r="AA1073" i="8" s="1"/>
  <c r="R1073" i="8"/>
  <c r="Z1073" i="8" s="1"/>
  <c r="Q1073" i="8"/>
  <c r="Y1073" i="8" s="1"/>
  <c r="P1073" i="8"/>
  <c r="X1073" i="8" s="1"/>
  <c r="N1073" i="8"/>
  <c r="AI1073" i="8"/>
  <c r="AJ1073" i="8"/>
  <c r="AK1073" i="8"/>
  <c r="AG1073" i="8"/>
  <c r="AH1073" i="8"/>
  <c r="AF1073" i="8"/>
  <c r="A1074" i="8"/>
  <c r="AE1074" i="8" l="1"/>
  <c r="W1074" i="8"/>
  <c r="U1074" i="8"/>
  <c r="AC1074" i="8" s="1"/>
  <c r="T1074" i="8"/>
  <c r="AB1074" i="8" s="1"/>
  <c r="S1074" i="8"/>
  <c r="AA1074" i="8" s="1"/>
  <c r="R1074" i="8"/>
  <c r="Z1074" i="8" s="1"/>
  <c r="Q1074" i="8"/>
  <c r="Y1074" i="8" s="1"/>
  <c r="P1074" i="8"/>
  <c r="X1074" i="8" s="1"/>
  <c r="N1074" i="8"/>
  <c r="AJ1074" i="8"/>
  <c r="AK1074" i="8"/>
  <c r="AF1074" i="8"/>
  <c r="AG1074" i="8"/>
  <c r="AH1074" i="8"/>
  <c r="AI1074" i="8"/>
  <c r="A1075" i="8"/>
  <c r="AE1075" i="8" l="1"/>
  <c r="W1075" i="8"/>
  <c r="U1075" i="8"/>
  <c r="AC1075" i="8" s="1"/>
  <c r="T1075" i="8"/>
  <c r="AB1075" i="8" s="1"/>
  <c r="S1075" i="8"/>
  <c r="AA1075" i="8" s="1"/>
  <c r="R1075" i="8"/>
  <c r="Z1075" i="8" s="1"/>
  <c r="Q1075" i="8"/>
  <c r="Y1075" i="8" s="1"/>
  <c r="P1075" i="8"/>
  <c r="X1075" i="8" s="1"/>
  <c r="N1075" i="8"/>
  <c r="AF1075" i="8"/>
  <c r="AI1075" i="8"/>
  <c r="AJ1075" i="8"/>
  <c r="AK1075" i="8"/>
  <c r="AG1075" i="8"/>
  <c r="AH1075" i="8"/>
  <c r="A1076" i="8"/>
  <c r="AE1076" i="8" l="1"/>
  <c r="W1076" i="8"/>
  <c r="U1076" i="8"/>
  <c r="AC1076" i="8" s="1"/>
  <c r="T1076" i="8"/>
  <c r="AB1076" i="8" s="1"/>
  <c r="S1076" i="8"/>
  <c r="AA1076" i="8" s="1"/>
  <c r="R1076" i="8"/>
  <c r="Z1076" i="8" s="1"/>
  <c r="Q1076" i="8"/>
  <c r="Y1076" i="8" s="1"/>
  <c r="P1076" i="8"/>
  <c r="X1076" i="8" s="1"/>
  <c r="N1076" i="8"/>
  <c r="AI1076" i="8"/>
  <c r="AJ1076" i="8"/>
  <c r="AK1076" i="8"/>
  <c r="AG1076" i="8"/>
  <c r="AH1076" i="8"/>
  <c r="AF1076" i="8"/>
  <c r="A1077" i="8"/>
  <c r="AE1077" i="8" l="1"/>
  <c r="W1077" i="8"/>
  <c r="U1077" i="8"/>
  <c r="AC1077" i="8" s="1"/>
  <c r="T1077" i="8"/>
  <c r="AB1077" i="8" s="1"/>
  <c r="S1077" i="8"/>
  <c r="AA1077" i="8" s="1"/>
  <c r="R1077" i="8"/>
  <c r="Z1077" i="8" s="1"/>
  <c r="Q1077" i="8"/>
  <c r="Y1077" i="8" s="1"/>
  <c r="P1077" i="8"/>
  <c r="X1077" i="8" s="1"/>
  <c r="N1077" i="8"/>
  <c r="AF1077" i="8"/>
  <c r="AJ1077" i="8"/>
  <c r="AK1077" i="8"/>
  <c r="AG1077" i="8"/>
  <c r="AH1077" i="8"/>
  <c r="AI1077" i="8"/>
  <c r="A1078" i="8"/>
  <c r="AE1078" i="8" l="1"/>
  <c r="W1078" i="8"/>
  <c r="U1078" i="8"/>
  <c r="AC1078" i="8" s="1"/>
  <c r="T1078" i="8"/>
  <c r="AB1078" i="8" s="1"/>
  <c r="S1078" i="8"/>
  <c r="AA1078" i="8" s="1"/>
  <c r="R1078" i="8"/>
  <c r="Z1078" i="8" s="1"/>
  <c r="Q1078" i="8"/>
  <c r="Y1078" i="8" s="1"/>
  <c r="P1078" i="8"/>
  <c r="X1078" i="8" s="1"/>
  <c r="N1078" i="8"/>
  <c r="AI1078" i="8"/>
  <c r="AJ1078" i="8"/>
  <c r="AF1078" i="8"/>
  <c r="AK1078" i="8"/>
  <c r="AG1078" i="8"/>
  <c r="AH1078" i="8"/>
  <c r="A1079" i="8"/>
  <c r="AE1079" i="8" l="1"/>
  <c r="W1079" i="8"/>
  <c r="U1079" i="8"/>
  <c r="AC1079" i="8" s="1"/>
  <c r="T1079" i="8"/>
  <c r="AB1079" i="8" s="1"/>
  <c r="S1079" i="8"/>
  <c r="AA1079" i="8" s="1"/>
  <c r="R1079" i="8"/>
  <c r="Z1079" i="8" s="1"/>
  <c r="Q1079" i="8"/>
  <c r="Y1079" i="8" s="1"/>
  <c r="P1079" i="8"/>
  <c r="X1079" i="8" s="1"/>
  <c r="N1079" i="8"/>
  <c r="AI1079" i="8"/>
  <c r="AJ1079" i="8"/>
  <c r="AK1079" i="8"/>
  <c r="AG1079" i="8"/>
  <c r="AH1079" i="8"/>
  <c r="AF1079" i="8"/>
  <c r="A1080" i="8"/>
  <c r="AE1080" i="8" l="1"/>
  <c r="W1080" i="8"/>
  <c r="U1080" i="8"/>
  <c r="AC1080" i="8" s="1"/>
  <c r="T1080" i="8"/>
  <c r="AB1080" i="8" s="1"/>
  <c r="S1080" i="8"/>
  <c r="AA1080" i="8" s="1"/>
  <c r="R1080" i="8"/>
  <c r="Z1080" i="8" s="1"/>
  <c r="Q1080" i="8"/>
  <c r="Y1080" i="8" s="1"/>
  <c r="P1080" i="8"/>
  <c r="X1080" i="8" s="1"/>
  <c r="N1080" i="8"/>
  <c r="AF1080" i="8"/>
  <c r="AJ1080" i="8"/>
  <c r="AK1080" i="8"/>
  <c r="AG1080" i="8"/>
  <c r="AH1080" i="8"/>
  <c r="AI1080" i="8"/>
  <c r="A1081" i="8"/>
  <c r="AE1081" i="8" l="1"/>
  <c r="W1081" i="8"/>
  <c r="U1081" i="8"/>
  <c r="AC1081" i="8" s="1"/>
  <c r="T1081" i="8"/>
  <c r="AB1081" i="8" s="1"/>
  <c r="S1081" i="8"/>
  <c r="AA1081" i="8" s="1"/>
  <c r="R1081" i="8"/>
  <c r="Z1081" i="8" s="1"/>
  <c r="Q1081" i="8"/>
  <c r="Y1081" i="8" s="1"/>
  <c r="P1081" i="8"/>
  <c r="X1081" i="8" s="1"/>
  <c r="N1081" i="8"/>
  <c r="AF1081" i="8"/>
  <c r="AI1081" i="8"/>
  <c r="AJ1081" i="8"/>
  <c r="AK1081" i="8"/>
  <c r="AG1081" i="8"/>
  <c r="AH1081" i="8"/>
  <c r="A1082" i="8"/>
  <c r="AE1082" i="8" l="1"/>
  <c r="W1082" i="8"/>
  <c r="U1082" i="8"/>
  <c r="AC1082" i="8" s="1"/>
  <c r="T1082" i="8"/>
  <c r="AB1082" i="8" s="1"/>
  <c r="S1082" i="8"/>
  <c r="AA1082" i="8" s="1"/>
  <c r="R1082" i="8"/>
  <c r="Z1082" i="8" s="1"/>
  <c r="Q1082" i="8"/>
  <c r="Y1082" i="8" s="1"/>
  <c r="P1082" i="8"/>
  <c r="X1082" i="8" s="1"/>
  <c r="N1082" i="8"/>
  <c r="AJ1082" i="8"/>
  <c r="AK1082" i="8"/>
  <c r="AF1082" i="8"/>
  <c r="AG1082" i="8"/>
  <c r="AH1082" i="8"/>
  <c r="AI1082" i="8"/>
  <c r="A1083" i="8"/>
  <c r="AE1083" i="8" l="1"/>
  <c r="W1083" i="8"/>
  <c r="U1083" i="8"/>
  <c r="AC1083" i="8" s="1"/>
  <c r="T1083" i="8"/>
  <c r="AB1083" i="8" s="1"/>
  <c r="S1083" i="8"/>
  <c r="AA1083" i="8" s="1"/>
  <c r="R1083" i="8"/>
  <c r="Z1083" i="8" s="1"/>
  <c r="Q1083" i="8"/>
  <c r="Y1083" i="8" s="1"/>
  <c r="P1083" i="8"/>
  <c r="X1083" i="8" s="1"/>
  <c r="N1083" i="8"/>
  <c r="AI1083" i="8"/>
  <c r="AJ1083" i="8"/>
  <c r="AF1083" i="8"/>
  <c r="AK1083" i="8"/>
  <c r="AG1083" i="8"/>
  <c r="AH1083" i="8"/>
  <c r="A1084" i="8"/>
  <c r="AE1084" i="8" l="1"/>
  <c r="W1084" i="8"/>
  <c r="U1084" i="8"/>
  <c r="AC1084" i="8" s="1"/>
  <c r="T1084" i="8"/>
  <c r="AB1084" i="8" s="1"/>
  <c r="S1084" i="8"/>
  <c r="AA1084" i="8" s="1"/>
  <c r="R1084" i="8"/>
  <c r="Z1084" i="8" s="1"/>
  <c r="Q1084" i="8"/>
  <c r="Y1084" i="8" s="1"/>
  <c r="P1084" i="8"/>
  <c r="X1084" i="8" s="1"/>
  <c r="N1084" i="8"/>
  <c r="AI1084" i="8"/>
  <c r="AJ1084" i="8"/>
  <c r="AF1084" i="8"/>
  <c r="AK1084" i="8"/>
  <c r="AG1084" i="8"/>
  <c r="AH1084" i="8"/>
  <c r="A1085" i="8"/>
  <c r="AE1085" i="8" l="1"/>
  <c r="W1085" i="8"/>
  <c r="U1085" i="8"/>
  <c r="AC1085" i="8" s="1"/>
  <c r="T1085" i="8"/>
  <c r="AB1085" i="8" s="1"/>
  <c r="S1085" i="8"/>
  <c r="AA1085" i="8" s="1"/>
  <c r="R1085" i="8"/>
  <c r="Z1085" i="8" s="1"/>
  <c r="Q1085" i="8"/>
  <c r="Y1085" i="8" s="1"/>
  <c r="P1085" i="8"/>
  <c r="X1085" i="8" s="1"/>
  <c r="N1085" i="8"/>
  <c r="AJ1085" i="8"/>
  <c r="AF1085" i="8"/>
  <c r="AK1085" i="8"/>
  <c r="AG1085" i="8"/>
  <c r="AH1085" i="8"/>
  <c r="AI1085" i="8"/>
  <c r="A1086" i="8"/>
  <c r="AE1086" i="8" l="1"/>
  <c r="W1086" i="8"/>
  <c r="U1086" i="8"/>
  <c r="AC1086" i="8" s="1"/>
  <c r="T1086" i="8"/>
  <c r="AB1086" i="8" s="1"/>
  <c r="S1086" i="8"/>
  <c r="AA1086" i="8" s="1"/>
  <c r="R1086" i="8"/>
  <c r="Z1086" i="8" s="1"/>
  <c r="Q1086" i="8"/>
  <c r="Y1086" i="8" s="1"/>
  <c r="P1086" i="8"/>
  <c r="X1086" i="8" s="1"/>
  <c r="N1086" i="8"/>
  <c r="AI1086" i="8"/>
  <c r="AF1086" i="8"/>
  <c r="AJ1086" i="8"/>
  <c r="AK1086" i="8"/>
  <c r="AG1086" i="8"/>
  <c r="AH1086" i="8"/>
  <c r="A1087" i="8"/>
  <c r="AE1087" i="8" l="1"/>
  <c r="W1087" i="8"/>
  <c r="U1087" i="8"/>
  <c r="AC1087" i="8" s="1"/>
  <c r="T1087" i="8"/>
  <c r="AB1087" i="8" s="1"/>
  <c r="S1087" i="8"/>
  <c r="AA1087" i="8" s="1"/>
  <c r="R1087" i="8"/>
  <c r="Z1087" i="8" s="1"/>
  <c r="Q1087" i="8"/>
  <c r="Y1087" i="8" s="1"/>
  <c r="P1087" i="8"/>
  <c r="X1087" i="8" s="1"/>
  <c r="N1087" i="8"/>
  <c r="AJ1087" i="8"/>
  <c r="AF1087" i="8"/>
  <c r="AK1087" i="8"/>
  <c r="AG1087" i="8"/>
  <c r="AH1087" i="8"/>
  <c r="AI1087" i="8"/>
  <c r="A1088" i="8"/>
  <c r="AE1088" i="8" l="1"/>
  <c r="W1088" i="8"/>
  <c r="U1088" i="8"/>
  <c r="AC1088" i="8" s="1"/>
  <c r="T1088" i="8"/>
  <c r="AB1088" i="8" s="1"/>
  <c r="S1088" i="8"/>
  <c r="AA1088" i="8" s="1"/>
  <c r="R1088" i="8"/>
  <c r="Z1088" i="8" s="1"/>
  <c r="Q1088" i="8"/>
  <c r="Y1088" i="8" s="1"/>
  <c r="P1088" i="8"/>
  <c r="X1088" i="8" s="1"/>
  <c r="N1088" i="8"/>
  <c r="AF1088" i="8"/>
  <c r="AJ1088" i="8"/>
  <c r="AK1088" i="8"/>
  <c r="AG1088" i="8"/>
  <c r="AH1088" i="8"/>
  <c r="AI1088" i="8"/>
  <c r="A1089" i="8"/>
  <c r="AE1089" i="8" l="1"/>
  <c r="W1089" i="8"/>
  <c r="U1089" i="8"/>
  <c r="AC1089" i="8" s="1"/>
  <c r="T1089" i="8"/>
  <c r="AB1089" i="8" s="1"/>
  <c r="S1089" i="8"/>
  <c r="AA1089" i="8" s="1"/>
  <c r="R1089" i="8"/>
  <c r="Z1089" i="8" s="1"/>
  <c r="Q1089" i="8"/>
  <c r="Y1089" i="8" s="1"/>
  <c r="P1089" i="8"/>
  <c r="X1089" i="8" s="1"/>
  <c r="N1089" i="8"/>
  <c r="AI1089" i="8"/>
  <c r="AF1089" i="8"/>
  <c r="AJ1089" i="8"/>
  <c r="AK1089" i="8"/>
  <c r="AG1089" i="8"/>
  <c r="AH1089" i="8"/>
  <c r="A1090" i="8"/>
  <c r="AE1090" i="8" l="1"/>
  <c r="W1090" i="8"/>
  <c r="U1090" i="8"/>
  <c r="AC1090" i="8" s="1"/>
  <c r="T1090" i="8"/>
  <c r="AB1090" i="8" s="1"/>
  <c r="S1090" i="8"/>
  <c r="AA1090" i="8" s="1"/>
  <c r="R1090" i="8"/>
  <c r="Z1090" i="8" s="1"/>
  <c r="Q1090" i="8"/>
  <c r="Y1090" i="8" s="1"/>
  <c r="P1090" i="8"/>
  <c r="X1090" i="8" s="1"/>
  <c r="N1090" i="8"/>
  <c r="AJ1090" i="8"/>
  <c r="AK1090" i="8"/>
  <c r="AF1090" i="8"/>
  <c r="AG1090" i="8"/>
  <c r="AH1090" i="8"/>
  <c r="AI1090" i="8"/>
  <c r="A1091" i="8"/>
  <c r="AE1091" i="8" l="1"/>
  <c r="W1091" i="8"/>
  <c r="U1091" i="8"/>
  <c r="AC1091" i="8" s="1"/>
  <c r="T1091" i="8"/>
  <c r="AB1091" i="8" s="1"/>
  <c r="S1091" i="8"/>
  <c r="AA1091" i="8" s="1"/>
  <c r="R1091" i="8"/>
  <c r="Z1091" i="8" s="1"/>
  <c r="Q1091" i="8"/>
  <c r="Y1091" i="8" s="1"/>
  <c r="P1091" i="8"/>
  <c r="X1091" i="8" s="1"/>
  <c r="N1091" i="8"/>
  <c r="AI1091" i="8"/>
  <c r="AJ1091" i="8"/>
  <c r="AF1091" i="8"/>
  <c r="AK1091" i="8"/>
  <c r="AG1091" i="8"/>
  <c r="AH1091" i="8"/>
  <c r="A1092" i="8"/>
  <c r="AE1092" i="8" l="1"/>
  <c r="W1092" i="8"/>
  <c r="U1092" i="8"/>
  <c r="AC1092" i="8" s="1"/>
  <c r="T1092" i="8"/>
  <c r="AB1092" i="8" s="1"/>
  <c r="S1092" i="8"/>
  <c r="AA1092" i="8" s="1"/>
  <c r="R1092" i="8"/>
  <c r="Z1092" i="8" s="1"/>
  <c r="Q1092" i="8"/>
  <c r="Y1092" i="8" s="1"/>
  <c r="P1092" i="8"/>
  <c r="X1092" i="8" s="1"/>
  <c r="N1092" i="8"/>
  <c r="AF1092" i="8"/>
  <c r="AJ1092" i="8"/>
  <c r="AK1092" i="8"/>
  <c r="AG1092" i="8"/>
  <c r="AH1092" i="8"/>
  <c r="AI1092" i="8"/>
  <c r="A1093" i="8"/>
  <c r="AE1093" i="8" l="1"/>
  <c r="W1093" i="8"/>
  <c r="U1093" i="8"/>
  <c r="AC1093" i="8" s="1"/>
  <c r="T1093" i="8"/>
  <c r="AB1093" i="8" s="1"/>
  <c r="S1093" i="8"/>
  <c r="AA1093" i="8" s="1"/>
  <c r="R1093" i="8"/>
  <c r="Z1093" i="8" s="1"/>
  <c r="Q1093" i="8"/>
  <c r="Y1093" i="8" s="1"/>
  <c r="P1093" i="8"/>
  <c r="X1093" i="8" s="1"/>
  <c r="N1093" i="8"/>
  <c r="AI1093" i="8"/>
  <c r="AJ1093" i="8"/>
  <c r="AF1093" i="8"/>
  <c r="AK1093" i="8"/>
  <c r="AG1093" i="8"/>
  <c r="AH1093" i="8"/>
  <c r="A1094" i="8"/>
  <c r="AE1094" i="8" l="1"/>
  <c r="W1094" i="8"/>
  <c r="U1094" i="8"/>
  <c r="AC1094" i="8" s="1"/>
  <c r="T1094" i="8"/>
  <c r="AB1094" i="8" s="1"/>
  <c r="S1094" i="8"/>
  <c r="AA1094" i="8" s="1"/>
  <c r="R1094" i="8"/>
  <c r="Z1094" i="8" s="1"/>
  <c r="Q1094" i="8"/>
  <c r="Y1094" i="8" s="1"/>
  <c r="P1094" i="8"/>
  <c r="X1094" i="8" s="1"/>
  <c r="N1094" i="8"/>
  <c r="AF1094" i="8"/>
  <c r="AJ1094" i="8"/>
  <c r="AK1094" i="8"/>
  <c r="AG1094" i="8"/>
  <c r="AH1094" i="8"/>
  <c r="AI1094" i="8"/>
  <c r="A1095" i="8"/>
  <c r="AE1095" i="8" l="1"/>
  <c r="W1095" i="8"/>
  <c r="U1095" i="8"/>
  <c r="AC1095" i="8" s="1"/>
  <c r="T1095" i="8"/>
  <c r="AB1095" i="8" s="1"/>
  <c r="S1095" i="8"/>
  <c r="AA1095" i="8" s="1"/>
  <c r="R1095" i="8"/>
  <c r="Z1095" i="8" s="1"/>
  <c r="Q1095" i="8"/>
  <c r="Y1095" i="8" s="1"/>
  <c r="P1095" i="8"/>
  <c r="X1095" i="8" s="1"/>
  <c r="N1095" i="8"/>
  <c r="AJ1095" i="8"/>
  <c r="AF1095" i="8"/>
  <c r="AK1095" i="8"/>
  <c r="AG1095" i="8"/>
  <c r="AH1095" i="8"/>
  <c r="AI1095" i="8"/>
  <c r="A1096" i="8"/>
  <c r="AE1096" i="8" l="1"/>
  <c r="W1096" i="8"/>
  <c r="U1096" i="8"/>
  <c r="AC1096" i="8" s="1"/>
  <c r="T1096" i="8"/>
  <c r="AB1096" i="8" s="1"/>
  <c r="S1096" i="8"/>
  <c r="AA1096" i="8" s="1"/>
  <c r="R1096" i="8"/>
  <c r="Z1096" i="8" s="1"/>
  <c r="Q1096" i="8"/>
  <c r="Y1096" i="8" s="1"/>
  <c r="P1096" i="8"/>
  <c r="X1096" i="8" s="1"/>
  <c r="N1096" i="8"/>
  <c r="AI1096" i="8"/>
  <c r="AJ1096" i="8"/>
  <c r="AF1096" i="8"/>
  <c r="AK1096" i="8"/>
  <c r="AG1096" i="8"/>
  <c r="AH1096" i="8"/>
  <c r="A1097" i="8"/>
  <c r="AE1097" i="8" l="1"/>
  <c r="W1097" i="8"/>
  <c r="U1097" i="8"/>
  <c r="AC1097" i="8" s="1"/>
  <c r="T1097" i="8"/>
  <c r="AB1097" i="8" s="1"/>
  <c r="S1097" i="8"/>
  <c r="AA1097" i="8" s="1"/>
  <c r="R1097" i="8"/>
  <c r="Z1097" i="8" s="1"/>
  <c r="Q1097" i="8"/>
  <c r="Y1097" i="8" s="1"/>
  <c r="P1097" i="8"/>
  <c r="X1097" i="8" s="1"/>
  <c r="N1097" i="8"/>
  <c r="AJ1097" i="8"/>
  <c r="AF1097" i="8"/>
  <c r="AK1097" i="8"/>
  <c r="AG1097" i="8"/>
  <c r="AH1097" i="8"/>
  <c r="AI1097" i="8"/>
  <c r="A1098" i="8"/>
  <c r="AE1098" i="8" l="1"/>
  <c r="W1098" i="8"/>
  <c r="U1098" i="8"/>
  <c r="AC1098" i="8" s="1"/>
  <c r="T1098" i="8"/>
  <c r="AB1098" i="8" s="1"/>
  <c r="S1098" i="8"/>
  <c r="AA1098" i="8" s="1"/>
  <c r="R1098" i="8"/>
  <c r="Z1098" i="8" s="1"/>
  <c r="Q1098" i="8"/>
  <c r="Y1098" i="8" s="1"/>
  <c r="P1098" i="8"/>
  <c r="X1098" i="8" s="1"/>
  <c r="N1098" i="8"/>
  <c r="AF1098" i="8"/>
  <c r="AI1098" i="8"/>
  <c r="AJ1098" i="8"/>
  <c r="AK1098" i="8"/>
  <c r="AG1098" i="8"/>
  <c r="AH1098" i="8"/>
  <c r="A1099" i="8"/>
  <c r="AE1099" i="8" l="1"/>
  <c r="W1099" i="8"/>
  <c r="U1099" i="8"/>
  <c r="AC1099" i="8" s="1"/>
  <c r="T1099" i="8"/>
  <c r="AB1099" i="8" s="1"/>
  <c r="S1099" i="8"/>
  <c r="AA1099" i="8" s="1"/>
  <c r="R1099" i="8"/>
  <c r="Z1099" i="8" s="1"/>
  <c r="Q1099" i="8"/>
  <c r="Y1099" i="8" s="1"/>
  <c r="P1099" i="8"/>
  <c r="X1099" i="8" s="1"/>
  <c r="N1099" i="8"/>
  <c r="AF1099" i="8"/>
  <c r="AJ1099" i="8"/>
  <c r="AK1099" i="8"/>
  <c r="AG1099" i="8"/>
  <c r="AH1099" i="8"/>
  <c r="AI1099" i="8"/>
  <c r="A1100" i="8"/>
  <c r="AE1100" i="8" l="1"/>
  <c r="W1100" i="8"/>
  <c r="U1100" i="8"/>
  <c r="AC1100" i="8" s="1"/>
  <c r="T1100" i="8"/>
  <c r="AB1100" i="8" s="1"/>
  <c r="S1100" i="8"/>
  <c r="AA1100" i="8" s="1"/>
  <c r="R1100" i="8"/>
  <c r="Z1100" i="8" s="1"/>
  <c r="Q1100" i="8"/>
  <c r="Y1100" i="8" s="1"/>
  <c r="P1100" i="8"/>
  <c r="X1100" i="8" s="1"/>
  <c r="N1100" i="8"/>
  <c r="AI1100" i="8"/>
  <c r="AJ1100" i="8"/>
  <c r="AF1100" i="8"/>
  <c r="AK1100" i="8"/>
  <c r="AG1100" i="8"/>
  <c r="AH1100" i="8"/>
  <c r="A1101" i="8"/>
  <c r="AE1101" i="8" l="1"/>
  <c r="W1101" i="8"/>
  <c r="U1101" i="8"/>
  <c r="AC1101" i="8" s="1"/>
  <c r="T1101" i="8"/>
  <c r="AB1101" i="8" s="1"/>
  <c r="S1101" i="8"/>
  <c r="AA1101" i="8" s="1"/>
  <c r="R1101" i="8"/>
  <c r="Z1101" i="8" s="1"/>
  <c r="Q1101" i="8"/>
  <c r="Y1101" i="8" s="1"/>
  <c r="P1101" i="8"/>
  <c r="X1101" i="8" s="1"/>
  <c r="N1101" i="8"/>
  <c r="AJ1101" i="8"/>
  <c r="AK1101" i="8"/>
  <c r="AF1101" i="8"/>
  <c r="AG1101" i="8"/>
  <c r="AH1101" i="8"/>
  <c r="AI1101" i="8"/>
  <c r="A1102" i="8"/>
  <c r="AE1102" i="8" l="1"/>
  <c r="W1102" i="8"/>
  <c r="U1102" i="8"/>
  <c r="AC1102" i="8" s="1"/>
  <c r="T1102" i="8"/>
  <c r="AB1102" i="8" s="1"/>
  <c r="S1102" i="8"/>
  <c r="AA1102" i="8" s="1"/>
  <c r="R1102" i="8"/>
  <c r="Z1102" i="8" s="1"/>
  <c r="Q1102" i="8"/>
  <c r="Y1102" i="8" s="1"/>
  <c r="P1102" i="8"/>
  <c r="X1102" i="8" s="1"/>
  <c r="N1102" i="8"/>
  <c r="AF1102" i="8"/>
  <c r="AI1102" i="8"/>
  <c r="AJ1102" i="8"/>
  <c r="AK1102" i="8"/>
  <c r="AG1102" i="8"/>
  <c r="AH1102" i="8"/>
  <c r="A1103" i="8"/>
  <c r="AE1103" i="8" l="1"/>
  <c r="W1103" i="8"/>
  <c r="U1103" i="8"/>
  <c r="AC1103" i="8" s="1"/>
  <c r="T1103" i="8"/>
  <c r="AB1103" i="8" s="1"/>
  <c r="S1103" i="8"/>
  <c r="AA1103" i="8" s="1"/>
  <c r="R1103" i="8"/>
  <c r="Z1103" i="8" s="1"/>
  <c r="Q1103" i="8"/>
  <c r="Y1103" i="8" s="1"/>
  <c r="P1103" i="8"/>
  <c r="X1103" i="8" s="1"/>
  <c r="N1103" i="8"/>
  <c r="AI1103" i="8"/>
  <c r="AJ1103" i="8"/>
  <c r="AK1103" i="8"/>
  <c r="AF1103" i="8"/>
  <c r="AG1103" i="8"/>
  <c r="AH1103" i="8"/>
  <c r="A1104" i="8"/>
  <c r="AE1104" i="8" l="1"/>
  <c r="W1104" i="8"/>
  <c r="U1104" i="8"/>
  <c r="AC1104" i="8" s="1"/>
  <c r="T1104" i="8"/>
  <c r="AB1104" i="8" s="1"/>
  <c r="S1104" i="8"/>
  <c r="AA1104" i="8" s="1"/>
  <c r="R1104" i="8"/>
  <c r="Z1104" i="8" s="1"/>
  <c r="Q1104" i="8"/>
  <c r="Y1104" i="8" s="1"/>
  <c r="P1104" i="8"/>
  <c r="X1104" i="8" s="1"/>
  <c r="N1104" i="8"/>
  <c r="AJ1104" i="8"/>
  <c r="AF1104" i="8"/>
  <c r="AK1104" i="8"/>
  <c r="AG1104" i="8"/>
  <c r="AH1104" i="8"/>
  <c r="AI1104" i="8"/>
  <c r="A1105" i="8"/>
  <c r="AE1105" i="8" l="1"/>
  <c r="W1105" i="8"/>
  <c r="U1105" i="8"/>
  <c r="AC1105" i="8" s="1"/>
  <c r="T1105" i="8"/>
  <c r="AB1105" i="8" s="1"/>
  <c r="S1105" i="8"/>
  <c r="AA1105" i="8" s="1"/>
  <c r="R1105" i="8"/>
  <c r="Z1105" i="8" s="1"/>
  <c r="Q1105" i="8"/>
  <c r="Y1105" i="8" s="1"/>
  <c r="P1105" i="8"/>
  <c r="X1105" i="8" s="1"/>
  <c r="N1105" i="8"/>
  <c r="AF1105" i="8"/>
  <c r="AI1105" i="8"/>
  <c r="AJ1105" i="8"/>
  <c r="AK1105" i="8"/>
  <c r="AG1105" i="8"/>
  <c r="AH1105" i="8"/>
  <c r="A1106" i="8"/>
  <c r="AE1106" i="8" l="1"/>
  <c r="W1106" i="8"/>
  <c r="U1106" i="8"/>
  <c r="AC1106" i="8" s="1"/>
  <c r="T1106" i="8"/>
  <c r="AB1106" i="8" s="1"/>
  <c r="S1106" i="8"/>
  <c r="AA1106" i="8" s="1"/>
  <c r="R1106" i="8"/>
  <c r="Z1106" i="8" s="1"/>
  <c r="Q1106" i="8"/>
  <c r="Y1106" i="8" s="1"/>
  <c r="P1106" i="8"/>
  <c r="X1106" i="8" s="1"/>
  <c r="N1106" i="8"/>
  <c r="AJ1106" i="8"/>
  <c r="AF1106" i="8"/>
  <c r="AK1106" i="8"/>
  <c r="AG1106" i="8"/>
  <c r="AH1106" i="8"/>
  <c r="AI1106" i="8"/>
  <c r="A1107" i="8"/>
  <c r="AE1107" i="8" l="1"/>
  <c r="W1107" i="8"/>
  <c r="U1107" i="8"/>
  <c r="AC1107" i="8" s="1"/>
  <c r="T1107" i="8"/>
  <c r="AB1107" i="8" s="1"/>
  <c r="S1107" i="8"/>
  <c r="AA1107" i="8" s="1"/>
  <c r="R1107" i="8"/>
  <c r="Z1107" i="8" s="1"/>
  <c r="Q1107" i="8"/>
  <c r="Y1107" i="8" s="1"/>
  <c r="P1107" i="8"/>
  <c r="X1107" i="8" s="1"/>
  <c r="N1107" i="8"/>
  <c r="AI1107" i="8"/>
  <c r="AJ1107" i="8"/>
  <c r="AK1107" i="8"/>
  <c r="AG1107" i="8"/>
  <c r="AH1107" i="8"/>
  <c r="AF1107" i="8"/>
  <c r="A1108" i="8"/>
  <c r="AE1108" i="8" l="1"/>
  <c r="W1108" i="8"/>
  <c r="U1108" i="8"/>
  <c r="AC1108" i="8" s="1"/>
  <c r="T1108" i="8"/>
  <c r="AB1108" i="8" s="1"/>
  <c r="S1108" i="8"/>
  <c r="AA1108" i="8" s="1"/>
  <c r="R1108" i="8"/>
  <c r="Z1108" i="8" s="1"/>
  <c r="Q1108" i="8"/>
  <c r="Y1108" i="8" s="1"/>
  <c r="P1108" i="8"/>
  <c r="X1108" i="8" s="1"/>
  <c r="N1108" i="8"/>
  <c r="AF1108" i="8"/>
  <c r="AJ1108" i="8"/>
  <c r="AK1108" i="8"/>
  <c r="AG1108" i="8"/>
  <c r="AH1108" i="8"/>
  <c r="AI1108" i="8"/>
  <c r="A1109" i="8"/>
  <c r="AE1109" i="8" l="1"/>
  <c r="W1109" i="8"/>
  <c r="U1109" i="8"/>
  <c r="AC1109" i="8" s="1"/>
  <c r="T1109" i="8"/>
  <c r="AB1109" i="8" s="1"/>
  <c r="S1109" i="8"/>
  <c r="AA1109" i="8" s="1"/>
  <c r="R1109" i="8"/>
  <c r="Z1109" i="8" s="1"/>
  <c r="Q1109" i="8"/>
  <c r="Y1109" i="8" s="1"/>
  <c r="P1109" i="8"/>
  <c r="X1109" i="8" s="1"/>
  <c r="N1109" i="8"/>
  <c r="AI1109" i="8"/>
  <c r="AF1109" i="8"/>
  <c r="AJ1109" i="8"/>
  <c r="AK1109" i="8"/>
  <c r="AG1109" i="8"/>
  <c r="AH1109" i="8"/>
  <c r="A1110" i="8"/>
  <c r="AE1110" i="8" l="1"/>
  <c r="W1110" i="8"/>
  <c r="U1110" i="8"/>
  <c r="AC1110" i="8" s="1"/>
  <c r="T1110" i="8"/>
  <c r="AB1110" i="8" s="1"/>
  <c r="S1110" i="8"/>
  <c r="AA1110" i="8" s="1"/>
  <c r="R1110" i="8"/>
  <c r="Z1110" i="8" s="1"/>
  <c r="Q1110" i="8"/>
  <c r="Y1110" i="8" s="1"/>
  <c r="P1110" i="8"/>
  <c r="X1110" i="8" s="1"/>
  <c r="N1110" i="8"/>
  <c r="AF1110" i="8"/>
  <c r="AJ1110" i="8"/>
  <c r="AK1110" i="8"/>
  <c r="AG1110" i="8"/>
  <c r="AH1110" i="8"/>
  <c r="AI1110" i="8"/>
  <c r="A1111" i="8"/>
  <c r="AE1111" i="8" l="1"/>
  <c r="W1111" i="8"/>
  <c r="U1111" i="8"/>
  <c r="AC1111" i="8" s="1"/>
  <c r="T1111" i="8"/>
  <c r="AB1111" i="8" s="1"/>
  <c r="S1111" i="8"/>
  <c r="AA1111" i="8" s="1"/>
  <c r="R1111" i="8"/>
  <c r="Z1111" i="8" s="1"/>
  <c r="Q1111" i="8"/>
  <c r="Y1111" i="8" s="1"/>
  <c r="P1111" i="8"/>
  <c r="X1111" i="8" s="1"/>
  <c r="N1111" i="8"/>
  <c r="AF1111" i="8"/>
  <c r="AJ1111" i="8"/>
  <c r="AK1111" i="8"/>
  <c r="AG1111" i="8"/>
  <c r="AH1111" i="8"/>
  <c r="AI1111" i="8"/>
  <c r="A1112" i="8"/>
  <c r="AE1112" i="8" l="1"/>
  <c r="W1112" i="8"/>
  <c r="U1112" i="8"/>
  <c r="AC1112" i="8" s="1"/>
  <c r="T1112" i="8"/>
  <c r="AB1112" i="8" s="1"/>
  <c r="S1112" i="8"/>
  <c r="AA1112" i="8" s="1"/>
  <c r="R1112" i="8"/>
  <c r="Z1112" i="8" s="1"/>
  <c r="Q1112" i="8"/>
  <c r="Y1112" i="8" s="1"/>
  <c r="P1112" i="8"/>
  <c r="X1112" i="8" s="1"/>
  <c r="N1112" i="8"/>
  <c r="AI1112" i="8"/>
  <c r="AJ1112" i="8"/>
  <c r="AK1112" i="8"/>
  <c r="AF1112" i="8"/>
  <c r="AG1112" i="8"/>
  <c r="AH1112" i="8"/>
  <c r="A1113" i="8"/>
  <c r="AE1113" i="8" l="1"/>
  <c r="W1113" i="8"/>
  <c r="U1113" i="8"/>
  <c r="AC1113" i="8" s="1"/>
  <c r="T1113" i="8"/>
  <c r="AB1113" i="8" s="1"/>
  <c r="S1113" i="8"/>
  <c r="AA1113" i="8" s="1"/>
  <c r="R1113" i="8"/>
  <c r="Z1113" i="8" s="1"/>
  <c r="Q1113" i="8"/>
  <c r="Y1113" i="8" s="1"/>
  <c r="P1113" i="8"/>
  <c r="X1113" i="8" s="1"/>
  <c r="N1113" i="8"/>
  <c r="AF1113" i="8"/>
  <c r="AI1113" i="8"/>
  <c r="AJ1113" i="8"/>
  <c r="AK1113" i="8"/>
  <c r="AG1113" i="8"/>
  <c r="AH1113" i="8"/>
  <c r="A1114" i="8"/>
  <c r="AE1114" i="8" l="1"/>
  <c r="W1114" i="8"/>
  <c r="U1114" i="8"/>
  <c r="AC1114" i="8" s="1"/>
  <c r="T1114" i="8"/>
  <c r="AB1114" i="8" s="1"/>
  <c r="S1114" i="8"/>
  <c r="AA1114" i="8" s="1"/>
  <c r="R1114" i="8"/>
  <c r="Z1114" i="8" s="1"/>
  <c r="Q1114" i="8"/>
  <c r="Y1114" i="8" s="1"/>
  <c r="P1114" i="8"/>
  <c r="X1114" i="8" s="1"/>
  <c r="N1114" i="8"/>
  <c r="AI1114" i="8"/>
  <c r="AF1114" i="8"/>
  <c r="AJ1114" i="8"/>
  <c r="AK1114" i="8"/>
  <c r="AG1114" i="8"/>
  <c r="AH1114" i="8"/>
  <c r="A1115" i="8"/>
  <c r="AE1115" i="8" l="1"/>
  <c r="W1115" i="8"/>
  <c r="U1115" i="8"/>
  <c r="AC1115" i="8" s="1"/>
  <c r="T1115" i="8"/>
  <c r="AB1115" i="8" s="1"/>
  <c r="S1115" i="8"/>
  <c r="AA1115" i="8" s="1"/>
  <c r="R1115" i="8"/>
  <c r="Z1115" i="8" s="1"/>
  <c r="Q1115" i="8"/>
  <c r="Y1115" i="8" s="1"/>
  <c r="P1115" i="8"/>
  <c r="X1115" i="8" s="1"/>
  <c r="N1115" i="8"/>
  <c r="AF1115" i="8"/>
  <c r="AJ1115" i="8"/>
  <c r="AK1115" i="8"/>
  <c r="AG1115" i="8"/>
  <c r="AH1115" i="8"/>
  <c r="AI1115" i="8"/>
  <c r="A1116" i="8"/>
  <c r="AE1116" i="8" l="1"/>
  <c r="W1116" i="8"/>
  <c r="U1116" i="8"/>
  <c r="AC1116" i="8" s="1"/>
  <c r="T1116" i="8"/>
  <c r="AB1116" i="8" s="1"/>
  <c r="S1116" i="8"/>
  <c r="AA1116" i="8" s="1"/>
  <c r="R1116" i="8"/>
  <c r="Z1116" i="8" s="1"/>
  <c r="Q1116" i="8"/>
  <c r="Y1116" i="8" s="1"/>
  <c r="P1116" i="8"/>
  <c r="X1116" i="8" s="1"/>
  <c r="N1116" i="8"/>
  <c r="AJ1116" i="8"/>
  <c r="AK1116" i="8"/>
  <c r="AF1116" i="8"/>
  <c r="AG1116" i="8"/>
  <c r="AH1116" i="8"/>
  <c r="AI1116" i="8"/>
  <c r="A1117" i="8"/>
  <c r="AE1117" i="8" l="1"/>
  <c r="W1117" i="8"/>
  <c r="U1117" i="8"/>
  <c r="AC1117" i="8" s="1"/>
  <c r="T1117" i="8"/>
  <c r="AB1117" i="8" s="1"/>
  <c r="S1117" i="8"/>
  <c r="AA1117" i="8" s="1"/>
  <c r="R1117" i="8"/>
  <c r="Z1117" i="8" s="1"/>
  <c r="Q1117" i="8"/>
  <c r="Y1117" i="8" s="1"/>
  <c r="P1117" i="8"/>
  <c r="X1117" i="8" s="1"/>
  <c r="N1117" i="8"/>
  <c r="AI1117" i="8"/>
  <c r="AF1117" i="8"/>
  <c r="AJ1117" i="8"/>
  <c r="AK1117" i="8"/>
  <c r="AG1117" i="8"/>
  <c r="AH1117" i="8"/>
  <c r="A1118" i="8"/>
  <c r="AE1118" i="8" l="1"/>
  <c r="W1118" i="8"/>
  <c r="U1118" i="8"/>
  <c r="AC1118" i="8" s="1"/>
  <c r="T1118" i="8"/>
  <c r="AB1118" i="8" s="1"/>
  <c r="S1118" i="8"/>
  <c r="AA1118" i="8" s="1"/>
  <c r="R1118" i="8"/>
  <c r="Z1118" i="8" s="1"/>
  <c r="Q1118" i="8"/>
  <c r="Y1118" i="8" s="1"/>
  <c r="P1118" i="8"/>
  <c r="X1118" i="8" s="1"/>
  <c r="N1118" i="8"/>
  <c r="AF1118" i="8"/>
  <c r="AJ1118" i="8"/>
  <c r="AK1118" i="8"/>
  <c r="AG1118" i="8"/>
  <c r="AH1118" i="8"/>
  <c r="AI1118" i="8"/>
  <c r="A1119" i="8"/>
  <c r="AE1119" i="8" l="1"/>
  <c r="W1119" i="8"/>
  <c r="U1119" i="8"/>
  <c r="AC1119" i="8" s="1"/>
  <c r="T1119" i="8"/>
  <c r="AB1119" i="8" s="1"/>
  <c r="S1119" i="8"/>
  <c r="AA1119" i="8" s="1"/>
  <c r="R1119" i="8"/>
  <c r="Z1119" i="8" s="1"/>
  <c r="Q1119" i="8"/>
  <c r="Y1119" i="8" s="1"/>
  <c r="P1119" i="8"/>
  <c r="X1119" i="8" s="1"/>
  <c r="N1119" i="8"/>
  <c r="AI1119" i="8"/>
  <c r="AJ1119" i="8"/>
  <c r="AK1119" i="8"/>
  <c r="AG1119" i="8"/>
  <c r="AH1119" i="8"/>
  <c r="AF1119" i="8"/>
  <c r="A1120" i="8"/>
  <c r="AE1120" i="8" l="1"/>
  <c r="W1120" i="8"/>
  <c r="U1120" i="8"/>
  <c r="AC1120" i="8" s="1"/>
  <c r="T1120" i="8"/>
  <c r="AB1120" i="8" s="1"/>
  <c r="S1120" i="8"/>
  <c r="AA1120" i="8" s="1"/>
  <c r="R1120" i="8"/>
  <c r="Z1120" i="8" s="1"/>
  <c r="Q1120" i="8"/>
  <c r="Y1120" i="8" s="1"/>
  <c r="P1120" i="8"/>
  <c r="X1120" i="8" s="1"/>
  <c r="N1120" i="8"/>
  <c r="AJ1120" i="8"/>
  <c r="AK1120" i="8"/>
  <c r="AF1120" i="8"/>
  <c r="AG1120" i="8"/>
  <c r="AH1120" i="8"/>
  <c r="AI1120" i="8"/>
  <c r="A1121" i="8"/>
  <c r="AE1121" i="8" l="1"/>
  <c r="W1121" i="8"/>
  <c r="U1121" i="8"/>
  <c r="AC1121" i="8" s="1"/>
  <c r="T1121" i="8"/>
  <c r="AB1121" i="8" s="1"/>
  <c r="S1121" i="8"/>
  <c r="AA1121" i="8" s="1"/>
  <c r="R1121" i="8"/>
  <c r="Z1121" i="8" s="1"/>
  <c r="Q1121" i="8"/>
  <c r="Y1121" i="8" s="1"/>
  <c r="P1121" i="8"/>
  <c r="X1121" i="8" s="1"/>
  <c r="N1121" i="8"/>
  <c r="AI1121" i="8"/>
  <c r="AJ1121" i="8"/>
  <c r="AF1121" i="8"/>
  <c r="AK1121" i="8"/>
  <c r="AG1121" i="8"/>
  <c r="AH1121" i="8"/>
  <c r="A1122" i="8"/>
  <c r="AE1122" i="8" l="1"/>
  <c r="W1122" i="8"/>
  <c r="U1122" i="8"/>
  <c r="AC1122" i="8" s="1"/>
  <c r="T1122" i="8"/>
  <c r="AB1122" i="8" s="1"/>
  <c r="S1122" i="8"/>
  <c r="AA1122" i="8" s="1"/>
  <c r="R1122" i="8"/>
  <c r="Z1122" i="8" s="1"/>
  <c r="Q1122" i="8"/>
  <c r="Y1122" i="8" s="1"/>
  <c r="P1122" i="8"/>
  <c r="X1122" i="8" s="1"/>
  <c r="N1122" i="8"/>
  <c r="AJ1122" i="8"/>
  <c r="AF1122" i="8"/>
  <c r="AK1122" i="8"/>
  <c r="AG1122" i="8"/>
  <c r="AH1122" i="8"/>
  <c r="AI1122" i="8"/>
  <c r="A1123" i="8"/>
  <c r="AE1123" i="8" l="1"/>
  <c r="W1123" i="8"/>
  <c r="U1123" i="8"/>
  <c r="AC1123" i="8" s="1"/>
  <c r="T1123" i="8"/>
  <c r="AB1123" i="8" s="1"/>
  <c r="S1123" i="8"/>
  <c r="AA1123" i="8" s="1"/>
  <c r="R1123" i="8"/>
  <c r="Z1123" i="8" s="1"/>
  <c r="Q1123" i="8"/>
  <c r="Y1123" i="8" s="1"/>
  <c r="P1123" i="8"/>
  <c r="X1123" i="8" s="1"/>
  <c r="N1123" i="8"/>
  <c r="AJ1123" i="8"/>
  <c r="AK1123" i="8"/>
  <c r="AG1123" i="8"/>
  <c r="AH1123" i="8"/>
  <c r="AI1123" i="8"/>
  <c r="AF1123" i="8"/>
  <c r="A1124" i="8"/>
  <c r="AE1124" i="8" l="1"/>
  <c r="W1124" i="8"/>
  <c r="U1124" i="8"/>
  <c r="AC1124" i="8" s="1"/>
  <c r="T1124" i="8"/>
  <c r="AB1124" i="8" s="1"/>
  <c r="S1124" i="8"/>
  <c r="AA1124" i="8" s="1"/>
  <c r="R1124" i="8"/>
  <c r="Z1124" i="8" s="1"/>
  <c r="Q1124" i="8"/>
  <c r="Y1124" i="8" s="1"/>
  <c r="P1124" i="8"/>
  <c r="X1124" i="8" s="1"/>
  <c r="N1124" i="8"/>
  <c r="AI1124" i="8"/>
  <c r="AF1124" i="8"/>
  <c r="AJ1124" i="8"/>
  <c r="AK1124" i="8"/>
  <c r="AG1124" i="8"/>
  <c r="AH1124" i="8"/>
  <c r="A1125" i="8"/>
  <c r="AE1125" i="8" l="1"/>
  <c r="W1125" i="8"/>
  <c r="U1125" i="8"/>
  <c r="AC1125" i="8" s="1"/>
  <c r="T1125" i="8"/>
  <c r="AB1125" i="8" s="1"/>
  <c r="S1125" i="8"/>
  <c r="AA1125" i="8" s="1"/>
  <c r="R1125" i="8"/>
  <c r="Z1125" i="8" s="1"/>
  <c r="Q1125" i="8"/>
  <c r="Y1125" i="8" s="1"/>
  <c r="P1125" i="8"/>
  <c r="X1125" i="8" s="1"/>
  <c r="N1125" i="8"/>
  <c r="AF1125" i="8"/>
  <c r="AI1125" i="8"/>
  <c r="AJ1125" i="8"/>
  <c r="AK1125" i="8"/>
  <c r="AG1125" i="8"/>
  <c r="AH1125" i="8"/>
  <c r="A1126" i="8"/>
  <c r="AE1126" i="8" l="1"/>
  <c r="W1126" i="8"/>
  <c r="U1126" i="8"/>
  <c r="AC1126" i="8" s="1"/>
  <c r="T1126" i="8"/>
  <c r="AB1126" i="8" s="1"/>
  <c r="S1126" i="8"/>
  <c r="AA1126" i="8" s="1"/>
  <c r="R1126" i="8"/>
  <c r="Z1126" i="8" s="1"/>
  <c r="Q1126" i="8"/>
  <c r="Y1126" i="8" s="1"/>
  <c r="P1126" i="8"/>
  <c r="X1126" i="8" s="1"/>
  <c r="N1126" i="8"/>
  <c r="AF1126" i="8"/>
  <c r="AJ1126" i="8"/>
  <c r="AK1126" i="8"/>
  <c r="AG1126" i="8"/>
  <c r="AH1126" i="8"/>
  <c r="AI1126" i="8"/>
  <c r="A1127" i="8"/>
  <c r="AE1127" i="8" l="1"/>
  <c r="W1127" i="8"/>
  <c r="U1127" i="8"/>
  <c r="AC1127" i="8" s="1"/>
  <c r="T1127" i="8"/>
  <c r="AB1127" i="8" s="1"/>
  <c r="S1127" i="8"/>
  <c r="AA1127" i="8" s="1"/>
  <c r="R1127" i="8"/>
  <c r="Z1127" i="8" s="1"/>
  <c r="Q1127" i="8"/>
  <c r="Y1127" i="8" s="1"/>
  <c r="P1127" i="8"/>
  <c r="X1127" i="8" s="1"/>
  <c r="N1127" i="8"/>
  <c r="AI1127" i="8"/>
  <c r="AJ1127" i="8"/>
  <c r="AK1127" i="8"/>
  <c r="AG1127" i="8"/>
  <c r="AH1127" i="8"/>
  <c r="AF1127" i="8"/>
  <c r="A1128" i="8"/>
  <c r="AE1128" i="8" l="1"/>
  <c r="W1128" i="8"/>
  <c r="U1128" i="8"/>
  <c r="AC1128" i="8" s="1"/>
  <c r="T1128" i="8"/>
  <c r="AB1128" i="8" s="1"/>
  <c r="S1128" i="8"/>
  <c r="AA1128" i="8" s="1"/>
  <c r="R1128" i="8"/>
  <c r="Z1128" i="8" s="1"/>
  <c r="Q1128" i="8"/>
  <c r="Y1128" i="8" s="1"/>
  <c r="P1128" i="8"/>
  <c r="X1128" i="8" s="1"/>
  <c r="N1128" i="8"/>
  <c r="AI1128" i="8"/>
  <c r="AF1128" i="8"/>
  <c r="AJ1128" i="8"/>
  <c r="AK1128" i="8"/>
  <c r="AG1128" i="8"/>
  <c r="AH1128" i="8"/>
  <c r="A1129" i="8"/>
  <c r="AE1129" i="8" l="1"/>
  <c r="W1129" i="8"/>
  <c r="U1129" i="8"/>
  <c r="AC1129" i="8" s="1"/>
  <c r="T1129" i="8"/>
  <c r="AB1129" i="8" s="1"/>
  <c r="S1129" i="8"/>
  <c r="AA1129" i="8" s="1"/>
  <c r="R1129" i="8"/>
  <c r="Z1129" i="8" s="1"/>
  <c r="Q1129" i="8"/>
  <c r="Y1129" i="8" s="1"/>
  <c r="P1129" i="8"/>
  <c r="X1129" i="8" s="1"/>
  <c r="N1129" i="8"/>
  <c r="AJ1129" i="8"/>
  <c r="AF1129" i="8"/>
  <c r="AK1129" i="8"/>
  <c r="AG1129" i="8"/>
  <c r="AH1129" i="8"/>
  <c r="AI1129" i="8"/>
  <c r="A1130" i="8"/>
  <c r="AE1130" i="8" l="1"/>
  <c r="W1130" i="8"/>
  <c r="U1130" i="8"/>
  <c r="AC1130" i="8" s="1"/>
  <c r="T1130" i="8"/>
  <c r="AB1130" i="8" s="1"/>
  <c r="S1130" i="8"/>
  <c r="AA1130" i="8" s="1"/>
  <c r="R1130" i="8"/>
  <c r="Z1130" i="8" s="1"/>
  <c r="Q1130" i="8"/>
  <c r="Y1130" i="8" s="1"/>
  <c r="P1130" i="8"/>
  <c r="X1130" i="8" s="1"/>
  <c r="N1130" i="8"/>
  <c r="AI1130" i="8"/>
  <c r="AJ1130" i="8"/>
  <c r="AK1130" i="8"/>
  <c r="AF1130" i="8"/>
  <c r="AG1130" i="8"/>
  <c r="AH1130" i="8"/>
  <c r="A1131" i="8"/>
  <c r="AE1131" i="8" l="1"/>
  <c r="W1131" i="8"/>
  <c r="U1131" i="8"/>
  <c r="AC1131" i="8" s="1"/>
  <c r="T1131" i="8"/>
  <c r="AB1131" i="8" s="1"/>
  <c r="S1131" i="8"/>
  <c r="AA1131" i="8" s="1"/>
  <c r="R1131" i="8"/>
  <c r="Z1131" i="8" s="1"/>
  <c r="Q1131" i="8"/>
  <c r="Y1131" i="8" s="1"/>
  <c r="P1131" i="8"/>
  <c r="X1131" i="8" s="1"/>
  <c r="N1131" i="8"/>
  <c r="AJ1131" i="8"/>
  <c r="AF1131" i="8"/>
  <c r="AK1131" i="8"/>
  <c r="AG1131" i="8"/>
  <c r="AH1131" i="8"/>
  <c r="AI1131" i="8"/>
  <c r="A1132" i="8"/>
  <c r="AE1132" i="8" l="1"/>
  <c r="W1132" i="8"/>
  <c r="U1132" i="8"/>
  <c r="AC1132" i="8" s="1"/>
  <c r="T1132" i="8"/>
  <c r="AB1132" i="8" s="1"/>
  <c r="S1132" i="8"/>
  <c r="AA1132" i="8" s="1"/>
  <c r="R1132" i="8"/>
  <c r="Z1132" i="8" s="1"/>
  <c r="Q1132" i="8"/>
  <c r="Y1132" i="8" s="1"/>
  <c r="P1132" i="8"/>
  <c r="X1132" i="8" s="1"/>
  <c r="N1132" i="8"/>
  <c r="AI1132" i="8"/>
  <c r="AF1132" i="8"/>
  <c r="AJ1132" i="8"/>
  <c r="AK1132" i="8"/>
  <c r="AG1132" i="8"/>
  <c r="AH1132" i="8"/>
  <c r="A1133" i="8"/>
  <c r="AE1133" i="8" l="1"/>
  <c r="W1133" i="8"/>
  <c r="U1133" i="8"/>
  <c r="AC1133" i="8" s="1"/>
  <c r="T1133" i="8"/>
  <c r="AB1133" i="8" s="1"/>
  <c r="S1133" i="8"/>
  <c r="AA1133" i="8" s="1"/>
  <c r="R1133" i="8"/>
  <c r="Z1133" i="8" s="1"/>
  <c r="Q1133" i="8"/>
  <c r="Y1133" i="8" s="1"/>
  <c r="P1133" i="8"/>
  <c r="X1133" i="8" s="1"/>
  <c r="N1133" i="8"/>
  <c r="AF1133" i="8"/>
  <c r="AJ1133" i="8"/>
  <c r="AK1133" i="8"/>
  <c r="AG1133" i="8"/>
  <c r="AH1133" i="8"/>
  <c r="AI1133" i="8"/>
  <c r="A1134" i="8"/>
  <c r="AE1134" i="8" l="1"/>
  <c r="W1134" i="8"/>
  <c r="U1134" i="8"/>
  <c r="AC1134" i="8" s="1"/>
  <c r="T1134" i="8"/>
  <c r="AB1134" i="8" s="1"/>
  <c r="S1134" i="8"/>
  <c r="AA1134" i="8" s="1"/>
  <c r="R1134" i="8"/>
  <c r="Z1134" i="8" s="1"/>
  <c r="Q1134" i="8"/>
  <c r="Y1134" i="8" s="1"/>
  <c r="P1134" i="8"/>
  <c r="X1134" i="8" s="1"/>
  <c r="N1134" i="8"/>
  <c r="AI1134" i="8"/>
  <c r="AJ1134" i="8"/>
  <c r="AK1134" i="8"/>
  <c r="AF1134" i="8"/>
  <c r="AG1134" i="8"/>
  <c r="AH1134" i="8"/>
  <c r="A1135" i="8"/>
  <c r="AE1135" i="8" l="1"/>
  <c r="W1135" i="8"/>
  <c r="U1135" i="8"/>
  <c r="AC1135" i="8" s="1"/>
  <c r="T1135" i="8"/>
  <c r="AB1135" i="8" s="1"/>
  <c r="S1135" i="8"/>
  <c r="AA1135" i="8" s="1"/>
  <c r="R1135" i="8"/>
  <c r="Z1135" i="8" s="1"/>
  <c r="Q1135" i="8"/>
  <c r="Y1135" i="8" s="1"/>
  <c r="P1135" i="8"/>
  <c r="X1135" i="8" s="1"/>
  <c r="N1135" i="8"/>
  <c r="AI1135" i="8"/>
  <c r="AF1135" i="8"/>
  <c r="AJ1135" i="8"/>
  <c r="AK1135" i="8"/>
  <c r="AG1135" i="8"/>
  <c r="AH1135" i="8"/>
  <c r="A1136" i="8"/>
  <c r="AE1136" i="8" l="1"/>
  <c r="W1136" i="8"/>
  <c r="U1136" i="8"/>
  <c r="AC1136" i="8" s="1"/>
  <c r="T1136" i="8"/>
  <c r="AB1136" i="8" s="1"/>
  <c r="S1136" i="8"/>
  <c r="AA1136" i="8" s="1"/>
  <c r="R1136" i="8"/>
  <c r="Z1136" i="8" s="1"/>
  <c r="Q1136" i="8"/>
  <c r="Y1136" i="8" s="1"/>
  <c r="P1136" i="8"/>
  <c r="X1136" i="8" s="1"/>
  <c r="N1136" i="8"/>
  <c r="AJ1136" i="8"/>
  <c r="AK1136" i="8"/>
  <c r="AF1136" i="8"/>
  <c r="AG1136" i="8"/>
  <c r="AH1136" i="8"/>
  <c r="AI1136" i="8"/>
  <c r="A1137" i="8"/>
  <c r="AE1137" i="8" l="1"/>
  <c r="W1137" i="8"/>
  <c r="U1137" i="8"/>
  <c r="AC1137" i="8" s="1"/>
  <c r="T1137" i="8"/>
  <c r="AB1137" i="8" s="1"/>
  <c r="S1137" i="8"/>
  <c r="AA1137" i="8" s="1"/>
  <c r="R1137" i="8"/>
  <c r="Z1137" i="8" s="1"/>
  <c r="Q1137" i="8"/>
  <c r="Y1137" i="8" s="1"/>
  <c r="P1137" i="8"/>
  <c r="X1137" i="8" s="1"/>
  <c r="N1137" i="8"/>
  <c r="AF1137" i="8"/>
  <c r="AJ1137" i="8"/>
  <c r="AK1137" i="8"/>
  <c r="AG1137" i="8"/>
  <c r="AH1137" i="8"/>
  <c r="AI1137" i="8"/>
  <c r="A1138" i="8"/>
  <c r="AE1138" i="8" l="1"/>
  <c r="W1138" i="8"/>
  <c r="U1138" i="8"/>
  <c r="AC1138" i="8" s="1"/>
  <c r="T1138" i="8"/>
  <c r="AB1138" i="8" s="1"/>
  <c r="S1138" i="8"/>
  <c r="AA1138" i="8" s="1"/>
  <c r="R1138" i="8"/>
  <c r="Z1138" i="8" s="1"/>
  <c r="Q1138" i="8"/>
  <c r="Y1138" i="8" s="1"/>
  <c r="P1138" i="8"/>
  <c r="X1138" i="8" s="1"/>
  <c r="N1138" i="8"/>
  <c r="AI1138" i="8"/>
  <c r="AJ1138" i="8"/>
  <c r="AF1138" i="8"/>
  <c r="AK1138" i="8"/>
  <c r="AG1138" i="8"/>
  <c r="AH1138" i="8"/>
  <c r="A1139" i="8"/>
  <c r="AE1139" i="8" l="1"/>
  <c r="W1139" i="8"/>
  <c r="U1139" i="8"/>
  <c r="AC1139" i="8" s="1"/>
  <c r="T1139" i="8"/>
  <c r="AB1139" i="8" s="1"/>
  <c r="S1139" i="8"/>
  <c r="AA1139" i="8" s="1"/>
  <c r="R1139" i="8"/>
  <c r="Z1139" i="8" s="1"/>
  <c r="Q1139" i="8"/>
  <c r="Y1139" i="8" s="1"/>
  <c r="P1139" i="8"/>
  <c r="X1139" i="8" s="1"/>
  <c r="N1139" i="8"/>
  <c r="AF1139" i="8"/>
  <c r="AJ1139" i="8"/>
  <c r="AK1139" i="8"/>
  <c r="AG1139" i="8"/>
  <c r="AH1139" i="8"/>
  <c r="AI1139" i="8"/>
  <c r="A1140" i="8"/>
  <c r="AE1140" i="8" l="1"/>
  <c r="W1140" i="8"/>
  <c r="U1140" i="8"/>
  <c r="AC1140" i="8" s="1"/>
  <c r="T1140" i="8"/>
  <c r="AB1140" i="8" s="1"/>
  <c r="S1140" i="8"/>
  <c r="AA1140" i="8" s="1"/>
  <c r="R1140" i="8"/>
  <c r="Z1140" i="8" s="1"/>
  <c r="Q1140" i="8"/>
  <c r="Y1140" i="8" s="1"/>
  <c r="P1140" i="8"/>
  <c r="X1140" i="8" s="1"/>
  <c r="N1140" i="8"/>
  <c r="AI1140" i="8"/>
  <c r="AJ1140" i="8"/>
  <c r="AK1140" i="8"/>
  <c r="AF1140" i="8"/>
  <c r="AG1140" i="8"/>
  <c r="AH1140" i="8"/>
  <c r="A1141" i="8"/>
  <c r="AE1141" i="8" l="1"/>
  <c r="W1141" i="8"/>
  <c r="U1141" i="8"/>
  <c r="AC1141" i="8" s="1"/>
  <c r="T1141" i="8"/>
  <c r="AB1141" i="8" s="1"/>
  <c r="S1141" i="8"/>
  <c r="AA1141" i="8" s="1"/>
  <c r="R1141" i="8"/>
  <c r="Z1141" i="8" s="1"/>
  <c r="Q1141" i="8"/>
  <c r="Y1141" i="8" s="1"/>
  <c r="P1141" i="8"/>
  <c r="X1141" i="8" s="1"/>
  <c r="N1141" i="8"/>
  <c r="AF1141" i="8"/>
  <c r="AJ1141" i="8"/>
  <c r="AK1141" i="8"/>
  <c r="AG1141" i="8"/>
  <c r="AH1141" i="8"/>
  <c r="AI1141" i="8"/>
  <c r="A1142" i="8"/>
  <c r="AE1142" i="8" l="1"/>
  <c r="W1142" i="8"/>
  <c r="U1142" i="8"/>
  <c r="AC1142" i="8" s="1"/>
  <c r="T1142" i="8"/>
  <c r="AB1142" i="8" s="1"/>
  <c r="S1142" i="8"/>
  <c r="AA1142" i="8" s="1"/>
  <c r="R1142" i="8"/>
  <c r="Z1142" i="8" s="1"/>
  <c r="Q1142" i="8"/>
  <c r="Y1142" i="8" s="1"/>
  <c r="P1142" i="8"/>
  <c r="X1142" i="8" s="1"/>
  <c r="N1142" i="8"/>
  <c r="AI1142" i="8"/>
  <c r="AF1142" i="8"/>
  <c r="AJ1142" i="8"/>
  <c r="AK1142" i="8"/>
  <c r="AG1142" i="8"/>
  <c r="AH1142" i="8"/>
  <c r="A1143" i="8"/>
  <c r="AE1143" i="8" l="1"/>
  <c r="W1143" i="8"/>
  <c r="U1143" i="8"/>
  <c r="AC1143" i="8" s="1"/>
  <c r="T1143" i="8"/>
  <c r="AB1143" i="8" s="1"/>
  <c r="S1143" i="8"/>
  <c r="AA1143" i="8" s="1"/>
  <c r="R1143" i="8"/>
  <c r="Z1143" i="8" s="1"/>
  <c r="Q1143" i="8"/>
  <c r="Y1143" i="8" s="1"/>
  <c r="P1143" i="8"/>
  <c r="X1143" i="8" s="1"/>
  <c r="N1143" i="8"/>
  <c r="AF1143" i="8"/>
  <c r="AJ1143" i="8"/>
  <c r="AK1143" i="8"/>
  <c r="AG1143" i="8"/>
  <c r="AH1143" i="8"/>
  <c r="AI1143" i="8"/>
  <c r="A1144" i="8"/>
  <c r="AE1144" i="8" l="1"/>
  <c r="W1144" i="8"/>
  <c r="U1144" i="8"/>
  <c r="AC1144" i="8" s="1"/>
  <c r="T1144" i="8"/>
  <c r="AB1144" i="8" s="1"/>
  <c r="S1144" i="8"/>
  <c r="AA1144" i="8" s="1"/>
  <c r="R1144" i="8"/>
  <c r="Z1144" i="8" s="1"/>
  <c r="Q1144" i="8"/>
  <c r="Y1144" i="8" s="1"/>
  <c r="P1144" i="8"/>
  <c r="X1144" i="8" s="1"/>
  <c r="N1144" i="8"/>
  <c r="AF1144" i="8"/>
  <c r="AJ1144" i="8"/>
  <c r="AK1144" i="8"/>
  <c r="AG1144" i="8"/>
  <c r="AH1144" i="8"/>
  <c r="AI1144" i="8"/>
  <c r="A1145" i="8"/>
  <c r="AE1145" i="8" l="1"/>
  <c r="W1145" i="8"/>
  <c r="U1145" i="8"/>
  <c r="AC1145" i="8" s="1"/>
  <c r="T1145" i="8"/>
  <c r="AB1145" i="8" s="1"/>
  <c r="S1145" i="8"/>
  <c r="AA1145" i="8" s="1"/>
  <c r="R1145" i="8"/>
  <c r="Z1145" i="8" s="1"/>
  <c r="Q1145" i="8"/>
  <c r="Y1145" i="8" s="1"/>
  <c r="P1145" i="8"/>
  <c r="X1145" i="8" s="1"/>
  <c r="N1145" i="8"/>
  <c r="AJ1145" i="8"/>
  <c r="AF1145" i="8"/>
  <c r="AK1145" i="8"/>
  <c r="AG1145" i="8"/>
  <c r="AH1145" i="8"/>
  <c r="AI1145" i="8"/>
  <c r="A1146" i="8"/>
  <c r="AE1146" i="8" l="1"/>
  <c r="W1146" i="8"/>
  <c r="U1146" i="8"/>
  <c r="AC1146" i="8" s="1"/>
  <c r="T1146" i="8"/>
  <c r="AB1146" i="8" s="1"/>
  <c r="S1146" i="8"/>
  <c r="AA1146" i="8" s="1"/>
  <c r="R1146" i="8"/>
  <c r="Z1146" i="8" s="1"/>
  <c r="Q1146" i="8"/>
  <c r="Y1146" i="8" s="1"/>
  <c r="P1146" i="8"/>
  <c r="X1146" i="8" s="1"/>
  <c r="N1146" i="8"/>
  <c r="AI1146" i="8"/>
  <c r="AJ1146" i="8"/>
  <c r="AF1146" i="8"/>
  <c r="AK1146" i="8"/>
  <c r="AG1146" i="8"/>
  <c r="AH1146" i="8"/>
  <c r="A1147" i="8"/>
  <c r="AE1147" i="8" l="1"/>
  <c r="W1147" i="8"/>
  <c r="U1147" i="8"/>
  <c r="AC1147" i="8" s="1"/>
  <c r="T1147" i="8"/>
  <c r="AB1147" i="8" s="1"/>
  <c r="S1147" i="8"/>
  <c r="AA1147" i="8" s="1"/>
  <c r="R1147" i="8"/>
  <c r="Z1147" i="8" s="1"/>
  <c r="Q1147" i="8"/>
  <c r="Y1147" i="8" s="1"/>
  <c r="P1147" i="8"/>
  <c r="X1147" i="8" s="1"/>
  <c r="N1147" i="8"/>
  <c r="AJ1147" i="8"/>
  <c r="AF1147" i="8"/>
  <c r="AK1147" i="8"/>
  <c r="AG1147" i="8"/>
  <c r="AH1147" i="8"/>
  <c r="AI1147" i="8"/>
  <c r="A1148" i="8"/>
  <c r="AE1148" i="8" l="1"/>
  <c r="W1148" i="8"/>
  <c r="U1148" i="8"/>
  <c r="AC1148" i="8" s="1"/>
  <c r="T1148" i="8"/>
  <c r="AB1148" i="8" s="1"/>
  <c r="S1148" i="8"/>
  <c r="AA1148" i="8" s="1"/>
  <c r="R1148" i="8"/>
  <c r="Z1148" i="8" s="1"/>
  <c r="Q1148" i="8"/>
  <c r="Y1148" i="8" s="1"/>
  <c r="P1148" i="8"/>
  <c r="X1148" i="8" s="1"/>
  <c r="N1148" i="8"/>
  <c r="AI1148" i="8"/>
  <c r="AJ1148" i="8"/>
  <c r="AK1148" i="8"/>
  <c r="AG1148" i="8"/>
  <c r="AH1148" i="8"/>
  <c r="AF1148" i="8"/>
  <c r="A1149" i="8"/>
  <c r="AE1149" i="8" l="1"/>
  <c r="W1149" i="8"/>
  <c r="U1149" i="8"/>
  <c r="AC1149" i="8" s="1"/>
  <c r="T1149" i="8"/>
  <c r="AB1149" i="8" s="1"/>
  <c r="S1149" i="8"/>
  <c r="AA1149" i="8" s="1"/>
  <c r="R1149" i="8"/>
  <c r="Z1149" i="8" s="1"/>
  <c r="Q1149" i="8"/>
  <c r="Y1149" i="8" s="1"/>
  <c r="Y1" i="8" s="1"/>
  <c r="P1149" i="8"/>
  <c r="X1149" i="8" s="1"/>
  <c r="N1149" i="8"/>
  <c r="AJ1149" i="8"/>
  <c r="AF1149" i="8"/>
  <c r="AK1149" i="8"/>
  <c r="AG1149" i="8"/>
  <c r="AH1149" i="8"/>
  <c r="AI1149" i="8"/>
  <c r="A1150" i="8"/>
  <c r="AE1150" i="8" l="1"/>
  <c r="W1150" i="8"/>
  <c r="U1150" i="8"/>
  <c r="AC1150" i="8" s="1"/>
  <c r="T1150" i="8"/>
  <c r="AB1150" i="8" s="1"/>
  <c r="S1150" i="8"/>
  <c r="AA1150" i="8" s="1"/>
  <c r="R1150" i="8"/>
  <c r="Z1150" i="8" s="1"/>
  <c r="Q1150" i="8"/>
  <c r="P1150" i="8"/>
  <c r="X1150" i="8" s="1"/>
  <c r="N1150" i="8"/>
  <c r="AF1150" i="8"/>
  <c r="AJ1150" i="8"/>
  <c r="AK1150" i="8"/>
  <c r="AH1150" i="8"/>
  <c r="AI1150" i="8"/>
  <c r="A1151" i="8"/>
  <c r="AE1151" i="8" l="1"/>
  <c r="W1151" i="8"/>
  <c r="U1151" i="8"/>
  <c r="AC1151" i="8" s="1"/>
  <c r="T1151" i="8"/>
  <c r="AB1151" i="8" s="1"/>
  <c r="S1151" i="8"/>
  <c r="AA1151" i="8" s="1"/>
  <c r="R1151" i="8"/>
  <c r="Z1151" i="8" s="1"/>
  <c r="Q1151" i="8"/>
  <c r="P1151" i="8"/>
  <c r="X1151" i="8" s="1"/>
  <c r="N1151" i="8"/>
  <c r="AJ1151" i="8"/>
  <c r="AK1151" i="8"/>
  <c r="AH1151" i="8"/>
  <c r="AI1151" i="8"/>
  <c r="AF1151" i="8"/>
  <c r="A1152" i="8"/>
  <c r="AE1152" i="8" l="1"/>
  <c r="W1152" i="8"/>
  <c r="U1152" i="8"/>
  <c r="AC1152" i="8" s="1"/>
  <c r="T1152" i="8"/>
  <c r="AB1152" i="8" s="1"/>
  <c r="S1152" i="8"/>
  <c r="AA1152" i="8" s="1"/>
  <c r="R1152" i="8"/>
  <c r="Z1152" i="8" s="1"/>
  <c r="Q1152" i="8"/>
  <c r="P1152" i="8"/>
  <c r="X1152" i="8" s="1"/>
  <c r="N1152" i="8"/>
  <c r="AF1152" i="8"/>
  <c r="AI1152" i="8"/>
  <c r="AJ1152" i="8"/>
  <c r="AK1152" i="8"/>
  <c r="AH1152" i="8"/>
  <c r="A1153" i="8"/>
  <c r="AE1153" i="8" l="1"/>
  <c r="W1153" i="8"/>
  <c r="U1153" i="8"/>
  <c r="AC1153" i="8" s="1"/>
  <c r="T1153" i="8"/>
  <c r="AB1153" i="8" s="1"/>
  <c r="S1153" i="8"/>
  <c r="AA1153" i="8" s="1"/>
  <c r="R1153" i="8"/>
  <c r="Z1153" i="8" s="1"/>
  <c r="Q1153" i="8"/>
  <c r="P1153" i="8"/>
  <c r="X1153" i="8" s="1"/>
  <c r="N1153" i="8"/>
  <c r="AJ1153" i="8"/>
  <c r="AF1153" i="8"/>
  <c r="AK1153" i="8"/>
  <c r="AH1153" i="8"/>
  <c r="AI1153" i="8"/>
  <c r="A1154" i="8"/>
  <c r="AE1154" i="8" l="1"/>
  <c r="W1154" i="8"/>
  <c r="U1154" i="8"/>
  <c r="AC1154" i="8" s="1"/>
  <c r="T1154" i="8"/>
  <c r="AB1154" i="8" s="1"/>
  <c r="S1154" i="8"/>
  <c r="AA1154" i="8" s="1"/>
  <c r="R1154" i="8"/>
  <c r="Z1154" i="8" s="1"/>
  <c r="Q1154" i="8"/>
  <c r="P1154" i="8"/>
  <c r="X1154" i="8" s="1"/>
  <c r="N1154" i="8"/>
  <c r="AI1154" i="8"/>
  <c r="AJ1154" i="8"/>
  <c r="AK1154" i="8"/>
  <c r="AH1154" i="8"/>
  <c r="AF1154" i="8"/>
  <c r="A1155" i="8"/>
  <c r="AE1155" i="8" l="1"/>
  <c r="W1155" i="8"/>
  <c r="U1155" i="8"/>
  <c r="AC1155" i="8" s="1"/>
  <c r="T1155" i="8"/>
  <c r="AB1155" i="8" s="1"/>
  <c r="S1155" i="8"/>
  <c r="AA1155" i="8" s="1"/>
  <c r="R1155" i="8"/>
  <c r="Z1155" i="8" s="1"/>
  <c r="Q1155" i="8"/>
  <c r="P1155" i="8"/>
  <c r="X1155" i="8" s="1"/>
  <c r="N1155" i="8"/>
  <c r="AF1155" i="8"/>
  <c r="AJ1155" i="8"/>
  <c r="AK1155" i="8"/>
  <c r="AH1155" i="8"/>
  <c r="AI1155" i="8"/>
  <c r="A1156" i="8"/>
  <c r="AE1156" i="8" l="1"/>
  <c r="W1156" i="8"/>
  <c r="U1156" i="8"/>
  <c r="AC1156" i="8" s="1"/>
  <c r="T1156" i="8"/>
  <c r="AB1156" i="8" s="1"/>
  <c r="S1156" i="8"/>
  <c r="AA1156" i="8" s="1"/>
  <c r="R1156" i="8"/>
  <c r="Z1156" i="8" s="1"/>
  <c r="Q1156" i="8"/>
  <c r="P1156" i="8"/>
  <c r="X1156" i="8" s="1"/>
  <c r="N1156" i="8"/>
  <c r="AI1156" i="8"/>
  <c r="AF1156" i="8"/>
  <c r="AJ1156" i="8"/>
  <c r="AK1156" i="8"/>
  <c r="AH1156" i="8"/>
  <c r="A1157" i="8"/>
  <c r="AE1157" i="8" l="1"/>
  <c r="W1157" i="8"/>
  <c r="U1157" i="8"/>
  <c r="AC1157" i="8" s="1"/>
  <c r="T1157" i="8"/>
  <c r="AB1157" i="8" s="1"/>
  <c r="S1157" i="8"/>
  <c r="AA1157" i="8" s="1"/>
  <c r="R1157" i="8"/>
  <c r="Z1157" i="8" s="1"/>
  <c r="Q1157" i="8"/>
  <c r="P1157" i="8"/>
  <c r="X1157" i="8" s="1"/>
  <c r="N1157" i="8"/>
  <c r="AF1157" i="8"/>
  <c r="AJ1157" i="8"/>
  <c r="AK1157" i="8"/>
  <c r="AH1157" i="8"/>
  <c r="AI1157" i="8"/>
  <c r="A1158" i="8"/>
  <c r="AE1158" i="8" l="1"/>
  <c r="W1158" i="8"/>
  <c r="U1158" i="8"/>
  <c r="AC1158" i="8" s="1"/>
  <c r="T1158" i="8"/>
  <c r="AB1158" i="8" s="1"/>
  <c r="S1158" i="8"/>
  <c r="AA1158" i="8" s="1"/>
  <c r="R1158" i="8"/>
  <c r="Z1158" i="8" s="1"/>
  <c r="Q1158" i="8"/>
  <c r="P1158" i="8"/>
  <c r="X1158" i="8" s="1"/>
  <c r="N1158" i="8"/>
  <c r="AF1158" i="8"/>
  <c r="AJ1158" i="8"/>
  <c r="AK1158" i="8"/>
  <c r="AH1158" i="8"/>
  <c r="AI1158" i="8"/>
  <c r="A1159" i="8"/>
  <c r="AE1159" i="8" l="1"/>
  <c r="W1159" i="8"/>
  <c r="U1159" i="8"/>
  <c r="AC1159" i="8" s="1"/>
  <c r="T1159" i="8"/>
  <c r="AB1159" i="8" s="1"/>
  <c r="S1159" i="8"/>
  <c r="AA1159" i="8" s="1"/>
  <c r="R1159" i="8"/>
  <c r="Z1159" i="8" s="1"/>
  <c r="Q1159" i="8"/>
  <c r="P1159" i="8"/>
  <c r="X1159" i="8" s="1"/>
  <c r="N1159" i="8"/>
  <c r="AI1159" i="8"/>
  <c r="AJ1159" i="8"/>
  <c r="AK1159" i="8"/>
  <c r="AF1159" i="8"/>
  <c r="AH1159" i="8"/>
  <c r="A1160" i="8"/>
  <c r="AE1160" i="8" l="1"/>
  <c r="W1160" i="8"/>
  <c r="U1160" i="8"/>
  <c r="AC1160" i="8" s="1"/>
  <c r="T1160" i="8"/>
  <c r="AB1160" i="8" s="1"/>
  <c r="S1160" i="8"/>
  <c r="AA1160" i="8" s="1"/>
  <c r="R1160" i="8"/>
  <c r="Z1160" i="8" s="1"/>
  <c r="Q1160" i="8"/>
  <c r="P1160" i="8"/>
  <c r="X1160" i="8" s="1"/>
  <c r="N1160" i="8"/>
  <c r="AJ1160" i="8"/>
  <c r="AK1160" i="8"/>
  <c r="AH1160" i="8"/>
  <c r="AI1160" i="8"/>
  <c r="AF1160" i="8"/>
  <c r="A1161" i="8"/>
  <c r="AE1161" i="8" l="1"/>
  <c r="W1161" i="8"/>
  <c r="U1161" i="8"/>
  <c r="AC1161" i="8" s="1"/>
  <c r="T1161" i="8"/>
  <c r="AB1161" i="8" s="1"/>
  <c r="S1161" i="8"/>
  <c r="AA1161" i="8" s="1"/>
  <c r="R1161" i="8"/>
  <c r="Z1161" i="8" s="1"/>
  <c r="Q1161" i="8"/>
  <c r="P1161" i="8"/>
  <c r="X1161" i="8" s="1"/>
  <c r="N1161" i="8"/>
  <c r="AJ1161" i="8"/>
  <c r="AF1161" i="8"/>
  <c r="AK1161" i="8"/>
  <c r="AH1161" i="8"/>
  <c r="AI1161" i="8"/>
  <c r="A1162" i="8"/>
  <c r="AE1162" i="8" l="1"/>
  <c r="W1162" i="8"/>
  <c r="U1162" i="8"/>
  <c r="AC1162" i="8" s="1"/>
  <c r="T1162" i="8"/>
  <c r="AB1162" i="8" s="1"/>
  <c r="S1162" i="8"/>
  <c r="AA1162" i="8" s="1"/>
  <c r="R1162" i="8"/>
  <c r="Z1162" i="8" s="1"/>
  <c r="Q1162" i="8"/>
  <c r="P1162" i="8"/>
  <c r="X1162" i="8" s="1"/>
  <c r="N1162" i="8"/>
  <c r="AF1162" i="8"/>
  <c r="AI1162" i="8"/>
  <c r="AJ1162" i="8"/>
  <c r="AK1162" i="8"/>
  <c r="AH1162" i="8"/>
  <c r="A1163" i="8"/>
  <c r="AE1163" i="8" l="1"/>
  <c r="W1163" i="8"/>
  <c r="U1163" i="8"/>
  <c r="AC1163" i="8" s="1"/>
  <c r="T1163" i="8"/>
  <c r="AB1163" i="8" s="1"/>
  <c r="S1163" i="8"/>
  <c r="AA1163" i="8" s="1"/>
  <c r="R1163" i="8"/>
  <c r="Z1163" i="8" s="1"/>
  <c r="Q1163" i="8"/>
  <c r="P1163" i="8"/>
  <c r="X1163" i="8" s="1"/>
  <c r="N1163" i="8"/>
  <c r="AI1163" i="8"/>
  <c r="AJ1163" i="8"/>
  <c r="AF1163" i="8"/>
  <c r="AK1163" i="8"/>
  <c r="AH1163" i="8"/>
  <c r="A1164" i="8"/>
  <c r="AE1164" i="8" l="1"/>
  <c r="W1164" i="8"/>
  <c r="U1164" i="8"/>
  <c r="AC1164" i="8" s="1"/>
  <c r="T1164" i="8"/>
  <c r="AB1164" i="8" s="1"/>
  <c r="S1164" i="8"/>
  <c r="AA1164" i="8" s="1"/>
  <c r="R1164" i="8"/>
  <c r="Z1164" i="8" s="1"/>
  <c r="Q1164" i="8"/>
  <c r="P1164" i="8"/>
  <c r="X1164" i="8" s="1"/>
  <c r="N1164" i="8"/>
  <c r="AJ1164" i="8"/>
  <c r="AF1164" i="8"/>
  <c r="AH1164" i="8"/>
  <c r="AI1164" i="8"/>
  <c r="AK1164" i="8"/>
  <c r="A1165" i="8"/>
  <c r="AE1165" i="8" l="1"/>
  <c r="W1165" i="8"/>
  <c r="U1165" i="8"/>
  <c r="AC1165" i="8" s="1"/>
  <c r="T1165" i="8"/>
  <c r="AB1165" i="8" s="1"/>
  <c r="S1165" i="8"/>
  <c r="AA1165" i="8" s="1"/>
  <c r="R1165" i="8"/>
  <c r="Z1165" i="8" s="1"/>
  <c r="Q1165" i="8"/>
  <c r="P1165" i="8"/>
  <c r="X1165" i="8" s="1"/>
  <c r="N1165" i="8"/>
  <c r="AI1165" i="8"/>
  <c r="AF1165" i="8"/>
  <c r="AJ1165" i="8"/>
  <c r="AK1165" i="8"/>
  <c r="AH1165" i="8"/>
  <c r="A1166" i="8"/>
  <c r="AE1166" i="8" l="1"/>
  <c r="W1166" i="8"/>
  <c r="U1166" i="8"/>
  <c r="AC1166" i="8" s="1"/>
  <c r="T1166" i="8"/>
  <c r="AB1166" i="8" s="1"/>
  <c r="S1166" i="8"/>
  <c r="AA1166" i="8" s="1"/>
  <c r="R1166" i="8"/>
  <c r="Z1166" i="8" s="1"/>
  <c r="Q1166" i="8"/>
  <c r="P1166" i="8"/>
  <c r="X1166" i="8" s="1"/>
  <c r="N1166" i="8"/>
  <c r="AF1166" i="8"/>
  <c r="AJ1166" i="8"/>
  <c r="AH1166" i="8"/>
  <c r="AI1166" i="8"/>
  <c r="AK1166" i="8"/>
  <c r="A1167" i="8"/>
  <c r="AE1167" i="8" l="1"/>
  <c r="W1167" i="8"/>
  <c r="U1167" i="8"/>
  <c r="AC1167" i="8" s="1"/>
  <c r="T1167" i="8"/>
  <c r="AB1167" i="8" s="1"/>
  <c r="S1167" i="8"/>
  <c r="AA1167" i="8" s="1"/>
  <c r="R1167" i="8"/>
  <c r="Z1167" i="8" s="1"/>
  <c r="Q1167" i="8"/>
  <c r="P1167" i="8"/>
  <c r="X1167" i="8" s="1"/>
  <c r="N1167" i="8"/>
  <c r="AI1167" i="8"/>
  <c r="AJ1167" i="8"/>
  <c r="AK1167" i="8"/>
  <c r="AF1167" i="8"/>
  <c r="AH1167" i="8"/>
  <c r="A1168" i="8"/>
  <c r="AE1168" i="8" l="1"/>
  <c r="W1168" i="8"/>
  <c r="U1168" i="8"/>
  <c r="AC1168" i="8" s="1"/>
  <c r="T1168" i="8"/>
  <c r="AB1168" i="8" s="1"/>
  <c r="S1168" i="8"/>
  <c r="AA1168" i="8" s="1"/>
  <c r="R1168" i="8"/>
  <c r="Z1168" i="8" s="1"/>
  <c r="Q1168" i="8"/>
  <c r="P1168" i="8"/>
  <c r="X1168" i="8" s="1"/>
  <c r="N1168" i="8"/>
  <c r="AK1168" i="8"/>
  <c r="AI1168" i="8"/>
  <c r="AJ1168" i="8"/>
  <c r="AF1168" i="8"/>
  <c r="AH1168" i="8"/>
  <c r="A1169" i="8"/>
  <c r="AE1169" i="8" l="1"/>
  <c r="W1169" i="8"/>
  <c r="U1169" i="8"/>
  <c r="AC1169" i="8" s="1"/>
  <c r="T1169" i="8"/>
  <c r="AB1169" i="8" s="1"/>
  <c r="S1169" i="8"/>
  <c r="AA1169" i="8" s="1"/>
  <c r="R1169" i="8"/>
  <c r="Z1169" i="8" s="1"/>
  <c r="Q1169" i="8"/>
  <c r="P1169" i="8"/>
  <c r="X1169" i="8" s="1"/>
  <c r="N1169" i="8"/>
  <c r="AF1169" i="8"/>
  <c r="AJ1169" i="8"/>
  <c r="AH1169" i="8"/>
  <c r="AI1169" i="8"/>
  <c r="AK1169" i="8"/>
  <c r="A1170" i="8"/>
  <c r="AE1170" i="8" l="1"/>
  <c r="W1170" i="8"/>
  <c r="U1170" i="8"/>
  <c r="AC1170" i="8" s="1"/>
  <c r="T1170" i="8"/>
  <c r="AB1170" i="8" s="1"/>
  <c r="S1170" i="8"/>
  <c r="AA1170" i="8" s="1"/>
  <c r="R1170" i="8"/>
  <c r="Z1170" i="8" s="1"/>
  <c r="Q1170" i="8"/>
  <c r="P1170" i="8"/>
  <c r="X1170" i="8" s="1"/>
  <c r="N1170" i="8"/>
  <c r="AI1170" i="8"/>
  <c r="AJ1170" i="8"/>
  <c r="AK1170" i="8"/>
  <c r="AF1170" i="8"/>
  <c r="AH1170" i="8"/>
  <c r="A1171" i="8"/>
  <c r="AE1171" i="8" l="1"/>
  <c r="W1171" i="8"/>
  <c r="U1171" i="8"/>
  <c r="AC1171" i="8" s="1"/>
  <c r="T1171" i="8"/>
  <c r="AB1171" i="8" s="1"/>
  <c r="S1171" i="8"/>
  <c r="AA1171" i="8" s="1"/>
  <c r="R1171" i="8"/>
  <c r="Z1171" i="8" s="1"/>
  <c r="Q1171" i="8"/>
  <c r="P1171" i="8"/>
  <c r="X1171" i="8" s="1"/>
  <c r="N1171" i="8"/>
  <c r="AK1171" i="8"/>
  <c r="AJ1171" i="8"/>
  <c r="AF1171" i="8"/>
  <c r="AH1171" i="8"/>
  <c r="AI1171" i="8"/>
  <c r="A1172" i="8"/>
  <c r="AE1172" i="8" l="1"/>
  <c r="W1172" i="8"/>
  <c r="U1172" i="8"/>
  <c r="AC1172" i="8" s="1"/>
  <c r="T1172" i="8"/>
  <c r="AB1172" i="8" s="1"/>
  <c r="S1172" i="8"/>
  <c r="AA1172" i="8" s="1"/>
  <c r="R1172" i="8"/>
  <c r="Z1172" i="8" s="1"/>
  <c r="Q1172" i="8"/>
  <c r="P1172" i="8"/>
  <c r="X1172" i="8" s="1"/>
  <c r="N1172" i="8"/>
  <c r="AF1172" i="8"/>
  <c r="AI1172" i="8"/>
  <c r="AJ1172" i="8"/>
  <c r="AH1172" i="8"/>
  <c r="AK1172" i="8"/>
  <c r="A1173" i="8"/>
  <c r="AE1173" i="8" l="1"/>
  <c r="W1173" i="8"/>
  <c r="U1173" i="8"/>
  <c r="AC1173" i="8" s="1"/>
  <c r="T1173" i="8"/>
  <c r="AB1173" i="8" s="1"/>
  <c r="S1173" i="8"/>
  <c r="AA1173" i="8" s="1"/>
  <c r="R1173" i="8"/>
  <c r="Z1173" i="8" s="1"/>
  <c r="Q1173" i="8"/>
  <c r="P1173" i="8"/>
  <c r="X1173" i="8" s="1"/>
  <c r="N1173" i="8"/>
  <c r="AK1173" i="8"/>
  <c r="AF1173" i="8"/>
  <c r="AJ1173" i="8"/>
  <c r="AH1173" i="8"/>
  <c r="AI1173" i="8"/>
  <c r="A1174" i="8"/>
  <c r="AE1174" i="8" l="1"/>
  <c r="W1174" i="8"/>
  <c r="U1174" i="8"/>
  <c r="AC1174" i="8" s="1"/>
  <c r="T1174" i="8"/>
  <c r="AB1174" i="8" s="1"/>
  <c r="S1174" i="8"/>
  <c r="AA1174" i="8" s="1"/>
  <c r="R1174" i="8"/>
  <c r="Z1174" i="8" s="1"/>
  <c r="Q1174" i="8"/>
  <c r="P1174" i="8"/>
  <c r="X1174" i="8" s="1"/>
  <c r="N1174" i="8"/>
  <c r="AI1174" i="8"/>
  <c r="AJ1174" i="8"/>
  <c r="AF1174" i="8"/>
  <c r="AK1174" i="8"/>
  <c r="AH1174" i="8"/>
  <c r="A1175" i="8"/>
  <c r="AE1175" i="8" l="1"/>
  <c r="W1175" i="8"/>
  <c r="U1175" i="8"/>
  <c r="AC1175" i="8" s="1"/>
  <c r="T1175" i="8"/>
  <c r="AB1175" i="8" s="1"/>
  <c r="S1175" i="8"/>
  <c r="AA1175" i="8" s="1"/>
  <c r="R1175" i="8"/>
  <c r="Z1175" i="8" s="1"/>
  <c r="Q1175" i="8"/>
  <c r="P1175" i="8"/>
  <c r="X1175" i="8" s="1"/>
  <c r="N1175" i="8"/>
  <c r="AJ1175" i="8"/>
  <c r="AF1175" i="8"/>
  <c r="AK1175" i="8"/>
  <c r="AH1175" i="8"/>
  <c r="AI1175" i="8"/>
  <c r="A1176" i="8"/>
  <c r="AE1176" i="8" l="1"/>
  <c r="W1176" i="8"/>
  <c r="U1176" i="8"/>
  <c r="AC1176" i="8" s="1"/>
  <c r="T1176" i="8"/>
  <c r="AB1176" i="8" s="1"/>
  <c r="S1176" i="8"/>
  <c r="AA1176" i="8" s="1"/>
  <c r="R1176" i="8"/>
  <c r="Z1176" i="8" s="1"/>
  <c r="Q1176" i="8"/>
  <c r="P1176" i="8"/>
  <c r="X1176" i="8" s="1"/>
  <c r="N1176" i="8"/>
  <c r="AI1176" i="8"/>
  <c r="AF1176" i="8"/>
  <c r="AJ1176" i="8"/>
  <c r="AK1176" i="8"/>
  <c r="AH1176" i="8"/>
  <c r="A1177" i="8"/>
  <c r="AE1177" i="8" l="1"/>
  <c r="W1177" i="8"/>
  <c r="U1177" i="8"/>
  <c r="AC1177" i="8" s="1"/>
  <c r="T1177" i="8"/>
  <c r="AB1177" i="8" s="1"/>
  <c r="S1177" i="8"/>
  <c r="AA1177" i="8" s="1"/>
  <c r="R1177" i="8"/>
  <c r="Z1177" i="8" s="1"/>
  <c r="Q1177" i="8"/>
  <c r="P1177" i="8"/>
  <c r="X1177" i="8" s="1"/>
  <c r="N1177" i="8"/>
  <c r="AJ1177" i="8"/>
  <c r="AK1177" i="8"/>
  <c r="AF1177" i="8"/>
  <c r="AH1177" i="8"/>
  <c r="AI1177" i="8"/>
  <c r="A1178" i="8"/>
  <c r="AE1178" i="8" l="1"/>
  <c r="W1178" i="8"/>
  <c r="U1178" i="8"/>
  <c r="AC1178" i="8" s="1"/>
  <c r="T1178" i="8"/>
  <c r="AB1178" i="8" s="1"/>
  <c r="S1178" i="8"/>
  <c r="AA1178" i="8" s="1"/>
  <c r="R1178" i="8"/>
  <c r="Z1178" i="8" s="1"/>
  <c r="Q1178" i="8"/>
  <c r="P1178" i="8"/>
  <c r="X1178" i="8" s="1"/>
  <c r="N1178" i="8"/>
  <c r="AJ1178" i="8"/>
  <c r="AK1178" i="8"/>
  <c r="AH1178" i="8"/>
  <c r="AI1178" i="8"/>
  <c r="AF1178" i="8"/>
  <c r="A1179" i="8"/>
  <c r="AE1179" i="8" l="1"/>
  <c r="W1179" i="8"/>
  <c r="U1179" i="8"/>
  <c r="AC1179" i="8" s="1"/>
  <c r="T1179" i="8"/>
  <c r="AB1179" i="8" s="1"/>
  <c r="S1179" i="8"/>
  <c r="AA1179" i="8" s="1"/>
  <c r="R1179" i="8"/>
  <c r="Z1179" i="8" s="1"/>
  <c r="Q1179" i="8"/>
  <c r="P1179" i="8"/>
  <c r="X1179" i="8" s="1"/>
  <c r="N1179" i="8"/>
  <c r="AJ1179" i="8"/>
  <c r="AF1179" i="8"/>
  <c r="AH1179" i="8"/>
  <c r="AI1179" i="8"/>
  <c r="AK1179" i="8"/>
  <c r="A1180" i="8"/>
  <c r="AE1180" i="8" l="1"/>
  <c r="W1180" i="8"/>
  <c r="U1180" i="8"/>
  <c r="AC1180" i="8" s="1"/>
  <c r="T1180" i="8"/>
  <c r="AB1180" i="8" s="1"/>
  <c r="S1180" i="8"/>
  <c r="AA1180" i="8" s="1"/>
  <c r="R1180" i="8"/>
  <c r="Z1180" i="8" s="1"/>
  <c r="Q1180" i="8"/>
  <c r="P1180" i="8"/>
  <c r="X1180" i="8" s="1"/>
  <c r="N1180" i="8"/>
  <c r="AI1180" i="8"/>
  <c r="AJ1180" i="8"/>
  <c r="AK1180" i="8"/>
  <c r="AF1180" i="8"/>
  <c r="AH1180" i="8"/>
  <c r="A1181" i="8"/>
  <c r="AE1181" i="8" l="1"/>
  <c r="W1181" i="8"/>
  <c r="U1181" i="8"/>
  <c r="AC1181" i="8" s="1"/>
  <c r="T1181" i="8"/>
  <c r="AB1181" i="8" s="1"/>
  <c r="S1181" i="8"/>
  <c r="AA1181" i="8" s="1"/>
  <c r="R1181" i="8"/>
  <c r="Z1181" i="8" s="1"/>
  <c r="Q1181" i="8"/>
  <c r="P1181" i="8"/>
  <c r="X1181" i="8" s="1"/>
  <c r="N1181" i="8"/>
  <c r="AI1181" i="8"/>
  <c r="AF1181" i="8"/>
  <c r="AJ1181" i="8"/>
  <c r="AK1181" i="8"/>
  <c r="AH1181" i="8"/>
  <c r="A1182" i="8"/>
  <c r="AE1182" i="8" l="1"/>
  <c r="W1182" i="8"/>
  <c r="U1182" i="8"/>
  <c r="AC1182" i="8" s="1"/>
  <c r="T1182" i="8"/>
  <c r="AB1182" i="8" s="1"/>
  <c r="S1182" i="8"/>
  <c r="AA1182" i="8" s="1"/>
  <c r="R1182" i="8"/>
  <c r="Z1182" i="8" s="1"/>
  <c r="Q1182" i="8"/>
  <c r="P1182" i="8"/>
  <c r="X1182" i="8" s="1"/>
  <c r="N1182" i="8"/>
  <c r="AJ1182" i="8"/>
  <c r="AK1182" i="8"/>
  <c r="AF1182" i="8"/>
  <c r="AH1182" i="8"/>
  <c r="AI1182" i="8"/>
  <c r="A1183" i="8"/>
  <c r="AE1183" i="8" l="1"/>
  <c r="W1183" i="8"/>
  <c r="U1183" i="8"/>
  <c r="AC1183" i="8" s="1"/>
  <c r="T1183" i="8"/>
  <c r="AB1183" i="8" s="1"/>
  <c r="S1183" i="8"/>
  <c r="AA1183" i="8" s="1"/>
  <c r="R1183" i="8"/>
  <c r="Z1183" i="8" s="1"/>
  <c r="Q1183" i="8"/>
  <c r="P1183" i="8"/>
  <c r="X1183" i="8" s="1"/>
  <c r="N1183" i="8"/>
  <c r="AF1183" i="8"/>
  <c r="AJ1183" i="8"/>
  <c r="AK1183" i="8"/>
  <c r="AH1183" i="8"/>
  <c r="AI1183" i="8"/>
  <c r="A1184" i="8"/>
  <c r="AE1184" i="8" l="1"/>
  <c r="W1184" i="8"/>
  <c r="U1184" i="8"/>
  <c r="AC1184" i="8" s="1"/>
  <c r="T1184" i="8"/>
  <c r="AB1184" i="8" s="1"/>
  <c r="S1184" i="8"/>
  <c r="AA1184" i="8" s="1"/>
  <c r="R1184" i="8"/>
  <c r="Z1184" i="8" s="1"/>
  <c r="Q1184" i="8"/>
  <c r="P1184" i="8"/>
  <c r="X1184" i="8" s="1"/>
  <c r="N1184" i="8"/>
  <c r="AF1184" i="8"/>
  <c r="AI1184" i="8"/>
  <c r="AK1184" i="8"/>
  <c r="AJ1184" i="8"/>
  <c r="AH1184" i="8"/>
  <c r="A1185" i="8"/>
  <c r="AE1185" i="8" l="1"/>
  <c r="W1185" i="8"/>
  <c r="U1185" i="8"/>
  <c r="AC1185" i="8" s="1"/>
  <c r="T1185" i="8"/>
  <c r="AB1185" i="8" s="1"/>
  <c r="S1185" i="8"/>
  <c r="AA1185" i="8" s="1"/>
  <c r="R1185" i="8"/>
  <c r="Z1185" i="8" s="1"/>
  <c r="Q1185" i="8"/>
  <c r="P1185" i="8"/>
  <c r="X1185" i="8" s="1"/>
  <c r="N1185" i="8"/>
  <c r="AJ1185" i="8"/>
  <c r="AK1185" i="8"/>
  <c r="AH1185" i="8"/>
  <c r="AI1185" i="8"/>
  <c r="AF1185" i="8"/>
  <c r="A1186" i="8"/>
  <c r="AE1186" i="8" l="1"/>
  <c r="W1186" i="8"/>
  <c r="U1186" i="8"/>
  <c r="AC1186" i="8" s="1"/>
  <c r="T1186" i="8"/>
  <c r="AB1186" i="8" s="1"/>
  <c r="S1186" i="8"/>
  <c r="AA1186" i="8" s="1"/>
  <c r="R1186" i="8"/>
  <c r="Z1186" i="8" s="1"/>
  <c r="Q1186" i="8"/>
  <c r="P1186" i="8"/>
  <c r="X1186" i="8" s="1"/>
  <c r="N1186" i="8"/>
  <c r="AF1186" i="8"/>
  <c r="AI1186" i="8"/>
  <c r="AJ1186" i="8"/>
  <c r="AH1186" i="8"/>
  <c r="AK1186" i="8"/>
  <c r="A1187" i="8"/>
  <c r="AE1187" i="8" l="1"/>
  <c r="W1187" i="8"/>
  <c r="U1187" i="8"/>
  <c r="AC1187" i="8" s="1"/>
  <c r="T1187" i="8"/>
  <c r="AB1187" i="8" s="1"/>
  <c r="S1187" i="8"/>
  <c r="AA1187" i="8" s="1"/>
  <c r="R1187" i="8"/>
  <c r="Z1187" i="8" s="1"/>
  <c r="Q1187" i="8"/>
  <c r="P1187" i="8"/>
  <c r="X1187" i="8" s="1"/>
  <c r="N1187" i="8"/>
  <c r="AJ1187" i="8"/>
  <c r="AF1187" i="8"/>
  <c r="AK1187" i="8"/>
  <c r="AH1187" i="8"/>
  <c r="AI1187" i="8"/>
  <c r="A1188" i="8"/>
  <c r="AE1188" i="8" l="1"/>
  <c r="W1188" i="8"/>
  <c r="U1188" i="8"/>
  <c r="AC1188" i="8" s="1"/>
  <c r="T1188" i="8"/>
  <c r="AB1188" i="8" s="1"/>
  <c r="S1188" i="8"/>
  <c r="AA1188" i="8" s="1"/>
  <c r="R1188" i="8"/>
  <c r="Z1188" i="8" s="1"/>
  <c r="Q1188" i="8"/>
  <c r="P1188" i="8"/>
  <c r="X1188" i="8" s="1"/>
  <c r="N1188" i="8"/>
  <c r="AI1188" i="8"/>
  <c r="AK1188" i="8"/>
  <c r="AJ1188" i="8"/>
  <c r="AH1188" i="8"/>
  <c r="AF1188" i="8"/>
  <c r="A1189" i="8"/>
  <c r="AE1189" i="8" l="1"/>
  <c r="W1189" i="8"/>
  <c r="U1189" i="8"/>
  <c r="AC1189" i="8" s="1"/>
  <c r="T1189" i="8"/>
  <c r="AB1189" i="8" s="1"/>
  <c r="S1189" i="8"/>
  <c r="AA1189" i="8" s="1"/>
  <c r="R1189" i="8"/>
  <c r="Z1189" i="8" s="1"/>
  <c r="Q1189" i="8"/>
  <c r="P1189" i="8"/>
  <c r="X1189" i="8" s="1"/>
  <c r="N1189" i="8"/>
  <c r="AF1189" i="8"/>
  <c r="AJ1189" i="8"/>
  <c r="AK1189" i="8"/>
  <c r="AH1189" i="8"/>
  <c r="AI1189" i="8"/>
  <c r="A1190" i="8"/>
  <c r="AE1190" i="8" l="1"/>
  <c r="W1190" i="8"/>
  <c r="U1190" i="8"/>
  <c r="AC1190" i="8" s="1"/>
  <c r="T1190" i="8"/>
  <c r="AB1190" i="8" s="1"/>
  <c r="S1190" i="8"/>
  <c r="AA1190" i="8" s="1"/>
  <c r="R1190" i="8"/>
  <c r="Z1190" i="8" s="1"/>
  <c r="Q1190" i="8"/>
  <c r="P1190" i="8"/>
  <c r="X1190" i="8" s="1"/>
  <c r="N1190" i="8"/>
  <c r="AK1190" i="8"/>
  <c r="AI1190" i="8"/>
  <c r="AJ1190" i="8"/>
  <c r="AF1190" i="8"/>
  <c r="AH1190" i="8"/>
  <c r="A1191" i="8"/>
  <c r="AE1191" i="8" l="1"/>
  <c r="W1191" i="8"/>
  <c r="U1191" i="8"/>
  <c r="AC1191" i="8" s="1"/>
  <c r="T1191" i="8"/>
  <c r="AB1191" i="8" s="1"/>
  <c r="S1191" i="8"/>
  <c r="AA1191" i="8" s="1"/>
  <c r="R1191" i="8"/>
  <c r="Z1191" i="8" s="1"/>
  <c r="Q1191" i="8"/>
  <c r="P1191" i="8"/>
  <c r="X1191" i="8" s="1"/>
  <c r="N1191" i="8"/>
  <c r="AI1191" i="8"/>
  <c r="AJ1191" i="8"/>
  <c r="AF1191" i="8"/>
  <c r="AK1191" i="8"/>
  <c r="AH1191" i="8"/>
  <c r="A1192" i="8"/>
  <c r="AE1192" i="8" l="1"/>
  <c r="W1192" i="8"/>
  <c r="U1192" i="8"/>
  <c r="AC1192" i="8" s="1"/>
  <c r="T1192" i="8"/>
  <c r="AB1192" i="8" s="1"/>
  <c r="S1192" i="8"/>
  <c r="AA1192" i="8" s="1"/>
  <c r="R1192" i="8"/>
  <c r="Z1192" i="8" s="1"/>
  <c r="Q1192" i="8"/>
  <c r="P1192" i="8"/>
  <c r="X1192" i="8" s="1"/>
  <c r="N1192" i="8"/>
  <c r="AF1192" i="8"/>
  <c r="AJ1192" i="8"/>
  <c r="AH1192" i="8"/>
  <c r="AI1192" i="8"/>
  <c r="AK1192" i="8"/>
  <c r="A1193" i="8"/>
  <c r="AE1193" i="8" l="1"/>
  <c r="W1193" i="8"/>
  <c r="U1193" i="8"/>
  <c r="AC1193" i="8" s="1"/>
  <c r="T1193" i="8"/>
  <c r="AB1193" i="8" s="1"/>
  <c r="S1193" i="8"/>
  <c r="AA1193" i="8" s="1"/>
  <c r="R1193" i="8"/>
  <c r="Z1193" i="8" s="1"/>
  <c r="Q1193" i="8"/>
  <c r="P1193" i="8"/>
  <c r="X1193" i="8" s="1"/>
  <c r="N1193" i="8"/>
  <c r="AK1193" i="8"/>
  <c r="AI1193" i="8"/>
  <c r="AJ1193" i="8"/>
  <c r="AH1193" i="8"/>
  <c r="AF1193" i="8"/>
  <c r="A1194" i="8"/>
  <c r="AE1194" i="8" l="1"/>
  <c r="W1194" i="8"/>
  <c r="U1194" i="8"/>
  <c r="AC1194" i="8" s="1"/>
  <c r="T1194" i="8"/>
  <c r="AB1194" i="8" s="1"/>
  <c r="S1194" i="8"/>
  <c r="AA1194" i="8" s="1"/>
  <c r="R1194" i="8"/>
  <c r="Z1194" i="8" s="1"/>
  <c r="Q1194" i="8"/>
  <c r="P1194" i="8"/>
  <c r="X1194" i="8" s="1"/>
  <c r="N1194" i="8"/>
  <c r="AF1194" i="8"/>
  <c r="AJ1194" i="8"/>
  <c r="AK1194" i="8"/>
  <c r="AH1194" i="8"/>
  <c r="AI1194" i="8"/>
  <c r="A1195" i="8"/>
  <c r="AE1195" i="8" l="1"/>
  <c r="W1195" i="8"/>
  <c r="U1195" i="8"/>
  <c r="AC1195" i="8" s="1"/>
  <c r="T1195" i="8"/>
  <c r="AB1195" i="8" s="1"/>
  <c r="S1195" i="8"/>
  <c r="AA1195" i="8" s="1"/>
  <c r="R1195" i="8"/>
  <c r="Z1195" i="8" s="1"/>
  <c r="Q1195" i="8"/>
  <c r="P1195" i="8"/>
  <c r="X1195" i="8" s="1"/>
  <c r="N1195" i="8"/>
  <c r="AI1195" i="8"/>
  <c r="AK1195" i="8"/>
  <c r="AJ1195" i="8"/>
  <c r="AF1195" i="8"/>
  <c r="AH1195" i="8"/>
  <c r="A1196" i="8"/>
  <c r="AE1196" i="8" l="1"/>
  <c r="W1196" i="8"/>
  <c r="U1196" i="8"/>
  <c r="AC1196" i="8" s="1"/>
  <c r="T1196" i="8"/>
  <c r="AB1196" i="8" s="1"/>
  <c r="S1196" i="8"/>
  <c r="AA1196" i="8" s="1"/>
  <c r="R1196" i="8"/>
  <c r="Z1196" i="8" s="1"/>
  <c r="Q1196" i="8"/>
  <c r="P1196" i="8"/>
  <c r="X1196" i="8" s="1"/>
  <c r="N1196" i="8"/>
  <c r="AK1196" i="8"/>
  <c r="AJ1196" i="8"/>
  <c r="AH1196" i="8"/>
  <c r="AI1196" i="8"/>
  <c r="AF1196" i="8"/>
  <c r="A1197" i="8"/>
  <c r="AE1197" i="8" l="1"/>
  <c r="W1197" i="8"/>
  <c r="U1197" i="8"/>
  <c r="AC1197" i="8" s="1"/>
  <c r="T1197" i="8"/>
  <c r="AB1197" i="8" s="1"/>
  <c r="S1197" i="8"/>
  <c r="AA1197" i="8" s="1"/>
  <c r="R1197" i="8"/>
  <c r="Z1197" i="8" s="1"/>
  <c r="Q1197" i="8"/>
  <c r="P1197" i="8"/>
  <c r="X1197" i="8" s="1"/>
  <c r="N1197" i="8"/>
  <c r="AI1197" i="8"/>
  <c r="AJ1197" i="8"/>
  <c r="AF1197" i="8"/>
  <c r="AK1197" i="8"/>
  <c r="AH1197" i="8"/>
  <c r="A1198" i="8"/>
  <c r="AE1198" i="8" l="1"/>
  <c r="W1198" i="8"/>
  <c r="U1198" i="8"/>
  <c r="AC1198" i="8" s="1"/>
  <c r="T1198" i="8"/>
  <c r="AB1198" i="8" s="1"/>
  <c r="S1198" i="8"/>
  <c r="AA1198" i="8" s="1"/>
  <c r="R1198" i="8"/>
  <c r="Z1198" i="8" s="1"/>
  <c r="Q1198" i="8"/>
  <c r="P1198" i="8"/>
  <c r="X1198" i="8" s="1"/>
  <c r="N1198" i="8"/>
  <c r="AJ1198" i="8"/>
  <c r="AK1198" i="8"/>
  <c r="AH1198" i="8"/>
  <c r="AI1198" i="8"/>
  <c r="AF1198" i="8"/>
  <c r="A1199" i="8"/>
  <c r="AE1199" i="8" l="1"/>
  <c r="W1199" i="8"/>
  <c r="U1199" i="8"/>
  <c r="AC1199" i="8" s="1"/>
  <c r="T1199" i="8"/>
  <c r="AB1199" i="8" s="1"/>
  <c r="S1199" i="8"/>
  <c r="AA1199" i="8" s="1"/>
  <c r="R1199" i="8"/>
  <c r="Z1199" i="8" s="1"/>
  <c r="Q1199" i="8"/>
  <c r="P1199" i="8"/>
  <c r="X1199" i="8" s="1"/>
  <c r="N1199" i="8"/>
  <c r="AI1199" i="8"/>
  <c r="AJ1199" i="8"/>
  <c r="AK1199" i="8"/>
  <c r="AF1199" i="8"/>
  <c r="AH1199" i="8"/>
  <c r="A1200" i="8"/>
  <c r="AE1200" i="8" l="1"/>
  <c r="W1200" i="8"/>
  <c r="U1200" i="8"/>
  <c r="AC1200" i="8" s="1"/>
  <c r="T1200" i="8"/>
  <c r="AB1200" i="8" s="1"/>
  <c r="S1200" i="8"/>
  <c r="AA1200" i="8" s="1"/>
  <c r="R1200" i="8"/>
  <c r="Z1200" i="8" s="1"/>
  <c r="Q1200" i="8"/>
  <c r="P1200" i="8"/>
  <c r="X1200" i="8" s="1"/>
  <c r="N1200" i="8"/>
  <c r="AF1200" i="8"/>
  <c r="AJ1200" i="8"/>
  <c r="AK1200" i="8"/>
  <c r="AH1200" i="8"/>
  <c r="AI1200" i="8"/>
  <c r="A1201" i="8"/>
  <c r="AE1201" i="8" l="1"/>
  <c r="W1201" i="8"/>
  <c r="U1201" i="8"/>
  <c r="AC1201" i="8" s="1"/>
  <c r="T1201" i="8"/>
  <c r="AB1201" i="8" s="1"/>
  <c r="S1201" i="8"/>
  <c r="AA1201" i="8" s="1"/>
  <c r="R1201" i="8"/>
  <c r="Z1201" i="8" s="1"/>
  <c r="Q1201" i="8"/>
  <c r="P1201" i="8"/>
  <c r="X1201" i="8" s="1"/>
  <c r="N1201" i="8"/>
  <c r="AI1201" i="8"/>
  <c r="AF1201" i="8"/>
  <c r="AJ1201" i="8"/>
  <c r="AH1201" i="8"/>
  <c r="AK1201" i="8"/>
  <c r="A1202" i="8"/>
  <c r="AE1202" i="8" l="1"/>
  <c r="W1202" i="8"/>
  <c r="U1202" i="8"/>
  <c r="AC1202" i="8" s="1"/>
  <c r="T1202" i="8"/>
  <c r="AB1202" i="8" s="1"/>
  <c r="S1202" i="8"/>
  <c r="AA1202" i="8" s="1"/>
  <c r="R1202" i="8"/>
  <c r="Z1202" i="8" s="1"/>
  <c r="Q1202" i="8"/>
  <c r="P1202" i="8"/>
  <c r="X1202" i="8" s="1"/>
  <c r="N1202" i="8"/>
  <c r="AF1202" i="8"/>
  <c r="AK1202" i="8"/>
  <c r="AJ1202" i="8"/>
  <c r="AH1202" i="8"/>
  <c r="AI1202" i="8"/>
  <c r="A1203" i="8"/>
  <c r="AE1203" i="8" l="1"/>
  <c r="W1203" i="8"/>
  <c r="U1203" i="8"/>
  <c r="AC1203" i="8" s="1"/>
  <c r="T1203" i="8"/>
  <c r="AB1203" i="8" s="1"/>
  <c r="S1203" i="8"/>
  <c r="AA1203" i="8" s="1"/>
  <c r="R1203" i="8"/>
  <c r="Z1203" i="8" s="1"/>
  <c r="Q1203" i="8"/>
  <c r="P1203" i="8"/>
  <c r="X1203" i="8" s="1"/>
  <c r="N1203" i="8"/>
  <c r="AI1203" i="8"/>
  <c r="AK1203" i="8"/>
  <c r="AJ1203" i="8"/>
  <c r="AF1203" i="8"/>
  <c r="AH1203" i="8"/>
  <c r="A1204" i="8"/>
  <c r="AE1204" i="8" l="1"/>
  <c r="W1204" i="8"/>
  <c r="U1204" i="8"/>
  <c r="AC1204" i="8" s="1"/>
  <c r="T1204" i="8"/>
  <c r="AB1204" i="8" s="1"/>
  <c r="S1204" i="8"/>
  <c r="AA1204" i="8" s="1"/>
  <c r="R1204" i="8"/>
  <c r="Z1204" i="8" s="1"/>
  <c r="Q1204" i="8"/>
  <c r="P1204" i="8"/>
  <c r="X1204" i="8" s="1"/>
  <c r="N1204" i="8"/>
  <c r="AI1204" i="8"/>
  <c r="AK1204" i="8"/>
  <c r="AF1204" i="8"/>
  <c r="AJ1204" i="8"/>
  <c r="AH1204" i="8"/>
  <c r="A1205" i="8"/>
  <c r="AE1205" i="8" l="1"/>
  <c r="W1205" i="8"/>
  <c r="U1205" i="8"/>
  <c r="AC1205" i="8" s="1"/>
  <c r="T1205" i="8"/>
  <c r="AB1205" i="8" s="1"/>
  <c r="S1205" i="8"/>
  <c r="AA1205" i="8" s="1"/>
  <c r="R1205" i="8"/>
  <c r="Z1205" i="8" s="1"/>
  <c r="Q1205" i="8"/>
  <c r="P1205" i="8"/>
  <c r="X1205" i="8" s="1"/>
  <c r="N1205" i="8"/>
  <c r="AK1205" i="8"/>
  <c r="AJ1205" i="8"/>
  <c r="AF1205" i="8"/>
  <c r="AH1205" i="8"/>
  <c r="AI1205" i="8"/>
  <c r="A1206" i="8"/>
  <c r="AE1206" i="8" l="1"/>
  <c r="W1206" i="8"/>
  <c r="U1206" i="8"/>
  <c r="AC1206" i="8" s="1"/>
  <c r="T1206" i="8"/>
  <c r="AB1206" i="8" s="1"/>
  <c r="S1206" i="8"/>
  <c r="AA1206" i="8" s="1"/>
  <c r="R1206" i="8"/>
  <c r="Z1206" i="8" s="1"/>
  <c r="Q1206" i="8"/>
  <c r="P1206" i="8"/>
  <c r="X1206" i="8" s="1"/>
  <c r="N1206" i="8"/>
  <c r="AF1206" i="8"/>
  <c r="AJ1206" i="8"/>
  <c r="AH1206" i="8"/>
  <c r="AI1206" i="8"/>
  <c r="AK1206" i="8"/>
  <c r="A1207" i="8"/>
  <c r="AE1207" i="8" l="1"/>
  <c r="W1207" i="8"/>
  <c r="U1207" i="8"/>
  <c r="AC1207" i="8" s="1"/>
  <c r="T1207" i="8"/>
  <c r="AB1207" i="8" s="1"/>
  <c r="S1207" i="8"/>
  <c r="AA1207" i="8" s="1"/>
  <c r="R1207" i="8"/>
  <c r="Z1207" i="8" s="1"/>
  <c r="Q1207" i="8"/>
  <c r="P1207" i="8"/>
  <c r="X1207" i="8" s="1"/>
  <c r="N1207" i="8"/>
  <c r="AF1207" i="8"/>
  <c r="AI1207" i="8"/>
  <c r="AJ1207" i="8"/>
  <c r="AK1207" i="8"/>
  <c r="AH1207" i="8"/>
  <c r="A1208" i="8"/>
  <c r="AE1208" i="8" l="1"/>
  <c r="W1208" i="8"/>
  <c r="U1208" i="8"/>
  <c r="AC1208" i="8" s="1"/>
  <c r="T1208" i="8"/>
  <c r="AB1208" i="8" s="1"/>
  <c r="S1208" i="8"/>
  <c r="AA1208" i="8" s="1"/>
  <c r="R1208" i="8"/>
  <c r="Z1208" i="8" s="1"/>
  <c r="Q1208" i="8"/>
  <c r="P1208" i="8"/>
  <c r="X1208" i="8" s="1"/>
  <c r="N1208" i="8"/>
  <c r="AF1208" i="8"/>
  <c r="AJ1208" i="8"/>
  <c r="AK1208" i="8"/>
  <c r="AH1208" i="8"/>
  <c r="AI1208" i="8"/>
  <c r="A1209" i="8"/>
  <c r="AE1209" i="8" l="1"/>
  <c r="W1209" i="8"/>
  <c r="U1209" i="8"/>
  <c r="AC1209" i="8" s="1"/>
  <c r="T1209" i="8"/>
  <c r="AB1209" i="8" s="1"/>
  <c r="S1209" i="8"/>
  <c r="AA1209" i="8" s="1"/>
  <c r="R1209" i="8"/>
  <c r="Z1209" i="8" s="1"/>
  <c r="Q1209" i="8"/>
  <c r="P1209" i="8"/>
  <c r="X1209" i="8" s="1"/>
  <c r="N1209" i="8"/>
  <c r="AI1209" i="8"/>
  <c r="AK1209" i="8"/>
  <c r="AJ1209" i="8"/>
  <c r="AF1209" i="8"/>
  <c r="AH1209" i="8"/>
  <c r="A1210" i="8"/>
  <c r="AE1210" i="8" l="1"/>
  <c r="W1210" i="8"/>
  <c r="U1210" i="8"/>
  <c r="AC1210" i="8" s="1"/>
  <c r="T1210" i="8"/>
  <c r="AB1210" i="8" s="1"/>
  <c r="S1210" i="8"/>
  <c r="AA1210" i="8" s="1"/>
  <c r="R1210" i="8"/>
  <c r="Z1210" i="8" s="1"/>
  <c r="Q1210" i="8"/>
  <c r="P1210" i="8"/>
  <c r="X1210" i="8" s="1"/>
  <c r="N1210" i="8"/>
  <c r="AF1210" i="8"/>
  <c r="AJ1210" i="8"/>
  <c r="AH1210" i="8"/>
  <c r="AI1210" i="8"/>
  <c r="AK1210" i="8"/>
  <c r="A1211" i="8"/>
  <c r="AE1211" i="8" l="1"/>
  <c r="W1211" i="8"/>
  <c r="U1211" i="8"/>
  <c r="AC1211" i="8" s="1"/>
  <c r="T1211" i="8"/>
  <c r="AB1211" i="8" s="1"/>
  <c r="S1211" i="8"/>
  <c r="AA1211" i="8" s="1"/>
  <c r="R1211" i="8"/>
  <c r="Z1211" i="8" s="1"/>
  <c r="Q1211" i="8"/>
  <c r="P1211" i="8"/>
  <c r="X1211" i="8" s="1"/>
  <c r="N1211" i="8"/>
  <c r="AI1211" i="8"/>
  <c r="AF1211" i="8"/>
  <c r="AJ1211" i="8"/>
  <c r="AK1211" i="8"/>
  <c r="AH1211" i="8"/>
  <c r="A1212" i="8"/>
  <c r="AE1212" i="8" l="1"/>
  <c r="W1212" i="8"/>
  <c r="U1212" i="8"/>
  <c r="AC1212" i="8" s="1"/>
  <c r="T1212" i="8"/>
  <c r="AB1212" i="8" s="1"/>
  <c r="S1212" i="8"/>
  <c r="AA1212" i="8" s="1"/>
  <c r="R1212" i="8"/>
  <c r="Z1212" i="8" s="1"/>
  <c r="Q1212" i="8"/>
  <c r="P1212" i="8"/>
  <c r="X1212" i="8" s="1"/>
  <c r="N1212" i="8"/>
  <c r="AJ1212" i="8"/>
  <c r="AF1212" i="8"/>
  <c r="AH1212" i="8"/>
  <c r="AI1212" i="8"/>
  <c r="A1213" i="8"/>
  <c r="AE1213" i="8" l="1"/>
  <c r="W1213" i="8"/>
  <c r="U1213" i="8"/>
  <c r="AC1213" i="8" s="1"/>
  <c r="T1213" i="8"/>
  <c r="AB1213" i="8" s="1"/>
  <c r="S1213" i="8"/>
  <c r="AA1213" i="8" s="1"/>
  <c r="R1213" i="8"/>
  <c r="Z1213" i="8" s="1"/>
  <c r="Q1213" i="8"/>
  <c r="P1213" i="8"/>
  <c r="X1213" i="8" s="1"/>
  <c r="N1213" i="8"/>
  <c r="AI1213" i="8"/>
  <c r="AJ1213" i="8"/>
  <c r="AF1213" i="8"/>
  <c r="AH1213" i="8"/>
  <c r="A1214" i="8"/>
  <c r="AE1214" i="8" l="1"/>
  <c r="W1214" i="8"/>
  <c r="U1214" i="8"/>
  <c r="AC1214" i="8" s="1"/>
  <c r="T1214" i="8"/>
  <c r="AB1214" i="8" s="1"/>
  <c r="S1214" i="8"/>
  <c r="AA1214" i="8" s="1"/>
  <c r="R1214" i="8"/>
  <c r="Z1214" i="8" s="1"/>
  <c r="Q1214" i="8"/>
  <c r="P1214" i="8"/>
  <c r="X1214" i="8" s="1"/>
  <c r="N1214" i="8"/>
  <c r="AJ1214" i="8"/>
  <c r="AH1214" i="8"/>
  <c r="AI1214" i="8"/>
  <c r="AF1214" i="8"/>
  <c r="A1215" i="8"/>
  <c r="AE1215" i="8" l="1"/>
  <c r="W1215" i="8"/>
  <c r="U1215" i="8"/>
  <c r="AC1215" i="8" s="1"/>
  <c r="T1215" i="8"/>
  <c r="AB1215" i="8" s="1"/>
  <c r="S1215" i="8"/>
  <c r="AA1215" i="8" s="1"/>
  <c r="R1215" i="8"/>
  <c r="Z1215" i="8" s="1"/>
  <c r="Q1215" i="8"/>
  <c r="P1215" i="8"/>
  <c r="X1215" i="8" s="1"/>
  <c r="N1215" i="8"/>
  <c r="AI1215" i="8"/>
  <c r="AJ1215" i="8"/>
  <c r="AH1215" i="8"/>
  <c r="AF1215" i="8"/>
  <c r="A1216" i="8"/>
  <c r="AE1216" i="8" l="1"/>
  <c r="W1216" i="8"/>
  <c r="U1216" i="8"/>
  <c r="AC1216" i="8" s="1"/>
  <c r="T1216" i="8"/>
  <c r="AB1216" i="8" s="1"/>
  <c r="S1216" i="8"/>
  <c r="AA1216" i="8" s="1"/>
  <c r="R1216" i="8"/>
  <c r="Z1216" i="8" s="1"/>
  <c r="Q1216" i="8"/>
  <c r="P1216" i="8"/>
  <c r="X1216" i="8" s="1"/>
  <c r="N1216" i="8"/>
  <c r="AF1216" i="8"/>
  <c r="AJ1216" i="8"/>
  <c r="AH1216" i="8"/>
  <c r="AI1216" i="8"/>
  <c r="A1217" i="8"/>
  <c r="AE1217" i="8" l="1"/>
  <c r="W1217" i="8"/>
  <c r="U1217" i="8"/>
  <c r="AC1217" i="8" s="1"/>
  <c r="T1217" i="8"/>
  <c r="AB1217" i="8" s="1"/>
  <c r="S1217" i="8"/>
  <c r="AA1217" i="8" s="1"/>
  <c r="R1217" i="8"/>
  <c r="Z1217" i="8" s="1"/>
  <c r="Q1217" i="8"/>
  <c r="P1217" i="8"/>
  <c r="X1217" i="8" s="1"/>
  <c r="N1217" i="8"/>
  <c r="AI1217" i="8"/>
  <c r="AJ1217" i="8"/>
  <c r="AF1217" i="8"/>
  <c r="AH1217" i="8"/>
  <c r="A1218" i="8"/>
  <c r="AE1218" i="8" l="1"/>
  <c r="W1218" i="8"/>
  <c r="U1218" i="8"/>
  <c r="AC1218" i="8" s="1"/>
  <c r="T1218" i="8"/>
  <c r="AB1218" i="8" s="1"/>
  <c r="S1218" i="8"/>
  <c r="AA1218" i="8" s="1"/>
  <c r="R1218" i="8"/>
  <c r="Z1218" i="8" s="1"/>
  <c r="Q1218" i="8"/>
  <c r="P1218" i="8"/>
  <c r="X1218" i="8" s="1"/>
  <c r="N1218" i="8"/>
  <c r="AF1218" i="8"/>
  <c r="AJ1218" i="8"/>
  <c r="AH1218" i="8"/>
  <c r="AI1218" i="8"/>
  <c r="A1219" i="8"/>
  <c r="AE1219" i="8" l="1"/>
  <c r="W1219" i="8"/>
  <c r="U1219" i="8"/>
  <c r="AC1219" i="8" s="1"/>
  <c r="T1219" i="8"/>
  <c r="AB1219" i="8" s="1"/>
  <c r="S1219" i="8"/>
  <c r="AA1219" i="8" s="1"/>
  <c r="R1219" i="8"/>
  <c r="Z1219" i="8" s="1"/>
  <c r="Q1219" i="8"/>
  <c r="P1219" i="8"/>
  <c r="X1219" i="8" s="1"/>
  <c r="N1219" i="8"/>
  <c r="AF1219" i="8"/>
  <c r="AJ1219" i="8"/>
  <c r="AH1219" i="8"/>
  <c r="AI1219" i="8"/>
  <c r="A1220" i="8"/>
  <c r="AE1220" i="8" l="1"/>
  <c r="W1220" i="8"/>
  <c r="U1220" i="8"/>
  <c r="AC1220" i="8" s="1"/>
  <c r="T1220" i="8"/>
  <c r="AB1220" i="8" s="1"/>
  <c r="S1220" i="8"/>
  <c r="AA1220" i="8" s="1"/>
  <c r="R1220" i="8"/>
  <c r="Z1220" i="8" s="1"/>
  <c r="Q1220" i="8"/>
  <c r="P1220" i="8"/>
  <c r="X1220" i="8" s="1"/>
  <c r="N1220" i="8"/>
  <c r="AI1220" i="8"/>
  <c r="AJ1220" i="8"/>
  <c r="AF1220" i="8"/>
  <c r="AH1220" i="8"/>
  <c r="A1221" i="8"/>
  <c r="AE1221" i="8" l="1"/>
  <c r="W1221" i="8"/>
  <c r="U1221" i="8"/>
  <c r="AC1221" i="8" s="1"/>
  <c r="T1221" i="8"/>
  <c r="AB1221" i="8" s="1"/>
  <c r="S1221" i="8"/>
  <c r="AA1221" i="8" s="1"/>
  <c r="R1221" i="8"/>
  <c r="Z1221" i="8" s="1"/>
  <c r="Q1221" i="8"/>
  <c r="P1221" i="8"/>
  <c r="X1221" i="8" s="1"/>
  <c r="N1221" i="8"/>
  <c r="AF1221" i="8"/>
  <c r="AJ1221" i="8"/>
  <c r="AH1221" i="8"/>
  <c r="AI1221" i="8"/>
  <c r="A1222" i="8"/>
  <c r="AE1222" i="8" l="1"/>
  <c r="W1222" i="8"/>
  <c r="U1222" i="8"/>
  <c r="AC1222" i="8" s="1"/>
  <c r="T1222" i="8"/>
  <c r="AB1222" i="8" s="1"/>
  <c r="S1222" i="8"/>
  <c r="AA1222" i="8" s="1"/>
  <c r="R1222" i="8"/>
  <c r="Z1222" i="8" s="1"/>
  <c r="Q1222" i="8"/>
  <c r="P1222" i="8"/>
  <c r="X1222" i="8" s="1"/>
  <c r="N1222" i="8"/>
  <c r="AI1222" i="8"/>
  <c r="AF1222" i="8"/>
  <c r="AJ1222" i="8"/>
  <c r="AH1222" i="8"/>
  <c r="A1223" i="8"/>
  <c r="AE1223" i="8" l="1"/>
  <c r="W1223" i="8"/>
  <c r="U1223" i="8"/>
  <c r="AC1223" i="8" s="1"/>
  <c r="T1223" i="8"/>
  <c r="AB1223" i="8" s="1"/>
  <c r="S1223" i="8"/>
  <c r="AA1223" i="8" s="1"/>
  <c r="R1223" i="8"/>
  <c r="Z1223" i="8" s="1"/>
  <c r="Q1223" i="8"/>
  <c r="P1223" i="8"/>
  <c r="X1223" i="8" s="1"/>
  <c r="N1223" i="8"/>
  <c r="AF1223" i="8"/>
  <c r="AJ1223" i="8"/>
  <c r="AH1223" i="8"/>
  <c r="AI1223" i="8"/>
  <c r="A1224" i="8"/>
  <c r="AE1224" i="8" l="1"/>
  <c r="W1224" i="8"/>
  <c r="U1224" i="8"/>
  <c r="AC1224" i="8" s="1"/>
  <c r="T1224" i="8"/>
  <c r="AB1224" i="8" s="1"/>
  <c r="S1224" i="8"/>
  <c r="AA1224" i="8" s="1"/>
  <c r="R1224" i="8"/>
  <c r="Z1224" i="8" s="1"/>
  <c r="Q1224" i="8"/>
  <c r="P1224" i="8"/>
  <c r="X1224" i="8" s="1"/>
  <c r="N1224" i="8"/>
  <c r="AI1224" i="8"/>
  <c r="AJ1224" i="8"/>
  <c r="AF1224" i="8"/>
  <c r="AH1224" i="8"/>
  <c r="A1225" i="8"/>
  <c r="AE1225" i="8" l="1"/>
  <c r="W1225" i="8"/>
  <c r="U1225" i="8"/>
  <c r="AC1225" i="8" s="1"/>
  <c r="T1225" i="8"/>
  <c r="AB1225" i="8" s="1"/>
  <c r="S1225" i="8"/>
  <c r="AA1225" i="8" s="1"/>
  <c r="R1225" i="8"/>
  <c r="Z1225" i="8" s="1"/>
  <c r="Q1225" i="8"/>
  <c r="P1225" i="8"/>
  <c r="X1225" i="8" s="1"/>
  <c r="N1225" i="8"/>
  <c r="AF1225" i="8"/>
  <c r="AJ1225" i="8"/>
  <c r="AH1225" i="8"/>
  <c r="AI1225" i="8"/>
  <c r="A1226" i="8"/>
  <c r="AE1226" i="8" l="1"/>
  <c r="W1226" i="8"/>
  <c r="U1226" i="8"/>
  <c r="AC1226" i="8" s="1"/>
  <c r="T1226" i="8"/>
  <c r="AB1226" i="8" s="1"/>
  <c r="S1226" i="8"/>
  <c r="AA1226" i="8" s="1"/>
  <c r="R1226" i="8"/>
  <c r="Z1226" i="8" s="1"/>
  <c r="Q1226" i="8"/>
  <c r="P1226" i="8"/>
  <c r="X1226" i="8" s="1"/>
  <c r="N1226" i="8"/>
  <c r="AI1226" i="8"/>
  <c r="AF1226" i="8"/>
  <c r="AJ1226" i="8"/>
  <c r="AH1226" i="8"/>
  <c r="A1227" i="8"/>
  <c r="AE1227" i="8" l="1"/>
  <c r="W1227" i="8"/>
  <c r="U1227" i="8"/>
  <c r="AC1227" i="8" s="1"/>
  <c r="T1227" i="8"/>
  <c r="AB1227" i="8" s="1"/>
  <c r="S1227" i="8"/>
  <c r="AA1227" i="8" s="1"/>
  <c r="R1227" i="8"/>
  <c r="Z1227" i="8" s="1"/>
  <c r="Q1227" i="8"/>
  <c r="P1227" i="8"/>
  <c r="X1227" i="8" s="1"/>
  <c r="N1227" i="8"/>
  <c r="AJ1227" i="8"/>
  <c r="AF1227" i="8"/>
  <c r="AH1227" i="8"/>
  <c r="AI1227" i="8"/>
  <c r="A1228" i="8"/>
  <c r="AE1228" i="8" l="1"/>
  <c r="W1228" i="8"/>
  <c r="U1228" i="8"/>
  <c r="AC1228" i="8" s="1"/>
  <c r="T1228" i="8"/>
  <c r="AB1228" i="8" s="1"/>
  <c r="S1228" i="8"/>
  <c r="AA1228" i="8" s="1"/>
  <c r="R1228" i="8"/>
  <c r="Z1228" i="8" s="1"/>
  <c r="Q1228" i="8"/>
  <c r="P1228" i="8"/>
  <c r="X1228" i="8" s="1"/>
  <c r="N1228" i="8"/>
  <c r="AJ1228" i="8"/>
  <c r="AF1228" i="8"/>
  <c r="AH1228" i="8"/>
  <c r="AI1228" i="8"/>
  <c r="A1229" i="8"/>
  <c r="AE1229" i="8" l="1"/>
  <c r="W1229" i="8"/>
  <c r="U1229" i="8"/>
  <c r="AC1229" i="8" s="1"/>
  <c r="T1229" i="8"/>
  <c r="AB1229" i="8" s="1"/>
  <c r="S1229" i="8"/>
  <c r="AA1229" i="8" s="1"/>
  <c r="R1229" i="8"/>
  <c r="Z1229" i="8" s="1"/>
  <c r="Q1229" i="8"/>
  <c r="P1229" i="8"/>
  <c r="X1229" i="8" s="1"/>
  <c r="N1229" i="8"/>
  <c r="AI1229" i="8"/>
  <c r="AJ1229" i="8"/>
  <c r="AF1229" i="8"/>
  <c r="AH1229" i="8"/>
  <c r="A1230" i="8"/>
  <c r="AE1230" i="8" l="1"/>
  <c r="W1230" i="8"/>
  <c r="U1230" i="8"/>
  <c r="AC1230" i="8" s="1"/>
  <c r="T1230" i="8"/>
  <c r="AB1230" i="8" s="1"/>
  <c r="S1230" i="8"/>
  <c r="AA1230" i="8" s="1"/>
  <c r="R1230" i="8"/>
  <c r="Z1230" i="8" s="1"/>
  <c r="Q1230" i="8"/>
  <c r="P1230" i="8"/>
  <c r="X1230" i="8" s="1"/>
  <c r="N1230" i="8"/>
  <c r="AJ1230" i="8"/>
  <c r="AF1230" i="8"/>
  <c r="AH1230" i="8"/>
  <c r="AI1230" i="8"/>
  <c r="A1231" i="8"/>
  <c r="AE1231" i="8" l="1"/>
  <c r="W1231" i="8"/>
  <c r="U1231" i="8"/>
  <c r="AC1231" i="8" s="1"/>
  <c r="T1231" i="8"/>
  <c r="AB1231" i="8" s="1"/>
  <c r="S1231" i="8"/>
  <c r="AA1231" i="8" s="1"/>
  <c r="R1231" i="8"/>
  <c r="Z1231" i="8" s="1"/>
  <c r="Q1231" i="8"/>
  <c r="P1231" i="8"/>
  <c r="X1231" i="8" s="1"/>
  <c r="N1231" i="8"/>
  <c r="AJ1231" i="8"/>
  <c r="AF1231" i="8"/>
  <c r="AH1231" i="8"/>
  <c r="AI1231" i="8"/>
  <c r="A1232" i="8"/>
  <c r="AE1232" i="8" l="1"/>
  <c r="W1232" i="8"/>
  <c r="U1232" i="8"/>
  <c r="AC1232" i="8" s="1"/>
  <c r="T1232" i="8"/>
  <c r="AB1232" i="8" s="1"/>
  <c r="S1232" i="8"/>
  <c r="AA1232" i="8" s="1"/>
  <c r="R1232" i="8"/>
  <c r="Z1232" i="8" s="1"/>
  <c r="Q1232" i="8"/>
  <c r="P1232" i="8"/>
  <c r="X1232" i="8" s="1"/>
  <c r="N1232" i="8"/>
  <c r="AI1232" i="8"/>
  <c r="AJ1232" i="8"/>
  <c r="AF1232" i="8"/>
  <c r="AH1232" i="8"/>
  <c r="A1233" i="8"/>
  <c r="AE1233" i="8" l="1"/>
  <c r="W1233" i="8"/>
  <c r="U1233" i="8"/>
  <c r="AC1233" i="8" s="1"/>
  <c r="T1233" i="8"/>
  <c r="AB1233" i="8" s="1"/>
  <c r="S1233" i="8"/>
  <c r="AA1233" i="8" s="1"/>
  <c r="R1233" i="8"/>
  <c r="Z1233" i="8" s="1"/>
  <c r="Q1233" i="8"/>
  <c r="P1233" i="8"/>
  <c r="X1233" i="8" s="1"/>
  <c r="N1233" i="8"/>
  <c r="AJ1233" i="8"/>
  <c r="AF1233" i="8"/>
  <c r="AH1233" i="8"/>
  <c r="AI1233" i="8"/>
  <c r="A1234" i="8"/>
  <c r="AE1234" i="8" l="1"/>
  <c r="W1234" i="8"/>
  <c r="U1234" i="8"/>
  <c r="AC1234" i="8" s="1"/>
  <c r="T1234" i="8"/>
  <c r="AB1234" i="8" s="1"/>
  <c r="S1234" i="8"/>
  <c r="AA1234" i="8" s="1"/>
  <c r="R1234" i="8"/>
  <c r="Z1234" i="8" s="1"/>
  <c r="Q1234" i="8"/>
  <c r="P1234" i="8"/>
  <c r="X1234" i="8" s="1"/>
  <c r="N1234" i="8"/>
  <c r="AI1234" i="8"/>
  <c r="AJ1234" i="8"/>
  <c r="AF1234" i="8"/>
  <c r="AH1234" i="8"/>
  <c r="A1235" i="8"/>
  <c r="AE1235" i="8" l="1"/>
  <c r="W1235" i="8"/>
  <c r="U1235" i="8"/>
  <c r="AC1235" i="8" s="1"/>
  <c r="T1235" i="8"/>
  <c r="AB1235" i="8" s="1"/>
  <c r="S1235" i="8"/>
  <c r="AA1235" i="8" s="1"/>
  <c r="R1235" i="8"/>
  <c r="Z1235" i="8" s="1"/>
  <c r="Q1235" i="8"/>
  <c r="P1235" i="8"/>
  <c r="X1235" i="8" s="1"/>
  <c r="N1235" i="8"/>
  <c r="AF1235" i="8"/>
  <c r="AJ1235" i="8"/>
  <c r="AH1235" i="8"/>
  <c r="AI1235" i="8"/>
  <c r="A1236" i="8"/>
  <c r="AE1236" i="8" l="1"/>
  <c r="W1236" i="8"/>
  <c r="U1236" i="8"/>
  <c r="AC1236" i="8" s="1"/>
  <c r="T1236" i="8"/>
  <c r="AB1236" i="8" s="1"/>
  <c r="S1236" i="8"/>
  <c r="AA1236" i="8" s="1"/>
  <c r="R1236" i="8"/>
  <c r="Z1236" i="8" s="1"/>
  <c r="Q1236" i="8"/>
  <c r="P1236" i="8"/>
  <c r="X1236" i="8" s="1"/>
  <c r="N1236" i="8"/>
  <c r="AF1236" i="8"/>
  <c r="AJ1236" i="8"/>
  <c r="AH1236" i="8"/>
  <c r="AI1236" i="8"/>
  <c r="A1237" i="8"/>
  <c r="AE1237" i="8" l="1"/>
  <c r="W1237" i="8"/>
  <c r="U1237" i="8"/>
  <c r="AC1237" i="8" s="1"/>
  <c r="T1237" i="8"/>
  <c r="AB1237" i="8" s="1"/>
  <c r="S1237" i="8"/>
  <c r="AA1237" i="8" s="1"/>
  <c r="R1237" i="8"/>
  <c r="Z1237" i="8" s="1"/>
  <c r="Q1237" i="8"/>
  <c r="P1237" i="8"/>
  <c r="X1237" i="8" s="1"/>
  <c r="N1237" i="8"/>
  <c r="AI1237" i="8"/>
  <c r="AF1237" i="8"/>
  <c r="AJ1237" i="8"/>
  <c r="AH1237" i="8"/>
  <c r="A1238" i="8"/>
  <c r="AE1238" i="8" l="1"/>
  <c r="W1238" i="8"/>
  <c r="U1238" i="8"/>
  <c r="AC1238" i="8" s="1"/>
  <c r="T1238" i="8"/>
  <c r="AB1238" i="8" s="1"/>
  <c r="S1238" i="8"/>
  <c r="AA1238" i="8" s="1"/>
  <c r="R1238" i="8"/>
  <c r="Z1238" i="8" s="1"/>
  <c r="Q1238" i="8"/>
  <c r="P1238" i="8"/>
  <c r="X1238" i="8" s="1"/>
  <c r="N1238" i="8"/>
  <c r="AF1238" i="8"/>
  <c r="AJ1238" i="8"/>
  <c r="AH1238" i="8"/>
  <c r="AI1238" i="8"/>
  <c r="A1239" i="8"/>
  <c r="AE1239" i="8" l="1"/>
  <c r="W1239" i="8"/>
  <c r="U1239" i="8"/>
  <c r="AC1239" i="8" s="1"/>
  <c r="T1239" i="8"/>
  <c r="AB1239" i="8" s="1"/>
  <c r="S1239" i="8"/>
  <c r="AA1239" i="8" s="1"/>
  <c r="R1239" i="8"/>
  <c r="Z1239" i="8" s="1"/>
  <c r="Q1239" i="8"/>
  <c r="P1239" i="8"/>
  <c r="X1239" i="8" s="1"/>
  <c r="N1239" i="8"/>
  <c r="AI1239" i="8"/>
  <c r="AJ1239" i="8"/>
  <c r="AF1239" i="8"/>
  <c r="AH1239" i="8"/>
  <c r="A1240" i="8"/>
  <c r="AE1240" i="8" l="1"/>
  <c r="W1240" i="8"/>
  <c r="U1240" i="8"/>
  <c r="AC1240" i="8" s="1"/>
  <c r="T1240" i="8"/>
  <c r="AB1240" i="8" s="1"/>
  <c r="S1240" i="8"/>
  <c r="AA1240" i="8" s="1"/>
  <c r="R1240" i="8"/>
  <c r="Z1240" i="8" s="1"/>
  <c r="Q1240" i="8"/>
  <c r="P1240" i="8"/>
  <c r="X1240" i="8" s="1"/>
  <c r="N1240" i="8"/>
  <c r="AJ1240" i="8"/>
  <c r="AF1240" i="8"/>
  <c r="AH1240" i="8"/>
  <c r="AI1240" i="8"/>
  <c r="A1241" i="8"/>
  <c r="AE1241" i="8" l="1"/>
  <c r="W1241" i="8"/>
  <c r="U1241" i="8"/>
  <c r="AC1241" i="8" s="1"/>
  <c r="T1241" i="8"/>
  <c r="AB1241" i="8" s="1"/>
  <c r="S1241" i="8"/>
  <c r="AA1241" i="8" s="1"/>
  <c r="R1241" i="8"/>
  <c r="Z1241" i="8" s="1"/>
  <c r="Q1241" i="8"/>
  <c r="P1241" i="8"/>
  <c r="X1241" i="8" s="1"/>
  <c r="N1241" i="8"/>
  <c r="AJ1241" i="8"/>
  <c r="AF1241" i="8"/>
  <c r="AH1241" i="8"/>
  <c r="AI1241" i="8"/>
  <c r="A1242" i="8"/>
  <c r="AE1242" i="8" l="1"/>
  <c r="W1242" i="8"/>
  <c r="U1242" i="8"/>
  <c r="AC1242" i="8" s="1"/>
  <c r="T1242" i="8"/>
  <c r="AB1242" i="8" s="1"/>
  <c r="S1242" i="8"/>
  <c r="AA1242" i="8" s="1"/>
  <c r="R1242" i="8"/>
  <c r="Z1242" i="8" s="1"/>
  <c r="Q1242" i="8"/>
  <c r="P1242" i="8"/>
  <c r="X1242" i="8" s="1"/>
  <c r="N1242" i="8"/>
  <c r="AI1242" i="8"/>
  <c r="AJ1242" i="8"/>
  <c r="AF1242" i="8"/>
  <c r="AH1242" i="8"/>
  <c r="A1243" i="8"/>
  <c r="AE1243" i="8" l="1"/>
  <c r="W1243" i="8"/>
  <c r="U1243" i="8"/>
  <c r="AC1243" i="8" s="1"/>
  <c r="T1243" i="8"/>
  <c r="AB1243" i="8" s="1"/>
  <c r="S1243" i="8"/>
  <c r="AA1243" i="8" s="1"/>
  <c r="R1243" i="8"/>
  <c r="Z1243" i="8" s="1"/>
  <c r="Q1243" i="8"/>
  <c r="P1243" i="8"/>
  <c r="X1243" i="8" s="1"/>
  <c r="N1243" i="8"/>
  <c r="AI1243" i="8"/>
  <c r="AF1243" i="8"/>
  <c r="AJ1243" i="8"/>
  <c r="AH1243" i="8"/>
  <c r="A1244" i="8"/>
  <c r="AE1244" i="8" l="1"/>
  <c r="W1244" i="8"/>
  <c r="U1244" i="8"/>
  <c r="AC1244" i="8" s="1"/>
  <c r="T1244" i="8"/>
  <c r="AB1244" i="8" s="1"/>
  <c r="S1244" i="8"/>
  <c r="AA1244" i="8" s="1"/>
  <c r="R1244" i="8"/>
  <c r="Z1244" i="8" s="1"/>
  <c r="Q1244" i="8"/>
  <c r="P1244" i="8"/>
  <c r="X1244" i="8" s="1"/>
  <c r="N1244" i="8"/>
  <c r="AJ1244" i="8"/>
  <c r="AF1244" i="8"/>
  <c r="AH1244" i="8"/>
  <c r="AI1244" i="8"/>
  <c r="A1245" i="8"/>
  <c r="AE1245" i="8" l="1"/>
  <c r="W1245" i="8"/>
  <c r="U1245" i="8"/>
  <c r="AC1245" i="8" s="1"/>
  <c r="T1245" i="8"/>
  <c r="AB1245" i="8" s="1"/>
  <c r="S1245" i="8"/>
  <c r="AA1245" i="8" s="1"/>
  <c r="R1245" i="8"/>
  <c r="Z1245" i="8" s="1"/>
  <c r="Q1245" i="8"/>
  <c r="P1245" i="8"/>
  <c r="X1245" i="8" s="1"/>
  <c r="N1245" i="8"/>
  <c r="AI1245" i="8"/>
  <c r="AJ1245" i="8"/>
  <c r="AF1245" i="8"/>
  <c r="AH1245" i="8"/>
  <c r="A1246" i="8"/>
  <c r="AE1246" i="8" l="1"/>
  <c r="W1246" i="8"/>
  <c r="U1246" i="8"/>
  <c r="AC1246" i="8" s="1"/>
  <c r="T1246" i="8"/>
  <c r="AB1246" i="8" s="1"/>
  <c r="S1246" i="8"/>
  <c r="AA1246" i="8" s="1"/>
  <c r="R1246" i="8"/>
  <c r="Z1246" i="8" s="1"/>
  <c r="Q1246" i="8"/>
  <c r="P1246" i="8"/>
  <c r="X1246" i="8" s="1"/>
  <c r="N1246" i="8"/>
  <c r="AF1246" i="8"/>
  <c r="AJ1246" i="8"/>
  <c r="AH1246" i="8"/>
  <c r="AI1246" i="8"/>
  <c r="A1247" i="8"/>
  <c r="AE1247" i="8" l="1"/>
  <c r="W1247" i="8"/>
  <c r="U1247" i="8"/>
  <c r="AC1247" i="8" s="1"/>
  <c r="T1247" i="8"/>
  <c r="AB1247" i="8" s="1"/>
  <c r="S1247" i="8"/>
  <c r="AA1247" i="8" s="1"/>
  <c r="R1247" i="8"/>
  <c r="Z1247" i="8" s="1"/>
  <c r="Q1247" i="8"/>
  <c r="P1247" i="8"/>
  <c r="X1247" i="8" s="1"/>
  <c r="N1247" i="8"/>
  <c r="AF1247" i="8"/>
  <c r="AI1247" i="8"/>
  <c r="AJ1247" i="8"/>
  <c r="AH1247" i="8"/>
  <c r="A1248" i="8"/>
  <c r="AE1248" i="8" l="1"/>
  <c r="W1248" i="8"/>
  <c r="U1248" i="8"/>
  <c r="AC1248" i="8" s="1"/>
  <c r="T1248" i="8"/>
  <c r="AB1248" i="8" s="1"/>
  <c r="S1248" i="8"/>
  <c r="AA1248" i="8" s="1"/>
  <c r="R1248" i="8"/>
  <c r="Z1248" i="8" s="1"/>
  <c r="Q1248" i="8"/>
  <c r="P1248" i="8"/>
  <c r="X1248" i="8" s="1"/>
  <c r="N1248" i="8"/>
  <c r="AJ1248" i="8"/>
  <c r="AF1248" i="8"/>
  <c r="AH1248" i="8"/>
  <c r="AI1248" i="8"/>
  <c r="A1249" i="8"/>
  <c r="AE1249" i="8" l="1"/>
  <c r="W1249" i="8"/>
  <c r="U1249" i="8"/>
  <c r="AC1249" i="8" s="1"/>
  <c r="T1249" i="8"/>
  <c r="AB1249" i="8" s="1"/>
  <c r="S1249" i="8"/>
  <c r="AA1249" i="8" s="1"/>
  <c r="R1249" i="8"/>
  <c r="Z1249" i="8" s="1"/>
  <c r="Q1249" i="8"/>
  <c r="P1249" i="8"/>
  <c r="X1249" i="8" s="1"/>
  <c r="N1249" i="8"/>
  <c r="AF1249" i="8"/>
  <c r="AI1249" i="8"/>
  <c r="AJ1249" i="8"/>
  <c r="AH1249" i="8"/>
  <c r="A1250" i="8"/>
  <c r="AE1250" i="8" l="1"/>
  <c r="W1250" i="8"/>
  <c r="U1250" i="8"/>
  <c r="AC1250" i="8" s="1"/>
  <c r="T1250" i="8"/>
  <c r="AB1250" i="8" s="1"/>
  <c r="S1250" i="8"/>
  <c r="AA1250" i="8" s="1"/>
  <c r="R1250" i="8"/>
  <c r="Z1250" i="8" s="1"/>
  <c r="Q1250" i="8"/>
  <c r="P1250" i="8"/>
  <c r="X1250" i="8" s="1"/>
  <c r="N1250" i="8"/>
  <c r="AF1250" i="8"/>
  <c r="AJ1250" i="8"/>
  <c r="AH1250" i="8"/>
  <c r="AI1250" i="8"/>
  <c r="A1251" i="8"/>
  <c r="AE1251" i="8" l="1"/>
  <c r="W1251" i="8"/>
  <c r="U1251" i="8"/>
  <c r="AC1251" i="8" s="1"/>
  <c r="T1251" i="8"/>
  <c r="AB1251" i="8" s="1"/>
  <c r="S1251" i="8"/>
  <c r="AA1251" i="8" s="1"/>
  <c r="R1251" i="8"/>
  <c r="Z1251" i="8" s="1"/>
  <c r="Q1251" i="8"/>
  <c r="P1251" i="8"/>
  <c r="X1251" i="8" s="1"/>
  <c r="N1251" i="8"/>
  <c r="AF1251" i="8"/>
  <c r="AI1251" i="8"/>
  <c r="AJ1251" i="8"/>
  <c r="AH1251" i="8"/>
  <c r="A1252" i="8"/>
  <c r="AE1252" i="8" l="1"/>
  <c r="W1252" i="8"/>
  <c r="U1252" i="8"/>
  <c r="AC1252" i="8" s="1"/>
  <c r="T1252" i="8"/>
  <c r="AB1252" i="8" s="1"/>
  <c r="S1252" i="8"/>
  <c r="AA1252" i="8" s="1"/>
  <c r="R1252" i="8"/>
  <c r="Z1252" i="8" s="1"/>
  <c r="Q1252" i="8"/>
  <c r="P1252" i="8"/>
  <c r="X1252" i="8" s="1"/>
  <c r="N1252" i="8"/>
  <c r="AI1252" i="8"/>
  <c r="AJ1252" i="8"/>
  <c r="AH1252" i="8"/>
  <c r="AF1252" i="8"/>
  <c r="A1253" i="8"/>
  <c r="AE1253" i="8" l="1"/>
  <c r="W1253" i="8"/>
  <c r="U1253" i="8"/>
  <c r="AC1253" i="8" s="1"/>
  <c r="T1253" i="8"/>
  <c r="AB1253" i="8" s="1"/>
  <c r="S1253" i="8"/>
  <c r="AA1253" i="8" s="1"/>
  <c r="R1253" i="8"/>
  <c r="Z1253" i="8" s="1"/>
  <c r="Q1253" i="8"/>
  <c r="P1253" i="8"/>
  <c r="X1253" i="8" s="1"/>
  <c r="N1253" i="8"/>
  <c r="AJ1253" i="8"/>
  <c r="AF1253" i="8"/>
  <c r="AH1253" i="8"/>
  <c r="AI1253" i="8"/>
  <c r="A1254" i="8"/>
  <c r="AE1254" i="8" l="1"/>
  <c r="W1254" i="8"/>
  <c r="U1254" i="8"/>
  <c r="AC1254" i="8" s="1"/>
  <c r="T1254" i="8"/>
  <c r="AB1254" i="8" s="1"/>
  <c r="S1254" i="8"/>
  <c r="AA1254" i="8" s="1"/>
  <c r="R1254" i="8"/>
  <c r="Z1254" i="8" s="1"/>
  <c r="Q1254" i="8"/>
  <c r="P1254" i="8"/>
  <c r="X1254" i="8" s="1"/>
  <c r="N1254" i="8"/>
  <c r="AF1254" i="8"/>
  <c r="AI1254" i="8"/>
  <c r="AJ1254" i="8"/>
  <c r="AH1254" i="8"/>
  <c r="A1255" i="8"/>
  <c r="AE1255" i="8" l="1"/>
  <c r="W1255" i="8"/>
  <c r="U1255" i="8"/>
  <c r="AC1255" i="8" s="1"/>
  <c r="T1255" i="8"/>
  <c r="AB1255" i="8" s="1"/>
  <c r="S1255" i="8"/>
  <c r="AA1255" i="8" s="1"/>
  <c r="R1255" i="8"/>
  <c r="Z1255" i="8" s="1"/>
  <c r="Q1255" i="8"/>
  <c r="P1255" i="8"/>
  <c r="X1255" i="8" s="1"/>
  <c r="N1255" i="8"/>
  <c r="AI1255" i="8"/>
  <c r="AJ1255" i="8"/>
  <c r="AF1255" i="8"/>
  <c r="AH1255" i="8"/>
  <c r="A1256" i="8"/>
  <c r="AE1256" i="8" l="1"/>
  <c r="W1256" i="8"/>
  <c r="U1256" i="8"/>
  <c r="AC1256" i="8" s="1"/>
  <c r="T1256" i="8"/>
  <c r="AB1256" i="8" s="1"/>
  <c r="S1256" i="8"/>
  <c r="AA1256" i="8" s="1"/>
  <c r="R1256" i="8"/>
  <c r="Z1256" i="8" s="1"/>
  <c r="Q1256" i="8"/>
  <c r="P1256" i="8"/>
  <c r="X1256" i="8" s="1"/>
  <c r="N1256" i="8"/>
  <c r="AJ1256" i="8"/>
  <c r="AF1256" i="8"/>
  <c r="AH1256" i="8"/>
  <c r="AI1256" i="8"/>
  <c r="A1257" i="8"/>
  <c r="AE1257" i="8" l="1"/>
  <c r="W1257" i="8"/>
  <c r="U1257" i="8"/>
  <c r="AC1257" i="8" s="1"/>
  <c r="T1257" i="8"/>
  <c r="AB1257" i="8" s="1"/>
  <c r="S1257" i="8"/>
  <c r="AA1257" i="8" s="1"/>
  <c r="R1257" i="8"/>
  <c r="Z1257" i="8" s="1"/>
  <c r="Q1257" i="8"/>
  <c r="P1257" i="8"/>
  <c r="X1257" i="8" s="1"/>
  <c r="N1257" i="8"/>
  <c r="AI1257" i="8"/>
  <c r="AF1257" i="8"/>
  <c r="AJ1257" i="8"/>
  <c r="AH1257" i="8"/>
  <c r="A1258" i="8"/>
  <c r="AE1258" i="8" l="1"/>
  <c r="W1258" i="8"/>
  <c r="U1258" i="8"/>
  <c r="AC1258" i="8" s="1"/>
  <c r="T1258" i="8"/>
  <c r="AB1258" i="8" s="1"/>
  <c r="S1258" i="8"/>
  <c r="AA1258" i="8" s="1"/>
  <c r="R1258" i="8"/>
  <c r="Z1258" i="8" s="1"/>
  <c r="Q1258" i="8"/>
  <c r="P1258" i="8"/>
  <c r="X1258" i="8" s="1"/>
  <c r="N1258" i="8"/>
  <c r="AF1258" i="8"/>
  <c r="AJ1258" i="8"/>
  <c r="AH1258" i="8"/>
  <c r="AI1258" i="8"/>
  <c r="A1259" i="8"/>
  <c r="AE1259" i="8" l="1"/>
  <c r="W1259" i="8"/>
  <c r="U1259" i="8"/>
  <c r="AC1259" i="8" s="1"/>
  <c r="T1259" i="8"/>
  <c r="AB1259" i="8" s="1"/>
  <c r="S1259" i="8"/>
  <c r="AA1259" i="8" s="1"/>
  <c r="R1259" i="8"/>
  <c r="Z1259" i="8" s="1"/>
  <c r="Q1259" i="8"/>
  <c r="P1259" i="8"/>
  <c r="X1259" i="8" s="1"/>
  <c r="N1259" i="8"/>
  <c r="AF1259" i="8"/>
  <c r="AI1259" i="8"/>
  <c r="AJ1259" i="8"/>
  <c r="AH1259" i="8"/>
  <c r="A1260" i="8"/>
  <c r="AE1260" i="8" l="1"/>
  <c r="W1260" i="8"/>
  <c r="U1260" i="8"/>
  <c r="AC1260" i="8" s="1"/>
  <c r="T1260" i="8"/>
  <c r="AB1260" i="8" s="1"/>
  <c r="S1260" i="8"/>
  <c r="AA1260" i="8" s="1"/>
  <c r="R1260" i="8"/>
  <c r="Z1260" i="8" s="1"/>
  <c r="Q1260" i="8"/>
  <c r="P1260" i="8"/>
  <c r="X1260" i="8" s="1"/>
  <c r="N1260" i="8"/>
  <c r="AF1260" i="8"/>
  <c r="AJ1260" i="8"/>
  <c r="AH1260" i="8"/>
  <c r="AI1260" i="8"/>
  <c r="A1261" i="8"/>
  <c r="AE1261" i="8" l="1"/>
  <c r="W1261" i="8"/>
  <c r="U1261" i="8"/>
  <c r="AC1261" i="8" s="1"/>
  <c r="T1261" i="8"/>
  <c r="AB1261" i="8" s="1"/>
  <c r="S1261" i="8"/>
  <c r="AA1261" i="8" s="1"/>
  <c r="R1261" i="8"/>
  <c r="Z1261" i="8" s="1"/>
  <c r="Q1261" i="8"/>
  <c r="P1261" i="8"/>
  <c r="X1261" i="8" s="1"/>
  <c r="N1261" i="8"/>
  <c r="AI1261" i="8"/>
  <c r="AJ1261" i="8"/>
  <c r="AF1261" i="8"/>
  <c r="AH1261" i="8"/>
  <c r="A1262" i="8"/>
  <c r="AE1262" i="8" l="1"/>
  <c r="W1262" i="8"/>
  <c r="U1262" i="8"/>
  <c r="AC1262" i="8" s="1"/>
  <c r="T1262" i="8"/>
  <c r="AB1262" i="8" s="1"/>
  <c r="S1262" i="8"/>
  <c r="AA1262" i="8" s="1"/>
  <c r="R1262" i="8"/>
  <c r="Z1262" i="8" s="1"/>
  <c r="Q1262" i="8"/>
  <c r="P1262" i="8"/>
  <c r="X1262" i="8" s="1"/>
  <c r="N1262" i="8"/>
  <c r="AJ1262" i="8"/>
  <c r="AF1262" i="8"/>
  <c r="AH1262" i="8"/>
  <c r="AI1262" i="8"/>
  <c r="A1263" i="8"/>
  <c r="AE1263" i="8" l="1"/>
  <c r="W1263" i="8"/>
  <c r="U1263" i="8"/>
  <c r="AC1263" i="8" s="1"/>
  <c r="T1263" i="8"/>
  <c r="AB1263" i="8" s="1"/>
  <c r="S1263" i="8"/>
  <c r="AA1263" i="8" s="1"/>
  <c r="R1263" i="8"/>
  <c r="Z1263" i="8" s="1"/>
  <c r="Q1263" i="8"/>
  <c r="P1263" i="8"/>
  <c r="X1263" i="8" s="1"/>
  <c r="N1263" i="8"/>
  <c r="AI1263" i="8"/>
  <c r="AJ1263" i="8"/>
  <c r="AF1263" i="8"/>
  <c r="AH1263" i="8"/>
  <c r="A1264" i="8"/>
  <c r="AE1264" i="8" l="1"/>
  <c r="W1264" i="8"/>
  <c r="U1264" i="8"/>
  <c r="AC1264" i="8" s="1"/>
  <c r="T1264" i="8"/>
  <c r="AB1264" i="8" s="1"/>
  <c r="S1264" i="8"/>
  <c r="AA1264" i="8" s="1"/>
  <c r="R1264" i="8"/>
  <c r="Z1264" i="8" s="1"/>
  <c r="Q1264" i="8"/>
  <c r="P1264" i="8"/>
  <c r="X1264" i="8" s="1"/>
  <c r="N1264" i="8"/>
  <c r="AF1264" i="8"/>
  <c r="AJ1264" i="8"/>
  <c r="AH1264" i="8"/>
  <c r="AI1264" i="8"/>
  <c r="A1265" i="8"/>
  <c r="AE1265" i="8" l="1"/>
  <c r="W1265" i="8"/>
  <c r="U1265" i="8"/>
  <c r="AC1265" i="8" s="1"/>
  <c r="T1265" i="8"/>
  <c r="AB1265" i="8" s="1"/>
  <c r="S1265" i="8"/>
  <c r="AA1265" i="8" s="1"/>
  <c r="R1265" i="8"/>
  <c r="Z1265" i="8" s="1"/>
  <c r="Q1265" i="8"/>
  <c r="P1265" i="8"/>
  <c r="X1265" i="8" s="1"/>
  <c r="N1265" i="8"/>
  <c r="AI1265" i="8"/>
  <c r="AJ1265" i="8"/>
  <c r="AF1265" i="8"/>
  <c r="AH1265" i="8"/>
  <c r="A1266" i="8"/>
  <c r="AE1266" i="8" l="1"/>
  <c r="W1266" i="8"/>
  <c r="U1266" i="8"/>
  <c r="AC1266" i="8" s="1"/>
  <c r="T1266" i="8"/>
  <c r="AB1266" i="8" s="1"/>
  <c r="S1266" i="8"/>
  <c r="AA1266" i="8" s="1"/>
  <c r="R1266" i="8"/>
  <c r="Z1266" i="8" s="1"/>
  <c r="Q1266" i="8"/>
  <c r="P1266" i="8"/>
  <c r="X1266" i="8" s="1"/>
  <c r="N1266" i="8"/>
  <c r="AF1266" i="8"/>
  <c r="AJ1266" i="8"/>
  <c r="AH1266" i="8"/>
  <c r="AI1266" i="8"/>
  <c r="A1267" i="8"/>
  <c r="AE1267" i="8" l="1"/>
  <c r="W1267" i="8"/>
  <c r="U1267" i="8"/>
  <c r="AC1267" i="8" s="1"/>
  <c r="T1267" i="8"/>
  <c r="AB1267" i="8" s="1"/>
  <c r="S1267" i="8"/>
  <c r="AA1267" i="8" s="1"/>
  <c r="R1267" i="8"/>
  <c r="Z1267" i="8" s="1"/>
  <c r="Q1267" i="8"/>
  <c r="P1267" i="8"/>
  <c r="X1267" i="8" s="1"/>
  <c r="N1267" i="8"/>
  <c r="AI1267" i="8"/>
  <c r="AF1267" i="8"/>
  <c r="AJ1267" i="8"/>
  <c r="AH1267" i="8"/>
  <c r="A1268" i="8"/>
  <c r="AE1268" i="8" l="1"/>
  <c r="W1268" i="8"/>
  <c r="U1268" i="8"/>
  <c r="AC1268" i="8" s="1"/>
  <c r="T1268" i="8"/>
  <c r="AB1268" i="8" s="1"/>
  <c r="S1268" i="8"/>
  <c r="AA1268" i="8" s="1"/>
  <c r="R1268" i="8"/>
  <c r="Z1268" i="8" s="1"/>
  <c r="Q1268" i="8"/>
  <c r="P1268" i="8"/>
  <c r="X1268" i="8" s="1"/>
  <c r="N1268" i="8"/>
  <c r="AF1268" i="8"/>
  <c r="AI1268" i="8"/>
  <c r="AJ1268" i="8"/>
  <c r="AH1268" i="8"/>
  <c r="A1269" i="8"/>
  <c r="AE1269" i="8" l="1"/>
  <c r="W1269" i="8"/>
  <c r="U1269" i="8"/>
  <c r="AC1269" i="8" s="1"/>
  <c r="T1269" i="8"/>
  <c r="AB1269" i="8" s="1"/>
  <c r="S1269" i="8"/>
  <c r="AA1269" i="8" s="1"/>
  <c r="R1269" i="8"/>
  <c r="Z1269" i="8" s="1"/>
  <c r="Q1269" i="8"/>
  <c r="P1269" i="8"/>
  <c r="X1269" i="8" s="1"/>
  <c r="N1269" i="8"/>
  <c r="AJ1269" i="8"/>
  <c r="AF1269" i="8"/>
  <c r="AH1269" i="8"/>
  <c r="AI1269" i="8"/>
  <c r="A1270" i="8"/>
  <c r="AE1270" i="8" l="1"/>
  <c r="W1270" i="8"/>
  <c r="U1270" i="8"/>
  <c r="AC1270" i="8" s="1"/>
  <c r="T1270" i="8"/>
  <c r="AB1270" i="8" s="1"/>
  <c r="S1270" i="8"/>
  <c r="AA1270" i="8" s="1"/>
  <c r="R1270" i="8"/>
  <c r="Z1270" i="8" s="1"/>
  <c r="Q1270" i="8"/>
  <c r="P1270" i="8"/>
  <c r="X1270" i="8" s="1"/>
  <c r="N1270" i="8"/>
  <c r="AI1270" i="8"/>
  <c r="AF1270" i="8"/>
  <c r="AJ1270" i="8"/>
  <c r="AH1270" i="8"/>
  <c r="A1271" i="8"/>
  <c r="AE1271" i="8" l="1"/>
  <c r="W1271" i="8"/>
  <c r="U1271" i="8"/>
  <c r="AC1271" i="8" s="1"/>
  <c r="T1271" i="8"/>
  <c r="AB1271" i="8" s="1"/>
  <c r="S1271" i="8"/>
  <c r="AA1271" i="8" s="1"/>
  <c r="R1271" i="8"/>
  <c r="Z1271" i="8" s="1"/>
  <c r="Q1271" i="8"/>
  <c r="P1271" i="8"/>
  <c r="X1271" i="8" s="1"/>
  <c r="N1271" i="8"/>
  <c r="AF1271" i="8"/>
  <c r="AJ1271" i="8"/>
  <c r="AH1271" i="8"/>
  <c r="AI1271" i="8"/>
  <c r="A1272" i="8"/>
  <c r="AE1272" i="8" l="1"/>
  <c r="W1272" i="8"/>
  <c r="U1272" i="8"/>
  <c r="AC1272" i="8" s="1"/>
  <c r="T1272" i="8"/>
  <c r="AB1272" i="8" s="1"/>
  <c r="S1272" i="8"/>
  <c r="AA1272" i="8" s="1"/>
  <c r="R1272" i="8"/>
  <c r="Z1272" i="8" s="1"/>
  <c r="Q1272" i="8"/>
  <c r="P1272" i="8"/>
  <c r="X1272" i="8" s="1"/>
  <c r="N1272" i="8"/>
  <c r="AI1272" i="8"/>
  <c r="AJ1272" i="8"/>
  <c r="AH1272" i="8"/>
  <c r="AF1272" i="8"/>
  <c r="A1273" i="8"/>
  <c r="AE1273" i="8" l="1"/>
  <c r="W1273" i="8"/>
  <c r="U1273" i="8"/>
  <c r="AC1273" i="8" s="1"/>
  <c r="T1273" i="8"/>
  <c r="AB1273" i="8" s="1"/>
  <c r="S1273" i="8"/>
  <c r="AA1273" i="8" s="1"/>
  <c r="R1273" i="8"/>
  <c r="Z1273" i="8" s="1"/>
  <c r="Q1273" i="8"/>
  <c r="P1273" i="8"/>
  <c r="X1273" i="8" s="1"/>
  <c r="N1273" i="8"/>
  <c r="AF1273" i="8"/>
  <c r="AJ1273" i="8"/>
  <c r="AH1273" i="8"/>
  <c r="AI1273" i="8"/>
  <c r="A1274" i="8"/>
  <c r="AE1274" i="8" l="1"/>
  <c r="W1274" i="8"/>
  <c r="U1274" i="8"/>
  <c r="AC1274" i="8" s="1"/>
  <c r="T1274" i="8"/>
  <c r="AB1274" i="8" s="1"/>
  <c r="S1274" i="8"/>
  <c r="AA1274" i="8" s="1"/>
  <c r="R1274" i="8"/>
  <c r="Z1274" i="8" s="1"/>
  <c r="Q1274" i="8"/>
  <c r="P1274" i="8"/>
  <c r="X1274" i="8" s="1"/>
  <c r="N1274" i="8"/>
  <c r="AF1274" i="8"/>
  <c r="AJ1274" i="8"/>
  <c r="AH1274" i="8"/>
  <c r="AI1274" i="8"/>
  <c r="A1275" i="8"/>
  <c r="AE1275" i="8" l="1"/>
  <c r="W1275" i="8"/>
  <c r="U1275" i="8"/>
  <c r="AC1275" i="8" s="1"/>
  <c r="T1275" i="8"/>
  <c r="AB1275" i="8" s="1"/>
  <c r="S1275" i="8"/>
  <c r="AA1275" i="8" s="1"/>
  <c r="R1275" i="8"/>
  <c r="Z1275" i="8" s="1"/>
  <c r="Q1275" i="8"/>
  <c r="P1275" i="8"/>
  <c r="X1275" i="8" s="1"/>
  <c r="N1275" i="8"/>
  <c r="AF1275" i="8"/>
  <c r="AI1275" i="8"/>
  <c r="AJ1275" i="8"/>
  <c r="AH1275" i="8"/>
  <c r="A1276" i="8"/>
  <c r="AE1276" i="8" l="1"/>
  <c r="W1276" i="8"/>
  <c r="U1276" i="8"/>
  <c r="AC1276" i="8" s="1"/>
  <c r="T1276" i="8"/>
  <c r="AB1276" i="8" s="1"/>
  <c r="S1276" i="8"/>
  <c r="AA1276" i="8" s="1"/>
  <c r="R1276" i="8"/>
  <c r="Z1276" i="8" s="1"/>
  <c r="Q1276" i="8"/>
  <c r="P1276" i="8"/>
  <c r="X1276" i="8" s="1"/>
  <c r="N1276" i="8"/>
  <c r="AI1276" i="8"/>
  <c r="AF1276" i="8"/>
  <c r="AJ1276" i="8"/>
  <c r="AH1276" i="8"/>
  <c r="A1277" i="8"/>
  <c r="AE1277" i="8" l="1"/>
  <c r="W1277" i="8"/>
  <c r="U1277" i="8"/>
  <c r="AC1277" i="8" s="1"/>
  <c r="T1277" i="8"/>
  <c r="AB1277" i="8" s="1"/>
  <c r="S1277" i="8"/>
  <c r="AA1277" i="8" s="1"/>
  <c r="R1277" i="8"/>
  <c r="Z1277" i="8" s="1"/>
  <c r="Q1277" i="8"/>
  <c r="P1277" i="8"/>
  <c r="X1277" i="8" s="1"/>
  <c r="N1277" i="8"/>
  <c r="AK1277" i="8"/>
  <c r="AJ1277" i="8"/>
  <c r="AF1277" i="8"/>
  <c r="AH1277" i="8"/>
  <c r="AI1277" i="8"/>
  <c r="A1278" i="8"/>
  <c r="AE1278" i="8" l="1"/>
  <c r="W1278" i="8"/>
  <c r="U1278" i="8"/>
  <c r="AC1278" i="8" s="1"/>
  <c r="T1278" i="8"/>
  <c r="AB1278" i="8" s="1"/>
  <c r="S1278" i="8"/>
  <c r="AA1278" i="8" s="1"/>
  <c r="R1278" i="8"/>
  <c r="Z1278" i="8" s="1"/>
  <c r="Q1278" i="8"/>
  <c r="P1278" i="8"/>
  <c r="X1278" i="8" s="1"/>
  <c r="N1278" i="8"/>
  <c r="AK1278" i="8"/>
  <c r="AI1278" i="8"/>
  <c r="AF1278" i="8"/>
  <c r="AJ1278" i="8"/>
  <c r="AH1278" i="8"/>
  <c r="A1279" i="8"/>
  <c r="AE1279" i="8" l="1"/>
  <c r="W1279" i="8"/>
  <c r="U1279" i="8"/>
  <c r="AC1279" i="8" s="1"/>
  <c r="T1279" i="8"/>
  <c r="AB1279" i="8" s="1"/>
  <c r="S1279" i="8"/>
  <c r="AA1279" i="8" s="1"/>
  <c r="R1279" i="8"/>
  <c r="Z1279" i="8" s="1"/>
  <c r="Q1279" i="8"/>
  <c r="P1279" i="8"/>
  <c r="X1279" i="8" s="1"/>
  <c r="N1279" i="8"/>
  <c r="AF1279" i="8"/>
  <c r="AI1279" i="8"/>
  <c r="AJ1279" i="8"/>
  <c r="AK1279" i="8"/>
  <c r="AH1279" i="8"/>
  <c r="A1280" i="8"/>
  <c r="AE1280" i="8" l="1"/>
  <c r="W1280" i="8"/>
  <c r="U1280" i="8"/>
  <c r="AC1280" i="8" s="1"/>
  <c r="T1280" i="8"/>
  <c r="AB1280" i="8" s="1"/>
  <c r="S1280" i="8"/>
  <c r="AA1280" i="8" s="1"/>
  <c r="R1280" i="8"/>
  <c r="Z1280" i="8" s="1"/>
  <c r="Q1280" i="8"/>
  <c r="P1280" i="8"/>
  <c r="X1280" i="8" s="1"/>
  <c r="N1280" i="8"/>
  <c r="AF1280" i="8"/>
  <c r="AJ1280" i="8"/>
  <c r="AK1280" i="8"/>
  <c r="AH1280" i="8"/>
  <c r="AI1280" i="8"/>
  <c r="A1281" i="8"/>
  <c r="AE1281" i="8" l="1"/>
  <c r="W1281" i="8"/>
  <c r="U1281" i="8"/>
  <c r="AC1281" i="8" s="1"/>
  <c r="T1281" i="8"/>
  <c r="AB1281" i="8" s="1"/>
  <c r="S1281" i="8"/>
  <c r="AA1281" i="8" s="1"/>
  <c r="R1281" i="8"/>
  <c r="Z1281" i="8" s="1"/>
  <c r="Q1281" i="8"/>
  <c r="P1281" i="8"/>
  <c r="X1281" i="8" s="1"/>
  <c r="N1281" i="8"/>
  <c r="AI1281" i="8"/>
  <c r="AF1281" i="8"/>
  <c r="AJ1281" i="8"/>
  <c r="AH1281" i="8"/>
  <c r="AK1281" i="8"/>
  <c r="A1282" i="8"/>
  <c r="AE1282" i="8" l="1"/>
  <c r="W1282" i="8"/>
  <c r="U1282" i="8"/>
  <c r="AC1282" i="8" s="1"/>
  <c r="T1282" i="8"/>
  <c r="AB1282" i="8" s="1"/>
  <c r="S1282" i="8"/>
  <c r="AA1282" i="8" s="1"/>
  <c r="R1282" i="8"/>
  <c r="Z1282" i="8" s="1"/>
  <c r="Q1282" i="8"/>
  <c r="P1282" i="8"/>
  <c r="X1282" i="8" s="1"/>
  <c r="N1282" i="8"/>
  <c r="AF1282" i="8"/>
  <c r="AJ1282" i="8"/>
  <c r="AK1282" i="8"/>
  <c r="AH1282" i="8"/>
  <c r="AI1282" i="8"/>
  <c r="A1283" i="8"/>
  <c r="AE1283" i="8" l="1"/>
  <c r="W1283" i="8"/>
  <c r="U1283" i="8"/>
  <c r="AC1283" i="8" s="1"/>
  <c r="T1283" i="8"/>
  <c r="AB1283" i="8" s="1"/>
  <c r="S1283" i="8"/>
  <c r="AA1283" i="8" s="1"/>
  <c r="R1283" i="8"/>
  <c r="Z1283" i="8" s="1"/>
  <c r="Q1283" i="8"/>
  <c r="P1283" i="8"/>
  <c r="X1283" i="8" s="1"/>
  <c r="N1283" i="8"/>
  <c r="AI1283" i="8"/>
  <c r="AJ1283" i="8"/>
  <c r="AK1283" i="8"/>
  <c r="AF1283" i="8"/>
  <c r="AH1283" i="8"/>
  <c r="A1284" i="8"/>
  <c r="AE1284" i="8" l="1"/>
  <c r="W1284" i="8"/>
  <c r="U1284" i="8"/>
  <c r="AC1284" i="8" s="1"/>
  <c r="T1284" i="8"/>
  <c r="AB1284" i="8" s="1"/>
  <c r="S1284" i="8"/>
  <c r="AA1284" i="8" s="1"/>
  <c r="R1284" i="8"/>
  <c r="Z1284" i="8" s="1"/>
  <c r="Q1284" i="8"/>
  <c r="P1284" i="8"/>
  <c r="X1284" i="8" s="1"/>
  <c r="N1284" i="8"/>
  <c r="AK1284" i="8"/>
  <c r="AJ1284" i="8"/>
  <c r="AF1284" i="8"/>
  <c r="AH1284" i="8"/>
  <c r="AI1284" i="8"/>
  <c r="A1285" i="8"/>
  <c r="AE1285" i="8" l="1"/>
  <c r="W1285" i="8"/>
  <c r="U1285" i="8"/>
  <c r="AC1285" i="8" s="1"/>
  <c r="T1285" i="8"/>
  <c r="AB1285" i="8" s="1"/>
  <c r="S1285" i="8"/>
  <c r="AA1285" i="8" s="1"/>
  <c r="R1285" i="8"/>
  <c r="Z1285" i="8" s="1"/>
  <c r="Q1285" i="8"/>
  <c r="P1285" i="8"/>
  <c r="X1285" i="8" s="1"/>
  <c r="N1285" i="8"/>
  <c r="AK1285" i="8"/>
  <c r="AI1285" i="8"/>
  <c r="AJ1285" i="8"/>
  <c r="AF1285" i="8"/>
  <c r="AH1285" i="8"/>
  <c r="A1286" i="8"/>
  <c r="AE1286" i="8" l="1"/>
  <c r="W1286" i="8"/>
  <c r="U1286" i="8"/>
  <c r="AC1286" i="8" s="1"/>
  <c r="T1286" i="8"/>
  <c r="AB1286" i="8" s="1"/>
  <c r="S1286" i="8"/>
  <c r="AA1286" i="8" s="1"/>
  <c r="R1286" i="8"/>
  <c r="Z1286" i="8" s="1"/>
  <c r="Q1286" i="8"/>
  <c r="P1286" i="8"/>
  <c r="X1286" i="8" s="1"/>
  <c r="N1286" i="8"/>
  <c r="AF1286" i="8"/>
  <c r="AJ1286" i="8"/>
  <c r="AK1286" i="8"/>
  <c r="AH1286" i="8"/>
  <c r="AI1286" i="8"/>
  <c r="A1287" i="8"/>
  <c r="AE1287" i="8" l="1"/>
  <c r="W1287" i="8"/>
  <c r="U1287" i="8"/>
  <c r="AC1287" i="8" s="1"/>
  <c r="T1287" i="8"/>
  <c r="AB1287" i="8" s="1"/>
  <c r="S1287" i="8"/>
  <c r="AA1287" i="8" s="1"/>
  <c r="R1287" i="8"/>
  <c r="Z1287" i="8" s="1"/>
  <c r="Q1287" i="8"/>
  <c r="P1287" i="8"/>
  <c r="X1287" i="8" s="1"/>
  <c r="N1287" i="8"/>
  <c r="AI1287" i="8"/>
  <c r="AK1287" i="8"/>
  <c r="AJ1287" i="8"/>
  <c r="AH1287" i="8"/>
  <c r="AF1287" i="8"/>
  <c r="A1288" i="8"/>
  <c r="AE1288" i="8" l="1"/>
  <c r="W1288" i="8"/>
  <c r="U1288" i="8"/>
  <c r="AC1288" i="8" s="1"/>
  <c r="T1288" i="8"/>
  <c r="AB1288" i="8" s="1"/>
  <c r="S1288" i="8"/>
  <c r="AA1288" i="8" s="1"/>
  <c r="R1288" i="8"/>
  <c r="Z1288" i="8" s="1"/>
  <c r="Q1288" i="8"/>
  <c r="P1288" i="8"/>
  <c r="X1288" i="8" s="1"/>
  <c r="N1288" i="8"/>
  <c r="AF1288" i="8"/>
  <c r="AJ1288" i="8"/>
  <c r="AK1288" i="8"/>
  <c r="AH1288" i="8"/>
  <c r="AI1288" i="8"/>
  <c r="A1289" i="8"/>
  <c r="AE1289" i="8" l="1"/>
  <c r="W1289" i="8"/>
  <c r="U1289" i="8"/>
  <c r="AC1289" i="8" s="1"/>
  <c r="T1289" i="8"/>
  <c r="AB1289" i="8" s="1"/>
  <c r="S1289" i="8"/>
  <c r="AA1289" i="8" s="1"/>
  <c r="R1289" i="8"/>
  <c r="Z1289" i="8" s="1"/>
  <c r="Q1289" i="8"/>
  <c r="P1289" i="8"/>
  <c r="X1289" i="8" s="1"/>
  <c r="N1289" i="8"/>
  <c r="AK1289" i="8"/>
  <c r="AI1289" i="8"/>
  <c r="AJ1289" i="8"/>
  <c r="AF1289" i="8"/>
  <c r="AH1289" i="8"/>
  <c r="A1290" i="8"/>
  <c r="AE1290" i="8" l="1"/>
  <c r="W1290" i="8"/>
  <c r="U1290" i="8"/>
  <c r="AC1290" i="8" s="1"/>
  <c r="T1290" i="8"/>
  <c r="AB1290" i="8" s="1"/>
  <c r="S1290" i="8"/>
  <c r="AA1290" i="8" s="1"/>
  <c r="R1290" i="8"/>
  <c r="Z1290" i="8" s="1"/>
  <c r="Q1290" i="8"/>
  <c r="P1290" i="8"/>
  <c r="X1290" i="8" s="1"/>
  <c r="N1290" i="8"/>
  <c r="AF1290" i="8"/>
  <c r="AJ1290" i="8"/>
  <c r="AK1290" i="8"/>
  <c r="AH1290" i="8"/>
  <c r="AI1290" i="8"/>
  <c r="A1291" i="8"/>
  <c r="AE1291" i="8" l="1"/>
  <c r="W1291" i="8"/>
  <c r="U1291" i="8"/>
  <c r="AC1291" i="8" s="1"/>
  <c r="T1291" i="8"/>
  <c r="AB1291" i="8" s="1"/>
  <c r="S1291" i="8"/>
  <c r="AA1291" i="8" s="1"/>
  <c r="R1291" i="8"/>
  <c r="Z1291" i="8" s="1"/>
  <c r="Q1291" i="8"/>
  <c r="P1291" i="8"/>
  <c r="X1291" i="8" s="1"/>
  <c r="N1291" i="8"/>
  <c r="AF1291" i="8"/>
  <c r="AI1291" i="8"/>
  <c r="AK1291" i="8"/>
  <c r="AJ1291" i="8"/>
  <c r="AH1291" i="8"/>
  <c r="A1292" i="8"/>
  <c r="AE1292" i="8" l="1"/>
  <c r="W1292" i="8"/>
  <c r="U1292" i="8"/>
  <c r="AC1292" i="8" s="1"/>
  <c r="T1292" i="8"/>
  <c r="AB1292" i="8" s="1"/>
  <c r="S1292" i="8"/>
  <c r="AA1292" i="8" s="1"/>
  <c r="R1292" i="8"/>
  <c r="Z1292" i="8" s="1"/>
  <c r="Q1292" i="8"/>
  <c r="P1292" i="8"/>
  <c r="X1292" i="8" s="1"/>
  <c r="N1292" i="8"/>
  <c r="AJ1292" i="8"/>
  <c r="AK1292" i="8"/>
  <c r="AH1292" i="8"/>
  <c r="AI1292" i="8"/>
  <c r="AF1292" i="8"/>
  <c r="A1293" i="8"/>
  <c r="AE1293" i="8" l="1"/>
  <c r="W1293" i="8"/>
  <c r="U1293" i="8"/>
  <c r="AC1293" i="8" s="1"/>
  <c r="T1293" i="8"/>
  <c r="AB1293" i="8" s="1"/>
  <c r="S1293" i="8"/>
  <c r="AA1293" i="8" s="1"/>
  <c r="R1293" i="8"/>
  <c r="Z1293" i="8" s="1"/>
  <c r="Q1293" i="8"/>
  <c r="P1293" i="8"/>
  <c r="X1293" i="8" s="1"/>
  <c r="N1293" i="8"/>
  <c r="AF1293" i="8"/>
  <c r="AI1293" i="8"/>
  <c r="AJ1293" i="8"/>
  <c r="AK1293" i="8"/>
  <c r="AH1293" i="8"/>
  <c r="A1294" i="8"/>
  <c r="AE1294" i="8" l="1"/>
  <c r="W1294" i="8"/>
  <c r="U1294" i="8"/>
  <c r="AC1294" i="8" s="1"/>
  <c r="T1294" i="8"/>
  <c r="AB1294" i="8" s="1"/>
  <c r="S1294" i="8"/>
  <c r="AA1294" i="8" s="1"/>
  <c r="R1294" i="8"/>
  <c r="Z1294" i="8" s="1"/>
  <c r="Q1294" i="8"/>
  <c r="P1294" i="8"/>
  <c r="X1294" i="8" s="1"/>
  <c r="N1294" i="8"/>
  <c r="AF1294" i="8"/>
  <c r="AJ1294" i="8"/>
  <c r="AK1294" i="8"/>
  <c r="AH1294" i="8"/>
  <c r="AI1294" i="8"/>
  <c r="A1295" i="8"/>
  <c r="AE1295" i="8" l="1"/>
  <c r="W1295" i="8"/>
  <c r="U1295" i="8"/>
  <c r="AC1295" i="8" s="1"/>
  <c r="T1295" i="8"/>
  <c r="AB1295" i="8" s="1"/>
  <c r="S1295" i="8"/>
  <c r="AA1295" i="8" s="1"/>
  <c r="R1295" i="8"/>
  <c r="Z1295" i="8" s="1"/>
  <c r="Q1295" i="8"/>
  <c r="P1295" i="8"/>
  <c r="X1295" i="8" s="1"/>
  <c r="N1295" i="8"/>
  <c r="AI1295" i="8"/>
  <c r="AK1295" i="8"/>
  <c r="AJ1295" i="8"/>
  <c r="AF1295" i="8"/>
  <c r="AH1295" i="8"/>
  <c r="A1296" i="8"/>
  <c r="AE1296" i="8" l="1"/>
  <c r="W1296" i="8"/>
  <c r="U1296" i="8"/>
  <c r="AC1296" i="8" s="1"/>
  <c r="T1296" i="8"/>
  <c r="AB1296" i="8" s="1"/>
  <c r="S1296" i="8"/>
  <c r="AA1296" i="8" s="1"/>
  <c r="R1296" i="8"/>
  <c r="Z1296" i="8" s="1"/>
  <c r="Q1296" i="8"/>
  <c r="P1296" i="8"/>
  <c r="X1296" i="8" s="1"/>
  <c r="N1296" i="8"/>
  <c r="AF1296" i="8"/>
  <c r="AJ1296" i="8"/>
  <c r="AH1296" i="8"/>
  <c r="AI1296" i="8"/>
  <c r="AK1296" i="8"/>
  <c r="A1297" i="8"/>
  <c r="AE1297" i="8" l="1"/>
  <c r="W1297" i="8"/>
  <c r="U1297" i="8"/>
  <c r="AC1297" i="8" s="1"/>
  <c r="T1297" i="8"/>
  <c r="AB1297" i="8" s="1"/>
  <c r="S1297" i="8"/>
  <c r="AA1297" i="8" s="1"/>
  <c r="R1297" i="8"/>
  <c r="Z1297" i="8" s="1"/>
  <c r="Q1297" i="8"/>
  <c r="P1297" i="8"/>
  <c r="X1297" i="8" s="1"/>
  <c r="N1297" i="8"/>
  <c r="AI1297" i="8"/>
  <c r="AJ1297" i="8"/>
  <c r="AK1297" i="8"/>
  <c r="AF1297" i="8"/>
  <c r="AH1297" i="8"/>
  <c r="A1298" i="8"/>
  <c r="AE1298" i="8" l="1"/>
  <c r="W1298" i="8"/>
  <c r="U1298" i="8"/>
  <c r="AC1298" i="8" s="1"/>
  <c r="T1298" i="8"/>
  <c r="AB1298" i="8" s="1"/>
  <c r="S1298" i="8"/>
  <c r="AA1298" i="8" s="1"/>
  <c r="R1298" i="8"/>
  <c r="Z1298" i="8" s="1"/>
  <c r="Q1298" i="8"/>
  <c r="P1298" i="8"/>
  <c r="X1298" i="8" s="1"/>
  <c r="N1298" i="8"/>
  <c r="AK1298" i="8"/>
  <c r="AF1298" i="8"/>
  <c r="AJ1298" i="8"/>
  <c r="AH1298" i="8"/>
  <c r="AI1298" i="8"/>
  <c r="A1299" i="8"/>
  <c r="AE1299" i="8" l="1"/>
  <c r="W1299" i="8"/>
  <c r="U1299" i="8"/>
  <c r="AC1299" i="8" s="1"/>
  <c r="T1299" i="8"/>
  <c r="AB1299" i="8" s="1"/>
  <c r="S1299" i="8"/>
  <c r="AA1299" i="8" s="1"/>
  <c r="R1299" i="8"/>
  <c r="Z1299" i="8" s="1"/>
  <c r="Q1299" i="8"/>
  <c r="P1299" i="8"/>
  <c r="X1299" i="8" s="1"/>
  <c r="N1299" i="8"/>
  <c r="AF1299" i="8"/>
  <c r="AI1299" i="8"/>
  <c r="AK1299" i="8"/>
  <c r="AJ1299" i="8"/>
  <c r="AH1299" i="8"/>
  <c r="A1300" i="8"/>
  <c r="AE1300" i="8" l="1"/>
  <c r="W1300" i="8"/>
  <c r="U1300" i="8"/>
  <c r="AC1300" i="8" s="1"/>
  <c r="T1300" i="8"/>
  <c r="AB1300" i="8" s="1"/>
  <c r="S1300" i="8"/>
  <c r="AA1300" i="8" s="1"/>
  <c r="R1300" i="8"/>
  <c r="Z1300" i="8" s="1"/>
  <c r="Q1300" i="8"/>
  <c r="P1300" i="8"/>
  <c r="X1300" i="8" s="1"/>
  <c r="N1300" i="8"/>
  <c r="AF1300" i="8"/>
  <c r="AJ1300" i="8"/>
  <c r="AK1300" i="8"/>
  <c r="AH1300" i="8"/>
  <c r="AI1300" i="8"/>
  <c r="A1301" i="8"/>
  <c r="AE1301" i="8" l="1"/>
  <c r="W1301" i="8"/>
  <c r="U1301" i="8"/>
  <c r="AC1301" i="8" s="1"/>
  <c r="T1301" i="8"/>
  <c r="AB1301" i="8" s="1"/>
  <c r="S1301" i="8"/>
  <c r="AA1301" i="8" s="1"/>
  <c r="R1301" i="8"/>
  <c r="Z1301" i="8" s="1"/>
  <c r="Q1301" i="8"/>
  <c r="P1301" i="8"/>
  <c r="X1301" i="8" s="1"/>
  <c r="N1301" i="8"/>
  <c r="AI1301" i="8"/>
  <c r="AK1301" i="8"/>
  <c r="AF1301" i="8"/>
  <c r="AJ1301" i="8"/>
  <c r="AH1301" i="8"/>
  <c r="A1302" i="8"/>
  <c r="AE1302" i="8" l="1"/>
  <c r="W1302" i="8"/>
  <c r="U1302" i="8"/>
  <c r="AC1302" i="8" s="1"/>
  <c r="T1302" i="8"/>
  <c r="AB1302" i="8" s="1"/>
  <c r="S1302" i="8"/>
  <c r="AA1302" i="8" s="1"/>
  <c r="R1302" i="8"/>
  <c r="Z1302" i="8" s="1"/>
  <c r="Q1302" i="8"/>
  <c r="P1302" i="8"/>
  <c r="X1302" i="8" s="1"/>
  <c r="N1302" i="8"/>
  <c r="AK1302" i="8"/>
  <c r="AJ1302" i="8"/>
  <c r="AF1302" i="8"/>
  <c r="AH1302" i="8"/>
  <c r="AI1302" i="8"/>
  <c r="A1303" i="8"/>
  <c r="AE1303" i="8" l="1"/>
  <c r="W1303" i="8"/>
  <c r="U1303" i="8"/>
  <c r="AC1303" i="8" s="1"/>
  <c r="T1303" i="8"/>
  <c r="AB1303" i="8" s="1"/>
  <c r="S1303" i="8"/>
  <c r="AA1303" i="8" s="1"/>
  <c r="R1303" i="8"/>
  <c r="Z1303" i="8" s="1"/>
  <c r="Q1303" i="8"/>
  <c r="P1303" i="8"/>
  <c r="X1303" i="8" s="1"/>
  <c r="N1303" i="8"/>
  <c r="AI1303" i="8"/>
  <c r="AK1303" i="8"/>
  <c r="AJ1303" i="8"/>
  <c r="AH1303" i="8"/>
  <c r="AF1303" i="8"/>
  <c r="A1304" i="8"/>
  <c r="AE1304" i="8" l="1"/>
  <c r="W1304" i="8"/>
  <c r="U1304" i="8"/>
  <c r="AC1304" i="8" s="1"/>
  <c r="T1304" i="8"/>
  <c r="AB1304" i="8" s="1"/>
  <c r="S1304" i="8"/>
  <c r="AA1304" i="8" s="1"/>
  <c r="R1304" i="8"/>
  <c r="Z1304" i="8" s="1"/>
  <c r="Q1304" i="8"/>
  <c r="P1304" i="8"/>
  <c r="X1304" i="8" s="1"/>
  <c r="N1304" i="8"/>
  <c r="AF1304" i="8"/>
  <c r="AJ1304" i="8"/>
  <c r="AK1304" i="8"/>
  <c r="AH1304" i="8"/>
  <c r="AI1304" i="8"/>
  <c r="A1305" i="8"/>
  <c r="AE1305" i="8" l="1"/>
  <c r="W1305" i="8"/>
  <c r="U1305" i="8"/>
  <c r="AC1305" i="8" s="1"/>
  <c r="T1305" i="8"/>
  <c r="AB1305" i="8" s="1"/>
  <c r="S1305" i="8"/>
  <c r="AA1305" i="8" s="1"/>
  <c r="R1305" i="8"/>
  <c r="Z1305" i="8" s="1"/>
  <c r="Q1305" i="8"/>
  <c r="P1305" i="8"/>
  <c r="X1305" i="8" s="1"/>
  <c r="N1305" i="8"/>
  <c r="AK1305" i="8"/>
  <c r="AI1305" i="8"/>
  <c r="AF1305" i="8"/>
  <c r="AJ1305" i="8"/>
  <c r="AH1305" i="8"/>
  <c r="A1306" i="8"/>
  <c r="AE1306" i="8" l="1"/>
  <c r="W1306" i="8"/>
  <c r="U1306" i="8"/>
  <c r="AC1306" i="8" s="1"/>
  <c r="T1306" i="8"/>
  <c r="AB1306" i="8" s="1"/>
  <c r="S1306" i="8"/>
  <c r="AA1306" i="8" s="1"/>
  <c r="R1306" i="8"/>
  <c r="Z1306" i="8" s="1"/>
  <c r="Q1306" i="8"/>
  <c r="P1306" i="8"/>
  <c r="X1306" i="8" s="1"/>
  <c r="N1306" i="8"/>
  <c r="AK1306" i="8"/>
  <c r="AI1306" i="8"/>
  <c r="AF1306" i="8"/>
  <c r="AJ1306" i="8"/>
  <c r="AH1306" i="8"/>
  <c r="A1307" i="8"/>
  <c r="AE1307" i="8" l="1"/>
  <c r="W1307" i="8"/>
  <c r="U1307" i="8"/>
  <c r="AC1307" i="8" s="1"/>
  <c r="T1307" i="8"/>
  <c r="AB1307" i="8" s="1"/>
  <c r="S1307" i="8"/>
  <c r="AA1307" i="8" s="1"/>
  <c r="R1307" i="8"/>
  <c r="Z1307" i="8" s="1"/>
  <c r="Q1307" i="8"/>
  <c r="P1307" i="8"/>
  <c r="X1307" i="8" s="1"/>
  <c r="N1307" i="8"/>
  <c r="AF1307" i="8"/>
  <c r="AK1307" i="8"/>
  <c r="AJ1307" i="8"/>
  <c r="AH1307" i="8"/>
  <c r="AI1307" i="8"/>
  <c r="A1308" i="8"/>
  <c r="AE1308" i="8" l="1"/>
  <c r="W1308" i="8"/>
  <c r="U1308" i="8"/>
  <c r="AC1308" i="8" s="1"/>
  <c r="T1308" i="8"/>
  <c r="AB1308" i="8" s="1"/>
  <c r="S1308" i="8"/>
  <c r="AA1308" i="8" s="1"/>
  <c r="R1308" i="8"/>
  <c r="Z1308" i="8" s="1"/>
  <c r="Q1308" i="8"/>
  <c r="P1308" i="8"/>
  <c r="X1308" i="8" s="1"/>
  <c r="N1308" i="8"/>
  <c r="AI1308" i="8"/>
  <c r="AJ1308" i="8"/>
  <c r="AF1308" i="8"/>
  <c r="AH1308" i="8"/>
  <c r="AK1308" i="8"/>
  <c r="A1309" i="8"/>
  <c r="AE1309" i="8" l="1"/>
  <c r="W1309" i="8"/>
  <c r="U1309" i="8"/>
  <c r="AC1309" i="8" s="1"/>
  <c r="T1309" i="8"/>
  <c r="AB1309" i="8" s="1"/>
  <c r="S1309" i="8"/>
  <c r="AA1309" i="8" s="1"/>
  <c r="R1309" i="8"/>
  <c r="Z1309" i="8" s="1"/>
  <c r="Q1309" i="8"/>
  <c r="P1309" i="8"/>
  <c r="X1309" i="8" s="1"/>
  <c r="N1309" i="8"/>
  <c r="AF1309" i="8"/>
  <c r="AJ1309" i="8"/>
  <c r="AK1309" i="8"/>
  <c r="AH1309" i="8"/>
  <c r="AI1309" i="8"/>
  <c r="A1310" i="8"/>
  <c r="AE1310" i="8" l="1"/>
  <c r="W1310" i="8"/>
  <c r="U1310" i="8"/>
  <c r="AC1310" i="8" s="1"/>
  <c r="T1310" i="8"/>
  <c r="AB1310" i="8" s="1"/>
  <c r="S1310" i="8"/>
  <c r="AA1310" i="8" s="1"/>
  <c r="R1310" i="8"/>
  <c r="Z1310" i="8" s="1"/>
  <c r="Q1310" i="8"/>
  <c r="P1310" i="8"/>
  <c r="X1310" i="8" s="1"/>
  <c r="N1310" i="8"/>
  <c r="AF1310" i="8"/>
  <c r="AI1310" i="8"/>
  <c r="AK1310" i="8"/>
  <c r="AJ1310" i="8"/>
  <c r="AH1310" i="8"/>
  <c r="A1311" i="8"/>
  <c r="AE1311" i="8" l="1"/>
  <c r="W1311" i="8"/>
  <c r="U1311" i="8"/>
  <c r="AC1311" i="8" s="1"/>
  <c r="T1311" i="8"/>
  <c r="AB1311" i="8" s="1"/>
  <c r="S1311" i="8"/>
  <c r="AA1311" i="8" s="1"/>
  <c r="R1311" i="8"/>
  <c r="Z1311" i="8" s="1"/>
  <c r="Q1311" i="8"/>
  <c r="P1311" i="8"/>
  <c r="X1311" i="8" s="1"/>
  <c r="N1311" i="8"/>
  <c r="AI1311" i="8"/>
  <c r="AF1311" i="8"/>
  <c r="AK1311" i="8"/>
  <c r="AJ1311" i="8"/>
  <c r="AH1311" i="8"/>
  <c r="A1312" i="8"/>
  <c r="AE1312" i="8" l="1"/>
  <c r="W1312" i="8"/>
  <c r="U1312" i="8"/>
  <c r="AC1312" i="8" s="1"/>
  <c r="T1312" i="8"/>
  <c r="AB1312" i="8" s="1"/>
  <c r="S1312" i="8"/>
  <c r="AA1312" i="8" s="1"/>
  <c r="R1312" i="8"/>
  <c r="Z1312" i="8" s="1"/>
  <c r="Q1312" i="8"/>
  <c r="P1312" i="8"/>
  <c r="X1312" i="8" s="1"/>
  <c r="N1312" i="8"/>
  <c r="AF1312" i="8"/>
  <c r="AJ1312" i="8"/>
  <c r="AK1312" i="8"/>
  <c r="AH1312" i="8"/>
  <c r="AI1312" i="8"/>
  <c r="A1313" i="8"/>
  <c r="AE1313" i="8" l="1"/>
  <c r="W1313" i="8"/>
  <c r="U1313" i="8"/>
  <c r="AC1313" i="8" s="1"/>
  <c r="T1313" i="8"/>
  <c r="AB1313" i="8" s="1"/>
  <c r="S1313" i="8"/>
  <c r="AA1313" i="8" s="1"/>
  <c r="R1313" i="8"/>
  <c r="Z1313" i="8" s="1"/>
  <c r="Q1313" i="8"/>
  <c r="P1313" i="8"/>
  <c r="X1313" i="8" s="1"/>
  <c r="N1313" i="8"/>
  <c r="AK1313" i="8"/>
  <c r="AF1313" i="8"/>
  <c r="AJ1313" i="8"/>
  <c r="AH1313" i="8"/>
  <c r="AI1313" i="8"/>
  <c r="A1314" i="8"/>
  <c r="AE1314" i="8" l="1"/>
  <c r="W1314" i="8"/>
  <c r="U1314" i="8"/>
  <c r="AC1314" i="8" s="1"/>
  <c r="T1314" i="8"/>
  <c r="AB1314" i="8" s="1"/>
  <c r="S1314" i="8"/>
  <c r="AA1314" i="8" s="1"/>
  <c r="R1314" i="8"/>
  <c r="Z1314" i="8" s="1"/>
  <c r="Q1314" i="8"/>
  <c r="P1314" i="8"/>
  <c r="X1314" i="8" s="1"/>
  <c r="N1314" i="8"/>
  <c r="AI1314" i="8"/>
  <c r="AF1314" i="8"/>
  <c r="AJ1314" i="8"/>
  <c r="AH1314" i="8"/>
  <c r="AK1314" i="8"/>
  <c r="A1315" i="8"/>
  <c r="AE1315" i="8" l="1"/>
  <c r="W1315" i="8"/>
  <c r="U1315" i="8"/>
  <c r="AC1315" i="8" s="1"/>
  <c r="T1315" i="8"/>
  <c r="AB1315" i="8" s="1"/>
  <c r="S1315" i="8"/>
  <c r="AA1315" i="8" s="1"/>
  <c r="R1315" i="8"/>
  <c r="Z1315" i="8" s="1"/>
  <c r="Q1315" i="8"/>
  <c r="P1315" i="8"/>
  <c r="X1315" i="8" s="1"/>
  <c r="N1315" i="8"/>
  <c r="AK1315" i="8"/>
  <c r="AF1315" i="8"/>
  <c r="AJ1315" i="8"/>
  <c r="AH1315" i="8"/>
  <c r="AI1315" i="8"/>
  <c r="A1316" i="8"/>
  <c r="AE1316" i="8" l="1"/>
  <c r="W1316" i="8"/>
  <c r="U1316" i="8"/>
  <c r="AC1316" i="8" s="1"/>
  <c r="T1316" i="8"/>
  <c r="AB1316" i="8" s="1"/>
  <c r="S1316" i="8"/>
  <c r="AA1316" i="8" s="1"/>
  <c r="R1316" i="8"/>
  <c r="Z1316" i="8" s="1"/>
  <c r="Q1316" i="8"/>
  <c r="P1316" i="8"/>
  <c r="X1316" i="8" s="1"/>
  <c r="N1316" i="8"/>
  <c r="AF1316" i="8"/>
  <c r="AI1316" i="8"/>
  <c r="AJ1316" i="8"/>
  <c r="AH1316" i="8"/>
  <c r="AK1316" i="8"/>
  <c r="A1317" i="8"/>
  <c r="AE1317" i="8" l="1"/>
  <c r="W1317" i="8"/>
  <c r="U1317" i="8"/>
  <c r="AC1317" i="8" s="1"/>
  <c r="T1317" i="8"/>
  <c r="AB1317" i="8" s="1"/>
  <c r="S1317" i="8"/>
  <c r="AA1317" i="8" s="1"/>
  <c r="R1317" i="8"/>
  <c r="Z1317" i="8" s="1"/>
  <c r="Q1317" i="8"/>
  <c r="P1317" i="8"/>
  <c r="X1317" i="8" s="1"/>
  <c r="N1317" i="8"/>
  <c r="AJ1317" i="8"/>
  <c r="AK1317" i="8"/>
  <c r="AF1317" i="8"/>
  <c r="AH1317" i="8"/>
  <c r="AI1317" i="8"/>
  <c r="A1318" i="8"/>
  <c r="AE1318" i="8" l="1"/>
  <c r="W1318" i="8"/>
  <c r="U1318" i="8"/>
  <c r="AC1318" i="8" s="1"/>
  <c r="T1318" i="8"/>
  <c r="AB1318" i="8" s="1"/>
  <c r="S1318" i="8"/>
  <c r="AA1318" i="8" s="1"/>
  <c r="R1318" i="8"/>
  <c r="Z1318" i="8" s="1"/>
  <c r="Q1318" i="8"/>
  <c r="P1318" i="8"/>
  <c r="X1318" i="8" s="1"/>
  <c r="N1318" i="8"/>
  <c r="AI1318" i="8"/>
  <c r="AJ1318" i="8"/>
  <c r="AF1318" i="8"/>
  <c r="AK1318" i="8"/>
  <c r="AH1318" i="8"/>
  <c r="A1319" i="8"/>
  <c r="AE1319" i="8" l="1"/>
  <c r="W1319" i="8"/>
  <c r="U1319" i="8"/>
  <c r="AC1319" i="8" s="1"/>
  <c r="T1319" i="8"/>
  <c r="AB1319" i="8" s="1"/>
  <c r="S1319" i="8"/>
  <c r="AA1319" i="8" s="1"/>
  <c r="R1319" i="8"/>
  <c r="Z1319" i="8" s="1"/>
  <c r="Q1319" i="8"/>
  <c r="P1319" i="8"/>
  <c r="X1319" i="8" s="1"/>
  <c r="N1319" i="8"/>
  <c r="AK1319" i="8"/>
  <c r="AJ1319" i="8"/>
  <c r="AF1319" i="8"/>
  <c r="AH1319" i="8"/>
  <c r="AI1319" i="8"/>
  <c r="A1320" i="8"/>
  <c r="AE1320" i="8" l="1"/>
  <c r="W1320" i="8"/>
  <c r="U1320" i="8"/>
  <c r="AC1320" i="8" s="1"/>
  <c r="T1320" i="8"/>
  <c r="AB1320" i="8" s="1"/>
  <c r="S1320" i="8"/>
  <c r="AA1320" i="8" s="1"/>
  <c r="R1320" i="8"/>
  <c r="Z1320" i="8" s="1"/>
  <c r="Q1320" i="8"/>
  <c r="P1320" i="8"/>
  <c r="X1320" i="8" s="1"/>
  <c r="N1320" i="8"/>
  <c r="AI1320" i="8"/>
  <c r="AK1320" i="8"/>
  <c r="AF1320" i="8"/>
  <c r="AJ1320" i="8"/>
  <c r="AH1320" i="8"/>
  <c r="A1321" i="8"/>
  <c r="AE1321" i="8" l="1"/>
  <c r="W1321" i="8"/>
  <c r="U1321" i="8"/>
  <c r="AC1321" i="8" s="1"/>
  <c r="T1321" i="8"/>
  <c r="AB1321" i="8" s="1"/>
  <c r="S1321" i="8"/>
  <c r="AA1321" i="8" s="1"/>
  <c r="R1321" i="8"/>
  <c r="Z1321" i="8" s="1"/>
  <c r="Q1321" i="8"/>
  <c r="P1321" i="8"/>
  <c r="X1321" i="8" s="1"/>
  <c r="N1321" i="8"/>
  <c r="AF1321" i="8"/>
  <c r="AJ1321" i="8"/>
  <c r="AH1321" i="8"/>
  <c r="AI1321" i="8"/>
  <c r="AK1321" i="8"/>
  <c r="A1322" i="8"/>
  <c r="AE1322" i="8" l="1"/>
  <c r="W1322" i="8"/>
  <c r="U1322" i="8"/>
  <c r="AC1322" i="8" s="1"/>
  <c r="T1322" i="8"/>
  <c r="AB1322" i="8" s="1"/>
  <c r="S1322" i="8"/>
  <c r="AA1322" i="8" s="1"/>
  <c r="R1322" i="8"/>
  <c r="Z1322" i="8" s="1"/>
  <c r="Q1322" i="8"/>
  <c r="P1322" i="8"/>
  <c r="X1322" i="8" s="1"/>
  <c r="N1322" i="8"/>
  <c r="AI1322" i="8"/>
  <c r="AJ1322" i="8"/>
  <c r="AK1322" i="8"/>
  <c r="AH1322" i="8"/>
  <c r="AF1322" i="8"/>
  <c r="A1323" i="8"/>
  <c r="AE1323" i="8" l="1"/>
  <c r="W1323" i="8"/>
  <c r="U1323" i="8"/>
  <c r="AC1323" i="8" s="1"/>
  <c r="T1323" i="8"/>
  <c r="AB1323" i="8" s="1"/>
  <c r="S1323" i="8"/>
  <c r="AA1323" i="8" s="1"/>
  <c r="R1323" i="8"/>
  <c r="Z1323" i="8" s="1"/>
  <c r="Q1323" i="8"/>
  <c r="P1323" i="8"/>
  <c r="X1323" i="8" s="1"/>
  <c r="N1323" i="8"/>
  <c r="AJ1323" i="8"/>
  <c r="AF1323" i="8"/>
  <c r="AK1323" i="8"/>
  <c r="AH1323" i="8"/>
  <c r="AI1323" i="8"/>
  <c r="A1324" i="8"/>
  <c r="AE1324" i="8" l="1"/>
  <c r="W1324" i="8"/>
  <c r="U1324" i="8"/>
  <c r="AC1324" i="8" s="1"/>
  <c r="T1324" i="8"/>
  <c r="AB1324" i="8" s="1"/>
  <c r="S1324" i="8"/>
  <c r="AA1324" i="8" s="1"/>
  <c r="R1324" i="8"/>
  <c r="Z1324" i="8" s="1"/>
  <c r="Q1324" i="8"/>
  <c r="P1324" i="8"/>
  <c r="X1324" i="8" s="1"/>
  <c r="N1324" i="8"/>
  <c r="AI1324" i="8"/>
  <c r="AJ1324" i="8"/>
  <c r="AK1324" i="8"/>
  <c r="AF1324" i="8"/>
  <c r="AH1324" i="8"/>
  <c r="A1325" i="8"/>
  <c r="AE1325" i="8" l="1"/>
  <c r="W1325" i="8"/>
  <c r="U1325" i="8"/>
  <c r="AC1325" i="8" s="1"/>
  <c r="T1325" i="8"/>
  <c r="AB1325" i="8" s="1"/>
  <c r="S1325" i="8"/>
  <c r="AA1325" i="8" s="1"/>
  <c r="R1325" i="8"/>
  <c r="Z1325" i="8" s="1"/>
  <c r="Q1325" i="8"/>
  <c r="P1325" i="8"/>
  <c r="X1325" i="8" s="1"/>
  <c r="N1325" i="8"/>
  <c r="AF1325" i="8"/>
  <c r="AJ1325" i="8"/>
  <c r="AK1325" i="8"/>
  <c r="AH1325" i="8"/>
  <c r="AI1325" i="8"/>
  <c r="A1326" i="8"/>
  <c r="AE1326" i="8" l="1"/>
  <c r="W1326" i="8"/>
  <c r="U1326" i="8"/>
  <c r="AC1326" i="8" s="1"/>
  <c r="T1326" i="8"/>
  <c r="AB1326" i="8" s="1"/>
  <c r="S1326" i="8"/>
  <c r="AA1326" i="8" s="1"/>
  <c r="R1326" i="8"/>
  <c r="Z1326" i="8" s="1"/>
  <c r="Q1326" i="8"/>
  <c r="P1326" i="8"/>
  <c r="X1326" i="8" s="1"/>
  <c r="N1326" i="8"/>
  <c r="AI1326" i="8"/>
  <c r="AF1326" i="8"/>
  <c r="AJ1326" i="8"/>
  <c r="AH1326" i="8"/>
  <c r="AK1326" i="8"/>
  <c r="A1327" i="8"/>
  <c r="AE1327" i="8" l="1"/>
  <c r="W1327" i="8"/>
  <c r="U1327" i="8"/>
  <c r="AC1327" i="8" s="1"/>
  <c r="T1327" i="8"/>
  <c r="AB1327" i="8" s="1"/>
  <c r="S1327" i="8"/>
  <c r="AA1327" i="8" s="1"/>
  <c r="R1327" i="8"/>
  <c r="Z1327" i="8" s="1"/>
  <c r="Q1327" i="8"/>
  <c r="P1327" i="8"/>
  <c r="X1327" i="8" s="1"/>
  <c r="N1327" i="8"/>
  <c r="AF1327" i="8"/>
  <c r="AK1327" i="8"/>
  <c r="AJ1327" i="8"/>
  <c r="AH1327" i="8"/>
  <c r="AI1327" i="8"/>
  <c r="A1328" i="8"/>
  <c r="AE1328" i="8" l="1"/>
  <c r="W1328" i="8"/>
  <c r="U1328" i="8"/>
  <c r="AC1328" i="8" s="1"/>
  <c r="T1328" i="8"/>
  <c r="AB1328" i="8" s="1"/>
  <c r="S1328" i="8"/>
  <c r="AA1328" i="8" s="1"/>
  <c r="R1328" i="8"/>
  <c r="Z1328" i="8" s="1"/>
  <c r="Q1328" i="8"/>
  <c r="P1328" i="8"/>
  <c r="X1328" i="8" s="1"/>
  <c r="N1328" i="8"/>
  <c r="AF1328" i="8"/>
  <c r="AI1328" i="8"/>
  <c r="AJ1328" i="8"/>
  <c r="AH1328" i="8"/>
  <c r="AK1328" i="8"/>
  <c r="A1329" i="8"/>
  <c r="AE1329" i="8" l="1"/>
  <c r="W1329" i="8"/>
  <c r="U1329" i="8"/>
  <c r="AC1329" i="8" s="1"/>
  <c r="T1329" i="8"/>
  <c r="AB1329" i="8" s="1"/>
  <c r="S1329" i="8"/>
  <c r="AA1329" i="8" s="1"/>
  <c r="R1329" i="8"/>
  <c r="Z1329" i="8" s="1"/>
  <c r="Q1329" i="8"/>
  <c r="P1329" i="8"/>
  <c r="X1329" i="8" s="1"/>
  <c r="N1329" i="8"/>
  <c r="AK1329" i="8"/>
  <c r="AF1329" i="8"/>
  <c r="AJ1329" i="8"/>
  <c r="AH1329" i="8"/>
  <c r="AI1329" i="8"/>
  <c r="A1330" i="8"/>
  <c r="AE1330" i="8" l="1"/>
  <c r="W1330" i="8"/>
  <c r="U1330" i="8"/>
  <c r="AC1330" i="8" s="1"/>
  <c r="T1330" i="8"/>
  <c r="AB1330" i="8" s="1"/>
  <c r="S1330" i="8"/>
  <c r="AA1330" i="8" s="1"/>
  <c r="R1330" i="8"/>
  <c r="Z1330" i="8" s="1"/>
  <c r="Q1330" i="8"/>
  <c r="P1330" i="8"/>
  <c r="X1330" i="8" s="1"/>
  <c r="N1330" i="8"/>
  <c r="AF1330" i="8"/>
  <c r="AI1330" i="8"/>
  <c r="AK1330" i="8"/>
  <c r="AJ1330" i="8"/>
  <c r="AH1330" i="8"/>
  <c r="A1331" i="8"/>
  <c r="AE1331" i="8" l="1"/>
  <c r="W1331" i="8"/>
  <c r="U1331" i="8"/>
  <c r="AC1331" i="8" s="1"/>
  <c r="T1331" i="8"/>
  <c r="AB1331" i="8" s="1"/>
  <c r="S1331" i="8"/>
  <c r="AA1331" i="8" s="1"/>
  <c r="R1331" i="8"/>
  <c r="Z1331" i="8" s="1"/>
  <c r="Q1331" i="8"/>
  <c r="P1331" i="8"/>
  <c r="X1331" i="8" s="1"/>
  <c r="N1331" i="8"/>
  <c r="AK1331" i="8"/>
  <c r="AJ1331" i="8"/>
  <c r="AF1331" i="8"/>
  <c r="AH1331" i="8"/>
  <c r="AI1331" i="8"/>
  <c r="A1332" i="8"/>
  <c r="AE1332" i="8" l="1"/>
  <c r="W1332" i="8"/>
  <c r="U1332" i="8"/>
  <c r="AC1332" i="8" s="1"/>
  <c r="T1332" i="8"/>
  <c r="AB1332" i="8" s="1"/>
  <c r="S1332" i="8"/>
  <c r="AA1332" i="8" s="1"/>
  <c r="R1332" i="8"/>
  <c r="Z1332" i="8" s="1"/>
  <c r="Q1332" i="8"/>
  <c r="P1332" i="8"/>
  <c r="X1332" i="8" s="1"/>
  <c r="N1332" i="8"/>
  <c r="AF1332" i="8"/>
  <c r="AI1332" i="8"/>
  <c r="AJ1332" i="8"/>
  <c r="AK1332" i="8"/>
  <c r="AH1332" i="8"/>
  <c r="A1333" i="8"/>
  <c r="AE1333" i="8" l="1"/>
  <c r="W1333" i="8"/>
  <c r="U1333" i="8"/>
  <c r="AC1333" i="8" s="1"/>
  <c r="T1333" i="8"/>
  <c r="AB1333" i="8" s="1"/>
  <c r="S1333" i="8"/>
  <c r="AA1333" i="8" s="1"/>
  <c r="R1333" i="8"/>
  <c r="Z1333" i="8" s="1"/>
  <c r="Q1333" i="8"/>
  <c r="P1333" i="8"/>
  <c r="X1333" i="8" s="1"/>
  <c r="N1333" i="8"/>
  <c r="AJ1333" i="8"/>
  <c r="AF1333" i="8"/>
  <c r="AH1333" i="8"/>
  <c r="AI1333" i="8"/>
  <c r="AK1333" i="8"/>
  <c r="A1334" i="8"/>
  <c r="AE1334" i="8" l="1"/>
  <c r="W1334" i="8"/>
  <c r="U1334" i="8"/>
  <c r="AC1334" i="8" s="1"/>
  <c r="T1334" i="8"/>
  <c r="AB1334" i="8" s="1"/>
  <c r="S1334" i="8"/>
  <c r="AA1334" i="8" s="1"/>
  <c r="R1334" i="8"/>
  <c r="Z1334" i="8" s="1"/>
  <c r="Q1334" i="8"/>
  <c r="P1334" i="8"/>
  <c r="X1334" i="8" s="1"/>
  <c r="N1334" i="8"/>
  <c r="AI1334" i="8"/>
  <c r="AK1334" i="8"/>
  <c r="AJ1334" i="8"/>
  <c r="AF1334" i="8"/>
  <c r="AH1334" i="8"/>
  <c r="A1335" i="8"/>
  <c r="AE1335" i="8" l="1"/>
  <c r="W1335" i="8"/>
  <c r="U1335" i="8"/>
  <c r="AC1335" i="8" s="1"/>
  <c r="T1335" i="8"/>
  <c r="AB1335" i="8" s="1"/>
  <c r="S1335" i="8"/>
  <c r="AA1335" i="8" s="1"/>
  <c r="R1335" i="8"/>
  <c r="Z1335" i="8" s="1"/>
  <c r="Q1335" i="8"/>
  <c r="P1335" i="8"/>
  <c r="X1335" i="8" s="1"/>
  <c r="N1335" i="8"/>
  <c r="AF1335" i="8"/>
  <c r="AJ1335" i="8"/>
  <c r="AK1335" i="8"/>
  <c r="AH1335" i="8"/>
  <c r="AI1335" i="8"/>
  <c r="A1336" i="8"/>
  <c r="AE1336" i="8" l="1"/>
  <c r="W1336" i="8"/>
  <c r="U1336" i="8"/>
  <c r="AC1336" i="8" s="1"/>
  <c r="T1336" i="8"/>
  <c r="AB1336" i="8" s="1"/>
  <c r="S1336" i="8"/>
  <c r="AA1336" i="8" s="1"/>
  <c r="R1336" i="8"/>
  <c r="Z1336" i="8" s="1"/>
  <c r="Q1336" i="8"/>
  <c r="P1336" i="8"/>
  <c r="X1336" i="8" s="1"/>
  <c r="N1336" i="8"/>
  <c r="AI1336" i="8"/>
  <c r="AJ1336" i="8"/>
  <c r="AK1336" i="8"/>
  <c r="AF1336" i="8"/>
  <c r="AH1336" i="8"/>
  <c r="A1337" i="8"/>
  <c r="AE1337" i="8" l="1"/>
  <c r="W1337" i="8"/>
  <c r="U1337" i="8"/>
  <c r="AC1337" i="8" s="1"/>
  <c r="T1337" i="8"/>
  <c r="AB1337" i="8" s="1"/>
  <c r="S1337" i="8"/>
  <c r="AA1337" i="8" s="1"/>
  <c r="R1337" i="8"/>
  <c r="Z1337" i="8" s="1"/>
  <c r="Q1337" i="8"/>
  <c r="P1337" i="8"/>
  <c r="X1337" i="8" s="1"/>
  <c r="N1337" i="8"/>
  <c r="AJ1337" i="8"/>
  <c r="AK1337" i="8"/>
  <c r="AH1337" i="8"/>
  <c r="AI1337" i="8"/>
  <c r="AF1337" i="8"/>
  <c r="A1338" i="8"/>
  <c r="AE1338" i="8" l="1"/>
  <c r="W1338" i="8"/>
  <c r="U1338" i="8"/>
  <c r="AC1338" i="8" s="1"/>
  <c r="T1338" i="8"/>
  <c r="AB1338" i="8" s="1"/>
  <c r="S1338" i="8"/>
  <c r="AA1338" i="8" s="1"/>
  <c r="R1338" i="8"/>
  <c r="Z1338" i="8" s="1"/>
  <c r="Q1338" i="8"/>
  <c r="P1338" i="8"/>
  <c r="X1338" i="8" s="1"/>
  <c r="N1338" i="8"/>
  <c r="AF1338" i="8"/>
  <c r="AJ1338" i="8"/>
  <c r="AK1338" i="8"/>
  <c r="AH1338" i="8"/>
  <c r="AI1338" i="8"/>
  <c r="A1339" i="8"/>
  <c r="AE1339" i="8" l="1"/>
  <c r="W1339" i="8"/>
  <c r="U1339" i="8"/>
  <c r="AC1339" i="8" s="1"/>
  <c r="T1339" i="8"/>
  <c r="AB1339" i="8" s="1"/>
  <c r="S1339" i="8"/>
  <c r="AA1339" i="8" s="1"/>
  <c r="R1339" i="8"/>
  <c r="Z1339" i="8" s="1"/>
  <c r="Q1339" i="8"/>
  <c r="P1339" i="8"/>
  <c r="X1339" i="8" s="1"/>
  <c r="N1339" i="8"/>
  <c r="AI1339" i="8"/>
  <c r="AK1339" i="8"/>
  <c r="AJ1339" i="8"/>
  <c r="AH1339" i="8"/>
  <c r="AF1339" i="8"/>
  <c r="A1340" i="8"/>
  <c r="AE1340" i="8" l="1"/>
  <c r="W1340" i="8"/>
  <c r="U1340" i="8"/>
  <c r="AC1340" i="8" s="1"/>
  <c r="T1340" i="8"/>
  <c r="AB1340" i="8" s="1"/>
  <c r="S1340" i="8"/>
  <c r="AA1340" i="8" s="1"/>
  <c r="R1340" i="8"/>
  <c r="Z1340" i="8" s="1"/>
  <c r="Q1340" i="8"/>
  <c r="P1340" i="8"/>
  <c r="X1340" i="8" s="1"/>
  <c r="N1340" i="8"/>
  <c r="AJ1340" i="8"/>
  <c r="AK1340" i="8"/>
  <c r="AH1340" i="8"/>
  <c r="AI1340" i="8"/>
  <c r="AF1340" i="8"/>
  <c r="A1341" i="8"/>
  <c r="AE1341" i="8" l="1"/>
  <c r="W1341" i="8"/>
  <c r="U1341" i="8"/>
  <c r="AC1341" i="8" s="1"/>
  <c r="T1341" i="8"/>
  <c r="AB1341" i="8" s="1"/>
  <c r="S1341" i="8"/>
  <c r="AA1341" i="8" s="1"/>
  <c r="R1341" i="8"/>
  <c r="Z1341" i="8" s="1"/>
  <c r="Q1341" i="8"/>
  <c r="P1341" i="8"/>
  <c r="X1341" i="8" s="1"/>
  <c r="N1341" i="8"/>
  <c r="AK1341" i="8"/>
  <c r="AF1341" i="8"/>
  <c r="AI1341" i="8"/>
  <c r="AJ1341" i="8"/>
  <c r="AH1341" i="8"/>
  <c r="A1342" i="8"/>
  <c r="AE1342" i="8" l="1"/>
  <c r="W1342" i="8"/>
  <c r="U1342" i="8"/>
  <c r="AC1342" i="8" s="1"/>
  <c r="T1342" i="8"/>
  <c r="AB1342" i="8" s="1"/>
  <c r="S1342" i="8"/>
  <c r="AA1342" i="8" s="1"/>
  <c r="R1342" i="8"/>
  <c r="Z1342" i="8" s="1"/>
  <c r="Q1342" i="8"/>
  <c r="P1342" i="8"/>
  <c r="X1342" i="8" s="1"/>
  <c r="N1342" i="8"/>
  <c r="AF1342" i="8"/>
  <c r="AJ1342" i="8"/>
  <c r="AK1342" i="8"/>
  <c r="AH1342" i="8"/>
  <c r="AI1342" i="8"/>
  <c r="A1343" i="8"/>
  <c r="AE1343" i="8" l="1"/>
  <c r="W1343" i="8"/>
  <c r="U1343" i="8"/>
  <c r="AC1343" i="8" s="1"/>
  <c r="T1343" i="8"/>
  <c r="AB1343" i="8" s="1"/>
  <c r="S1343" i="8"/>
  <c r="AA1343" i="8" s="1"/>
  <c r="R1343" i="8"/>
  <c r="Z1343" i="8" s="1"/>
  <c r="Q1343" i="8"/>
  <c r="P1343" i="8"/>
  <c r="X1343" i="8" s="1"/>
  <c r="N1343" i="8"/>
  <c r="AI1343" i="8"/>
  <c r="AK1343" i="8"/>
  <c r="AJ1343" i="8"/>
  <c r="AF1343" i="8"/>
  <c r="AH1343" i="8"/>
  <c r="A1344" i="8"/>
  <c r="AE1344" i="8" l="1"/>
  <c r="W1344" i="8"/>
  <c r="U1344" i="8"/>
  <c r="AC1344" i="8" s="1"/>
  <c r="T1344" i="8"/>
  <c r="AB1344" i="8" s="1"/>
  <c r="S1344" i="8"/>
  <c r="AA1344" i="8" s="1"/>
  <c r="R1344" i="8"/>
  <c r="Z1344" i="8" s="1"/>
  <c r="Q1344" i="8"/>
  <c r="P1344" i="8"/>
  <c r="X1344" i="8" s="1"/>
  <c r="N1344" i="8"/>
  <c r="AK1344" i="8"/>
  <c r="AJ1344" i="8"/>
  <c r="AH1344" i="8"/>
  <c r="AI1344" i="8"/>
  <c r="AF1344" i="8"/>
  <c r="A1345" i="8"/>
  <c r="AE1345" i="8" l="1"/>
  <c r="W1345" i="8"/>
  <c r="U1345" i="8"/>
  <c r="AC1345" i="8" s="1"/>
  <c r="T1345" i="8"/>
  <c r="AB1345" i="8" s="1"/>
  <c r="S1345" i="8"/>
  <c r="AA1345" i="8" s="1"/>
  <c r="R1345" i="8"/>
  <c r="Z1345" i="8" s="1"/>
  <c r="Q1345" i="8"/>
  <c r="P1345" i="8"/>
  <c r="X1345" i="8" s="1"/>
  <c r="N1345" i="8"/>
  <c r="AF1345" i="8"/>
  <c r="AI1345" i="8"/>
  <c r="AJ1345" i="8"/>
  <c r="AH1345" i="8"/>
  <c r="AK1345" i="8"/>
  <c r="A1346" i="8"/>
  <c r="AE1346" i="8" l="1"/>
  <c r="W1346" i="8"/>
  <c r="U1346" i="8"/>
  <c r="AC1346" i="8" s="1"/>
  <c r="T1346" i="8"/>
  <c r="AB1346" i="8" s="1"/>
  <c r="S1346" i="8"/>
  <c r="AA1346" i="8" s="1"/>
  <c r="R1346" i="8"/>
  <c r="Z1346" i="8" s="1"/>
  <c r="Q1346" i="8"/>
  <c r="P1346" i="8"/>
  <c r="X1346" i="8" s="1"/>
  <c r="N1346" i="8"/>
  <c r="AK1346" i="8"/>
  <c r="AJ1346" i="8"/>
  <c r="AF1346" i="8"/>
  <c r="AH1346" i="8"/>
  <c r="AI1346" i="8"/>
  <c r="A1347" i="8"/>
  <c r="AE1347" i="8" l="1"/>
  <c r="W1347" i="8"/>
  <c r="U1347" i="8"/>
  <c r="AC1347" i="8" s="1"/>
  <c r="T1347" i="8"/>
  <c r="AB1347" i="8" s="1"/>
  <c r="S1347" i="8"/>
  <c r="AA1347" i="8" s="1"/>
  <c r="R1347" i="8"/>
  <c r="Z1347" i="8" s="1"/>
  <c r="Q1347" i="8"/>
  <c r="P1347" i="8"/>
  <c r="X1347" i="8" s="1"/>
  <c r="N1347" i="8"/>
  <c r="AK1347" i="8"/>
  <c r="AI1347" i="8"/>
  <c r="AJ1347" i="8"/>
  <c r="AF1347" i="8"/>
  <c r="AH1347" i="8"/>
  <c r="A1348" i="8"/>
  <c r="AE1348" i="8" l="1"/>
  <c r="W1348" i="8"/>
  <c r="U1348" i="8"/>
  <c r="AC1348" i="8" s="1"/>
  <c r="T1348" i="8"/>
  <c r="AB1348" i="8" s="1"/>
  <c r="S1348" i="8"/>
  <c r="AA1348" i="8" s="1"/>
  <c r="R1348" i="8"/>
  <c r="Z1348" i="8" s="1"/>
  <c r="Q1348" i="8"/>
  <c r="P1348" i="8"/>
  <c r="X1348" i="8" s="1"/>
  <c r="N1348" i="8"/>
  <c r="AF1348" i="8"/>
  <c r="AJ1348" i="8"/>
  <c r="AK1348" i="8"/>
  <c r="AH1348" i="8"/>
  <c r="AI1348" i="8"/>
  <c r="A1349" i="8"/>
  <c r="AE1349" i="8" l="1"/>
  <c r="W1349" i="8"/>
  <c r="U1349" i="8"/>
  <c r="AC1349" i="8" s="1"/>
  <c r="T1349" i="8"/>
  <c r="AB1349" i="8" s="1"/>
  <c r="S1349" i="8"/>
  <c r="AA1349" i="8" s="1"/>
  <c r="R1349" i="8"/>
  <c r="Z1349" i="8" s="1"/>
  <c r="Q1349" i="8"/>
  <c r="P1349" i="8"/>
  <c r="X1349" i="8" s="1"/>
  <c r="N1349" i="8"/>
  <c r="AF1349" i="8"/>
  <c r="AJ1349" i="8"/>
  <c r="AK1349" i="8"/>
  <c r="AH1349" i="8"/>
  <c r="AI1349" i="8"/>
  <c r="A1350" i="8"/>
  <c r="AE1350" i="8" l="1"/>
  <c r="W1350" i="8"/>
  <c r="U1350" i="8"/>
  <c r="AC1350" i="8" s="1"/>
  <c r="T1350" i="8"/>
  <c r="AB1350" i="8" s="1"/>
  <c r="S1350" i="8"/>
  <c r="AA1350" i="8" s="1"/>
  <c r="R1350" i="8"/>
  <c r="Z1350" i="8" s="1"/>
  <c r="Q1350" i="8"/>
  <c r="P1350" i="8"/>
  <c r="X1350" i="8" s="1"/>
  <c r="N1350" i="8"/>
  <c r="AI1350" i="8"/>
  <c r="AJ1350" i="8"/>
  <c r="AK1350" i="8"/>
  <c r="AH1350" i="8"/>
  <c r="AF1350" i="8"/>
  <c r="A1351" i="8"/>
  <c r="AE1351" i="8" l="1"/>
  <c r="W1351" i="8"/>
  <c r="U1351" i="8"/>
  <c r="AC1351" i="8" s="1"/>
  <c r="T1351" i="8"/>
  <c r="AB1351" i="8" s="1"/>
  <c r="S1351" i="8"/>
  <c r="AA1351" i="8" s="1"/>
  <c r="R1351" i="8"/>
  <c r="Z1351" i="8" s="1"/>
  <c r="Q1351" i="8"/>
  <c r="P1351" i="8"/>
  <c r="X1351" i="8" s="1"/>
  <c r="N1351" i="8"/>
  <c r="AK1351" i="8"/>
  <c r="AJ1351" i="8"/>
  <c r="AF1351" i="8"/>
  <c r="AH1351" i="8"/>
  <c r="AI1351" i="8"/>
  <c r="A1352" i="8"/>
  <c r="AE1352" i="8" l="1"/>
  <c r="W1352" i="8"/>
  <c r="U1352" i="8"/>
  <c r="AC1352" i="8" s="1"/>
  <c r="T1352" i="8"/>
  <c r="AB1352" i="8" s="1"/>
  <c r="S1352" i="8"/>
  <c r="AA1352" i="8" s="1"/>
  <c r="R1352" i="8"/>
  <c r="Z1352" i="8" s="1"/>
  <c r="Q1352" i="8"/>
  <c r="P1352" i="8"/>
  <c r="X1352" i="8" s="1"/>
  <c r="N1352" i="8"/>
  <c r="AF1352" i="8"/>
  <c r="AI1352" i="8"/>
  <c r="AK1352" i="8"/>
  <c r="AJ1352" i="8"/>
  <c r="AH1352" i="8"/>
  <c r="A1353" i="8"/>
  <c r="AE1353" i="8" l="1"/>
  <c r="W1353" i="8"/>
  <c r="U1353" i="8"/>
  <c r="AC1353" i="8" s="1"/>
  <c r="T1353" i="8"/>
  <c r="AB1353" i="8" s="1"/>
  <c r="S1353" i="8"/>
  <c r="AA1353" i="8" s="1"/>
  <c r="R1353" i="8"/>
  <c r="Z1353" i="8" s="1"/>
  <c r="Q1353" i="8"/>
  <c r="P1353" i="8"/>
  <c r="X1353" i="8" s="1"/>
  <c r="N1353" i="8"/>
  <c r="AI1353" i="8"/>
  <c r="AF1353" i="8"/>
  <c r="AJ1353" i="8"/>
  <c r="AK1353" i="8"/>
  <c r="AH1353" i="8"/>
  <c r="A1354" i="8"/>
  <c r="AE1354" i="8" l="1"/>
  <c r="W1354" i="8"/>
  <c r="U1354" i="8"/>
  <c r="AC1354" i="8" s="1"/>
  <c r="T1354" i="8"/>
  <c r="AB1354" i="8" s="1"/>
  <c r="S1354" i="8"/>
  <c r="AA1354" i="8" s="1"/>
  <c r="R1354" i="8"/>
  <c r="Z1354" i="8" s="1"/>
  <c r="Q1354" i="8"/>
  <c r="P1354" i="8"/>
  <c r="X1354" i="8" s="1"/>
  <c r="N1354" i="8"/>
  <c r="AJ1354" i="8"/>
  <c r="AK1354" i="8"/>
  <c r="AF1354" i="8"/>
  <c r="AH1354" i="8"/>
  <c r="AI1354" i="8"/>
  <c r="A1355" i="8"/>
  <c r="AE1355" i="8" l="1"/>
  <c r="W1355" i="8"/>
  <c r="U1355" i="8"/>
  <c r="AC1355" i="8" s="1"/>
  <c r="T1355" i="8"/>
  <c r="AB1355" i="8" s="1"/>
  <c r="S1355" i="8"/>
  <c r="AA1355" i="8" s="1"/>
  <c r="R1355" i="8"/>
  <c r="Z1355" i="8" s="1"/>
  <c r="Q1355" i="8"/>
  <c r="P1355" i="8"/>
  <c r="X1355" i="8" s="1"/>
  <c r="N1355" i="8"/>
  <c r="AF1355" i="8"/>
  <c r="AI1355" i="8"/>
  <c r="AJ1355" i="8"/>
  <c r="AK1355" i="8"/>
  <c r="AH1355" i="8"/>
  <c r="A1356" i="8"/>
  <c r="AE1356" i="8" l="1"/>
  <c r="W1356" i="8"/>
  <c r="U1356" i="8"/>
  <c r="AC1356" i="8" s="1"/>
  <c r="T1356" i="8"/>
  <c r="AB1356" i="8" s="1"/>
  <c r="S1356" i="8"/>
  <c r="AA1356" i="8" s="1"/>
  <c r="R1356" i="8"/>
  <c r="Z1356" i="8" s="1"/>
  <c r="Q1356" i="8"/>
  <c r="P1356" i="8"/>
  <c r="X1356" i="8" s="1"/>
  <c r="N1356" i="8"/>
  <c r="AK1356" i="8"/>
  <c r="AF1356" i="8"/>
  <c r="AJ1356" i="8"/>
  <c r="AH1356" i="8"/>
  <c r="AI1356" i="8"/>
  <c r="A1357" i="8"/>
  <c r="AE1357" i="8" l="1"/>
  <c r="W1357" i="8"/>
  <c r="U1357" i="8"/>
  <c r="AC1357" i="8" s="1"/>
  <c r="T1357" i="8"/>
  <c r="AB1357" i="8" s="1"/>
  <c r="S1357" i="8"/>
  <c r="AA1357" i="8" s="1"/>
  <c r="R1357" i="8"/>
  <c r="Z1357" i="8" s="1"/>
  <c r="Q1357" i="8"/>
  <c r="P1357" i="8"/>
  <c r="X1357" i="8" s="1"/>
  <c r="N1357" i="8"/>
  <c r="AK1357" i="8"/>
  <c r="AI1357" i="8"/>
  <c r="AJ1357" i="8"/>
  <c r="AF1357" i="8"/>
  <c r="AH1357" i="8"/>
  <c r="A1358" i="8"/>
  <c r="AE1358" i="8" l="1"/>
  <c r="W1358" i="8"/>
  <c r="U1358" i="8"/>
  <c r="AC1358" i="8" s="1"/>
  <c r="T1358" i="8"/>
  <c r="AB1358" i="8" s="1"/>
  <c r="S1358" i="8"/>
  <c r="AA1358" i="8" s="1"/>
  <c r="R1358" i="8"/>
  <c r="Z1358" i="8" s="1"/>
  <c r="Q1358" i="8"/>
  <c r="P1358" i="8"/>
  <c r="X1358" i="8" s="1"/>
  <c r="N1358" i="8"/>
  <c r="AF1358" i="8"/>
  <c r="AJ1358" i="8"/>
  <c r="AH1358" i="8"/>
  <c r="AI1358" i="8"/>
  <c r="AK1358" i="8"/>
  <c r="A1359" i="8"/>
  <c r="AE1359" i="8" l="1"/>
  <c r="W1359" i="8"/>
  <c r="U1359" i="8"/>
  <c r="AC1359" i="8" s="1"/>
  <c r="T1359" i="8"/>
  <c r="AB1359" i="8" s="1"/>
  <c r="S1359" i="8"/>
  <c r="AA1359" i="8" s="1"/>
  <c r="R1359" i="8"/>
  <c r="Z1359" i="8" s="1"/>
  <c r="Q1359" i="8"/>
  <c r="P1359" i="8"/>
  <c r="X1359" i="8" s="1"/>
  <c r="N1359" i="8"/>
  <c r="AI1359" i="8"/>
  <c r="AJ1359" i="8"/>
  <c r="AK1359" i="8"/>
  <c r="AH1359" i="8"/>
  <c r="AF1359" i="8"/>
  <c r="A1360" i="8"/>
  <c r="AE1360" i="8" l="1"/>
  <c r="W1360" i="8"/>
  <c r="U1360" i="8"/>
  <c r="AC1360" i="8" s="1"/>
  <c r="T1360" i="8"/>
  <c r="AB1360" i="8" s="1"/>
  <c r="S1360" i="8"/>
  <c r="AA1360" i="8" s="1"/>
  <c r="R1360" i="8"/>
  <c r="Z1360" i="8" s="1"/>
  <c r="Q1360" i="8"/>
  <c r="P1360" i="8"/>
  <c r="X1360" i="8" s="1"/>
  <c r="N1360" i="8"/>
  <c r="AF1360" i="8"/>
  <c r="AJ1360" i="8"/>
  <c r="AK1360" i="8"/>
  <c r="AH1360" i="8"/>
  <c r="AI1360" i="8"/>
  <c r="A1361" i="8"/>
  <c r="AE1361" i="8" l="1"/>
  <c r="W1361" i="8"/>
  <c r="U1361" i="8"/>
  <c r="AC1361" i="8" s="1"/>
  <c r="T1361" i="8"/>
  <c r="AB1361" i="8" s="1"/>
  <c r="S1361" i="8"/>
  <c r="AA1361" i="8" s="1"/>
  <c r="R1361" i="8"/>
  <c r="Z1361" i="8" s="1"/>
  <c r="Q1361" i="8"/>
  <c r="P1361" i="8"/>
  <c r="X1361" i="8" s="1"/>
  <c r="N1361" i="8"/>
  <c r="AI1361" i="8"/>
  <c r="AF1361" i="8"/>
  <c r="AJ1361" i="8"/>
  <c r="AK1361" i="8"/>
  <c r="AH1361" i="8"/>
  <c r="A1362" i="8"/>
  <c r="AE1362" i="8" l="1"/>
  <c r="W1362" i="8"/>
  <c r="U1362" i="8"/>
  <c r="AC1362" i="8" s="1"/>
  <c r="T1362" i="8"/>
  <c r="AB1362" i="8" s="1"/>
  <c r="S1362" i="8"/>
  <c r="AA1362" i="8" s="1"/>
  <c r="R1362" i="8"/>
  <c r="Z1362" i="8" s="1"/>
  <c r="Q1362" i="8"/>
  <c r="P1362" i="8"/>
  <c r="X1362" i="8" s="1"/>
  <c r="N1362" i="8"/>
  <c r="AJ1362" i="8"/>
  <c r="AK1362" i="8"/>
  <c r="AF1362" i="8"/>
  <c r="AH1362" i="8"/>
  <c r="AI1362" i="8"/>
  <c r="A1363" i="8"/>
  <c r="AE1363" i="8" l="1"/>
  <c r="W1363" i="8"/>
  <c r="U1363" i="8"/>
  <c r="AC1363" i="8" s="1"/>
  <c r="AC1" i="8" s="1"/>
  <c r="T1363" i="8"/>
  <c r="AB1363" i="8" s="1"/>
  <c r="AB1" i="8" s="1"/>
  <c r="S1363" i="8"/>
  <c r="AA1363" i="8" s="1"/>
  <c r="AA1" i="8" s="1"/>
  <c r="R1363" i="8"/>
  <c r="Z1363" i="8" s="1"/>
  <c r="Z1" i="8" s="1"/>
  <c r="Q1363" i="8"/>
  <c r="P1363" i="8"/>
  <c r="X1363" i="8" s="1"/>
  <c r="X1" i="8" s="1"/>
  <c r="N1363" i="8"/>
  <c r="AK1363" i="8"/>
  <c r="AK1" i="8" s="1"/>
  <c r="AI1363" i="8"/>
  <c r="AI1" i="8" s="1"/>
  <c r="AJ1363" i="8"/>
  <c r="AJ1" i="8" s="1"/>
  <c r="AG1" i="8"/>
  <c r="AH1363" i="8"/>
  <c r="AH1" i="8" s="1"/>
  <c r="AF1363" i="8"/>
  <c r="AF1" i="8" s="1"/>
  <c r="E7" i="5"/>
  <c r="D14" i="1"/>
  <c r="D16" i="6"/>
  <c r="D22" i="5"/>
  <c r="E12" i="5"/>
  <c r="D15" i="4"/>
  <c r="E16" i="2"/>
  <c r="D19" i="6"/>
  <c r="D12" i="6"/>
  <c r="E22" i="6"/>
  <c r="D14" i="4"/>
  <c r="D12" i="3"/>
  <c r="D8" i="5"/>
  <c r="E22" i="5"/>
  <c r="D20" i="5"/>
  <c r="E15" i="5"/>
  <c r="E21" i="3"/>
  <c r="E18" i="1"/>
  <c r="E24" i="5"/>
  <c r="D22" i="1"/>
  <c r="E17" i="4"/>
  <c r="D5" i="3"/>
  <c r="D22" i="2"/>
  <c r="D16" i="4"/>
  <c r="D18" i="1"/>
  <c r="E19" i="6"/>
  <c r="D23" i="4"/>
  <c r="E18" i="4"/>
  <c r="D23" i="2"/>
  <c r="D18" i="3"/>
  <c r="D21" i="2"/>
  <c r="D14" i="2"/>
  <c r="E8" i="1"/>
  <c r="D24" i="6"/>
  <c r="D8" i="6"/>
  <c r="E9" i="6"/>
  <c r="E24" i="3"/>
  <c r="D14" i="3"/>
  <c r="E9" i="2"/>
  <c r="E22" i="1"/>
  <c r="E17" i="1"/>
  <c r="E12" i="1"/>
  <c r="E5" i="1"/>
  <c r="D17" i="1"/>
  <c r="D12" i="1"/>
  <c r="D6" i="1"/>
  <c r="E22" i="2"/>
  <c r="D8" i="3"/>
  <c r="D7" i="3"/>
  <c r="D24" i="2"/>
  <c r="D11" i="2"/>
  <c r="E20" i="3"/>
  <c r="D8" i="4"/>
  <c r="D15" i="6"/>
  <c r="D19" i="3"/>
  <c r="E14" i="1"/>
  <c r="E16" i="4"/>
  <c r="D12" i="2"/>
  <c r="E18" i="3"/>
  <c r="D12" i="4"/>
  <c r="E21" i="2"/>
  <c r="E23" i="4"/>
  <c r="E15" i="4"/>
  <c r="D17" i="2"/>
  <c r="D9" i="2"/>
  <c r="D9" i="1"/>
  <c r="D5" i="6"/>
  <c r="D19" i="5"/>
  <c r="D20" i="1"/>
  <c r="D23" i="6"/>
  <c r="D21" i="6"/>
  <c r="E15" i="6"/>
  <c r="E12" i="6"/>
  <c r="E23" i="1"/>
  <c r="D7" i="1"/>
  <c r="D14" i="6"/>
  <c r="D11" i="6"/>
  <c r="E23" i="6"/>
  <c r="E21" i="6"/>
  <c r="E20" i="6"/>
  <c r="E17" i="6"/>
  <c r="D21" i="5"/>
  <c r="E13" i="2"/>
  <c r="E19" i="3"/>
  <c r="D10" i="3"/>
  <c r="D20" i="6"/>
  <c r="D17" i="5"/>
  <c r="D12" i="5"/>
  <c r="E15" i="1"/>
  <c r="E14" i="2"/>
  <c r="E13" i="1"/>
  <c r="D11" i="5"/>
  <c r="D10" i="2"/>
  <c r="E6" i="5"/>
  <c r="E7" i="6"/>
  <c r="E6" i="4"/>
  <c r="E5" i="3"/>
  <c r="D22" i="4"/>
  <c r="E9" i="3"/>
  <c r="D24" i="3"/>
  <c r="D6" i="5"/>
  <c r="E5" i="4"/>
  <c r="D16" i="1"/>
  <c r="E17" i="2"/>
  <c r="E10" i="1"/>
  <c r="D17" i="6"/>
  <c r="D18" i="5"/>
  <c r="E13" i="3"/>
  <c r="D10" i="6"/>
  <c r="E14" i="6"/>
  <c r="E19" i="2"/>
  <c r="E9" i="1"/>
  <c r="D14" i="5"/>
  <c r="E21" i="5"/>
  <c r="E9" i="5"/>
  <c r="E11" i="3"/>
  <c r="E24" i="6"/>
  <c r="D8" i="1"/>
  <c r="D24" i="4"/>
  <c r="D15" i="3"/>
  <c r="D6" i="6"/>
  <c r="E6" i="3"/>
  <c r="E7" i="1"/>
  <c r="D20" i="2"/>
  <c r="E7" i="4"/>
  <c r="E20" i="2"/>
  <c r="D13" i="6"/>
  <c r="E8" i="5"/>
  <c r="E10" i="3"/>
  <c r="D21" i="1"/>
  <c r="D5" i="1"/>
  <c r="E12" i="3"/>
  <c r="E8" i="3"/>
  <c r="E11" i="2"/>
  <c r="D13" i="1"/>
  <c r="D15" i="1"/>
  <c r="E17" i="3"/>
  <c r="E19" i="1"/>
  <c r="E5" i="5"/>
  <c r="E18" i="2"/>
  <c r="D11" i="1"/>
  <c r="D6" i="4"/>
  <c r="E22" i="4"/>
  <c r="E14" i="4"/>
  <c r="D19" i="2"/>
  <c r="D13" i="2"/>
  <c r="E16" i="1"/>
  <c r="E15" i="3"/>
  <c r="D9" i="6"/>
  <c r="D16" i="5"/>
  <c r="D10" i="1"/>
  <c r="D10" i="5"/>
  <c r="D13" i="5"/>
  <c r="E11" i="4"/>
  <c r="E5" i="2"/>
  <c r="D15" i="2"/>
  <c r="D13" i="4"/>
  <c r="E14" i="3"/>
  <c r="D22" i="6"/>
  <c r="E16" i="6"/>
  <c r="D18" i="6"/>
  <c r="D7" i="4"/>
  <c r="D5" i="5"/>
  <c r="E13" i="5"/>
  <c r="E18" i="5"/>
  <c r="E10" i="5"/>
  <c r="D8" i="2"/>
  <c r="D9" i="5"/>
  <c r="E20" i="5"/>
  <c r="E21" i="4"/>
  <c r="D6" i="3"/>
  <c r="D16" i="2"/>
  <c r="D17" i="3"/>
  <c r="E6" i="1"/>
  <c r="D7" i="6"/>
  <c r="E23" i="5"/>
  <c r="D10" i="4"/>
  <c r="D18" i="2"/>
  <c r="D23" i="5"/>
  <c r="E14" i="5"/>
  <c r="D13" i="3"/>
  <c r="D11" i="4"/>
  <c r="E20" i="4"/>
  <c r="E13" i="4"/>
  <c r="E18" i="6"/>
  <c r="E5" i="6"/>
  <c r="E23" i="2"/>
  <c r="D20" i="3"/>
  <c r="D19" i="4"/>
  <c r="D19" i="1"/>
  <c r="E24" i="4"/>
  <c r="D9" i="4"/>
  <c r="E19" i="4"/>
  <c r="E13" i="6"/>
  <c r="E12" i="4"/>
  <c r="D24" i="5"/>
  <c r="E19" i="5"/>
  <c r="D20" i="4"/>
  <c r="E7" i="2"/>
  <c r="E15" i="2"/>
  <c r="E24" i="2"/>
  <c r="E8" i="6"/>
  <c r="D21" i="3"/>
  <c r="E20" i="1"/>
  <c r="E16" i="5"/>
  <c r="D23" i="1"/>
  <c r="E11" i="1"/>
  <c r="E11" i="6"/>
  <c r="D18" i="4"/>
  <c r="D22" i="3"/>
  <c r="E8" i="4"/>
  <c r="E21" i="1"/>
  <c r="E12" i="2"/>
  <c r="D5" i="4"/>
  <c r="D11" i="3"/>
  <c r="E8" i="2"/>
  <c r="D24" i="1"/>
  <c r="D7" i="5"/>
  <c r="E9" i="4"/>
  <c r="E23" i="3"/>
  <c r="E16" i="3"/>
  <c r="E7" i="3"/>
  <c r="D16" i="3"/>
  <c r="E6" i="6"/>
  <c r="D17" i="4"/>
  <c r="E6" i="2"/>
  <c r="D21" i="4"/>
  <c r="E22" i="3"/>
  <c r="D9" i="3"/>
  <c r="D15" i="5"/>
  <c r="E24" i="1"/>
  <c r="E11" i="5"/>
  <c r="E10" i="2"/>
  <c r="E10" i="6"/>
  <c r="E17" i="5"/>
  <c r="E10" i="4"/>
  <c r="D23" i="3"/>
</calcChain>
</file>

<file path=xl/sharedStrings.xml><?xml version="1.0" encoding="utf-8"?>
<sst xmlns="http://schemas.openxmlformats.org/spreadsheetml/2006/main" count="328" uniqueCount="94">
  <si>
    <t>ARCC — Quarterly Fundamental Panel</t>
  </si>
  <si>
    <t>Extracted from SEC EDGAR  |  20 quarters  |  All $ in millions except per share</t>
  </si>
  <si>
    <t>Quarter</t>
  </si>
  <si>
    <t>Period End</t>
  </si>
  <si>
    <t>Filing Date</t>
  </si>
  <si>
    <t>2Y Treasury
(at Filing)</t>
  </si>
  <si>
    <t>NAV / Share</t>
  </si>
  <si>
    <t>Total NAV
($mm)</t>
  </si>
  <si>
    <t>Total Debt
($mm)</t>
  </si>
  <si>
    <t>Shares
Outstanding</t>
  </si>
  <si>
    <t>NII / Share</t>
  </si>
  <si>
    <t>Div / Share</t>
  </si>
  <si>
    <t>Dividend
Coverage</t>
  </si>
  <si>
    <t>FV / Cost (%)</t>
  </si>
  <si>
    <t>Non-Accrual
(FV%)</t>
  </si>
  <si>
    <t>Non-Accrual
(Cost%)</t>
  </si>
  <si>
    <t>Tech
Concentration %</t>
  </si>
  <si>
    <t>Investments
at Cost ($mm)</t>
  </si>
  <si>
    <t>Investments
at FV ($mm)</t>
  </si>
  <si>
    <t>NII Quarterly
($mm)</t>
  </si>
  <si>
    <t>Q1'21</t>
  </si>
  <si>
    <t>Q2'21</t>
  </si>
  <si>
    <t>Q3'21</t>
  </si>
  <si>
    <t>Q4'21</t>
  </si>
  <si>
    <t>Q1'22</t>
  </si>
  <si>
    <t>Q2'22</t>
  </si>
  <si>
    <t>Q3'22</t>
  </si>
  <si>
    <t>Q4'22</t>
  </si>
  <si>
    <t>Q1'23</t>
  </si>
  <si>
    <t>Q2'23</t>
  </si>
  <si>
    <t>Q3'23</t>
  </si>
  <si>
    <t>Q4'23</t>
  </si>
  <si>
    <t>Q1'24</t>
  </si>
  <si>
    <t>Q2'24</t>
  </si>
  <si>
    <t>Q3'24</t>
  </si>
  <si>
    <t>Q4'24</t>
  </si>
  <si>
    <t>Q1'25</t>
  </si>
  <si>
    <t>Q2'25</t>
  </si>
  <si>
    <t>Q3'25</t>
  </si>
  <si>
    <t>Q4'25</t>
  </si>
  <si>
    <t>BXSL — Quarterly Fundamental Panel</t>
  </si>
  <si>
    <t>GBDC — Quarterly Fundamental Panel</t>
  </si>
  <si>
    <t>OBDC — Quarterly Fundamental Panel</t>
  </si>
  <si>
    <t>TCPC — Quarterly Fundamental Panel</t>
  </si>
  <si>
    <t>TSLX — Quarterly Fundamental Panel</t>
  </si>
  <si>
    <t>ARCC</t>
  </si>
  <si>
    <t>BXSL</t>
  </si>
  <si>
    <t>GBDC</t>
  </si>
  <si>
    <t>OBDC</t>
  </si>
  <si>
    <t>TCPC</t>
  </si>
  <si>
    <t>TSLX</t>
  </si>
  <si>
    <t>EBT excl unusual items</t>
  </si>
  <si>
    <t>Delta vs. NII</t>
  </si>
  <si>
    <t>EBTExU/Share</t>
  </si>
  <si>
    <t>EBTExU/Coverage</t>
  </si>
  <si>
    <t>%TCMSY02</t>
  </si>
  <si>
    <t>2Y Treas</t>
  </si>
  <si>
    <t>Share Price
(at Filing+1)</t>
  </si>
  <si>
    <t>Debt/NAV</t>
  </si>
  <si>
    <t>%TCMSY03</t>
  </si>
  <si>
    <t>3Y Treas</t>
  </si>
  <si>
    <t>2Y1Y</t>
  </si>
  <si>
    <t>BIZD</t>
  </si>
  <si>
    <t>Date</t>
  </si>
  <si>
    <t>Share Price</t>
  </si>
  <si>
    <t>Dividend</t>
  </si>
  <si>
    <t>Annualized</t>
  </si>
  <si>
    <t>Yield</t>
  </si>
  <si>
    <t>% vs. NAV</t>
  </si>
  <si>
    <t>Implied Dividend @ 10%</t>
  </si>
  <si>
    <t>Dividend Decline</t>
  </si>
  <si>
    <t>允䅁䙁䅕䅁䭁䅁䅁兑卂䕁䅍睑䅁䅁䅁䅁捁䅁䅁督睂䙁䄸督潂䝁䅅杣求䡁䅍睘療䡁䅕䅤䅁䅁䅙䅁畁䅁䅁兓剂䙁䄸睑療䝁䄰兢療䝁䄴睘歂䝁䅫杤時䝁䅑党橂䝁䅷兙祂䝁䅕䅚䅁䅁䅅䅁䝁䅁䅁杒剂䅁䅁杁䅁䅁䅧䅁䝂䙁䅅䅍䅁䅁䅕䅁啁䅁䅁睍癁䑁䅍免癁䑁䅉䅍祁䑁䅅䅁䑁䅁䅁䅇䅁䝁䅫兣時䝁䅕杙あ䙁䄸党㑂䝁䅍䅢䅁䍁䅉䅁㑁䅁䅁睉䩂䕁䄴杖䉂䕁䅷兓䕂䍁䅁杒噂䕁䄴睑啂䕁䅫睔佂䍁䅁䅕䉂䙁䅉兑乂䕁䅕䅖䙂䙁䅉䅁䕁䅁䅁䅆䅁䑁䅙睌穁䑁䅁睌祁䑁䅁杍硁䅁䅁睂䅁䉁䅙䅁祁䑁䅁杍祁䍁䄰䅍ㅁ䍁䄰䅍穁䅁䅁兏䅁䉁䅑䅁穁䍁䄸睍硁䍁䄸杍睁䑁䅉䅎䅁䅁䅧䅁坁䅁䅁杍睁䑁䅉䅎瑁䑁䅁杍瑁䑁䅉免䅁䑁䅑䅁啁䅁䅁兏癁䑁䅍䅍癁䑁䅉䅍祁䑁䅅䅁䩁䅁䅁杆䅁䑁䅅杍癁䑁䅍免癁䑁䅉䅍祁䑁䅉䅁䱁䅁䅁杆䅁䑁䅉䅍祁䑁䅍兌硁䑁䅅兌睁䑁䅧䅁癁䅁䅁杆䅁䑁䅅杍癁䑁䅍免癁䑁䅉䅍祁䑁䅅䅁䭁䅁䅁䅆䅁䑁䅫睌穁䑁䅁睌祁䑁䅁杍祁䅁䅁充䅁䉁䅙䅁硁䑁䅉睌穁䑁䅅睌祁䑁䅁杍穁䅁䅁䅄䅁䉁䅙䅁硁䑁䅉睌穁䑁䅅睌祁䑁䅁杍ぁ䅁䅁兄䅁䅁䅯䅁䍂䙁䅧睕䵂䅁䅁杇䅁䉁䅷䅁䩂䙁䅅睘啂䝁䄸䅤桂䝁䅷睘歂䝁䅕杙あ䅁䅁睉䅁䉁䅙䅁硁䑁䅉睌穁䑁䅅睌祁䑁䅁杍ㅁ䅁䅁杄䅁䉁䅑䅁穁䍁䄸睍硁䍁䄸杍睁䑁䅉杍䅁䅁䄸䅁啁䅁䅁李癁䑁䅍䅍癁䑁䅉䅍祁䑁䅉䅁允䅁䅁杆䅁䑁䅉䅍祁䑁䅕兌睁䑁䅕兌睁䑁䅣䅁湁䅁䅁䅆䅁䑁䅙睌穁䑁䅁睌祁䑁䅁杍穁䅁䅁杅䅁䍁䅙䅁呂䕁䄴䅔時䝁䄴党あ䙁䄸兡畂䡁䅙党穂䡁䅑睘灂䝁䄴睙䅁䍁䅅䅁䭁䅁䅁睒䍂䕁䅑睑䅁䉁䅷䅁啁䅁䅁睍癁䑁䅍免癁䑁䅉䅍祁䑁䅍䅁呁䅁䅁杆䅁䑁䅉䅍祁䑁䅍兌睁䑁䅧兌睁䑁䅫䅁煁䅁䅁杋䅁䕁䅫兕時䙁䅑睔啂䕁䅅䅔時䕁䅑兓坂䙁䄸䅕䉂䕁䅫䅒時䕁䅍杒䅁䙁䅅䅁啁䅁䅁李癁䑁䅍䅍癁䑁䅉䅍祁䑁䅕䅁啁䅁䅁杆䅁䑁䅉䅍祁䑁䅅兌睁䑁䅕兌睁䑁䅑䅁㑁䅁䅁杆䅁䑁䅉䅍祁䑁䅉兌睁䑁䅧兌睁䑁䅉䅁㥁䅁䅁䅆䅁䑁䅫睌穁䑁䅁睌祁䑁䅁杍穁䅁䅁兆䅁䉁䅑䅁㉁䍁䄸睍睁䍁䄸杍睁䑁䅉䅎䅁䉁䅙䅁坁䅁䅁杍睁䑁䅉免瑁䑁䅁兎瑁䑁䅁兎䅁䍁䅑䅁坁䅁䅁杍睁䑁䅉杍瑁䑁䅁䅏瑁䑁䅁睍䅁䍁䅫䅁啁䅁䅁兏癁䑁䅍䅍癁䑁䅉䅍祁䑁䅑䅁塁䅁䅁䅆䅁䑁䅍睌穁䑁䅅睌祁䑁䅁杍ㅁ䅁䅁䅇䅁䉁䅑䅁㕁䍁䄸睍睁䍁䄸杍睁䑁䅉兎䅁䉁䅫䅁䝁䅁䅁杔䉂䅁䅁睇䅁䅁䅯䅁偂䕁䅉䅒䑂䅁䅁先䅁䅁䅯䅁啂䕁䅍䅕䑂䅁䅁杈䅁䅁䅯䅁啂䙁䅍䅔奂䅁䅁睈䅁䉁䅙䅁祁䑁䅁杍ぁ䍁䄰䅍㑁䍁䄰䅍㍁䅁䅁睋䅁䉁䅙䅁祁䑁䅁杍ぁ䍁䄰䅍ㅁ䍁䄰䅍硁䅁䅁睏䅁䅁䅉䅁䅁䍁䅁䅁坁䅁䅁杍睁䑁䅉睍瑁䑁䅁䅏瑁䑁䅁睍䅁䑁䄴䅁坁䅁䅁杍睁䑁䅉杍瑁䑁䅁兎瑁䑁䅁䅎䅁䍁䅕䅁坁䅁䅁杍睁䑁䅉兎瑁䑁䅁䅏瑁䑁䅁李䅁䍁䅷䅁坁䅁䅁杍睁䑁䅉䅎瑁䑁䅁兎瑁䑁䅁䅏䅁䍁䅙䅁坁䅁䅁杍睁䑁䅉免瑁䑁䅁䅏瑁䑁䅁䅎䅁䍁䅧䅁坁䅁䅁杍睁䑁䅉免瑁䑁䅅免瑁䑁䅁睍䅁䍁䄰䅁坁䅁䅁杍睁䑁䅉䅎瑁䑁䅅免瑁䑁䅁李䅁䑁䅁䅁坁䅁䅁杍睁䑁䅉杍瑁䑁䅅免瑁䑁䅁杍䅁䍁䄴䅁坁䅁䅁杍睁䑁䅉兎瑁䑁䅅免瑁䑁䅁兎䅁䑁䅅䅁坁䅁䅁杍睁䑁䅉杍瑁䑁䅁杍瑁䑁䅉睍䅁䑁䅉䅁坁䅁䅁杍睁䑁䅉睍瑁䑁䅁杍瑁䑁䅉杍䅁䑁䅍䅁坁䅁䅁杍睁䑁䅉兎瑁䑁䅁杍瑁䑁䅅兏䅁䑁䅕䅁坁䅁䅁杍睁䑁䅉李瑁䑁䅁杍瑁䑁䅅䅏䅁䑁䅙䅁坁䅁䅁杍睁䑁䅉睍瑁䑁䅁兎瑁䑁䅅䅍䅁䑁䅣䅁坁䅁䅁杍睁䑁䅉睍瑁䑁䅁兎瑁䑁䅁䅏䅁䑁䅯䅁坁䅁䅁杍睁䑁䅉免瑁䑁䅁䅏瑁䑁䅁睍䅁䑁䅷䅁坁䅁䅁杍睁䑁䅉免瑁䑁䅅免瑁䑁䅁杍䅁䑁䄸䅁坁䅁䅁杍睁䑁䅉杍瑁䑁䅅免瑁䑁䅁免䅁䕁䅁䅁坁䅁䅁杍睁䑁䅉睍瑁䑁䅅免瑁䑁䅁杍䅁䕁䅅䅁坁䅁䅁杍睁䑁䅉䅎瑁䑁䅅免瑁䑁䅁兎䅁䕁䅉䅁坁䅁䅁杍睁䑁䅉兎瑁䑁䅅免瑁䑁䅁䅎䅁䕁䅍䅁坁䅁䅁杍睁䑁䅉杍瑁䑁䅁杍瑁䑁䅅睎䅁䕁䅑䅁坁䅁䅁杍睁䑁䅉睍瑁䑁䅁杍瑁䑁䅅李䅁䕁䅕䅁坁䅁䅁杍睁䑁䅉䅎瑁䑁䅁杍瑁䑁䅅兎䅁䕁䅙䅁坁䅁䅁杍睁䑁䅉兎瑁䑁䅁杍瑁䑁䅅睍䅁䕁䅣䅁坁䅁䅁杍睁䑁䅉李瑁䑁䅁杍瑁䑁䅅杍䅁䕁䅧䅁坁䅁䅁杍睁䑁䅉䅎瑁䑁䅁睎瑁䑁䅍免䅁䕁䅫䅁坁䅁䅁杍睁䑁䅉兎瑁䑁䅁睎瑁䑁䅍䅍䅁䕁䅯䅁坁䅁䅁杍睁䑁䅉兎瑁䑁䅁䅎瑁䑁䅍䅍䅁䕁䅳䅁敁䅁䅁睕兂䙁䄸䅕卂䕁䅫睑䙂䙁䄸睑䵂䕁䄸睕䙂䅁䅁䅔䅁䉁䅉䅁汁䙁䅑睑乂䙁䅍兗睁䑁䅉䅁乂䅁䅁䅈䅁䙁䅍䅕時䙁䅉兑啂䕁䅕睘坂䕁䅅䅔噂䕁䅕䅁佂䅁䅁杅䅁䍁䅕䅖䑂䕁䄰睕婂䑁䅁睍䅁䕁䄸䅁䭁䅁䅁村䩂䙁䅯䅒䅁䙁䅁䅁䥁䅁䅁杒婂䑁䅁䅁卂䅁䅁䅅䅁䕁䅫兕時䕁䅉杖兂䙁䅍䅁呂䅁䅁杉䅁䙁䅍䅕時䕁䄴兑坂䙁䄸䅕䙂䙁䅉睘呂䕁䅧兑卂䕁䅕䅁啂䅁䅁か䅕䅁杷允䅁䅁䅑䅁䑁䅁䅷䅁䭁䕁䄸䅁䭁䕁䄴䅁䙁䅁䅁䅁䅃⭃䅚允䅁䅁䅅䅁䙁佁㙆䭆䠵刴䅆䍄䉁䅁䅁兂䅁䅁䅍䅄䅁䅁䅯先䅁䅁䅯允䅁䅁䅯兂䅁䅁䅕䅁䅁䍁扂欵䉁䅁䅁允䅁䅁䅕歲桦桥畓稱䴸䅉䅅䅁䙁䅁䅁睁䵁䅁䅁权慁䅁䅁权呂䅁䅁权䙁䅁䅁兂䅁䅁䅁䵉汌䅑䅅䅁䉁䅁䅁兂㙃兓䍷祋㙣䅑杷允䅁䅁䅕䅁䑁䅁䅷䅁䭁䉁䄰䅁䭁䙁䅍䅁䭁䅁䅕䅁䙁䅁䅁䅁杁佂䅚允䅁䅁䅅䅁䙁䩁畨潅䅐楓䄵䍄䉁䅁䅁兂䅁䅁䅍䅄䅁䅁䅯䅁䅁䅁䅯允䅁䅁䅯兂䅁䅁䅕䅁䅁䅁㝃唵䉁䅁䅁允䅁䅁䅕児塲㍯㥁樲䴸䅉䅅䅁䙁䅁䅁睁䵁䅁䅁权晁䅁䅁权呂䅁䅁权䙁䅁䅁兂䅁䅁䅁䉑浪䅑䅅䅁䉁䅁䅁兂䝂癴㥐倱睧䅑杷允䅁䅁䅑䅁䑁䅁䅷䅁䭁䕁䄸䅁䭁䕁䄴䅁䙁䅁䅁䅁杂佄䅚允䅁䅁䅅䅁䙁䭁䠵場啯桲䅊䍄䉁䅁䅁兂䅁䅁䅍䅄䅁䅁䅯䅁䅁䅁䅯睕䅁䅁䅯兂䅁䅁䅕䅁䅁䵁煂欵䉁䅁䅁允䅁䅁䅕佖汏㡭杔き䵁䅉䅅䅁䕁䅁䅁睁䵁䅁䅁权偂䅁䅁权佂䅁䅁兂䅁䅁䅁䈴浺䅑䅅䅁䉁䅁䅁兂䑄匹捨㡪偉䅑杷允䅁䅁䅕䅁䑁䅁䅷䅁䭁䅁䅁䅁䭁䅁䅅䅁䭁䅁䅕䅁䙁䅁䅁䅁䅄⭬䅖允䅁䅁䅅䅁䙁䩁婱婭婭摭⽫䍄䉁䅁䅁兂䅁䅁䅍䅄䅁䅁䅯䅈䅁䅁䅯允䅁䅁䅯兂䅁䅁䅕䅁䅁䥁祁欵䉁䅁䅁允䅁䅁䅕椹捨㡪ㅌ䐲䴸䅉䅅䅁䙁䅁䅁睁䵁䅁䅁权晁䅁䅁权䉁䅁䅁权䙁䅁䅁兂䅁䅁䅁乙決䅑䅅䅁䉁䅁䅁兂乄䵺䵺䵺捺睐杷允䅁䅁䅕䅁䑁䅁䅷䅁䭁䉁䅷䅁䭁䙁䅍䅁䭁䅁䅕䅁䙁䅁䅁䅁䅄敖䅚允䅁䅁䅅䅁䙁乁欰潂噇祑䄵䍄䉁䅁䅁䅂䅁䅁䅍䅄䅁䅁䅯睔䅁䅁䅯杔䅁䅁䅕䅁䅁䕁浂欵䉁䅁䅁允䅁䅁䅕瑃橥䑣䬰啄䵁䅉䅅䅁䙁䅁䅁睁䵁䅁䅁权慁䅁䅁权䉁䅁䅁权䙁䅁䅁兂䅁䅁䅁佧汦䅑䅅䅁䉁䅁䅁兂㉄䙋偹癷杘睐杷允䅁䅁䅕䅁䑁䅁䅷䅁䭁䉁䄰䅁䭁䙁䅍䅁䭁䅁䅕䅁䙁䅁䅁䅁䅄住䅚允䅁䅁䅅䅁䙁䙁余扌摋礷䄵䍄䉁䅁䅁兂䅁䅁䅍䅄䅁䅁䅯睈䅁䅁䅯允䅁䅁䅯兂䅁䅁䅕䅁䅁䝁啁欵䉁䅁䅁允䅁䅁䅕䡰㥁瑃橥䐴䴸䅉䅅䅁䙁䅁䅁睁䵁䅁䅁权摁䅁䅁权呂䅁䅁权䙁䅁䅁兂䅁䅁䅁䥯浈䅑䅅䅁䉁䅁䅁兂獃䙈歰㕏琸䅑杷允䅁䅁䅕䅁䑁䅁䅷䅁䭁䅁䅁䅁䭁䙁䅍䅁䭁䅁䅕䅁䙁䅁䅁䅁䅁併䅖允䅁䅁䅅䅁䙁䱁䩰䅄牉穊䅊䍄䉁䅁䅁兂䅁䅁䅍䅄䅁䅁䅯䅁䅁䅁䅯睕䅁䅁䅯兂䅁䅁䅕䅁䅁䍁灁欵䉁䅁䅁允䅁䅁䅕搵楁⼲⭫き䵁䅉䅅䅁䕁䅁䅁睁䵁䅁䅁权偂䅁䅁权佂䅁䅁兂䅁䅁䅁佧汘䅑䅅䅁䉁䅁䅁兂卂䉵䘶ㄶ剅䅑杷允䅁䅁䅕䅁䑁䅁䅷䅁䭁䅁䅁䅁䭁䅁䅅䅁䭁䅁䅕䅁䙁䅁䅁䅁杄⬲䅖允䅁䅁䅅䅁䙁佁㙆䭆䠵搴⽯䍄䉁䅁䅁兂䅁䅁䅍䅄䅁䅁䅯䅁䅁䅁䅯睕䅁䅁䅯兂䅁䅁䅕䅁䅁䅁㑁欵䉁䅁䅁允䅁䅁䅕䅁䅁䅁权き䵁䅉䅅䅁䙁䅁䅁睁䵁䅁䅁权晁䅁䅁权呂䅁䅁权䙁䅁䅁兂䅁䅁䅁䱉汄䅑䅅䅁䉁䅁䅁兂㑃潈牘摕睧䅑杷允䅁䅁䅕䅁䑁䅁䅷䅁䭁䉁䄸䅁䭁䙁䅍䅁䭁䅁䅕䅁䙁䅁䅁䅁䅂數䅖允䅁䅁䅅䅁䙁䵁㉬灶愸穌䅆䍄䉁䅁䅁䅂䅁䅁䅍䅄䅁䅁䅯睔䅁䅁䅯杔䅁䅁䅯䅉䅁䅁䅅䅁䉁䅁䅁兂乄䵺䵺䵺佷䅑杷允䅁䅁䅕䅁䑁䅁䅷䅁䭁䉁䅯䅁䭁䅁䅅䅁䭁䅁䅕䅁䙁䅁䅁䅁杂敓䅚允䅁䅁䅅䅁䙁䭁睒児塲⭯⽧䍄䉁䅁䅁兂䅁䅁䅍䅄䅁䅁䅯杈䅁䅁䅯睕䅁䅁䅯兂䅁䅁䅕䅁䅁佁祄唵䉁䅁䅁允䅁䅁䅕㉣剩堷⽷䕌䵁䅉䅅䅁䙁䅁䅁睁䵁䅁䅁权慁䅁䅁权呂䅁䅁权䙁䅁䅁兂䅁䅁䅁䑙浦䅑䅅䅁䉁䅁䅁兂晁敨剴乵㘴䅑杷允䅁䅁䅕䅁䑁䅁䅷䅁䭁䅁䅁䅁䭁䅁䅅䅁䭁䅁䅕䅁䙁䅁䅁䅁䅃佇䅚允䅁䅁䅅䅁䙁䱁敧敨剴乵⼴䍄䉁䅁䅁兂䅁䅁䅍䅄䅁䅁䅯睈䅁䅁䅯允䅁䅁䅯兂䅁䅁䅕䅁䅁佁穄唵䉁䅁䅁允䅁䅁䅕場啯歲桦樲䴸䅉䅅䅁䙁䅁䅁睁䵁䅁䅁权慁䅁䅁权䉁䅁䅁权䙁䅁䅁兂䅁䅁䅁䝧浦䅑䅅䅁䉁䅁䅁兂歃䑣䬰㘱潐睐杷允䅁䅁䅑䅁䑁䅁䅷䅁䭁䕁䄸䅁䭁䕁䄴䅁䙁䅁䅁䅁权畮䅖允䅁䅁䅅䅁䙁䡁啳歲桦瑥⽑䍄䉁䅁䅁兂䅁䅁䅍䅄䅁䅁䅯䅁䅁䅁䅯睕䅁䅁䅯兂䅁䅁䅕䅁䅁䥁穄唵䉁䅁䅁允䅁䅁䅕積積積呏歍䵁䅉䅅䅁䙁䅁䅁睁䵁䅁䅁权摁䅁䅁权呂䅁䅁权䙁䅁䅁兂䅁䅁䅁佷氷䅑䅅䅁䉁䅁䅁兂浃㡭村䱳瑉䅑杷允䅁䅁䅑䅁䑁䅁䅷䅁䭁䕁䄸䅁䭁䕁䄴䅁䙁䅁䅁䅁杁余䅚允䅁䅁䅅䅁䙁䑁積積積睍䄹䍄䉁䅁䅁兂䅁䅁䅍䅄䅁䅁䅯杇䅁䅁䅯睕䅁䅁䅯兂䅁䅁䅕䅁䅁䝁䝁欵䉁䅁䅁允䅁䅁䅕牒穢搯契歏䵁䅉䅅䅁䕁䅁䅁睁䵁䅁䅁权偂䅁䅁权佂䅁䅁兂䅁䅁䅁䬴汦䅑䅅䅁䉁䅁䅁兂㝂䭆䠵場啲睐杷允䅁䅁䅑䅁䑁䅁䅷䅁䭁䕁䄸䅁䭁䕁䄴䅁䙁䅁䅁䅁䅃田䅖允䅁䅁䅅䅁䙁䡁啳歲桦来䅚䍄䉁䅁䅁兂䅁䅁䅍䅄䅁䅁䅯睈䅁䅁䅯允䅁䅁䅯兂䅁䅁䅕䅁䅁䭁㑂欵䉁䅁䅁允䅁䅁䅕牕敧敨剴䐴䴸䅉䅅䅁䕁䅁䅁睁䵁䅁䅁权偂䅁䅁权佂䅁䅁兂䅁䅁䅁乷汢䅑䅅䅁䉁䅁䅁兂乄䵺䵺䵺䵷䅑杷允䅁䅁䅕䅁䑁䅁䅷䅁䭁䉁䅯䅁䭁䅁䅅䅁䭁䅁䅕䅁䙁䅁䅁䅁䅄留䅚允䅁䅁䅅䅁䙁䭁睒児塲⭯⽧䍄䉁䅁䅁兂䅁䅁䅍䅄䅁䅁䅯䅁䅁䅁䅯允䅁䅁䅯兂䅁䅁䅕䅁䅁佁㑄唵䉁䅁䅁允䅁䅁䅕䉵䘶ㄶ㑇樳䴸䅉䅅䅁䙁䅁䅁睁䵁䅁䅁权䅁䅁䅁权呂䅁䅁权䙁䅁䅁兂䅁䅁䅁䝁浌䅑䅅䅁䉁䅁䅁兂煃搸乊瑙穁䅑杷允䅁䅁䅕䅁䑁䅁䅷䅁䭁䉁䄰䅁䭁䅁䅅䅁䭁䅁䅕䅁䙁䅁䅁䅁䅁佅䅚允䅁䅁䅅䅁䙁䉁䘫ㄶ㑇瑈⽕䍄䉁䅁䅁兂䅁䅁䅍䅄䅁䅁䅯䅁䅁䅁䅯睕䅁䅁䅯兂䅁䅁䅕䅁䅁䥁瑁欵䉁䅁䅁允䅁䅁䅕扌摋㘷䝥き䵁䅉䅅䅁䕁䅁䅁睁䵁䅁䅁权偂䅁䅁权佂䅁䅁兂䅁䅁䅁乷汈䅑䅅䅁䉁䅁䅁兂䥂場啯歲䡣䅑杷允䅁䅁䅑䅁䑁䅁䅷䅁䭁䕁䄸䅁䭁䕁䄴䅁䙁䅁䅁䅁杄敄䅚允䅁䅁䅅䅁䙁䑁䬰㘱睎剐䅊䍄䉁䅁䅁兂䅁䅁䅍䅄䅁䅁䅯先䅁䅁䅯睕䅁䅁䅯兂䅁䅁䅕䅁䅁䵁瑁欵䉁䅁䅁允䅁䅁䅕杖琴灳瘳歌䵁䅉䅅䅁䙁䅁䅁睁䵁䅁䅁权晁䅁䅁权呂䅁䅁权䙁䅁䅁兂䅁䅁䅁䍯浺䅑䅅䅁䉁䅁䅁兂⽁噎㘶卓硷䅑杷允䅁䅁䅕䅁䑁䅁䅷䅁䭁䉁䅷䅁䭁䙁䅍䅁䭁䅁䅕䅁䙁䅁䅁䅁杁畉䅚允䅁䅁䅅䅁䙁䥁䌯匹捨祄䄵䍄䉁䅁䅁兂䅁䅁䅍䅄䅁䅁䅯先䅁䅁䅯睕䅁䅁䅯兂䅁䅁䅕䅁䅁䍁牄唵䉁䅁䅁允䅁䅁䅕灰䕶䱉祃啌䵁䅉䅅䅁䙁䅁䅁睁䵁䅁䅁权晁䅁䅁权呂䅁䅁权䙁䅁䅁兂䅁䅁䅁䉧浢䅑䅅䅁䉁䅁䅁兂䝂癴㥐倱睧䅑杷允䅁䅁䅑䅁䑁䅁䅷䅁䭁䕁䄸䅁䭁䕁䄴䅁䙁䅁䅁䅁杁畇䅚允䅁䅁䅅䅁䙁䙁㑋潈牘剕䅆䍄䉁䅁䅁兂䅁䅁䅍䅄䅁䅁䅯䅁䅁䅁䅯允䅁䅁䅯兂䅁䅁䅕䅁䅁䭁瑄唵䉁䅁䅁允䅁䅁䅕敨剴䉵䘶稲䴸䅉䅅䅁䕁䅁䅁睁䵁䅁䅁权偂䅁䅁权佂䅁䅁兂䅁䅁䅁义氳䅑䅅䅁䉁䅁䅁兂慃婭婭婭䡫䅑杷允䅁䅁䅕䅁䑁䅁䅷䅁䭁䉁䅷䅁䭁䙁䅍䅁䭁䅁䅕䅁䙁䅁䅁䅁䅁⭆䅚允䅁䅁䅅䅁䙁䙁㘶兓䍷祱䄱䍄䉁䅁䅁兂䅁䅁䅍䅄䅁䅁䅯杈䅁䅁䅯睕䅁䅁䅯兂䅁䅁䅕䅁䅁䭁䑂欵䉁䅁䅁允䅁䅁䅕倹唳佥浬䕊䵁䅉䅅䅁䕁䅁䅁睁䵁䅁䅁权偂䅁䅁权佂䅁䅁兂䅁䅁䅁䑧浔䅑䅅䅁䉁䅁䅁兂獄払敧敨剳䅑杷允䅁䅁䅕䅁䑁䅁䅷䅁䭁䉁䄰䅁䭁䅁䅅䅁䭁䅁䅕䅁䙁䅁䅁䅁䅁佌䅚允䅁䅁䅅䅁䙁䝁浚浚浚瑚⽙䍄䉁䅁䅁兂䅁䅁䅍䅄䅁䅁䅯睈䅁䅁䅯允䅁䅁䅯兂䅁䅁䅕䅁䅁佁療欵䉁䅁䅁允䅁䅁䅕牕敧敨剴䐴䴸䅉䅅䅁䕁䅁䅁睁䵁䅁䅁权偂䅁䅁权佂䅁䅁兂䅁䅁䅁䍙浄䅑䅅䅁䉁䅁䅁兂䑄匹捨㡪光䅑杷允䅁䅁䅕䅁䑁䅁䅷䅁䭁䉁䅯䅁䭁䅁䅅䅁䭁䅁䅕䅁䙁䅁䅁䅁杄⭋䅚允䅁䅁䅅䅁䙁䭁睒児塲⭯⽧䍄䉁䅁䅁兂䅁䅁䅍䅄䅁䅁䅯先䅁䅁䅯睕䅁䅁䅯兂䅁䅁䅕䅁䅁䭁䵄唵䉁䅁䅁允䅁䅁䅕噋偹癷潕歌䵁䅉䅅䅁䙁䅁䅁睁䵁䅁䅁权摁䅁䅁权呂䅁䅁权䙁䅁䅁兂䅁䅁䅁䱯氷䅑䅅䅁䉁䅁䅁兂䵂㑎䉬余瑕䅑杷允䅁䅁䅕䅁䑁䅁䅷䅁䭁䉁䄰䅁䭁䙁䅍䅁䭁䅁䅕䅁䙁䅁䅁䅁䅂畑䅚允䅁䅁䅅䅁䙁䕁㉡⼸唳䍵䄵䍄䉁䅁䅁兂䅁䅁䅍䅄䅁䅁䅯杈䅁䅁䅯允䅁䅁䅯兂䅁䅁䅕䅁䅁䥁慃唵䉁䅁䅁允䅁䅁䅕積積積積稰䴸䅉䅅䅁䙁䅁䅁睁䵁䅁䅁权敁䅁䅁权呂䅁䅁权䙁䅁䅁兂䅁䅁䅁乁汔䅑䅅䅁䉁䅁䅁兂汁潂噇㑑獳䅑杷允䅁䅁䅑䅁䑁䅁䅷䅁䭁䕁䄸䅁䭁䕁䄴䅁䙁䅁䅁䅁䅂⭎䅚允䅁䅁䅅䅁䙁䅁塲㍯㥁桃䅆䍄䉁䅁䅁䅂䅁䅁䅍䅄䅁䅁䅯睔䅁䅁䅯杔䅁䅁䅕䅁䅁䥁奃唵䉁䅁䅁允䅁䅁䅕⽷潕䥘䌯呸䴸䅉䅅䅁䙁䅁䅁睁䵁䅁䅁权敁䅁䅁权呂䅁䅁权䙁䅁䅁兂䅁䅁䅁䩯氷䅑䅅䅁䉁䅁䅁兂橁⼲⭬湡煷䅑杷允䅁䅁䅑䅁䑁䅁䅷䅁䭁䕁䄸䅁䭁䕁䄴䅁䙁䅁䅁䅁䅂伶䅖允䅁䅁䅅䅁䙁佁剸䉵䘶砶䅆䍄䉁䅁䅁兂䅁䅁䅍䅄䅁䅁䅯䅁䅁䅁䅯睕䅁䅁䅯兂䅁䅁䅕䅁䅁䭁奁欵䉁䅁䅁允䅁䅁䅕硢䑋䵷䉯き䵁䅉䅅䅁䕁䅁䅁睁䵁䅁䅁权偂䅁䅁权佂䅁䅁兂䅁䅁䅁䙧浘䅑䅅䅁䉁䅁䅁兂䭁㘱睎児兯䅑杷允䅁䅁䅕䅁䑁䅁䅷䅁䭁䅁䅁䅁䭁䅁䅅䅁䭁䅁䅕䅁䙁䅁䅁䅁䅃整䅖允䅁䅁䅅䅁䙁䩁婱婭婭摭⽫䍄䉁䅁䅁䅂䅁䅁䅍䅄䅁䅁䅯睔䅁䅁䅯杔䅁䅁䅕䅁䅁䅁䩄唵䉁䅁䅁允䅁䅁䅕歲桦桥畓稫䴸䅉䅅䅁䙁䅁䅁睁䵁䅁䅁权慁䅁䅁权呂䅁䅁权䙁䅁䅁兂䅁䅁䅁䱯汦䅑䅅䅁䉁䅁䅁兂⽁噎㘶敓㕷䅑杷允䅁䅁䅕䅁䑁䅁䅷䅁䭁䅁䅁䅁䭁䅁䅅䅁䭁䅁䅕䅁䙁䅁䅁䅁杁⭸䅖允䅁䅁䅅䅁䙁䑁䬰㘱睎摐⽯䍄䉁䅁䅁兂䅁䅁䅍䅄䅁䅁䅯杈䅁䅁䅯睕䅁䅁䅯兂䅁䅁䅕䅁䅁䝁㙁欵䉁䅁䅁允䅁䅁䅕倹唳佥浬䕊䵁䅉䅅䅁䕁䅁䅁睁䵁䅁䅁权偂䅁䅁权佂䅁䅁兂䅁䅁䅁偙汪䅑䅅䅁䉁䅁䅁兂㥁瑃橥䑣到䅑杷允䅁䅁䅕䅁䑁䅁䅷䅁䭁䉁䄰䅁䭁䅁䅅䅁䭁䅁䅕䅁䙁䅁䅁䅁䅄畒䅚允䅁䅁䅅䅁䙁䭁䠵場啯瑲⽣䍄䉁䅁䅁兂䅁䅁䅍䅄䅁䅁䅯杇䅁䅁䅯允䅁䅁䅯兂䅁䅁䅕䅁䅁佁啂欵䉁䅁䅁允䅁䅁䅕䡰㥁瑃橥䐶䴸䅉䅅䅁䕁䅁䅁睁䵁䅁䅁权偂䅁䅁权佂䅁䅁兂䅁䅁䅁䡷浐䅑䅅䅁䉁䅁䅁兂䅁䅁䅁䅁䵁䅑杷允䅁䅁䅕䅁䑁䅁䅷䅁䭁䉁䄴䅁䭁䙁䅍䅁䭁䅁䅕䅁䙁䅁䅁䅁䅁但䅚允䅁䅁䅅䅁䙁䝁匸㡧䭄匴䅬䍄䉁䅁䅁兂䅁䅁䅍䅄䅁䅁䅯䅁䅁䅁䅯允䅁䅁䅯兂䅁䅁䅕䅁䅁䍁睂欵䉁䅁䅁允䅁䅁䅕䉵䘶ㄶ㑇樳䴸䅉䅅䅁䕁䅁䅁睁䵁䅁䅁权偂䅁䅁权佂䅁䅁兂䅁䅁䅁临汦䅑䅅䅁䉁䅁䅁兂㉄䙋偹癷䥕䅑杷允䅁䅁䅑䅁䑁䅁䅷䅁䭁䕁䄸䅁䭁䕁䄴䅁䙁䅁䅁䅁杁敏䅚允䅁䅁䅅䅁䙁佁㙆䭆䠵儴䄵䍄䉁䅁䅁䅂䅁䅁䅍䅄䅁䅁䅯睔䅁䅁䅯杔䅁䅁䅕䅁䅁䅁桁欵䉁䅁䅁允䅁䅁䅕浚浚浚浚䕅䵁䅉䅅䅁䙁䅁䅁睁䵁䅁䅁权摁䅁䅁权呂䅁䅁权䙁䅁䅁兂䅁䅁䅁䱉汌䅑䅅䅁䉁䅁䅁兂䭁㘱睎捐瑯䅑杷允䅁䅁䅕䅁䑁䅁䅷䅁䭁䉁䄴䅁䭁䅁䅅䅁䭁䅁䅕䅁䙁䅁䅁䅁杁佡䅚允䅁䅁䅅䅁䙁䅁䅁䅁䅁乁⽁䍄䉁䅁䅁䅂䅁䅁䅍䅄䅁䅁䅯杇䅁䅁䅯䅔䅁䅁䅯䅉䅁䅁䅅䅁䉁䅁䅁兂穁積積㍍㑍䅑杷允䅁䅁䅕䅁䑁䅁䅷䅁䭁䉁䄰䅁䭁䅁䅅䅁䭁䅁䅕䅁䙁䅁䅁䅁杂佒䅚允䅁䅁䅅䅁䙁䭁䠵場啯瑲⽣䍄䉁䅁䅁䅂䅁䅁䅍䅄䅁䅁䅯睔䅁䅁䅯杔䅁䅁䅕䅁䅁佁䝁欵䉁䅁䅁允䅁䅁䅕児塲㍯㥁歅䵁䅉䅅䅁䙁䅁䅁睁䵁䅁䅁权慁䅁䅁权呂䅁䅁权䙁䅁䅁兂䅁䅁䅁䍧浘䅑䅅䅁䉁䅁䅁兂䥂場啯煲㙣䅑杷允䅁䅁䅕䅁䑁䅁䅷䅁䭁䅁䅁䅁䭁䙁䅍䅁䭁䅁䅕䅁䙁䅁䅁䅁杁敁䅚允䅁䅁䅅䅁䙁䭁硲欰椱䑣䅊䍄䉁䅁䅁䅂䅁䅁䅍䅄䅁䅁䅯睔䅁䅁䅯杔䅁䅁䅕䅁䅁佁歃唵䉁䅁䅁允䅁䅁䅕㘱睎児塲稰䴸䅉䅅䅁䕁䅁䅁睁䵁䅁䅁权偂䅁䅁权佂䅁䅁兂䅁䅁䅁䕷浮䅑䅅䅁䉁䅁䅁兂䥂場啯歲剣䅑杷允䅁䅁䅕䅁䑁䅁䅷䅁䭁䅁䅁䅁䭁䅁䅅䅁䭁䅁䅕䅁䙁䅁䅁䅁杄⭆䅚允䅁䅁䅅䅁䙁䱁敧敨剴乵⼴䍄䉁䅁䅁兂䅁䅁䅍䅄䅁䅁䅯先䅁䅁䅯睕䅁䅁䅯兂䅁䅁䅕䅁䅁䝁婄唵䉁䅁䅁允䅁䅁䅕⽷潕䥘䌯啌䵁䅉䅅䅁䕁䅁䅁睁䵁䅁䅁权晁䅁䅁权䵂䅁䅁权杁䅁䅁允䅁䅁䅅䅁䙁偁潙䥘䌯呎䅊䍄䉁䅁䅁䅂䅁䅁䅍䅄䅁䅁䅯睔䅁䅁䅯杔䅁䅁䅕䅁䅁䭁㑁欵䉁䅁䅁允䅁䅁䅕歲桦桥畓啄䵁䅉䅅䅁䙁䅁䅁睁䵁䅁䅁权敁䅁䅁权呂䅁䅁权䙁䅁䅁兂䅁䅁䅁䑯浈䅑䅅䅁䉁䅁䅁兂䥂場啯歲浣䅑杷允䅁䅁䅑䅁䑁䅁䅷䅁䭁䕁䄸䅁䭁䕁䄴䅁䙁䅁䅁䅁杂⭕䅚允䅁䅁䅅䅁䙁䅁塲㍯㥁桃䅂䍄䉁䅁䅁兂䅁䅁䅍䅄䅁䅁䅯杇䅁䅁䅯允䅁䅁䅯兂䅁䅁䅕䅁䅁䵁硁欵䉁䅁䅁允䅁䅁䅕䡰㥁瑃橥䐶䴸䅉䅅䅁䙁䅁䅁睁䵁䅁䅁权敁䅁䅁权䉁䅁䅁权䙁䅁䅁兂䅁䅁䅁䝧浺䅑䅅䅁䉁䅁䅁兂䅁䅁䅁䅁兄睐杷允䅁䅁䅑䅁䑁䅁䅷䅁䭁䕁䄸䅁䭁䕁䄴䅁䙁䅁䅁䅁䅄佹䅖允䅁䅁䅅䅁䙁乁橥䑣䬰⼱⽳䍄䉁䅁䅁兂䅁䅁䅍䅄䅁䅁䅯䅁䅁䅁䅯允䅁䅁䅯兂䅁䅁䅕䅁䅁䵁㝃唵䉁䅁䅁允䅁䅁䅕児塲㍯㥁樲䴸䅉䅅䅁䙁䅁䅁睁䵁䅁䅁权敁䅁䅁权䉁䅁䅁权䙁䅁䅁兂䅁䅁䅁䝯浢䅑䅅䅁䉁䅁䅁兂䅁䅁䅁䅁兄睐杷允䅁䅁䅕䅁䑁䅁䅷䅁䭁䅁䅁䅁䭁䅁䅅䅁䭁䅁䅕䅁䙁䅁䅁䅁䅃⭙䅚允䅁䅁䅅䅁䙁䱁敧敨剴乵⼴䍄䉁䅁䅁兂䅁䅁䅍䅄䅁䅁䅯睈䅁䅁䅯睕䅁䅁䅯兂䅁䅁䅕䅁䅁䥁权唵䉁䅁䅁允䅁䅁䅕䵮村䡳潉啍䵁䅉䅅䅁䕁䅁䅁睁䵁䅁䅁权偂䅁䅁权佂䅁䅁兂䅁䅁䅁䉑浲䅑䅅䅁䉁䅁䅁兂卂䉵䘶ㄶ剅䅑杷允䅁䅁䅕䅁䑁䅁䅷䅁䭁䉁䄰䅁䭁䙁䅍䅁䭁䅁䅕䅁䙁䅁䅁䅁䅁⭳䅖允䅁䅁䅅䅁䙁䅁塲㍯㥁楹䄱䍄䉁䅁䅁䅂䅁䅁䅍䅄䅁䅁䅯睔䅁䅁䅯杔䅁䅁䅕䅁䅁䕁佄唵䉁䅁䅁允䅁䅁䅕体㙆䭆䠵啂䵁䅉䅅䅁䙁䅁䅁睁䵁䅁䅁权䅁䅁䅁权䉁䅁䅁权䙁䅁䅁兂䅁䅁䅁䙙洷䅑䅅䅁䉁䅁䅁兂㑃潈牘払敪睐杷允䅁䅁䅕䅁䑁䅁䅷䅁䭁䅁䅁䅁䭁䅁䅅䅁䭁䅁䅕䅁䙁䅁䅁䅁权效䅚允䅁䅁䅅䅁䙁䱁敧敨剴乵⼴䍄䉁䅁䅁兂䅁䅁䅍䅄䅁䅁䅯杇䅁䅁䅯允䅁䅁䅯兂䅁䅁䅕䅁䅁䭁穂欵䉁䅁䅁允䅁䅁䅕䡰㥁瑃橥䐶䴸䅉䅅䅁䙁䅁䅁睁䵁䅁䅁权䅁䅁䅁权呂䅁䅁权䙁䅁䅁兂䅁䅁䅁䙑浲䅑䅅䅁䉁䅁䅁兂煃搸乊瑙穁䅑杷允䅁䅁䅑䅁䑁䅁䅷䅁䭁䕁䄸䅁䭁䕁䄴䅁䙁䅁䅁䅁䅂畒䅚允䅁䅁䅅䅁䙁䕁桪桥畓硒䅆䍄䉁䅁䅁兂䅁䅁䅍䅄䅁䅁䅯睈䅁䅁䅯允䅁䅁䅯兂䅁䅁䅕䅁䅁䍁桁欵䉁䅁䅁允䅁䅁䅕椹捨㡪ㅌ䐴䴸䅉䅅䅁䙁䅁䅁睁䵁䅁䅁权摁䅁䅁权䉁䅁䅁权䙁䅁䅁兂䅁䅁䅁䉷浶䅑䅅䅁䉁䅁䅁兂晁敨剴䉵嘷睐杷允䅁䅁䅕䅁䑁䅁䅷䅁䭁䅁䅁䅁䭁䙁䅍䅁䭁䅁䅕䅁䙁䅁䅁䅁䅄畹䅖允䅁䅁䅅䅁䙁䝁渳㘫确樸䅊䍄䉁䅁䅁兂䅁䅁䅍䅄䅁䅁䅯睈䅁䅁䅯睕䅁䅁䅯兂䅁䅁䅕䅁䅁䍁歃唵䉁䅁䅁允䅁䅁䅕䉵䘶ㄶ㑆䕍䵁䅉䅅䅁䕁䅁䅁睁䵁䅁䅁权偂䅁䅁权佂䅁䅁兂䅁䅁䅁䡯浄䅑䅅䅁䉁䅁䅁兂䅁䅁䅁䅁䵁䅑杷允䅁䅁䅕䅁䑁䅁䅷䅁䭁䉁䄴䅁䭁䙁䅍䅁䭁䅁䅕䅁䙁䅁䅁䅁杂⭌䅚允䅁䅁䅅䅁䙁䕁桪桥畓祒䅚䍄䉁䅁䅁兂䅁䅁䅍䅄䅁䅁䅯杇䅁䅁䅯允䅁䅁䅯兂䅁䅁䅕䅁䅁䕁⽁欵䉁䅁䅁允䅁䅁䅕䡰㥁瑃橥䐶䴸䅉䅅䅁䙁䅁䅁睁䵁䅁䅁权摁䅁䅁权呂䅁䅁权䙁䅁䅁兂䅁䅁䅁䡁浄䅑䅅䅁䉁䅁䅁兂㍁啩杆刵畁䅑杷允䅁䅁䅕䅁䑁䅁䅷䅁䭁䉁䄰䅁䭁䙁䅍䅁䭁䅁䅕䅁䙁䅁䅁䅁杂畲䅖允䅁䅁䅅䅁䙁乁佮ㄹ橐印䄱䍄䉁䅁䅁兂䅁䅁䅍䅄䅁䅁䅯先䅁䅁䅯睕䅁䅁䅯兂䅁䅁䅕䅁䅁䅁灁欵䉁䅁䅁允䅁䅁䅕浚浚浚浢歌䵁䅉䅅䅁䕁䅁䅁睁䵁䅁䅁权偂䅁䅁权佂䅁䅁兂䅁䅁䅁䙷浘䅑䅅䅁䉁䅁䅁兂䭁㘱睎児兯䅑杷允䅁䅁䅑䅁䑁䅁䅷䅁䭁䕁䄸䅁䭁䕁䄴䅁䙁䅁䅁䅁杂整䅖允䅁䅁䅅䅁䙁䵁䴳䵺䵺乺⽷䍄䉁䅁䅁䅂䅁䅁䅍䅄䅁䅁䅯睔䅁䅁䅯杔䅁䅁䅕䅁䅁佁乂欵䉁䅁䅁允䅁䅁䅕䥘䌯匹捨啅䵁䅉䅅䅁䙁䅁䅁睁䵁䅁䅁权晁䅁䅁权䉁䅁䅁权䙁䅁䅁兂䅁䅁䅁䡷浌䅑䅅䅁䉁䅁䅁兂卂䉵䘶ㄶ杈睐杷允䅁䅁䅑䅁䑁䅁䅷䅁䭁䕁䄸䅁䭁䕁䄴䅁䙁䅁䅁䅁杁散䅚允䅁䅁䅅䅁䙁䵁䴳䵺䵺䅺䅸䍄䉁䅁䅁兂䅁䅁䅍䅄䅁䅁䅯先䅁䅁䅯允䅁䅁䅯兂䅁䅁䅕䅁䅁䭁䩄唵䉁䅁䅁允䅁䅁䅕㘱睎児塲稰䴸䅉䅅䅁䕁䅁䅁睁䵁䅁䅁权偂䅁䅁权佂䅁䅁兂䅁䅁䅁䵙汔䅑䅅䅁䉁䅁䅁兂慃婭婭婭ㅮ睐杷允䅁䅁䅑䅁䑁䅁䅷䅁䭁䕁䄸䅁䭁䕁䄴䅁䙁䅁䅁䅁权敃䅚允䅁䅁䅅䅁䙁佁㙆䭆䠵刴䅆䍄䉁䅁䅁兂䅁䅁䅍䅄䅁䅁䅯先䅁䅁䅯睕䅁䅁䅯兂䅁䅁䅕䅁䅁䕁畄唵䉁䅁䅁允䅁䅁䅕灰䕶䱉祃啌䵁䅉䅅䅁䙁䅁䅁睁䵁䅁䅁权摁䅁䅁权呂䅁䅁权䙁䅁䅁兂䅁䅁䅁䔴浘䅑䅅䅁䉁䅁䅁兂ㅂ硫䕧潖甴䅑杷允䅁䅁䅕䅁䑁䅁䅷䅁䭁䅁䅁䅁䭁䙁䅍䅁䭁䅁䅕䅁䙁䅁䅁䅁䅁⭢䅚允䅁䅁䅅䅁䙁䙁橔婰䕶䐴䅎䍄䉁䅁䅁兂䅁䅁䅍䅄䅁䅁䅯先䅁䅁䅯睕䅁䅁䅯兂䅁䅁䅕䅁䅁䥁煃唵䉁䅁䅁允䅁䅁䅕挲㌷⭕汏啌䵁䅉䅅䅁䕁䅁䅁睁䵁䅁䅁权偂䅁䅁权佂䅁䅁兂䅁䅁䅁䡙洳䅑䅅䅁䉁䅁䅁兂偃癷潕䥘䴸䅑杷允䅁䅁䅕䅁䑁䅁䅷䅁䭁䉁䄰䅁䭁䅁䅅䅁䭁䅁䅕䅁䙁䅁䅁䅁䅃佋䅚允䅁䅁䅅䅁䙁䝁浚浚浚瑚⽙䍄䉁䅁䅁兂䅁䅁䅍䅄䅁䅁䅯先䅁䅁䅯睕䅁䅁䅯兂䅁䅁䅕䅁䅁䅁⽂欵䉁䅁䅁允䅁䅁䅕䉲慸䑚晵啌䵁䅉䅅䅁䕁䅁䅁睁䵁䅁䅁权偂䅁䅁权佂䅁䅁兂䅁䅁䅁䵉汘䅑䅅䅁䉁䅁䅁兂䅁䅁䅁䅁い睐杷允䅁䅁䅑䅁䑁䅁䅷䅁䭁䕁䄸䅁䭁䕁䄴䅁䙁䅁䅁䅁杂畃䅚允䅁䅁䅅䅁䙁䕁桪桥畓硒䅊䍄䉁䅁䅁䅂䅁䅁䅍䅄䅁䅁䅯睔䅁䅁䅯杔䅁䅁䅕䅁䅁䭁時欵䉁䅁䅁允䅁䅁䅕積積積積い䵁䅉䅅䅁䙁䅁䅁睁䵁䅁䅁权慁䅁䅁权䉁䅁䅁权䙁䅁䅁兂䅁䅁䅁䩯汔䅑䅅䅁䉁䅁䅁兂䅁䅁䅁䅁杄睐杷允䅁䅁䅕䅁䑁䅁䅷䅁䭁䉁䅷䅁䭁䙁䅍䅁䭁䅁䅕䅁䙁䅁䅁䅁䅄⭦䅚允䅁䅁䅅䅁䙁䵁㉬灶愸祲䄱䍄䉁䅁䅁兂䅁䅁䅍䅄䅁䅁䅯先䅁䅁䅯允䅁䅁䅯兂䅁䅁䅕䅁䅁䥁杄唵䉁䅁䅁允䅁䅁䅕㘱睎児塲稰䴸䅉䅅䅁䕁䅁䅁睁䵁䅁䅁权䅁䅁䅁权䵂䅁䅁权杁䅁䅁允䅁䅁䅅䅁䙁䕁桪桥畓穒䅊䍄䉁䅁䅁兂䅁䅁䅍䅄䅁䅁䅯䅁䅁䅁䅯睕䅁䅁䅯兂䅁䅁䅕䅁䅁䅁䡂欵䉁䅁䅁允䅁䅁䅕潅䅐煹䙈き䵁䅉䅅䅁䙁䅁䅁睁䵁䅁䅁权敁䅁䅁权呂䅁䅁权䙁䅁䅁兂䅁䅁䅁䘴洳䅑䅅䅁䉁䅁䅁兂剃堷⽷噎椴䅑杷允䅁䅁䅕䅁䑁䅁䅷䅁䭁䅁䅁䅁䭁䙁䅍䅁䭁䅁䅕䅁䙁䅁䅁䅁杄⭚䅚允䅁䅁䅅䅁䙁䙁橔婰䕶䐴䅎䍄䉁䅁䅁兂䅁䅁䅍䅄䅁䅁䅯杈䅁䅁䅯允䅁䅁䅯兂䅁䅁䅕䅁䅁䕁⭃唵䉁䅁䅁允䅁䅁䅕積積積積稰䴸䅉䅅䅁䙁䅁䅁睁䵁䅁䅁权慁䅁䅁权呂䅁䅁权䙁䅁䅁兂䅁䅁䅁䡉浈䅑䅅䅁䉁䅁䅁兂癁匳䝑噧㝕䅑杷允䅁䅁䅕䅁䑁䅁䅷䅁䭁䉁䅷䅁䭁䙁䅍䅁䭁䅁䅕䅁䙁䅁䅁䅁杄敔䅚允䅁䅁䅅䅁䙁䝁匸㡧䭄卙䄵䍄䉁䅁䅁䅂䅁䅁䅍䅄䅁䅁䅯睔䅁䅁䅯杔䅁䅁䅕䅁䅁䭁奃唵䉁䅁䅁允䅁䅁䅕瑃橥䑣䬰穸䴸䅉䅅䅁䕁䅁䅁睁䵁䅁䅁权偂䅁䅁权佂䅁䅁兂䅁䅁䅁䑙洳䅑䅅䅁䉁䅁䅁兂䑄匹捨㡪䱉䅑杷允䅁䅁䅑䅁䑁䅁䅷䅁䭁䕁䄸䅁䭁䕁䄴䅁䙁䅁䅁䅁杂⭆䅚允䅁䅁䅅䅁䙁䑁積積積硍䅎䍄䉁䅁䅁䅂䅁䅁䅍䅄䅁䅁䅯睔䅁䅁䅯杔䅁䅁䅕䅁䅁䕁㍂欵䉁䅁䅁允䅁䅁䅕児塲㍯㥁䕄䵁䅉䅅䅁䙁䅁䅁睁䵁䅁䅁权摁䅁䅁权䉁䅁䅁权䙁䅁䅁兂䅁䅁䅁偁汶䅑䅅䅁䉁䅁䅁兂晁敨剴䉵嘷睐杷允䅁䅁䅕䅁䑁䅁䅷䅁䭁䉁䅯䅁䭁䙁䅍䅁䭁䅁䅕䅁䙁䅁䅁䅁䅃畅䅚允䅁䅁䅅䅁䙁䅁䉡啬䱏䑔䅰䍄䉁䅁䅁兂䅁䅁䅍䅄䅁䅁䅯䅈䅁䅁䅯睕䅁䅁䅯兂䅁䅁䅕䅁䅁䍁歄唵䉁䅁䅁允䅁䅁䅕桙奂扏䥒歌䵁䅉䅅䅁䙁䅁䅁睁䵁䅁䅁权捁䅁䅁权䉁䅁䅁权䙁䅁䅁兂䅁䅁䅁䭁汐䅑䅅䅁䉁䅁䅁兂偃癷潕䥘匯睐杷允䅁䅁䅑䅁䑁䅁䅷䅁䭁䕁䄸䅁䭁䕁䄴䅁䙁䅁䅁䅁䅄佡䅚允䅁䅁䅅䅁䙁䡁㥅瑃橥䅣䄱䍄䉁䅁䅁兂䅁䅁䅍䅄䅁䅁䅯䅁䅁䅁䅯睕䅁䅁䅯兂䅁䅁䅕䅁䅁䕁䵁欵䉁䅁䅁允䅁䅁䅕䙅㕧䵴坩歍䵁䅉䅅䅁䙁䅁䅁睁䵁䅁䅁权晁䅁䅁权呂䅁䅁权䙁䅁䅁兂䅁䅁䅁䔴浦䅑䅅䅁䉁䅁䅁兂䕁杖琴桳砰䅑杷允䅁䅁䅑䅁䑁䅁䅷䅁䭁䕁䄸䅁䭁䕁䄴䅁䙁䅁䅁䅁䅄敥䅚允䅁䅁䅅䅁䙁䡁啳歲桦来䅸䍄䉁䅁䅁兂䅁䅁䅍䅄䅁䅁䅯杇䅁䅁䅯睕䅁䅁䅯兂䅁䅁䅕䅁䅁䥁奃唵䉁䅁䅁允䅁䅁䅕瑃橥䑣焳䕏䵁䅉䅅䅁䙁䅁䅁睁䵁䅁䅁权䅁䅁䅁权呂䅁䅁权䙁䅁䅁兂䅁䅁䅁䩁汦䅑䅅䅁䉁䅁䅁兂㡃䩤奍䡂睙䅑杷允䅁䅁䅕䅁䑁䅁䅷䅁䭁䉁䅯䅁䭁䅁䅅䅁䭁䅁䅕䅁䙁䅁䅁䅁䅂佲䅖允䅁䅁䅅䅁䙁䅁䅁䅁䅁佁⽁䍄䉁䅁䅁兂䅁䅁䅍䅄䅁䅁䅯䅈䅁䅁䅯睕䅁䅁䅯兂䅁䅁䅕䅁䅁䥁䩂欵䉁䅁䅁允䅁䅁䅕硢䑋䵷桰歌䵁䅉䅅䅁䙁䅁䅁睁䵁䅁䅁权晁䅁䅁权䉁䅁䅁权䙁䅁䅁兂䅁䅁䅁䡷洯䅑䅅䅁䉁䅁䅁兂卂䉵䘶ㄶ杈睐杷允䅁䅁䅕䅁䑁䅁䅷䅁䭁䉁䄰䅁䭁䅁䅅䅁䭁䅁䅕䅁䙁䅁䅁䅁䅁敍䅚允䅁䅁䅅䅁䙁䭁䠵場啯瑲⽣䍄䉁䅁䅁䅂䅁䅁䅍䅄䅁䅁䅯䅈䅁䅁䅯䅔䅁䅁䅯䅉䅁䅁䅅䅁䉁䅁䅁兂㥁瑃橥䑣瀰䅑杷允䅁䅁䅕䅁䑁䅁䅷䅁䭁䅁䅁䅁䭁䅁䅅䅁䭁䅁䅕䅁䙁䅁䅁䅁杁⭎䅚允䅁䅁䅅䅁䙁䱁敧敨剴乵⼴䍄䉁䅁䅁䅂䅁䅁䅍䅄䅁䅁䅯睔䅁䅁䅯杔䅁䅁䅕䅁䅁䭁㉃唵䉁䅁䅁允䅁䅁䅕椹捨㡪ㅌ䐴䴸䅉䅅䅁䙁䅁䅁睁䵁䅁䅁权敁䅁䅁权䉁䅁䅁权䙁䅁䅁兂䅁䅁䅁䑑浢䅑䅅䅁䉁䅁䅁兂䑄匹捨㡪噌睐杷允䅁䅁䅕䅁䑁䅁䅷䅁䭁䅁䅁䅁䭁䙁䅍䅁䭁䅁䅕䅁䙁䅁䅁䅁䅂⭊䅚允䅁䅁䅅䅁䙁佁兘瑉㕶橐䅎䍄䉁䅁䅁兂䅁䅁䅍䅄䅁䅁䅯先䅁䅁䅯允䅁䅁䅯兂䅁䅁䅕䅁䅁䵁㥃唵䉁䅁䅁允䅁䅁䅕㘱睎児塲稰䴸䅉䅅䅁䙁䅁䅁睁䵁䅁䅁权䅁䅁䅁权呂䅁䅁权䙁䅁䅁兂䅁䅁䅁䙑浈䅑䅅䅁䉁䅁䅁兂㕁䵴㉨瑶稸䅑杷允䅁䅁䅑䅁䑁䅁䅷䅁䭁䕁䄸䅁䭁䕁䄴䅁䙁䅁䅁䅁权畭䅖允䅁䅁䅅䅁䙁佁㙆䭆䠵挴⽯䍄䉁䅁䅁兂䅁䅁䅍䅄䅁䅁䅯先䅁䅁䅯允䅁䅁䅯兂䅁䅁䅕䅁䅁䥁佂欵䉁䅁䅁允䅁䅁䅕歲桦桥畓稱䴸䅉䅅䅁䙁䅁䅁睁䵁䅁䅁权晁䅁䅁权䉁䅁䅁权䙁䅁䅁兂䅁䅁䅁䴴氳䅑䅅䅁䉁䅁䅁兂歃䑣䬰㘱材睐杷允䅁䅁䅑䅁䑁䅁䅷䅁䭁䕁䄸䅁䭁䕁䄴䅁䙁䅁䅁䅁权佳䅖允䅁䅁䅅䅁䙁䍁捬㡪ㅌ之⽷䍄䉁䅁䅁兂䅁䅁䅍䅄䅁䅁䅯杇䅁䅁䅯允䅁䅁䅯兂䅁䅁䅕䅁䅁佁煄唵䉁䅁䅁允䅁䅁䅕積積積積稴䴸䅉䅅䅁䙁䅁䅁睁䵁䅁䅁权摁䅁䅁权䉁䅁䅁权䙁䅁䅁兂䅁䅁䅁䭙氯䅑䅅䅁䉁䅁䅁兂塄㍯㥁瑃呦睐杷允䅁䅁䅕䅁䑁䅁䅷䅁䭁䅁䅁䅁䭁䙁䅍䅁䭁䅁䅕䅁䙁䅁䅁䅁䅂敤䅚允䅁䅁䅅䅁䙁䙁橔婰䕶䑁䅒䍄䉁䅁䅁兂䅁䅁䅍䅄䅁䅁䅯䅈䅁䅁䅯允䅁䅁䅯兂䅁䅁䅕䅁䅁䍁桁欵䉁䅁䅁允䅁䅁䅕歲桦桥畓稱䴸䅉䅅䅁䕁䅁䅁睁䵁䅁䅁权偂䅁䅁权佂䅁䅁兂䅁䅁䅁䙉浺䅑䅅䅁䉁䅁䅁兂慃婭婭婭偫䅑杷允䅁䅁䅕䅁䑁䅁䅷䅁䭁䅁䅁䅁䭁䙁䅍䅁䭁䅁䅕䅁䙁䅁䅁䅁杁當䅖允䅁䅁䅅䅁䙁偁周㘴扗䑨䅊䍄䉁䅁䅁兂䅁䅁䅍䅄䅁䅁䅯䅁䅁䅁䅯允䅁䅁䅯兂䅁䅁䅕䅁䅁䝁楃唵䉁䅁䅁允䅁䅁䅕灭婭婭婭吲䴸䅉䅅䅁䙁䅁䅁睁䵁䅁䅁权慁䅁䅁权䉁䅁䅁权䙁䅁䅁兂䅁䅁䅁䍯浔䅑䅅䅁䉁䅁䅁兂歃䑣䬰㘱潐睐杷允䅁䅁䅕䅁䑁䅁䅷䅁䭁䉁䅯䅁䭁䙁䅍䅁䭁䅁䅕䅁䙁䅁䅁䅁权敃䅚允䅁䅁䅅䅁䙁䕁㉡⼸唳䑇䅰䍄䉁䅁䅁兂䅁䅁䅍䅄䅁䅁䅯睈䅁䅁䅯睕䅁䅁䅯兂䅁䅁䅕䅁䅁佁扂欵䉁䅁䅁允䅁䅁䅕匰扌堫䬴啍䵁䅉䅅䅁䙁䅁䅁睁䵁䅁䅁权慁䅁䅁权呂䅁䅁权䙁䅁䅁兂䅁䅁䅁䝧洷䅑䅅䅁䉁䅁䅁兂癁匳䝑噧㝕䅑杷允䅁䅁䅕䅁䑁䅁䅷䅁䭁䅁䅁䅁䭁䅁䅅䅁䭁䅁䅕䅁䙁䅁䅁䅁䅂敚䅚允䅁䅁䅅䅁䙁䱁敧敨剴乵⼴䍄䉁䅁䅁兂䅁䅁䅍䅄䅁䅁䅯杈䅁䅁䅯允䅁䅁䅯兂䅁䅁䅕䅁䅁䍁扃唵䉁䅁䅁允䅁䅁䅕積積積積稰䴸䅉䅅䅁䙁䅁䅁睁䵁䅁䅁权䅁䅁䅁权呂䅁䅁权䙁䅁䅁兂䅁䅁䅁䥧浄䅑䅅䅁䉁䅁䅁兂⭄䠱灪癊穅䅑杷允䅁䅁䅕䅁䑁䅁䅷䅁䭁䉁䄰䅁䭁䅁䅅䅁䭁䅁䅕䅁䙁䅁䅁䅁杄敉䅚允䅁䅁䅅䅁䙁䉁䘫ㄶ㑇瑈⽕䍄䉁䅁䅁䅂䅁䅁䅍䅄䅁䅁䅯睔䅁䅁䅯杔䅁䅁䅕䅁䅁佁塁欵䉁䅁䅁允䅁䅁䅕㡪ㅌ䙋偹歅䵁䅉䅅䅁䕁䅁䅁睁䵁䅁䅁权偂䅁䅁权佂䅁䅁兂䅁䅁䅁䡷浌䅑䅅䅁䉁䅁䅁兂偃癷潕䥘䴸䅑杷允䅁䅁䅕䅁䑁䅁䅷䅁䭁䉁䅷䅁䭁䅁䅅䅁䭁䅁䅕䅁䙁䅁䅁䅁䅂攫䅖允䅁䅁䅅䅁䙁䉁䘫ㄶ㑇瑈⽕䍄䉁䅁䅁兂䅁䅁䅍䅄䅁䅁䅯䅁䅁䅁䅯睕䅁䅁䅯兂䅁䅁䅕䅁䅁䥁歁欵䉁䅁䅁允䅁䅁䅕搵楁⼲⭫き䵁䅉䅅䅁䕁䅁䅁睁䵁䅁䅁权偂䅁䅁权佂䅁䅁兂䅁䅁䅁䡧浪䅑䅅䅁䉁䅁䅁兂啁歲桦桥䵑䅑杷允䅁䅁䅕䅁䑁䅁䅷䅁䭁䅁䅁䅁䭁䅁䅅䅁䭁䅁䅕䅁䙁䅁䅁䅁杄畤䅚允䅁䅁䅅䅁䙁䱁敧敨剴乵⼴䍄䉁䅁䅁䅂䅁䅁䅍䅄䅁䅁䅯睔䅁䅁䅯杔䅁䅁䅕䅁䅁䥁佂欵䉁䅁䅁允䅁䅁䅕椹捨㡪ㅌ䕅䵁䅉䅅䅁䙁䅁䅁睁䵁䅁䅁权䅁䅁䅁权䉁䅁䅁权䙁䅁䅁兂䅁䅁䅁䩑汢䅑䅅䅁䉁䅁䅁兂慃婭婭婭婮睐杷允䅁䅁䅕䅁䑁䅁䅷䅁䭁䉁䄰䅁䭁䙁䅍䅁䭁䅁䅕䅁䙁䅁䅁䅁䅁敖䅚允䅁䅁䅅䅁䙁䵁ㅐ䙋偹楧䄵䍄䉁䅁䅁䅂䅁䅁䅍䅄䅁䅁䅯睔䅁䅁䅯杔䅁䅁䅕䅁䅁䝁瑄唵䉁䅁䅁允䅁䅁䅕浚浚浚浚䕅䵁䅉䅅䅁䕁䅁䅁睁䵁䅁䅁权偂䅁䅁权佂䅁䅁兂䅁䅁䅁䉧洳䅑䅅䅁䉁䅁䅁兂䭁㘱睎児兯䅑杷允䅁䅁䅕䅁䑁䅁䅷䅁䭁䉁䄰䅁䭁䅁䅅䅁䭁䅁䅕䅁䙁䅁䅁䅁䅁⭇䅚允䅁䅁䅅䅁䙁䉁䘫ㄶ㑇瑈⽕䍄䉁䅁䅁兂䅁䅁䅍䅄䅁䅁䅯䅁䅁䅁䅯允䅁䅁䅯兂䅁䅁䅕䅁䅁佁㑃唵䉁䅁䅁允䅁䅁䅕灭婭婭婭吲䴸䅉䅅䅁䙁䅁䅁睁䵁䅁䅁权敁䅁䅁权䉁䅁䅁权䙁䅁䅁兂䅁䅁䅁䑑洷䅑䅅䅁䉁䅁䅁兂䑄匹捨㡪噌睐杷允䅁䅁䅕䅁䑁䅁䅷䅁䭁䅁䅁䅁䭁䅁䅅䅁䭁䅁䅕䅁䙁䅁䅁䅁䅁畤䅚允䅁䅁䅅䅁䙁䱁敧敨剴乵⼴䍄䉁䅁䅁兂䅁䅁䅍䅄䅁䅁䅯杈䅁䅁䅯睕䅁䅁䅯兂䅁䅁䅕䅁䅁䕁獃唵䉁䅁䅁允䅁䅁䅕㝤昶楇搸か䵁䅉䅅䅁䕁䅁䅁睁䵁䅁䅁权偂䅁䅁权佂䅁䅁兂䅁䅁䅁乑汐䅑䅅䅁䉁䅁䅁兂晁敨剴䉵䠴䅑杷允䅁䅁䅕䅁䑁䅁䅷䅁䭁䉁䅯䅁䭁䙁䅍䅁䭁䅁䅕䅁䙁䅁䅁䅁䅄敒䅚允䅁䅁䅅䅁䙁䕁㍷啩杆呒䅴䍄䉁䅁䅁兂䅁䅁䅍䅄䅁䅁䅯先䅁䅁䅯允䅁䅁䅯兂䅁䅁䅕䅁䅁䍁楂欵䉁䅁䅁允䅁䅁䅕歲桦桥畓稱䴸䅉䅅䅁䙁䅁䅁睁䵁䅁䅁权䅁䅁䅁权䉁䅁䅁权䙁䅁䅁兂䅁䅁䅁䩷氯䅑䅅䅁䉁䅁䅁兂慃婭婭婭婮睐杷允䅁䅁䅕䅁䑁䅁䅷䅁䭁䅁䅁䅁䭁䅁䅅䅁䭁䅁䅕䅁䙁䅁䅁䅁杁位䅚允䅁䅁䅅䅁䙁䱁敧敨剴乵⼴䍄䉁䅁䅁兂䅁䅁䅍䅄䅁䅁䅯䅁䅁䅁䅯睕䅁䅁䅯兂䅁䅁䅕䅁䅁䍁潁欵䉁䅁䅁允䅁䅁䅕搵楁⼲⭫き䵁䅉䅅䅁䙁䅁䅁睁䵁䅁䅁权敁䅁䅁权呂䅁䅁权䙁䅁䅁兂䅁䅁䅁䩉汘䅑䅅䅁䉁䅁䅁兂䝁婧䑖㉩灷䅑杷允䅁䅁䅑䅁䑁䅁䅷䅁䭁䕁䄸䅁䭁䕁䄴䅁䙁䅁䅁䅁䅁敋䅚允䅁䅁䅅䅁䙁䅁塲㍯㥁桃䅊䍄䉁䅁䅁兂䅁䅁䅍䅄䅁䅁䅯䅁䅁䅁䅯睕䅁䅁䅯兂䅁䅁䅕䅁䅁䭁癃唵䉁䅁䅁允䅁䅁䅕歵䵫楁湳歍䵁䅉䅅䅁䙁䅁䅁睁䵁䅁䅁权捁䅁䅁权䉁䅁䅁权䙁䅁䅁兂䅁䅁䅁䑯浲䅑䅅䅁䉁䅁䅁兂㉄䙋偹癷奘睐杷允䅁䅁䅕䅁䑁䅁䅷䅁䭁䉁䅷䅁䭁䙁䅍䅁䭁䅁䅕䅁䙁䅁䅁䅁杁敺䅖允䅁䅁䅅䅁䙁䥁牘払敧卨䄵䍄䉁䅁䅁䅂䅁䅁䅍䅄䅁䅁䅯睔䅁䅁䅯杔䅁䅁䅕䅁䅁䕁䵁欵䉁䅁䅁允䅁䅁䅕䉵䘶ㄶ㑇歅䵁䅉䅅䅁䙁䅁䅁睁䵁䅁䅁权䅁䅁䅁权呂䅁䅁权䙁䅁䅁兂䅁䅁䅁䕁浔䅑䅅䅁䉁䅁䅁兂十㡧䭄捯穕䅑杷允䅁䅁䅕䅁䑁䅁䅷䅁䭁䉁䄰䅁䭁䙁䅍䅁䭁䅁䅕䅁䙁䅁䅁䅁权散䅚允䅁䅁䅅䅁䙁䑁䩥坑汄䍅䄵䍄䉁䅁䅁䅂䅁䅁䅍䅄䅁䅁䅯睔䅁䅁䅯杔䅁䅁䅕䅁䅁佁楁欵䉁䅁䅁允䅁䅁䅕⽷潕䥘䌯啅䵁䅉䅅䅁䕁䅁䅁睁䵁䅁䅁权偂䅁䅁权佂䅁䅁兂䅁䅁䅁䡯浶䅑䅅䅁䉁䅁䅁兂捂㡪ㅌ䙋乷䅑杷允䅁䅁䅕䅁䑁䅁䅷䅁䭁䉁䅷䅁䭁䙁䅍䅁䭁䅁䅕䅁䙁䅁䅁䅁䅁佹䅖允䅁䅁䅅䅁䙁䥁牘払敧卨䄵䍄䉁䅁䅁兂䅁䅁䅍䅄䅁䅁䅯䅁䅁䅁䅯睕䅁䅁䅯兂䅁䅁䅕䅁䅁䭁慄唵䉁䅁䅁允䅁䅁䅕䉯癯匳䝑き䵁䅉䅅䅁䕁䅁䅁睁䵁䅁䅁权兂䅁䅁权䵂䅁䅁权杁䅁䅁允䅁䅁䅅䅁䙁乁橥䑣䬰礱䅬䍄䉁䅁䅁兂䅁䅁䅍䅄䅁䅁䅯先䅁䅁䅯允䅁䅁䅯兂䅁䅁䅕䅁䅁䍁牄唵䉁䅁䅁允䅁䅁䅕㘱睎児塲稰䴸䅉䅅䅁䙁䅁䅁睁䵁䅁䅁权敁䅁䅁权䉁䅁䅁权䙁䅁䅁兂䅁䅁䅁䠴洷䅑䅅䅁䉁䅁䅁兂䅁䅁䅁䅁兄睐杷允䅁䅁䅕䅁䑁䅁䅷䅁䭁䅁䅁䅁䭁䙁䅍䅁䭁䅁䅕䅁䙁䅁䅁䅁杂敤䅚允䅁䅁䅅䅁䙁䙁橔婰䕶䑁䅒䍄䉁䅁䅁䅂䅁䅁䅍䅄䅁䅁䅯睔䅁䅁䅯杔䅁䅁䅕䅁䅁䍁⽃唵䉁䅁䅁允䅁䅁䅕歲桦桥畓稷䴸䅉䅅䅁䕁䅁䅁睁䵁䅁䅁权偂䅁䅁权佂䅁䅁兂䅁䅁䅁䵯汲䅑䅅䅁䉁䅁䅁兂䥂場啯歲㥦睐杷允䅁䅁䅕䅁䑁䅁䅷䅁䭁䉁䄴䅁䭁䙁䅍䅁䭁䅁䅕䅁䙁䅁䅁䅁权⬸䅖允䅁䅁䅅䅁䙁䡁潎敫㠱祐䅸䍄䉁䅁䅁兂䅁䅁䅍䅄䅁䅁䅯睈䅁䅁䅯允䅁䅁䅯兂䅁䅁䅕䅁䅁䕁䵄唵䉁䅁䅁允䅁䅁䅕䡰㥁瑃橥䐴䴸䅉䅅䅁䙁䅁䅁睁䵁䅁䅁权晁䅁䅁权呂䅁䅁权䙁䅁䅁兂䅁䅁䅁佧汘䅑䅅䅁䉁䅁䅁兂⭃确癯唳睑䅑杷允䅁䅁䅕䅁䑁䅁䅷䅁䭁䅁䅁䅁䭁䙁䅍䅁䭁䅁䅕䅁䙁䅁䅁䅁权攵䅖允䅁䅁䅅䅁䙁䉁䕫杖琴樰䅊䍄䉁䅁䅁䅂䅁䅁䅍䅄䅁䅁䅯睔䅁䅁䅯杔䅁䅁䅕䅁䅁䕁時欵䉁䅁䅁允䅁䅁䅕灭婭婭婭い䵁䅉䅅䅁䕁䅁䅁睁䵁䅁䅁权偂䅁䅁权佂䅁䅁兂䅁䅁䅁䝷洯䅑䅅䅁䉁䅁䅁兂䑄匹捨㡪䱉䅑杷允䅁䅁䅕䅁䑁䅁䅷䅁䭁䅁䅁䅁䭁䅁䅅䅁䭁䅁䅕䅁䙁䅁䅁䅁杁佂䅚允䅁䅁䅅䅁䙁䱁敧敨剴乵⼴䍄䉁䅁䅁兂䅁䅁䅍䅄䅁䅁䅯䅈䅁䅁䅯睕䅁䅁䅯兂䅁䅁䅕䅁䅁佁㍂欵䉁䅁䅁允䅁䅁䅕㉩湺㘫确啌䵁䅉䅅䅁䕁䅁䅁睁䵁䅁䅁权偂䅁䅁权佂䅁䅁兂䅁䅁䅁䩑汲䅑䅅䅁䉁䅁䅁兂慃婭婭婭䩮睐杷允䅁䅁䅕䅁䑁䅁䅷䅁䭁䉁䅷䅁䭁䙁䅍䅁䭁䅁䅕䅁䙁䅁䅁䅁䅄畁䅚允䅁䅁䅅䅁䙁偁潙䥘䌯卤䄱䍄䉁䅁䅁兂䅁䅁䅍䅄䅁䅁䅯先䅁䅁䅯睕䅁䅁䅯兂䅁䅁䅕䅁䅁䵁塂欵䉁䅁䅁允䅁䅁䅕⽷潕䥘䌫歌䵁䅉䅅䅁䕁䅁䅁睁䵁䅁䅁权偂䅁䅁权佂䅁䅁兂䅁䅁䅁佉氯䅑䅅䅁䉁䅁䅁兂捂㡪ㅌ䙋具䅑杷允䅁䅁䅑䅁䑁䅁䅷䅁䭁䕁䄸䅁䭁䕁䄴䅁䙁䅁䅁䅁杂敕䅚允䅁䅁䅅䅁䙁䑁積積積硍䅆䍄䉁䅁䅁兂䅁䅁䅍䅄䅁䅁䅯䅁䅁䅁䅯允䅁䅁䅯兂䅁䅁䅕䅁䅁䭁楂欵䉁䅁䅁允䅁䅁䅕䉵䘶ㄶ㑇樳䴸䅉䅅䅁䙁䅁䅁睁䵁䅁䅁权捁䅁䅁权呂䅁䅁权䙁䅁䅁兂䅁䅁䅁䑉浪䅑䅅䅁䉁䅁䅁兂奂扏䥔橤甴䅑杷允䅁䅁䅑䅁䑁䅁䅷䅁䭁䕁䄸䅁䭁䕁䄴䅁䙁䅁䅁䅁杂敱䅖允䅁䅁䅅䅁䙁䑁䬰㘱睎摐⽯䍄䉁䅁䅁䅂䅁䅁䅍䅄䅁䅁䅯睔䅁䅁䅯杔䅁䅁䅕䅁䅁佁煄唵䉁䅁䅁允䅁䅁䅕䭆䠵場啯啅䵁䅉䅅䅁䕁䅁䅁睁䵁䅁䅁权偂䅁䅁权佂䅁䅁兂䅁䅁䅁䅷浈䅑䅅䅁䉁䅁䅁兂灁䥘䌯匹內䅑杷允䅁䅁䅕䅁䑁䅁䅷䅁䭁䅁䅁䅁䭁䙁䅍䅁䭁䅁䅕䅁䙁䅁䅁䅁杄敆䅚允䅁䅁䅅䅁䙁䝁匸㡧䭄呁䅎䍄䉁䅁䅁兂䅁䅁䅍䅄䅁䅁䅯杇䅁䅁䅯睕䅁䅁䅯兂䅁䅁䅕䅁䅁䵁䉁欵䉁䅁䅁允䅁䅁䅕牒穢搯契歏䵁䅉䅅䅁䕁䅁䅁睁䵁䅁䅁权偂䅁䅁权佂䅁䅁兂䅁䅁䅁䭁汦䅑䅅䅁䉁䅁䅁兂穁積積積呐睐杷允䅁䅁䅑䅁䑁䅁䅷䅁䭁䕁䄸䅁䭁䕁䄴䅁䙁䅁䅁䅁杂敧䅚允䅁䅁䅅䅁䙁䭁睒児塲睯䅸䍄䉁䅁䅁兂䅁䅁䅍䅄䅁䅁䅯䅈䅁䅁䅯睕䅁䅁䅯兂䅁䅁䅕䅁䅁䥁允欵䉁䅁䅁允䅁䅁䅕牘䩰䅄牋啌䵁䅉䅅䅁䙁䅁䅁睁䵁䅁䅁权䅁䅁䅁权䉁䅁䅁权䙁䅁䅁兂䅁䅁䅁倴汈䅑䅅䅁䉁䅁䅁兂䙃ㄶ㑇潈托睐杷允䅁䅁䅕䅁䑁䅁䅷䅁䭁䉁䄰䅁䭁䅁䅅䅁䭁䅁䅕䅁䙁䅁䅁䅁杄畔䅚允䅁䅁䅅䅁䙁䭁䠵場啯瑲⽣䍄䉁䅁䅁兂䅁䅁䅍䅄䅁䅁䅯先䅁䅁䅯睕䅁䅁䅯兂䅁䅁䅕䅁䅁䥁偂欵䉁䅁䅁允䅁䅁䅕婤奍䙂佡歌䵁䅉䅅䅁䙁䅁䅁睁䵁䅁䅁权敁䅁䅁权呂䅁䅁权䙁䅁䅁兂䅁䅁䅁䉯浮䅑䅅䅁䉁䅁䅁兂婁䙂余塌灉䅑杷允䅁䅁䅕䅁䑁䅁䅷䅁䭁䅁䅁䅁䭁䙁䅍䅁䭁䅁䅕䅁䙁䅁䅁䅁䅃佗䅚允䅁䅁䅅䅁䙁䑁ね䡹⭡稳䅎䍄䉁䅁䅁兂䅁䅁䅍䅄䅁䅁䅯睈䅁䅁䅯睕䅁䅁䅯兂䅁䅁䅕䅁䅁䅁捃唵䉁䅁䅁允䅁䅁䅕䵮村䡳潉啍䵁䅉䅅䅁䙁䅁䅁睁䵁䅁䅁权晁䅁䅁权呂䅁䅁权䙁䅁䅁兂䅁䅁䅁佯氳䅑䅅䅁䉁䅁䅁兂橁⼲⭬污睷䅑杷允䅁䅁䅑䅁䑁䅁䅷䅁䭁䕁䄸䅁䭁䕁䄴䅁䙁䅁䅁䅁䅂⬵䅖允䅁䅁䅅䅁䙁䉁畓⭒㙆䉆䅊䍄䉁䅁䅁兂䅁䅁䅍䅄䅁䅁䅯杈䅁䅁䅯睕䅁䅁䅯兂䅁䅁䅕䅁䅁佁汃唵䉁䅁䅁允䅁䅁䅕㝤昶楇搸か䵁䅉䅅䅁䕁䅁䅁睁䵁䅁䅁权偂䅁䅁权佂䅁䅁兂䅁䅁䅁䉉浔䅑䅅䅁䉁䅁䅁兂晁敨剴䉵唴䅑杷允䅁䅁䅕䅁䑁䅁䅷䅁䭁䉁䄸䅁䭁䙁䅍䅁䭁䅁䅕䅁䙁䅁䅁䅁䅂⬷䅖允䅁䅁䅅䅁䙁䍁扐堫焵䑘䅂䍄䉁䅁䅁兂䅁䅁䅍䅄䅁䅁䅯䅈䅁䅁䅯允䅁䅁䅯兂䅁䅁䅕䅁䅁䥁剁欵䉁䅁䅁允䅁䅁䅕㑈牘払敧吱䴸䅉䅅䅁䕁䅁䅁睁䵁䅁䅁权偂䅁䅁权佂䅁䅁兂䅁䅁䅁䝷浘䅑䅅䅁䉁䅁䅁兂捂㡪ㅌ䙋乷䅑杷允䅁䅁䅕䅁䑁䅁䅷䅁䭁䅁䅁䅁䭁䙁䅍䅁䭁䅁䅕䅁䙁䅁䅁䅁杄⭉䅚允䅁䅁䅅䅁䙁佁兘瑉㕶橐䅎䍄䉁䅁䅁䅂䅁䅁䅍䅄䅁䅁䅯睔䅁䅁䅯杔䅁䅁䅕䅁䅁䅁噂欵䉁䅁䅁允䅁䅁䅕呣䬰㘱睎い䵁䅉䅅䅁䙁䅁䅁睁䵁䅁䅁权捁䅁䅁权呂䅁䅁权䙁䅁䅁兂䅁䅁䅁乯汄䅑䅅䅁䉁䅁䅁兂䙃ㄶ㑇潈畕䅑杷允䅁䅁䅕䅁䑁䅁䅷䅁䭁䉁䅷䅁䭁䙁䅍䅁䭁䅁䅕䅁䙁䅁䅁䅁权田䅖允䅁䅁䅅䅁䙁䕁椵䙅㕧䍴䄵䍄䉁䅁䅁兂䅁䅁䅍䅄䅁䅁䅯杇䅁䅁䅯允䅁䅁䅯兂䅁䅁䅕䅁䅁䥁剄唵䉁䅁䅁允䅁䅁䅕椹捨㡪ㅌ䐴䴸䅉䅅䅁䕁䅁䅁睁䵁䅁䅁权偂䅁䅁权佂䅁䅁兂䅁䅁䅁䭑汔䅑䅅䅁䉁䅁䅁兂㝂䭆䠵場啲睐杷允䅁䅁䅑䅁䑁䅁䅷䅁䭁䕁䄸䅁䭁䕁䄴䅁䙁䅁䅁䅁䅄⭍䅚允䅁䅁䅅䅁䙁偁潙䥘䌯刹䅆䍄䉁䅁䅁兂䅁䅁䅍䅄䅁䅁䅯䅁䅁䅁䅯允䅁䅁䅯兂䅁䅁䅕䅁䅁䵁兄唵䉁䅁䅁允䅁䅁䅕場啯歲桦樲䴸䅉䅅䅁䙁䅁䅁睁䵁䅁䅁权慁䅁䅁权䉁䅁䅁权䙁䅁䅁兂䅁䅁䅁䝉浐䅑䅅䅁䉁䅁䅁兂歃䑣䬰㘱潐睐杷允䅁䅁䅕䅁䑁䅁䅷䅁䭁䉁䅷䅁䭁䅁䅅䅁䭁䅁䅕䅁䙁䅁䅁䅁䅃改䅖允䅁䅁䅅䅁䙁䉁䘫ㄶ㑇瑈⽕䍄䉁䅁䅁兂䅁䅁䅍䅄䅁䅁䅯杈䅁䅁䅯允䅁䅁䅯兂䅁䅁䅕䅁䅁䅁穄唵䉁䅁䅁允䅁䅁䅕積積積積稰䴸䅉䅅䅁䙁䅁䅁睁䵁䅁䅁权慁䅁䅁权䉁䅁䅁权䙁䅁䅁兂䅁䅁䅁䵉汘䅑䅅䅁䉁䅁䅁兂䅁䅁䅁䅁杄睐杷允䅁䅁䅑䅁䑁䅁䅷䅁䭁䕁䄰䅁䭁䕁䄴䅁䭁䍁䅁䅁䉁䅁䅁允䅁䅁䅕䡰㥁瑃橥歄䵁䅉䅅䅁䙁䅁䅁睁䵁䅁䅁权晁䅁䅁权呂䅁䅁权䙁䅁䅁兂䅁䅁䅁䌴浔䅑䅅䅁䉁䅁䅁兂㉃⼸唳䅥硫䅑杷允䅁䅁䅑䅁䑁䅁䅷䅁䭁䕁䄸䅁䭁䕁䄴䅁䙁䅁䅁䅁䅄⭡䅚允䅁䅁䅅䅁䙁䝁浚浚浚杚䅸䍄䉁䅁䅁兂䅁䅁䅍䅄䅁䅁䅯䅈䅁䅁䅯允䅁䅁䅯兂䅁䅁䅕䅁䅁䅁㑄唵䉁䅁䅁允䅁䅁䅕㑈牘払敧吱䴸䅉䅅䅁䕁䅁䅁睁䵁䅁䅁权偂䅁䅁权佂䅁䅁兂䅁䅁䅁䱙汢䅑䅅䅁䉁䅁䅁兂慃婭婭婭桮睐杷允䅁䅁䅕䅁䑁䅁䅷䅁䭁䉁䅯䅁䭁䅁䅅䅁䭁䅁䅕䅁䙁䅁䅁䅁权佚䅚允䅁䅁䅅䅁䙁䭁睒児塲⭯⽧䍄䉁䅁䅁䅂䅁䅁䅍䅄䅁䅁䅯睔䅁䅁䅯杔䅁䅁䅕䅁䅁佁䙁欵䉁䅁䅁允䅁䅁䅕積積積積啅䵁䅉䅅䅁䕁䅁䅁睁䵁䅁䅁权偂䅁䅁权佂䅁䅁兂䅁䅁䅁䕯洯䅑䅅䅁䉁䅁䅁兂䑄匹捨㡪光䅑杷允䅁䅁䅕䅁䑁䅁䅷䅁䭁䅁䅁䅁䭁䙁䅍䅁䭁䅁䅕䅁䙁䅁䅁䅁䅃畃䅚允䅁䅁䅅䅁䙁䉁奂扏䥔橬䅊䍄䉁䅁䅁兂䅁䅁䅍䅄䅁䅁䅯杈䅁䅁䅯允䅁䅁䅯兂䅁䅁䅕䅁䅁䍁㥂欵䉁䅁䅁允䅁䅁䅕䅁䅁䅁䅁䐰䴸䅉䅅䅁䙁䅁䅁睁䵁䅁䅁权晁䅁䅁权呂䅁䅁权䙁䅁䅁兂䅁䅁䅁䕧浮䅑䅅䅁䉁䅁䅁兂䕁杖琴桳砰䅑杷允䅁䅁䅑䅁䑁䅁䅷䅁䭁䕁䄸䅁䭁䕁䄴䅁䙁䅁䅁䅁杁畤䅚允䅁䅁䅅䅁䙁䡁啳歲桦来䅸䍄䉁䅁䅁兂䅁䅁䅍䅄䅁䅁䅯杈䅁䅁䅯睕䅁䅁䅯兂䅁䅁䅕䅁䅁䵁㙂欵䉁䅁䅁允䅁䅁䅕噋偹癷潖啉䵁䅉䅅䅁䙁䅁䅁睁䵁䅁䅁权䅁䅁䅁权呂䅁䅁权䙁䅁䅁兂䅁䅁䅁䡁浺䅑䅅䅁䉁䅁䅁兂啂㘴扗䅸ぁ䅑杷允䅁䅁䅕䅁䑁䅁䅷䅁䭁䉁䄰䅁䭁䙁䅍䅁䭁䅁䅕䅁䙁䅁䅁䅁杄⭸䅖允䅁䅁䅅䅁䙁䕁㍷啩杆匵䄱䍄䉁䅁䅁兂䅁䅁䅍䅄䅁䅁䅯杇䅁䅁䅯睕䅁䅁䅯兂䅁䅁䅕䅁䅁䍁呂欵䉁䅁䅁允䅁䅁䅕⽷潕䥘椹く䵁䅉䅅䅁䙁䅁䅁睁䵁䅁䅁权晁䅁䅁权䉁䅁䅁权䙁䅁䅁兂䅁䅁䅁䱉汲䅑䅅䅁䉁䅁䅁兂䙃ㄶ㑇潈托睐杷允䅁䅁䅕䅁䑁䅁䅷䅁䭁䉁䄸䅁䭁䅁䅅䅁䭁䅁䅕䅁䙁䅁䅁䅁杄⭗䅚允䅁䅁䅅䅁䙁偁潙䥘䌯改⽁䍄䉁䅁䅁䅂䅁䅁䅍䅄䅁䅁䅯睔䅁䅁䅯杔䅁䅁䅕䅁䅁䵁獁欵䉁䅁䅁允䅁䅁䅕㘱睎児塲歅䵁䅉䅅䅁䙁䅁䅁睁䵁䅁䅁权晁䅁䅁权䉁䅁䅁权䙁䅁䅁兂䅁䅁䅁佉汌䅑䅅䅁䉁䅁䅁兂㥁瑃橥䑣愳睐杷允䅁䅁䅑䅁䑁䅁䅷䅁䭁䕁䄸䅁䭁䕁䄴䅁䙁䅁䅁䅁䅄畒䅚允䅁䅁䅅䅁䙁乁橥䑣䬰砱䅂䍄䉁䅁䅁兂䅁䅁䅍䅄䅁䅁䅯先䅁䅁䅯睕䅁䅁䅯兂䅁䅁䅕䅁䅁䥁䑁欵䉁䅁䅁允䅁䅁䅕䝭匴㡧䭂歌䵁䅉䅅䅁䙁䅁䅁睁䵁䅁䅁权䅁䅁䅁权䉁䅁䅁权䙁䅁䅁兂䅁䅁䅁偁汲䅑䅅䅁䉁䅁䅁兂㑃潈牘払敪睐杷允䅁䅁䅕䅁䑁䅁䅷䅁䭁䉁䅯䅁䭁䙁䅍䅁䭁䅁䅕䅁䙁䅁䅁䅁杄敒䅚允䅁䅁䅅䅁䙁䕁㍷啩杆呒䅴䍄䉁䅁䅁兂䅁䅁䅍䅄䅁䅁䅯䅁䅁䅁䅯允䅁䅁䅯兂䅁䅁䅕䅁䅁佁䥁欵䉁䅁䅁允䅁䅁䅕䉵䘶ㄶ㑇樳䴸䅉䅅䅁䕁䅁䅁睁䵁䅁䅁权偂䅁䅁权佂䅁䅁兂䅁䅁䅁䍷洳䅑䅅䅁䉁䅁䅁兂慃婭婭婭卫䅑杷允䅁䅁䅕䅁䑁䅁䅷䅁䭁䅁䅁䅁䭁䅁䅅䅁䭁䅁䅕䅁䙁䅁䅁䅁䅂佰䅖允䅁䅁䅅䅁䙁䩁婱婭婭摭⽫䍄䉁䅁䅁兂䅁䅁䅍䅄䅁䅁䅯杈䅁䅁䅯允䅁䅁䅯兂䅁䅁䅕䅁䅁䝁ㅃ唵䉁䅁䅁允䅁䅁䅕積積積積稰䴸䅉䅅䅁䕁䅁䅁睁䵁䅁䅁权偂䅁䅁权佂䅁䅁兂䅁䅁䅁䑁浲䅑䅅䅁䉁䅁䅁兂㉄䙋偹癷何䅑杷允䅁䅁䅕䅁䑁䅁䅷䅁䭁䉁䄸䅁䭁䙁䅍䅁䭁䅁䅕䅁䙁䅁䅁䅁杄敖䅚允䅁䅁䅅䅁䙁䡁⼰噎㘶呋䅆䍄䉁䅁䅁兂䅁䅁䅍䅄䅁䅁䅯睈䅁䅁䅯睕䅁䅁䅯兂䅁䅁䅕䅁䅁䥁㡂欵䉁䅁䅁允䅁䅁䅕牡へ硫歧啍䵁䅉䅅䅁䕁䅁䅁睁䵁䅁䅁权偂䅁䅁权佂䅁䅁兂䅁䅁䅁䡯浐䅑䅅䅁䉁䅁䅁兂㝂䭆䠵場䵯䅑杷允䅁䅁䅕䅁䑁䅁䅷䅁䭁䉁䄸䅁䭁䙁䅍䅁䭁䅁䅕䅁䙁䅁䅁䅁杁數䅖允䅁䅁䅅䅁䙁䵁㉬灶愸穌䅆䍄䉁䅁䅁兂䅁䅁䅍䅄䅁䅁䅯杈䅁䅁䅯允䅁䅁䅯兂䅁䅁䅕䅁䅁䝁牂欵䉁䅁䅁允䅁䅁䅕䅁䅁䅁䅁䐰䴸䅉䅅䅁䕁䅁䅁睁䵁䅁䅁权偂䅁䅁权佂䅁䅁兂䅁䅁䅁䡯浪䅑䅅䅁䉁䅁䅁兂䅁䅁䅁䅁䵁䅑杷允䅁䅁䅕䅁䑁䅁䅷䅁䭁䉁䅷䅁䭁䅁䅅䅁䭁䅁䅕䅁䙁䅁䅁䅁䅁敔䅚允䅁䅁䅅䅁䙁偁潙䥘䌯搹⽧䍄䉁䅁䅁兂䅁䅁䅍䅄䅁䅁䅯睈䅁䅁䅯允䅁䅁䅯兂䅁䅁䅕䅁䅁䕁䝁欵䉁䅁䅁允䅁䅁䅕䅁䅁䅁䅁䐴䴸䅉䅅䅁䕁䅁䅁睁䵁䅁䅁权摁䅁䅁权䵂䅁䅁权杁䅁䅁允䅁䅁䅅䅁䙁䭁睒児塲祯䅚䍄䉁䅁䅁䅂䅁䅁䅍䅄䅁䅁䅯䅁䅁䅁䅯睕䅁䅁䅕䅁䅁䭁䍃欵䉁䅁䅁允䅁䅁䅯䅂䅁䅁杷允䅁䅁䅑䅁䑁䅁䅷䅁䭁䉁䄴䅁䭁䕁䅷䅁䭁䍁䅁䅁䉁䅁䅁允䅁䅁䅕灭婭婭婭啄䵁䅉䅅䅁䙁䅁䅁睁䵁䅁䅁权摁䅁䅁权䉁䅁䅁权䙁䅁䅁兂䅁䅁䅁偁氯䅑䅅䅁䉁䅁䅁兂晁敨剴䉵嘷睐杷允䅁䅁䅕䅁䑁䅁䅷䅁䭁䉁䄰䅁䭁䙁䅍䅁䭁䅁䅕䅁䙁䅁䅁䅁杄畤䅚允䅁䅁䅅䅁䙁偁湃歸㍳卹䄱䍄䉁䅁䅁兂䅁䅁䅍䅄䅁䅁䅯䅁䅁䅁䅯允䅁䅁䅯兂䅁䅁䅕䅁䅁䕁⭂欵䉁䅁䅁允䅁䅁䅕䉵䘶ㄶ㑇樳䴸䅉䅅䅁䕁䅁䅁睁䵁䅁䅁权偂䅁䅁权佂䅁䅁兂䅁䅁䅁䕁浦䅑䅅䅁䉁䅁䅁兂畃⭒㙆䭆儴䅑杷允䅁䅁䅕䅁䑁䅁䅷䅁䭁䉁䄴䅁䭁䙁䅍䅁䭁䅁䅕䅁䙁䅁䅁䅁权佭䅖允䅁䅁䅅䅁䙁䅁䉡啬䱏䍢䅬䍄䉁䅁䅁兂䅁䅁䅍䅄䅁䅁䅯杈䅁䅁䅯允䅁䅁䅯兂䅁䅁䅕䅁䅁䍁楄唵䉁䅁䅁允䅁䅁䅕積積積積稰䴸䅉䅅䅁䙁䅁䅁睁䵁䅁䅁权䅁䅁䅁权呂䅁䅁权䙁䅁䅁兂䅁䅁䅁䵷汮䅑䅅䅁䉁䅁䅁兂瑂⼵灵昸祉䅑杷允䅁䅁䅕䅁䑁䅁䅷䅁䭁䉁䄸䅁䭁䅁䅅䅁䭁䅁䅕䅁䙁䅁䅁䅁䅄畦䅚允䅁䅁䅅䅁䙁䙁㑋潈牘敕⽁䍄䉁䅁䅁兂䅁䅁䅍䅄䅁䅁䅯䅁䅁䅁䅯睕䅁䅁䅯兂䅁䅁䅕䅁䅁佁敁欵䉁䅁䅁允䅁䅁䅕硢䑋䵷䉯き䵁䅉䅅䅁䙁䅁䅁睁䵁䅁䅁权摁䅁䅁权䉁䅁䅁权䙁䅁䅁兂䅁䅁䅁䝯洳䅑䅅䅁䉁䅁䅁兂畃⭒㙆䭆堷睐杷允䅁䅁䅑䅁䑁䅁䅷䅁䭁䕁䄸䅁䭁䕁䄴䅁䙁䅁䅁䅁䅁伫䅖允䅁䅁䅅䅁䙁䭁睒児塲硯䅊䍄䉁䅁䅁兂䅁䅁䅍䅄䅁䅁䅯䅈䅁䅁䅯允䅁䅁䅯兂䅁䅁䅕䅁䅁䵁摄唵䉁䅁䅁允䅁䅁䅕積積積積稰䴸䅉䅅䅁䙁䅁䅁睁䵁䅁䅁权䅁䅁䅁权䉁䅁䅁权䙁䅁䅁兂䅁䅁䅁䵑決䅑䅅䅁䉁䅁䅁兂㥁瑃橥䑣愳睐杷允䅁䅁䅕䅁䑁䅁䅷䅁䭁䉁䅯䅁䭁䅁䅅䅁䭁䅁䅕䅁䙁䅁䅁䅁杂敤䅚允䅁䅁䅅䅁䙁䭁睒児塲⭯⽧䍄䉁䅁䅁兂䅁䅁䅍䅄䅁䅁䅯杈䅁䅁䅯允䅁䅁䅯兂䅁䅁䅕䅁䅁䵁牄唵䉁䅁䅁允䅁䅁䅕積積積積稰䴸䅉䅅䅁䙁䅁䅁睁䵁䅁䅁权䅁䅁䅁权呂䅁䅁权䙁䅁䅁兂䅁䅁䅁䵁汐䅑䅅䅁䉁䅁䅁兂㑄⭕汏㑭祑䅑杷允䅁䅁䅑䅁䑁䅁䅷䅁䭁䕁䄸䅁䭁䕁䄴䅁䙁䅁䅁䅁䅄佶䅖允䅁䅁䅅䅁䙁佁㙆䭆䠵攴⽯䍄䉁䅁䅁兂䅁䅁䅍䅄䅁䅁䅯先䅁䅁䅯睕䅁䅁䅯兂䅁䅁䅕䅁䅁䭁瑂欵䉁䅁䅁允䅁䅁䅕㑎䉬余兕歌䵁䅉䅅䅁䙁䅁䅁睁䵁䅁䅁权䅁䅁䅁权䉁䅁䅁权䙁䅁䅁兂䅁䅁䅁䡑浔䅑䅅䅁䉁䅁䅁兂㑃潈牘払敪睐杷允䅁䅁䅕䅁䑁䅁䅷䅁䭁䉁䄸䅁䭁䅁䅅䅁䭁䅁䅕䅁䙁䅁䅁䅁杂⭲䅖允䅁䅁䅅䅁䙁䥁牘払敧摨⽳䍄䉁䅁䅁䅂䅁䅁䅍䅄䅁䅁䅯睔䅁䅁䅯杔䅁䅁䅕䅁䅁䥁奂欵䉁䅁䅁允䅁䅁䅕㡪ㅌ䙋偹歄䵁䅉䅅䅁䙁䅁䅁睁䵁䅁䅁权捁䅁䅁权䉁䅁䅁权䙁䅁䅁兂䅁䅁䅁䱯氷䅑䅅䅁䉁䅁䅁兂偃癷潕䥘匯睐杷允䅁䅁䅕䅁䑁䅁䅷䅁䭁䅁䅁䅁䭁䙁䅍䅁䭁䅁䅕䅁䙁䅁䅁䅁䅄伲䅖允䅁䅁䅅䅁䙁䭁慁㥌欰橂䅎䍄䉁䅁䅁兂䅁䅁䅍䅄䅁䅁䅯䅁䅁䅁䅯睕䅁䅁䅯兂䅁䅁䅕䅁䅁䝁杂欵䉁䅁䅁允䅁䅁䅕癱午坔兌き䵁䅉䅅䅁䙁䅁䅁睁䵁䅁䅁权捁䅁䅁权䉁䅁䅁权䙁䅁䅁兂䅁䅁䅁䅙浘䅑䅅䅁䉁䅁䅁兂晁敨剴䉵嘷睐杷允䅁䅁䅕䅁䑁䅁䅷䅁䭁䉁䅷䅁䭁䅁䅅䅁䭁䅁䅕䅁䙁䅁䅁䅁杁畆䅚允䅁䅁䅅䅁䙁䉁䘫ㄶ㑇瑈⽕䍄䉁䅁䅁兂䅁䅁䅍䅄䅁䅁䅯睈䅁䅁䅯允䅁䅁䅯兂䅁䅁䅕䅁䅁䭁癄唵䉁䅁䅁允䅁䅁䅕場啯歲桦樲䴸䅉䅅䅁䕁䅁䅁睁䵁䅁䅁权偂䅁䅁权佂䅁䅁兂䅁䅁䅁䩑氳䅑䅅䅁䉁䅁䅁兂塄㍯㥁瑃呦睐杷允䅁䅁䅕䅁䑁䅁䅷䅁䭁䅁䅁䅁䭁䅁䅅䅁䭁䅁䅕䅁䙁䅁䅁䅁权佳䅖允䅁䅁䅅䅁䙁䩁婱婭婭摭⽫䍄䉁䅁䅁兂䅁䅁䅍䅄䅁䅁䅯䅈䅁䅁䅯睕䅁䅁䅯兂䅁䅁䅕䅁䅁䭁䩂欵䉁䅁䅁允䅁䅁䅕硢䑋䵷桰歌䵁䅉䅅䅁䙁䅁䅁睁䵁䅁䅁权䅁䅁䅁权呂䅁䅁权䙁䅁䅁兂䅁䅁䅁䕉浦䅑䅅䅁䉁䅁䅁兂十㡧䭄捯穕䅑杷允䅁䅁䅕䅁䑁䅁䅷䅁䭁䉁䄰䅁䭁䅁䅅䅁䭁䅁䅕䅁䙁䅁䅁䅁䅃电䅖允䅁䅁䅅䅁䙁乁橥䑣䬰㤱⽍䍄䉁䅁䅁兂䅁䅁䅍䅄䅁䅁䅯先䅁䅁䅯允䅁䅁䅯兂䅁䅁䅕䅁䅁䅁牁欵䉁䅁䅁允䅁䅁䅕浚浚浚浚樱䴸䅉䅅䅁䙁䅁䅁睁䵁䅁䅁权摁䅁䅁权呂䅁䅁权䙁䅁䅁兂䅁䅁䅁䵁汌䅑䅅䅁䉁䅁䅁兂䵂㑎䉬余瑕䅑杷允䅁䅁䅑䅁䑁䅁䅷䅁䭁䕁䄸䅁䭁䕁䄴䅁䙁䅁䅁䅁杁佂䅚允䅁䅁䅅䅁䙁䭁睒児塲硯䅂䍄䉁䅁䅁兂䅁䅁䅍䅄䅁䅁䅯䅁䅁䅁䅯允䅁䅁䅯兂䅁䅁䅕䅁䅁䅁奄唵䉁䅁䅁允䅁䅁䅕場啯歲桦樲䴸䅉䅅䅁䙁䅁䅁睁䵁䅁䅁权慁䅁䅁权呂䅁䅁权䙁䅁䅁兂䅁䅁䅁䡷浌䅑䅅䅁䉁䅁䅁兂䵂㑎䉬䍙㝕䅑杷允䅁䅁䅑䅁䑁䅁䅷䅁䭁䕁䄸䅁䭁䕁䄴䅁䙁䅁䅁䅁䅁住䅚允䅁䅁䅅䅁䙁䝁浚浚浚桚䅂䍄䉁䅁䅁兂䅁䅁䅍䅄䅁䅁䅯杈䅁䅁䅯允䅁䅁䅯兂䅁䅁䅕䅁䅁䵁灂欵䉁䅁䅁允䅁䅁䅕䅁䅁䅁䅁䐰䴸䅉䅅䅁䙁䅁䅁睁䵁䅁䅁权晁䅁䅁权呂䅁䅁权䙁䅁䅁兂䅁䅁䅁䍧浺䅑䅅䅁䉁䅁䅁兂㉃⼸唳䅥硫䅑杷允䅁䅁䅕䅁䑁䅁䅷䅁䭁䉁䄰䅁䭁䅁䅅䅁䭁䅁䅕䅁䙁䅁䅁䅁䅁伱䅖允䅁䅁䅅䅁䙁乁橥䑣䬰㤱⽍䍄䉁䅁䅁兂䅁䅁䅍䅄䅁䅁䅯先䅁䅁䅯睕䅁䅁䅯兂䅁䅁䅕䅁䅁䥁䙄唵䉁䅁䅁允䅁䅁䅕䑔䩥坑汄啌䵁䅉䅅䅁䕁䅁䅁睁䵁䅁䅁权偂䅁䅁权佂䅁䅁兂䅁䅁䅁乁汘䅑䅅䅁䉁䅁䅁兂畃⭒㙆䭆䘴䅑杷允䅁䅁䅕䅁䑁䅁䅷䅁䭁䉁䄰䅁䭁䙁䅍䅁䭁䅁䅕䅁䙁䅁䅁䅁杁⭴䅖允䅁䅁䅅䅁䙁䅁塲㍯㥁楹䄱䍄䉁䅁䅁䅂䅁䅁䅍䅄䅁䅁䅯睔䅁䅁䅯杔䅁䅁䅕䅁䅁䵁兂欵䉁䅁䅁允䅁䅁䅕瑃橥䑣䬰啅䵁䅉䅅䅁䕁䅁䅁睁䵁䅁䅁权偂䅁䅁权佂䅁䅁兂䅁䅁䅁䥙浌䅑䅅䅁䉁䅁䅁兂啁歲桦桥佑䅑杷允䅁䅁䅕䅁䑁䅁䅷䅁䭁䉁䄸䅁䭁䙁䅍䅁䭁䅁䅕䅁䙁䅁䅁䅁杄⭐䅚允䅁䅁䅅䅁䙁䑁䩥坑汄䑍䅆䍄䉁䅁䅁䅂䅁䅁䅍䅄䅁䅁䅯睔䅁䅁䅯杔䅁䅁䅕䅁䅁䅁煃唵䉁䅁䅁允䅁䅁䅕䉵䘶ㄶ㑇樳䴸䅉䅅䅁䙁䅁䅁睁䵁䅁䅁权慁䅁䅁权呂䅁䅁权䙁䅁䅁兂䅁䅁䅁䥯浄䅑䅅䅁䉁䅁䅁兂㕂匶硙佃㙷䅑杷允䅁䅁䅕䅁䑁䅁䅷䅁䭁䉁䄸䅁䭁䅁䅅䅁䭁䅁䅕䅁䙁䅁䅁䅁杁⭙䅚允䅁䅁䅅䅁䙁偁潙䥘䌯改⽁䍄䉁䅁䅁䅂䅁䅁䅍䅄䅁䅁䅯睔䅁䅁䅯杔䅁䅁䅕䅁䅁䝁婁欵䉁䅁䅁允䅁䅁䅕灭婭婭婭啅䵁䅉䅅䅁䙁䅁䅁睁䵁䅁䅁权晁䅁䅁权䉁䅁䅁权䙁䅁䅁兂䅁䅁䅁䅑浦䅑䅅䅁䉁䅁䅁兂䅁䅁䅁䅁杄睐杷允䅁䅁䅕䅁䑁䅁䅷䅁䭁䅁䅁䅁䭁䅁䅅䅁䭁䅁䅕䅁䙁䅁䅁䅁䅂⭌䅚允䅁䅁䅅䅁䙁䱁敧敨剴乵⼴䍄䉁䅁䅁䅂䅁䅁䅍䅄䅁䅁䅯睔䅁䅁䅯杔䅁䅁䅕䅁䅁䥁㝂欵䉁䅁䅁允䅁䅁䅕呣䬰㘱睎啄䵁䅉䅅䅁䙁䅁䅁睁䵁䅁䅁权敁䅁䅁权呂䅁䅁权䙁䅁䅁兂䅁䅁䅁䵧汶䅑䅅䅁䉁䅁䅁兂牁硨婢牺獣䅑杷允䅁䅁䅕䅁䑁䅁䅷䅁䭁䉁䄴䅁䭁䙁䅍䅁䭁䅁䅕䅁䙁䅁䅁䅁䅄畖䅚允䅁䅁䅅䅁䙁乁㕶浦㡱䍤䅊䍄䉁䅁䅁兂䅁䅁䅍䅄䅁䅁䅯睈䅁䅁䅯睕䅁䅁䅯兂䅁䅁䅕䅁䅁䅁い唵䉁䅁䅁允䅁䅁䅕㥉㕶浦捰䕍䵁䅉䅅䅁䕁䅁䅁睁䵁䅁䅁权偂䅁䅁权佂䅁䅁兂䅁䅁䅁䥁浄䅑䅅䅁䉁䅁䅁兂晁敨剴䉵䰴䅑杷允䅁䅁䅕䅁䑁䅁䅷䅁䭁䅁䅁䅁䭁䙁䅍䅁䭁䅁䅕䅁䙁䅁䅁䅁杄畷䅖允䅁䅁䅅䅁䙁偁周㘴扗䑨䅊䍄䉁䅁䅁䅂䅁䅁䅍䅄䅁䅁䅯䅁䅁䅁䅯睕䅁䅁䅕䅁䅁䥁䍃欵䉁䅁䅁允䅁䅁䅯䅂䅁䅁杷允䅁䅁䅑䅁䑁䅁䅷䅁䭁䕁䄸䅁䭁䕁䄴䅁䙁䅁䅁䅁䅂敷䅖允䅁䅁䅅䅁䭁䉁䅳䅁䵁䅉䅅䅁䙁䅁䅁睁䵁䅁䅁权摁䅁䅁权䉁䅁䅁权䙁䅁䅁兂䅁䅁䅁䍯浔䅑䅅䅁䉁䅁䅁兂浂浚浚浚坢睐杷允䅁䅁䅕䅁䑁䅁䅷䅁䭁䉁䄴䅁䭁䙁䅍䅁䭁䅁䅕䅁䙁䅁䅁䅁䅄⭂䅚允䅁䅁䅅䅁䙁䅁䅁䅁䅁䍁䅰䍄䉁䅁䅁䅂䅁䅁䅍䅄䅁䅁䅯睔䅁䅁䅯杔䅁䅁䅕䅁䅁佁䱂欵䉁䅁䅁允䅁䅁䅕積積積積啅䵁䅉䅅䅁䙁䅁䅁睁䵁䅁䅁权䅁䅁䅁权䉁䅁䅁权䙁䅁䅁兂䅁䅁䅁䕙浌䅑䅅䅁䉁䅁䅁兂㑃潈牘払敪睐杷允䅁䅁䅕䅁䑁䅁䅷䅁䭁䉁䅷䅁䭁䙁䅍䅁䭁䅁䅕䅁䙁䅁䅁䅁权敕䅚允䅁䅁䅅䅁䙁乁欰潂噇祑䄵䍄䉁䅁䅁兂䅁䅁䅍䅄䅁䅁䅯䅈䅁䅁䅯睕䅁䅁䅯兂䅁䅁䅕䅁䅁䵁佁欵䉁䅁䅁允䅁䅁䅕牘䩰䅄牋啌䵁䅉䅅䅁䙁䅁䅁睁䵁䅁䅁权䅁䅁䅁权䉁䅁䅁权䙁䅁䅁兂䅁䅁䅁伴汢䅑䅅䅁䉁䅁䅁兂桄桥畓⭒慈睐杷允䅁䅁䅕䅁䑁䅁䅷䅁䭁䉁䄴䅁䭁䙁䅍䅁䭁䅁䅕䅁䙁䅁䅁䅁权⭰䅖允䅁䅁䅅䅁䙁䡁⭥确癯午䅴䍄䉁䅁䅁兂䅁䅁䅍䅄䅁䅁䅯䅁䅁䅁䅯睕䅁䅁䅯兂䅁䅁䅕䅁䅁䥁偁欵䉁䅁䅁允䅁䅁䅕䙅㕧䵴坩歍䵁䅉䅅䅁䙁䅁䅁睁䵁䅁䅁权慁䅁䅁权呂䅁䅁权䙁䅁䅁兂䅁䅁䅁䝙洷䅑䅅䅁䉁䅁䅁兂癁匳䝑噧㝕䅑杷允䅁䅁䅕䅁䑁䅁䅷䅁䭁䅁䅁䅁䭁䙁䅍䅁䭁䅁䅕䅁䙁䅁䅁䅁杁畡䅚允䅁䅁䅅䅁䙁䙁橔婰䕶䐴䅎䍄䉁䅁䅁兂䅁䅁䅍䅄䅁䅁䅯睈䅁䅁䅯允䅁䅁䅯兂䅁䅁䅕䅁䅁䕁噃唵䉁䅁䅁允䅁䅁䅕牕敧敨剴䐴䴸䅉䅅䅁䕁䅁䅁睁䵁䅁䅁权偂䅁䅁权佂䅁䅁兂䅁䅁䅁䱧氷䅑䅅䅁䉁䅁䅁兂乄䵺䵺䵺獺睐杷允䅁䅁䅑䅁䑁䅁䅷䅁䭁䕁䄸䅁䭁䕁䄴䅁䙁䅁䅁䅁杄伸䅖允䅁䅁䅅䅁䙁䡁㥅瑃橥䅣䄹䍄䉁䅁䅁䅂䅁䅁䅍䅄䅁䅁䅯睔䅁䅁䅯杔䅁䅁䅕䅁䅁佁㕄唵䉁䅁䅁允䅁䅁䅕䭆䠵場啯歄䵁䅉䅅䅁䕁䅁䅁睁䵁䅁䅁权偂䅁䅁权佂䅁䅁兂䅁䅁䅁䡷洷䅑䅅䅁䉁䅁䅁兂䑄匹捨㡪䱉䅑杷允䅁䅁䅕䅁䑁䅁䅷䅁䭁䅁䅁䅁䭁䙁䅍䅁䭁䅁䅕䅁䙁䅁䅁䅁䅃⭌䅚允䅁䅁䅅䅁䙁䍁礲敮渫橨䅎䍄䉁䅁䅁兂䅁䅁䅍䅄䅁䅁䅯杇䅁䅁䅯允䅁䅁䅯兂䅁䅁䅕䅁䅁䍁潁欵䉁䅁䅁允䅁䅁䅕䡰㥁瑃橥䐶䴸䅉䅅䅁䙁䅁䅁睁䵁䅁䅁权晁䅁䅁权呂䅁䅁权䙁䅁䅁兂䅁䅁䅁䭷汪䅑䅅䅁䉁䅁䅁兂㑃潈牘塕睧䅑杷允䅁䅁䅑䅁䑁䅁䅷䅁䭁䕁䄸䅁䭁䕁䄴䅁䙁䅁䅁䅁䅁佔䅚允䅁䅁䅅䅁䙁䙁㑋潈牘剕䅆䍄䉁䅁䅁兂䅁䅁䅍䅄䅁䅁䅯䅁䅁䅁䅯允䅁䅁䅯兂䅁䅁䅕䅁䅁䅁穁欵䉁䅁䅁允䅁䅁䅕䉵䘶ㄶ㑇樳䴸䅉䅅䅁䕁䅁䅁睁䵁䅁䅁权偂䅁䅁权佂䅁䅁兂䅁䅁䅁䅁浦䅑䅅䅁䉁䅁䅁兂捂㡪ㅌ䙋卷䅑杷允䅁䅁䅕䅁䑁䅁䅷䅁䭁䉁䅷䅁䭁䙁䅍䅁䭁䅁䅕䅁䙁䅁䅁䅁䅃⬰䅖允䅁䅁䅅䅁䙁䕁椵䙅㕧䍴䄵䍄䉁䅁䅁兂䅁䅁䅍䅄䅁䅁䅯先䅁䅁䅯允䅁䅁䅯兂䅁䅁䅕䅁䅁佁牄唵䉁䅁䅁允䅁䅁䅕㘱睎児塲稰䴸䅉䅅䅁䙁䅁䅁睁䵁䅁䅁权䅁䅁䅁权呂䅁䅁权䙁䅁䅁兂䅁䅁䅁䍯洷䅑䅅䅁䉁䅁䅁兂瑁灳瘳㑰穙䅑杷允䅁䅁䅕䅁䑁䅁䅷䅁䭁䉁䅷䅁䭁䙁䅍䅁䭁䅁䅕䅁䙁䅁䅁䅁䅃⬷䅖允䅁䅁䅅䅁䙁䱁䩰䅄牉祸䄱䍄䉁䅁䅁兂䅁䅁䅍䅄䅁䅁䅯睈䅁䅁䅯睕䅁䅁䅯兂䅁䅁䅕䅁䅁佁睁欵䉁䅁䅁允䅁䅁䅕穐敖歵獫啍䵁䅉䅅䅁䕁䅁䅁睁䵁䅁䅁权偂䅁䅁权佂䅁䅁兂䅁䅁䅁䙉浔䅑䅅䅁䉁䅁䅁兂硂児塲㍯偁䅑杷允䅁䅁䅕䅁䑁䅁䅷䅁䭁䅁䅁䅁䭁䅁䅅䅁䭁䅁䅕䅁䙁䅁䅁䅁权佉䅚允䅁䅁䅅䅁䙁䱁敧敨剴乵⼴䍄䉁䅁䅁兂䅁䅁䅍䅄䅁䅁䅯先䅁䅁䅯允䅁䅁䅯兂䅁䅁䅕䅁䅁䍁⭁欵䉁䅁䅁允䅁䅁䅕歲桦桥畓稱䴸䅉䅅䅁䙁䅁䅁睁䵁䅁䅁权䅁䅁䅁权䉁䅁䅁权䙁䅁䅁兂䅁䅁䅁䍙浮䅑䅅䅁䉁䅁䅁兂㑃潈牘払敪睐杷允䅁䅁䅕䅁䑁䅁䅷䅁䭁䅁䅁䅁䭁䙁䅍䅁䭁䅁䅕䅁䙁䅁䅁䅁䅄攰䅖允䅁䅁䅅䅁䙁䭁慁㥌欰橂䅎䍄䉁䅁䅁兂䅁䅁䅍䅄䅁䅁䅯杇䅁䅁䅯睕䅁䅁䅯兂䅁䅁䅕䅁䅁䵁祁欵䉁䅁䅁允䅁䅁䅕㑈牘払敪歏䵁䅉䅅䅁䙁䅁䅁睁䵁䅁䅁权晁䅁䅁权䉁䅁䅁权䙁䅁䅁兂䅁䅁䅁䩁汮䅑䅅䅁䉁䅁䅁兂卂䉵䘶ㄶ杈睐杷允䅁䅁䅕䅁䑁䅁䅷䅁䭁䉁䄸䅁䭁䙁䅍䅁䭁䅁䅕䅁䙁䅁䅁䅁杂敚䅚允䅁䅁䅅䅁䙁乁楅⼲⭬橃䅆䍄䉁䅁䅁䅂䅁䅁䅍䅄䅁䅁䅯睔䅁䅁䅯杔䅁䅁䅕䅁䅁䍁湂欵䉁䅁䅁允䅁䅁䅕敨剴䉵䘶啄䵁䅉䅅䅁䙁䅁䅁睁䵁䅁䅁权䅁䅁䅁权呂䅁䅁权䙁䅁䅁兂䅁䅁䅁䵯汪䅑䅅䅁䉁䅁䅁兂瑂⼵灵昸祉䅑杷允䅁䅁䅕䅁䑁䅁䅷䅁䭁䉁䅷䅁䭁䙁䅍䅁䭁䅁䅕䅁䙁䅁䅁䅁䅃佌䅚允䅁䅁䅅䅁䙁䥁䌯匹捨祄䄵䍄䉁䅁䅁兂䅁䅁䅍䅄䅁䅁䅯先䅁䅁䅯允䅁䅁䅯兂䅁䅁䅕䅁䅁䕁硃唵䉁䅁䅁允䅁䅁䅕㘱睎児塲稰䴸䅉䅅䅁䙁䅁䅁睁䵁䅁䅁权敁䅁䅁权呂䅁䅁权䙁䅁䅁兂䅁䅁䅁䐴洷䅑䅅䅁䉁䅁䅁兂い搯㑒圶歙䅑杷允䅁䅁䅑䅁䑁䅁䅷䅁䭁䕁䄸䅁䭁䕁䄴䅁䙁䅁䅁䅁杁佦䅚允䅁䅁䅅䅁䙁䑁積積積睍䄱䍄䉁䅁䅁䅂䅁䅁䅍䅄䅁䅁䅯睔䅁䅁䅯杔䅁䅁䅕䅁䅁䭁瑁欵䉁䅁䅁允䅁䅁䅕浚浚浚浚歅䵁䅉䅅䅁䙁䅁䅁睁䵁䅁䅁权敁䅁䅁权䉁䅁䅁权䙁䅁䅁兂䅁䅁䅁䍧浶䅑䅅䅁䉁䅁䅁兂䑄匹捨㡪噌睐杷允䅁䅁䅑䅁䑁䅁䅷䅁䭁䕁䄸䅁䭁䕁䄴䅁䙁䅁䅁䅁䅃佦䅚允䅁䅁䅅䅁䙁䵁䴳䵺䵺䅺䅸䍄䉁䅁䅁䅂䅁䅁䅍䅄䅁䅁䅯睔䅁䅁䅯杔䅁䅁䅕䅁䅁佁塃唵䉁䅁䅁允䅁䅁䅕瑃橥䑣䬰穸䴸䅉䅅䅁䕁䅁䅁睁䵁䅁䅁权偂䅁䅁权佂䅁䅁兂䅁䅁䅁乙決䅑䅅䅁䉁䅁䅁兂歃䑣䬰㘱䝍䅑杷允䅁䅁䅕䅁䑁䅁䅷䅁䭁䉁䄰䅁䭁䙁䅍䅁䭁䅁䅕䅁䙁䅁䅁䅁䅁⭮䅖允䅁䅁䅅䅁䙁䕁㉡⼸唳䍥䄱䍄䉁䅁䅁兂䅁䅁䅍䅄䅁䅁䅯杈䅁䅁䅯睕䅁䅁䅯兂䅁䅁䅕䅁䅁䵁兂欵䉁䅁䅁允䅁䅁䅕渷⽷噎㘴䕊䵁䅉䅅䅁䙁䅁䅁睁䵁䅁䅁权晁䅁䅁权䉁䅁䅁权䙁䅁䅁兂䅁䅁䅁偙氳䅑䅅䅁䉁䅁䅁兂䥂場啯歲桦睐杷允䅁䅁䅑䅁䑁䅁䅷䅁䭁䕁䄸䅁䭁䕁䄴䅁䙁䅁䅁䅁杁⭑䅚允䅁䅁䅅䅁䙁䙁偹癷潕䉘䅂䍄䉁䅁䅁䅂䅁䅁䅍䅄䅁䅁䅯睔䅁䅁䅯杔䅁䅁䅕䅁䅁䭁䉁欵䉁䅁䅁允䅁䅁䅕䘷㑇潈牘い䵁䅉䅅䅁䙁䅁䅁睁䵁䅁䅁权捁䅁䅁权䉁䅁䅁权䙁䅁䅁兂䅁䅁䅁䭉汌䅑䅅䅁䉁䅁䅁兂偃癷潕䥘匯睐杷允䅁䅁䅑䅁䑁䅁䅷䅁䭁䕁䄸䅁䭁䕁䄴䅁䙁䅁䅁䅁杂敤䅚允䅁䅁䅅䅁䙁䝁浚浚浚杚䅸䍄䉁䅁䅁兂䅁䅁䅍䅄䅁䅁䅯先䅁䅁䅯睕䅁䅁䅯兂䅁䅁䅕䅁䅁䭁獂欵䉁䅁䅁允䅁䅁䅕㑎䉬余兕歌䵁䅉䅅䅁䙁䅁䅁睁䵁䅁䅁权䅁䅁䅁权䉁䅁䅁权䙁䅁䅁兂䅁䅁䅁䨴汮䅑䅅䅁䉁䅁䅁兂慃婭婭婭婮睐杷允䅁䅁䅕䅁䑁䅁䅷䅁䭁䅁䅁䅁䭁䅁䅅䅁䭁䅁䅕䅁䙁䅁䅁䅁䅄畊䅚允䅁䅁䅅䅁䙁䱁敧敨剴乵⼴䍄䉁䅁䅁兂䅁䅁䅍䅄䅁䅁䅯杇䅁䅁䅯允䅁䅁䅯兂䅁䅁䅕䅁䅁䵁敂欵䉁䅁䅁允䅁䅁䅕䡰㥁瑃橥䐶䴸䅉䅅䅁䙁䅁䅁睁䵁䅁䅁权䅁䅁䅁权呂䅁䅁权䙁䅁䅁兂䅁䅁䅁䴴汪䅑䅅䅁䉁䅁䅁兂瑂⼵灵昸祉䅑杷允䅁䅁䅕䅁䑁䅁䅷䅁䭁䅁䅁䅁䭁䙁䅍䅁䭁䅁䅕䅁䙁䅁䅁䅁权畏䅚允䅁䅁䅅䅁䙁䅁䅁䅁䅁䑯䅎䍄䉁䅁䅁兂䅁䅁䅍䅄䅁䅁䅯䅈䅁䅁䅯睕䅁䅁䅯兂䅁䅁䅕䅁䅁䭁慄唵䉁䅁䅁允䅁䅁䅕浔光䑗ね歌䵁䅉䅅䅁䙁䅁䅁睁䵁䅁䅁权晁䅁䅁权䉁䅁䅁权䙁䅁䅁兂䅁䅁䅁䌴浺䅑䅅䅁䉁䅁䅁兂䥂場啯歲桦睐杷允䅁䅁䅕䅁䑁䅁䅷䅁䭁䉁䄴䅁䭁䙁䅍䅁䭁䅁䅕䅁䙁䅁䅁䅁䅃敇䅚允䅁䅁䅅䅁䙁䉁䕫杖琴楣䅬䍄䉁䅁䅁䅂䅁䅁䅍䅄䅁䅁䅯睔䅁䅁䅯杔䅁䅁䅕䅁䅁䕁穃唵䉁䅁䅁允䅁䅁䅕場啯歲桦樲䴸䅉䅅䅁䙁䅁䅁睁䵁䅁䅁权捁䅁䅁权䉁䅁䅁权䙁䅁䅁兂䅁䅁䅁佑氯䅑䅅䅁䉁䅁䅁兂穁積積積呐睐杷允䅁䅁䅕䅁䑁䅁䅷䅁䭁䉁䄰䅁䭁䙁䅍䅁䭁䅁䅕䅁䙁䅁䅁䅁权敏䅚允䅁䅁䅅䅁䙁䕁㉡⼸唳䍵䄵䍄䉁䅁䅁兂䅁䅁䅍䅄䅁䅁䅯䅁䅁䅁䅯睕䅁䅁䅯兂䅁䅁䅕䅁䅁䕁ぁ欵䉁䅁䅁允䅁䅁䅕扌摋㘷䝥き䵁䅉䅅䅁䙁䅁䅁睁䵁䅁䅁权敁䅁䅁权䉁䅁䅁权䙁䅁䅁兂䅁䅁䅁佁汮䅑䅅䅁䉁䅁䅁兂穁積積積呐睐杷允䅁䅁䅕䅁䑁䅁䅷䅁䭁䉁䄴䅁䭁䙁䅍䅁䭁䅁䅕䅁䙁䅁䅁䅁杂攷䅖允䅁䅁䅅䅁䙁䡁潎敫㠱祐䅸䍄䉁䅁䅁䅂䅁䅁䅍䅄䅁䅁䅯睔䅁䅁䅯杔䅁䅁䅕䅁䅁䵁硂欵䉁䅁䅁允䅁䅁䅕積積積積啄䵁䅉䅅䅁䙁䅁䅁睁䵁䅁䅁权䅁䅁䅁权䉁䅁䅁权䙁䅁䅁兂䅁䅁䅁䕉浲䅑䅅䅁䉁䅁䅁兂㑃潈牘払敪睐杷允䅁䅁䅕䅁䑁䅁䅷䅁䭁䅁䅁䅁䭁䙁䅍䅁䭁䅁䅕䅁䙁䅁䅁䅁䅂畓䅚允䅁䅁䅅䅁䙁䉁䑋䵷桱呸䅎䍄䉁䅁䅁䅂䅁䅁䅍䅄䅁䅁䅯睔䅁䅁䅯杔䅁䅁䅕䅁䅁䝁桃唵䉁䅁䅁允䅁䅁䅕浚浚浚浚樱䴸䅉䅅䅁䕁䅁䅁睁䵁䅁䅁权偂䅁䅁权佂䅁䅁兂䅁䅁䅁䌴浈䅑䅅䅁䉁䅁䅁兂啁歲桦桥剑䅑杷允䅁䅁䅕䅁䑁䅁䅷䅁䭁䉁䅷䅁䭁䅁䅅䅁䭁䅁䅕䅁䙁䅁䅁䅁䅃畁䅚允䅁䅁䅅䅁䙁䉁䘫ㄶ㑇瑈⽕䍄䉁䅁䅁兂䅁䅁䅍䅄䅁䅁䅯杈䅁䅁䅯允䅁䅁䅯兂䅁䅁䅕䅁䅁䭁汃唵䉁䅁䅁允䅁䅁䅕積積積積稰䴸䅉䅅䅁䙁䅁䅁睁䵁䅁䅁权䅁䅁䅁权呂䅁䅁权䙁䅁䅁兂䅁䅁䅁䵙汘䅑䅅䅁䉁䅁䅁兂㑄⭕汏㑭祑䅑杷允䅁䅁䅕䅁䑁䅁䅷䅁䭁䉁䄰䅁䭁䅁䅅䅁䭁䅁䅕䅁䙁䅁䅁䅁䅃畕䅚允䅁䅁䅅䅁䙁䭁䠵場啯瑲⽣䍄䉁䅁䅁兂䅁䅁䅍䅄䅁䅁䅯䅈䅁䅁䅯睕䅁䅁䅯兂䅁䅁䅕䅁䅁䵁煂欵䉁䅁䅁允䅁䅁䅕㉣剩堷⽺啌䵁䅉䅅䅁䕁䅁䅁睁䵁䅁䅁权䅁䅁䅁权啂䅁䅁兂䅁䅁䅁䥯浌䅑䅅䅁䉁䅁䅁权扁䅁䅁䍄䉁䅁䅁䅂䅁䅁䅍䅄䅁䅁䅯睔䅁䅁䅯杔䅁䅁䅕䅁䅁䥁䍃欵䉁䅁䅁允䅁䅁䅕牕敧敨剴歄䵁䅉䅅䅁䙁䅁䅁睁䵁䅁䅁权晁䅁䅁权䉁䅁䅁权䙁䅁䅁兂䅁䅁䅁䌴浮䅑䅅䅁䉁䅁䅁兂䥂場啯歲桦睐杷允䅁䅁䅕䅁䑁䅁䅷䅁䭁䅁䅁䅁䭁䅁䅅䅁䭁䅁䅕䅁䙁䅁䅁䅁杂佰䅖允䅁䅁䅅䅁䙁䩁婱婭婭摭⽫䍄䉁䅁䅁兂䅁䅁䅍䅄䅁䅁䅯杈䅁䅁䅯允䅁䅁䅯兂䅁䅁䅕䅁䅁䝁㡄唵䉁䅁䅁允䅁䅁䅕硥畓⭒㙆䐱䴸䅉䅅䅁䕁䅁䅁睁䵁䅁䅁权偂䅁䅁权佂䅁䅁兂䅁䅁䅁䭁汐䅑䅅䅁䉁䅁䅁兂浂浚浚浚坢睐杷允䅁䅁䅕䅁䑁䅁䅷䅁䭁䅁䅁䅁䭁䙁䅍䅁䭁䅁䅕䅁䙁䅁䅁䅁杁⭋䅚允䅁䅁䅅䅁䙁佁兘瑉㕶橐䅎䍄䉁䅁䅁兂䅁䅁䅍䅄䅁䅁䅯杇䅁䅁䅯睕䅁䅁䅯兂䅁䅁䅕䅁䅁䍁硄唵䉁䅁䅁允䅁䅁䅕⽷潕䥘䌯問䵁䅉䅅䅁䕁䅁䅁睁䵁䅁䅁权偂䅁䅁权佂䅁䅁兂䅁䅁䅁䅙浮䅑䅅䅁䉁䅁䅁兂獄払敧敨剳䅑杷允䅁䅁䅕䅁䑁䅁䅷䅁䭁䅁䅁䅁䭁䅁䅅䅁䭁䅁䅕䅁䙁䅁䅁䅁杂⬴䅖允䅁䅁䅅䅁䙁佁㙆䭆䠵搴⽯䍄䉁䅁䅁兂䅁䅁䅍䅄䅁䅁䅯杇䅁䅁䅯睕䅁䅁䅯兂䅁䅁䅕䅁䅁䕁䡁欵䉁䅁䅁允䅁䅁䅕牒穢搯契歏䵁䅉䅅䅁䙁䅁䅁睁䵁䅁䅁权慁䅁䅁权呂䅁䅁权䙁䅁䅁兂䅁䅁䅁䍙浌䅑䅅䅁䉁䅁䅁兂㉃⼸唳䥥㙫䅑杷允䅁䅁䅑䅁䑁䅁䅷䅁䭁䕁䄸䅁䭁䕁䄴䅁䙁䅁䅁䅁杂畑䅚允䅁䅁䅅䅁䙁乁橥䑣䬰眱䄹䍄䉁䅁䅁兂䅁䅁䅍䅄䅁䅁䅯䅈䅁䅁䅯允䅁䅁䅯兂䅁䅁䅕䅁䅁䝁䅃欵䉁䅁䅁允䅁䅁䅕椹捨㡪ㅌ䐲䴸䅉䅅䅁䙁䅁䅁睁䵁䅁䅁权摁䅁䅁权䉁䅁䅁权䙁䅁䅁兂䅁䅁䅁余氯䅑䅅䅁䉁䅁䅁兂塄㍯㥁瑃呦睐杷允䅁䅁䅑䅁䑁䅁䅷䅁䭁䕁䄸䅁䭁䕁䄴䅁䙁䅁䅁䅁杂佂䅚允䅁䅁䅅䅁䙁䡁啳歲桦桥䅆䍄䉁䅁䅁䅂䅁䅁䅍䅄䅁䅁䅯睔䅁䅁䅯杔䅁䅁䅕䅁䅁䥁潁欵䉁䅁䅁允䅁䅁䅕灭婭婭婭啅䵁䅉䅅䅁䕁䅁䅁睁䵁䅁䅁权偂䅁䅁权佂䅁䅁兂䅁䅁䅁䍙浢䅑䅅䅁䉁䅁䅁兂卂䉵䘶ㄶ剅䅑杷允䅁䅁䅑䅁䑁䅁䅷䅁䭁䕁䄸䅁䭁䕁䄴䅁䙁䅁䅁䅁杂佚䅚允䅁䅁䅅䅁䙁䡁啳歲桦来䄵䍄䉁䅁䅁兂䅁䅁䅍䅄䅁䅁䅯先䅁䅁䅯允䅁䅁䅯兂䅁䅁䅕䅁䅁䝁兂欵䉁䅁䅁允䅁䅁䅕歲桦桥畓稱䴸䅉䅅䅁䕁䅁䅁睁䵁䅁䅁权偂䅁䅁权佂䅁䅁兂䅁䅁䅁䘴浶䅑䅅䅁䉁䅁䅁兂穁積積積免䅑杷允䅁䅁䅕䅁䑁䅁䅷䅁䭁䉁䅷䅁䭁䅁䅅䅁䭁䅁䅕䅁䙁䅁䅁䅁䅃甯䅖允䅁䅁䅅䅁䙁䉁䘫ㄶ㑇瑈⽕䍄䉁䅁䅁兂䅁䅁䅍䅄䅁䅁䅯杈䅁䅁䅯睕䅁䅁䅯兂䅁䅁䅕䅁䅁佁扁欵䉁䅁䅁允䅁䅁䅕兇坒楄礱啋䵁䅉䅅䅁䙁䅁䅁睁䵁䅁䅁权䅁䅁䅁权䉁䅁䅁权䙁䅁䅁兂䅁䅁䅁䠴浌䅑䅅䅁䉁䅁䅁兂㑃潈牘払敪睐杷允䅁䅁䅑䅁䑁䅁䅷䅁䭁䕁䄸䅁䭁䕁䄴䅁䙁䅁䅁䅁䅃畡䅚允䅁䅁䅅䅁䙁䵁ㅐ䙋偹杷䅴䍄䉁䅁䅁兂䅁䅁䅍䅄䅁䅁䅯先䅁䅁䅯允䅁䅁䅯兂䅁䅁䅕䅁䅁䕁敃唵䉁䅁䅁允䅁䅁䅕㘱睎児塲稰䴸䅉䅅䅁䕁䅁䅁睁䵁䅁䅁权偂䅁䅁权佂䅁䅁兂䅁䅁䅁䥯浄䅑䅅䅁䉁䅁䅁兂浂浚浚浚䵙䅑杷允䅁䅁䅕䅁䑁䅁䅷䅁䭁䉁䄴䅁䭁䙁䅍䅁䭁䅁䅕䅁䙁䅁䅁䅁䅃畱䅖允䅁䅁䅅䅁䙁䡁⭥确癯午䅴䍄䉁䅁䅁䅂䅁䅁䅍䅄䅁䅁䅯睔䅁䅁䅯杔䅁䅁䅕䅁䅁䥁獁欵䉁䅁䅁允䅁䅁䅕硥畓⭒㙆ぅ䵁䅉䅅䅁䙁䅁䅁睁䵁䅁䅁权䅁䅁䅁权䉁䅁䅁权䙁䅁䅁兂䅁䅁䅁䵉汄䅑䅅䅁䉁䅁䅁兂㥁瑃橥䑣愳睐杷允䅁䅁䅕䅁䑁䅁䅷䅁䭁䅁䅁䅁䭁䅁䅅䅁䭁䅁䅕䅁䙁䅁䅁䅁䅄敚䅚允䅁䅁䅅䅁䙁䱁敧敨剴乵⼴䍄䉁䅁䅁兂䅁䅁䅍䅄䅁䅁䅯先䅁䅁䅯允䅁䅁䅯兂䅁䅁䅕䅁䅁䍁婂欵䉁䅁䅁允䅁䅁䅕歲桦桥畓稱䴸䅉䅅䅁䕁䅁䅁睁䵁䅁䅁权偂䅁䅁权佂䅁䅁兂䅁䅁䅁䍁洯䅑䅅䅁䉁䅁䅁兂㝂䭆䠵場卯䅑杷允䅁䅁䅕䅁䑁䅁䅷䅁䭁䉁䄴䅁䭁䙁䅍䅁䭁䅁䅕䅁䙁䅁䅁䅁䅄異䅖允䅁䅁䅅䅁䙁䡁⭥确癯午䅴䍄䉁䅁䅁兂䅁䅁䅍䅄䅁䅁䅯睈䅁䅁䅯睕䅁䅁䅯兂䅁䅁䅕䅁䅁䅁㝃唵䉁䅁䅁允䅁䅁䅕塹⭡确癯啍䵁䅉䅅䅁䙁䅁䅁睁䵁䅁䅁权摁䅁䅁权呂䅁䅁权䙁䅁䅁兂䅁䅁䅁佧決䅑䅅䅁䉁䅁䅁兂浃㡭村䱳瑉䅑杷允䅁䅁䅑䅁䑁䅁䅷䅁䭁䕁䄸䅁䭁䕁䄴䅁䙁䅁䅁䅁杁畔䅚允䅁䅁䅅䅁䙁䙁㑋潈牘剕䅆䍄䉁䅁䅁兂䅁䅁䅍䅄䅁䅁䅯杇䅁䅁䅯允䅁䅁䅯兂䅁䅁䅕䅁䅁䝁湂欵䉁䅁䅁允䅁䅁䅕䡰㥁瑃橥䐶䴸䅉䅅䅁䙁䅁䅁睁䵁䅁䅁权䅁䅁䅁权呂䅁䅁权䙁䅁䅁兂䅁䅁䅁䑷浔䅑䅅䅁䉁䅁䅁兂瑁灳瘳㑰穙䅑杷允䅁䅁䅕䅁䑁䅁䅷䅁䭁䉁䅷䅁䭁䅁䅅䅁䭁䅁䅕䅁䙁䅁䅁䅁䅁佌䅚允䅁䅁䅅䅁䙁䭁䠵場啯瑲⽣䍄䉁䅁䅁兂䅁䅁䅍䅄䅁䅁䅯杈䅁䅁䅯睕䅁䅁䅯兂䅁䅁䅕䅁䅁䭁祁欵䉁䅁䅁允䅁䅁䅕体㙆䭆䠵歊䵁䅉䅅䅁䕁䅁䅁睁䵁䅁䅁权偂䅁䅁权佂䅁䅁兂䅁䅁䅁䵷氷䅑䅅䅁䉁䅁䅁兂塄㍯㥁瑃䙣䅑杷允䅁䅁䅑䅁䑁䅁䅷䅁䭁䕁䄸䅁䭁䕁䄴䅁䙁䅁䅁䅁杁⭌䅚允䅁䅁䅅䅁䙁䡁㥅瑃橥䉣䅊䍄䉁䅁䅁兂䅁䅁䅍䅄䅁䅁䅯䅁䅁䅁䅯睕䅁䅁䅯兂䅁䅁䅕䅁䅁佁慁欵䉁䅁䅁允䅁䅁䅕硢䑋䵷䉯き䵁䅉䅅䅁䕁䅁䅁睁䵁䅁䅁权偂䅁䅁权佂䅁䅁兂䅁䅁䅁䝷浔䅑䅅䅁䉁䅁䅁兂㉄䙋偹癷何䅑杷允䅁䅁䅕䅁䑁䅁䅷䅁䭁䉁䅷䅁䭁䙁䅍䅁䭁䅁䅕䅁䙁䅁䅁䅁杂⭈䅚允䅁䅁䅅䅁䙁䱁摋㘷䝦祃䄵䍄䉁䅁䅁兂䅁䅁䅍䅄䅁䅁䅯先䅁䅁䅯睕䅁䅁䅯兂䅁䅁䅕䅁䅁䝁卄唵䉁䅁䅁允䅁䅁䅕⽷潕䥘䌯啌䵁䅉䅅䅁䕁䅁䅁睁䵁䅁䅁权偂䅁䅁权佂䅁䅁兂䅁䅁䅁䑙浄䅑䅅䅁䉁䅁䅁兂䑄匹捨㡪卉䅑杷允䅁䅁䅕䅁䑁䅁䅷䅁䭁䉁䅷䅁䭁䅁䅅䅁䭁䅁䅕䅁䙁䅁䅁䅁䅄佱䅖允䅁䅁䅅䅁䙁䥁䌯匹捨㥪⽉䍄䉁䅁䅁兂䅁䅁䅍䅄䅁䅁䅯䅈䅁䅁䅯睕䅁䅁䅯兂䅁䅁䅕䅁䅁䵁奄唵䉁䅁䅁允䅁䅁䅕浔光䑗ね歌䵁䅉䅅䅁䙁䅁䅁睁䵁䅁䅁权䅁䅁䅁权呂䅁䅁权䙁䅁䅁兂䅁䅁䅁佷汄䅑䅅䅁䉁䅁䅁兂婁䙂余摌祉䅑杷允䅁䅁䅕䅁䑁䅁䅷䅁䭁䉁䄰䅁䭁䅁䅅䅁䭁䅁䅕䅁䙁䅁䅁䅁杄伱䅖允䅁䅁䅅䅁䙁乁橥䑣䬰㤱⽍䍄䉁䅁䅁兂䅁䅁䅍䅄䅁䅁䅯杈䅁䅁䅯允䅁䅁䅯兂䅁䅁䅕䅁䅁䵁㉃唵䉁䅁䅁允䅁䅁䅕積積積積稰䴸䅉䅅䅁䕁䅁䅁睁䵁䅁䅁权偂䅁䅁权佂䅁䅁兂䅁䅁䅁䝧浦䅑䅅䅁䉁䅁䅁兂塄㍯㥁瑃乣䅑杷允䅁䅁䅕䅁䑁䅁䅷䅁䭁䅁䅁䅁䭁䅁䅅䅁䭁䅁䅕䅁䙁䅁䅁䅁杁⭓䅚允䅁䅁䅅䅁䙁䱁敧敨剴乵⼴䍄䉁䅁䅁兂䅁䅁䅍䅄䅁䅁䅯杈䅁䅁䅯睕䅁䅁䅯兂䅁䅁䅕䅁䅁䵁㉃唵䉁䅁䅁允䅁䅁䅕癴㥐䠱灨䕌䵁䅉䅅䅁䙁䅁䅁睁䵁䅁䅁权䅁䅁䅁权䉁䅁䅁权䙁䅁䅁兂䅁䅁䅁䱁汪䅑䅅䅁䉁䅁䅁兂慃婭婭婭婮睐杷允䅁䅁䅑䅁䑁䅁䅷䅁䭁䕁䄸䅁䭁䕁䄴䅁䙁䅁䅁䅁䅃畃䅚允䅁䅁䅅䅁䙁䍁捬㡪ㅌ䉋䅊䍄䉁䅁䅁兂䅁䅁䅍䅄䅁䅁䅯杇䅁䅁䅯允䅁䅁䅯兂䅁䅁䅕䅁䅁䝁䭁欵䉁䅁䅁允䅁䅁䅕浚浚浚浚樵䴸䅉䅅䅁䙁䅁䅁睁䵁䅁䅁权䅁䅁䅁权䉁䅁䅁权䙁䅁䅁兂䅁䅁䅁䡯浮䅑䅅䅁䉁䅁䅁兂㑃潈牘払敪睐杷允䅁䅁䅕䅁䑁䅁䅷䅁䭁䅁䅁䅁䭁䙁䅍䅁䭁䅁䅕䅁䙁䅁䅁䅁䅃畚䅚允䅁䅁䅅䅁䙁䙁橔婰䕶䐴䅎䍄䉁䅁䅁兂䅁䅁䅍䅄䅁䅁䅯睈䅁䅁䅯允䅁䅁䅯兂䅁䅁䅕䅁䅁䍁⭂欵䉁䅁䅁允䅁䅁䅕牕敧敨剴䐴䴸䅉䅅䅁䕁䅁䅁睁䵁䅁䅁权偂䅁䅁权佂䅁䅁兂䅁䅁䅁䕉浘䅑䅅䅁䉁䅁䅁兂䅁䅁䅁䅁剁䅑杷允䅁䅁䅕䅁䑁䅁䅷䅁䭁䉁䅷䅁䭁䅁䅅䅁䭁䅁䅕䅁䙁䅁䅁䅁䅁畒䅚允䅁䅁䅅䅁䙁偁潙䥘䌯搹⽧䍄䉁䅁䅁䅂䅁䅁䅍䅄䅁䅁䅯睔䅁䅁䅯杔䅁䅁䅕䅁䅁䥁浄唵䉁䅁䅁允䅁䅁䅕䉵䘶ㄶ㑇啅䵁䅉䅅䅁䙁䅁䅁睁䵁䅁䅁权晁䅁䅁权呂䅁䅁权䙁䅁䅁兂䅁䅁䅁偉氳䅑䅅䅁䉁䅁䅁兂偄ㄹ橐塰睳䅑杷允䅁䅁䅕䅁䑁䅁䅷䅁䭁䅁䅁䅁䭁䅁䅅䅁䭁䅁䅕䅁䙁䅁䅁䅁杁⬰䅖允䅁䅁䅅䅁䙁佁㙆䭆䠵搴⽯䍄䉁䅁䅁兂䅁䅁䅍䅄䅁䅁䅯杇䅁䅁䅯允䅁䅁䅯兂䅁䅁䅕䅁䅁䵁坃唵䉁䅁䅁允䅁䅁䅕䅁䅁䅁䅁䐴䴸䅉䅅䅁䙁䅁䅁睁䵁䅁䅁权摁䅁䅁权呂䅁䅁权䙁䅁䅁兂䅁䅁䅁䵯汮䅑䅅䅁䉁䅁䅁兂灁䥘䌯匹畧䅑杷允䅁䅁䅕䅁䑁䅁䅷䅁䭁䅁䅁䅁䭁䅁䅅䅁䭁䅁䅕䅁䙁䅁䅁䅁䅁敭䅖允䅁䅁䅅䅁䙁䩁婱婭婭摭⽫䍄䉁䅁䅁䅂䅁䅁䅍䅄䅁䅁䅯睔䅁䅁䅯杔䅁䅁䅕䅁䅁䍁摁欵䉁䅁䅁允䅁䅁䅕瑃橥䑣䬰䕅䵁䅉䅅䅁䕁䅁䅁睁䵁䅁䅁权偂䅁䅁权佂䅁䅁兂䅁䅁䅁䝷浐䅑䅅䅁䉁䅁䅁兂桄桥畓⭒佅䅑杷允䅁䅁䅑䅁䑁䅁䅷䅁䭁䕁䄸䅁䭁䕁䄴䅁䙁䅁䅁䅁杁⭵䅖允䅁䅁䅅䅁䙁䉁䘫ㄶ㑇畈⽕䍄䉁䅁䅁兂䅁䅁䅍䅄䅁䅁䅯䅁䅁䅁䅯允䅁䅁䅯兂䅁䅁䅕䅁䅁䍁佄唵䉁䅁䅁允䅁䅁䅕児塲㍯㥁樲䴸䅉䅅䅁䙁䅁䅁睁䵁䅁䅁权晁䅁䅁权䉁䅁䅁权䙁䅁䅁兂䅁䅁䅁䉑浈䅑䅅䅁䉁䅁䅁兂歃䑣䬰㘱材睐杷允䅁䅁䅕䅁䑁䅁䅷䅁䭁䅁䅁䅁䭁䙁䅍䅁䭁䅁䅕䅁䙁䅁䅁䅁杁伷䅖允䅁䅁䅅䅁䙁䑁積積積穫䅊䍄䉁䅁䅁䅂䅁䅁䅍䅄䅁䅁䅯睔䅁䅁䅯杔䅁䅁䅕䅁䅁䥁䱂欵䉁䅁䅁允䅁䅁䅕体㙆䭆䠵啅䵁䅉䅅䅁䙁䅁䅁睁䵁䅁䅁权晁䅁䅁权呂䅁䅁权䙁䅁䅁兂䅁䅁䅁乁汘䅑䅅䅁䉁䅁䅁兂扁㥌欰畂睅䅑杷允䅁䅁䅑䅁䑁䅁䅷䅁䭁䕁䄸䅁䭁䕁䄴䅁䙁䅁䅁䅁杂教䅚允䅁䅁䅅䅁䙁䵁ㅐ䙋偹杷䄱䍄䉁䅁䅁䅂䅁䅁䅍䅄䅁䅁䅯睔䅁䅁䅯杔䅁䅁䅕䅁䅁䝁䡄唵䉁䅁䅁允䅁䅁䅕䥘䌯匹捨稫䴸䅉䅅䅁䙁䅁䅁睁䵁䅁䅁权䅁䅁䅁权呂䅁䅁权䙁䅁䅁兂䅁䅁䅁䭑氯䅑䅅䅁䉁䅁䅁兂㙃兓䍷祋祣䅑杷允䅁䅁䅕䅁䑁䅁䅷䅁䭁䉁䅷䅁䭁䙁䅍䅁䭁䅁䅕䅁䙁䅁䅁䅁权敧䅚允䅁䅁䅅䅁䙁䵁㉬灶愸祲䄱䍄䉁䅁䅁䅂䅁䅁䅍䅄䅁䅁䅯睔䅁䅁䅯杔䅁䅁䅕䅁䅁䕁剁欵䉁䅁䅁允䅁䅁䅕牕敧敨剴ぅ䵁䅉䅅䅁䙁䅁䅁睁䵁䅁䅁权晁䅁䅁权呂䅁䅁权䙁䅁䅁兂䅁䅁䅁佷汲䅑䅅䅁䉁䅁䅁兂橁⼲⭬污睷䅑杷允䅁䅁䅕䅁䑁䅁䅷䅁䭁䉁䅯䅁䭁䙁䅍䅁䭁䅁䅕䅁䙁䅁䅁䅁䅁畢䅚允䅁䅁䅅䅁䙁䍁搯䅊䉡呖䅴䍄䉁䅁䅁兂䅁䅁䅍䅄䅁䅁䅯睈䅁䅁䅯睕䅁䅁䅯兂䅁䅁䅕䅁䅁䭁䩂欵䉁䅁䅁允䅁䅁䅕䙂余扌摉啍䵁䅉䅅䅁䙁䅁䅁睁䵁䅁䅁权䅁䅁䅁权呂䅁䅁权䙁䅁䅁兂䅁䅁䅁䜴浮䅑䅅䅁䉁䅁䅁兂啂㘴扗佸穁䅑杷允䅁䅁䅕䅁䑁䅁䅷䅁䭁䉁䄸䅁䭁䙁䅍䅁䭁䅁䅕䅁䙁䅁䅁䅁杄畕䅚允䅁䅁䅅䅁䙁䡁⼰噎㘶呋䅆䍄䉁䅁䅁兂䅁䅁䅍䅄䅁䅁䅯睈䅁䅁䅯睕䅁䅁䅯兂䅁䅁䅕䅁䅁䵁捄唵䉁䅁䅁允䅁䅁䅕祇搯䅊桢䕍䵁䅉䅅䅁䕁䅁䅁睁䵁䅁䅁权偂䅁䅁权佂䅁䅁兂䅁䅁䅁䝯浺䅑䅅䅁䉁䅁䅁兂䥂場啯歲乣䅑杷允䅁䅁䅕䅁䑁䅁䅷䅁䭁䅁䅁䅁䭁䙁䅍䅁䭁䅁䅕䅁䙁䅁䅁䅁权甫䅖允䅁䅁䅅䅁䙁䍁捬㡪ㅌ䑡䅊䍄䉁䅁䅁䅂䅁䅁䅍䅄䅁䅁䅯䅁䅁䅁䅯睕䅁䅁䅕䅁䅁䝁䍃欵䉁䅁䅁允䅁䅁䅯䅂䅁䅁杷允䅁䅁䅕䅁䑁䅁䅷䅁䭁䅁䅁䅁䭁䅁䅅䅁䭁䅁䅕䅁䙁䅁䅁䅁䅁敍䅚允䅁䅁䅅䅁䙁䱁敧敨剴乵⼴䍄䉁䅁䅁兂䅁䅁䅍䅄䅁䅁䅯䅁䅁䅁䅯睕䅁䅁䅯兂䅁䅁䅕䅁䅁佁䥁欵䉁䅁䅁允䅁䅁䅕癱午坔睊歍䵁䅉䅅䅁䙁䅁䅁睁䵁䅁䅁权晁䅁䅁权䉁䅁䅁权䙁䅁䅁兂䅁䅁䅁䝯浌䅑䅅䅁䉁䅁䅁兂㉄䙋偹癷杘睐杷允䅁䅁䅑䅁䑁䅁䅷䅁䭁䕁䄸䅁䭁䕁䄴䅁䙁䅁䅁䅁杂⭌䅚允䅁䅁䅅䅁䙁乁橥䑣䬰砱䅊䍄䉁䅁䅁兂䅁䅁䅍䅄䅁䅁䅯䅁䅁䅁䅯睕䅁䅁䅯兂䅁䅁䅕䅁䅁䍁㡁欵䉁䅁䅁允䅁䅁䅕䅁䅁䅁权き䵁䅉䅅䅁䕁䅁䅁睁䵁䅁䅁权偂䅁䅁权佂䅁䅁兂䅁䅁䅁偷汶䅑䅅䅁䉁䅁䅁兂㑃潈牘払䵧䅑杷允䅁䅁䅕䅁䑁䅁䅷䅁䭁䅁䅁䅁䭁䙁䅍䅁䭁䅁䅕䅁䙁䅁䅁䅁䅂敆䅚允䅁䅁䅅䅁䙁䝁匸㡧䭄呁䅎䍄䉁䅁䅁兂䅁䅁䅍䅄䅁䅁䅯先䅁䅁䅯睕䅁䅁䅯兂䅁䅁䅕䅁䅁䕁䱂欵䉁䅁䅁允䅁䅁䅕婤奍䙂佡歌䵁䅉䅅䅁䕁䅁䅁睁䵁䅁䅁权偂䅁䅁权佂䅁䅁兂䅁䅁䅁乙氯䅑䅅䅁䉁䅁䅁兂桄桥畓⭒䭅䅑杷允䅁䅁䅕䅁䑁䅁䅷䅁䭁䉁䅷䅁䭁䙁䅍䅁䭁䅁䅕䅁䙁䅁䅁䅁䅃攷䅖允䅁䅁䅅䅁䙁䱁䩰䅄牉祸䄱䍄䉁䅁䅁兂䅁䅁䅍䅄䅁䅁䅯睈䅁䅁䅯睕䅁䅁䅯兂䅁䅁䅕䅁䅁䝁祂欵䉁䅁䅁允䅁䅁䅕牡へ硫歧啍䵁䅉䅅䅁䕁䅁䅁睁䵁䅁䅁权偂䅁䅁权佂䅁䅁兂䅁䅁䅁䡧浔䅑䅅䅁䉁䅁䅁兂䑄匹捨㡪䱉䅑杷允䅁䅁䅕䅁䑁䅁䅷䅁䭁䉁䄰䅁䭁䙁䅍䅁䭁䅁䅕䅁䙁䅁䅁䅁杄敬䅖允䅁䅁䅅䅁䙁䱁へ硫䕧楖䄱䍄䉁䅁䅁兂䅁䅁䅍䅄䅁䅁䅯䅁䅁䅁䅯允䅁䅁䅯兂䅁䅁䅕䅁䅁䕁剂欵䉁䅁䅁允䅁䅁䅕䉵䘶ㄶ㑇樳䴸䅉䅅䅁䙁䅁䅁睁䵁䅁䅁权摁䅁䅁权䉁䅁䅁权䙁䅁䅁兂䅁䅁䅁䄴浘䅑䅅䅁䉁䅁䅁兂晁敨剴䉵嘷睐杷允䅁䅁䅕䅁䑁䅁䅷䅁䭁䉁䄴䅁䭁䙁䅍䅁䭁䅁䅕䅁䙁䅁䅁䅁䅄敹䅖允䅁䅁䅅䅁䙁䍁䡵瑆佮祴䅸䍄䉁䅁䅁兂䅁䅁䅍䅄䅁䅁䅯睈䅁䅁䅯允䅁䅁䅯兂䅁䅁䅕䅁䅁䅁桂欵䉁䅁䅁允䅁䅁䅕椹捨㡪ㅌ䐴䴸䅉䅅䅁䙁䅁䅁睁䵁䅁䅁权晁䅁䅁权呂䅁䅁权䙁䅁䅁兂䅁䅁䅁䉧浲䅑䅅䅁䉁䅁䅁兂䝂癴㥐倱睧䅑杷允䅁䅁䅑䅁䑁䅁䅷䅁䭁䕁䄸䅁䭁䕁䄴䅁䙁䅁䅁䅁杂畏䅚允䅁䅁䅅䅁䙁佁㙆䭆䠵儴䄵䍄䉁䅁䅁兂䅁䅁䅍䅄䅁䅁䅯䅈䅁䅁䅯允䅁䅁䅯兂䅁䅁䅕䅁䅁䥁㝂欵䉁䅁䅁允䅁䅁䅕椹捨㡪ㅌ䐲䴸䅉䅅䅁䕁䅁䅁睁䵁䅁䅁权偂䅁䅁权佂䅁䅁兂䅁䅁䅁䥑浌䅑䅅䅁䉁䅁䅁兂硂児塲㍯乁䅑杷允䅁䅁䅑䅁䑁䅁䅷䅁䭁䕁䄸䅁䭁䕁䄴䅁䙁䅁䅁䅁䅃佴䅖允䅁䅁䅅䅁䙁䍁捬㡪ㅌ之⽷䍄䉁䅁䅁䅂䅁䅁䅍䅄䅁䅁䅯睔䅁䅁䅯杔䅁䅁䅕䅁䅁䝁佄唵䉁䅁䅁允䅁䅁䅕㘱睎児塲啂䵁䅉䅅䅁䕁䅁䅁睁䵁䅁䅁权偂䅁䅁权佂䅁䅁兂䅁䅁䅁临汔䅑䅅䅁䉁䅁䅁兂晁敨剴䉵䘴䅑杷允䅁䅁䅕䅁䑁䅁䅷䅁䭁䅁䅁䅁䭁䅁䅅䅁䭁䅁䅕䅁䙁䅁䅁䅁权佅䅚允䅁䅁䅅䅁䙁䱁敧敨剴乵⼴䍄䉁䅁䅁䅂䅁䅁䅍䅄䅁䅁䅯睔䅁䅁䅯杔䅁䅁䅕䅁䅁䵁㙁欵䉁䅁䅁允䅁䅁䅕㡪ㅌ䙋偹歄䵁䅉䅅䅁䙁䅁䅁睁䵁䅁䅁权慁䅁䅁权䉁䅁䅁权䙁䅁䅁兂䅁䅁䅁䙉浲䅑䅅䅁䉁䅁䅁兂歃䑣䬰㘱潐睐杷允䅁䅁䅕䅁䑁䅁䅷䅁䭁䉁䅯䅁䭁䙁䅍䅁䭁䅁䅕䅁䙁䅁䅁䅁杄敉䅚允䅁䅁䅅䅁䙁䱁穢搯㑒呩䅰䍄䉁䅁䅁兂䅁䅁䅍䅄䅁䅁䅯先䅁䅁䅯睕䅁䅁䅯兂䅁䅁䅕䅁䅁䭁䥁欵䉁䅁䅁允䅁䅁䅕䝭匴㡧䭂歌䵁䅉䅅䅁䙁䅁䅁睁䵁䅁䅁权䅁䅁䅁权呂䅁䅁权䙁䅁䅁兂䅁䅁䅁䵉決䅑䅅䅁䉁䅁䅁兂瑂⼵灵昸祉䅑杷允䅁䅁䅑䅁䑁䅁䅷䅁䭁䕁䄸䅁䭁䕁䄴䅁䙁䅁䅁䅁杂⭥䅚允䅁䅁䅅䅁䙁䕁桪桥畓睒䄱䍄䉁䅁䅁䅂䅁䅁䅍䅄䅁䅁䅯睔䅁䅁䅯杔䅁䅁䅕䅁䅁䕁捁欵䉁䅁䅁允䅁䅁䅕噋偹癷潕䕅䵁䅉䅅䅁䕁䅁䅁睁䵁䅁䅁权偂䅁䅁权佂䅁䅁兂䅁䅁䅁䡧洯䅑䅅䅁䉁䅁䅁兂慃婭婭婭䱫䅑杷允䅁䅁䅕䅁䑁䅁䅷䅁䭁䉁䄸䅁䭁䅁䅅䅁䭁䅁䅕䅁䙁䅁䅁䅁䅂位䅚允䅁䅁䅅䅁䙁䕁桪桥畓⭒⽅䍄䉁䅁䅁兂䅁䅁䅍䅄䅁䅁䅯䅁䅁䅁䅯睕䅁䅁䅯兂䅁䅁䅕䅁䅁䍁㕄唵䉁䅁䅁允䅁䅁䅕噋偹癷潖歍䵁䅉䅅䅁䕁䅁䅁睁䵁䅁䅁权偂䅁䅁权佂䅁䅁兂䅁䅁䅁䍉浮䅑䅅䅁䉁䅁䅁兂獄払敧敨剳䅑杷允䅁䅁䅕䅁䑁䅁䅷䅁䭁䉁䄰䅁䭁䙁䅍䅁䭁䅁䅕䅁䙁䅁䅁䅁䅃敹䅖允䅁䅁䅅䅁䙁䍁捬㡪ㅌ䍋䄵䍄䉁䅁䅁兂䅁䅁䅍䅄䅁䅁䅯䅁䅁䅁䅯睕䅁䅁䅯兂䅁䅁䅕䅁䅁䵁穃唵䉁䅁䅁允䅁䅁䅕歵䵫楁湳歍䵁䅉䅅䅁䙁䅁䅁睁䵁䅁䅁权捁䅁䅁权呂䅁䅁权䙁䅁䅁兂䅁䅁䅁乁氯䅑䅅䅁䉁䅁䅁兂楂䙅㕧䕴畧䅑杷允䅁䅁䅕䅁䑁䅁䅷䅁䭁䉁䄰䅁䭁䙁䅍䅁䭁䅁䅕䅁䙁䅁䅁䅁杁敖䅚允䅁䅁䅅䅁䙁䵁ㅐ䙋偹楧䄵䍄䉁䅁䅁兂䅁䅁䅍䅄䅁䅁䅯杈䅁䅁䅯允䅁䅁䅯兂䅁䅁䅕䅁䅁䍁噁欵䉁䅁䅁允䅁䅁䅕⽷潕䥘䌯吱䴸䅉䅅䅁䕁䅁䅁睁䵁䅁䅁权偂䅁䅁权佂䅁䅁兂䅁䅁䅁䕑洳䅑䅅䅁䉁䅁䅁兂卂䉵䘶ㄶ剅䅑杷允䅁䅁䅕䅁䑁䅁䅷䅁䭁䉁䅷䅁䭁䙁䅍䅁䭁䅁䅕䅁䙁䅁䅁䅁杁佘䅚允䅁䅁䅅䅁䙁䭁䙊癴㥐䍆䄵䍄䉁䅁䅁兂䅁䅁䅍䅄䅁䅁䅯杈䅁䅁䅯睕䅁䅁䅯兂䅁䅁䅕䅁䅁䭁⽁欵䉁䅁䅁允䅁䅁䅕倹唳佥浬䕊䵁䅉䅅䅁䕁䅁䅁睁䵁䅁䅁权偂䅁䅁权佂䅁䅁兂䅁䅁䅁䡯洷䅑䅅䅁䉁䅁䅁兂硂児塲㍯䱁䅑杷允䅁䅁䅑䅁䑁䅁䅷䅁䭁䕁䄸䅁䭁䕁䄴䅁䙁䅁䅁䅁杄伷䅖允䅁䅁䅅䅁䙁䍁捬㡪ㅌ䉋䅂䍄䉁䅁䅁䅂䅁䅁䅍䅄䅁䅁䅯睔䅁䅁䅯杔䅁䅁䅕䅁䅁䅁坂欵䉁䅁䅁允䅁䅁䅕体㙆䭆䠵い䵁䅉䅅䅁䙁䅁䅁睁䵁䅁䅁权敁䅁䅁权䉁䅁䅁权䙁䅁䅁兂䅁䅁䅁䍯浐䅑䅅䅁䉁䅁䅁兂䑄匹捨㡪噌睐杷允䅁䅁䅕䅁䑁䅁䅷䅁䭁䅁䅁䅁䭁䅁䅅䅁䭁䅁䅕䅁䙁䅁䅁䅁䅂甲䅖允䅁䅁䅅䅁䙁佁㙆䭆䠵搴⽯䍄䉁䅁䅁䅂䅁䅁䅍䅄䅁䅁䅯睔䅁䅁䅯杔䅁䅁䅕䅁䅁䭁䝂欵䉁䅁䅁允䅁䅁䅕㘱睎児塲䕅䵁䅉䅅䅁䙁䅁䅁睁䵁䅁䅁权䅁䅁䅁权呂䅁䅁权䙁䅁䅁兂䅁䅁䅁䘴浘䅑䅅䅁䉁䅁䅁兂㕁䵴㉨瑶稸䅑杷允䅁䅁䅑䅁䑁䅁䅷䅁䭁䕁䄸䅁䭁䕁䄴䅁䙁䅁䅁䅁权佴䅖允䅁䅁䅅䅁䙁䥁牘払敧摨⽳䍄䉁䅁䅁兂䅁䅁䅍䅄䅁䅁䅯䅈䅁䅁䅯允䅁䅁䅯兂䅁䅁䅕䅁䅁䵁乂欵䉁䅁䅁允䅁䅁䅕椹捨㡪ㅌ䐲䴸䅉䅅䅁䙁䅁䅁睁䵁䅁䅁权慁䅁䅁权呂䅁䅁权䙁䅁䅁兂䅁䅁䅁䱑氷䅑䅅䅁䉁䅁䅁兂㙃兓䍷祋㙣䅑杷允䅁䅁䅕䅁䑁䅁䅷䅁䭁䉁䄴䅁䭁䅁䅅䅁䭁䅁䅕䅁䙁䅁䅁䅁杄畱䅖允䅁䅁䅅䅁䙁䑁積積積㥍⽍䍄䉁䅁䅁兂䅁䅁䅍䅄䅁䅁䅯睈䅁䅁䅯睕䅁䅁䅯兂䅁䅁䅕䅁䅁䥁塄唵䉁䅁䅁允䅁䅁䅕祇搯䅊桢䕍䵁䅉䅅䅁䕁䅁䅁睁䵁䅁䅁权偂䅁䅁权佂䅁䅁兂䅁䅁䅁䵑汔䅑䅅䅁䉁䅁䅁兂灁䥘䌯匹な睐杷允䅁䅁䅑䅁䑁䅁䅷䅁䭁䕁䄸䅁䭁䕁䄴䅁䙁䅁䅁䅁杁敄䅚允䅁䅁䅅䅁䙁䥁䌯匹捨硪䅊䍄䉁䅁䅁兂䅁䅁䅍䅄䅁䅁䅯先䅁䅁䅯睕䅁䅁䅯兂䅁䅁䅕䅁䅁䭁坁欵䉁䅁䅁允䅁䅁䅕歵䵫楁䡵歌䵁䅉䅅䅁䕁䅁䅁睁䵁䅁䅁权偂䅁䅁权佂䅁䅁兂䅁䅁䅁䍙浺䅑䅅䅁䉁䅁䅁兂穁積積積呍䅑杷允䅁䅁䅑䅁䑁䅁䅷䅁䭁䕁䄸䅁䭁䕁䄴䅁䙁䅁䅁䅁䅁敥䅚允䅁䅁䅅䅁䙁䝁浚浚浚杚䅸䍄䉁䅁䅁䅂䅁䅁䅍䅄䅁䅁䅯睔䅁䅁䅯杔䅁䅁䅕䅁䅁佁摄唵䉁䅁䅁允䅁䅁䅕瑃橥䑣䬰啃䵁䅉䅅䅁䕁䅁䅁睁䵁䅁䅁权偂䅁䅁权佂䅁䅁兂䅁䅁䅁䡯浌䅑䅅䅁䉁䅁䅁兂浂浚浚浚䵙䅑杷允䅁䅁䅕䅁䑁䅁䅷䅁䭁䉁䄰䅁䭁䙁䅍䅁䭁䅁䅕䅁䙁䅁䅁䅁䅃畲䅖允䅁䅁䅅䅁䙁乁佮ㄹ橐印䄱䍄䉁䅁䅁䅂䅁䅁䅍䅄䅁䅁䅯睔䅁䅁䅯杔䅁䅁䅕䅁䅁䍁楂欵䉁䅁䅁允䅁䅁䅕䉵䘶ㄶ㑇歄䵁䅉䅅䅁䙁䅁䅁睁䵁䅁䅁权慁䅁䅁权呂䅁䅁权䙁䅁䅁兂䅁䅁䅁䈴浐䅑䅅䅁䉁䅁䅁兂䝁婧䑖ど㙷䅑杷允䅁䅁䅕䅁䑁䅁䅷䅁䭁䅁䅁䅁䭁䅁䅅䅁䭁䅁䅕䅁䙁䅁䅁䅁䅄敥䅚允䅁䅁䅅䅁䙁䱁敧敨剴乵⼴䍄䉁䅁䅁兂䅁䅁䅍䅄䅁䅁䅯䅁䅁䅁䅯睕䅁䅁䅯兂䅁䅁䅕䅁䅁佁⭁欵䉁䅁䅁允䅁䅁䅕䅁䅁䅁权き䵁䅉䅅䅁䙁䅁䅁睁䵁䅁䅁权慁䅁䅁权呂䅁䅁权䙁䅁䅁兂䅁䅁䅁义汄䅑䅅䅁䉁䅁䅁兂权楇搯䕊㙙䅑杷允䅁䅁䅕䅁䑁䅁䅷䅁䭁䉁䄸䅁䭁䙁䅍䅁䭁䅁䅕䅁䙁䅁䅁䅁杂佧䅚允䅁䅁䅅䅁䙁䝁汄䌰扌含䅂䍄䉁䅁䅁䅂䅁䅁䅍䅄䅁䅁䅯睔䅁䅁䅯杔䅁䅁䅕䅁䅁䅁乁欵䉁䅁䅁允䅁䅁䅕䅁䅁䅁䅁ぅ䵁䅉䅅䅁䙁䅁䅁睁䵁䅁䅁权摁䅁䅁权呂䅁䅁权䙁䅁䅁兂䅁䅁䅁䉙浄䅑䅅䅁䉁䅁䅁兂㙃兓䍷㑋畣䅑杷允䅁䅁䅑䅁䑁䅁䅷䅁䭁䕁䄸䅁䭁䕁䄴䅁䙁䅁䅁䅁杄畸䅖允䅁䅁䅅䅁䙁䭁睒児塲⽯⽧䍄䉁䅁䅁兂䅁䅁䅍䅄䅁䅁䅯䅁䅁䅁䅯允䅁䅁䅯兂䅁䅁䅕䅁䅁䭁煂欵䉁䅁䅁允䅁䅁䅕䉵䘶ㄶ㑇樳䴸䅉䅅䅁䙁䅁䅁睁䵁䅁䅁权䅁䅁䅁权䉁䅁䅁权䙁䅁䅁兂䅁䅁䅁偁氷䅑䅅䅁䉁䅁䅁兂㑃潈牘払敪睐杷允䅁䅁䅑䅁䑁䅁䅷䅁䭁䕁䄸䅁䭁䕁䄴䅁䙁䅁䅁䅁杁畧䅚允䅁䅁䅅䅁䙁䥁牘払敧全䄱䍄䉁䅁䅁兂䅁䅁䅍䅄䅁䅁䅯杈䅁䅁䅯允䅁䅁䅯兂䅁䅁䅕䅁䅁䭁䑂欵䉁䅁䅁允䅁䅁䅕⽷潕䥘䌯吱䴸䅉䅅䅁䕁䅁䅁睁䵁䅁䅁权偂䅁䅁权佂䅁䅁兂䅁䅁䅁偧汄䅑䅅䅁䉁䅁䅁兂畃⭒㙆䭆倴䅑杷允䅁䅁䅕䅁䑁䅁䅷䅁䭁䉁䄴䅁䭁䙁䅍䅁䭁䅁䅕䅁䙁䅁䅁䅁䅃⭙䅚允䅁䅁䅅䅁䙁䩁瑈䑦ㄸ楘䅊䍄䉁䅁䅁䅂䅁䅁䅍䅄䅁䅁䅯睔䅁䅁䅯杔䅁䅁䅕䅁䅁䵁慂欵䉁䅁䅁允䅁䅁䅕児塲㍯㥁歄䵁䅉䅅䅁䙁䅁䅁睁䵁䅁䅁权慁䅁䅁权呂䅁䅁权䙁䅁䅁兂䅁䅁䅁䉉浮䅑䅅䅁䉁䅁䅁兂㉃⼸唳䥥㙫䅑杷允䅁䅁䅕䅁䑁䅁䅷䅁䭁䉁䅯䅁䭁䅁䅅䅁䭁䅁䅕䅁䙁䅁䅁䅁杂佢䅚允䅁䅁䅅䅁䙁䭁睒児塲⭯⽧䍄䉁䅁䅁兂䅁䅁䅍䅄䅁䅁䅯䅈䅁䅁䅯睕䅁䅁䅯兂䅁䅁䅕䅁䅁䅁汁欵䉁䅁䅁允䅁䅁䅕㡪ㅌ䙋偷歌䵁䅉䅅䅁䕁䅁䅁睁䵁䅁䅁权偂䅁䅁权佂䅁䅁兂䅁䅁䅁义汐䅑䅅䅁䉁䅁䅁兂䅁䅁䅁䅁䝁䅑杷允䅁䅁䅕䅁䑁䅁䅷䅁䭁䉁䄴䅁䭁䙁䅍䅁䭁䅁䅕䅁䙁䅁䅁䅁䅂佦䅚允䅁䅁䅅䅁䙁䍁捬㡪ㅌ䍡䅆䍄䉁䅁䅁䅂䅁䅁䅍䅄䅁䅁䅯睔䅁䅁䅯杔䅁䅁䅕䅁䅁䭁㙃唵䉁䅁䅁允䅁䅁䅕体㙆䭆䠵吶䴸䅉䅅䅁䙁䅁䅁睁䵁䅁䅁权晁䅁䅁权䉁䅁䅁权䙁䅁䅁兂䅁䅁䅁䈴浺䅑䅅䅁䉁䅁䅁兂㉄䙋偹癷杘睐杷允䅁䅁䅕䅁䑁䅁䅷䅁䭁䅁䅁䅁䭁䙁䅍䅁䭁䅁䅕䅁䙁䅁䅁䅁䅂畚䅚允䅁䅁䅅䅁䙁䙁橔婰䕶䐴䅎䍄䉁䅁䅁䅂䅁䅁䅍䅄䅁䅁䅯睔䅁䅁䅯杔䅁䅁䅕䅁䅁䍁偁欵䉁䅁䅁允䅁䅁䅕䉵䘶ㄶ㑇歅䵁䅉䅅䅁䙁䅁䅁睁䵁䅁䅁权敁䅁䅁权䉁䅁䅁权䙁䅁䅁兂䅁䅁䅁䱷汮䅑䅅䅁䉁䅁䅁兂穁積積積呐睐杷允䅁䅁䅕䅁䑁䅁䅷䅁䭁䅁䅁䅁䭁䅁䅅䅁䭁䅁䅕䅁䙁䅁䅁䅁杂畅䅚允䅁䅁䅅䅁䙁䱁敧敨剴乵⼴䍄䉁䅁䅁兂䅁䅁䅍䅄䅁䅁䅯䅁䅁䅁䅯睕䅁䅁䅯兂䅁䅁䅕䅁䅁佁杂欵䉁䅁䅁允䅁䅁䅕癱午坔兌き䵁䅉䅅䅁䕁䅁䅁睁䵁䅁䅁权偂䅁䅁权佂䅁䅁兂䅁䅁䅁䡯洯䅑䅅䅁䉁䅁䅁兂䑄匹捨㡪䱉䅑杷允䅁䅁䅕䅁䑁䅁䅷䅁䭁䉁䅯䅁䭁䅁䅅䅁䭁䅁䅕䅁䙁䅁䅁䅁权⬳䅖允䅁䅁䅅䅁䙁偁潙䥘䌯改⽁䍄䉁䅁䅁兂䅁䅁䅍䅄䅁䅁䅯睈䅁䅁䅯睕䅁䅁䅯兂䅁䅁䅕䅁䅁佁啄唵䉁䅁䅁允䅁䅁䅕祇搯䅊桢䕍䵁䅉䅅䅁䕁䅁䅁睁䵁䅁䅁权偂䅁䅁权佂䅁䅁兂䅁䅁䅁䥷浈䅑䅅䅁䉁䅁䅁兂獄払敧敨乳䅑杷允䅁䅁䅕䅁䑁䅁䅷䅁䭁䅁䅁䅁䭁䅁䅅䅁䭁䅁䅕䅁䙁䅁䅁䅁䅁⭐䅚允䅁䅁䅅䅁䙁䱁敧敨剴乵⼴䍄䉁䅁䅁兂䅁䅁䅍䅄䅁䅁䅯睈䅁䅁䅯允䅁䅁䅯兂䅁䅁䅕䅁䅁䕁牄唵䉁䅁䅁允䅁䅁䅕場啯歲桦樲䴸䅉䅅䅁䙁䅁䅁睁䵁䅁䅁权䅁䅁䅁权呂䅁䅁权䙁䅁䅁兂䅁䅁䅁䭧汈䅑䅅䅁䉁䅁䅁兂塄㍯㥁癃督䅑杷允䅁䅁䅕䅁䑁䅁䅷䅁䭁䉁䅷䅁䭁䅁䅅䅁䭁䅁䅕䅁䙁䅁䅁䅁杂敦䅚允䅁䅁䅅䅁䙁偁潙䥘䌯搹⽧䍄䉁䅁䅁兂䅁䅁䅍䅄䅁䅁䅯先䅁䅁䅯睕䅁䅁䅯兂䅁䅁䅕䅁䅁䝁兂欵䉁䅁䅁允䅁䅁䅕婤奍䙂佡歌䵁䅉䅅䅁䕁䅁䅁睁䵁䅁䅁权偂䅁䅁权佂䅁䅁兂䅁䅁䅁䝙浪䅑䅅䅁䉁䅁䅁兂晁敨剴䉵临䅑杷允䅁䅁䅑䅁䑁䅁䅷䅁䭁䕁䄸䅁䭁䕁䄴䅁䙁䅁䅁䅁䅃畸䅖允䅁䅁䅅䅁䙁䵁䴳䵺䵺偺⽧䍄䉁䅁䅁兂䅁䅁䅍䅄䅁䅁䅯杈䅁䅁䅯允䅁䅁䅯兂䅁䅁䅕䅁䅁䭁祄唵䉁䅁䅁允䅁䅁䅕積積積積稰䴸䅉䅅䅁䕁䅁䅁睁䵁䅁䅁权偂䅁䅁权佂䅁䅁兂䅁䅁䅁䥯浈䅑䅅䅁䉁䅁䅁兂䅁䅁䅁䅁佁䅑杷允䅁䅁䅕䅁䑁䅁䅷䅁䭁䉁䄸䅁䭁䙁䅍䅁䭁䅁䅕䅁䙁䅁䅁䅁䅃⭆䅚允䅁䅁䅅䅁䙁䕁㉡⼸唳䐫䅂䍄䉁䅁䅁兂䅁䅁䅍䅄䅁䅁䅯睈䅁䅁䅯允䅁䅁䅯兂䅁䅁䅕䅁䅁䕁䩂欵䉁䅁䅁允䅁䅁䅕䡰㥁瑃橥䐴䴸䅉䅅䅁䙁䅁䅁睁䵁䅁䅁权晁䅁䅁权呂䅁䅁权䙁䅁䅁兂䅁䅁䅁䑧浘䅑䅅䅁䉁䅁䅁兂⽁噎㘶卓硷䅑杷允䅁䅁䅑䅁䑁䅁䅷䅁䭁䕁䄸䅁䭁䕁䄴䅁䙁䅁䅁䅁䅂⭹䅖允䅁䅁䅅䅁䙁䙁㑋潈牘兕䅂䍄䉁䅁䅁兂䅁䅁䅍䅄䅁䅁䅯睈䅁䅁䅯睕䅁䅁䅯兂䅁䅁䅕䅁䅁䕁硄唵䉁䅁䅁允䅁䅁䅕㥉㕶浦捰䕍䵁䅉䅅䅁䙁䅁䅁睁䵁䅁䅁权慁䅁䅁权呂䅁䅁权䙁䅁䅁兂䅁䅁䅁䭉汮䅑䅅䅁䉁䅁䅁兂摁浗㝑㐳㔸䅑杷允䅁䅁䅑䅁䑁䅁䅷䅁䭁䕁䄸䅁䭁䕁䄴䅁䙁䅁䅁䅁杂支䅖允䅁䅁䅅䅁䙁䵁ㅐ䙋偹杷䄹䍄䉁䅁䅁兂䅁䅁䅍䅄䅁䅁䅯杈䅁䅁䅯允䅁䅁䅯兂䅁䅁䅕䅁䅁䵁偄唵䉁䅁䅁允䅁䅁䅕積積積積稰䴸䅉䅅䅁䙁䅁䅁睁䵁䅁䅁权慁䅁䅁权呂䅁䅁权䙁䅁䅁兂䅁䅁䅁䅉浪䅑䅅䅁䉁䅁䅁兂䝂癴㥐䈱㙧䅑杷允䅁䅁䅕䅁䑁䅁䅷䅁䭁䅁䅁䅁䭁䙁䅍䅁䭁䅁䅕䅁䙁䅁䅁䅁权敷䅖允䅁䅁䅅䅁䙁偁周㘴扗䑨䅊䍄䉁䅁䅁䅂䅁䅁䅍䅄䅁䅁䅯睔䅁䅁䅯杔䅁䅁䅕䅁䅁䝁卄唵䉁䅁䅁允䅁䅁䅕硥畓⭒㙆歂䵁䅉䅅䅁䙁䅁䅁睁䵁䅁䅁权捁䅁䅁权䉁䅁䅁权䙁䅁䅁兂䅁䅁䅁䅧浲䅑䅅䅁䉁䅁䅁兂晁敨剴䉵嘷睐杷允䅁䅁䅕䅁䑁䅁䅷䅁䭁䅁䅁䅁䭁䅁䅅䅁䭁䅁䅕䅁䙁䅁䅁䅁䅁佴䅖允䅁䅁䅅䅁䙁䩁婱婭婭摭⽫䍄䉁䅁䅁兂䅁䅁䅍䅄䅁䅁䅯杇䅁䅁䅯允䅁䅁䅯兂䅁䅁䅕䅁䅁䅁坂欵䉁䅁䅁允䅁䅁䅕䡰㥁瑃橥䐶䴸䅉䅅䅁䙁䅁䅁睁䵁䅁䅁权摁䅁䅁权呂䅁䅁权䙁䅁䅁兂䅁䅁䅁䑷浈䅑䅅䅁䉁䅁䅁兂坂楄礲敮甸䅑杷允䅁䅁䅕䅁䑁䅁䅷䅁䭁䉁䄸䅁䭁䙁䅍䅁䭁䅁䅕䅁䙁䅁䅁䅁䅂⭣䅚允䅁䅁䅅䅁䙁䝁㡱䩤奍䑊䅆䍄䉁䅁䅁兂䅁䅁䅍䅄䅁䅁䅯䅁䅁䅁䅯允䅁䅁䅯兂䅁䅁䅕䅁䅁䝁䱄唵䉁䅁䅁允䅁䅁䅕児塲㍯㥁樲䴸䅉䅅䅁䙁䅁䅁睁䵁䅁䅁权慁䅁䅁权呂䅁䅁权䙁䅁䅁兂䅁䅁䅁佑汄䅑䅅䅁䉁䅁䅁兂䑄匹捨⭪㕉䅑杷允䅁䅁䅑䅁䑁䅁䅷䅁䭁䕁䄸䅁䭁䕁䄴䅁䙁䅁䅁䅁杁佰䅖允䅁䅁䅅䅁䙁䡁啳歲桦瑥⽑䍄䉁䅁䅁兂䅁䅁䅍䅄䅁䅁䅯䅈䅁䅁䅯睕䅁䅁䅯兂䅁䅁䅕䅁䅁䅁⽃唵䉁䅁䅁允䅁䅁䅕場啯歲桤歌䵁䅉䅅䅁䙁䅁䅁睁䵁䅁䅁权摁䅁䅁权呂䅁䅁权䙁䅁䅁兂䅁䅁䅁䡧浪䅑䅅䅁䉁䅁䅁兂睄㡰䱚㡎瑫䅑杷允䅁䅁䅕䅁䑁䅁䅷䅁䭁䅁䅁䅁䭁䙁䅍䅁䭁䅁䅕䅁䙁䅁䅁䅁杄佅䅚允䅁䅁䅅䅁䙁䉁奂扏䥔橬䅊䍄䉁䅁䅁䅂䅁䅁䅍䅄䅁䅁䅯睔䅁䅁䅯杔䅁䅁䅕䅁䅁䝁晁欵䉁䅁䅁允䅁䅁䅕䭆䠵場啯䕅䵁䅉䅅䅁䙁䅁䅁睁䵁䅁䅁权慁䅁䅁权䉁䅁䅁权䙁䅁䅁兂䅁䅁䅁䴴汐䅑䅅䅁䉁䅁䅁兂䅁䅁䅁䅁杄睐杷允䅁䅁䅕䅁䑁䅁䅷䅁䭁䉁䄰䅁䭁䙁䅍䅁䭁䅁䅕䅁䙁䅁䅁䅁权甫䅖允䅁䅁䅅䅁䙁䝁汄䌰扌匫䄱䍄䉁䅁䅁䅂䅁䅁䅍䅄䅁䅁䅯睔䅁䅁䅯杔䅁䅁䅕䅁䅁䥁䑁欵䉁䅁䅁允䅁䅁䅕㘱睎児塲䕅䵁䅉䅅䅁䙁䅁䅁睁䵁䅁䅁权慁䅁䅁权呂䅁䅁权䙁䅁䅁兂䅁䅁䅁䭯汢䅑䅅䅁䉁䅁䅁兂摁浗㝑㐳㔸䅑杷允䅁䅁䅑䅁䑁䅁䅷䅁䭁䕁䄸䅁䭁䕁䄴䅁䙁䅁䅁䅁杁畬䅖允䅁䅁䅅䅁䙁䍁捬㡪ㅌ䵋⽷䍄䉁䅁䅁兂䅁䅁䅍䅄䅁䅁䅯杇䅁䅁䅯允䅁䅁䅯兂䅁䅁䅕䅁䅁䭁⭃唵䉁䅁䅁允䅁䅁䅕䅁䅁䅁䅁䐴䴸䅉䅅䅁䙁䅁䅁睁䵁䅁䅁权捁䅁䅁权䉁䅁䅁权䙁䅁䅁兂䅁䅁䅁倴汌䅑䅅䅁䉁䅁䅁兂穁積積積呐睐杷允䅁䅁䅕䅁䑁䅁䅷䅁䭁䉁䅷䅁䭁䙁䅍䅁䭁䅁䅕䅁䙁䅁䅁䅁䅂⭗䅚允䅁䅁䅅䅁䙁䭁䙊癴㥐䍆䄵䍄䉁䅁䅁兂䅁䅁䅍䅄䅁䅁䅯先䅁䅁䅯睕䅁䅁䅯兂䅁䅁䅕䅁䅁䅁硂欵䉁䅁䅁允䅁䅁䅕㑎䉬余兕歌䵁䅉䅅䅁䕁䅁䅁睁䵁䅁䅁权偂䅁䅁权佂䅁䅁兂䅁䅁䅁䙙浌䅑䅅䅁䉁䅁䅁兂穁積積積免䅑杷允䅁䅁䅕䅁䑁䅁䅷䅁䭁䅁䅁䅁䭁䅁䅅䅁䭁䅁䅕䅁䙁䅁䅁䅁䅃佴䅖允䅁䅁䅅䅁䙁䩁婱婭婭摭⽫䍄䉁䅁䅁兂䅁䅁䅍䅄䅁䅁䅯䅁䅁䅁䅯允䅁䅁䅯兂䅁䅁䅕䅁䅁䥁坁欵䉁䅁䅁允䅁䅁䅕䉵䘶ㄶ㑇樳䴸䅉䅅䅁䕁䅁䅁睁䵁䅁䅁权偂䅁䅁权佂䅁䅁兂䅁䅁䅁䥧浈䅑䅅䅁䉁䅁䅁兂晁敨剴䉵临䅑杷允䅁䅁䅕䅁䑁䅁䅷䅁䭁䉁䅷䅁䭁䅁䅅䅁䭁䅁䅕䅁䙁䅁䅁䅁䅄⭣䅚允䅁䅁䅅䅁䙁偁潙䥘䌯搹⽧䍄䉁䅁䅁兂䅁䅁䅍䅄䅁䅁䅯杈䅁䅁䅯睕䅁䅁䅯兂䅁䅁䅕䅁䅁䥁流欵䉁䅁䅁允䅁䅁䅕婤奍䙂佢お䵁䅉䅅䅁䕁䅁䅁睁䵁䅁䅁权偂䅁䅁权佂䅁䅁兂䅁䅁䅁䱯汘䅑䅅䅁䉁䅁䅁兂㑃潈牘払敪睐杷允䅁䅁䅕䅁䑁䅁䅷䅁䭁䅁䅁䅁䭁䅁䅅䅁䭁䅁䅕䅁䙁䅁䅁䅁杄⬳䅖允䅁䅁䅅䅁䙁佁㙆䭆䠵搴⽯䍄䉁䅁䅁兂䅁䅁䅍䅄䅁䅁䅯䅈䅁䅁䅯睕䅁䅁䅯兂䅁䅁䅕䅁䅁䝁慄唵䉁䅁䅁允䅁䅁䅕浔光䑗ね歌䵁䅉䅅䅁䙁䅁䅁睁䵁䅁䅁权䅁䅁䅁权䉁䅁䅁权䙁䅁䅁兂䅁䅁䅁䵙汲䅑䅅䅁䉁䅁䅁兂㥁瑃橥䑣愳睐杷允䅁䅁䅑䅁䑁䅁䅷䅁䭁䕁䄸䅁䭁䕁䄴䅁䙁䅁䅁䅁杂佅䅚允䅁䅁䅅䅁䙁偁潙䥘䌯刹䅊䍄䉁䅁䅁兂䅁䅁䅍䅄䅁䅁䅯䅁䅁䅁䅯允䅁䅁䅯兂䅁䅁䅕䅁䅁䕁䙁欵䉁䅁䅁允䅁䅁䅕䉵䘶ㄶ㑇樳䴸䅉䅅䅁䙁䅁䅁睁䵁䅁䅁权䅁䅁䅁权䉁䅁䅁权䙁䅁䅁兂䅁䅁䅁䙁洳䅑䅅䅁䉁䅁䅁兂㑃潈牘払敪睐杷允䅁䅁䅕䅁䑁䅁䅷䅁䭁䉁䅯䅁䭁䅁䅅䅁䭁䅁䅕䅁䙁䅁䅁䅁䅃畈䅚允䅁䅁䅅䅁䙁䭁睒児塲⭯⽧䍄䉁䅁䅁兂䅁䅁䅍䅄䅁䅁䅯䅈䅁䅁䅯允䅁䅁䅯兂䅁䅁䅕䅁䅁䅁祄唵䉁䅁䅁允䅁䅁䅕積積積積稰䴸䅉䅅䅁䕁䅁䅁睁䵁䅁䅁权偂䅁䅁权佂䅁䅁兂䅁䅁䅁䡁浺䅑䅅䅁䉁䅁䅁兂䥂場啯歲乣䅑杷允䅁䅁䅕䅁䑁䅁䅷䅁䭁䉁䅯䅁䭁䙁䅍䅁䭁䅁䅕䅁䙁䅁䅁䅁杄畐䅚允䅁䅁䅅䅁䙁䵁杕䡳潊呍䅴䍄䉁䅁䅁兂䅁䅁䅍䅄䅁䅁䅯䅁䅁䅁䅯睕䅁䅁䅯兂䅁䅁䅕䅁䅁䵁穄唵䉁䅁䅁允䅁䅁䅕積積積呏歍䵁䅉䅅䅁䙁䅁䅁睁䵁䅁䅁权敁䅁䅁权呂䅁䅁权䙁䅁䅁兂䅁䅁䅁䅁浮䅑䅅䅁䉁䅁䅁兂䅁䅁䅁䅁煁䅑杷允䅁䅁䅕䅁䑁䅁䅷䅁䭁䉁䄸䅁䭁䅁䅅䅁䭁䅁䅕䅁䙁䅁䅁䅁䅁⬫䅖允䅁䅁䅅䅁䙁䕁桪桥畓⭒⽅䍄䉁䅁䅁兂䅁䅁䅍䅄䅁䅁䅯䅁䅁䅁䅯允䅁䅁䅯兂䅁䅁䅕䅁䅁䝁湁欵䉁䅁䅁允䅁䅁䅕䉵䘶ㄶ㑇樳䴸䅉䅅䅁䙁䅁䅁睁䵁䅁䅁权慁䅁䅁权呂䅁䅁权䙁䅁䅁兂䅁䅁䅁䍙浦䅑䅅䅁䉁䅁䅁兂䥂場啯煲㙣䅑杷允䅁䅁䅑䅁䑁䅁䅷䅁䭁䕁䄸䅁䭁䕁䄴䅁䙁䅁䅁䅁䅂略䅚允䅁䅁䅅䅁䙁䱁敧敨剴䅵䅸䍄䉁䅁䅁兂䅁䅁䅍䅄䅁䅁䅯睈䅁䅁䅯允䅁䅁䅯兂䅁䅁䅕䅁䅁䍁㡁欵䉁䅁䅁允䅁䅁䅕䡰㥁瑃橥䐴䴸䅉䅅䅁䙁䅁䅁睁䵁䅁䅁权晁䅁䅁权䉁䅁䅁权䙁䅁䅁兂䅁䅁䅁䅁浌䅑䅅䅁䉁䅁䅁兂䅁䅁䅁䅁杄睐杷允䅁䅁䅕䅁䑁䅁䅷䅁䭁䅁䅁䅁䭁䙁䅍䅁䭁䅁䅕䅁䙁䅁䅁䅁䅄攵䅖允䅁䅁䅅䅁䙁䉁䕫杖琴樰䅊䍄䉁䅁䅁兂䅁䅁䅍䅄䅁䅁䅯杈䅁䅁䅯允䅁䅁䅯兂䅁䅁䅕䅁䅁䅁楂欵䉁䅁䅁允䅁䅁䅕䅁䅁䅁䅁䐰䴸䅉䅅䅁䕁䅁䅁睁䵁䅁䅁权偂䅁䅁权佂䅁䅁兂䅁䅁䅁䌴浺䅑䅅䅁䉁䅁䅁兂䙃ㄶ㑇潈单䅑杷允䅁䅁䅕䅁䑁䅁䅷䅁䭁䅁䅁䅁䭁䅁䅅䅁䭁䅁䅕䅁䙁䅁䅁䅁权⬱䅖允䅁䅁䅅䅁䙁佁㙆䭆䠵搴⽯䍄䉁䅁䅁兂䅁䅁䅍䅄䅁䅁䅯杇䅁䅁䅯睕䅁䅁䅯兂䅁䅁䅕䅁䅁佁畂欵䉁䅁䅁允䅁䅁䅕㥌欰潂噆く䵁䅉䅅䅁䕁䅁䅁睁䵁䅁䅁权偂䅁䅁权佂䅁䅁兂䅁䅁䅁乁決䅑䅅䅁䉁䅁䅁兂啁歲桦桥䥑䅑杷允䅁䅁䅑䅁䑁䅁䅷䅁䭁䕁䄸䅁䭁䕁䄴䅁䙁䅁䅁䅁䅂敧䅚允䅁䅁䅅䅁䙁䭁睒児塲睯䅸䍄䉁䅁䅁兂䅁䅁䅍䅄䅁䅁䅯先䅁䅁䅯允䅁䅁䅯兂䅁䅁䅕䅁䅁佁㍁欵䉁䅁䅁允䅁䅁䅕歲桦桥畓稱䴸䅉䅅䅁䕁䅁䅁睁䵁䅁䅁权偂䅁䅁权佂䅁䅁兂䅁䅁䅁䡁浪䅑䅅䅁䉁䅁䅁兂㝂䭆䠵場䵯䅑杷允䅁䅁䅕䅁䑁䅁䅷䅁䭁䉁䅯䅁䭁䅁䅅䅁䭁䅁䅕䅁䙁䅁䅁䅁䅃敊䅚允䅁䅁䅅䅁䙁䭁睒児塲⭯⽧䍄䉁䅁䅁䅂䅁䅁䅍䅄䅁䅁䅯睔䅁䅁䅯杔䅁䅁䅕䅁䅁䅁硁欵䉁䅁䅁允䅁䅁䅕䅁䅁䅁䅁歅䵁䅉䅅䅁䙁䅁䅁睁䵁䅁䅁权晁䅁䅁权呂䅁䅁权䙁䅁䅁兂䅁䅁䅁䙧浪䅑䅅䅁䉁䅁䅁兂㥂穐敖極硫䅑杷允䅁䅁䅑䅁䑁䅁䅷䅁䭁䕁䄸䅁䭁䕁䄴䅁䙁䅁䅁䅁杄佧䅚允䅁䅁䅅䅁䙁䱁敧敨剴䅵䅸䍄䉁䅁䅁兂䅁䅁䅍䅄䅁䅁䅯䅁䅁䅁䅯睕䅁䅁䅯兂䅁䅁䅕䅁䅁䕁㑄唵䉁䅁䅁允䅁䅁䅕噋偹癷潖歍䵁䅉䅅䅁䕁䅁䅁睁䵁䅁䅁权偂䅁䅁权佂䅁䅁兂䅁䅁䅁䑑洷䅑䅅䅁䉁䅁䅁兂䑄匹捨㡪䱉䅑杷允䅁䅁䅑䅁䑁䅁䅷䅁䭁䕁䄸䅁䭁䕁䄴䅁䙁䅁䅁䅁权敥䅚允䅁䅁䅅䅁䙁䑁䬰㘱睎児䅸䍄䉁䅁䅁兂䅁䅁䅍䅄䅁䅁䅯䅁䅁䅁䅯睕䅁䅁䅯兂䅁䅁䅕䅁䅁䍁䍄唵䉁䅁䅁允䅁䅁䅕䘫橐婰䕵歍䵁䅉䅅䅁䙁䅁䅁睁䵁䅁䅁权䅁䅁䅁权呂䅁䅁权䙁䅁䅁兂䅁䅁䅁䘴浐䅑䅅䅁䉁䅁䅁兂㕁䵴㉨瑶稸䅑杷允䅁䅁䅕䅁䑁䅁䅷䅁䭁䉁䅯䅁䭁䅁䅅䅁䭁䅁䅕䅁䙁䅁䅁䅁䅄畉䅚允䅁䅁䅅䅁䙁䭁睒児塲⭯⽧䍄䉁䅁䅁䅂䅁䅁䅍䅄䅁䅁䅯睔䅁䅁䅯杔䅁䅁䅕䅁䅁䭁汁欵䉁䅁䅁允䅁䅁䅕体㙆䭆䠵啅䵁䅉䅅䅁䙁䅁䅁睁䵁䅁䅁权捁䅁䅁权呂䅁䅁权䙁䅁䅁兂䅁䅁䅁䵙汢䅑䅅䅁䉁䅁䅁兂桄桥畓㉒畅䅑杷允䅁䅁䅕䅁䑁䅁䅷䅁䭁䉁䄸䅁䭁䅁䅅䅁䭁䅁䅕䅁䙁䅁䅁䅁䅁敷䅖允䅁䅁䅅䅁䙁䱁敧敨剴乵⼴䍄䉁䅁䅁兂䅁䅁䅍䅄䅁䅁䅯䅁䅁䅁䅯睕䅁䅁䅯兂䅁䅁䅕䅁䅁䭁婁欵䉁䅁䅁允䅁䅁䅕硢䑋䵷䉯き䵁䅉䅅䅁䙁䅁䅁睁䵁䅁䅁权慁䅁䅁权呂䅁䅁权䙁䅁䅁兂䅁䅁䅁偉汦䅑䅅䅁䉁䅁䅁兂偃癷潕佘㔸䅑杷允䅁䅁䅑䅁䑁䅁䅷䅁䭁䕁䄸䅁䭁䕁䄴䅁䙁䅁䅁䅁杁敗䅚允䅁䅁䅅䅁䙁䥁䌯匹捨睪䄵䍄䉁䅁䅁兂䅁䅁䅍䅄䅁䅁䅯先䅁䅁䅯睕䅁䅁䅯兂䅁䅁䅕䅁䅁䝁楃唵䉁䅁䅁允䅁䅁䅕牒穢搯㑒啌䵁䅉䅅䅁䙁䅁䅁睁䵁䅁䅁权晁䅁䅁权䉁䅁䅁权䙁䅁䅁兂䅁䅁䅁䝁洯䅑䅅䅁䉁䅁䅁兂卂䉵䘶ㄶ杈睐杷允䅁䅁䅕䅁䑁䅁䅷䅁䭁䅁䅁䅁䭁䅁䅅䅁䭁䅁䅕䅁䙁䅁䅁䅁䅁⭬䅖允䅁䅁䅅䅁䙁䩁婱婭婭摭⽫䍄䉁䅁䅁兂䅁䅁䅍䅄䅁䅁䅯睈䅁䅁䅯睕䅁䅁䅯兂䅁䅁䅕䅁䅁䵁䑄唵䉁䅁䅁允䅁䅁䅕塹⭡确癯啍䵁䅉䅅䅁䕁䅁䅁睁䵁䅁䅁权偂䅁䅁权佂䅁䅁兂䅁䅁䅁䱯決䅑䅅䅁䉁䅁䅁兂穁積積積牐睐杷允䅁䅁䅑䅁䑁䅁䅷䅁䭁䕁䄸䅁䭁䕁䄴䅁䙁䅁䅁䅁杁⭙䅚允䅁䅁䅅䅁䙁佁㙆䭆䠵儴䄵䍄䉁䅁䅁兂䅁䅁䅍䅄䅁䅁䅯䅈䅁䅁䅯允䅁䅁䅯兂䅁䅁䅕䅁䅁䍁捃唵䉁䅁䅁允䅁䅁䅕㡪ㅌ䙋偹樰䴸䅉䅅䅁䙁䅁䅁睁䵁䅁䅁权摁䅁䅁权呂䅁䅁权䙁䅁䅁兂䅁䅁䅁䙯浔䅑䅅䅁䉁䅁䅁兂䑄匹捨㑪畉䅑杷允䅁䅁䅕䅁䑁䅁䅷䅁䭁䉁䄸䅁䭁䅁䅅䅁䭁䅁䅕䅁䙁䅁䅁䅁权畍䅚允䅁䅁䅅䅁䙁䕁桪桥畓⭒⽅䍄䉁䅁䅁䅂䅁䅁䅍䅄䅁䅁䅯睔䅁䅁䅯杔䅁䅁䅕䅁䅁䕁䥄唵䉁䅁䅁允䅁䅁䅕場啯歲桦樫䴸䅉䅅䅁䕁䅁䅁睁䵁䅁䅁权偂䅁䅁权佂䅁䅁兂䅁䅁䅁䵁氳䅑䅅䅁䉁䅁䅁兂浂浚浚浚䕙䅑杷允䅁䅁䅕䅁䑁䅁䅷䅁䭁䉁䅯䅁䭁䙁䅍䅁䭁䅁䅕䅁䙁䅁䅁䅁权敖䅚允䅁䅁䅅䅁䙁䵁ㅐ䙋偹橙䅴䍄䉁䅁䅁兂䅁䅁䅍䅄䅁䅁䅯杈䅁䅁䅯睕䅁䅁䅯兂䅁䅁䅕䅁䅁䕁敂欵䉁䅁䅁允䅁䅁䅕敫㠱穐敖歉䵁䅉䅅䅁䕁䅁䅁睁䵁䅁䅁权偂䅁䅁权佂䅁䅁兂䅁䅁䅁䬴汲䅑䅅䅁䉁䅁䅁兂啁歲桦桥敔睐杷允䅁䅁䅕䅁䑁䅁䅷䅁䭁䉁䅷䅁䭁䅁䅅䅁䭁䅁䅕䅁䙁䅁䅁䅁䅄⭹䅖允䅁䅁䅅䅁䙁䑁積積積㥍⽍䍄䉁䅁䅁䅂䅁䅁䅍䅄䅁䅁䅯睔䅁䅁䅯杔䅁䅁䅕䅁䅁䭁乂欵䉁䅁䅁允䅁䅁䅕牕敧敨剴啅䵁䅉䅅䅁䙁䅁䅁睁䵁䅁䅁权慁䅁䅁权䉁䅁䅁权䙁䅁䅁兂䅁䅁䅁䌴浌䅑䅅䅁䉁䅁䅁兂歃䑣䬰㘱潐睐杷允䅁䅁䅕䅁䑁䅁䅷䅁䭁䉁䄰䅁䭁䙁䅍䅁䭁䅁䅕䅁䙁䅁䅁䅁权敊䅚允䅁䅁䅅䅁䙁䝁浚浚浚椵䄵䍄䉁䅁䅁兂䅁䅁䅍䅄䅁䅁䅯睈䅁䅁䅯睕䅁䅁䅯兂䅁䅁䅕䅁䅁佁煁欵䉁䅁䅁允䅁䅁䅕癴㥐䠱䩧啍䵁䅉䅅䅁䙁䅁䅁睁䵁䅁䅁权䅁䅁䅁权呂䅁䅁权䙁䅁䅁兂䅁䅁䅁偙氯䅑䅅䅁䉁䅁䅁兂煃搸乊湙祁䅑杷允䅁䅁䅑䅁䑁䅁䅷䅁䭁䕁䄸䅁䭁䕁䄴䅁䙁䅁䅁䅁䅄佧䅚允䅁䅁䅅䅁䙁䱁敧敨剴䅵䅸䍄䉁䅁䅁兂䅁䅁䅍䅄䅁䅁䅯䅁䅁䅁䅯允䅁䅁䅯兂䅁䅁䅕䅁䅁䍁潄唵䉁䅁䅁允䅁䅁䅕敨剴䉵䘶稲䴸䅉䅅䅁䙁䅁䅁睁䵁䅁䅁权晁䅁䅁权呂䅁䅁权䙁䅁䅁兂䅁䅁䅁䅯浪䅑䅅䅁䉁䅁䅁兂䑃䵷桱婒睙䅑杷允䅁䅁䅕䅁䑁䅁䅷䅁䭁䉁䄸䅁䭁䙁䅍䅁䭁䅁䅕䅁䙁䅁䅁䅁䅄畏䅚允䅁䅁䅅䅁䙁䑁䩥坑汄䑍䅆䍄䉁䅁䅁兂䅁䅁䅍䅄䅁䅁䅯䅁䅁䅁䅯睕䅁䅁䅯兂䅁䅁䅕䅁䅁䍁㡂欵䉁䅁䅁允䅁䅁䅕佖汏㡭䅑䕎䵁䅉䅅䅁䙁䅁䅁睁䵁䅁䅁权慁䅁䅁权呂䅁䅁权䙁䅁䅁兂䅁䅁䅁䵯汲䅑䅅䅁䉁䅁䅁兂权楇搯䕊㙙䅑杷允䅁䅁䅑䅁䑁䅁䅷䅁䭁䕁䄸䅁䭁䕁䄴䅁䙁䅁䅁䅁杄敮䅖允䅁䅁䅅䅁䙁䉁䘫ㄶ㑇瑈⽕䍄䉁䅁䅁兂䅁䅁䅍䅄䅁䅁䅯䅁䅁䅁䅯睕䅁䅁䅯兂䅁䅁䅕䅁䅁佁橄唵䉁䅁䅁允䅁䅁䅕兇坒楄匳歍䵁䅉䅅䅁䙁䅁䅁睁䵁䅁䅁权慁䅁䅁权呂䅁䅁权䙁䅁䅁兂䅁䅁䅁䍉浈䅑䅅䅁䉁䅁䅁兂㉃⼸唳䥥㙫䅑杷允䅁䅁䅕䅁䑁䅁䅷䅁䭁䉁䄸䅁䭁䅁䅅䅁䭁䅁䅕䅁䙁䅁䅁䅁䅃敗䅚允䅁䅁䅅䅁䙁䙁㑋潈牘敕⽁䍄䉁䅁䅁䅂䅁䅁䅍䅄䅁䅁䅯睔䅁䅁䅯杔䅁䅁䅕䅁䅁䍁十欵䉁䅁䅁允䅁䅁䅕敨剴䉵䘶ぅ䵁䅉䅅䅁䙁䅁䅁睁䵁䅁䅁权䅁䅁䅁权䉁</t>
  </si>
  <si>
    <t>䅁䅁权䙁䅁䅁兂䅁䅁䅁䍑浢䅑䅅䅁䉁䅁䅁兂㑃潈牘払敪睐杷允䅁䅁䅑䅁䑁䅁䅷䅁䭁䕁䄸䅁䭁䕁䄴䅁䙁䅁䅁䅁䅃整䅖允䅁䅁䅅䅁䙁䡁㥅瑃橥乣⼰䍄䉁䅁䅁䅂䅁䅁䅍䅄䅁䅁䅯睔䅁䅁䅯杔䅁䅁䅕䅁䅁䝁湁欵䉁䅁䅁允䅁䅁䅕䡰㥁瑃橥啅䵁䅉䅅䅁䙁䅁䅁睁䵁䅁䅁权捁䅁䅁权䉁䅁䅁权䙁䅁䅁兂䅁䅁䅁乑汲䅑䅅䅁䉁䅁䅁兂穁積積積呐睐杷允䅁䅁䅕䅁䑁䅁䅷䅁䭁䉁䅷䅁䭁䙁䅍䅁䭁䅁䅕䅁䙁䅁䅁䅁䅁畒䅚允䅁䅁䅅䅁䙁䝁匸㡧䭄卙䄵䍄䉁䅁䅁䅂䅁䅁䅍䅄䅁䅁䅯睔䅁䅁䅯杔䅁䅁䅕䅁䅁䅁䍁欵䉁䅁䅁允䅁䅁䅕䘷㑇潈牘䕅䵁䅉䅅䅁䙁䅁䅁睁䵁䅁䅁权慁䅁䅁权呂䅁䅁权䙁䅁䅁兂䅁䅁䅁䭁汶䅑䅅䅁䉁䅁䅁兂摁浗㝑㐳㔸䅑杷允䅁䅁䅕䅁䑁䅁䅷䅁䭁䉁䄴䅁䭁䙁䅍䅁䭁䅁䅕䅁䙁䅁䅁䅁杄申䅖允䅁䅁䅅䅁䙁䡁㥅瑃橥䌸䅴䍄䉁䅁䅁兂䅁䅁䅍䅄䅁䅁䅯杈䅁䅁䅯睕䅁䅁䅯兂䅁䅁䅕䅁䅁䵁䥄唵䉁䅁䅁允䅁䅁䅕呣䬰㘱睍䕌䵁䅉䅅䅁䕁䅁䅁睁䵁䅁䅁权偂䅁䅁权佂䅁䅁兂䅁䅁䅁䙧浮䅑䅅䅁䉁䅁䅁兂啁歲桦桥佑䅑杷允䅁䅁䅕䅁䑁䅁䅷䅁䭁䉁䄴䅁䭁䅁䅅䅁䭁䅁䅕䅁䙁䅁䅁䅁杄⭯䅖允䅁䅁䅅䅁䙁䑁積積積㥍⽍䍄䉁䅁䅁兂䅁䅁䅍䅄䅁䅁䅯䅁䅁䅁䅯睕䅁䅁䅯兂䅁䅁䅕䅁䅁䝁坂欵䉁䅁䅁允䅁䅁䅕扏䥔牤昷き䵁䅉䅅䅁䙁䅁䅁睁䵁䅁䅁权捁䅁䅁权䉁䅁䅁权䙁䅁䅁兂䅁䅁䅁䱙汘䅑䅅䅁䉁䅁䅁兂偃癷潕䥘匯睐杷允䅁䅁䅕䅁䑁䅁䅷䅁䭁䉁䄴䅁䭁䙁䅍䅁䭁䅁䅕䅁䙁䅁䅁䅁杄畺䅖允䅁䅁䅅䅁䙁䍁䡵瑆佮祴䅸䍄䉁䅁䅁兂䅁䅁䅍䅄䅁䅁䅯睈䅁䅁䅯睕䅁䅁䅯兂䅁䅁䅕䅁䅁䅁歁欵䉁䅁䅁允䅁䅁䅕癴㥐䠱䩧啍䵁䅉䅅䅁䕁䅁䅁睁䵁䅁䅁权偂䅁䅁权佂䅁䅁兂䅁䅁䅁䥧浄䅑䅅䅁䉁䅁䅁兂䅁䅁䅁䅁䵁䅑杷允䅁䅁䅕䅁䑁䅁䅷䅁䭁䉁䄰䅁䭁䅁䅅䅁䭁䅁䅕䅁䙁䅁䅁䅁杁佲䅖允䅁䅁䅅䅁䙁乁橥䑣䬰㤱⽍䍄䉁䅁䅁兂䅁䅁䅍䅄䅁䅁䅯睈䅁䅁䅯睕䅁䅁䅯兂䅁䅁䅕䅁䅁䍁獃唵䉁䅁䅁允䅁䅁䅕䉵䘶ㄶ㑆䕍䵁䅉䅅䅁䕁䅁䅁睁䵁䅁䅁权偂䅁䅁权佂䅁䅁兂䅁䅁䅁䱑汪䅑䅅䅁䉁䅁䅁兂晁敨剴䉵氷睐杷允䅁䅁䅕䅁䑁䅁䅷䅁䭁䉁䅷䅁䭁䅁䅅䅁䭁䅁䅕䅁䙁䅁䅁䅁䅁佘䅚允䅁䅁䅅䅁䙁偁潙䥘䌯搹⽧䍄䉁䅁䅁兂䅁䅁䅍䅄䅁䅁䅯睈䅁䅁䅯睕䅁䅁䅯兂䅁䅁䅕䅁䅁䕁あ欵䉁䅁䅁允䅁䅁䅕牡へ硫歧啍䵁䅉䅅䅁䕁䅁䅁睁䵁䅁䅁权偂䅁䅁权佂䅁䅁兂䅁䅁䅁䔴浺䅑䅅䅁䉁䅁䅁兂塄㍯㥁瑃剣䅑杷允䅁䅁䅑䅁䑁䅁䅷䅁䭁䕁䄸䅁䭁䕁䄴䅁䙁䅁䅁䅁权⭃䅚允䅁䅁䅅䅁䙁䑁䬰㘱睎剐䅊䍄䉁䅁䅁䅂䅁䅁䅍䅄䅁䅁䅯睔䅁䅁䅯杔䅁䅁䅕䅁䅁䅁睂欵䉁䅁䅁允䅁䅁䅕敨剴䉵䘶ぃ䵁䅉䅅䅁䕁䅁䅁睁䵁䅁䅁权偂䅁䅁权佂䅁䅁兂䅁䅁䅁䱉汐䅑䅅䅁䉁䅁䅁兂桄桥畓⭒慈睐杷允䅁䅁䅕䅁䑁䅁䅷䅁䭁䉁䅯䅁䭁䅁䅅䅁䭁䅁䅕䅁䙁䅁䅁䅁䅄攰䅖允䅁䅁䅅䅁䙁偁潙䥘䌯改⽁䍄䉁䅁䅁䅂䅁䅁䅍䅄䅁䅁䅯睔䅁䅁䅯杔䅁䅁䅕䅁䅁佁佁欵䉁䅁䅁允䅁䅁䅕䘷㑇潈牘歅䵁䅉䅅䅁䙁䅁䅁睁䵁䅁䅁权慁䅁䅁权呂䅁䅁权䙁䅁䅁兂䅁䅁䅁䕧浌䅑䅅䅁䉁䅁䅁兂䙄䱉祂䑡㝅䅑杷允䅁䅁䅑䅁䑁䅁䅷䅁䭁䕁䄸䅁䭁䕁䄴䅁䙁䅁䅁䅁䅄低䅚允䅁䅁䅅䅁䙁䥁䌯匹捨硪䅆䍄䉁䅁䅁兂䅁䅁䅍䅄䅁䅁䅯睈䅁䅁䅯睕䅁䅁䅯兂䅁䅁䅕䅁䅁䥁允欵䉁䅁䅁允䅁䅁䅕䙂余扌㥋䕍䵁䅉䅅䅁䕁䅁䅁睁䵁䅁䅁权偂䅁䅁权佂䅁䅁兂䅁䅁䅁䕧浈䅑䅅䅁䉁䅁䅁兂桄桥畓⭒佅䅑杷允䅁䅁䅑䅁䑁䅁䅷䅁䭁䕁䄸䅁䭁䕁䄴䅁䙁䅁䅁䅁杄⭕䅚允䅁䅁䅅䅁䙁䙁偹癷潕䅘䄹䍄䉁䅁䅁兂䅁䅁䅍䅄䅁䅁䅯䅁䅁䅁䅯睕䅁䅁䅯兂䅁䅁䅕䅁䅁䍁畁欵䉁䅁䅁允䅁䅁䅕扌摋㘷䝥き䵁䅉䅅䅁䙁䅁䅁睁䵁䅁䅁权慁䅁䅁权呂䅁䅁权䙁䅁䅁兂䅁䅁䅁䭙氷䅑䅅䅁䉁䅁䅁兂摁浗㝑㐳㔸䅑杷允䅁䅁䅕䅁䑁䅁䅷䅁䭁䉁䄰䅁䭁䅁䅅䅁䭁䅁䅕䅁䙁䅁䅁䅁杁⬰䅖允䅁䅁䅅䅁䙁乁橥䑣䬰㤱⽍䍄䉁䅁䅁䅂䅁䅁䅍䅄䅁䅁䅯睔䅁䅁䅯杔䅁䅁䅕䅁䅁䅁桂欵䉁䅁䅁允䅁䅁䅕䅁䅁䅁䅁歄䵁䅉䅅䅁䙁䅁䅁睁䵁䅁䅁权捁䅁䅁权䉁䅁䅁权䙁䅁䅁兂䅁䅁䅁伴汶䅑䅅䅁䉁䅁䅁兂穁積積積呐睐杷允䅁䅁䅕䅁䑁䅁䅷䅁䭁䉁䅷䅁䭁䙁䅍䅁䭁䅁䅕䅁䙁䅁䅁䅁䅁甫䅖允䅁䅁䅅䅁䙁䙁㘶兓䍷祡䄱䍄䉁䅁䅁䅂䅁䅁䅍䅄䅁䅁䅯睔䅁䅁䅯杔䅁䅁䅕䅁䅁䍁⭂欵䉁䅁䅁允䅁䅁䅕䘷㑇潈牘ぃ䵁䅉䅅䅁䕁䅁䅁睁䵁䅁䅁权偂䅁䅁权佂䅁䅁兂䅁䅁䅁䨴汪䅑䅅䅁䉁䅁䅁兂䭁㘱睎児䡲睐杷允䅁䅁䅕䅁䑁䅁䅷䅁䭁䉁䄸䅁䭁䅁䅅䅁䭁䅁䅕䅁䙁䅁䅁䅁䅃伸䅖允䅁䅁䅅䅁䙁佁㙆䭆䠵搴⽯䍄䉁䅁䅁䅂䅁䅁䅍䅄䅁䅁䅯睔䅁䅁䅯杔䅁䅁䅕䅁䅁䵁㙃唵䉁䅁䅁允䅁䅁䅕䥘䌯匹捨稵䴸䅉䅅䅁䕁䅁䅁睁䵁䅁䅁权偂䅁䅁权佂䅁䅁兂䅁䅁䅁䕁浈䅑䅅䅁䉁䅁䅁兂乄䵺䵺䵺佷䅑杷允䅁䅁䅕䅁䑁䅁䅷䅁䭁䉁䄰䅁䭁䅁䅅䅁䭁䅁䅕䅁䙁䅁䅁䅁䅁⭳䅖允䅁䅁䅅䅁䙁乁橥䑣䬰㤱⽍䍄䉁䅁䅁兂䅁䅁䅍䅄䅁䅁䅯睈䅁䅁䅯允䅁䅁䅯兂䅁䅁䅕䅁䅁䅁䉁欵䉁䅁䅁允䅁䅁䅕䅁䅁䅁䅁䐴䴸䅉䅅䅁䙁䅁䅁睁䵁䅁䅁权晁䅁䅁权䉁䅁䅁权䙁䅁䅁兂䅁䅁䅁䕷洳䅑䅅䅁䉁䅁䅁兂歃䑣䬰㘱材睐杷允䅁䅁䅕䅁䑁䅁䅷䅁䭁䅁䅁䅁䭁䅁䅅䅁䭁䅁䅕䅁䙁䅁䅁䅁䅂敎䅚允䅁䅁䅅䅁䙁䱁敧敨剴乵⼴䍄䉁䅁䅁䅂䅁䅁䅍䅄䅁䅁䅯睔䅁䅁䅯杔䅁䅁䅕䅁䅁䥁瑄唵䉁䅁䅁允䅁䅁䅕歲桦桥畓い䵁䅉䅅䅁䕁䅁䅁睁䵁䅁䅁权偂䅁䅁权佂䅁䅁兂䅁䅁䅁䍑浪䅑䅅䅁䉁䅁䅁兂硂児塲㍯剁䅑杷允䅁䅁䅕䅁䑁䅁䅷䅁䭁䉁䄰䅁䭁䅁䅅䅁䭁䅁䅕䅁䙁䅁䅁䅁䅂攸䅖允䅁䅁䅅䅁䙁乁橥䑣䬰㤱⽍䍄䉁䅁䅁兂䅁䅁䅍䅄䅁䅁䅯䅈䅁䅁䅯允䅁䅁䅯兂䅁䅁䅕䅁䅁䕁䕁欵䉁䅁䅁允䅁䅁䅕㑈牘払敧吱䴸䅉䅅䅁䙁䅁䅁睁䵁䅁䅁权摁䅁䅁权䉁䅁䅁权䙁䅁䅁兂䅁䅁䅁䍧洯䅑䅅䅁䉁䅁䅁兂畃⭒㙆䭆堷睐杷允䅁䅁䅕䅁䑁䅁䅷䅁䭁䉁䄰䅁䭁䙁䅍䅁䭁䅁䅕䅁䙁䅁䅁䅁䅃⬳䅖允䅁䅁䅅䅁䙁䱁敧敨剴䌫䅸䍄䉁䅁䅁兂䅁䅁䅍䅄䅁䅁䅯睈䅁䅁䅯睕䅁䅁䅯兂䅁䅁䅕䅁䅁䅁扂欵䉁䅁䅁允䅁䅁䅕匰扌堫䬴啍䵁䅉䅅䅁䕁䅁䅁睁䵁䅁䅁权偂䅁䅁权佂䅁䅁兂䅁䅁䅁䑉浄䅑䅅䅁䉁䅁䅁兂灁䥘䌯匹呧䅑杷允䅁䅁䅕䅁䑁䅁䅷䅁䭁䉁䄰䅁䭁䅁䅅䅁䭁䅁䅕䅁䙁䅁䅁䅁䅃敭䅖允䅁䅁䅅䅁䙁乁橥䑣䬰㤱⽍䍄䉁䅁䅁兂䅁䅁䅍䅄䅁䅁䅯睈䅁䅁䅯睕䅁䅁䅯兂䅁䅁䅕䅁䅁䥁䉂欵䉁䅁䅁允䅁䅁䅕㑎䉬余睕啍䵁䅉䅅䅁䙁䅁䅁睁䵁䅁䅁权䅁䅁䅁权䉁䅁䅁权䙁䅁䅁兂䅁䅁䅁䍙浪䅑䅅䅁䉁䅁䅁兂㑃潈牘払敪睐杷允䅁䅁䅕䅁䑁䅁䅷䅁䭁䉁䄸䅁䭁䅁䅅䅁䭁䅁䅕䅁䙁䅁䅁䅁杂⭅䅚允䅁䅁䅅䅁䙁䭁睒児塲⭯⽁䍄䉁䅁䅁䅂䅁䅁䅍䅄䅁䅁䅯睔䅁䅁䅯杔䅁䅁䅕䅁䅁䝁䅃欵䉁䅁䅁允䅁䅁䅕䘷㑇潈牘ぃ䵁䅉䅅䅁䙁䅁䅁睁䵁䅁䅁权䅁䅁䅁权䉁䅁䅁权䙁䅁䅁兂䅁䅁䅁䱷氳䅑䅅䅁䉁䅁䅁兂㥁瑃橥䑣愳睐杷允䅁䅁䅕䅁䑁䅁䅷䅁䭁䉁䄰䅁䭁䙁䅍䅁䭁䅁䅕䅁䙁䅁䅁䅁䅁畢䅚允䅁䅁䅅䅁䙁䑁䩥坑汄䍅䄵䍄䉁䅁䅁兂䅁䅁䅍䅄䅁䅁䅯睈䅁䅁䅯允䅁䅁䅯兂䅁䅁䅕䅁䅁䝁扁欵䉁䅁䅁允䅁䅁䅕椹捨㡪ㅌ䐴䴸䅉䅅䅁䙁䅁䅁睁䵁䅁䅁权捁䅁䅁权呂䅁䅁权䙁䅁䅁兂䅁䅁䅁䉉浺䅑䅅䅁䉁䅁䅁兂祃敮渫杸畳䅑杷允䅁䅁䅑䅁䑁䅁䅷䅁䭁䕁䄸䅁䭁䕁䄴䅁䙁䅁䅁䅁䅄⭮䅖允䅁䅁䅅䅁䙁䝁浚浚浚瑚⽙䍄䉁䅁䅁兂䅁䅁䅍䅄䅁䅁䅯䅈䅁䅁䅯允䅁䅁䅯兂䅁䅁䅕䅁䅁䍁㥄唵䉁䅁䅁允䅁䅁䅕㑈牘払敧吱䴸䅉䅅䅁䙁䅁䅁睁䵁䅁䅁权摁䅁䅁权呂䅁䅁权䙁䅁䅁兂䅁䅁䅁䕙浶䅑䅅䅁䉁䅁䅁兂ㅂ硫䕧潖甴䅑杷允䅁䅁䅕䅁䑁䅁䅷䅁䭁䅁䅁䅁䭁䙁䅍䅁䭁䅁䅕䅁䙁䅁䅁䅁杁但䅚允䅁䅁䅅䅁䙁䉁奂扏䥔橬䅊䍄䉁䅁䅁兂䅁䅁䅍䅄䅁䅁䅯先䅁䅁䅯允䅁䅁䅯兂䅁䅁䅕䅁䅁佁䡁欵䉁䅁䅁允䅁䅁䅕㑈牘払敧吱䴸䅉䅅䅁䙁䅁䅁睁䵁䅁䅁权䅁䅁䅁权䉁䅁䅁权䙁䅁䅁兂䅁䅁䅁䰴汮䅑䅅䅁䉁䅁䅁兂㥁瑃橥䑣愳睐杷允䅁䅁䅕䅁䑁䅁䅷䅁䭁䉁䅷䅁䭁䅁䅅䅁䭁䅁䅕䅁䙁䅁䅁䅁䅁敃䅚允䅁䅁䅅䅁䙁䉁䘫ㄶ㑇瑈⽕䍄䉁䅁䅁兂䅁䅁䅍䅄䅁䅁䅯睈䅁䅁䅯允䅁䅁䅯兂䅁䅁䅕䅁䅁䍁䕁欵䉁䅁䅁允䅁䅁䅕䅁䅁䅁䅁䐴䴸䅉䅅䅁䙁䅁䅁睁䵁䅁䅁权晁䅁䅁权呂䅁䅁权䙁䅁䅁兂䅁䅁䅁䙑洯䅑䅅䅁䉁䅁䅁兂剄瑉㕶杦硯䅑杷允䅁䅁䅑䅁䑁䅁䅷䅁䭁䕁䄸䅁䭁䕁䄴䅁䙁䅁䅁䅁杄伲䅖允䅁䅁䅅䅁䙁䵁䴳䵺䵺䅺䅚䍄䉁䅁䅁兂䅁䅁䅍䅄䅁䅁䅯睈䅁䅁䅯允䅁䅁䅯兂䅁䅁䅕䅁䅁䍁桂欵䉁䅁䅁允䅁䅁䅕椹捨㡪ㅌ䐴䴸䅉䅅䅁䕁䅁䅁睁䵁䅁䅁权偂䅁䅁权佂䅁䅁兂䅁䅁䅁䕙浈䅑䅅䅁䉁䅁䅁权扁䅁䅁䍄䉁䅁䅁兂䅁䅁䅍䅄䅁䅁䅯先䅁䅁䅯睕䅁䅁䅯兂䅁䅁䅕䅁䅁䭁㕂欵䉁䅁䅁允䅁䅁䅕䬸䝦穓䩦啌䵁䅉䅅䅁䙁䅁䅁睁䵁䅁䅁权䅁䅁䅁权呂䅁䅁权䙁䅁䅁兂䅁䅁䅁䅧浌䅑䅅䅁䉁䅁䅁兂煃搸乊湙祁䅑杷允䅁䅁䅑䅁䑁䅁䅷䅁䭁䕁䄸䅁䭁䕁䄴䅁䙁䅁䅁䅁权⭑䅚允䅁䅁䅅䅁䙁䱁敧敨剴䉵䅂䍄䉁䅁䅁兂䅁䅁䅍䅄䅁䅁䅯先䅁䅁䅯允䅁䅁䅯兂䅁䅁䅕䅁䅁䍁㍃唵䉁䅁䅁允䅁䅁䅕㘱睎児塲稰䴸䅉䅅䅁䕁䅁䅁睁䵁䅁䅁权偂䅁䅁权佂䅁䅁兂䅁䅁䅁䍧浔䅑䅅䅁䉁䅁䅁兂獄払敧敨剳䅑杷允䅁䅁䅕䅁䑁䅁䅷䅁䭁䉁䅷䅁䭁䙁䅍䅁䭁䅁䅕䅁䙁䅁䅁䅁䅁敭䅖允䅁䅁䅅䅁䙁偁㥔䠱灪楰䅸䍄䉁䅁䅁兂䅁䅁䅍䅄䅁䅁䅯䅈䅁䅁䅯允䅁䅁䅯兂䅁䅁䅕䅁䅁䭁奂欵䉁䅁䅁允䅁䅁䅕椹捨㡪ㅌ䐲䴸䅉䅅䅁䙁䅁䅁睁䵁䅁䅁权捁䅁䅁权呂䅁䅁权䙁䅁䅁兂䅁䅁䅁䅑浲䅑䅅䅁䉁䅁䅁兂㉄䙋偹湷瑕䅑杷允䅁䅁䅕䅁䑁䅁䅷䅁䭁䉁䄴䅁䭁䙁䅍䅁䭁䅁䅕䅁䙁䅁䅁䅁䅁畖䅚允䅁䅁䅅䅁䙁乁㕶浦㡱䍤䅊䍄䉁䅁䅁䅂䅁䅁䅍䅄䅁䅁䅯睔䅁䅁䅯杔䅁䅁䅕䅁䅁䕁敂欵䉁䅁䅁允䅁䅁䅕体㙆䭆䠵い䵁䅉䅅䅁䙁䅁䅁睁䵁䅁䅁权晁䅁䅁权呂䅁䅁权䙁䅁䅁兂䅁䅁䅁䝯洳䅑䅅䅁䉁䅁䅁兂䭁㘱睎卐硯䅑杷允䅁䅁䅕䅁䑁䅁䅷䅁䭁䅁䅁䅁䭁䙁䅍䅁䭁䅁䅕䅁䙁䅁䅁䅁䅄敘䅚允䅁䅁䅅䅁䙁䭁硲欰椱䐰䅎䍄䉁䅁䅁兂䅁䅁䅍䅄䅁䅁䅯杈䅁䅁䅯允䅁䅁䅯兂䅁䅁䅕䅁䅁䕁穂欵䉁䅁䅁允䅁䅁䅕䅁䅁䅁䅁䐰䴸䅉䅅䅁䙁䅁䅁睁䵁䅁䅁权敁䅁䅁权呂䅁䅁权䙁䅁䅁兂䅁䅁䅁䍧浄䅑䅅䅁䉁䅁䅁兂婁䙂余塌灉䅑杷允䅁䅁䅕䅁䑁䅁䅷䅁䭁䉁䅷䅁䭁䙁䅍䅁䭁䅁䅕䅁䙁䅁䅁䅁杁佭䅖允䅁䅁䅅䅁䙁偁㥔䠱灪楰䅸䍄䉁䅁䅁兂䅁䅁䅍䅄䅁䅁䅯䅁䅁䅁䅯睕䅁䅁䅯兂䅁䅁䅕䅁䅁䵁䝂欵䉁䅁䅁允䅁䅁䅕潅䅐煹䙈き䵁䅉䅅䅁䙁䅁䅁睁䵁䅁䅁权慁䅁䅁权䉁䅁䅁权䙁䅁䅁兂䅁䅁䅁䕧洯䅑䅅䅁䉁䅁䅁兂歃䑣䬰㘱潐睐杷允䅁䅁䅕䅁䑁䅁䅷䅁䭁䉁䄰䅁䭁䅁䅅䅁䭁䅁䅕䅁䙁䅁䅁䅁权⭋䅚允䅁䅁䅅䅁䙁䝁浚浚浚瑚⽙䍄䉁䅁䅁䅂䅁䅁䅍䅄䅁䅁䅯睔䅁䅁䅯杔䅁䅁䅕䅁䅁䅁㕁欵䉁䅁䅁允䅁䅁䅕場啯歲桦歄䵁䅉䅅䅁䙁䅁䅁睁䵁䅁䅁权慁䅁䅁权呂䅁䅁权䙁䅁䅁兂䅁䅁䅁䑑浺䅑䅅䅁䉁䅁䅁兂䙄䱉祂䑡㝅䅑杷允䅁䅁䅑䅁䑁䅁䅷䅁䭁䕁䄸䅁䭁䕁䄴䅁䙁䅁䅁䅁杄余䅚允䅁䅁䅅䅁䙁䝁浚浚浚杚䄵䍄䉁䅁䅁兂䅁䅁䅍䅄䅁䅁䅯杈䅁䅁䅯允䅁䅁䅯兂䅁䅁䅕䅁䅁䝁坂欵䉁䅁䅁允䅁䅁䅕⽷潕䥘䌯吱䴸䅉䅅䅁䙁䅁䅁睁䵁䅁䅁权䅁䅁䅁权呂䅁䅁权䙁䅁䅁兂䅁䅁䅁䑯浔䅑䅅䅁䉁䅁䅁兂瑁灳瘳㑰穙䅑杷允䅁䅁䅕䅁䑁䅁䅷䅁䭁䉁䄴䅁䭁䅁䅅䅁䭁䅁䅕䅁䙁䅁䅁䅁杂畂䅚允䅁䅁䅅䅁䙁䡁啳歲桦瑥⽑䍄䉁䅁䅁兂䅁䅁䅍䅄䅁䅁䅯杈䅁䅁䅯允䅁䅁䅯兂䅁䅁䅕䅁䅁䕁楁欵䉁䅁䅁允䅁䅁䅕⽷潕䥘䌯吱䴸䅉䅅䅁䕁䅁䅁睁䵁䅁䅁权偂䅁䅁权佂䅁䅁兂䅁䅁䅁䠴洳䅑䅅䅁䉁䅁䅁兂䅁䅁䅁䅁䵁䅑杷允䅁䅁䅑䅁䑁䅁䅷䅁䭁䕁䄸䅁䭁䕁䄴䅁䙁䅁䅁䅁权敚䅚允䅁䅁䅅䅁䙁䉁䘫ㄶ㑇杈䄹䍄䉁䅁䅁兂䅁䅁䅍䅄䅁䅁䅯杇䅁䅁䅯允䅁䅁䅯兂䅁䅁䅕䅁䅁䥁㡂欵䉁䅁䅁允䅁䅁䅕䡰㥁瑃橥䐶䴸䅉䅅䅁䙁䅁䅁睁䵁䅁䅁权䅁䅁䅁权呂䅁䅁权䙁䅁䅁兂䅁䅁䅁䠴浘䅑䅅䅁䉁䅁䅁兂啂㘴扗䅸ぁ䅑杷允䅁䅁䅕䅁䑁䅁䅷䅁䭁䉁䅷䅁䭁䙁䅍䅁䭁䅁䅕䅁䙁䅁䅁䅁杄佲䅖允䅁䅁䅅䅁䙁偁潙䥘䌯却䄱䍄䉁䅁䅁䅂䅁䅁䅍䅄䅁䅁䅯睔䅁䅁䅯杔䅁䅁䅕䅁䅁䵁䅄唵䉁䅁䅁允䅁䅁䅕㑈牘払敧吷䴸䅉䅅䅁䙁䅁䅁睁䵁䅁䅁权䅁䅁䅁权呂䅁䅁权䙁䅁䅁兂䅁䅁䅁偑汢䅑䅅䅁䉁䅁䅁兂灁䥘䌯圹祧䅑杷允䅁䅁䅑䅁䑁䅁䅷䅁䭁䕁䄸䅁䭁䕁䄴䅁䙁䅁䅁䅁䅂⭗䅚允䅁䅁䅅䅁䙁䵁䴳䵺䵺䅺䄵䍄䉁䅁䅁兂䅁䅁䅍䅄䅁䅁䅯杇䅁䅁䅯睕䅁䅁䅯兂䅁䅁䅕䅁䅁䵁䉃欵䉁䅁䅁允䅁䅁䅕敥浫免獪歏䵁䅉䅅䅁䙁䅁䅁睁䵁䅁䅁权摁䅁䅁权䉁䅁䅁权䙁䅁䅁兂䅁䅁䅁䙑浌䅑䅅䅁䉁䅁䅁兂畃⭒㙆䭆堷睐杷允䅁䅁䅕䅁䑁䅁䅷䅁䭁䅁䅁䅁䭁䅁䅅䅁䭁䅁䅕䅁䙁䅁䅁䅁杄畮䅖允䅁䅁䅅䅁䙁䩁婱婭婭摭⽫䍄䉁䅁䅁兂䅁䅁䅍䅄䅁䅁䅯䅁䅁䅁䅯允䅁䅁䅯兂䅁䅁䅕䅁䅁䭁穁欵䉁䅁䅁允䅁䅁䅕䉵䘶ㄶ㑇樳䴸䅉䅅䅁䙁䅁䅁睁䵁䅁䅁权晁䅁䅁权呂䅁䅁权䙁䅁䅁兂䅁䅁䅁佷氳䅑䅅䅁䉁䅁䅁兂橁⼲⭬污睷䅑杷允䅁䅁䅕䅁䑁䅁䅷䅁䭁䉁䄴䅁䭁䅁䅅䅁䭁䅁䅕䅁䙁䅁䅁䅁䅂畗䅚允䅁䅁䅅䅁䙁䵁ㅐ䙋偹瑷⽕䍄䉁䅁䅁兂䅁䅁䅍䅄䅁䅁䅯杇䅁䅁䅯睕䅁䅁䅯兂䅁䅁䅕䅁䅁䕁㉂欵䉁䅁䅁允䅁䅁䅕䑔䩥坑汁く䵁䅉䅅䅁䙁䅁䅁睁䵁䅁䅁权敁䅁䅁权呂䅁䅁权䙁䅁䅁兂䅁䅁䅁䉑浲䅑䅅䅁䉁䅁䅁兂婁䙂余塌灉䅑杷允䅁䅁䅑䅁䑁䅁䅷䅁䭁䕁䄸䅁䭁䕁䄴䅁䙁䅁䅁䅁䅂敆䅚允䅁䅁䅅䅁䙁䙁偹癷潕䉘䅎䍄䉁䅁䅁兂䅁䅁䅍䅄䅁䅁䅯睈䅁䅁䅯允䅁䅁䅯兂䅁䅁䅕䅁䅁䭁奃唵䉁䅁䅁允䅁䅁䅕牕敧敨剴䐴䴸䅉䅅䅁䕁䅁䅁睁䵁䅁䅁权偂䅁䅁权佂䅁䅁兂䅁䅁䅁伴汢䅑䅅䅁䉁䅁䅁兂啁歲桦桥卑䅑杷允䅁䅁䅕䅁䑁䅁䅷䅁䭁䅁䅁䅁䭁䅁䅅䅁䭁䅁䅕䅁䙁䅁䅁䅁䅄佇䅚允䅁䅁䅅䅁䙁䱁敧敨剴乵⼴䍄䉁䅁䅁兂䅁䅁䅍䅄䅁䅁䅯先䅁䅁䅯睕䅁䅁䅯兂䅁䅁䅕䅁䅁佁䉄唵䉁䅁䅁允䅁䅁䅕䑔䩥坑汄啌䵁䅉䅅䅁䕁䅁䅁睁䵁䅁䅁权偂䅁䅁权佂䅁䅁兂䅁䅁䅁䍉浐䅑䅅䅁䉁䅁䅁兂硂児塲㍯剁䅑杷允䅁䅁䅕䅁䑁䅁䅷䅁䭁䉁䄰䅁䭁䙁䅍䅁䭁䅁䅕䅁䙁䅁䅁䅁权敆䅚允䅁䅁䅅䅁䙁䱁䩰䅄牉票䄵䍄䉁䅁䅁兂䅁䅁䅍䅄䅁䅁䅯䅁䅁䅁䅯允䅁䅁䅯兂䅁䅁䅕䅁䅁䭁剄唵䉁䅁䅁允䅁䅁䅕場啯歲桦樲䴸䅉䅅䅁䙁䅁䅁睁䵁䅁䅁权敁䅁䅁权䉁䅁䅁权䙁䅁䅁兂䅁䅁䅁䵯汘䅑䅅䅁䉁䅁䅁兂穁積積積呐睐杷允䅁䅁䅕䅁䑁䅁䅷䅁䭁䉁䄴䅁䭁䅁䅅䅁䭁䅁䅕䅁䙁䅁䅁䅁䅃伱䅖允䅁䅁䅅䅁䙁䑁積積積㥍⽍䍄䉁䅁䅁兂䅁䅁䅍䅄䅁䅁䅯杈䅁䅁䅯睕䅁䅁䅯兂䅁䅁䅕䅁䅁䭁橁欵䉁䅁䅁允䅁䅁䅕兇坒楄礱啋䵁䅉䅅䅁䕁䅁䅁睁䵁䅁䅁权偂䅁䅁权佂䅁䅁兂䅁䅁䅁䑉洳䅑䅅䅁䉁䅁䅁兂捂㡪ㅌ䙋䱷䅑杷允䅁䅁䅕䅁䑁䅁䅷䅁䭁䉁䄰䅁䭁䅁䅅䅁䭁䅁䅕䅁䙁䅁䅁䅁䅂⭱䅖允䅁䅁䅅䅁䙁乁橥䑣䬰㤱⽍䍄䉁䅁䅁䅂䅁䅁䅍䅄䅁䅁䅯睔䅁䅁䅯杔䅁䅁䅕䅁䅁䅁牄唵䉁䅁䅁允䅁䅁䅕䘷㑇潈牘䕅䵁䅉䅅䅁䙁䅁䅁睁䵁䅁䅁权敁䅁䅁权呂䅁䅁权䙁䅁䅁兂䅁䅁䅁䜴浄䅑䅅䅁䉁䅁䅁兂剃堷⽷噎椴䅑杷允䅁䅁䅕䅁䑁䅁䅷䅁䭁䅁䅁䅁䭁䅁䅅䅁䭁䅁䅕䅁䙁䅁䅁䅁权⭮䅖允䅁䅁䅅䅁䙁䩁婱婭婭摭⽫䍄䉁䅁䅁兂䅁䅁䅍䅄䅁䅁䅯䅁䅁䅁䅯允䅁䅁䅯兂䅁䅁䅕䅁䅁䍁捁欵䉁䅁䅁允䅁䅁䅕䉵䘶ㄶ㑇樳䴸䅉䅅䅁䙁䅁䅁睁䵁䅁䅁权摁䅁䅁权呂䅁䅁权䙁䅁䅁兂䅁䅁䅁临氳䅑䅅䅁䉁䅁䅁兂㑃潈牘晕獧䅑杷允䅁䅁䅕䅁䑁䅁䅷䅁䭁䉁䄸䅁䭁䙁䅍䅁䭁䅁䅕䅁䙁䅁䅁䅁杂⭱䅖允䅁䅁䅅䅁䙁䱁敧敨剴䑥䅂䍄䉁䅁䅁兂䅁䅁䅍䅄䅁䅁䅯杈䅁䅁䅯睕䅁䅁䅯兂䅁䅁䅕䅁䅁佁⽂欵䉁䅁䅁允䅁䅁䅕噋偹癷潖啉䵁䅉䅅䅁䙁䅁䅁睁䵁䅁䅁权晁䅁䅁权呂䅁䅁权䙁䅁䅁兂䅁䅁䅁䑯浈䅑䅅䅁䉁䅁䅁兂⽁噎㘶卓硷䅑杷允䅁䅁䅑䅁䑁䅁䅷䅁䭁䕁䄸䅁䭁䕁䄴䅁䙁䅁䅁䅁杄⬸䅖允䅁䅁䅅䅁䙁䅁䅁䅁䅁䅁䄵䍄䉁䅁䅁兂䅁䅁䅍䅄䅁䅁䅯䅁䅁䅁䅯允䅁䅁䅯兂䅁䅁䅕䅁䅁佁㕄唵䉁䅁䅁允䅁䅁䅕䉵䘶ㄶ㑇樳䴸䅉䅅䅁䙁䅁䅁睁䵁䅁䅁权䅁䅁䅁权呂䅁䅁权䙁䅁䅁兂䅁䅁䅁䵙汐䅑䅅䅁䉁䅁䅁兂㑄⭕汏㑭祑䅑杷允䅁䅁䅕䅁䑁䅁䅷䅁䭁䉁䅷䅁䭁䅁䅅䅁䭁䅁䅕䅁䙁䅁䅁䅁䅄佌䅚允䅁䅁䅅䅁䙁䭁䠵場啯瑲⽣䍄䉁䅁䅁䅂䅁䅁䅍䅄䅁䅁䅯睔䅁䅁䅯杔䅁䅁䅕䅁䅁佁捂欵䉁䅁䅁允䅁䅁䅕䘷㑇潈牘い䵁䅉䅅䅁䙁䅁䅁睁䵁䅁䅁权䅁䅁䅁权呂䅁䅁权䙁䅁䅁兂䅁䅁䅁䱧汦䅑䅅䅁䉁䅁䅁兂㙃兓䍷祋祣䅑杷允䅁䅁䅑䅁䑁䅁䅷䅁䭁䕁䄸䅁䭁䕁䄴䅁䙁䅁䅁䅁杄⭦䅚允䅁䅁䅅䅁䙁䭁䠵場啯杲䅴䍄䉁䅁䅁兂䅁䅁䅍䅄䅁䅁䅯䅁䅁䅁䅯睕䅁䅁䅯兂䅁䅁䅕䅁䅁佁䅂欵䉁䅁䅁允䅁䅁䅕䅁䅁䅁权き䵁䅉䅅䅁䕁䅁䅁睁䵁䅁䅁权偂䅁䅁权佂䅁䅁兂䅁䅁䅁佑氯䅑䅅䅁䉁䅁䅁兂畃⭒㙆䭆儴䅑杷允䅁䅁䅕䅁䑁䅁䅷䅁䭁䉁䅷䅁䭁䅁䅅䅁䭁䅁䅕䅁䙁䅁䅁䅁䅃敯䅖允䅁䅁䅅䅁䙁䥁䌯匹捨㥪⽉䍄䉁䅁䅁兂䅁䅁䅍䅄䅁䅁䅯䅈䅁䅁䅯允䅁䅁䅯兂䅁䅁䅕䅁䅁䝁坂欵䉁䅁䅁允䅁䅁䅕椹捨㡪ㅌ䐲䴸䅉䅅䅁䙁䅁䅁睁䵁䅁䅁权䅁䅁䅁权䉁䅁䅁权䙁䅁䅁兂䅁䅁䅁䡯洯䅑䅅䅁䉁䅁䅁兂㑃潈牘払敪睐杷允䅁䅁䅑䅁䑁䅁䅷䅁䭁䕁䄸䅁䭁䕁䄴䅁䙁䅁䅁䅁杄甫䅖允䅁䅁䅅䅁䙁偁潙䥘䌯儹䄵䍄䉁䅁䅁兂䅁䅁䅍䅄䅁䅁䅯䅈䅁䅁䅯允䅁䅁䅯兂䅁䅁䅕䅁䅁佁乂欵䉁䅁䅁允䅁䅁䅕椹捨㡪ㅌ䐲䴸䅉䅅䅁䕁䅁䅁睁䵁䅁䅁权偂䅁䅁权佂䅁䅁兂䅁䅁䅁䍷浐䅑䅅䅁䉁䅁䅁兂䙃ㄶ㑇潈剕䅑杷允䅁䅁䅑䅁䑁䅁䅷䅁䭁䕁䄸䅁䭁䕁䄴䅁䙁䅁䅁䅁䅄略䅚允䅁䅁䅅䅁䙁䙁偹癷潕䅘䄱䍄䉁䅁䅁兂䅁䅁䅍䅄䅁䅁䅯䅁䅁䅁䅯允䅁䅁䅯兂䅁䅁䅕䅁䅁䝁䕁欵䉁䅁䅁允䅁䅁䅕䉵䘶ㄶ㑇樳䴸䅉䅅䅁䕁䅁䅁睁䵁䅁䅁权偂䅁䅁权佂䅁䅁兂䅁䅁䅁䕙浘䅑䅅䅁䉁䅁䅁兂啁歲桦桥剑䅑杷允䅁䅁䅕䅁䑁䅁䅷䅁䭁䅁䅁䅁䭁䙁䅍䅁䭁䅁䅕䅁䙁䅁䅁䅁杂⭃䅚允䅁䅁䅅䅁䙁䉁奂扏䥔橬䅊䍄䉁䅁䅁兂䅁䅁䅍䅄䅁䅁䅯䅁䅁䅁䅯睕䅁䅁䅯兂䅁䅁䅕䅁䅁䝁晁欵䉁䅁䅁允䅁䅁䅕硢䑋䵷䉯き䵁䅉䅅䅁䙁䅁䅁睁䵁䅁䅁权敁䅁䅁权䉁䅁䅁权䙁䅁䅁兂䅁䅁䅁䑧浐䅑䅅䅁䉁䅁䅁兂䑄匹捨㡪噌睐杷允䅁䅁䅕䅁䑁䅁䅷䅁䭁䅁䅁䅁䭁䙁䅍䅁䭁䅁䅕䅁䙁䅁䅁䅁杄⬯䅖允䅁䅁䅅䅁䙁䭁硲欰椱䑣䅊䍄䉁䅁䅁䅂䅁䅁䅍䅄䅁䅁䅯睔䅁䅁䅯杔䅁䅁䅕䅁䅁䍁桂欵䉁䅁䅁允䅁䅁䅕䘷㑇潈牘啄䵁䅉䅅䅁䙁䅁䅁睁䵁䅁䅁权摁䅁䅁权呂䅁䅁权䙁䅁䅁兂䅁䅁䅁偁汦䅑䅅䅁䉁䅁䅁兂杂搵楁⼲瑫䅑杷允䅁䅁䅕䅁䑁䅁䅷䅁䭁䉁䄸䅁䭁䅁䅅䅁䭁䅁䅕䅁䙁䅁䅁䅁䅂伴䅖允䅁䅁䅅䅁䙁䑁䬰㘱睎摐⽯䍄䉁䅁䅁䅂䅁䅁䅍䅄䅁䅁䅯睔䅁䅁䅯杔䅁䅁䅕䅁䅁佁剄唵䉁䅁䅁允䅁䅁䅕敨剴䉵䘶あ䵁䅉䅅䅁䙁䅁䅁睁䵁䅁䅁权慁䅁䅁权䉁䅁䅁权䙁䅁䅁兂䅁䅁䅁䬴汲䅑䅅䅁䉁䅁䅁兂䅁䅁䅁䅁杄睐杷允䅁䅁䅕䅁䑁䅁䅷䅁䭁䉁䅯䅁䭁䅁䅅䅁䭁䅁䅕䅁䙁䅁䅁䅁杄敋䅚允䅁䅁䅅䅁䙁䭁睒児塲⭯⽧䍄䉁䅁䅁兂䅁䅁䅍䅄䅁䅁䅯䅁䅁䅁䅯允䅁䅁䅯兂䅁䅁䅕䅁䅁䝁㥁欵䉁䅁䅁允䅁䅁䅕䉵䘶ㄶ㑇樳䴸䅉䅅䅁䕁䅁䅁睁䵁䅁䅁权偂䅁䅁权佂䅁䅁兂䅁䅁䅁䠴浄䅑䅅䅁䉁䅁䅁兂乄䵺䵺䵺䵷䅑杷允䅁䅁䅑䅁䑁䅁䅷䅁䭁䕁䄸䅁䭁䕁䄴䅁䙁䅁䅁䅁权男䅖允䅁䅁䅅䅁䙁䉁畓⭒㙆䉆䅂䍄䉁䅁䅁兂䅁䅁䅍䅄䅁䅁䅯杇䅁䅁䅯允䅁䅁䅯兂䅁䅁䅕䅁䅁䕁瑂欵䉁䅁䅁允䅁䅁䅕䡰㥁瑃橥䐶䴸䅉䅅䅁䙁䅁䅁睁䵁䅁䅁权捁䅁䅁权呂䅁䅁权䙁䅁䅁兂䅁䅁䅁䐴洳䅑䅅䅁䉁䅁䅁兂塁挲㌷㙕畍䅑杷允䅁䅁䅕䅁䑁䅁䅷䅁䭁䅁䅁䅁䭁䙁䅍䅁䭁䅁䅕䅁䙁䅁䅁䅁䅃敊䅚允䅁䅁䅅䅁䙁佁兘瑉㕶橐䅎䍄䉁䅁䅁兂䅁䅁䅍䅄䅁䅁䅯先䅁䅁䅯允䅁䅁䅯兂䅁䅁䅕䅁䅁佁⭁欵䉁䅁䅁允䅁䅁䅕歲桦桥畓稱䴸䅉䅅䅁䙁䅁䅁睁䵁䅁䅁权敁䅁䅁权呂䅁䅁权䙁䅁䅁兂䅁䅁䅁䅧浺䅑䅅䅁䉁䅁䅁兂療潅䅐畹灅䅑杷允䅁䅁䅑䅁䑁䅁䅷䅁䭁䕁䄸䅁䭁䕁䄴䅁䙁䅁䅁䅁䅂⭥䅚允䅁䅁䅅䅁䙁䡁㥅瑃橥䅣䄱䍄䉁䅁䅁䅂䅁䅁䅍䅄䅁䅁䅯睔䅁䅁䅯杔䅁䅁䅕䅁䅁䍁時欵䉁䅁䅁允䅁䅁䅕䘷㑇潈牘い䵁䅉䅅䅁䙁䅁䅁睁䵁䅁䅁权䅁䅁䅁权呂䅁䅁权䙁䅁䅁兂䅁䅁䅁偉汌䅑䅅䅁䉁䅁䅁兂穁積積㕍祍䅑杷允䅁䅁䅕䅁䑁䅁䅷䅁䭁䉁䅯䅁䭁䅁䅅䅁䭁䅁䅕䅁䙁䅁䅁䅁䅁畇䅚允䅁䅁䅅䅁䙁䭁睒児塲⭯⽧䍄䉁䅁䅁兂䅁䅁䅍䅄䅁䅁䅯先䅁䅁䅯允䅁䅁䅯兂䅁䅁䅕䅁䅁䝁㡂欵䉁䅁䅁允䅁䅁䅕歲桦桥畓稱䴸䅉䅅䅁䕁䅁䅁睁䵁䅁䅁权偂䅁䅁权佂䅁䅁兂䅁䅁䅁䡷洯䅑䅅䅁䉁䅁䅁兂獄払敧敨䱳䅑杷允䅁䅁䅕䅁䑁䅁䅷䅁䭁䉁䅯䅁䭁䙁䅍䅁䭁䅁䅕䅁䙁䅁䅁䅁䅄伹䅖允䅁䅁䅅䅁䙁䵁ㅐ䙋偹橷䅬䍄䉁䅁䅁兂䅁䅁䅍䅄䅁䅁䅯先䅁䅁䅯允䅁䅁䅯兂䅁䅁䅕䅁䅁䵁牁欵䉁䅁䅁允䅁䅁䅕浚浚浚浚樱䴸䅉䅅䅁䕁䅁䅁睁䵁䅁䅁权偂䅁䅁权佂䅁䅁兂䅁䅁䅁䈴浶䅑䅅䅁䉁䅁䅁兂慃婭婭婭八䅑杷允䅁䅁䅕䅁䑁䅁䅷䅁䭁䉁䄰䅁䭁䙁䅍䅁䭁䅁䅕䅁䙁䅁䅁䅁权电䅖允䅁䅁䅅䅁䙁䱁敧敨剴䌫䅸䍄䉁䅁䅁䅂䅁䅁䅍䅄䅁䅁䅯睔䅁䅁䅯杔䅁䅁䅕䅁䅁䥁い唵䉁䅁䅁允䅁䅁䅕呣䬰㘱睎䕅䵁䅉䅅䅁䕁䅁䅁睁䵁䅁䅁权偂䅁䅁权佂䅁䅁兂䅁䅁䅁䅷洳䅑䅅䅁䉁䅁䅁兂䑄匹捨㡪卉䅑杷允䅁䅁䅑䅁䑁䅁䅷䅁䭁䕁䄸䅁䭁䕁䄴䅁䙁䅁䅁䅁杄畋䅚允䅁䅁䅅䅁䙁䉁畓⭒㙆䉆䅎䍄䉁䅁䅁兂䅁䅁䅍䅄䅁䅁䅯杈䅁䅁䅯允䅁䅁䅯兂䅁䅁䅕䅁䅁䅁䥄唵䉁䅁䅁允䅁䅁䅕積積積積稰䴸䅉䅅䅁䙁䅁䅁睁䵁䅁䅁权晁䅁䅁权呂䅁䅁权䙁䅁䅁兂䅁䅁䅁䅑浢䅑䅅䅁䉁䅁䅁兂䑃䵷桱婒睙䅑杷允䅁䅁䅑䅁䑁䅁䅷䅁䭁䕁䄸䅁䭁䕁䄴䅁䙁䅁䅁䅁䅃⭆䅚允䅁䅁䅅䅁䙁䑁䬰㘱睎剐䅊䍄䉁䅁䅁兂䅁䅁䅍䅄䅁䅁䅯先䅁䅁䅯允䅁䅁䅯兂䅁䅁䅕䅁䅁䥁杂欵䉁䅁䅁允䅁䅁䅕歲桦桥畓稱䴸䅉䅅䅁䕁䅁䅁睁䵁䅁䅁权偂䅁䅁权佂䅁䅁兂䅁䅁䅁䝧洳䅑䅅䅁䉁䅁䅁兂㝂䭆䠵場䵯䅑杷允䅁䅁䅕䅁䑁䅁䅷䅁䭁䉁䅯䅁䭁䅁䅅䅁䭁䅁䅕䅁䙁䅁䅁䅁䅄佸䅖允䅁䅁䅅䅁䙁䅁䅁䅁䅁佁⽁䍄䉁䅁䅁兂䅁䅁䅍䅄䅁䅁䅯杈䅁䅁䅯睕䅁䅁䅯兂䅁䅁䅕䅁䅁䅁䙁欵䉁䅁䅁允䅁䅁䅕䅁䅁䅁䅁歋䵁䅉䅅䅁䙁䅁䅁睁䵁䅁䅁权晁䅁䅁权呂䅁䅁权䙁䅁䅁兂䅁䅁䅁䭷汔䅑䅅䅁䉁䅁䅁兂㑃潈牘塕睧䅑杷允䅁䅁䅕䅁䑁䅁䅷䅁䭁䅁䅁䅁䭁䅁䅅䅁䭁䅁䅕䅁䙁䅁䅁䅁权佸䅖允䅁䅁䅅䅁䙁䑁䬰㘱睎摐⽯䍄䉁䅁䅁䅂䅁䅁䅍䅄䅁䅁䅯睔䅁䅁䅯杔䅁䅁䅕䅁䅁䍁⽂欵䉁䅁䅁允䅁䅁䅕䅁䅁䅁䅁䕄䵁䅉䅅䅁䙁䅁䅁睁䵁䅁䅁权捁䅁䅁权䉁䅁䅁权䙁䅁䅁兂䅁䅁䅁乯汐䅑䅅䅁䉁䅁䅁兂穁積積積呐睐杷允䅁䅁䅕䅁䑁䅁䅷䅁䭁䅁䅁䅁䭁䅁䅅䅁䭁䅁䅕䅁䙁䅁䅁䅁䅃數䅖允䅁䅁䅅䅁䙁䑁䬰㘱睎摐⽯䍄䉁䅁䅁兂䅁䅁䅍䅄䅁䅁䅯䅈䅁䅁䅯允䅁䅁䅯兂䅁䅁䅕䅁䅁佁塁欵䉁䅁䅁允䅁䅁䅕㑈牘払敧吱䴸䅉䅅䅁䙁䅁䅁睁䵁䅁䅁权䅁䅁䅁权䉁䅁䅁权䙁䅁䅁兂䅁䅁䅁䙙浦䅑䅅䅁䉁䅁䅁兂㑃潈牘払敪睐杷允䅁䅁䅕䅁䑁䅁䅷䅁䭁䉁䅷䅁䭁䅁䅅䅁䭁䅁䅕䅁䙁䅁䅁䅁䅂畦䅚允䅁䅁䅅䅁䙁偁潙䥘䌯搹⽧䍄䉁䅁䅁䅂䅁䅁䅍䅄䅁䅁䅯睔䅁䅁䅯杔䅁䅁䅕䅁䅁䵁硄唵䉁䅁䅁允䅁䅁䅕瑃橥䑣䬰い䵁䅉䅅䅁䙁䅁䅁睁䵁䅁䅁权捁䅁䅁权呂䅁䅁权䙁䅁䅁兂䅁䅁䅁䍉浄䅑䅅䅁䉁䅁䅁兂祃敮渫杸畳䅑杷允䅁䅁䅕䅁䑁䅁䅷䅁䭁䉁䄴䅁䭁䙁䅍䅁䭁䅁䅕䅁䙁䅁䅁䅁䅄佖䅚允䅁䅁䅅䅁䙁乁㕶浦㡱䍤䅊䍄䉁䅁䅁䅂䅁䅁䅍䅄䅁䅁䅯睔䅁䅁䅯杔䅁䅁䅕䅁䅁䵁穄唵䉁䅁䅁允䅁䅁䅕䅁䅁䅁䅁歄䵁䅉䅅䅁䙁䅁䅁睁䵁䅁䅁权慁䅁䅁权呂䅁䅁权䙁䅁䅁兂䅁䅁䅁䝁浮䅑䅅䅁䉁䅁䅁兂癁匳䝑噧㝕䅑杷允䅁䅁䅕䅁䑁䅁䅷䅁䭁䅁䅁䅁䭁䙁䅍䅁䭁䅁䅕䅁䙁䅁䅁䅁杄伸䅖允䅁䅁䅅䅁䙁䑁積積積穫䅊䍄䉁䅁䅁兂䅁䅁䅍䅄䅁䅁䅯䅈䅁䅁䅯睕䅁䅁䅯兂䅁䅁䅕䅁䅁䝁䙁欵䉁䅁䅁允䅁䅁䅕椹捨㡪ㅊ啌䵁䅉䅅䅁䙁䅁䅁睁䵁䅁䅁权捁䅁䅁权呂䅁䅁权䙁䅁䅁兂䅁䅁䅁䅷浢䅑䅅䅁䉁䅁䅁兂㉄䙋偹湷瑕䅑杷允䅁䅁䅑䅁䑁䅁䅷䅁䭁䕁䄸䅁䭁䕁䄴䅁䙁䅁䅁䅁䅃畯䅖允䅁䅁䅅䅁䙁䡁啳歲桦瑥⽑䍄䉁䅁䅁䅂䅁䅁䅍䅄䅁䅁䅯睔䅁䅁䅯杔䅁䅁䅕䅁䅁䍁㝂欵䉁䅁䅁允䅁䅁䅕䥘䌯匹捨啄䵁䅉䅅䅁䙁䅁䅁睁䵁䅁䅁权䅁䅁䅁权呂䅁䅁权䙁䅁䅁兂䅁䅁䅁䭙汪䅑䅅䅁䉁䅁䅁兂塄㍯㥁湃硣䅑杷允䅁䅁䅑䅁䑁䅁䅷䅁䭁䕁䄸䅁䭁䕁䄴䅁䙁䅁䅁䅁䅂敦䅚允䅁䅁䅅䅁䙁䝁浚浚浚杚䅸䍄䉁䅁䅁兂䅁䅁䅍䅄䅁䅁䅯䅁䅁䅁䅯睕䅁䅁䅯兂䅁䅁䅕䅁䅁䥁乄唵䉁䅁䅁允䅁䅁䅕敢㝦晱祈歍䵁䅉䅅䅁䙁䅁䅁睁䵁䅁䅁权晁䅁䅁权呂䅁䅁权䙁䅁䅁兂䅁䅁䅁佧汢䅑䅅䅁䉁䅁䅁兂⭃确癯唳睑䅑杷允䅁䅁䅑䅁䑁䅁䅷䅁䭁䕁䄸䅁䭁䕁䄴䅁䙁䅁䅁䅁权⬫䅖允䅁䅁䅅䅁䙁䝁浚浚浚杚䅸䍄䉁䅁䅁䅂䅁䅁䅍䅄䅁䅁䅯睔䅁䅁䅯杔䅁䅁䅕䅁䅁䅁敁欵䉁䅁䅁允䅁䅁䅕歲桦桥畓䕅䵁䅉䅅䅁䙁䅁䅁睁䵁䅁䅁权慁䅁䅁权䉁䅁䅁权䙁䅁䅁兂䅁䅁䅁䴴汌䅑䅅䅁䉁䅁䅁兂䅁䅁䅁䅁杄睐杷允䅁䅁䅕䅁䑁䅁䅷䅁䭁䅁䅁䅁䭁䙁䅍䅁䭁䅁䅕䅁䙁䅁䅁䅁杁⭬䅖允䅁䅁䅅䅁䙁䱁へ硫䕧橤䅂䍄䉁䅁䅁兂䅁䅁䅍䅄䅁䅁䅯先䅁䅁䅯睕䅁䅁䅯兂䅁䅁䅕䅁䅁䥁㙂欵䉁䅁䅁允䅁䅁䅕䬸䝦穓䩦啌䵁䅉䅅䅁䙁䅁䅁睁䵁䅁䅁权摁䅁䅁权呂䅁䅁权䙁䅁䅁兂䅁䅁䅁䭁汲䅑䅅䅁䉁䅁䅁兂婄発呤㘴瑕䅑杷允䅁䅁䅕䅁䑁䅁䅷䅁䭁䉁䄸䅁䭁䅁䅅䅁䭁䅁䅕䅁䙁䅁䅁䅁权佬䅖允䅁䅁䅅䅁䙁䙁㑋潈牘敕⽁䍄䉁䅁䅁兂䅁䅁䅍䅄䅁䅁䅯睈䅁䅁䅯睕䅁䅁䅯兂䅁䅁䅕䅁䅁佁偁欵䉁䅁䅁允䅁䅁䅕䙂余扌㥋䕍䵁䅉䅅䅁䙁䅁䅁睁䵁䅁䅁权晁䅁䅁权呂䅁䅁权䙁䅁䅁兂䅁䅁䅁䑙浺䅑䅅䅁䉁䅁䅁兂㍁啩杆吵硁䅑杷允䅁䅁䅑䅁䑁䅁䅷䅁䭁䕁䄸䅁䭁䕁䄴䅁䙁䅁䅁䅁权佚䅚允䅁䅁䅅䅁䙁䱁敧敨剴䅵䄵䍄䉁䅁䅁兂䅁䅁䅍䅄䅁䅁䅯䅁䅁䅁䅯允䅁䅁䅯兂䅁䅁䅕䅁䅁䭁敄唵䉁䅁䅁允䅁䅁䅕場啯歲桦樲䴸䅉䅅䅁䙁䅁䅁睁䵁䅁䅁权晁䅁䅁权䉁䅁䅁权䙁䅁䅁兂䅁䅁䅁䵷汄䅑䅅䅁䉁䅁䅁兂㑃潈牘払敪睐杷允䅁䅁䅕䅁䑁䅁䅷䅁䭁䉁䄸䅁䭁䅁䅅䅁䭁䅁䅕䅁䙁䅁䅁䅁䅄敋䅚允䅁䅁䅅䅁䙁䕁桪桥畓⭒⽅䍄䉁䅁䅁䅂䅁䅁䅍䅄䅁䅁䅯睔䅁䅁䅯杔䅁䅁䅕䅁䅁䵁扂欵䉁䅁䅁允䅁䉁䅑䅂䅁䅁䅁䅁䵁䅉䅅䅁䙁䅁䅁睁䵁䅁䅁权慁䅁䅁权䉁䅁䅁权䙁䅁䅁兂䅁䅁䅁䉷浺䅑䅅䅁䉁䅁䅁兂歃䑣䬰㘱潐睐杷允䅁䅁䅕䅁䑁䅁䅷䅁䭁䉁䅯䅁䭁䙁䅍䅁䭁䅁䅕䅁䙁䅁䅁䅁䅁住䅚允䅁䅁䅅䅁䙁䉁䘫ㄶ㑇樳䅰䍄䉁䅁䅁兂䅁䅁䅍䅄䅁䅁䅯杈䅁䅁䅯允䅁䅁䅯兂䅁䅁䅕䅁䅁䵁楂欵䉁䅁䅁允䅁䅁䅕䅁䅁䅁䅁䐰䴸䅉䅅䅁䙁䅁䅁睁䵁䅁䅁权䅁䅁䅁权呂䅁䅁权䙁䅁䅁兂䅁䅁䅁䍁浪䅑䅅䅁䉁䅁䅁兂汄䌰扌含稴䅑杷允䅁䅁䅕䅁䑁䅁䅷䅁䭁䅁䅁䅁䭁䙁䅍䅁䭁䅁䅕䅁䙁䅁䅁䅁䅃佢䅚允䅁䅁䅅䅁䙁䙁橔婰䕶䐴䅎䍄䉁䅁䅁兂䅁䅁䅍䅄䅁䅁䅯䅁䅁䅁䅯睕䅁䅁䅯兂䅁䅁䅕䅁䅁佁乂欵䉁䅁䅁允䅁䅁䅕潅䅐煹䙈き䵁䅉䅅䅁䙁䅁䅁睁䵁䅁䅁权捁䅁䅁权呂䅁䅁权䙁䅁䅁兂䅁䅁䅁䅁洳䅑䅅䅁䉁䅁䅁兂敂歵䵫煁瑳䅑杷允䅁䅁䅕䅁䑁䅁䅷䅁䭁䉁䄸䅁䭁䙁䅍䅁䭁䅁䅕䅁䙁䅁䅁䅁䅂敦䅚允䅁䅁䅅䅁䙁䝁㡱䩤奍䑊䅆䍄䉁䅁䅁䅂䅁䅁䅍䅄䅁䅁䅯睔䅁䅁䅯杔䅁䅁䅕䅁䅁䅁⽂欵䉁䅁䅁允䅁䅁䅕䅁䅁䅁䅁䕄䵁䅉䅅䅁䙁䅁䅁睁䵁䅁䅁权敁䅁䅁权呂䅁䅁权䙁䅁䅁兂䅁䅁䅁䑷洯䅑䅅䅁䉁䅁䅁兂い搯㑒圶歙䅑杷允䅁䅁䅑䅁䑁䅁䅷䅁䭁䕁䄸䅁䭁䕁䄴䅁䙁䅁䅁䅁䅄⭹䅖允䅁䅁䅅䅁䙁䑁積積積睍䅆䍄䉁䅁䅁兂䅁䅁䅍䅄䅁䅁䅯杇䅁䅁䅯允䅁䅁䅯兂䅁䅁䅕䅁䅁䍁乁欵䉁䅁䅁允䅁䅁䅕浚浚浚浚樵䴸䅉䅅䅁䙁䅁䅁睁䵁䅁䅁权䅁䅁䅁权䉁䅁䅁权䙁䅁䅁兂䅁䅁䅁䘴浌䅑䅅䅁䉁䅁䅁兂㑃潈牘払敪睐杷允䅁䅁䅕䅁䑁䅁䅷䅁䭁䅁䅁䅁䭁䙁䅍䅁䭁䅁䅕䅁䙁䅁䅁䅁杂伲䅖允䅁䅁䅅䅁䙁䭁慁㥌欰橂䅎䍄䉁䅁䅁兂䅁䅁䅍䅄䅁䅁䅯杇䅁䅁䅯睕䅁䅁䅯兂䅁䅁䅕䅁䅁佁⽁欵䉁䅁䅁允䅁䅁䅕卸睃浣硧く䵁䅉䅅䅁䕁䅁䅁睁䵁䅁䅁权偂䅁䅁权佂䅁䅁兂䅁䅁䅁䝑浌䅑䅅䅁䉁䅁䅁兂㑃潈牘払佧䅑杷允䅁䅁䅕䅁䑁䅁䅷䅁䭁䅁䅁䅁䭁䙁䅍䅁䭁䅁䅕䅁䙁䅁䅁䅁䅄佴䅖允䅁䅁䅅䅁䙁䱁䩰䅄牉穊䅊䍄䉁䅁䅁兂䅁䅁䅍䅄䅁䅁䅯杈䅁䅁䅯睕䅁䅁䅯兂䅁䅁䅕䅁䅁佁楂欵䉁䅁䅁允䅁䅁䅕敫㠱穐敖歉䵁䅉䅅䅁䕁䅁䅁睁䵁䅁䅁权偂䅁䅁权佂䅁䅁兂䅁䅁䅁䄴浦䅑䅅䅁䉁䅁䅁兂硂児塲㍯剁䅑杷允䅁䅁䅕䅁䑁䅁䅷䅁䭁䉁䅷䅁䭁䅁䅅䅁䭁䅁䅕䅁䙁䅁䅁䅁杂余䅚允䅁䅁䅅䅁䙁偁潙䥘䌯搹⽧䍄䉁䅁䅁䅂䅁䅁䅍䅄䅁䅁䅯睔䅁䅁䅯杔䅁䅁䅕䅁䅁佁⭂欵䉁䅁䅁允䅁䅁䅕䅁䅁䅁䅁䕄䵁䅉䅅䅁䙁䅁䅁睁䵁䅁䅁权摁䅁䅁权䉁䅁䅁权䙁䅁䅁兂䅁䅁䅁䅷浢䅑䅅䅁䉁䅁䅁兂晁敨剴䉵嘷睐杷允䅁䅁䅕䅁䑁䅁䅷䅁䭁䉁䄰䅁䭁䙁䅍䅁䭁䅁䅕䅁䙁䅁䅁䅁杁敕䅚允䅁䅁䅅䅁䙁䡁呗䅇坒楪䄵䍄䉁䅁䅁兂䅁䅁䅍䅄䅁䅁䅯䅈䅁䅁䅯允䅁䅁䅯兂䅁䅁䅕䅁䅁䥁䅃欵䉁䅁䅁允䅁䅁䅕椹捨㡪ㅌ䐲䴸䅉䅅䅁䙁䅁䅁睁䵁䅁䅁权䅁䅁䅁权䉁䅁䅁权䙁䅁䅁兂䅁䅁䅁余氯䅑䅅䅁䉁䅁䅁兂䙃ㄶ㑇潈托睐杷允䅁䅁䅕䅁䑁䅁䅷䅁䭁䉁䄴䅁䭁䅁䅅䅁䭁䅁䅕䅁䙁䅁䅁䅁杄敔䅚允䅁䅁䅅䅁䙁䵁ㅐ䙋偹瑷⽕䍄䉁䅁䅁兂䅁䅁䅍䅄䅁䅁䅯䅁䅁䅁䅯睕䅁䅁䅯兂䅁䅁䅕䅁䅁䥁い唵䉁䅁䅁允䅁䅁䅕噋偹癷潖歍䵁䅉䅅䅁䙁䅁䅁睁䵁䅁䅁权䅁䅁䅁权呂䅁䅁权䙁䅁䅁兂䅁䅁䅁䜴浲䅑䅅䅁䉁䅁䅁兂啂㘴扗佸穁䅑杷允䅁䅁䅑䅁䑁䅁䅷䅁䭁䕁䄸䅁䭁䕁䄴䅁䙁䅁䅁䅁杁畒䅚允䅁䅁䅅䅁䙁䑁積積積硍䅆䍄䉁䅁䅁兂䅁䅁䅍䅄䅁䅁䅯䅁䅁䅁䅯睕䅁䅁䅯兂䅁䅁䅕䅁䅁䭁噂欵䉁䅁䅁允䅁䅁䅕扏䥔牤昷き䵁䅉䅅䅁䕁䅁䅁睁䵁䅁䅁权偂䅁䅁权佂䅁䅁兂䅁䅁䅁䡁浘䅑䅅䅁䉁䅁䅁兂浂浚浚浚䵙䅑杷允䅁䅁䅕䅁䑁䅁䅷䅁䭁䉁䅯䅁䭁䅁䅅䅁䭁䅁䅕䅁䙁䅁䅁䅁䅂佋䅚允䅁䅁䅅䅁䙁䭁睒児塲⭯⽧䍄䉁䅁䅁兂䅁䅁䅍䅄䅁䅁䅯睈䅁䅁䅯睕䅁䅁䅯兂䅁䅁䅕䅁䅁䥁癄唵䉁䅁䅁允䅁䅁䅕㥉㕶浦捰䕍䵁䅉䅅䅁䕁䅁䅁睁䵁䅁䅁权偂䅁䅁权佂䅁䅁兂䅁䅁䅁䡑洷䅑䅅䅁䉁䅁䅁兂硂児塲㍯䱁䅑杷允䅁䅁䅕䅁䑁䅁䅷䅁䭁䅁䅁䅁䭁䅁䅅䅁䭁䅁䅕䅁䙁䅁䅁䅁䅁⬸䅖允䅁䅁䅅䅁䙁䥁牘払敧摨⽳䍄䉁䅁䅁䅂䅁䅁䅍䅄䅁䅁䅯睔䅁䅁䅯杔䅁䅁䅕䅁䅁䥁塂欵䉁䅁䅁允䅁䅁䅕体㙆䭆䠵い䵁䅉䅅䅁䙁䅁䅁睁䵁䅁䅁权敁䅁䅁权呂䅁䅁权䙁䅁䅁兂䅁䅁䅁乑汮䅑䅅䅁䉁䅁䅁兂汁潂噇㑑獳䅑杷允䅁䅁䅕䅁䑁䅁䅷䅁䭁䉁䄴䅁䭁䙁䅍䅁䭁䅁䅕䅁䙁䅁䅁䅁䅃⭚䅚允䅁䅁䅅䅁䙁乁楅⼲⭬楡䅆䍄䉁䅁䅁兂䅁䅁䅍䅄䅁䅁䅯睈䅁䅁䅯允䅁䅁䅯兂䅁䅁䅕䅁䅁佁楄唵䉁䅁䅁允䅁䅁䅕児塲㍯㥁樲䴸䅉䅅䅁䕁䅁䅁睁䵁䅁䅁权偂䅁䅁权佂䅁䅁兂䅁䅁䅁䝑洯䅑䅅䅁䉁䅁䅁兂捂㡪ㅌ䙋䱷䅑杷允䅁䅁䅕䅁䑁䅁䅷䅁䭁䅁䅁䅁䭁䙁䅍䅁䭁䅁䅕䅁䙁䅁䅁䅁䅁⭎䅚允䅁䅁䅅䅁䙁䍁礲敮渫橨䅎䍄䉁䅁䅁兂䅁䅁䅍䅄䅁䅁䅯䅈䅁䅁䅯睕䅁䅁䅯兂䅁䅁䅕䅁䅁䭁晃唵䉁䅁䅁允䅁䅁䅕捷桱扒穙啌䵁䅉䅅䅁䙁䅁䅁睁䵁䅁䅁权敁䅁䅁权䉁䅁䅁权䙁䅁䅁兂䅁䅁䅁䅧洯䅑䅅䅁䉁䅁䅁兂䑄匹捨㡪噌睐杷允䅁䅁䅕䅁䑁䅁䅷䅁䭁䉁䄴䅁䭁䙁䅍䅁䭁䅁䅕䅁䙁䅁䅁䅁杂伶䅖允䅁䅁䅅䅁䙁䡁㥅瑃橥䌸䅴䍄䉁䅁䅁䅂䅁䅁䅍䅄䅁䅁䅯睔䅁䅁䅯杔䅁䅁䅕䅁䅁䕁噄唵䉁䅁䅁允䅁䅁䅕䡰㥁瑃橥歂䵁䅉䅅䅁䕁䅁䅁睁䵁䅁䅁权偂䅁䅁权佂䅁䅁兂䅁䅁䅁䝁浔䅑䅅䅁䉁䅁䅁兂㑃潈牘払佧䅑杷允䅁䅁䅕䅁䑁䅁䅷䅁䭁䉁䅷䅁䭁䅁䅅䅁䭁䅁䅕䅁䙁䅁䅁䅁杄畳䅖允䅁䅁䅅䅁䙁䥁䌯匹捨㥪⽉䍄䉁䅁䅁兂䅁䅁䅍䅄䅁䅁䅯先䅁䅁䅯睕䅁䅁䅯兂䅁䅁䅕䅁䅁䅁捁欵䉁䅁䅁允䅁䅁䅕瑃橥䑣䬳歌䵁䅉䅅䅁䙁䅁䅁睁䵁䅁䅁权敁䅁䅁权呂䅁䅁权䙁䅁䅁兂䅁䅁䅁乷氯䅑䅅䅁䉁䅁䅁兂硂児塲⽯牁䅑杷允䅁䅁䅕䅁䑁䅁䅷䅁䭁䉁䅷䅁䭁䙁䅍䅁䭁䅁䅕䅁䙁䅁䅁䅁䅃敃䅚允䅁䅁䅅䅁䙁偁潙䥘䌯卤䄱䍄䉁䅁䅁兂䅁䅁䅍䅄䅁䅁䅯睈䅁䅁䅯允䅁䅁䅯兂䅁䅁䅕䅁䅁䍁桄唵䉁䅁䅁允䅁䅁䅕児塲㍯㥁樲䴸䅉䅅䅁䙁䅁䅁睁䵁䅁䅁权晁䅁䅁权呂䅁䅁权䙁䅁䅁兂䅁䅁䅁䑯浮䅑䅅䅁䉁䅁䅁兂㍁啩杆吵硁䅑杷允䅁䅁䅑䅁䑁䅁䅷䅁䭁䕁䄸䅁䭁䕁䄴䅁䙁䅁䅁䅁䅄⭈䅚允䅁䅁䅅䅁䙁䱁敧敨剴䉵䅂䍄䉁䅁䅁兂䅁䅁䅍䅄䅁䅁䅯杈䅁䅁䅯允䅁䅁䅯兂䅁䅁䅕䅁䅁䵁潃唵䉁䅁䅁允䅁䅁䅕積積積積稰䴸䅉䅅䅁䕁䅁䅁睁䵁䅁䅁权偂䅁䅁权佂䅁䅁兂䅁䅁䅁䡁洷䅑䅅䅁䉁䅁䅁兂浂浚浚浚䵙䅑杷允䅁䅁䅕䅁䑁䅁䅷䅁䭁䅁䅁䅁䭁䙁䅍䅁䭁䅁䅕䅁䙁䅁䅁䅁䅃估䅖允䅁䅁䅅䅁䙁䝁渳㘫确樸䅊䍄䉁䅁䅁兂䅁䅁䅍䅄䅁䅁䅯先䅁䅁䅯允䅁䅁䅯兂䅁䅁䅕䅁䅁䝁呂欵䉁䅁䅁允䅁䅁䅕歲桦桥畓稱䴸䅉䅅䅁䕁䅁䅁睁䵁䅁䅁权偂䅁䅁权佂䅁䅁兂䅁䅁䅁䕧浌䅑䅅䅁䉁䅁䅁兂晁敨剴䉵儴䅑杷允䅁䅁䅕䅁䑁䅁䅷䅁䭁䉁䄴䅁䭁䙁䅍䅁䭁䅁䅕䅁䙁䅁䅁䅁䅃畕䅚允䅁䅁䅅䅁䙁乁㕶浦㡱䍤䅊䍄䉁䅁䅁䅂䅁䅁䅍䅄䅁䅁䅯睔䅁䅁䅯杔䅁䅁䅕䅁䅁䵁い唵䉁䅁䅁允䅁䅁䅕灭婭婭婭䕅䵁䅉䅅䅁䙁䅁䅁睁䵁䅁䅁权䅁䅁䅁权呂䅁䅁权䙁䅁䅁兂䅁䅁䅁偁汮䅑䅅䅁䉁䅁䅁兂灁䥘䌯圹祧䅑杷允䅁䅁䅕䅁䑁䅁䅷䅁䭁䉁䅷䅁䭁䅁䅅䅁䭁䅁䅕䅁䙁䅁䅁䅁杄佘䅚允䅁䅁䅅䅁䙁偁潙䥘䌯搹⽧䍄䉁䅁䅁䅂䅁䅁䅍䅄䅁䅁䅯睔䅁䅁䅯杔䅁䅁䅕䅁䅁䅁䙁欵䉁䅁䅁允䅁䅁䅕体㙆䭆䠵啅䵁䅉䅅䅁䕁䅁䅁睁䵁䅁䅁权偂䅁䅁权佂䅁䅁兂䅁䅁䅁䙷浺䅑䅅䅁䉁䅁䅁䅆䕁䅁䅁䅁䅁䅁杷允䅁䅁䅕䅁䑁䅁䅷䅁䭁䅁䅁䅁䭁䅁䅅䅁䭁䅁䅕䅁䙁䅁䅁䅁杁畤䅚允䅁䅁䅅䅁䙁䱁敧敨剴乵⼴䍄䉁䅁䅁兂䅁䅁䅍䅄䅁䅁䅯䅁䅁䅁䅯睕䅁䅁䅯兂䅁䅁䅕䅁䅁䥁㙁欵䉁䅁䅁允䅁䅁䅕䅁䅁䅁权き䵁䅉䅅䅁䕁䅁䅁睁䵁䅁䅁权偂䅁䅁权佂䅁䅁兂䅁䅁䅁䕑浺䅑䅅䅁䉁䅁䅁兂㥁瑃橥䑣到䅑杷允䅁䅁䅕䅁䑁䅁䅷䅁䭁䉁䄰䅁䭁䙁䅍䅁䭁䅁䅕䅁䙁䅁䅁䅁杄佴䅖允䅁䅁䅅䅁䙁䅁塲㍯㥁楹䄱䍄䉁䅁䅁䅂䅁䅁䅍䅄䅁䅁䅯睔䅁䅁䅯杔䅁䅁䅕䅁䅁䕁睁欵䉁䅁䅁允䅁䅁䅕椹捨㡪ㅌ歅䵁䅉䅅䅁䙁䅁䅁睁䵁䅁䅁权摁䅁䅁权呂䅁䅁权䙁䅁䅁兂䅁䅁䅁偑氷䅑䅅䅁䉁䅁䅁兂杂搵楁⼲瑫䅑杷允䅁䅁䅕䅁䑁䅁䅷䅁䭁䉁䅯䅁䭁䙁䅍䅁䭁䅁䅕䅁䙁䅁䅁䅁权當䅖允䅁䅁䅅䅁䙁䱁䩰䅄牉穊䅰䍄䉁䅁䅁兂䅁䅁䅍䅄䅁䅁䅯杈䅁䅁䅯允䅁䅁䅯兂䅁䅁䅕䅁䅁䝁求欵䉁䅁䅁允䅁䅁䅕䅁䅁䅁䅁䐰䴸䅉䅅䅁䙁䅁䅁睁䵁䅁䅁权䅁䅁䅁权䉁䅁䅁权䙁䅁䅁兂䅁䅁䅁䕧浶䅑䅅䅁䉁䅁䅁兂㑃潈牘払敪睐杷允䅁䅁䅕䅁䑁䅁䅷䅁䭁䉁䄰䅁䭁䙁䅍䅁䭁䅁䅕䅁䙁䅁䅁䅁杁⬸䅖允䅁䅁䅅䅁䙁䭁扡䍸睃楳䄱䍄䉁䅁䅁䅂䅁䅁䅍䅄䅁䅁䅯睔䅁䅁䅯杔䅁䅁䅕䅁䅁佁楂欵䉁䅁䅁允䅁䅁䅕浚浚浚浚歄䵁䅉䅅䅁䙁䅁䅁睁䵁䅁䅁权䅁䅁䅁权呂䅁䅁权䙁䅁䅁兂䅁䅁䅁䝁浲䅑䅅䅁䉁䅁䅁兂啂㘴扗佸穁䅑杷允䅁䅁䅑䅁䑁䅁䅷䅁䭁䕁䄸䅁䭁䕁䄴䅁䙁䅁䅁䅁䅄畂䅚允䅁䅁䅅䅁䙁䑁䬰㘱睎剐䅊䍄䉁䅁䅁兂䅁䅁䅍䅄䅁䅁䅯䅁䅁䅁䅯允䅁䅁䅯兂䅁䅁䅕䅁䅁佁汁欵䉁䅁䅁允䅁䅁䅕䉵䘶ㄶ㑇樳䴸䅉䅅䅁䙁䅁䅁睁䵁䅁䅁权捁䅁䅁权呂䅁䅁权䙁䅁䅁兂䅁䅁䅁䅷洳䅑䅅䅁䉁䅁䅁兂敂歵䵫煁瑳䅑杷允䅁䅁䅑䅁䑁䅁䅷䅁䭁䕁䄸䅁䭁䕁䄴䅁䙁䅁䅁䅁䅃畣䅚允䅁䅁䅅䅁䭁䉁䅳䅁䵁䅉䅅䅁䙁䅁䅁睁䵁䅁䅁权摁䅁䅁权䉁䅁䅁权䙁䅁䅁兂䅁䅁䅁䅯浐䅑䅅䅁䉁䅁䅁兂晁敨剴䉵嘷睐杷允䅁䅁䅕䅁䑁䅁䅷䅁䭁䅁䅁䅁䭁䙁䅍䅁䭁䅁䅕䅁䙁䅁䅁䅁杂畑䅚允䅁䅁䅅䅁䙁䅁䅁䅁䅁䑯䅎䍄䉁䅁䅁䅂䅁䅁䅍䅄䅁䅁䅯睔䅁䅁䅯杔䅁䅁䅕䅁䅁䝁療欵䉁䅁䅁允䅁䅁䅕⽷潕䥘䌯ぃ䵁䅉䅅䅁䙁䅁䅁睁䵁䅁䅁权捁䅁䅁权呂䅁䅁权䙁䅁䅁兂䅁䅁䅁䅷浈䅑䅅䅁䉁䅁䅁兂㉄䙋偹湷瑕䅑杷允䅁䅁䅕䅁䑁䅁䅷䅁䭁䉁䄸䅁䭁䙁䅍䅁䭁䅁䅕䅁䙁䅁䅁䅁䅃界䅚允䅁䅁䅅䅁䙁䑁ㄸ牘䩰䑌䅆䍄䉁䅁䅁兂䅁䅁䅍䅄䅁䅁䅯䅁䅁䅁䅯允䅁䅁䅯兂䅁䅁䅕䅁䅁䕁牃唵䉁䅁䅁允䅁䅁䅕灭婭婭婭吲䴸䅉䅅䅁䙁䅁䅁睁䵁䅁䅁权敁䅁䅁权䉁䅁䅁权䙁䅁䅁兂䅁䅁䅁䑧浶䅑䅅䅁䉁䅁䅁兂䑄匹捨㡪噌睐杷允䅁䅁䅕䅁䑁䅁䅷䅁䭁䉁䄸䅁䭁䙁䅍䅁䭁䅁䅕䅁䙁䅁䅁䅁杄畖䅚允䅁䅁䅅䅁䙁䡁⼰噎㘶呋䅆䍄䉁䅁䅁䅂䅁䅁䅍䅄䅁䅁䅯睔䅁䅁䅯杔䅁䅁䅕䅁䅁䵁㥂欵䉁䅁䅁允䅁䅁䅕硥畓⭒㙆䕄䵁䅉䅅䅁䕁䅁䅁睁䵁䅁䅁权偂䅁䅁权佂䅁䅁兂䅁䅁䅁䭷汢䅑䅅䅁䉁䅁䅁兂塄㍯㥁瑃呦睐杷允䅁䅁䅕䅁䑁䅁䅷䅁䭁䅁䅁䅁䭁䙁䅍䅁䭁䅁䅕䅁䙁䅁䅁䅁杁佹䅖允䅁䅁䅅䅁䙁䝁渳㘫确樸䅊䍄䉁䅁䅁兂䅁䅁䅍䅄䅁䅁䅯杇䅁䅁䅯睕䅁䅁䅯兂䅁䅁䅕䅁䅁䵁䍁欵䉁䅁䅁允䅁䅁䅕牒穢搯契歏䵁䅉䅅䅁䙁䅁䅁睁䵁䅁䅁权晁䅁䅁权呂䅁䅁权䙁䅁䅁兂䅁䅁䅁䕑浲䅑䅅䅁䉁䅁䅁兂䕁杖琴桳砰䅑杷允䅁䅁䅑䅁䑁䅁䅷䅁䭁䕁䄸䅁䭁䕁䄴䅁䙁䅁䅁䅁杄伳䅖允䅁䅁䅅䅁䙁䍁捬㡪ㅌ䅋䅨䍄䉁䅁䅁兂䅁䅁䅍䅄䅁䅁䅯䅁䅁䅁䅯允䅁䅁䅯兂䅁䅁䅕䅁䅁䥁畂欵䉁䅁䅁允䅁䅁䅕䉵䘶ㄶ㑇樳䴸䅉䅅䅁䙁䅁䅁睁䵁䅁䅁权䅁䅁䅁权呂䅁䅁权䙁䅁䅁兂䅁䅁䅁䭧氳䅑䅅䅁䉁䅁䅁兂塄㍯㥁湃硣䅑杷允䅁䅁䅕䅁䑁䅁䅷䅁䭁䅁䅁䅁䭁䙁䅍䅁䭁䅁䅕䅁䙁䅁䅁䅁䅄畖䅚允䅁䅁䅅䅁䙁䑁ね䡹⭡稳䅎䍄䉁䅁䅁兂䅁䅁䅍䅄䅁䅁䅯䅈䅁䅁䅯睕䅁䅁䅯兂䅁䅁䅕䅁䅁䅁䩄唵䉁䅁䅁允䅁䅁䅕敨剴䉵䘶歌䵁䅉䅅䅁䕁䅁䅁睁䵁䅁䅁权偂䅁䅁权佂䅁䅁兂䅁䅁䅁临氷䅑䅅䅁䉁䅁䅁兂塄㍯㥁瑃䩣䅑杷允䅁䅁䅕䅁䑁䅁䅷䅁䭁䉁䄰䅁䭁䙁䅍䅁䭁䅁䅕䅁䙁䅁䅁䅁杂敧䅚允䅁䅁䅅䅁䙁䭁捷浗㝑祮䄱䍄䉁䅁䅁䅂䅁䅁䅍䅄䅁䅁䅯睔䅁䅁䅯杔䅁䅁䅕䅁䅁䅁灂欵䉁䅁䅁允䅁䅁䅕䉵䘶ㄶ㑇䕄䵁䅉䅅䅁䙁䅁䅁睁䵁䅁䅁权慁䅁䅁权䉁䅁䅁权䙁䅁䅁兂䅁䅁䅁䵧汢䅑䅅䅁䉁䅁䅁兂䅁䅁䅁䅁杄睐杷允䅁䅁䅑䅁䑁䅁䅷䅁䭁䕁䄸䅁䭁䕁䄴䅁䙁䅁䅁䅁䅃⭡䅚允䅁䅁䅅䅁䙁䵁ㅐ䙋偹杷䅴䍄䉁䅁䅁兂䅁䅁䅍䅄䅁䅁䅯杇䅁䅁䅯睕䅁䅁䅯兂䅁䅁䅕䅁䅁佁煂欵䉁䅁䅁允䅁䅁䅕㥌欰潂噆く䵁䅉䅅䅁䙁䅁䅁睁䵁䅁䅁权敁䅁䅁权䉁䅁䅁权䙁䅁䅁兂䅁䅁䅁䡯浲䅑䅅䅁䉁䅁䅁兂䅁䅁䅁䅁兄睐杷允䅁䅁䅕䅁䑁䅁䅷䅁䭁䅁䅁䅁䭁䙁䅍䅁䭁䅁䅕䅁䙁䅁䅁䅁䅂由䅖允䅁䅁䅅䅁䙁䭁慁㥌欰橂䅎䍄䉁䅁䅁兂䅁䅁䅍䅄䅁䅁䅯䅁䅁䅁䅯睕䅁䅁䅯兂䅁䅁䅕䅁䅁䵁㕂欵䉁䅁䅁允䅁䅁䅕佖汏㡭䅑䕎䵁䅉䅅䅁䙁䅁䅁睁䵁䅁䅁权摁䅁䅁权䉁䅁䅁权䙁䅁䅁兂䅁䅁䅁䵯汔䅑䅅䅁䉁䅁䅁兂塄㍯㥁瑃呦睐杷允䅁䅁䅕䅁䑁䅁䅷䅁䭁䉁䅯䅁䭁䅁䅅䅁䭁䅁䅕䅁䙁䅁䅁䅁杄体䅚允䅁䅁䅅䅁䙁䭁睒児塲⭯⽧䍄䉁䅁䅁䅂䅁䅁䅍䅄䅁䅁䅯睔䅁䅁䅯杔䅁䅁䅕䅁䅁佁牄唵䉁䅁䅁允䅁䅁䅕敨剴䉵䘶䕅䵁䅉䅅䅁䙁䅁䅁睁䵁䅁䅁权摁䅁䅁权呂䅁䅁权䙁䅁䅁兂䅁䅁䅁䈴洳䅑䅅䅁䉁䅁䅁兂䭁㘱睎捐畯䅑杷允䅁䅁䅕䅁䑁䅁䅷䅁䭁䅁䅁䅁䭁䅁䅅䅁䭁䅁䅕䅁䙁䅁䅁䅁䅃佂䅚允䅁䅁䅅䅁䙁䱁敧敨剴乵⼴䍄䉁䅁䅁兂䅁䅁䅍䅄䅁䅁䅯先䅁䅁䅯睕䅁䅁䅯兂䅁䅁䅕䅁䅁佁楂欵䉁䅁䅁允䅁䅁䅕呦ㄸ牘䩰歌䵁䅉䅅䅁䕁䅁䅁睁䵁䅁䅁权偂䅁䅁权佂䅁䅁兂䅁䅁䅁䕯浄䅑䅅䅁䉁䅁䅁兂桄桥畓⭒佅䅑杷允䅁䅁䅕䅁䑁䅁䅷䅁䭁䅁䅁䅁䭁䙁䅍䅁䭁䅁䅕䅁䙁䅁䅁䅁䅃佥䅚允䅁䅁䅅䅁䙁䙁橔婰䕶䑁䅒䍄䉁䅁䅁兂䅁䅁䅍䅄䅁䅁䅯先䅁䅁䅯睕䅁䅁䅯兂䅁䅁䅕䅁䅁䕁⭁欵䉁䅁䅁允䅁䅁䅕牒穢搯㑓歌䵁䅉䅅䅁䙁䅁䅁睁䵁䅁䅁权敁䅁䅁权呂䅁䅁权䙁䅁䅁兂䅁䅁䅁䵧氳䅑䅅䅁䉁䅁䅁兂牁硨婢牺獣䅑杷允䅁䅁䅕䅁䑁䅁䅷䅁䭁䉁䄰䅁䭁䙁䅍䅁䭁䅁䅕䅁䙁䅁䅁䅁䅄⭣䅚允䅁䅁䅅䅁䙁偁湃歸㍳卹䄱䍄䉁䅁䅁䅂䅁䅁䅍䅄䅁䅁䅯睔䅁䅁䅯杔䅁䅁䅕䅁䅁䥁兄唵䉁䅁䅁允䅁䅁䅕牕敧敨剴歂䵁䅉䅅䅁䙁䅁䅁睁䵁䅁䅁权敁䅁䅁权呂䅁䅁权䙁䅁䅁兂䅁䅁䅁䱯汲䅑䅅䅁䉁䅁䅁兂㉃⼸唳䝥獫䅑杷允䅁䅁䅑䅁䑁䅁䅷䅁䭁䕁䄸䅁䭁䕁䄴䅁䙁䅁䅁䅁䅄敍䅚允䅁䅁䅅䅁䙁䕁桪桥畓硒䅊䍄䉁䅁䅁兂䅁䅁䅍䅄䅁䅁䅯䅁䅁䅁䅯允䅁䅁䅯兂䅁䅁䅕䅁䅁佁乂欵䉁䅁䅁允䅁䅁䅕䉵䘶ㄶ㑇樳䴸䅉䅅䅁䙁䅁䅁睁䵁䅁䅁权捁䅁䅁权呂䅁䅁权䙁䅁䅁兂䅁䅁䅁䙯洯䅑䅅䅁䉁䅁䅁兂楃扒穢刯畑䅑杷允䅁䅁䅑䅁䑁䅁䅷䅁䭁䕁䄸䅁䭁䕁䄴䅁䙁䅁䅁䅁䅁畎䅚允䅁䅁䅅䅁䙁佁剸䉵䘶砶䅂䍄䉁䅁䅁䅂䅁䅁䅍䅄䅁䅁䅯睔䅁䅁䅯杔䅁䅁䅕䅁䅁䅁䱂欵䉁䅁䅁允䅁䅁䅕噋偹癷潕啅䵁䅉䅅䅁䙁䅁䅁睁䵁䅁䅁权敁䅁䅁权呂䅁䅁权䙁䅁䅁兂䅁䅁䅁䱁汲䅑䅅䅁䉁䅁䅁兂㉃⼸唳䝥獫䅑杷允䅁䅁䅕䅁䑁䅁䅷䅁䭁䉁䄸䅁䭁䙁䅍䅁䭁䅁䅕䅁䙁䅁䅁䅁杂教䅚允䅁䅁䅅䅁䙁乁楅⼲⭬橃䅆䍄䉁䅁䅁䅂䅁䅁䅍䅄䅁䅁䅯睔䅁䅁䅯杔䅁䅁䅕䅁䅁䍁㥂欵䉁䅁䅁允䅁䅁䅕㑈牘払敧啄䵁䅉䅅䅁䙁䅁䅁睁䵁䅁䅁权䅁䅁䅁权䉁䅁䅁权䙁䅁䅁兂䅁䅁䅁乯汪䅑䅅䅁䉁䅁䅁兂桄桥畓⭒慈睐杷允䅁䅁䅕䅁䑁䅁䅷䅁䭁䉁䄸䅁䭁䅁䅅䅁䭁䅁䅕䅁䙁䅁䅁䅁杂畐䅚允䅁䅁䅅䅁䙁䭁睒児塲⭯⽁䍄䉁䅁䅁兂䅁䅁䅍䅄䅁䅁䅯杈䅁䅁䅯允䅁䅁䅯兂䅁䅁䅕䅁䅁䥁潁欵䉁䅁䅁允䅁䅁䅕⽷潕䥘䌯吱䴸䅉䅅䅁䙁䅁䅁睁䵁䅁䅁权捁䅁䅁权呂䅁䅁权䙁䅁䅁兂䅁䅁䅁䅷浄䅑䅅䅁䉁䅁䅁兂㉄䙋偹湷瑕䅑杷允䅁䅁䅕䅁䑁䅁䅷䅁䭁䅁䅁䅁䭁䙁䅍䅁䭁䅁䅕䅁䙁䅁䅁䅁权⭃䅚允䅁䅁䅅䅁䙁䉁奂扏䥔橬䅊䍄䉁䅁䅁兂䅁䅁䅍䅄䅁䅁䅯杇䅁䅁䅯允䅁䅁䅯兂䅁䅁䅕䅁䅁䍁㑂欵䉁䅁䅁允䅁䅁䅕䡰㥁瑃橥䐶䴸䅉䅅䅁䙁䅁䅁睁䵁䅁䅁权摁䅁䅁权呂䅁䅁权䙁䅁䅁兂䅁䅁䅁佧汪䅑䅅䅁䉁䅁䅁兂浃㡭村䱳瑉䅑杷允䅁䅁䅑䅁䑁䅁䅷䅁䭁䕁䄸䅁䭁䕁䄴䅁䙁䅁䅁䅁杁⭭䅖允䅁䅁䅅䅁䙁䍁捬㡪ㅌ䵋⽷䍄䉁䅁䅁兂䅁䅁䅍䅄䅁䅁䅯䅁䅁䅁䅯睕䅁䅁䅯兂䅁䅁䅕䅁䅁䭁䙄唵䉁䅁䅁允䅁䅁䅕䘫橐婰䕵歍䵁䅉䅅䅁䙁䅁䅁睁䵁䅁䅁权䅁䅁䅁权䉁䅁䅁权䙁䅁䅁兂䅁䅁䅁䵙氷䅑䅅䅁䉁䅁䅁兂㥁瑃橥䑣愳睐杷允䅁䅁䅕䅁䑁䅁䅷䅁䭁䉁䄴䅁䭁䅁䅅䅁䭁䅁䅕䅁䙁䅁䅁䅁䅃畏䅚允䅁䅁䅅䅁䙁䵁ㅐ䙋偹瑷⽕䍄䉁䅁䅁兂䅁䅁䅍䅄䅁䅁䅯杈䅁䅁䅯睕䅁䅁䅯兂䅁䅁䅕䅁䅁䕁乁欵䉁䅁䅁允䅁䅁䅕硢䑋䵷桲啋䵁䅉䅅䅁䙁䅁䅁睁䵁䅁䅁权䅁䅁䅁权呂䅁䅁权䙁䅁䅁兂䅁䅁䅁䍑洯䅑䅅䅁䉁䅁䅁兂瑁灳瘳㑰穙䅑杷允䅁䅁䅑䅁䑁䅁䅷䅁䭁䕁䄸䅁䭁䕁䄴䅁䙁䅁䅁䅁䅁估䅖允䅁䅁䅅䅁䙁偁潙䥘䌯儹䅚䍄䉁䅁䅁兂䅁䅁䅍䅄䅁䅁䅯杇䅁䅁䅯允䅁䅁䅯兂䅁䅁䅕䅁䅁䕁塂欵䉁䅁䅁允䅁䅁䅕䡰㥁瑃橥䐶䴸䅉䅅䅁䕁䅁䅁睁䵁䅁䅁权偂䅁䅁权佂䅁䅁兂䅁䅁䅁䭷汈䅑䅅䅁䉁䅁䅁兂䑄匹捨㡪噌睐杷允䅁䅁䅑䅁䑁䅁䅷䅁䭁䕁䄸䅁䭁䕁䄴䅁䙁䅁䅁䅁杁⭯䅖允䅁䅁䅅䅁䙁䅁塲㍯㥁瑃⽣䍄䉁䅁䅁䅂䅁䅁䅍䅄䅁䅁䅯睔䅁䅁䅯杔䅁䅁䅕䅁䅁䅁牁欵䉁䅁䅁允䅁䅁䅕牕敧敨剴ぅ䵁䅉䅅䅁䙁䅁䅁睁䵁䅁䅁权敁䅁䅁权䉁䅁䅁权䙁䅁䅁兂䅁䅁䅁䅁浺䅑䅅䅁䉁䅁䅁兂䑄匹捨㡪噌睐杷允䅁䅁䅕䅁䑁䅁䅷䅁䭁䉁䄴䅁䭁䅁䅅䅁䭁䅁䅕䅁䙁䅁䅁䅁䅁畋䅚允䅁䅁䅅䅁䙁䵁ㅐ䙋偹瑷⽕䍄䉁䅁䅁兂䅁䅁䅍䅄䅁䅁䅯䅁䅁䅁䅯允䅁䅁䅯兂䅁䅁䅕䅁䅁䅁祄唵䉁䅁䅁允䅁䅁䅕敨剴䉵䘶稲䴸䅉䅅䅁䙁䅁䅁睁䵁䅁䅁权慁䅁䅁权呂䅁䅁权䙁䅁䅁兂䅁䅁䅁䭙汶䅑䅅䅁䉁䅁䅁兂摁浗㝑㐳㔸䅑杷允䅁䅁䅕䅁䑁䅁䅷䅁䭁䅁䅁䅁䭁䙁䅍䅁䭁䅁䅕䅁䙁䅁䅁䅁䅄电䅖允䅁䅁䅅䅁䙁䉁䕫杖琴樰䅊䍄䉁䅁䅁䅂䅁䅁䅍䅄䅁䅁䅯睔䅁䅁䅯杔䅁䅁䅕䅁䅁䅁啂欵䉁䅁䅁允䅁䅁䅕㘱睎児塲い䵁䅉䅅䅁䙁䅁䅁睁䵁䅁䅁权捁䅁䅁权呂䅁䅁权䙁䅁䅁兂䅁䅁䅁䡷浦䅑䅅䅁䉁䅁䅁兂䱃佢㝦晱瑅䅑杷允䅁䅁䅕䅁䑁䅁䅷䅁䭁䅁䅁䅁䭁䅁䅅䅁䭁䅁䅕䅁䙁䅁䅁䅁䅄住䅚允䅁䅁䅅䅁䙁䱁敧敨剴乵⼴䍄䉁䅁䅁䅂䅁䅁䅍䅄䅁䅁䅯睔䅁䅁䅯杔䅁䅁䅕䅁䅁䕁卄唵䉁䅁䅁允䅁䅁䅕硥畓⭒㙆歂䵁䅉䅅䅁䙁䅁䅁睁䵁䅁䅁权䅁䅁䅁权呂䅁䅁权䙁䅁䅁兂䅁䅁䅁䠴浦䅑䅅䅁䉁䅁䅁兂啂㘴扗䅸ぁ䅑杷允䅁䅁䅕䅁䑁䅁䅷䅁䭁䉁䅷䅁䭁䙁䅍䅁䭁䅁䅕䅁䙁䅁䅁䅁杄敆䅚允䅁䅁䅅䅁䙁䙁㘶兓䍷祱䄱䍄䉁䅁䅁兂䅁䅁䅍䅄䅁䅁䅯睈䅁䅁䅯睕䅁䅁䅯兂䅁䅁䅕䅁䅁䅁䥁欵䉁䅁䅁允䅁䅁䅕㡧䭄啯块䕍䵁䅉䅅䅁䙁䅁䅁睁䵁䅁䅁权捁䅁䅁权呂䅁䅁权䙁䅁䅁兂䅁䅁䅁佉汲䅑䅅䅁䉁䅁䅁兂楂䙅㕧䕴畧䅑杷允䅁䅁䅑䅁䑁䅁䅷䅁䭁䕁䄸䅁䭁䕁䄴䅁䙁䅁䅁䅁杄敲䅖允䅁䅁䅅䅁䙁䭁䠵場啯瑲⽣䍄䉁䅁䅁兂䅁䅁䅍䅄䅁䅁䅯杇䅁䅁䅯睕䅁䅁䅯兂䅁䅁䅕䅁䅁䵁瑃唵䉁䅁䅁允䅁䅁䅕噈歰㥏倫問䵁䅉䅅䅁䙁䅁䅁睁䵁䅁䅁权晁䅁䅁权呂䅁䅁权䙁䅁䅁兂䅁䅁䅁䔴浈䅑䅅䅁䉁䅁䅁兂㍁啩杆吵硁䅑杷允䅁䅁䅕䅁䑁䅁䅷䅁䭁䅁䅁䅁䭁䙁䅍䅁䭁䅁䅕䅁䙁䅁䅁䅁杂伱䅖允䅁䅁䅅䅁䙁䭁慁㥌欰橂䅎䍄䉁䅁䅁兂䅁䅁䅍䅄䅁䅁䅯杇䅁䅁䅯睕䅁䅁䅯兂䅁䅁䅕䅁䅁䭁啃唵䉁䅁䅁允䅁䅁䅕瑃橥䑣焳䕏䵁䅉䅅䅁䙁䅁䅁睁䵁䅁䅁权捁䅁䅁权呂䅁䅁权䙁䅁䅁兂䅁䅁䅁偯汐䅑䅅䅁䉁䅁䅁兂㙃兓䍷㡋瑣䅑杷允䅁䅁䅑䅁䑁䅁䅷䅁䭁䕁䄸䅁䭁䕁䄴䅁䙁䅁䅁䅁权敆䅚允䅁䅁䅅䅁䙁䡁啳歲桦桥䅎䍄䉁䅁䅁兂䅁䅁䅍䅄䅁䅁䅯杈䅁䅁䅯睕䅁䅁䅯兂䅁䅁䅕䅁䅁䕁䑁欵䉁䅁䅁允䅁䅁䅕䅁䅁䅁䅁歋䵁䅉䅅䅁䕁䅁䅁睁䵁䅁䅁权偂䅁䅁权佂䅁䅁兂䅁䅁䅁䍉浪䅑䅅䅁䉁䅁䅁兂䙃ㄶ㑇潈剕䅑杷允䅁䅁䅑䅁䑁䅁䅷䅁䭁䕁䄸䅁䭁䕁䄴䅁䙁䅁䅁䅁䅃畓䅚允䅁䅁䅅䅁䙁䝁浚浚浚桚䅆䍄䉁䅁䅁兂䅁䅁䅍䅄䅁䅁䅯杇䅁䅁䅯允䅁䅁䅯兂䅁䅁䅕䅁䅁䍁煃唵䉁䅁䅁允䅁䅁䅕䅁䅁䅁䅁䐴䴸䅉䅅䅁䙁䅁䅁睁䵁䅁䅁权摁䅁䅁权呂䅁䅁权䙁䅁䅁兂䅁䅁䅁䑁洷䅑䅅䅁䉁䅁䅁兂䝂癴㥐䰱畧䅑杷允䅁䅁䅕䅁䑁䅁䅷䅁䭁䅁䅁䅁䭁䙁䅍䅁䭁䅁䅕䅁䙁䅁䅁䅁权故䅚允䅁䅁䅅䅁䙁䉁奂扏䥔橬䅊䍄䉁䅁䅁兂䅁䅁䅍䅄䅁䅁䅯䅁䅁䅁䅯睕䅁䅁䅯兂䅁䅁䅕䅁䅁䵁捂欵䉁䅁䅁允䅁䅁䅕癱午坔兌き䵁䅉䅅䅁䕁䅁䅁睁䵁䅁䅁权偂䅁䅁权佂䅁䅁兂䅁䅁䅁䬴汄䅑䅅䅁䉁䅁䅁兂浂浚浚浚坢睐杷允䅁䅁䅕䅁䑁䅁䅷䅁䭁䅁䅁䅁䭁䙁䅍䅁䭁䅁䅕䅁䙁䅁䅁䅁杂敳䅖允䅁䅁䅅䅁䙁䱁䩰䅄牉穊䅊䍄䉁䅁䅁兂䅁䅁䅍䅄䅁䅁䅯睈䅁䅁䅯允䅁䅁䅯兂䅁䅁䅕䅁䅁佁䍁欵䉁䅁䅁允䅁䅁䅕䅁䅁䅁䅁䐴䴸䅉䅅䅁䙁䅁䅁睁䵁䅁䅁权䅁䅁䅁权呂䅁䅁权䙁䅁䅁兂䅁䅁䅁䠴浄䅑䅅䅁䉁䅁䅁兂啂㘴扗䅸ぁ䅑杷允䅁䅁䅑䅁䑁䅁䅷䅁䭁䕁䄸䅁䭁䕁䄴䅁䙁䅁䅁䅁䅃敉䅚允䅁䅁䅅䅁䙁䥁䌯匹捨硪䅂䍄䉁䅁䅁兂䅁䅁䅍䅄䅁䅁䅯䅁䅁䅁䅯允䅁䅁䅯兂䅁䅁䅕䅁䅁䝁䡄唵䉁䅁䅁允䅁䅁䅕児塲㍯㥁樲䴸䅉䅅䅁䙁䅁䅁睁䵁䅁䅁权摁䅁䅁权呂䅁䅁权䙁䅁䅁兂䅁䅁䅁䱁汮䅑䅅䅁䉁䅁䅁兂䭁㘱睎捐瑯䅑杷允䅁䅁䅑䅁䑁䅁䅷䅁䭁䕁䄸䅁䭁䕁䄴䅁䙁䅁䅁䅁杄⭮䅖允䅁䅁䅅䅁䙁䝁浚浚浚瑚⽙䍄䉁䅁䅁䅂䅁䅁䅍䅄䅁䅁䅯睔䅁䅁䅯杔䅁䅁䅕䅁䅁䕁潃唵䉁䅁䅁允䅁䅁䅕㑈牘払敧吱䴸䅉䅅䅁䙁䅁䅁睁䵁䅁䅁权捁䅁䅁权呂䅁䅁权䙁䅁䅁兂䅁䅁䅁临氳䅑䅅䅁䉁䅁䅁兂楂䙅㕧䕴畧䅑杷允䅁䅁䅕䅁䑁䅁䅷䅁䭁䉁䄴䅁䭁䙁䅍䅁䭁䅁䅕䅁䙁䅁䅁䅁䅃敤䅚允䅁䅁䅅䅁䙁䍁捬㡪ㅌ䍡䅆䍄䉁䅁䅁兂䅁䅁䅍䅄䅁䅁䅯䅈䅁䅁䅯睕䅁䅁䅯兂䅁䅁䅕䅁䅁䥁㕁欵䉁䅁䅁允䅁䅁䅕㥆佮ㄹ橏歌䵁䅉䅅䅁䕁䅁䅁睁䵁䅁䅁权偂䅁䅁权佂䅁䅁兂䅁䅁䅁䡁洳䅑䅅䅁䉁䅁䅁兂晁敨剴䉵临䅑杷允䅁䅁䅕䅁䑁䅁䅷䅁䭁䅁䅁䅁䭁䙁䅍䅁䭁䅁䅕䅁䙁䅁䅁䅁䅁⬯䅖允䅁䅁䅅䅁䙁䭁硲欰椱䑣䅊䍄䉁䅁䅁兂䅁䅁䅍䅄䅁䅁䅯睈䅁䅁䅯睕䅁䅁䅯兂䅁䅁䅕䅁䅁䕁㍂欵䉁䅁䅁允䅁䅁䅕牡へ硫歧啍䵁䅉䅅䅁䕁䅁䅁睁䵁䅁䅁权偂䅁䅁权佂䅁䅁兂䅁䅁䅁䕧浐䅑䅅䅁䉁䅁䅁兂㝂䭆䠵場兯䅑杷允䅁䅁䅕䅁䑁䅁䅷䅁䭁䅁䅁䅁䭁䙁䅍䅁䭁䅁䅕䅁䙁䅁䅁䅁权畧䅚允䅁䅁䅅䅁䙁偁唷佥浫吸䅎䍄䉁䅁䅁䅂䅁䅁䅍䅄䅁䅁䅯睔䅁䅁䅯杔䅁䅁䅕䅁䅁䕁㕃唵䉁䅁䅁允䅁䅁䅕椹捨㡪ㅌ䐶䴸䅉䅅䅁䙁䅁䅁睁䵁䅁䅁权䅁䅁䅁权呂䅁䅁权䙁䅁䅁兂䅁䅁䅁䙁浐䅑䅅䅁䉁䅁䅁兂㕁䵴㉨瑶稸䅑杷允䅁䅁䅕䅁䑁䅁䅷䅁䭁䉁䄴䅁䭁䙁䅍䅁䭁䅁䅕䅁䙁䅁䅁䅁䅄畃䅚允䅁䅁䅅䅁䙁䝁匸㡧䭄匴䅬䍄䉁䅁䅁䅂䅁䅁䅍䅄䅁䅁䅯睔䅁䅁䅯杔䅁䅁䅕䅁䅁䥁敄唵䉁䅁䅁允䅁䅁䅕㑈牘払敧啃䵁䅉䅅䅁䙁䅁䅁睁䵁䅁䅁权䅁䅁䅁权䉁䅁䅁权䙁䅁䅁兂䅁䅁䅁义汦䅑䅅䅁䉁䅁䅁兂桄桥畓⭒慈睐杷允䅁䅁䅕䅁䑁䅁䅷䅁䭁䉁䅯䅁䭁䅁䅅䅁䭁䅁䅕䅁䙁䅁䅁䅁杄敉䅚允䅁䅁䅅䅁䙁䭁睒児塲⭯⽧䍄䉁䅁䅁兂䅁䅁䅍䅄䅁䅁䅯杇䅁䅁䅯允䅁䅁䅯兂䅁䅁䅕䅁䅁䅁楂欵䉁䅁䅁允䅁䅁䅕䡰㥁瑃橥䐶䴸䅉䅅䅁䙁䅁䅁睁䵁䅁䅁权䅁䅁䅁权呂䅁䅁权䙁䅁䅁兂䅁䅁䅁临汢䅑䅅䅁䉁䅁䅁兂权楇搯䅊穙䅑杷允䅁䅁䅕䅁䑁䅁䅷䅁䭁䉁䄴䅁䭁䙁䅍䅁䭁䅁䅕䅁䙁䅁䅁䅁䅄敵䅖允䅁䅁䅅䅁䙁䱁穢搯㑒卡䅸䍄䉁䅁䅁兂䅁䅁䅍䅄䅁䅁䅯䅈䅁䅁䅯睕䅁䅁䅯兂䅁䅁䅕䅁䅁䕁睄唵䉁䅁䅁允䅁䅁䅕歵䵫楁䡶啌䵁䅉䅅䅁䙁䅁䅁睁䵁䅁䅁权敁䅁䅁权呂䅁䅁权䙁䅁䅁兂䅁䅁䅁䑁浢䅑䅅䅁䉁䅁䅁兂䥂場啯歲浣䅑杷允䅁䅁䅑䅁䑁䅁䅷䅁䭁䕁䄸䅁䭁䕁䄴䅁䙁䅁䅁䅁杂⭭䅖允䅁䅁䅅䅁䙁䱁敧敨剴䵵⼴䍄䉁䅁䅁䅂䅁䅁䅍䅄䅁䅁䅯睔䅁䅁䅯杔䅁䅁䅕䅁䅁䵁楂欵䉁䅁䅁允䅁䅁䅕場啯歲桦歄䵁䅉䅅䅁䙁䅁䅁睁䵁䅁䅁权摁䅁䅁权䉁䅁䅁权䙁䅁䅁兂䅁䅁䅁䡁浘䅑䅅䅁䉁䅁䅁兂畃⭒㙆䭆堷睐杷允䅁䅁䅕䅁䑁䅁䅷䅁䭁䅁䅁䅁䭁䙁䅍䅁䭁䅁䅕䅁䙁䅁䅁䅁权當䅖允䅁䅁䅅䅁䙁偁周㘴扗䑨䅊䍄䉁䅁䅁䅂䅁䅁䅍䅄䅁䅁䅯睔䅁䅁䅯杔䅁䅁䅕䅁䅁䝁獂欵䉁䅁䅁允䅁䅁䅕㡪ㅌ䙋偹䕄䵁䅉䅅䅁䙁䅁䅁睁䵁䅁䅁权捁䅁䅁权䉁䅁䅁权䙁䅁䅁兂䅁䅁䅁䕁浪䅑䅅䅁䉁䅁䅁兂㉄䙋偹癷奘睐杷允䅁䅁䅕䅁䑁䅁䅷䅁䭁䉁䅯䅁䭁䙁䅍䅁䭁䅁䅕䅁䙁䅁䅁䅁䅁畒䅚允䅁䅁䅅䅁䙁䕁㍷啩杆呒䅴䍄䉁䅁䅁䅂䅁䅁䅍䅄䅁䅁䅯睔䅁䅁䅯杔䅁䅁䅕䅁䅁佁䉂欵䉁䅁䅁允䅁䅁䅕場啯歲桦歄䵁䅉䅅䅁䙁䅁䅁睁䵁䅁䅁权䅁䅁䅁权呂䅁䅁权䙁䅁䅁兂䅁䅁䅁乯汪䅑䅅䅁䉁䅁䅁兂权楇搯䅊穙䅑杷允䅁䅁䅑䅁䑁䅁䅷䅁䭁䕁䄸䅁䭁䕁䄴䅁䙁䅁䅁䅁杄敏䅚允䅁䅁䅅䅁䙁䑁積積積睍䄹䍄䉁䅁䅁兂䅁䅁䅍䅄䅁䅁䅯杇䅁䅁䅯允䅁䅁䅯兂䅁䅁䅕䅁䅁䅁灄唵䉁䅁䅁允䅁䅁䅕椹捨㡪ㅌ䐴䴸䅉䅅䅁䙁䅁䅁睁䵁䅁䅁权慁䅁䅁权呂䅁䅁权䙁䅁䅁兂䅁䅁䅁佉氯䅑䅅䅁䉁䅁䅁兂䑄匹捨㡪㕉䅑杷允䅁䅁䅕䅁䑁䅁䅷䅁䭁䉁䅷䅁䭁䅁䅅䅁䭁䅁䅕䅁䙁䅁䅁䅁权⭒䅚允䅁䅁䅅䅁䙁偁潙䥘䌯搹⽧䍄䉁䅁䅁兂䅁䅁䅍䅄䅁䅁䅯䅁䅁䅁䅯睕䅁䅁䅯兂䅁䅁䅕䅁䅁䅁䥁欵䉁䅁䅁允䅁䅁䅕癱午坔睊歍䵁䅉䅅䅁䕁䅁䅁睁䵁䅁䅁权偂䅁䅁权佂䅁䅁兂䅁䅁䅁䠴浺䅑䅅䅁䉁䅁䅁兂晁敨剴䉵临䅑杷允䅁䅁䅕䅁䑁䅁䅷䅁䭁䉁䅷䅁䭁䙁䅍䅁䭁䅁䅕䅁䙁䅁䅁䅁䅁散䅚允䅁䅁䅅䅁䙁䡁潎敫㠱礯䄱䍄䉁䅁䅁䅂䅁䅁䅍䅄䅁䅁䅯睔䅁䅁䅯杔䅁䅁䅕䅁䅁䥁䙁欵䉁䅁䅁允䅁䅁䅕体㙆䭆䠵啅䵁䅉䅅䅁䙁䅁䅁睁䵁䅁䅁权捁䅁䅁权呂䅁䅁权䙁䅁䅁兂䅁䅁䅁䵷氷䅑䅅䅁䉁䅁䅁兂䙃ㄶ㑇潈畕䅑杷允䅁䅁䅕䅁䑁䅁䅷䅁䭁䉁䄰䅁䭁䙁䅍䅁䭁䅁䅕䅁䙁䅁䅁䅁䅃何䅚允䅁䅁䅅䅁䙁䡁呗䅇坒楪䄵䍄䉁䅁䅁兂䅁䅁䅍䅄䅁䅁䅯睈䅁䅁䅯睕䅁䅁䅯兂䅁䅁䅕䅁䅁䅁坄唵䉁䅁䅁允䅁䅁䅕祇搯䅊桢䕍䵁䅉䅅䅁䙁䅁䅁睁䵁䅁䅁权捁䅁䅁权䉁䅁䅁权䙁䅁䅁兂䅁䅁䅁䱯汔䅑䅅䅁䉁䅁䅁兂偃癷潕䥘匯睐杷允䅁䅁䅑䅁䑁䅁䅷䅁䭁䕁䄸䅁䭁䕁䄴䅁䙁䅁䅁䅁权畔䅚允䅁䅁䅅䅁䙁䅁䅁䅁䅁䉁䅆䍄䉁䅁䅁兂䅁䅁䅍䅄䅁䅁䅯先䅁䅁䅯睕䅁䅁䅯兂䅁䅁䅕䅁䅁䥁乄唵䉁䅁䅁允䅁䅁䅕噋偹癷潕歌䵁䅉䅅䅁䙁䅁䅁睁䵁䅁䅁权摁䅁䅁权䉁䅁䅁权䙁䅁䅁兂䅁䅁䅁䍧浶䅑䅅䅁䉁䅁䅁兂浂浚浚浚坢睐杷允䅁䅁䅑䅁䑁䅁䅷䅁䭁䕁䄸䅁䭁䕁䄴䅁䙁䅁䅁䅁杄散䅚允䅁䅁䅅䅁䙁䭁睒児塲睯䅸䍄䉁䅁䅁兂䅁䅁䅍䅄䅁䅁䅯先䅁䅁䅯睕䅁䅁䅯兂䅁䅁䅕䅁䅁䵁䝂欵䉁䅁䅁允䅁䅁䅕婤奍䙂佡歌䵁䅉䅅䅁䕁䅁䅁睁䵁䅁䅁权偂䅁䅁权佂䅁䅁兂䅁䅁䅁䠴浮䅑䅅䅁䉁䅁䅁兂㑃潈牘払䵧䅑杷允䅁䅁䅕䅁䑁䅁䅷䅁䭁䅁䅁䅁䭁䅁䅅䅁䭁䅁䅕䅁䙁䅁䅁䅁䅄⭲䅖允䅁䅁䅅䅁䙁䩁婱婭婭摭⽫䍄䉁䅁䅁兂䅁䅁䅍䅄䅁䅁䅯䅈䅁䅁䅯睕䅁䅁䅯兂䅁䅁䅕䅁䅁䥁ぁ欵䉁䅁䅁允䅁䅁䅕䑗ね䡹⭙歌䵁䅉䅅䅁䙁䅁䅁睁䵁䅁䅁权䅁䅁䅁权䉁䅁䅁权䙁䅁䅁兂䅁䅁䅁䵧汮䅑䅅䅁䉁䅁䅁兂㥁瑃橥䑣愳睐杷允䅁䅁䅕䅁䑁䅁䅷䅁䭁䉁䄸䅁䭁䅁䅅䅁䭁䅁䅕䅁䙁䅁䅁䅁杁敄䅚允䅁䅁䅅䅁䙁䭁睒児塲⭯⽁䍄䉁䅁䅁䅂䅁䅁䅍䅄䅁䅁䅯睔䅁䅁䅯杔䅁䅁䅕䅁䅁䭁楂欵䉁䅁䅁允䅁䅁䅕捺䵺䵺䵺歄䵁䅉䅅䅁䙁䅁䅁睁䵁䅁䅁权摁䅁䅁权呂䅁䅁权䙁䅁䅁兂䅁䅁䅁䙉浐䅑䅅䅁䉁䅁䅁兂䑄匹捨㑪畉䅑杷允䅁䅁䅕䅁䑁䅁䅷䅁䭁䉁䄸䅁䭁䙁䅍䅁䭁䅁䅕䅁䙁䅁䅁䅁䅁敦䅚允䅁䅁䅅䅁䙁䝁㡱䩤奍䑊䅆䍄䉁䅁䅁兂䅁䅁䅍䅄䅁䅁䅯䅁䅁䅁䅯睕䅁䅁䅯兂䅁䅁䅕䅁䅁䝁奂欵䉁䅁䅁允䅁䅁䅕扏䥔牤昷き䵁䅉䅅䅁䙁䅁䅁睁䵁䅁䅁权捁䅁䅁权呂䅁䅁权䙁䅁䅁兂䅁䅁䅁余汲䅑䅅䅁䉁䅁䅁兂楂䙅㕧䕴畧䅑杷允䅁䅁䅑䅁䑁䅁䅷䅁䭁䕁䄸䅁䭁䕁䄴䅁䙁䅁䅁䅁杂佦䅚允䅁䅁䅅䅁䙁䅁塲㍯㥁权䄱䍄䉁䅁䅁兂䅁䅁䅍䅄䅁䅁䅯䅁䅁䅁䅯允䅁䅁䅯兂䅁䅁䅕䅁䅁䕁敃唵䉁䅁䅁允䅁䅁䅕灭婭婭婭吲䴸䅉䅅䅁䕁䅁䅁睁䵁䅁䅁权偂䅁䅁权佂䅁䅁兂䅁䅁䅁䙯浈䅑䅅䅁䉁䅁䅁兂䑄匹捨㡪光䅑杷允䅁䅁䅕䅁䑁䅁䅷䅁䭁䉁䅷䅁䭁䙁䅍䅁䭁䅁䅕䅁䙁䅁䅁䅁杂⬰䅖允䅁䅁䅅䅁䙁䕁椵䙅㕧䍴䄵䍄䉁䅁䅁䅂䅁䅁䅍䅄䅁䅁䅯睔䅁䅁䅯杔䅁䅁䅕䅁䅁佁摂欵䉁䅁䅁允䅁䅁䅕椹捨㡪ㅌ歄䵁䅉䅅䅁䕁䅁䅁睁䵁䅁䅁权偂䅁䅁权佂䅁䅁兂䅁䅁䅁䡑浄䅑䅅䅁䉁䅁䅁兂獄払敧敨䱳䅑杷允䅁䅁䅕䅁䑁䅁䅷䅁䭁䉁䄴䅁䭁䙁䅍䅁䭁䅁䅕䅁䙁䅁䅁䅁杁甲䅖允䅁䅁䅅䅁䙁䍁䝕婧䑖祩䅸䍄䉁䅁䅁兂䅁䅁䅍䅄䅁䅁䅯䅁䅁䅁䅯睕䅁䅁䅯兂䅁䅁䅕䅁䅁䕁時欵䉁䅁䅁允䅁䅁䅕癱午坔兌き䵁䅉䅅䅁䕁䅁䅁睁䵁䅁䅁权偂䅁䅁权佂䅁䅁兂䅁䅁䅁䙙浢䅑䅅䅁䉁䅁䅁兂晁敨剴䉵倴䅑杷允䅁䅁䅑䅁䑁䅁䅷䅁䭁䕁䄸䅁䭁䕁䄴䅁䙁䅁䅁䅁䅂佦䅚允䅁䅁䅅䅁䙁䕁桪桥畓睒䄱䍄䉁䅁䅁䅂䅁䅁䅍䅄䅁䅁䅯睔䅁䅁䅯杔䅁䅁䅕䅁䅁䅁穁欵䉁䅁䅁允䅁䅁䅕捺䵺䵺䵺啅䵁䅉䅅䅁䙁䅁䅁睁䵁䅁䅁权䅁䅁䅁权呂䅁䅁权䙁䅁䅁兂䅁䅁䅁䘴浶䅑䅅䅁䉁䅁䅁兂煃搸乊瑙穁䅑杷允䅁䅁䅕䅁䑁䅁䅷䅁䭁䉁䅯䅁䭁䙁䅍䅁䭁䅁䅕䅁䙁䅁䅁䅁杁佔䅚允䅁䅁䅅䅁䙁䕁㍷啩杆呒䅴䍄䉁䅁䅁兂䅁䅁䅍䅄䅁䅁䅯䅁䅁䅁䅯睕䅁䅁䅯兂䅁䅁䅕䅁䅁䕁䥄唵䉁䅁䅁允䅁䅁䅕敢㝦晱祈歍䵁䅉䅅䅁䕁䅁䅁睁䵁䅁䅁权偂䅁䅁权佂䅁䅁兂䅁䅁䅁伴汮䅑䅅䅁䉁䅁䅁兂㉄䙋偹癷兕䅑杷允䅁䅁䅕䅁䑁䅁䅷䅁䭁䉁䅯䅁䭁䙁䅍䅁䭁䅁䅕䅁䙁䅁䅁䅁䅄⭡䅚允䅁䅁䅅䅁䙁䍁搯䅊䉡呖䅴䍄䉁䅁䅁䅂䅁䅁䅍䅄䅁䅁䅯睔䅁䅁䅯杔䅁䅁䅕䅁䅁䭁㥄唵䉁䅁䅁允䅁䅁䅕㑈牘払敧い䵁䅉䅅䅁䙁䅁䅁睁䵁䅁䅁权捁䅁䅁权䉁䅁䅁权䙁䅁䅁兂䅁䅁䅁䱁汶䅑䅅䅁䉁䅁䅁兂偃癷潕䥘匯睐杷允䅁䅁䅕䅁䑁䅁䅷䅁䭁䉁䅷䅁䭁䙁䅍䅁䭁䅁䅕䅁䙁䅁䅁䅁䅁敂䅚允䅁䅁䅅䅁䙁偁潙䥘䌯卤䄱䍄䉁䅁䅁䅂䅁䅁䅍䅄䅁䅁䅯睔䅁䅁䅯杔䅁䅁䅕䅁䅁䭁㙂欵䉁䅁䅁允䅁䅁䅕椹捨㡪ㅌ䕄䵁䅉䅅䅁䙁䅁䅁睁䵁䅁䅁权摁䅁䅁权呂䅁䅁权䙁䅁䅁兂䅁䅁䅁䵯汶䅑䅅䅁䉁䅁䅁兂灁䥘䌯匹畧䅑杷允䅁䅁䅕䅁䑁䅁䅷䅁䭁䉁䄰䅁䭁䙁䅍䅁䭁䅁䅕䅁䙁䅁䅁䅁杄敋䅚允䅁䅁䅅䅁䙁䝁浚浚浚椵䄵䍄䉁䅁䅁䅂䅁䅁䅍䅄䅁䅁䅯睔䅁䅁䅯杔䅁䅁䅕䅁䅁䕁坄唵䉁䅁䅁允䅁䅁䅕歲桦桥畓啃䵁䅉䅅䅁䙁䅁䅁睁䵁䅁䅁权䅁䅁䅁权䉁䅁䅁权䙁䅁䅁兂䅁䅁䅁䝑浌䅑䅅䅁䉁䅁䅁兂㑃潈牘払敪睐杷允䅁䅁䅑䅁䑁䅁䅷䅁䭁䕁䄸䅁䭁䕁䄴䅁䙁䅁䅁䅁权畖䅚允䅁䅁䅅䅁䙁䉁䘫ㄶ㑇杈䄹䍄䉁䅁䅁兂䅁䅁䅍䅄䅁䅁䅯先䅁䅁䅯睕䅁䅁䅯兂䅁䅁䅕䅁䅁䥁䅂欵䉁䅁䅁允䅁䅁䅕牒穢搯㑓歌䵁䅉䅅䅁䙁䅁䅁睁䵁䅁䅁权敁䅁䅁权䉁䅁䅁权䙁䅁䅁兂䅁䅁䅁义汘䅑䅅䅁䉁䅁䅁兂穁積積積呐睐杷允䅁䅁䅕䅁䑁䅁䅷䅁䭁䉁䅯䅁䭁䙁䅍䅁䭁䅁䅕䅁䙁䅁䅁䅁䅁攰䅖允䅁䅁䅅䅁䙁䭁慁㥌欰橒䅰䍄䉁䅁䅁兂䅁䅁䅍䅄䅁䅁䅯䅁䅁䅁䅯睕䅁䅁䅯兂䅁䅁䅕䅁䅁䵁祁欵䉁䅁䅁允䅁䅁䅕扌摋㘷䝥き䵁䅉䅅䅁䙁䅁䅁睁䵁䅁䅁权䅁䅁䅁权呂䅁䅁权䙁䅁䅁兂䅁䅁䅁䑯浘䅑䅅䅁䉁䅁䅁兂瑁灳瘳㑰穙䅑杷允䅁䅁䅕䅁䑁䅁䅷䅁䭁䅁䅁䅁䭁䙁䅍䅁䭁䅁䅕䅁䙁䅁䅁䅁权佉䅚允䅁䅁䅅䅁䙁䝁匸㡧䭄呁䅎䍄䉁䅁䅁䅂䅁䅁䅍䅄䅁䅁䅯睔䅁䅁䅯杔䅁䅁䅕䅁䅁䍁㑂欵䉁䅁䅁允䅁䅁䅕牕敧敨剴䕄䵁䅉䅅䅁䙁䅁䅁睁䵁䅁䅁权捁䅁䅁权䉁䅁䅁权䙁䅁䅁兂䅁䅁䅁䱧汔䅑䅅䅁䉁䅁䅁兂偃癷潕䥘匯睐杷允䅁䅁䅕䅁䑁䅁䅷䅁䭁䉁䄴䅁䭁䙁䅍䅁䭁䅁䅕䅁䙁䅁䅁䅁杄畈䅚允䅁䅁䅅䅁䙁䉁䕫杖琴楣䅬䍄䉁䅁䅁兂䅁䅁䅍䅄䅁䅁䅯睈䅁䅁䅯允䅁䅁䅯兂䅁䅁䅕䅁䅁䵁䍁欵䉁䅁䅁允䅁䅁䅕䅁䅁䅁䅁䐴䴸䅉䅅䅁䙁䅁䅁睁䵁䅁䅁权晁䅁䅁权呂䅁䅁权䙁䅁䅁兂䅁䅁䅁偁汲䅑䅅䅁䉁䅁䅁兂偄ㄹ橐塰睳䅑杷允䅁䅁䅕䅁䑁䅁䅷䅁䭁䉁䅷䅁䭁䙁䅍䅁䭁䅁䅕䅁䙁䅁䅁䅁䅄伯䅖允䅁䅁䅅䅁䙁䙁㘶兓䍷祡䄱䍄䉁䅁䅁兂䅁䅁䅍䅄䅁䅁䅯䅁䅁䅁䅯睕䅁䅁䅯兂䅁䅁䅕䅁䅁䍁湁欵䉁䅁䅁允䅁䅁䅕搵楁⼲⭫き䵁䅉䅅䅁䕁䅁䅁睁䵁䅁䅁权偂䅁䅁权佂䅁䅁兂䅁䅁䅁余汌䅑䅅䅁䉁䅁䅁兂乄䵺䵺䵺佷䅑杷允䅁䅁䅕䅁䑁䅁䅷䅁䭁䉁䅯䅁䭁䅁䅅䅁䭁䅁䅕䅁䙁䅁䅁䅁权畔䅚允䅁䅁䅅䅁䙁䭁睒児塲⭯⽧䍄䉁䅁䅁兂䅁䅁䅍䅄䅁䅁䅯睈䅁䅁䅯睕䅁䅁䅯兂䅁䅁䅕䅁䅁䕁㑁欵䉁䅁䅁允䅁䅁䅕㑎䉬余睕啍䵁䅉䅅䅁䕁䅁䅁睁䵁䅁䅁权偂䅁䅁权佂䅁䅁兂䅁䅁䅁䙯洳䅑䅅䅁䉁䅁䅁兂慃婭婭婭偫䅑杷允䅁䅁䅕䅁䑁䅁䅷䅁䭁䉁䅷䅁䭁䙁䅍䅁䭁䅁䅕䅁䙁䅁䅁䅁䅄敆䅚允䅁䅁䅅䅁䙁䙁㘶兓䍷祱䄱䍄䉁䅁䅁兂䅁䅁䅍䅄䅁䅁䅯睈䅁䅁䅯允䅁䅁䅯兂䅁䅁䅕䅁䅁䝁㑃唵䉁䅁䅁允䅁䅁䅕敨剴䉵䘶稲䴸䅉䅅䅁䙁䅁䅁睁䵁䅁䅁权䅁䅁䅁权呂䅁䅁权䙁䅁䅁兂䅁䅁䅁䱁汔䅑䅅䅁䉁䅁䅁兂㙃兓䍷祋祣䅑杷允䅁䅁䅕䅁䑁䅁䅷䅁䭁䉁䅯䅁䭁䅁䅅䅁䭁䅁䅕䅁䙁䅁䅁䅁杄異䅖允䅁䅁䅅䅁䙁䅁䅁䅁䅁佁⽁䍄䉁䅁䅁䅂䅁䅁䅍䅄䅁䅁䅯睔䅁䅁䅯杔䅁䅁䅕䅁䅁䍁⽁欵䉁䅁䅁允䅁䅁䅕牕敧敨剴䕄䵁䅉䅅䅁䕁䅁䅁睁䵁䅁䅁权偂䅁䅁权佂䅁䅁兂䅁䅁䅁䝁浲䅑䅅䅁䉁䅁䅁兂浂浚浚浚䵙䅑杷允䅁䅁䅑䅁䑁䅁䅷䅁䭁䕁䄸䅁䭁䕁䄴䅁䙁䅁䅁䅁䅃略䅚允䅁䅁䅅䅁䙁䡁啳歲桦来䅸䍄䉁䅁䅁兂䅁䅁䅍䅄䅁䅁䅯杇䅁䅁䅯允䅁䅁䅯兂䅁䅁䅕䅁䅁䕁呁欵䉁䅁䅁允䅁䅁䅕浚浚浚浚樵䴸䅉䅅䅁䙁䅁䅁睁䵁䅁䅁权慁䅁䅁权䉁䅁䅁权䙁䅁䅁兂䅁䅁䅁䄴浄䅑䅅䅁䉁䅁䅁兂浂浚浚浚浢睐杷允䅁䅁䅕䅁䑁䅁䅷䅁䭁䉁䄰䅁䭁䅁䅅䅁䭁䅁䅕䅁䙁䅁䅁䅁䅁佊䅚允䅁䅁䅅䅁䙁䝁浚浚浚瑚⽙䍄䉁䅁䅁䅂䅁䅁䅍䅄䅁䅁䅯睔䅁䅁䅯杔䅁䅁䅕䅁䅁䅁䅄唵䉁䅁䅁允䅁䅁䅕䥘䌯匹捨稷䴸䅉䅅䅁䙁䅁䅁睁䵁䅁䅁权䅁䅁䅁权呂䅁䅁权䙁䅁䅁兂䅁䅁䅁伴氳䅑䅅䅁䉁䅁䅁兂穁積積㕍祍䅑杷允䅁䅁䅑䅁䑁䅁䅷䅁䭁䕁䄸䅁䭁䕁䄴䅁䙁䅁䅁䅁杁⭮䅖允䅁䅁䅅䅁䙁乁橥䑣䬰㤱⽍䍄䉁䅁䅁兂䅁䅁䅍䅄䅁䅁䅯䅁䅁䅁䅯允䅁䅁䅯兂䅁䅁䅕䅁䅁佁灂欵䉁䅁䅁允䅁䅁䅕䉵䘶ㄶ㑇樳䴸䅉䅅䅁䙁䅁䅁睁䵁䅁䅁权摁䅁䅁权䉁䅁䅁权䙁䅁䅁兂䅁䅁䅁䉧浢䅑䅅䅁䉁䅁䅁兂晁敨剴䉵嘷睐杷允䅁䅁䅕䅁䑁䅁䅷䅁䭁䅁䅁䅁䭁䅁䅅䅁䭁䅁䅕䅁䙁䅁䅁䅁䅃敯䅖允䅁䅁䅅䅁䙁䩁婱婭婭摭⽫䍄䉁䅁䅁䅂䅁䅁䅍䅄䅁䅁䅯睔䅁䅁䅯杔䅁䅁䅕䅁䅁䵁㉃唵䉁䅁䅁允䅁䅁䅕䥘䌯匹捨稳䴸䅉䅅䅁䙁䅁䅁睁䵁䅁䅁权捁䅁䅁权䉁䅁䅁权䙁䅁䅁兂䅁䅁䅁䍙浺䅑䅅䅁䉁䅁䅁兂畃⭒㙆䭆堷睐杷允䅁䅁䅕䅁䑁䅁䅷䅁䭁䉁䅷䅁䭁䙁䅍䅁䭁䅁䅕䅁䙁䅁䅁䅁䅁⭋䅚允䅁䅁䅅䅁䙁䥁䌯匹捨祄䄵䍄䉁䅁䅁兂䅁䅁䅍䅄䅁䅁䅯睈䅁䅁䅯允䅁䅁䅯兂䅁䅁䅕䅁䅁䍁㉄唵䉁䅁䅁允䅁䅁䅕体㙆䭆䠵吴䴸䅉䅅䅁䙁䅁䅁睁䵁䅁䅁权捁䅁䅁权呂䅁䅁权䙁䅁䅁兂䅁䅁䅁䙷浲䅑䅅䅁䉁䅁䅁兂楃扒穢刯畑䅑杷允䅁䅁䅑䅁䑁䅁䅷䅁䭁䕁䄸䅁䭁䕁䄴䅁䙁䅁䅁䅁杁⭕䅚允䅁䅁䅅䅁䙁䅁塲㍯㥁桃䅂䍄䉁䅁䅁兂䅁䅁䅍䅄䅁䅁䅯睈䅁䅁䅯睕䅁䅁䅯兂䅁䅁䅕䅁䅁䍁㍄唵䉁䅁䅁允䅁䅁䅕⽺呤㘴㝖䕍䵁䅉䅅䅁䕁䅁䅁睁䵁䅁䅁权偂䅁䅁权佂䅁䅁兂䅁䅁䅁佯汶䅑䅅䅁䉁䅁䅁兂桄桥畓⭒充䅑杷允䅁䅁䅕䅁䑁䅁䅷䅁䭁䉁䄸䅁䭁䙁䅍䅁䭁䅁䅕䅁䙁䅁䅁䅁䅂佐䅚允䅁䅁䅅䅁䙁䑁䩥坑汄䑍䅆䍄䉁䅁䅁兂䅁䅁䅍䅄䅁䅁䅯䅁䅁䅁䅯睕䅁䅁䅯兂䅁䅁䅕䅁䅁佁畂欵䉁䅁䅁允䅁䅁䅕佖汏㡭杔き䵁䅉䅅䅁䕁䅁䅁睁䵁䅁䅁权偂䅁䅁权佂䅁䅁兂䅁䅁䅁乑決䅑䅅䅁䉁䅁䅁兂㝂䭆䠵場䝯䅑杷允䅁䅁䅕䅁䑁䅁䅷䅁䭁䉁䅷䅁䭁䙁䅍䅁䭁䅁䅕䅁䙁䅁䅁䅁杂⭱䅖允䅁䅁䅅䅁䙁偁潙䥘䌯却䄱䍄䉁䅁䅁兂䅁䅁䅍䅄䅁䅁䅯䅁䅁䅁䅯允䅁䅁䅯兂䅁䅁䅕䅁䅁䥁晁欵䉁䅁䅁允䅁䅁䅕䉵䘶ㄶ㑇樳䴸䅉䅅䅁䕁䅁䅁睁䵁䅁䅁权偂䅁䅁权佂䅁䅁兂䅁䅁䅁䡙浲䅑䅅䅁䉁䅁䅁兂偃癷潕䥘䴸䅑杷允䅁䅁䅕䅁䑁䅁䅷䅁䭁䉁䅯䅁䭁䙁䅍䅁䭁䅁䅕䅁䙁䅁䅁䅁杁⭶䅖允䅁䅁䅅䅁䙁䱁䩰䅄牉穊䅰䍄䉁䅁䅁兂䅁䅁䅍䅄䅁䅁䅯䅈䅁䅁䅯睕䅁䅁䅯兂䅁䅁䅕䅁䅁䝁橃唵䉁䅁䅁允䅁䅁䅕捷桱扒穙啌䵁䅉䅅䅁䙁䅁䅁睁䵁䅁䅁权敁䅁䅁权呂䅁䅁权䙁䅁䅁兂䅁䅁䅁䍷浮䅑䅅䅁䉁䅁䅁兂ㅂ硫䕧獖渴䅑杷允䅁䅁䅕䅁䑁䅁䅷䅁䭁䉁䄸䅁䭁䅁䅅䅁䭁䅁䅕䅁䙁䅁䅁䅁杄佖䅚允䅁䅁䅅䅁䙁䙁㑋潈牘敕⽁䍄䉁䅁䅁兂䅁䅁䅍䅄䅁䅁䅯睈䅁䅁䅯睕䅁䅁䅯兂䅁䅁䅕䅁䅁䥁㑂欵䉁䅁䅁允䅁䅁䅕牡へ硫歧啍䵁䅉䅅䅁䕁䅁䅁睁䵁䅁䅁权偂䅁䅁权佂䅁䅁兂䅁䅁䅁䙷浦䅑䅅䅁䉁䅁䅁兂塄㍯㥁瑃偣䅑杷允䅁䅁䅕䅁䑁䅁䅷䅁䭁䉁䄰䅁䭁䙁䅍䅁䭁䅁䅕䅁䙁䅁䅁䅁杄敡䅚允䅁䅁䅅䅁䙁䑁䩥坑汄䍅䄵䍄䉁䅁䅁兂䅁䅁䅍䅄䅁䅁䅯睈䅁䅁䅯睕䅁䅁䅯兂䅁䅁䅕䅁䅁䍁䅄唵䉁䅁䅁允䅁䅁䅕塹⭡确癯啍䵁䅉䅅䅁䙁䅁䅁睁䵁䅁䅁权䅁䅁䅁权呂䅁䅁权䙁䅁䅁兂䅁䅁䅁䝯浺䅑䅅䅁䉁䅁䅁兂啂㘴扗佸穁䅑杷允䅁䅁䅕䅁䑁䅁䅷䅁䭁䉁䄸䅁䭁䙁䅍䅁䭁䅁䅕䅁䙁䅁䅁䅁杄佚䅚允䅁䅁䅅䅁䙁乁楅⼲⭬橃䅆䍄䉁䅁䅁䅂䅁䅁䅍䅄䅁䅁䅯睔䅁䅁䅯杔䅁䅁䅕䅁䅁䭁獄唵䉁䅁䅁允䅁䅁䅕体㙆䭆䠵䕅䵁䅉䅅䅁䕁䅁䅁睁䵁䅁䅁权偂䅁䅁权佂䅁䅁兂䅁䅁䅁䉷浦䅑䅅䅁䉁䅁䅁兂捂㡪ㅌ䙋卷䅑杷允䅁䅁䅕䅁䑁䅁䅷䅁䭁䉁䄴䅁䭁䅁䅅䅁䭁䅁䅕䅁䙁䅁䅁䅁䅄⬫䅖允䅁䅁䅅䅁䙁䡁啳歲桦瑥⽑䍄䉁䅁䅁䅂䅁䅁䅍䅄䅁䅁䅯睔䅁䅁䅯杔䅁䅁䅕䅁䅁䥁㕂欵䉁䅁䅁允䅁䅁䅕牕敧敨剴䕄䵁䅉䅅䅁䕁䅁䅁睁䵁䅁䅁权偂䅁䅁权佂䅁䅁兂䅁䅁䅁䡙浮䅑䅅䅁䉁䅁䅁兂㥁瑃橥䑣䴰䅑杷允䅁䅁䅕䅁䑁䅁䅷䅁䭁䅁䅁䅁䭁䙁䅍䅁䭁䅁䅕䅁䙁䅁䅁䅁䅃低䅚允䅁䅁䅅䅁䙁䍁礲敮渫橨䅎䍄䉁䅁䅁兂䅁䅁䅍䅄䅁䅁䅯睈䅁䅁䅯允䅁䅁䅯兂䅁䅁䅕䅁䅁䭁䱁欵䉁䅁䅁允䅁䅁䅕䡰㥁瑃橥䐴䴸䅉䅅䅁䕁䅁䅁睁䵁䅁䅁权偂䅁䅁权佂䅁䅁兂䅁䅁䅁䵷氯䅑䅅䅁䉁䅁䅁兂㝂䭆䠵場䝯䅑杷允䅁䅁䅕䅁䑁䅁䅷䅁䭁䅁䅁䅁䭁䅁䅅䅁䭁䅁䅕䅁䙁䅁䅁䅁杄畋䅚允䅁䅁䅅䅁䙁䱁敧敨剴乵⼴䍄䉁䅁䅁兂䅁䅁䅍䅄䅁䅁䅯杈䅁䅁䅯允䅁䅁䅯兂䅁䅁䅕䅁䅁䍁䥁欵䉁䅁䅁允䅁䅁䅕硥畓⭒㙆䐱䴸䅉䅅䅁䕁䅁䅁睁䵁䅁䅁权偂䅁䅁权佂䅁䅁兂䅁䅁䅁伴汔䅑䅅䅁䉁䅁䅁兂畃⭒㙆䭆儴䅑杷允䅁䅁䅕䅁䑁䅁䅷䅁䭁䉁䅯䅁䭁䙁䅍䅁䭁䅁䅕䅁䙁䅁䅁䅁杁⭥䅚允䅁䅁䅅䅁䙁䕁㍷啩杆告䅴䍄䉁䅁䅁䅂䅁䅁䅍䅄䅁䅁䅯睔䅁䅁䅯杔䅁䅁䅕䅁䅁䕁癁欵䉁䅁䅁允䅁䅁䅕㡪ㅌ䙋偹歅䵁䅉䅅䅁䙁䅁䅁睁䵁䅁䅁权敁䅁䅁权呂䅁䅁权䙁䅁䅁兂䅁䅁䅁䙷浐䅑䅅䅁䉁䅁䅁兂扄堫焵䡶楑䅑杷允䅁䅁䅑䅁䑁䅁䅷䅁䭁䕁䄸䅁䭁䕁䄴䅁䙁䅁䅁䅁权低䅚允䅁䅁䅅䅁䙁佁剸䉵䘶砶䅆䍄䉁䅁䅁兂䅁䅁䅍䅄䅁䅁䅯杇䅁䅁䅯允䅁䅁䅯兂䅁䅁䅕䅁䅁䅁啁欵䉁䅁䅁允䅁䅁䅕浚浚浚浚樵䴸䅉䅅䅁䙁䅁䅁睁䵁䅁䅁权䅁䅁䅁权呂䅁䅁权䙁䅁䅁兂䅁䅁䅁伴汢䅑䅅䅁䉁䅁䅁兂婁䙂余摌祉䅑杷允䅁䅁䅑䅁䑁䅁䅷䅁䭁䕁䄸䅁䭁䕁䄴䅁䙁䅁䅁䅁䅄攲䅖允䅁䅁䅅䅁䙁䉁䘫ㄶ㑇杈䅬䍄䉁䅁䅁兂䅁䅁䅍䅄䅁䅁䅯先䅁䅁䅯允䅁䅁䅯兂䅁䅁䅕䅁䅁䥁歁欵䉁䅁䅁允䅁䅁䅕浚浚浚浚樱䴸䅉䅅䅁䙁䅁䅁睁䵁䅁䅁权䅁䅁䅁权䉁䅁䅁权䙁䅁䅁兂䅁䅁䅁䱯汘䅑䅅䅁䉁䅁䅁兂慃婭婭婭婮睐杷允䅁䅁䅑䅁䑁䅁䅷䅁䭁䕁䄸䅁䭁䕁䄴䅁䙁䅁䅁䅁杁攵䅖允䅁䅁䅅䅁䙁䙁㑋潈牘剕䅆䍄䉁䅁䅁䅂䅁䅁䅍䅄䅁䅁䅯睔䅁䅁䅯杔䅁䅁䅕䅁䅁䍁潂欵䉁䅁䅁允䅁䅁䅕敨剴䉵䘶啄䵁䅉䅅䅁䙁䅁䅁睁䵁䅁䅁权䅁䅁䅁权䉁䅁䅁权䙁䅁䅁兂䅁䅁䅁䅯洯䅑䅅䅁䉁䅁䅁兂㑃潈牘払敪睐杷允䅁䅁䅕䅁䑁䅁䅷䅁䭁䉁䄸䅁䭁䙁䅍䅁䭁䅁䅕䅁䙁䅁䅁䅁权敁䅚允䅁䅁䅅䅁䙁䥁䅐煹䙆橬䅂䍄䉁䅁䅁兂䅁䅁䅍䅄䅁䅁䅯先䅁䅁䅯睕䅁䅁䅯兂䅁䅁䅕䅁䅁䅁㍂欵䉁䅁䅁允䅁䅁䅕䬸䝦穓䩦啌䵁䅉䅅䅁䕁䅁䅁睁䵁䅁䅁权偂䅁䅁权佂䅁䅁兂䅁䅁䅁䠴浪䅑䅅䅁䉁䅁䅁兂浂浚浚浚䵙䅑杷允䅁䅁䅕䅁䑁䅁䅷䅁䭁䉁䅷䅁䭁䅁䅅䅁䭁䅁䅕䅁䙁䅁䅁䅁杂⭶䅖允䅁䅁䅅䅁䙁䥁䌯匹捨㥪⽉䍄䉁䅁䅁䅂䅁䅁䅍䅄䅁䅁䅯睔䅁䅁䅯杔䅁䅁䅕䅁䅁䵁奃唵䉁䅁䅁允䅁䅁䅕牕敧敨剴䑹䴸䅉䅅䅁䙁䅁䅁睁䵁䅁䅁权慁䅁䅁权䉁䅁䅁权䙁䅁䅁兂䅁䅁䅁䡯浄䅑䅅䅁䉁䅁䅁兂歃䑣䬰㘱潐睐杷允䅁䅁䅕䅁䑁䅁䅷䅁䭁䅁䅁䅁䭁䙁䅍䅁䭁䅁䅕䅁䙁䅁䅁䅁䅂敋䅚允䅁䅁䅅䅁䙁佁兘瑉㕶橐䅎䍄䉁䅁䅁兂䅁䅁䅍䅄䅁䅁䅯䅈䅁䅁䅯允䅁䅁䅯兂䅁䅁䅕䅁䅁䭁煁欵䉁䅁䅁允䅁䅁䅕歲桦桥畓稱䴸䅉䅅䅁䙁䅁䅁睁䵁䅁䅁权摁䅁䅁权呂䅁䅁权䙁䅁䅁兂䅁䅁䅁䱧汔䅑䅅䅁䉁䅁䅁兂䭁㘱睎捐瑯䅑杷允䅁䅁䅕䅁䑁䅁䅷䅁䭁䉁䄴䅁䭁䅁䅅䅁䭁䅁䅕䅁䙁䅁䅁䅁杄⭤䅚允䅁䅁䅅䅁䙁䅁䅁䅁䅁乁⽁䍄䉁䅁䅁䅂䅁䅁䅍䅄䅁䅁䅯睔䅁䅁䅯杔䅁䅁䅕䅁䅁䵁歁欵䉁䅁䅁允䅁䅁䅕⽷潕䥘䌯啅䵁䅉䅅䅁䕁䅁䅁睁䵁䅁䅁权偂䅁䅁权佂䅁䅁兂䅁䅁䅁䵑氳䅑䅅䅁䉁䅁䅁兂獄払敧敨䑳䅑杷允䅁䅁䅕䅁䑁䅁䅷䅁䭁䉁䄸䅁䭁䙁䅍䅁䭁䅁䅕䅁䙁䅁䅁䅁䅂⭇䅚允䅁䅁䅅䅁䙁䕁㉡⼸唳䐫䅂䍄䉁䅁䅁兂䅁䅁䅍䅄䅁䅁䅯杇䅁䅁䅯睕䅁䅁䅯兂䅁䅁䅕䅁䅁䭁ㅁ欵䉁䅁䅁允䅁䅁䅕㑈牘払敪歏䵁䅉䅅䅁䕁䅁䅁睁䵁䅁䅁权偂䅁䅁权佂䅁䅁兂䅁䅁䅁䍧浦䅑䅅䅁䉁䅁䅁兂畃⭒㙆䭆刴䅑杷允䅁䅁䅕䅁䑁䅁䅷䅁䭁䉁䅯䅁䭁䅁䅅䅁䭁䅁䅕䅁䙁䅁䅁䅁䅁敖䅚允䅁䅁䅅䅁䙁䭁睒児塲⭯⽧䍄䉁䅁䅁䅂䅁䅁䅍䅄䅁䅁䅯睔䅁䅁䅯杔䅁䅁䅕䅁䅁䅁歄唵䉁䅁䅁允䅁䅁䅕硥畓⭒㙆䕅䵁䅉䅅䅁䕁䅁䅁睁䵁䅁䅁权偂䅁䅁权佂䅁䅁兂䅁䅁䅁偷汌䅑䅅䅁䉁䅁䅁兂桄桥畓⭒佅䅑杷允䅁䅁䅕䅁䑁䅁䅷䅁䭁䉁䅷䅁䭁䙁䅍䅁䭁䅁䅕䅁䙁䅁䅁䅁杂畎䅚允䅁䅁䅅䅁䙁䙁㕧䵴㉨楐䄵䍄䉁䅁䅁䅂䅁䅁䅍䅄䅁䅁䅯睔䅁䅁䅯杔䅁䅁䅕䅁䅁䭁剄唵䉁䅁䅁允䅁䅁䅕捺䵺䵺䵺歂䵁䅉䅅䅁䙁䅁䅁睁䵁䅁䅁权慁䅁䅁权呂䅁䅁权䙁䅁䅁兂䅁䅁䅁䡯浔䅑䅅䅁䉁䅁䅁兂䵂㑎䉬䍙㝕䅑杷允䅁䅁䅑䅁䑁䅁䅷䅁䭁䕁䄸䅁䭁䕁䄴䅁䙁䅁䅁䅁䅂何䅚允䅁䅁䅅䅁䙁䑁積積積硍䅆䍄䉁䅁䅁兂䅁䅁䅍䅄䅁䅁䅯杇䅁䅁䅯睕䅁䅁䅯兂䅁䅁䅕䅁䅁䕁乁欵䉁䅁䅁允䅁䅁䅕潂噇㑑䵴歏䵁䅉䅅䅁䕁䅁䅁睁䵁䅁䅁权偂䅁䅁权佂䅁䅁兂䅁䅁䅁䙉浈䅑䅅䅁䉁䅁䅁兂䭁㘱睎児副䅑杷允䅁䅁䅕䅁䑁䅁䅷䅁䭁䅁䅁䅁䭁䅁䅅䅁䭁䅁䅕䅁䙁䅁䅁䅁杁⭊䅚允䅁䅁䅅䅁䙁䱁敧敨剴乵⼴䍄䉁䅁䅁兂䅁䅁䅍䅄䅁䅁䅯先䅁䅁䅯允䅁䅁䅯兂䅁䅁䅕䅁䅁䍁扃唵䉁䅁䅁允䅁䅁䅕㘱睎児塲稰䴸䅉䅅䅁䕁䅁䅁睁䵁䅁䅁权偂䅁䅁权佂䅁䅁兂䅁䅁䅁䨴決䅑䅅䅁䉁䅁䅁兂䑄匹捨㡪噌睐杷允䅁䅁䅕䅁䑁䅁䅷䅁䭁䉁䅷䅁䭁䙁䅍䅁䭁䅁䅕䅁䙁䅁䅁䅁杂⭎䅚允䅁䅁䅅䅁䙁䙁㕧䵴㉨楐䄵䍄䉁䅁䅁䅂䅁䅁䅍䅄䅁䅁䅯睔䅁䅁䅯杔䅁䅁䅕䅁䅁䍁療欵䉁䅁䅁允䅁䅁䅕䭆䠵場啯䕄䵁䅉䅅䅁䙁䅁䅁睁䵁䅁䅁权晁䅁䅁权呂䅁䅁权䙁䅁䅁兂䅁䅁䅁䔴浪䅑䅅䅁䉁䅁䅁兂䕁杖琴桳砰䅑杷允䅁䅁䅕䅁䑁䅁䅷䅁䭁䉁䅯䅁䭁䙁䅍䅁䭁䅁䅕䅁䙁䅁䅁䅁权⭲䅖允䅁䅁䅅䅁䙁䉁愱䑚晶穪䅬䍄䉁䅁䅁兂䅁䅁䅍䅄䅁䅁䅯先䅁䅁䅯允䅁䅁䅯兂䅁䅁䅕䅁䅁䍁㍄唵䉁䅁䅁允䅁䅁䅕㑈牘払敧吱䴸䅉䅅䅁䙁䅁䅁睁䵁䅁䅁权慁䅁䅁权呂䅁䅁权䙁䅁䅁兂䅁䅁䅁䅙浘䅑䅅䅁䉁䅁䅁兂䝂癴㥐䈱㙧䅑杷允䅁䅁䅕䅁䑁䅁䅷䅁䭁䉁䅷䅁䭁䙁䅍䅁䭁䅁䅕䅁䙁䅁䅁䅁权畏䅚允䅁䅁䅅䅁䙁䉁婦発呤祯䄵䍄䉁䅁䅁䅂䅁䅁䅍䅄䅁䅁䅯睔䅁䅁䅯杔䅁䅁䅕䅁䅁䵁㑂欵䉁䅁䅁允䅁䅁䅕浚浚浚浚䕄䵁䅉䅅䅁䙁䅁䅁睁䵁䅁䅁权慁䅁䅁权呂䅁䅁权䙁䅁䅁兂䅁䅁䅁偑汢䅑䅅䅁䉁䅁䅁兂䑄匹捨㡪㕉䅑杷允䅁䅁䅕䅁䑁䅁䅷䅁䭁䉁䄰䅁䭁䙁䅍䅁䭁䅁䅕䅁䙁䅁䅁䅁䅂畚䅚允䅁䅁䅅䅁䙁䡁⼰噎㘶卓䄵䍄䉁䅁䅁兂䅁䅁䅍䅄䅁䅁䅯䅁䅁䅁䅯睕䅁䅁䅯兂䅁䅁䅕䅁䅁䅁䩁欵䉁䅁䅁允䅁䅁䅕癱午坔睊歍䵁䅉䅅䅁䙁䅁䅁睁䵁䅁䅁权慁䅁䅁权䉁䅁䅁权䙁䅁䅁兂䅁䅁䅁䙉浈䅑䅅䅁䉁䅁䅁兂歃䑣䬰㘱潐睐杷允䅁䅁䅑䅁䑁䅁䅷䅁䭁䕁䄸䅁䭁䕁䄴䅁䙁䅁䅁䅁杄佶䅖允䅁䅁䅅䅁䙁䥁牘払敧敨⽳䍄䉁䅁䅁兂䅁䅁䅍䅄䅁䅁䅯䅁䅁䅁䅯睕䅁䅁䅯兂䅁䅁䅕䅁䅁䭁㝃唵䉁䅁䅁允䅁䅁䅕䘫橐婰䕵歍䵁䅉䅅䅁䙁䅁䅁睁䵁䅁䅁权䅁䅁䅁权呂䅁䅁权䙁䅁䅁兂䅁䅁䅁䙧浢䅑䅅䅁䉁䅁䅁兂㕁䵴㉨瑶稸䅑杷允䅁䅁䅑䅁䑁䅁䅷䅁䭁䕁䄸䅁䭁䕁䄴䅁䙁䅁䅁䅁杂佐䅚允䅁䅁䅅䅁䙁䅁塲㍯㥁权䄱䍄䉁䅁䅁兂䅁䅁䅍䅄䅁䅁䅯先䅁䅁䅯睕䅁䅁䅯兂䅁䅁䅕䅁䅁䵁噄唵䉁䅁䅁允䅁䅁䅕⽷潕䥘䌯啌䵁䅉䅅䅁䙁䅁䅁睁䵁䅁䅁权摁䅁䅁权呂䅁䅁权䙁䅁䅁兂䅁䅁䅁䭙汈䅑䅅䅁䉁䅁䅁兂䝂癴㥐䠱瑧䅑杷允䅁䅁䅑䅁䑁䅁䅷䅁䭁䕁䄸䅁䭁䕁䄴䅁䙁䅁䅁䅁䅁畄䅚允䅁䅁䅅䅁䙁䕁桪桥畓硒䅊䍄䉁䅁䅁兂䅁䅁䅍䅄䅁䅁䅯䅁䅁䅁䅯睕䅁䅁䅯兂䅁䅁䅕䅁䅁䕁慄唵䉁䅁䅁允䅁䅁䅕䉯癯匳䝑き䵁䅉䅅䅁䙁䅁䅁睁䵁䅁䅁权䅁䅁䅁权呂䅁䅁权䙁䅁䅁兂䅁䅁䅁䅯浔䅑䅅䅁䉁䅁䅁兂煃搸乊湙祁䅑杷允䅁䅁䅕䅁䑁䅁䅷䅁䭁䅁䅁䅁䭁䅁䅅䅁䭁䅁䅕䅁䙁䅁䅁䅁䅄畹䅖允䅁䅁䅅䅁䙁䑁䬰㘱睎摐⽯䍄䉁䅁䅁兂䅁䅁䅍䅄䅁䅁䅯先䅁䅁䅯睕䅁䅁䅯兂䅁䅁䅕䅁䅁䥁䍂欵䉁䅁䅁允䅁䅁䅕牒穢搯㑓歌䵁䅉䅅䅁䙁䅁䅁睁䵁䅁䅁权敁䅁䅁权呂䅁䅁权䙁䅁䅁兂䅁䅁䅁䭷氷䅑䅅䅁䉁䅁䅁兂㍂灶愸硌爰䅑杷允䅁䅁䅕䅁䑁䅁䅷䅁䭁䉁䅷䅁䭁䙁䅍䅁䭁䅁䅕䅁䙁䅁䅁䅁䅁佴䅖允䅁䅁䅅䅁䙁䡁⭥确癯午䄵䍄䉁䅁䅁兂䅁䅁䅍䅄䅁䅁䅯䅁䅁䅁䅯允䅁䅁䅯兂䅁䅁䅕䅁䅁䥁歂欵䉁䅁䅁允䅁䅁䅕䉵䘶ㄶ㑇樳䴸䅉䅅䅁䙁䅁䅁睁䵁䅁䅁权晁䅁䅁权呂䅁䅁权䙁䅁䅁兂䅁䅁䅁乧汐䅑䅅䅁䉁䅁䅁兂扁㥌欰畂睅䅑杷允䅁䅁䅑䅁䑁䅁䅷䅁䭁䕁䄸䅁䭁䕁䄴䅁䙁䅁䅁䅁䅃佘䅚允䅁䅁䅅䅁䙁䩁婱婭婭六䄹䍄䉁䅁䅁兂䅁䅁䅍䅄䅁䅁䅯䅁䅁䅁䅯允䅁䅁䅯兂䅁䅁䅕䅁䅁䥁噂欵䉁䅁䅁允䅁䅁䅕䉵䘶ㄶ㑇樳䴸䅉䅅䅁䙁䅁䅁睁䵁䅁䅁权䅁䅁䅁权呂䅁䅁权䙁䅁䅁兂䅁䅁䅁䍉浐䅑䅅䅁䉁䅁䅁兂汄䌰扌含稴䅑杷允䅁䅁䅑䅁䑁䅁䅷䅁䭁䕁䄸䅁䭁䕁䄴䅁䙁䅁䅁䅁䅁⭮䅖允䅁䅁䅅䅁䙁䑁積積積㥍⽍䍄䉁䅁䅁兂䅁䅁䅍䅄䅁䅁䅯䅁䅁䅁䅯睕䅁䅁䅯兂䅁䅁䅕䅁䅁䭁㡃唵䉁䅁䅁允䅁䅁䅕䘫橐婰䕵歍䵁䅉䅅䅁䙁䅁䅁睁䵁䅁䅁权捁䅁䅁权呂䅁䅁权䙁䅁䅁兂䅁䅁䅁䡙浢䅑䅅䅁䉁䅁䅁兂䱃佢㝦晱瑅䅑杷允䅁䅁䅕䅁䑁䅁䅷䅁䭁䉁䄰䅁䭁䅁䅅䅁䭁䅁䅕䅁䙁䅁䅁䅁杄体䅚允䅁䅁䅅䅁䙁䭁䠵場啯瑲⽣䍄䉁䅁䅁兂䅁䅁䅍䅄䅁䅁䅯䅁䅁䅁䅯睕䅁䅁䅯兂䅁䅁䅕䅁䅁佁牄唵䉁䅁䅁允䅁䅁䅕積積積呏歍䵁䅉䅅䅁䙁䅁䅁睁䵁䅁䅁权敁䅁䅁权呂䅁䅁权䙁䅁䅁兂䅁䅁䅁䱁氯䅑䅅䅁䉁䅁䅁兂硂児塲穯獁䅑杷允䅁䅁䅕䅁䑁䅁䅷䅁䭁䉁䅯䅁䭁䙁䅍䅁䭁䅁䅕䅁䙁䅁䅁䅁杁⭑䅚允䅁䅁䅅䅁䙁䵁杕䡳潊呍䅴䍄䉁䅁䅁兂䅁䅁䅍䅄䅁䅁䅯先䅁䅁䅯睕䅁䅁䅯兂䅁䅁䅕䅁䅁䕁乄唵䉁䅁䅁允䅁䅁䅕噋偹癷潕歌䵁䅉䅅䅁䕁䅁䅁睁䵁䅁䅁权偂䅁䅁权佂䅁䅁兂䅁䅁䅁䵑汢䅑䅅䅁䉁䅁䅁兂啁歲桦桥㉔睐杷允䅁䅁䅑䅁䑁䅁䅷䅁䭁䕁䄸䅁䭁䕁䄴䅁䙁䅁䅁䅁䅂伴䅖允䅁䅁䅅䅁䙁䩁婱婭婭六䅴䍄䉁䅁䅁兂䅁䅁䅍䅄䅁䅁䅯䅈䅁䅁䅯允䅁䅁䅯兂䅁䅁䅕䅁䅁䭁坄唵䉁䅁䅁允䅁䅁䅕積積積積稰䴸䅉䅅䅁䕁䅁䅁睁䵁䅁䅁权偂䅁䅁权佂䅁䅁兂䅁䅁䅁佯汔䅑䅅䅁䉁䅁䅁兂㝂䭆䠵場兯䅑杷允䅁䅁䅑䅁䑁䅁䅷䅁䭁䕁䄸䅁䭁䕁䄴䅁䙁䅁䅁䅁杁甫䅖允䅁䅁䅅䅁䙁䭁睒児塲睯䅸䍄䉁䅁䅁兂䅁䅁䅍䅄䅁䅁䅯睈䅁䅁䅯睕䅁䅁䅯兂䅁䅁䅕䅁䅁䥁㕂欵䉁䅁䅁允䅁䅁䅕牡へ硫歧啍䵁䅉䅅䅁䕁䅁䅁睁䵁䅁䅁权偂䅁䅁权佂䅁䅁兂䅁䅁䅁䑙浔䅑䅅䅁䉁䅁䅁兂灁䥘䌯匹卧䅑杷允䅁䅁䅑䅁䑁䅁䅷䅁䭁䕁䄸䅁䭁䕁䄴䅁䙁䅁䅁䅁䅃佇䅚允䅁䅁䅅䅁䙁䡁啳歲桦桥䅊䍄䉁䅁䅁兂䅁䅁䅍䅄䅁䅁䅯䅁䅁䅁䅯睕䅁䅁䅯兂䅁䅁䅕䅁䅁䥁橃唵䉁䅁䅁允䅁䅁䅕㘱睎児㍰啍䵁䅉䅅䅁䕁䅁䅁睁䵁䅁䅁权偂䅁䅁权佂䅁䅁兂䅁䅁䅁䠴浦䅑䅅䅁䉁䅁䅁兂㝂䭆䠵場䵯䅑杷允䅁䅁䅕䅁䑁䅁䅷䅁䭁䉁䅷䅁䭁䙁䅍䅁䭁䅁䅕䅁䙁䅁䅁䅁䅁畤䅚允䅁䅁䅅䅁䙁䥁獴⼵灵匸䄱䍄䉁䅁䅁兂䅁䅁䅍䅄䅁䅁䅯杇䅁䅁䅯允䅁䅁䅯兂䅁䅁䅕䅁䅁䕁兂欵䉁䅁䅁允䅁䅁䅕䡰㥁瑃橥䐶䴸䅉䅅䅁䙁䅁䅁睁䵁䅁䅁权捁䅁䅁权呂䅁䅁权䙁䅁䅁兂䅁䅁䅁䑁浮䅑䅅䅁䉁䅁䅁兂塁挲㌷㙕畍䅑杷允䅁䅁䅑䅁䑁䅁䅷䅁䭁䕁䄸䅁䭁䕁䄴䅁䙁䅁䅁䅁杂敉䅚允䅁䅁䅅䅁䙁䭁䠵場啯杲䄹䍄䉁䅁䅁兂䅁䅁䅍䅄䅁䅁䅯睈䅁䅁䅯允䅁䅁䅯兂䅁䅁䅕䅁䅁䕁癃唵䉁䅁䅁允䅁䅁䅯睇䅁䅁杷允䅁䅁䅕䅁䑁䅁䅷䅁䭁䉁䅯䅁䭁䙁䅍䅁䭁䅁䅕䅁䙁䅁䅁䅁䅂甶䅖允䅁䅁䅅䅁䙁䵁ㅐ䙋偹橷䅬䍄䉁䅁䅁䅂䅁䅁䅍䅄䅁䅁䅯睔䅁䅁䅯杔䅁䅁䅕䅁䅁䵁㍂欵䉁䅁䅁允䅁䅁䅕䡰㥁瑃橥䕄䵁䅉䅅䅁䙁䅁䅁睁䵁䅁䅁权䅁䅁䅁权呂䅁䅁权䙁䅁䅁兂䅁䅁䅁乧汶䅑䅅䅁䉁䅁䅁兂权楇搯䅊穙䅑杷允䅁䅁䅑䅁䑁䅁䅷䅁䭁䕁䄸䅁䭁䕁䄴䅁䙁䅁䅁䅁权敎䅚允䅁䅁䅅䅁䙁佁㙆䭆䠵刴䅂䍄䉁䅁䅁䅂䅁䅁䅍䅄䅁䅁䅯睔䅁䅁䅯杔䅁䅁䅕䅁䅁䍁塃唵䉁䅁䅁允䅁䅁䅕牕敧敨剴䑹䴸䅉䅅䅁䙁䅁䅁睁䵁䅁䅁权敁䅁䅁权䉁䅁䅁权䙁䅁䅁兂䅁䅁䅁乯汢䅑䅅䅁䉁䅁䅁兂穁積積積呐睐杷允䅁䅁䅕䅁䑁䅁䅷䅁䭁䉁䄰䅁䭁䙁䅍䅁䭁䅁䅕䅁䙁䅁䅁䅁杄畋䅚允䅁䅁䅅䅁䙁䝁浚浚浚椵䄵䍄䉁䅁䅁䅂䅁䅁䅍䅄䅁䅁䅯睔䅁䅁䅯杔䅁䅁䅕䅁䅁䭁㍂欵䉁䅁䅁允䅁䅁䅕硥畓⭒㙆䕄䵁䅉䅅䅁䙁䅁䅁睁䵁䅁䅁权䅁䅁䅁权䉁䅁䅁权䙁䅁䅁兂䅁䅁䅁䉉浐䅑䅅䅁䉁䅁䅁兂㑃潈牘払敪睐杷允䅁䅁䅑䅁䑁䅁䅷䅁䭁䕁䄸䅁䭁䕁䄴䅁䙁䅁䅁䅁䅁佮䅖允䅁䅁䅅䅁䙁䕁桪桥畓㥒⽅䍄䉁䅁䅁兂䅁䅁䅍䅄䅁䅁䅯䅁䅁䅁䅯睕䅁䅁䅯兂䅁䅁䅕䅁䅁䕁灄唵䉁䅁䅁允䅁䅁䅕積積積呏歍䵁䅉䅅䅁䕁䅁䅁睁䵁䅁䅁权偂䅁䅁权佂䅁䅁兂䅁䅁䅁䝙浦䅑䅅䅁䉁䅁䅁兂慃婭婭婭乫䅑杷允䅁䅁䅕䅁䑁䅁䅷䅁䭁䉁䅷䅁䭁䙁䅍䅁䭁䅁䅕䅁䙁䅁䅁䅁杂敓䅚允䅁䅁䅅䅁䙁䝁匸㡧䭄卙䄵䍄䉁䅁䅁兂䅁䅁䅍䅄䅁䅁䅯先䅁䅁䅯允䅁䅁䅯兂䅁䅁䅕䅁䅁䵁桃唵䉁䅁䅁允䅁䅁䅕㘱睎児塲稰䴸䅉䅅䅁䕁䅁䅁睁䵁䅁䅁权偂䅁䅁权佂䅁䅁兂䅁䅁䅁䵙汐䅑䅅䅁䉁䅁䅁兂捂㡪ㅌ䙋空睐杷允䅁䅁䅕䅁䑁䅁䅷䅁䭁䉁䄸䅁䭁䙁䅍䅁䭁䅁䅕䅁䙁䅁䅁䅁䅃⭓䅚允䅁䅁䅅䅁䙁䅁坒楄礲呈䅆䍄䉁䅁䅁䅂䅁䅁䅍䅄䅁䅁䅯睔䅁䅁䅯杔䅁䅁䅕䅁䅁佁坁欵䉁䅁䅁允䅁䅁䅕䭆䠵場啯ぅ䵁䅉䅅䅁䙁䅁䅁睁䵁䅁䅁权䅁䅁䅁权䉁䅁䅁权䙁䅁䅁兂䅁䅁䅁䡧浲䅑䅅䅁䉁䅁䅁兂㑃潈牘払敪睐杷允䅁䅁䅕䅁䑁䅁䅷䅁䭁䉁䄰䅁䭁䅁䅅䅁䭁䅁䅕䅁䙁䅁䅁䅁䅃當䅖允䅁䅁䅅䅁䙁乁橥䑣䬰㤱⽍䍄䉁䅁䅁兂䅁䅁䅍䅄䅁䅁䅯杈䅁䅁䅯允䅁䅁䅯兂䅁䅁䅕䅁䅁䅁卂欵䉁䅁䅁允䅁䅁䅕⽷潕䥘䌯吱䴸䅉䅅䅁䕁䅁䅁睁䵁䅁䅁权偂䅁䅁权佂䅁䅁兂䅁䅁䅁佉汌䅑䅅䅁䉁䅁䅁兂䅁䅁䅁䅁佁䅑杷允䅁䅁䅕䅁䑁䅁䅷䅁䭁䉁䅯䅁䭁䅁䅅䅁䭁䅁䅕䅁䙁䅁䅁䅁杂畹䅖允䅁䅁䅅䅁䙁偁潙䥘䌯改⽁䍄䉁䅁䅁兂䅁䅁䅍䅄䅁䅁䅯䅁䅁䅁䅯允䅁䅁䅯兂䅁䅁䅕䅁䅁䍁㑄唵䉁䅁䅁允䅁䅁䅕䉵䘶ㄶ㑇樳䴸䅉䅅䅁䙁䅁䅁睁䵁䅁䅁权䅁䅁䅁权呂䅁䅁权䙁䅁䅁兂䅁䅁䅁乁氷䅑䅅䅁䉁䅁䅁兂婁䙂余摌祉䅑杷允䅁䅁䅑䅁䑁䅁䅷䅁䭁䕁䄸䅁䭁䕁䄴䅁䙁䅁䅁䅁杂畉䅚允䅁䅁䅅䅁䙁䅁䅁䅁䅁䉁䅆䍄䉁䅁䅁兂䅁䅁䅍䅄䅁䅁䅯䅈䅁䅁䅯睕䅁䅁䅯兂䅁䅁䅕䅁䅁䭁䑄唵䉁䅁䅁允䅁䅁䅕場啯歲桤歌䵁䅉䅅䅁䙁䅁䅁睁䵁䅁䅁权晁䅁䅁权䉁䅁䅁权䙁䅁䅁兂䅁䅁䅁䍯浔䅑䅅䅁䉁䅁䅁兂䥂場啯歲桦睐杷允䅁䅁䅕䅁䑁䅁䅷䅁䭁䉁䄰䅁䭁䅁䅅䅁䭁䅁䅕䅁䙁䅁䅁䅁䅃佑䅚允䅁䅁䅅䅁䙁䭁䠵場啯瑲⽣䍄䉁䅁䅁兂䅁䅁䅍䅄䅁䅁䅯杈䅁䅁䅯睕䅁䅁䅯兂䅁䅁䅕䅁䅁䭁䉄唵䉁䅁䅁允䅁䅁䅕呣䬰㘱睍䕌䵁䅉䅅䅁䙁䅁䅁睁䵁䅁䅁权晁䅁䅁权䉁䅁䅁权䙁䅁䅁兂䅁䅁䅁䌴洯䅑䅅䅁䉁䅁䅁兂䥂場啯歲桦睐杷允䅁䅁䅑䅁䑁䅁䅷䅁䭁䕁䄸䅁䭁䕁䄴䅁䙁䅁䅁䅁杁佣䅚允䅁䅁䅅䅁䙁佁剸䉵䘶眶䅴䍄䉁䅁䅁兂䅁䅁䅍䅄䅁䅁䅯杇䅁䅁䅯睕䅁䅁䅯兂䅁䅁䅕䅁䅁䥁敁欵䉁䅁䅁允䅁䅁䅕癴㥐䠱䩩歏䵁䅉䅅䅁䕁䅁䅁睁䵁䅁䅁权偂䅁䅁权佂䅁䅁兂䅁䅁䅁䙉浌䅑䅅䅁䉁䅁䅁兂卂䉵䘶ㄶ充䅑杷允䅁䅁䅕䅁䑁䅁䅷䅁䭁䉁䅯䅁䭁䙁䅍䅁䭁䅁䅕䅁䙁䅁䅁䅁䅄畄䅚允䅁䅁䅅䅁䙁䅁䉡啬䱏䑔䅰䍄䉁䅁䅁䅂䅁䅁䅍䅄䅁䅁䅯睔䅁䅁䅯杔䅁䅁䅕䅁䅁佁䩁欵䉁䅁䅁允䅁䅁䅕䭆䠵場啯歅䵁䅉䅅䅁䕁䅁䅁睁䵁䅁䅁权偂䅁䅁权佂䅁䅁兂䅁䅁䅁䍁浺䅑䅅䅁䉁䅁䅁兂捂㡪ㅌ䙋呷䅑杷允䅁䅁䅑䅁䑁䅁䅷䅁䭁䕁䄸䅁䭁䕁䄴䅁䙁䅁䅁䅁䅄敡䅚允䅁䅁䅅䅁䙁䅁塲㍯㥁权䄱䍄䉁䅁䅁兂䅁䅁䅍䅄䅁䅁䅯睈䅁䅁䅯允䅁䅁䅯兂䅁䅁䅕䅁䅁䝁穂欵䉁䅁䅁允䅁䅁䅕牕敧敨剴䐴䴸䅉䅅䅁䕁䅁䅁睁䵁䅁䅁权偂䅁䅁权佂䅁䅁兂䅁䅁䅁䩷汢䅑䅅䅁䉁䅁䅁兂慃婭婭婭䩮睐杷允䅁䅁䅑䅁䑁䅁䅷䅁䭁䕁䄸䅁䭁䕁䄴䅁䙁䅁䅁䅁杁⭤䅚允䅁䅁䅅䅁䙁䅁䅁䅁䅁䅁䅸䍄䉁䅁䅁兂䅁䅁䅍䅄䅁䅁䅯先䅁䅁䅯允䅁䅁䅯兂䅁䅁䅕䅁䅁䍁卂欵䉁䅁䅁允䅁䅁䅕歲桦桥畓稱䴸䅉䅅䅁䕁䅁䅁睁䵁䅁䅁权偂䅁䅁权佂䅁䅁兂䅁䅁䅁䑙浐䅑䅅䅁䉁䅁䅁兂塄㍯㥁瑃剣䅑杷允䅁䅁䅕䅁䑁䅁䅷䅁䭁䅁䅁䅁䭁䙁䅍䅁䭁䅁䅕䅁䙁䅁䅁䅁䅁佥䅚允䅁䅁䅅䅁䙁䙁橔婰䕶䑁䅒䍄䉁䅁䅁䅂䅁䅁䅍䅄䅁䅁䅯睔䅁䅁䅯杔䅁䅁䅕䅁䅁䕁㍃唵䉁䅁䅁允䅁䅁䅕体㙆䭆䠵吴䴸䅉䅅䅁䕁䅁䅁睁䵁䅁䅁权偂䅁䅁权佂䅁䅁兂䅁䅁䅁䕁洳䅑䅅䅁䉁䅁䅁兂捂㡪ㅌ䙋剷䅑杷允䅁䅁䅕䅁䑁䅁䅷䅁䭁䉁䄰䅁䭁䅁䅅䅁䭁䅁䅕䅁䙁䅁䅁䅁权估䅖允䅁䅁䅅䅁䙁乁橥䑣䬰㤱⽍䍄䉁䅁䅁兂䅁䅁䅍䅄䅁䅁䅯杈䅁䅁䅯睕䅁䅁䅯兂䅁䅁䅕䅁䅁佁䥁欵䉁䅁䅁允䅁䅁䅕䅁䅁䅁䅁歋䵁䅉䅅䅁䙁䅁䅁睁䵁䅁䅁权晁䅁䅁权䉁䅁䅁权䙁䅁䅁兂䅁䅁䅁乯汢䅑䅅䅁䉁䅁䅁兂乄䵺䵺䵺捺睐杷允䅁䅁䅑䅁䑁䅁䅷䅁䭁䕁䄸䅁䭁䕁䄴䅁䙁䅁䅁䅁䅁⭤䅚允䅁䅁䅅䅁䙁䑁䬰㘱睎児䅸䍄䉁䅁䅁兂䅁䅁䅍䅄䅁䅁䅯杈䅁䅁䅯允䅁䅁䅯兂䅁䅁䅕䅁䅁䕁あ欵䉁䅁䅁允䅁䅁䅕䅁䅁䅁䅁䐰䴸䅉䅅䅁䙁䅁䅁睁䵁䅁䅁权䅁䅁䅁权䉁䅁䅁权䙁䅁䅁兂䅁䅁䅁䙉浌䅑䅅䅁䉁䅁䅁兂㑃潈牘払敪睐杷允䅁䅁䅕䅁䑁䅁䅷䅁䭁䉁䄴䅁䭁䅁䅅䅁䭁䅁䅕䅁䙁䅁䅁䅁䅄攵䅖允䅁䅁䅅䅁䙁䑁積積積㥍⽍䍄䉁䅁䅁兂䅁䅁䅍䅄䅁䅁䅯杇䅁䅁䅯睕䅁䅁䅯兂䅁䅁䅕䅁䅁佁浃唵䉁䅁䅁允䅁䅁䅕噈歰㥏倫問䵁䅉䅅䅁䙁䅁䅁睁䵁䅁䅁权敁䅁䅁权䉁䅁䅁权䙁䅁䅁兂䅁䅁䅁䴴氯䅑䅅䅁䉁䅁䅁兂穁積積積呐睐杷允䅁䅁䅕䅁䑁䅁䅷䅁䭁䉁䄴䅁䭁䙁䅍䅁䭁䅁䅕䅁䙁䅁䅁䅁䅂⭢䅚允䅁䅁䅅䅁䙁乁楅⼲⭬楡䅆䍄䉁䅁䅁䅂䅁䅁䅍䅄䅁䅁䅯睔䅁䅁䅯杔䅁䅁䅕䅁䅁䭁楃唵䉁䅁䅁允䅁䅁䅕⽷潕䥘䌯吱䴸䅉䅅䅁䙁䅁䅁睁䵁䅁䅁权䅁䅁䅁权呂䅁䅁权䙁䅁䅁兂䅁䅁䅁䕑浢䅑䅅䅁䉁䅁䅁兂十㡧䭄捯穕䅑杷允䅁䅁䅕䅁䑁䅁䅷䅁䭁䅁䅁䅁䭁䙁䅍䅁䭁䅁䅕䅁䙁䅁䅁䅁䅃敢䅚允䅁䅁䅅䅁䙁䙁橔婰䕶䐴䅎䍄䉁䅁䅁䅂䅁䅁䅍䅄䅁䅁䅯睔䅁䅁䅯杔䅁䅁䅕䅁䅁䅁潂欵䉁䅁䅁允䅁䅁䅕灭婭婭婭啄䵁䅉䅅䅁䙁䅁䅁睁䵁䅁䅁权慁䅁䅁权䉁䅁䅁权䙁䅁䅁兂䅁䅁䅁䕷浄䅑䅅䅁䉁䅁䅁兂歃䑣䬰㘱潐睐杷允䅁䅁䅕䅁䑁䅁䅷䅁䭁䉁䄸䅁䭁䙁䅍䅁䭁䅁䅕䅁䙁䅁䅁䅁䅁佣䅚允䅁䅁䅅䅁䙁䅁塲㍯㥁橋䅆䍄䉁䅁䅁䅂䅁䅁䅍䅄䅁䅁䅯睔䅁䅁䅯杔䅁䅁䅕䅁䅁䭁䕄唵䉁䅁䅁允䅁䅁䅕呣䬰㘱睎吹䴸䅉䅅䅁䕁䅁䅁睁䵁䅁䅁权偂䅁䅁权佂䅁䅁兂䅁䅁䅁䉑浶䅑䅅䅁䉁䅁䅁兂捂㡪ㅌ䙋具䅑杷允䅁䅁䅕䅁䑁䅁䅷䅁䭁䉁䅷䅁䭁䙁䅍䅁䭁䅁䅕䅁䙁䅁䅁䅁䅃敖䅚允䅁䅁䅅䅁䙁乁欰潂噇祑䄵䍄䉁䅁䅁䅂䅁䅁䅍䅄䅁䅁䅯睔䅁䅁䅯杔䅁䅁䅕䅁䅁䕁楄唵䉁䅁䅁允䅁䅁䅕牕敧敨剴歄䵁䅉䅅䅁䙁䅁䅁睁䵁䅁䅁权敁䅁䅁权呂䅁䅁权䙁䅁䅁兂䅁䅁䅁䵉汪䅑䅅䅁䉁䅁䅁兂硂児塲穯獁䅑杷允䅁䅁䅕䅁䑁䅁䅷䅁䭁䉁䅷䅁䭁䅁䅅䅁䭁䅁䅕䅁䙁䅁䅁䅁䅃⭑䅚允䅁䅁䅅䅁䙁偁潙䥘䌯搹⽧䍄䉁䅁䅁兂䅁䅁䅍䅄䅁䅁䅯䅈䅁䅁䅯睕䅁䅁䅯兂䅁䅁䅕䅁䅁佁允欵䉁䅁䅁允䅁䅁䅕牘䩰䅄牋啌䵁䅉䅅䅁䕁䅁䅁睁䵁䅁䅁权偂䅁䅁权佂䅁䅁兂䅁䅁䅁䉁浦䅑䅅䅁䉁䅁䅁兂穁積積積呍䅑杷允䅁䅁䅑䅁䑁䅁䅷䅁䭁䕁䄸䅁䭁䕁䄴䅁䙁䅁䅁䅁杂⭣䅚允䅁䅁䅅䅁䙁䭁睒児塲睯䅸䍄䉁䅁䅁兂䅁䅁䅍䅄䅁䅁䅯杇䅁䅁䅯允䅁䅁䅯兂䅁䅁䅕䅁䅁䥁㉄唵䉁䅁䅁允䅁䅁䅕積積積積稴䴸䅉䅅䅁䙁䅁䅁睁䵁䅁䅁权䅁䅁䅁权呂䅁䅁权䙁䅁䅁兂䅁䅁䅁佉汐䅑䅅䅁䉁䅁䅁兂婁䙂余摌祉䅑杷允䅁䅁䅕䅁䑁䅁䅷䅁䭁䉁䄴䅁䭁䙁䅍䅁䭁䅁䅕䅁䙁䅁䅁䅁杂⭘䅚允䅁䅁䅅䅁䙁䩁瑈䑦ㄸ楘䅊䍄䉁䅁䅁䅂䅁䅁䅍䅄䅁䅁䅯睔䅁䅁䅯杔䅁䅁䅕䅁䅁䥁十欵䉁䅁䅁允䅁䅁䅕体㙆䭆䠵ぅ䵁䅉䅅䅁䕁䅁䅁睁䵁䅁䅁权偂䅁䅁权佂䅁䅁兂䅁䅁䅁䉁浺䅑䅅䅁䉁䅁䅁兂㥁瑃橥䑣儰䅑杷允䅁䅁䅕䅁䑁䅁䅷䅁䭁䉁䄰䅁䭁䙁䅍䅁䭁䅁䅕䅁䙁䅁䅁䅁䅁⭉䅚允䅁䅁䅅䅁䙁䅁塲㍯㥁楹䄵䍄䉁䅁䅁兂䅁䅁䅍䅄䅁䅁䅯杈䅁䅁䅯睕䅁䅁䅯兂䅁䅁䅕䅁䅁䅁杂欵䉁䅁䅁允䅁䅁䅕敫㠱穐敖歉䵁䅉䅅䅁䙁䅁䅁睁䵁䅁䅁权䅁䅁䅁权呂䅁䅁权䙁䅁䅁兂䅁䅁䅁䍧浪䅑䅅䅁䉁䅁䅁兂汄䌰扌含稴䅑杷允䅁䅁䅕䅁䑁䅁䅷䅁䭁䉁䄴䅁䭁䙁䅍䅁䭁䅁䅕䅁䙁䅁䅁䅁杄畤䅚允䅁䅁䅅䅁䙁䍁捬㡪ㅌ䍡䅆䍄䉁䅁䅁兂䅁䅁䅍䅄䅁䅁䅯杈䅁䅁䅯睕䅁䅁䅯兂䅁䅁䅕䅁䅁䍁乁欵䉁䅁䅁允䅁䅁䅕硢䑋䵷桲啋䵁䅉䅅䅁䕁䅁䅁睁䵁䅁䅁权偂䅁䅁权佂䅁䅁兂䅁䅁䅁䑁浌䅑䅅䅁䉁䅁䅁兂畃⭒㙆䭆刴䅑杷允䅁䅁䅑䅁䑁䅁䅷䅁䭁䕁䄸䅁䭁䕁䄴䅁䙁䅁䅁䅁䅂敗䅚允䅁䅁䅅䅁䙁偁潙䥘䌯儹䄵䍄䉁䅁䅁兂䅁䅁䅍䅄䅁䅁䅯䅁䅁䅁䅯睕䅁䅁䅯兂䅁䅁䅕䅁䅁佁汄唵䉁䅁䅁允䅁䅁䅕兇坒楄匳歍䵁䅉䅅䅁䙁䅁䅁睁䵁䅁䅁权捁䅁䅁权呂䅁䅁权䙁䅁䅁兂䅁䅁䅁䭑汔䅑䅅䅁䉁䅁䅁兂䉄煹䙆橴瑍䅑杷允䅁䅁䅑䅁䑁䅁䅷䅁䭁䕁䄸䅁䭁䕁䄴䅁䙁䅁䅁䅁杄敗䅚允䅁䅁䅅䅁䙁䙁偹癷潕䅘䄱䍄䉁䅁䅁兂䅁䅁䅍䅄䅁䅁䅯䅁䅁䅁䅯允䅁䅁䅯兂䅁䅁䅕䅁䅁䍁㉁欵䉁䅁䅁允䅁䅁䅕䉵䘶ㄶ㑇樳䴸䅉䅅䅁䕁䅁䅁睁䵁䅁䅁权偂䅁䅁权佂䅁䅁兂䅁䅁䅁䩧汲䅑䅅䅁䉁䅁䅁兂桄桥畓⭒䭈睐杷允䅁䅁䅕䅁䑁䅁䅷䅁䭁䅁䅁䅁䭁䙁䅍䅁䭁䅁䅕䅁䙁䅁䅁䅁杄佋䅚允䅁䅁䅅䅁䙁佁兘瑉㕶橐䅎䍄䉁䅁䅁䅂䅁䅁䅍䅄䅁䅁䅯睔䅁䅁䅯杔䅁䅁䅕䅁䅁佁㉂欵䉁䅁䅁允䅁䅁䅕噋偹癷潕䕄䵁䅉䅅䅁䙁䅁䅁睁䵁䅁䅁权敁䅁䅁权䉁䅁䅁权䙁䅁䅁兂䅁䅁䅁䭉汢䅑䅅䅁䉁䅁䅁兂穁積積積呐睐杷允䅁䅁䅑䅁䑁䅁䅷䅁䭁䕁䄸䅁䭁䕁䄴䅁䙁䅁䅁䅁䅂甸䅖允䅁䅁䅅䅁䙁䭁睒児塲睯䄵䍄䉁䅁䅁兂䅁䅁䅍䅄䅁䅁䅯先䅁䅁䅯睕䅁䅁䅯兂䅁䅁䅕䅁䅁䥁ㅂ欵䉁䅁䅁允䅁䅁䅕䬸䝦穓䩦啌䵁䅉䅅䅁䙁䅁䅁睁䵁䅁䅁权敁䅁䅁权䉁䅁䅁权䙁䅁䅁兂䅁䅁䅁偙氷䅑䅅䅁䉁䅁䅁兂㝂䭆䠵場啲睐杷允䅁䅁䅑䅁䑁䅁䅷䅁䭁䕁䄸䅁䭁䕁䄴䅁䙁䅁䅁䅁杁異䅖允䅁䅁䅅䅁䙁䵁ㅐ䙋偹瑷⽕䍄䉁䅁䅁兂䅁䅁䅍䅄䅁䅁䅯䅁䅁䅁䅯睕䅁䅁䅯兂䅁䅁䅕䅁䅁䭁㝁欵䉁䅁䅁允䅁䅁䅕䅁䅁䅁权き䵁䅉䅅䅁䙁䅁䅁睁䵁䅁䅁权摁䅁䅁权呂䅁䅁权䙁䅁䅁兂䅁䅁䅁䕷浪䅑䅅䅁䉁䅁䅁兂ㅂ硫䕧潖甴䅑杷允䅁䅁䅕䅁䑁䅁䅷䅁䭁䅁䅁䅁䭁䙁䅍䅁䭁䅁䅕䅁䙁䅁䅁䅁杂敭䅖允䅁䅁䅅䅁䙁䱁へ硫䕧橤䅂䍄䉁䅁䅁兂䅁䅁䅍䅄䅁䅁䅯睈䅁䅁䅯允䅁䅁䅯兂䅁䅁䅕䅁䅁䕁煁欵䉁䅁䅁允䅁䅁䅕体㙆䭆䠵吴䴸䅉䅅䅁䕁䅁䅁睁䵁䅁䅁权偂䅁䅁权佂䅁䅁兂䅁䅁䅁䐴浌䅑䅅䅁䉁䅁䅁兂乄䵺䵺䵺剷䅑杷允䅁䅁䅕䅁䑁䅁䅷䅁䭁䉁䄸䅁䭁䅁䅅䅁䭁䅁䅕䅁䙁䅁䅁䅁杄甫䅖允䅁䅁䅅䅁䙁䕁桪桥畓⭒⽅䍄䉁䅁䅁䅂䅁䅁䅍䅄䅁䅁䅯睔䅁䅁䅯杔䅁䅁䅕䅁䅁䍁奃唵䉁䅁䅁允䅁䅁䅕牕敧敨剴䑹䴸䅉䅅䅁䙁䅁䅁睁䵁䅁䅁权慁䅁䅁权呂䅁䅁权䙁䅁䅁兂䅁䅁䅁䕯浢䅑䅅䅁䉁䅁䅁兂䵂㑎䉬䕙㝕䅑杷允䅁䅁䅕䅁䑁䅁䅷䅁䭁䉁䅷䅁䭁䙁䅍䅁䭁䅁䅕䅁䙁䅁䅁䅁杂攱䅖允䅁䅁䅅䅁䙁䕁椵䙅㕧䍴䄵䍄䉁䅁䅁䅂䅁䅁䅍䅄䅁䅁䅯睔䅁䅁䅯杔䅁䅁䅕䅁䅁䅁㉂欵䉁䅁䅁允䅁䅁䅕椹捨㡪ㅌ䕄䵁䅉䅅䅁䙁䅁䅁睁䵁䅁䅁权捁䅁䅁权呂䅁䅁权䙁䅁䅁兂䅁䅁䅁佷汔䅑䅅䅁䉁䅁䅁兂楂䙅㕧䕴畧䅑杷允䅁䅁䅕䅁䑁䅁䅷䅁䭁䉁䄰䅁䭁䅁䅅䅁䭁䅁䅕䅁䙁䅁䅁䅁权⭊䅚允䅁䅁䅅䅁䙁䝁浚浚浚瑚⽙䍄䉁䅁䅁䅂䅁䅁䅍䅄䅁䅁䅯睔䅁䅁䅯杔䅁䅁䅕䅁䅁䥁偁欵䉁䅁䅁允䅁䅁䅕㡪ㅌ䙋偹歅䵁䅉䅅䅁䕁䅁䅁睁䵁䅁䅁权偂䅁䅁权佂䅁䅁兂䅁䅁䅁䡷浢䅑䅅䅁䉁䅁䅁兂㝂䭆䠵場䵯䅑杷允䅁䅁䅑䅁䑁䅁䅷䅁䭁䕁䄸䅁䭁䕁䄴䅁䙁䅁䅁䅁杄畡䅚允䅁䅁䅅䅁䙁䵁ㅐ䙋偹杷䅴䍄䉁䅁䅁兂䅁䅁䅍䅄䅁䅁䅯先䅁䅁䅯允䅁䅁䅯兂䅁䅁䅕䅁䅁䝁杄唵䉁䅁䅁允䅁䅁䅕㘱睎児塲稰䴸䅉䅅䅁䙁䅁䅁睁䵁䅁䅁权捁䅁䅁权䉁䅁䅁权䙁䅁䅁兂䅁䅁䅁䍁洯䅑䅅䅁䉁䅁䅁兂㉄䙋偹癷奘睐杷允䅁䅁䅕䅁䑁䅁䅷䅁䭁䉁䄴䅁䭁䙁䅍䅁䭁䅁䅕䅁䙁䅁䅁䅁䅃畓䅚允䅁䅁䅅䅁䙁佁㠵穐敖楏䅒䍄䉁䅁䅁兂䅁䅁䅍䅄䅁䅁䅯䅁䅁䅁䅯睕䅁䅁䅯兂䅁䅁䅕䅁䅁䍁㑄唵䉁䅁䅁允䅁䅁䅕噋偹癷潖歍䵁䅉䅅䅁䙁䅁䅁睁䵁䅁䅁权慁䅁䅁权呂䅁䅁权䙁䅁䅁兂䅁䅁䅁䡧浪䅑䅅䅁䉁䅁䅁兂䵂㑎䉬䍙㝕䅑杷允䅁䅁䅑䅁䑁䅁䅷䅁䭁䕁䄸䅁䭁䕁䄴䅁䙁䅁䅁䅁䅄伯䅖允䅁䅁䅅䅁䙁䭁睒児塲睯䄵䍄䉁䅁䅁兂䅁䅁䅍䅄䅁䅁䅯䅁䅁䅁䅯睕䅁䅁䅯兂䅁䅁䅕䅁䅁䕁⽁欵䉁䅁䅁允䅁䅁䅕䅁䅁䅁权き䵁䅉䅅䅁䙁䅁䅁睁䵁䅁䅁权䅁䅁䅁权䉁䅁䅁权䙁䅁䅁兂䅁䅁䅁偧汦䅑䅅䅁䉁䅁䅁兂㑃潈牘払敪睐杷允䅁䅁䅑䅁䑁䅁䅷䅁䭁䕁䄸䅁䭁䕁䄴䅁䙁䅁䅁䅁䅂畄䅚允䅁䅁䅅䅁䙁䕁桪桥畓硒䅊䍄䉁䅁䅁兂䅁䅁䅍䅄䅁䅁䅯先䅁䅁䅯睕䅁䅁䅯兂䅁䅁䅕䅁䅁佁坄唵䉁䅁䅁允䅁䅁䅕⽷潕䥘䌯啌䵁䅉䅅䅁䙁䅁䅁睁䵁䅁䅁权敁䅁䅁权呂䅁䅁权䙁䅁䅁兂䅁䅁䅁䠴洷䅑䅅䅁䉁䅁䅁兂灁䥘䌯圹桧䅑杷允䅁䅁䅕䅁䑁䅁䅷䅁䭁䅁䅁䅁䭁䅁䅅䅁䭁䅁䅕䅁䙁䅁䅁䅁权低䅚允䅁䅁䅅䅁䙁䱁敧敨剴乵⼴䍄䉁䅁䅁兂䅁䅁䅍䅄䅁䅁䅯䅁䅁䅁䅯允䅁䅁䅯兂䅁䅁䅕䅁䅁佁㥂欵䉁䅁䅁允䅁䅁䅕䉵䘶ㄶ㑇樳䴸䅉䅅䅁䙁䅁䅁睁䵁䅁䅁权慁䅁䅁权呂䅁䅁权䙁䅁䅁兂䅁䅁䅁佧汦䅑䅅䅁䉁䅁䅁兂䑄匹捨⭪㕉䅑杷允䅁䅁䅕䅁䑁䅁䅷䅁䭁䅁䅁䅁䭁䙁䅍䅁䭁䅁䅕䅁䙁䅁䅁䅁䅄敭䅖允䅁䅁䅅䅁䙁乁橥䑣䬰稹䅂䍄䉁䅁䅁䅂䅁䅁䅍䅄䅁䅁䅯睔䅁䅁䅯杔䅁䅁䅕䅁䅁䕁灂欵䉁䅁䅁允䅁䅁䅕䡰㥁瑃橥䕄䵁䅉䅅䅁䙁䅁䅁睁䵁䅁䅁权䅁䅁䅁权䉁䅁䅁权䙁䅁䅁兂䅁䅁䅁义氷䅑䅅䅁䉁䅁䅁兂桄桥畓⭒慈睐杷允䅁䅁䅑䅁䑁䅁䅷䅁䭁䕁䄸䅁䭁䕁䄴䅁䙁䅁䅁䅁杂畤䅚允䅁䅁䅅䅁䙁䭁睒児塲睯䅸䍄䉁䅁䅁䅂䅁䅁䅍䅄䅁䅁䅯睔䅁䅁䅯杔䅁䅁䅕䅁䅁䅁牃唵䉁䅁䅁允䅁䅁䅕䭆䠵場啯樳䴸䅉䅅䅁䙁䅁䅁睁䵁䅁䅁权䅁䅁䅁权䉁䅁䅁权䙁䅁䅁兂䅁䅁䅁䍯浔䅑䅅䅁䉁䅁䅁兂㑃潈牘払敪睐杷允䅁䅁䅑䅁䑁䅁䅷䅁䭁䕁䄸䅁䭁䕁䄴䅁䙁䅁䅁䅁䅂但䅚允䅁䅁䅅䅁䙁䅁塲㍯㥁桃䅒䍄䉁䅁䅁兂䅁䅁䅍䅄䅁䅁䅯杇䅁䅁䅯睕䅁䅁䅯兂䅁䅁䅕䅁䅁䵁䑁欵䉁䅁䅁允䅁䅁䅕牒穢搯契歏䵁䅉䅅䅁䙁䅁䅁睁䵁䅁䅁权敁䅁䅁权䉁䅁䅁权䙁䅁䅁兂䅁䅁䅁佯氯䅑䅅䅁䉁䅁䅁兂穁積積積呐睐杷允䅁䅁䅑䅁䑁䅁䅷䅁䭁䕁䄸䅁䭁䕁䄴䅁䙁䅁䅁䅁䅂低䅚允䅁䅁䅅䅁䙁䙁㑋潈牘剕䅊䍄䉁䅁䅁兂䅁䅁䅍䅄䅁䅁䅯杈䅁䅁䅯睕䅁䅁䅯兂䅁䅁䅕䅁䅁䅁塁欵䉁䅁䅁允䅁䅁䅕兇坒楄礱啋䵁䅉䅅䅁䙁䅁䅁睁䵁䅁䅁权捁䅁䅁权䉁䅁䅁权䙁䅁䅁兂䅁䅁䅁䩙汘䅑䅅䅁䉁䅁䅁兂偃癷潕䥘匯睐杷允䅁䅁䅕䅁䑁䅁䅷䅁䭁䉁䅷䅁䭁䙁䅍䅁䭁䅁䅕䅁䙁䅁䅁䅁杁佔䅚允䅁䅁䅅䅁䙁䝁匸㡧䭄卙䄵䍄䉁䅁䅁兂䅁䅁䅍䅄䅁䅁䅯䅁䅁䅁䅯睕䅁䅁䅯兂䅁䅁䅕䅁䅁䕁㙂欵䉁䅁䅁允䅁䅁䅕佖汏㡭䅑䕎䵁䅉䅅䅁䙁䅁䅁睁䵁䅁䅁权晁䅁䅁权呂䅁䅁权䙁䅁䅁兂䅁䅁䅁䵑氷䅑䅅䅁䉁䅁䅁兂䭂䅄牉㥨睙䅑杷允䅁䅁䅕䅁䑁䅁䅷䅁䭁䉁䄴䅁䭁䙁䅍䅁䭁䅁䅕䅁䙁䅁䅁䅁䅃佥䅚允䅁䅁䅅䅁䙁䍁捬㡪ㅌ䍡䅆䍄䉁䅁䅁䅂䅁䅁䅍䅄䅁䅁䅯睔䅁䅁䅯杔䅁䅁䅕䅁䅁䝁䑂欵䉁䅁䅁允䅁䅁䅕㡪ㅌ䙋偹䕅䵁䅉䅅䅁䙁䅁䅁睁䵁䅁䅁权䅁䅁䅁权呂䅁䅁权䙁䅁䅁兂䅁䅁䅁䉑洯䅑䅅䅁䉁䅁䅁兂療潅䅐杹穅䅑杷允䅁䅁䅕䅁䑁䅁䅷䅁䭁䉁䄰䅁䭁䙁䅍䅁䭁䅁䅕䅁䙁䅁䅁䅁䅁⭺䅖允䅁䅁䅅䅁䙁䍁捬㡪ㅌ䍋䄵䍄䉁䅁䅁兂䅁䅁䅍䅄䅁䅁䅯䅁䅁䅁䅯允䅁䅁䅯兂䅁䅁䅕䅁䅁佁㝄唵䉁䅁䅁允䅁䅁䅕䉵䘶ㄶ㑇樳䴸䅉䅅䅁䙁䅁䅁睁䵁䅁䅁权䅁䅁䅁权呂䅁䅁权䙁䅁䅁兂䅁䅁䅁䡯浪䅑䅅䅁䉁䅁䅁兂啂㘴扗䅸ぁ䅑杷允䅁䅁䅕䅁䑁䅁䅷䅁䭁䉁䄸䅁䭁䙁䅍䅁䭁䅁䅕䅁䙁䅁䅁䅁权畚䅚允䅁䅁䅅䅁䙁䅁塲㍯㥁橋䅆䍄䉁䅁䅁兂䅁䅁䅍䅄䅁䅁䅯杈䅁䅁䅯睕䅁䅁䅯兂䅁䅁䅕䅁䅁䕁䵂欵䉁䅁䅁允䅁䅁䅕渷⽷噎㘴䕊䵁䅉䅅䅁䕁䅁䅁睁䵁䅁䅁权偂䅁䅁权佂䅁䅁兂䅁䅁䅁䕑浐䅑䅅䅁䉁䅁䅁兂卂䉵䘶ㄶ充䅑杷允䅁䅁䅕䅁䑁䅁䅷䅁䭁䉁䄰䅁䭁䅁䅅䅁䭁䅁䅕䅁䙁䅁䅁䅁䅁⭬䅖允䅁䅁䅅䅁䙁乁橥䑣䬰㤱⽍䍄䉁䅁䅁兂䅁䅁䅍䅄䅁䅁䅯䅁䅁䅁䅯允䅁䅁䅯兂䅁䅁䅕䅁䅁䭁㝄唵䉁䅁䅁允䅁䅁䅕䉵䘶ㄶ㑇樳䴸䅉䅅䅁䙁䅁䅁睁䵁䅁䅁权摁䅁䅁权䉁䅁䅁权䙁䅁䅁兂䅁䅁䅁余汢䅑䅅䅁䉁䅁䅁兂塄㍯㥁瑃呦睐杷允䅁䅁䅕䅁䑁䅁䅷䅁䭁䉁䄰䅁䭁䙁䅍䅁䭁䅁䅕䅁䙁䅁䅁䅁杂畎䅚允䅁䅁䅅䅁䙁䙁余扌摋礷䄵䍄䉁䅁䅁兂䅁䅁䅍䅄䅁䅁䅯䅁䅁䅁䅯睕䅁䅁䅯兂䅁䅁䅕䅁䅁䕁療欵䉁䅁䅁允䅁䅁䅕佖汏㡭杔き䵁䅉䅅䅁䕁䅁䅁睁䵁䅁䅁权偂䅁䅁权佂䅁䅁兂䅁䅁䅁偙汦䅑䅅䅁䉁䅁䅁兂䙃ㄶ㑇潈单䅑杷允䅁䅁䅕䅁䑁䅁䅷䅁䭁䅁䅁䅁䭁䅁䅅䅁䭁䅁䅕䅁䙁䅁䅁䅁䅃⬷䅖允䅁䅁䅅䅁䙁䥁牘払敧摨⽳䍄䉁䅁䅁兂䅁䅁䅍䅄䅁䅁䅯杇䅁䅁䅯允䅁䅁䅯兂䅁䅁䅕䅁䅁䕁潂欵䉁䅁䅁允䅁䅁䅕䡰㥁瑃橥䐶䴸䅉䅅䅁䙁䅁䅁睁䵁䅁䅁权捁䅁䅁权呂䅁䅁权䙁䅁䅁兂䅁䅁䅁䑉浄䅑䅅䅁䉁䅁䅁兂奂扏䥔橤甴䅑杷允䅁䅁䅕䅁䑁䅁䅷䅁䭁䉁䅷䅁䭁䙁䅍䅁䭁䅁䅕䅁䙁䅁䅁䅁䅃畏䅚允䅁䅁䅅䅁䙁䉁婦発呤祯䄵䍄䉁䅁䅁䅂䅁䅁䅍䅄䅁䅁䅯睔䅁䅁䅯杔䅁䅁䅕䅁䅁䝁婂欵䉁䅁䅁允䅁䅁䅕浚浚浚浚歄䵁䅉䅅䅁䙁䅁䅁睁䵁䅁䅁权敁䅁䅁权呂䅁䅁权䙁䅁䅁兂䅁䅁䅁乷汪䅑䅅䅁䉁䅁䅁兂汁潂噇㑑獳䅑杷允䅁䅁䅑䅁䑁䅁䅷䅁䭁䕁䄸䅁䭁䕁䄴䅁䙁䅁䅁䅁权⭙䅚允䅁䅁䅅䅁䙁䡁㥅瑃橥䅣䄹䍄䉁䅁䅁兂䅁䅁䅍䅄䅁䅁䅯杇䅁䅁䅯允䅁䅁䅯兂䅁䅁䅕䅁䅁䭁牁欵䉁䅁䅁允䅁䅁䅕䡰㥁瑃橥䐶䴸䅉䅅䅁䙁䅁䅁睁䵁䅁䅁权摁䅁䅁权呂䅁䅁权䙁䅁䅁兂䅁䅁䅁䉙浮䅑䅅䅁䉁䅁䅁兂䭁㘱睎捐畯䅑杷允䅁䅁䅑䅁䑁䅁䅷䅁䭁䕁䄸䅁䭁䕁䄴䅁䙁䅁䅁䅁䅂畤䅚允䅁䅁䅅䅁䙁䝁浚浚浚杚䅸䍄䉁䅁䅁兂䅁䅁䅍䅄䅁䅁䅯杈䅁䅁䅯睕䅁䅁䅯兂䅁䅁䅕䅁䅁䍁睁欵䉁䅁䅁允䅁䅁䅕体㙆䭆䠵歊䵁䅉䅅䅁䕁䅁䅁睁䵁䅁䅁权偂䅁䅁权佂䅁䅁兂䅁䅁䅁乑汮䅑䅅䅁䉁䅁䅁兂乄䵺䵺䵺䝷䅑杷允䅁䅁䅑䅁䑁䅁䅷䅁䭁䕁䄸䅁䭁䕁䄴䅁䙁䅁䅁䅁䅃余䅚允䅁䅁䅅䅁䙁佁㙆䭆䠵儴䄵䍄䉁䅁䅁䅂䅁䅁䅍䅄䅁䅁䅯睔䅁䅁䅯</t>
  </si>
  <si>
    <t>杔䅁䅁䅕䅁䅁䝁求欵䉁䅁䅁允䅁䅁䅕㡪ㅌ䙋偹歄䵁䅉䅅䅁䕁䅁䅁睁䵁䅁䅁权偂䅁䅁权佂䅁䅁兂䅁䅁䅁䠴浘䅑䅅䅁䉁䅁䅁兂㑃潈牘払䵧䅑杷允䅁䅁䅕䅁䑁䅁䅷䅁䭁䉁䅯䅁䭁䅁䅅䅁䭁䅁䅕䅁䙁䅁䅁䅁杁教䅚允䅁䅁䅅䅁䙁䭁睒児塲⭯⽧䍄䉁䅁䅁兂䅁䅁䅍䅄䅁䅁䅯先䅁䅁䅯睕䅁䅁䅯兂䅁䅁䅕䅁䅁䵁偄唵䉁䅁䅁允䅁䅁䅕噋偹癷潕歌䵁䅉䅅䅁䕁䅁䅁睁䵁䅁䅁权偂䅁䅁权佂䅁䅁兂䅁䅁䅁䈴浔䅑䅅䅁䉁䅁䅁兂歃䑣䬰㘱呍䅑杷允䅁䅁䅑䅁䑁䅁䅷䅁䭁䕁䄸䅁䭁䕁䄴䅁䙁䅁䅁䅁䅃敤䅚允䅁䅁䅅䅁䙁䱁敧敨剴䅵䅸䍄䉁䅁䅁兂䅁䅁䅍䅄䅁䅁䅯䅁䅁䅁䅯允䅁䅁䅯兂䅁䅁䅕䅁䅁䭁噂欵䉁䅁䅁允䅁䅁䅕䉵䘶ㄶ㑇樳䴸䅉䅅䅁䕁䅁䅁睁䵁䅁䅁权偂䅁䅁权佂䅁䅁兂䅁䅁䅁䑯洯䅑䅅䅁䉁䅁䅁兂歃䑣䬰㘱䵍䅑杷允䅁䅁䅕䅁䑁䅁䅷䅁䭁䅁䅁䅁䭁䅁䅅䅁䭁䅁䅕䅁䙁䅁䅁䅁䅁⭗䅚允䅁䅁䅅䅁䙁䱁敧敨剴乵⼴䍄䉁䅁䅁䅂䅁䅁䅍䅄䅁䅁䅯睔䅁䅁䅯杔䅁䅁䅕䅁䅁䝁浄唵䉁䅁䅁允䅁䅁䅕捺䵺䵺䵺啅䵁䅉䅅䅁䕁䅁䅁睁䵁䅁䅁权偂䅁䅁权佂䅁䅁兂䅁䅁䅁䝯浲䅑䅅䅁䉁䅁䅁兂塄㍯㥁瑃䱣䅑杷允䅁䅁䅕䅁䑁䅁䅷䅁䭁䉁䄰䅁䭁䅁䅅䅁䭁䅁䅕䅁䙁䅁䅁䅁䅄⭆䅚允䅁䅁䅅䅁䙁䉁䘫ㄶ㑇瑈⽕䍄䉁䅁䅁䅂䅁䅁䅍䅄䅁䅁䅯睔䅁䅁䅯杔䅁䅁䅕䅁䅁䅁睁欵䉁䅁䅁允䅁䅁䅕䅁䅁䅁䅁ぅ䵁䅉䅅䅁䙁䅁䅁睁䵁䅁䅁权䅁䅁䅁权䉁䅁䅁权䙁䅁䅁兂䅁䅁䅁䭯汦䅑䅅䅁䉁䅁䅁兂慃婭婭婭婮睐杷允䅁䅁䅕䅁䑁䅁䅷䅁䭁䉁䄸䅁䭁䙁䅍䅁䭁䅁䅕䅁䙁䅁䅁䅁杂⭈䅚允䅁䅁䅅䅁䙁䕁㉡⼸唳䐫䅂䍄䉁䅁䅁兂䅁䅁䅍䅄䅁䅁䅯先䅁䅁䅯睕䅁䅁䅯兂䅁䅁䅕䅁䅁䕁潄唵䉁䅁䅁允䅁䅁䅕䉵䘶ㄶ㑈䕌䵁䅉䅅䅁䕁䅁䅁睁䵁䅁䅁权偂䅁䅁权佂䅁䅁兂䅁䅁䅁䡁浌䅑䅅䅁䉁䅁䅁兂偃癷潕䥘䴸䅑杷允䅁䅁䅕䅁䑁䅁䅷䅁䭁䅁䅁䅁䭁䅁䅅䅁䭁䅁䅕䅁䙁䅁䅁䅁杁佑䅚允䅁䅁䅅䅁䙁䱁敧敨剴乵⼴䍄䉁䅁䅁兂䅁䅁䅍䅄䅁䅁䅯䅁䅁䅁䅯睕䅁䅁䅯兂䅁䅁䅕䅁䅁䅁㡃唵䉁䅁䅁允䅁䅁䅕䘫橐婰䕵歍䵁䅉䅅䅁䙁䅁䅁睁䵁䅁䅁权䅁䅁䅁权呂䅁䅁权䙁䅁䅁兂䅁䅁䅁䙑浐䅑䅅䅁䉁䅁䅁兂㕁䵴㉨瑶稸䅑杷允䅁䅁䅑䅁䑁䅁䅷䅁䭁䕁䄸䅁䭁䕁䄴䅁䙁䅁䅁䅁杁⭸䅖允䅁䅁䅅䅁䙁䵁ㅐ䙋偹癷⽫䍄䉁䅁䅁兂䅁䅁䅍䅄䅁䅁䅯杇䅁䅁䅯睕䅁䅁䅯兂䅁䅁䅕䅁䅁䭁㝃唵䉁䅁䅁允䅁䅁䅕穐敖歵獮問䵁䅉䅅䅁䙁䅁䅁睁䵁䅁䅁权晁䅁䅁权呂䅁䅁权䙁䅁䅁兂䅁䅁䅁䕁浄䅑䅅䅁䉁䅁䅁兂㍁啩杆吵硁䅑杷允䅁䅁䅑䅁䑁䅁䅷䅁䭁䕁䄸䅁䭁䕁䄴䅁䙁䅁䅁䅁䅄敏䅚允䅁䅁䅅䅁䙁䉁畓⭒㙆䅆䄵䍄䉁䅁䅁兂䅁䅁䅍䅄䅁䅁䅯䅁䅁䅁䅯睕䅁䅁䅯兂䅁䅁䅕䅁䅁䕁㍄唵䉁䅁䅁允䅁䅁䅕噋偹癷潖歍䵁䅉䅅䅁䕁䅁䅁睁䵁䅁䅁权偂䅁䅁权佂䅁䅁兂䅁䅁䅁䑉浈䅑䅅䅁䉁䅁䅁兂㉄䙋偹癷剕䅑杷允䅁䅁䅕䅁䑁䅁䅷䅁䭁䉁䄴䅁䭁䙁䅍䅁䭁䅁䅕䅁䙁䅁䅁䅁杄畹䅖允䅁䅁䅅䅁䙁䍁䡵瑆佮祴䅸䍄䉁䅁䅁兂䅁䅁䅍䅄䅁䅁䅯杇䅁䅁䅯睕䅁䅁䅯兂䅁䅁䅕䅁䅁䝁牂欵䉁䅁䅁允䅁䅁䅕㥌欰潂噆く䵁䅉䅅䅁䙁䅁䅁睁䵁䅁䅁权䅁䅁䅁权䉁䅁䅁权䙁䅁䅁兂䅁䅁䅁䭁汦䅑䅅䅁䉁䅁䅁兂慃婭婭婭婮睐杷允䅁䅁䅕䅁䑁䅁䅷䅁䭁䅁䅁䅁䭁䙁䅍䅁䭁䅁䅕䅁䙁䅁䅁䅁杂佐䅚允䅁䅁䅅䅁䙁䅁䅁䅁䅁䑯䅎䍄䉁䅁䅁䅂䅁䅁䅍䅄䅁䅁䅯睔䅁䅁䅯杔䅁䅁䅕䅁䅁䝁䵂欵䉁䅁䅁允䅁䅁䅕㘱睎児塲啅䵁䅉䅅䅁䙁䅁䅁睁䵁䅁䅁权摁䅁䅁权䉁䅁䅁权䙁䅁䅁兂䅁䅁䅁䴴汌䅑䅅䅁䉁䅁䅁兂塄㍯㥁瑃呦睐杷允䅁䅁䅕䅁䑁䅁䅷䅁䭁䅁䅁䅁䭁䅁䅅䅁䭁䅁䅕䅁䙁䅁䅁䅁䅄⭋䅚允䅁䅁䅅䅁䙁䱁敧敨剴乵⼴䍄䉁䅁䅁兂䅁䅁䅍䅄䅁䅁䅯先䅁䅁䅯睕䅁䅁䅯兂䅁䅁䅕䅁䅁䕁祄唵䉁䅁䅁允䅁䅁䅕灰䕶䱉祃啌䵁䅉䅅䅁䙁䅁䅁睁䵁䅁䅁权䅁䅁䅁权呂䅁䅁权䙁䅁䅁兂䅁䅁䅁䙯浪䅑䅅䅁䉁䅁䅁兂㕁䵴㉨瑶稸䅑杷允䅁䅁䅑䅁䑁䅁䅷䅁䭁䕁䄸䅁䭁䕁䄴䅁䙁䅁䅁䅁䅂敤䅚允䅁䅁䅅䅁䙁䅁䅁䅁䅁䅁䅸䍄䉁䅁䅁兂䅁䅁䅍䅄䅁䅁䅯杈䅁䅁䅯睕䅁䅁䅯兂䅁䅁䅕䅁䅁䥁奂欵䉁䅁䅁允䅁䅁䅕⼲⭬牡へ歉䵁䅉䅅䅁䙁䅁䅁睁䵁䅁䅁权敁䅁䅁权呂䅁䅁权䙁䅁䅁兂䅁䅁䅁䕯浪䅑䅅䅁䉁䅁䅁兂畄䑦ㄸ橘歯䅑杷允䅁䅁䅑䅁䑁䅁䅷䅁䭁䕁䄸䅁䭁䕁䄴䅁䙁䅁䅁䅁䅂敳䅖允䅁䅁䅅䅁䙁䥁牘払敧摨⽳䍄䉁䅁䅁兂䅁䅁䅍䅄䅁䅁䅯䅈䅁䅁䅯允䅁䅁䅯兂䅁䅁䅕䅁䅁䵁偁欵䉁䅁䅁允䅁䅁䅕㑈牘払敧吱䴸䅉䅅䅁䙁䅁䅁睁䵁䅁䅁权摁䅁䅁权呂䅁䅁权䙁䅁䅁兂䅁䅁䅁䑙浘䅑䅅䅁䉁䅁䅁兂坂楄礲敮甸䅑杷允䅁䅁䅑䅁䑁䅁䅷䅁䭁䕁䄸䅁䭁䕁䄴䅁䙁䅁䅁䅁权攫䅖允䅁䅁䅅䅁䙁䍁捬㡪ㅌ䅋䄵䍄䉁䅁䅁䅂䅁䅁䅍䅄䅁䅁䅯睔䅁䅁䅯杔䅁䅁䅕䅁䅁䵁䍁欵䉁䅁䅁允䅁䅁䅕㘱睎児塲い䵁䅉䅅䅁䙁䅁䅁睁䵁䅁䅁权摁䅁䅁权䉁䅁䅁权䙁䅁䅁兂䅁䅁䅁䬴決䅑䅅䅁䉁䅁䅁兂塄㍯㥁瑃呦睐杷允䅁䅁䅕䅁䑁䅁䅷䅁䭁䅁䅁䅁䭁䙁䅍䅁䭁䅁䅕䅁䙁䅁䅁䅁䅁畁䅚允䅁䅁䅅䅁䙁䭁硲欰椱䑣䅊䍄䉁䅁䅁兂䅁䅁䅍䅄䅁䅁䅯杇䅁䅁䅯睕䅁䅁䅯兂䅁䅁䅕䅁䅁䵁䭁欵䉁䅁䅁允䅁䅁䅕牒穢搯契歏䵁䅉䅅䅁䕁䅁䅁睁䵁䅁䅁权偂䅁䅁权佂䅁䅁兂䅁䅁䅁䱷汘䅑䅅䅁䉁䅁䅁兂㉄䙋偹癷杘睐杷允䅁䅁䅕䅁䑁䅁䅷䅁䭁䉁䅯䅁䭁䅁䅅䅁䭁䅁䅕䅁䙁䅁䅁䅁䅁伳䅖允䅁䅁䅅䅁䙁偁潙䥘䌯改⽁䍄䉁䅁䅁兂䅁䅁䅍䅄䅁䅁䅯杈䅁䅁䅯睕䅁䅁䅯兂䅁䅁䅕䅁䅁䭁㕁欵䉁䅁䅁允䅁䅁䅕倹唳佥浬䕊䵁䅉䅅䅁䕁䅁䅁睁䵁䅁䅁权偂䅁䅁权佂䅁䅁兂䅁䅁䅁䅉浪䅑䅅䅁䉁䅁䅁兂浂浚浚浚剙䅑杷允䅁䅁䅕䅁䑁䅁䅷䅁䭁䉁䄸䅁䭁䙁䅍䅁䭁䅁䅕䅁䙁䅁䅁䅁权⬱䅖允䅁䅁䅅䅁䙁䉁癳匳䝑吴䅂䍄䉁䅁䅁兂䅁䅁䅍䅄䅁䅁䅯䅁䅁䅁䅯允䅁䅁䅯兂䅁䅁䅕䅁䅁䭁敂欵䉁䅁䅁允䅁䅁䅕䉵䘶ㄶ㑇樳䴸䅉䅅䅁䙁䅁䅁睁䵁䅁䅁权摁䅁䅁权䉁䅁䅁权䙁䅁䅁兂䅁䅁䅁䙙浪䅑䅅䅁䉁䅁䅁兂畃⭒㙆䭆堷睐杷允䅁䅁䅑䅁䑁䅁䅷䅁䭁䕁䄸䅁䭁䕁䄴䅁䙁䅁䅁䅁䅄救䅚允䅁䅁䅅䅁䙁䉁䘫ㄶ㑇杈䄹䍄䉁䅁䅁兂䅁䅁䅍䅄䅁䅁䅯杇䅁䅁䅯允䅁䅁䅯兂䅁䅁䅕䅁䅁䥁獄唵䉁䅁䅁允䅁䅁䅕積積積積稴䴸䅉䅅䅁䕁䅁䅁睁䵁䅁䅁权偂䅁䅁权佂䅁䅁兂䅁䅁䅁䕯浪䅑䅅䅁䉁䅁䅁兂捂㡪ㅌ䙋具䅑杷允䅁䅁䅕䅁䑁䅁䅷䅁䭁䉁䄴䅁䭁䅁䅅䅁䭁䅁䅕䅁䙁䅁䅁䅁杄但䅚允䅁䅁䅅䅁䙁䵁ㅐ䙋偹瑷⽕䍄䉁䅁䅁兂䅁䅁䅍䅄䅁䅁䅯䅈䅁䅁䅯允䅁䅁䅯兂䅁䅁䅕䅁䅁䥁⽃唵䉁䅁䅁允䅁䅁䅕㡪ㅌ䙋偹樰䴸䅉䅅䅁䙁䅁䅁睁䵁䅁䅁权敁䅁䅁权䉁䅁䅁权䙁䅁䅁兂䅁䅁䅁䤴浄䅑䅅䅁䉁䅁䅁兂䅁䅁䅁䅁兄睐杷允䅁䅁䅕䅁䑁䅁䅷䅁䭁䉁䅯䅁䭁䙁䅍䅁䭁䅁䅕䅁䙁䅁䅁䅁䅃敧䅚允䅁䅁䅅䅁䙁䡁灮橊䥅䐷䅰䍄䉁䅁䅁兂䅁䅁䅍䅄䅁䅁䅯杈䅁䅁䅯允䅁䅁䅯兂䅁䅁䅕䅁䅁䕁㉃唵䉁䅁䅁允䅁䅁䅕積積積積稰䴸䅉䅅䅁䙁䅁䅁睁䵁䅁䅁权敁䅁䅁权䉁䅁䅁权䙁䅁䅁兂䅁䅁䅁䵙汄䅑䅅䅁䉁䅁䅁兂穁積積積呐睐杷允䅁䅁䅑䅁䑁䅁䅷䅁䭁䕁䄸䅁䭁䕁䄴䅁䙁䅁䅁䅁权佤䅚允䅁䅁䅅䅁䙁佁剸䉵䘶眶䅴䍄䉁䅁䅁兂䅁䅁䅍䅄䅁䅁䅯杈䅁䅁䅯允䅁䅁䅯兂䅁䅁䅕䅁䅁䅁䉄唵䉁䅁䅁允䅁䅁䅕積積積積稰䴸䅉䅅䅁䙁䅁䅁睁䵁䅁䅁权晁䅁䅁权䉁䅁䅁权䙁䅁䅁兂䅁䅁䅁䍧浢䅑䅅䅁䉁䅁䅁兂䥂場啯歲桦睐杷允䅁䅁䅕䅁䑁䅁䅷䅁䭁䅁䅁䅁䭁䅁䅅䅁䭁䅁䅕䅁䙁䅁䅁䅁䅄敁䅚允䅁䅁䅅䅁䙁䱁敧敨剴乵⼴䍄䉁䅁䅁兂䅁䅁䅍䅄䅁䅁䅯䅈䅁䅁䅯允䅁䅁䅯兂䅁䅁䅕䅁䅁䅁睁欵䉁䅁䅁允䅁䅁䅕椹捨㡪ㅌ䐲䴸䅉䅅䅁䕁䅁䅁睁䵁䅁䅁权偂䅁䅁权佂䅁䅁兂䅁䅁䅁䉙浌䅑䅅䅁䉁䅁䅁兂浂浚浚浚呙䅑杷允䅁䅁䅕䅁䑁䅁䅷䅁䭁䉁䅷䅁䭁䅁䅅䅁䭁䅁䅕䅁䙁䅁䅁䅁䅁敖䅚允䅁䅁䅅䅁䙁偁潙䥘䌯搹⽧䍄䉁䅁䅁兂䅁䅁䅍䅄䅁䅁䅯先䅁䅁䅯睕䅁䅁䅯兂䅁䅁䅕䅁䅁䍁㙃唵䉁䅁䅁允䅁䅁䅕瑃橥䑣䬳啌䵁䅉䅅䅁䕁䅁䅁睁䵁䅁䅁权偂䅁䅁权佂䅁䅁兂䅁䅁䅁䡉浘䅑䅅䅁䉁䅁䅁兂卂䉵䘶ㄶ䵅䅑杷允䅁䅁䅕䅁䑁䅁䅷䅁䭁䉁䅯䅁䭁䅁䅅䅁䭁䅁䅕䅁䙁䅁䅁䅁杂⭔䅚允䅁䅁䅅䅁䙁䭁睒児塲⭯⽧䍄䉁䅁䅁䅂䅁䅁䅍䅄䅁䅁䅯睔䅁䅁䅯杔䅁䅁䅕䅁䅁䍁䝁欵䉁䅁䅁允䅁䅁䅕体㙆䭆䠵啅䵁䅉䅅䅁䕁䅁䅁睁䵁䅁䅁权偂䅁䅁权佂䅁䅁兂䅁䅁䅁䡙浔䅑䅅䅁䉁䅁䅁兂䑄匹捨㡪䱉䅑杷允䅁䅁䅕䅁䑁䅁䅷䅁䭁䉁䅯䅁䭁䙁䅍䅁䭁䅁䅕䅁䙁䅁䅁䅁权⭔䅚允䅁䅁䅅䅁䙁䕁㍷啩杆呒䅴䍄䉁䅁䅁兂䅁䅁䅍䅄䅁䅁䅯杈䅁䅁䅯允䅁䅁䅯兂䅁䅁䅕䅁䅁䥁㥄唵䉁䅁䅁允䅁䅁䅕硥畓⭒㙆䐱䴸䅉䅅䅁䙁䅁䅁睁䵁䅁䅁权摁䅁䅁权呂䅁䅁权䙁䅁䅁兂䅁䅁䅁䭉汲䅑䅅䅁䉁䅁䅁兂婄発呤㘴瑕䅑杷允䅁䅁䅕䅁䑁䅁䅷䅁䭁䉁䄸䅁䭁䅁䅅䅁䭁䅁䅕䅁䙁䅁䅁䅁杂何䅚允䅁䅁䅅䅁䙁䭁睒児塲⭯⽁䍄䉁䅁䅁䅂䅁䅁䅍䅄䅁䅁䅯睔䅁䅁䅯杔䅁䅁䅕䅁䅁䝁桄唵䉁䅁䅁允䅁䅁䅕䅁䅁䅁䅁䕄䵁䅉䅅䅁䙁䅁䅁睁䵁䅁䅁权䅁䅁䅁权呂䅁䅁权䙁䅁䅁兂䅁䅁䅁䝑浈䅑䅅䅁䉁䅁䅁兂煃搸乊瑙穁䅑杷允䅁䅁䅕䅁䑁䅁䅷䅁䭁䉁䄰䅁䭁䅁䅅䅁䭁䅁䅕䅁䙁䅁䅁䅁䅂伸䅖允䅁䅁䅅䅁䙁乁橥䑣䬰㤱⽍䍄䉁䅁䅁䅂䅁䅁䅍䅄䅁䅁䅯睔䅁䅁䅯杔䅁䅁䅕䅁䅁䥁畃唵䉁䅁䅁允䅁䅁䅕歲桦桥畓稱䴸䅉䅅䅁䙁䅁䅁睁䵁䅁䅁权䅁䅁䅁权䉁䅁䅁权䙁䅁䅁兂䅁䅁䅁䑑浦䅑䅅䅁䉁䅁䅁兂㑃潈牘払敪睐杷允䅁䅁䅕䅁䑁䅁䅷䅁䭁䉁䄰䅁䭁䅁䅅䅁䭁䅁䅕䅁䙁䅁䅁䅁䅄畷䅖允䅁䅁䅅䅁䙁乁橥䑣䬰㤱⽍䍄䉁䅁䅁兂䅁䅁䅍䅄䅁䅁䅯杈䅁䅁䅯睕䅁䅁䅯兂䅁䅁䅕䅁䅁佁兄唵䉁䅁䅁允䅁䅁䅕㑋坣挲㌶䕌䵁䅉䅅䅁䙁䅁䅁睁䵁䅁䅁权敁䅁䅁权呂䅁䅁权䙁䅁䅁兂䅁䅁䅁䕉浔䅑䅅䅁䉁䅁䅁兂い搯㑒圶歙䅑杷允䅁䅁䅕䅁䑁䅁䅷䅁䭁䅁䅁䅁䭁䅁䅅䅁䭁䅁䅕䅁䙁䅁䅁䅁䅄畦䅚允䅁䅁䅅䅁䙁䱁敧敨剴乵⼴䍄䉁䅁䅁兂䅁䅁䅍䅄䅁䅁䅯䅁䅁䅁䅯睕䅁䅁䅯兂䅁䅁䅕䅁䅁䅁䝁欵䉁䅁䅁允䅁䅁䅕癱午坔睊歍䵁䅉䅅䅁䙁䅁䅁睁䵁䅁䅁权晁䅁䅁权䉁䅁䅁权䙁䅁䅁兂䅁䅁䅁䩧汮䅑䅅䅁䉁䅁䅁兂卂䉵䘶ㄶ杈睐杷允䅁䅁䅕䅁䑁䅁䅷䅁䭁䅁䅁䅁䭁䙁䅍䅁䭁䅁䅕䅁䙁䅁䅁䅁权⭡䅚允䅁䅁䅅䅁䙁䙁橔婰䕶䐴䅎䍄䉁䅁䅁兂䅁䅁䅍䅄䅁䅁䅯先䅁䅁䅯睕䅁䅁䅯兂䅁䅁䅕䅁䅁佁允欵䉁䅁䅁允䅁䅁䅕歵䵫楁䡵歌䵁䅉䅅䅁䕁䅁䅁睁䵁䅁䅁权偂䅁䅁权佂䅁䅁兂䅁䅁䅁䱙決䅑䅅䅁䉁䅁䅁兂塄㍯㥁瑃牦睐杷允䅁䅁䅕䅁䑁䅁䅷䅁䭁䉁䅯䅁䭁䙁䅍䅁䭁䅁䅕䅁䙁䅁䅁䅁杂⭆䅚允䅁䅁䅅䅁䙁䱁穢搯㑒呩䅰䍄䉁䅁䅁䅂䅁䅁䅍䅄䅁䅁䅯睔䅁䅁䅯杔䅁䅁䅕䅁䅁䕁慄唵䉁䅁䅁允䅁䅁䅕㡪ㅌ䙋偹䕃䵁䅉䅅䅁䙁䅁䅁睁䵁䅁䅁权䅁䅁䅁权呂䅁䅁权䙁䅁䅁兂䅁䅁䅁乯汄䅑䅅䅁䉁䅁䅁兂权楇搯䅊穙䅑杷允䅁䅁䅑䅁䑁䅁䅷䅁䭁䕁䄸䅁䭁䕁䄴䅁䙁䅁䅁䅁䅂佤䅚允䅁䅁䅅䅁䙁䭁䠵場啯杲䅴䍄䉁䅁䅁兂䅁䅁䅍䅄䅁䅁䅯杈䅁䅁䅯允䅁䅁䅯兂䅁䅁䅕䅁䅁䵁㑄唵䉁䅁䅁允䅁䅁䅕硥畓⭒㙆䐱䴸䅉䅅䅁䙁䅁䅁睁䵁䅁䅁权敁䅁䅁权呂䅁䅁权䙁䅁䅁兂䅁䅁䅁䵑汶䅑䅅䅁䉁䅁䅁兂牁硨婢牺獣䅑杷允䅁䅁䅕䅁䑁䅁䅷䅁䭁䉁䄴䅁䭁䙁䅍䅁䭁䅁䅕䅁䙁䅁䅁䅁䅁⭷䅖允䅁䅁䅅䅁䙁䡁㥅瑃橥䍍䅸䍄䉁䅁䅁兂䅁䅁䅍䅄䅁䅁䅯睈䅁䅁䅯睕䅁䅁䅯兂䅁䅁䅕䅁䅁佁䅃欵䉁䅁䅁允䅁䅁䅕余兘瑉㕶䕍䵁䅉䅅䅁䕁䅁䅁睁䵁䅁䅁权偂䅁䅁权佂䅁䅁兂䅁䅁䅁䉙浔䅑䅅䅁䉁䅁䅁兂㑃潈牘払呧䅑杷允䅁䅁䅕䅁䑁䅁䅷䅁䭁䉁䄴䅁䭁䅁䅅䅁䭁䅁䅕䅁䙁䅁䅁䅁杁畔䅚允䅁䅁䅅䅁䙁䵁ㅐ䙋偹瑷⽕䍄䉁䅁䅁䅂䅁䅁䅍䅄䅁䅁䅯睔䅁䅁䅯杔䅁䅁䅕䅁䅁䥁癄唵䉁䅁䅁允䅁䅁䅕䡰㥁瑃橥䕅䵁䅉䅅䅁䙁䅁䅁睁䵁䅁䅁权䅁䅁䅁权呂䅁䅁权䙁䅁䅁兂䅁䅁䅁乙汈䅑䅅䅁䉁䅁䅁兂权楇搯䅊穙䅑杷允䅁䅁䅑䅁䑁䅁䅷䅁䭁䕁䄸䅁䭁䕁䄴䅁䙁䅁䅁䅁杁攱䅖允䅁䅁䅅䅁䙁䱁敧敨剴䅵䅚䍄䉁䅁䅁兂䅁䅁䅍䅄䅁䅁䅯䅁䅁䅁䅯睕䅁䅁䅯兂䅁䅁䅕䅁䅁䕁汃唵䉁䅁䅁允䅁䅁䅕㘱睎児㍰啍䵁䅉䅅䅁䙁䅁䅁睁䵁䅁䅁权䅁䅁䅁权䉁䅁䅁权䙁䅁䅁兂䅁䅁䅁䘴浘䅑䅅䅁䉁䅁䅁兂㑃潈牘払敪睐杷允䅁䅁䅕䅁䑁䅁䅷䅁䭁䉁䅯䅁䭁䙁䅍䅁䭁䅁䅕䅁䙁䅁䅁䅁杄敏䅚允䅁䅁䅅䅁䙁䵁杕䡳潊呍䅴䍄䉁䅁䅁兂䅁䅁䅍䅄䅁䅁䅯䅈䅁䅁䅯允䅁䅁䅯兂䅁䅁䅕䅁䅁䵁䑁欵䉁䅁䅁允䅁䅁䅕㑈牘払敧吱䴸䅉䅅䅁䙁䅁䅁睁䵁䅁䅁权敁䅁䅁权䉁䅁䅁权䙁䅁䅁兂䅁䅁䅁䱉氯䅑䅅䅁䉁䅁䅁兂穁積積積呐睐杷允䅁䅁䅑䅁䑁䅁䅷䅁䭁䕁䄸䅁䭁䕁䄴䅁䙁䅁䅁䅁杄⭙䅚允䅁䅁䅅䅁䙁䉁䘫ㄶ㑇杈䄹䍄䉁䅁䅁兂䅁䅁䅍䅄䅁䅁䅯先䅁䅁䅯睕䅁䅁䅯兂䅁䅁䅕䅁䅁䅁慂欵䉁䅁䅁允䅁䅁䅕⽷潕䥘䌫歌䵁䅉䅅䅁䕁䅁䅁睁䵁䅁䅁权偂䅁䅁权佂䅁䅁兂䅁䅁䅁倴汌䅑䅅䅁䉁䅁䅁兂㑃潈牘払佧䅑杷允䅁䅁䅕䅁䑁䅁䅷䅁䭁䉁䄸䅁䭁䅁䅅䅁䭁䅁䅕䅁䙁䅁䅁䅁杄⭆䅚允䅁䅁䅅䅁䙁偁潙䥘䌯改⽁䍄䉁䅁䅁兂䅁䅁䅍䅄䅁䅁䅯䅁䅁䅁䅯睕䅁䅁䅯兂䅁䅁䅕䅁䅁䭁睃唵䉁䅁䅁允䅁䅁䅕歵䵫楁湳歍䵁䅉䅅䅁䙁䅁䅁睁䵁䅁䅁权晁䅁䅁权䉁䅁䅁权䙁䅁䅁兂䅁䅁䅁乧汔䅑䅅䅁䉁䅁䅁兂乄䵺䵺䵺捺睐杷允䅁䅁䅕䅁䑁䅁䅷䅁䭁䉁䄸䅁䭁䅁䅅䅁䭁䅁䅕䅁䙁䅁䅁䅁杄由䅖允䅁䅁䅅䅁䙁䵁䴳䵺䵺乺⽷䍄䉁䅁䅁䅂䅁䅁䅍䅄䅁䅁䅯睔䅁䅁䅯杔䅁䅁䅕䅁䅁䵁䡁欵䉁䅁䅁允䅁䅁䅕䭆䠵場啯歅䵁䅉䅅䅁䙁䅁䅁睁䵁䅁䅁权䅁䅁䅁权呂䅁䅁权䙁䅁䅁兂䅁䅁䅁䑷浶䅑䅅䅁䉁䅁䅁兂䅁䅁䅁䭁穁䅑杷允䅁䅁䅕䅁䑁䅁䅷䅁䭁䉁䅯䅁䭁䙁䅍䅁䭁䅁䅕䅁䙁䅁䅁䅁䅁畵䅖允䅁䅁䅅䅁䙁䑁ㄸ牘䩰䐷䅬䍄䉁䅁䅁兂䅁䅁䅍䅄䅁䅁䅯睈䅁䅁䅯睕䅁䅁䅯兂䅁䅁䅕䅁䅁䵁䍂欵䉁䅁䅁允䅁䅁䅕㑎䉬余睕啍䵁䅉䅅䅁䕁䅁䅁睁䵁䅁䅁权偂䅁䅁权佂䅁䅁兂䅁䅁䅁䡉浔䅑䅅䅁䉁䅁䅁兂獄払敧敨䱳䅑杷允䅁䅁䅕䅁䑁䅁䅷䅁䭁䅁䅁䅁䭁䅁䅅䅁䭁䅁䅕䅁䙁䅁䅁䅁䅄敆䅚允䅁䅁䅅䅁䙁䱁敧敨剴乵⼴䍄䉁䅁䅁兂䅁䅁䅍䅄䅁䅁䅯杇䅁䅁䅯允䅁䅁䅯兂䅁䅁䅕䅁䅁䕁婄唵䉁䅁䅁允䅁䅁䅕椹捨㡪ㅌ䐴䴸䅉䅅䅁䙁䅁䅁睁䵁䅁䅁权捁䅁䅁权䉁䅁䅁权䙁䅁䅁兂䅁䅁䅁䜴浮䅑䅅䅁䉁䅁䅁兂㉄䙋偹癷奘睐杷允䅁䅁䅕䅁䑁䅁䅷䅁䭁䉁䄸䅁䭁䅁䅅䅁䭁䅁䅕䅁䙁䅁䅁䅁䅂⭤䅚允䅁䅁䅅䅁䙁䙁㑋潈牘敕⽁䍄䉁䅁䅁兂䅁䅁䅍䅄䅁䅁䅯䅁䅁䅁䅯睕䅁䅁䅯兂䅁䅁䅕䅁䅁䝁湂欵䉁䅁䅁允䅁䅁䅕佖汏㡭杔き䵁䅉䅅䅁䕁䅁䅁睁䵁䅁䅁权偂䅁䅁权佂䅁䅁兂䅁䅁䅁䅙浢䅑䅅䅁䉁䅁䅁兂㉄䙋偹癷剕䅑杷允䅁䅁䅑䅁䑁䅁䅷䅁䭁䕁䄸䅁䭁䕁䄴䅁䙁䅁䅁䅁䅄畉䅚允䅁䅁䅅䅁䙁䅁䅁䅁䅁䉁䅆䍄䉁䅁䅁兂䅁䅁䅍䅄䅁䅁䅯䅁䅁䅁䅯允䅁䅁䅯兂䅁䅁䅕䅁䅁䕁杄唵䉁䅁䅁允䅁䅁䅕場啯歲桦樲䴸䅉䅅䅁䙁䅁䅁睁䵁䅁䅁权䅁䅁䅁权䉁䅁䅁权䙁䅁䅁兂䅁䅁䅁䕷浌䅑䅅䅁䉁䅁䅁兂㑃潈牘払敪睐杷允䅁䅁䅕䅁䑁䅁䅷䅁䭁䉁䄴䅁䭁䅁䅅䅁䭁䅁䅕䅁䙁䅁䅁䅁杂⭁䅚允䅁䅁䅅䅁䙁䡁啳歲桦瑥⽑䍄䉁䅁䅁兂䅁䅁䅍䅄䅁䅁䅯睈䅁䅁䅯允䅁䅁䅯兂䅁䅁䅕䅁䅁䕁灁欵䉁䅁䅁允䅁䅁䅕体㙆䭆䠵吴䴸䅉䅅䅁䙁䅁䅁睁䵁䅁䅁权摁䅁䅁权䉁䅁䅁权䙁䅁䅁兂䅁䅁䅁䍷洳䅑䅅䅁䉁䅁䅁兂畃⭒㙆䭆堷睐杷允䅁䅁䅕䅁䑁䅁䅷䅁䭁䉁䄰䅁䭁䙁䅍䅁䭁䅁䅕䅁䙁䅁䅁䅁䅃⬲䅖允䅁䅁䅅䅁䙁䵁ㅐ䙋偹楷䄱䍄䉁䅁䅁兂䅁䅁䅍䅄䅁䅁䅯杈䅁䅁䅯睕䅁䅁䅯兂䅁䅁䅕䅁䅁䍁卂欵䉁䅁䅁允䅁䅁䅕渷⽷噎㘴䕊䵁䅉䅅䅁䙁䅁䅁睁䵁䅁䅁权晁䅁䅁权䉁䅁䅁权䙁䅁䅁兂䅁䅁䅁䝙浪䅑䅅䅁䉁䅁䅁兂卂䉵䘶ㄶ杈睐杷允䅁䅁䅑䅁䑁䅁䅷䅁䭁䕁䄸䅁䭁䕁䄴䅁䙁䅁䅁䅁䅂⭊䅚允䅁䅁䅅䅁䙁佁㙆䭆䠵刴䅆䍄䉁䅁䅁兂䅁䅁䅍䅄䅁䅁䅯睈䅁䅁䅯睕䅁䅁䅯兂䅁䅁䅕䅁䅁佁㑂欵䉁䅁䅁允䅁䅁䅕牡へ硫歧啍䵁䅉䅅䅁䕁䅁䅁睁䵁䅁䅁权偂䅁䅁权佂䅁䅁兂䅁䅁䅁偉汄䅑䅅䅁䉁䅁䅁兂㑃潈牘払內䅑杷允䅁䅁䅕䅁䑁䅁䅷䅁䭁䉁䅯䅁䭁䅁䅅䅁䭁䅁䅕䅁䙁䅁䅁䅁䅁⭤䅚允䅁䅁䅅䅁䙁䭁睒児塲⭯⽧䍄䉁䅁䅁兂䅁䅁䅍䅄䅁䅁䅯杈䅁䅁䅯允䅁䅁䅯兂䅁䅁䅕䅁䅁䥁䵄唵䉁䅁䅁允䅁䅁䅕積積積積稰䴸䅉䅅䅁䙁䅁䅁睁䵁䅁䅁权䅁䅁䅁权䉁䅁䅁权䙁䅁䅁兂䅁䅁䅁䈴洳䅑䅅䅁䉁䅁䅁兂㑃潈牘払敪睐杷允䅁䅁䅕䅁䑁䅁䅷䅁䭁䉁䄸䅁䭁䙁䅍䅁䭁䅁䅕䅁䙁䅁䅁䅁权畏䅚允䅁䅁䅅䅁䙁䑁䩥坑汄䑍䅆䍄䉁䅁䅁兂䅁䅁䅍䅄䅁䅁䅯杇䅁䅁䅯睕䅁䅁䅯兂䅁䅁䅕䅁䅁䭁㕄唵䉁䅁䅁允䅁䅁䅕㡪ㅌ䙋発問䵁䅉䅅䅁䕁䅁䅁睁䵁䅁䅁权偂䅁䅁权佂䅁䅁兂䅁䅁䅁䡧浐䅑䅅䅁䉁䅁䅁兂㑃潈牘払䵧䅑杷允䅁䅁䅕䅁䑁䅁䅷䅁䭁䉁䄰䅁䭁䙁䅍䅁䭁䅁䅕䅁䙁䅁䅁䅁䅄敡䅚允䅁䅁䅅䅁䙁䑁䩥坑汄䍅䄵䍄䉁䅁䅁兂䅁䅁䅍䅄䅁䅁䅯先䅁䅁䅯睕䅁䅁䅯兂䅁䅁䅕䅁䅁䕁慄唵䉁䅁䅁允䅁䅁䅕⽷潕䥘䌯啌䵁䅉䅅䅁䙁䅁䅁睁䵁䅁䅁权晁䅁䅁权䉁䅁䅁权䙁䅁䅁兂䅁䅁䅁䍉浐䅑䅅䅁䉁䅁䅁兂䥂場啯歲桦睐杷允䅁䅁䅕䅁䑁䅁䅷䅁䭁䉁䄸䅁䭁䅁䅅䅁䭁䅁䅕䅁䙁䅁䅁䅁䅃敚䅚允䅁䅁䅅䅁䙁䙁㑋潈牘敕⽁䍄䉁䅁䅁䅂䅁䅁䅍䅄䅁䅁䅯睔䅁䅁䅯杔䅁䅁䅕䅁䅁䥁畄唵䉁䅁䅁允䅁䉁䅑䅂䅁䅁䅁䅁䵁䅉䅅䅁䙁䅁䅁睁䵁䅁䅁权捁䅁䅁权䉁䅁䅁权䙁䅁䅁兂䅁䅁䅁倴汶䅑䅅䅁䉁䅁䅁兂晁敨剴䉵嘷睐杷允䅁䅁䅕䅁䑁䅁䅷䅁䭁䉁䅷䅁䭁䙁䅍䅁䭁䅁䅕䅁䙁䅁䅁䅁䅄敷䅖允䅁䅁䅅䅁䙁佁㙆䭆䠵卙䄵䍄䉁䅁䅁兂䅁䅁䅍䅄䅁䅁䅯杈䅁䅁䅯睕䅁䅁䅯兂䅁䅁䅕䅁䅁䍁䡁欵䉁䅁䅁允䅁䅁䅕䅁䅁䅁䅁歋䵁䅉䅅䅁䕁䅁䅁睁䵁䅁䅁权偂䅁䅁权佂䅁䅁兂䅁䅁䅁倴氷䅑䅅䅁䉁䅁䅁兂乄䵺䵺䵺佷䅑杷允䅁䅁䅑䅁䑁䅁䅷䅁䭁䕁䄸䅁䭁䕁䄴䅁䙁䅁䅁䅁杄畕䅚允䅁䅁䅅䅁䙁䡁㥅瑃橥䅣䄹䍄䉁䅁䅁䅂䅁䅁䅍䅄䅁䅁䅯睔䅁䅁䅯杔䅁䅁䅕䅁䅁䵁呂欵䉁䅁䅁允䅁䅁䅕体㙆䭆䠵い䵁䅉䅅䅁䕁䅁䅁睁䵁䅁䅁权偂䅁䅁权佂䅁䅁兂䅁䅁䅁䡑浐䅑䅅䅁䉁䅁䅁兂乄䵺䵺䵺䵷䅑杷允䅁䅁䅑䅁䑁䅁䅷䅁䭁䕁䄸䅁䭁䕁䄴䅁䙁䅁䅁䅁杁敆䅚允䅁䅁䅅䅁䙁䥁䌯匹捨硪䅎䍄䉁䅁䅁兂䅁䅁䅍䅄䅁䅁䅯睈䅁䅁䅯允䅁䅁䅯兂䅁䅁䅕䅁䅁䕁奁欵䉁䅁䅁允䅁䅁䅕椹捨㡪ㅌ䐴䴸䅉䅅䅁䕁䅁䅁睁䵁䅁䅁权偂䅁䅁权佂䅁䅁兂䅁䅁䅁䴴汲䅑䅅䅁䉁䅁䅁兂偃癷潕䥘⬯睐杷允䅁䅁䅕䅁䑁䅁䅷䅁䭁䉁䄰䅁䭁䙁䅍䅁䭁䅁䅕䅁䙁䅁䅁䅁䅂住䅚允䅁䅁䅅䅁䙁䙁余扌摋礷䄵䍄䉁䅁䅁䅂䅁䅁䅍䅄䅁䅁䅯睔䅁䅁䅯杔䅁䅁䅕䅁䅁佁睁欵䉁䅁䅁允䅁䅁䅕積積積積歅䵁䅉䅅䅁䙁䅁䅁睁䵁䅁䅁权慁䅁䅁权䉁䅁䅁权䙁䅁䅁兂䅁䅁䅁䡯浦䅑䅅䅁䉁䅁䅁兂歃䑣䬰㘱潐睐杷允䅁䅁䅕䅁䑁䅁䅷䅁䭁䅁䅁䅁䭁䅁䅅䅁䭁䅁䅕䅁䙁䅁䅁䅁䅄⬶䅖允䅁䅁䅅䅁䙁䥁牘払敧摨⽳䍄䉁䅁䅁兂䅁䅁䅍䅄䅁䅁䅯先䅁䅁䅯允䅁䅁䅯兂䅁䅁䅕䅁䅁䥁敁欵䉁䅁䅁允䅁䅁䅕㑈牘払敧吱䴸䅉䅅䅁䙁䅁䅁睁䵁䅁䅁权晁䅁䅁权呂䅁䅁权䙁䅁䅁兂䅁䅁䅁䕷洳䅑䅅䅁䉁䅁䅁兂䕁杖琴桳砰䅑杷允䅁䅁䅑䅁䑁䅁䅷䅁䭁䕁䄸䅁䭁䕁䄴䅁䙁䅁䅁䅁权敷䅖允䅁䅁䅅䅁䙁䙁偹癷潕佘⼸䍄䉁䅁䅁䅂䅁䅁䅍䅄䅁䅁䅯睔䅁䅁䅯杔䅁䅁䅕䅁䅁䝁乁欵䉁䅁䅁允䅁䅁䅕場啯歲桦歅䵁䅉䅅䅁䙁䅁䅁睁䵁䅁䅁权捁䅁䅁权呂䅁䅁权䙁䅁䅁兂䅁䅁䅁䡁浮䅑䅅䅁䉁䅁䅁兂䱃佢㝦晱瑅䅑杷允䅁䅁䅕䅁䑁䅁䅷䅁䭁䉁䅷䅁䭁䙁䅍䅁䭁䅁䅕䅁䙁䅁䅁䅁䅄⭔䅚允䅁䅁䅅䅁䙁乁欰潂噇祑䄵䍄䉁䅁䅁兂䅁䅁䅍䅄䅁䅁䅯䅁䅁䅁䅯睕䅁䅁䅯兂䅁䅁䅕䅁䅁䥁䉂欵䉁䅁䅁允䅁䅁䅕䅁䅁䅁权き䵁䅉䅅䅁䕁䅁䅁睁䵁䅁䅁权偂䅁䅁权佂䅁䅁兂䅁䅁䅁䠴浌䅑䅅䅁䉁䅁䅁兂桄桥畓⭒䵅䅑杷允䅁䅁䅑䅁䑁䅁䅷䅁䭁䕁䄸䅁䭁䕁䄴䅁䙁䅁䅁䅁䅂攸䅖允䅁䅁䅅䅁䙁䙁㑋潈牘兕䄵䍄䉁䅁䅁兂䅁䅁䅍䅄䅁䅁䅯杇䅁䅁䅯允䅁䅁䅯兂䅁䅁䅕䅁䅁䍁㙄唵䉁䅁䅁允䅁䅁䅕積積積積稴䴸䅉䅅䅁䙁䅁䅁睁䵁䅁䅁权慁䅁䅁权呂䅁䅁权䙁䅁䅁兂䅁䅁䅁䴴氯䅑䅅䅁䉁䅁䅁兂权楇搯䕊㙙䅑杷允䅁䅁䅕䅁䑁䅁䅷䅁䭁䅁䅁䅁䭁䅁䅅䅁䭁䅁䅕䅁䙁䅁䅁䅁䅄⬵䅖允䅁䅁䅅䅁䙁䥁牘払敧摨⽳䍄䉁䅁䅁兂䅁䅁䅍䅄䅁䅁䅯杇䅁䅁䅯允䅁䅁䅯兂䅁䅁䅕䅁䅁䵁允欵䉁䅁䅁允䅁䅁䅕浚浚浚浚樵䴸䅉䅅䅁䙁䅁䅁睁䵁䅁䅁权敁䅁䅁权䉁䅁䅁权䙁䅁䅁兂䅁䅁䅁䰴汶䅑䅅䅁䉁䅁䅁兂穁積積積呐睐杷允䅁䅁䅑䅁䑁䅁䅷䅁䭁䕁䄸䅁䭁䕁䄴䅁䙁䅁䅁䅁杁敢䅚允䅁䅁䅅䅁䙁䅁塲㍯㥁权䄱䍄䉁䅁䅁䅂䅁䅁䅍䅄䅁䅁䅯睔䅁䅁䅯杔䅁䅁䅕䅁䅁䵁⭁欵䉁䅁䅁允䅁䅁䅕⽷潕䥘䌯ぃ䵁䅉䅅䅁䙁䅁䅁睁䵁䅁䅁权慁䅁䅁权䉁䅁䅁权䙁䅁䅁兂䅁䅁䅁䙑洷䅑䅅䅁䉁䅁䅁兂歃䑣䬰㘱潐睐杷允䅁䅁䅑䅁䑁䅁䅷䅁䭁䕁䄸䅁䭁䕁䄴䅁䙁䅁䅁䅁䅄敘䅚允䅁䅁䅅䅁䙁䕁桪桥畓睒䄹䍄䉁䅁䅁兂䅁䅁䅍䅄䅁䅁䅯睈䅁䅁䅯睕䅁䅁䅯兂䅁䅁䅕䅁䅁䵁⽁欵䉁䅁䅁允䅁䅁䅕㑎䉬余睕啍䵁䅉䅅䅁䙁䅁䅁睁䵁䅁䅁权䅁䅁䅁权呂䅁䅁权䙁䅁䅁兂䅁䅁䅁䑷浄䅑䅅䅁䉁䅁䅁兂瑁灳瘳㑰穙䅑杷允䅁䅁䅑䅁䑁䅁䅷䅁䭁䕁䄸䅁䭁䕁䄴䅁䙁䅁䅁䅁杁佁䅚允䅁䅁䅅䅁䙁䡁啳歲桦来䅸䍄䉁䅁䅁䅂䅁䅁䅍䅄䅁䅁䅯睔䅁䅁䅯杔䅁䅁䅕䅁䅁䍁桁欵䉁䅁䅁允䅁䅁䅕㡪ㅌ䙋偹䕅䵁䅉䅅䅁䙁䅁䅁睁䵁䅁䅁权晁䅁䅁权䉁䅁䅁权䙁䅁䅁兂䅁䅁䅁䕑浺䅑䅅䅁䉁䅁䅁兂歃䑣䬰㘱材睐杷允䅁䅁䅕䅁䑁䅁䅷䅁䭁䉁䄴䅁䭁䙁䅍䅁䭁䅁䅕䅁䙁䅁䅁䅁杁留䅚允䅁䅁䅅䅁䙁䩁瑈䑦ㄸ楘䅊䍄䉁䅁䅁兂䅁䅁䅍䅄䅁䅁䅯䅁䅁䅁䅯允䅁䅁䅯兂䅁䅁䅕䅁䅁䍁祁欵䉁䅁䅁允䅁䅁䅕䉵䘶ㄶ㑇樳䴸䅉䅅䅁䙁䅁䅁睁䵁䅁䅁权慁䅁䅁权䉁䅁䅁权䙁䅁䅁兂䅁䅁䅁䰴汔䅑䅅䅁䉁䅁䅁兂䅁䅁䅁䅁杄睐杷允䅁䅁䅕䅁䑁䅁䅷䅁䭁䉁䄸䅁䭁䅁䅅䅁䭁䅁䅕䅁䙁䅁䅁䅁杁数䅖允䅁䅁䅅䅁䭁䉁䅳䅁䵁䅉䅅䅁䕁䅁䅁睁䵁䅁䅁权偂䅁䅁权佂䅁䅁兂䅁䅁䅁䩯汶䅑䅅䅁䉁䅁䅁兂穁積積積呐睐杷允䅁䅁䅕䅁䑁䅁䅷䅁䭁䉁䅯䅁䭁䙁䅍䅁䭁䅁䅕䅁䙁䅁䅁䅁䅁⭺䅖允䅁䅁䅅䅁䙁䭁慁㥌欰橒䅰䍄䉁䅁䅁兂䅁䅁䅍䅄䅁䅁䅯先䅁䅁䅯睕䅁䅁䅯兂䅁䅁䅕䅁䅁䝁䕁欵䉁䅁䅁允䅁䅁䅕䝭匴㡧䭂歌䵁䅉䅅䅁䕁䅁䅁睁䵁䅁䅁权偂䅁䅁权佂䅁䅁兂䅁䅁䅁䡙浌䅑䅅䅁䉁䅁䅁兂㝂䭆䠵場䵯䅑杷允䅁䅁䅕䅁䑁䅁䅷䅁䭁䉁䅷䅁䭁䙁䅍䅁䭁䅁䅕䅁䙁䅁䅁䅁杁畤䅚允䅁䅁䅅䅁䙁䥁獴⼵灵匸䄱䍄䉁䅁䅁兂䅁䅁䅍䅄䅁䅁䅯杈䅁䅁䅯睕䅁䅁䅯兂䅁䅁䅕䅁䅁䥁㑃唵䉁䅁䅁允䅁䅁䅕癴㥐䠱灨䕌䵁䅉䅅䅁䕁䅁䅁睁䵁䅁䅁权偂䅁䅁权佂䅁䅁兂䅁䅁䅁䵉汮䅑䅅䅁䉁䅁䅁兂灁䥘䌯匹㡪睐杷允䅁䅁䅕䅁䑁䅁䅷䅁䭁䉁䄸䅁䭁䙁䅍䅁䭁䅁䅕䅁䙁䅁䅁䅁杁敉䅚允䅁䅁䅅䅁䙁䕁㉡⼸唳䐫䅂䍄䉁䅁䅁䅂䅁䅁䅍䅄䅁䅁䅯睔䅁䅁䅯杔䅁䅁䅕䅁䅁䭁浄唵䉁䅁䅁允䅁䅁䅕児塲㍯㥁歅䵁䅉䅅䅁䕁䅁䅁睁䵁䅁䅁权偂䅁䅁权佂䅁䅁兂䅁䅁䅁倴汦䅑䅅䅁䉁䅁䅁兂硂児塲㍯十䅑杷允䅁䅁䅑䅁䑁䅁䅷䅁䭁䕁䄸䅁䭁䕁䄴䅁䙁䅁䅁䅁杂伯䅖允䅁䅁䅅䅁䙁䉁畓⭒㙆䅆䄵䍄䉁䅁䅁兂䅁䅁䅍䅄䅁䅁䅯睈䅁䅁䅯睕䅁䅁䅯兂䅁䅁䅕䅁䅁䝁塁欵䉁䅁䅁允䅁䅁䅕牒穢搯㑔䕍䵁䅉䅅䅁䕁䅁䅁睁䵁䅁䅁权偂䅁䅁权佂䅁䅁兂䅁䅁䅁䡯浈䅑䅅䅁䉁䅁䅁兂㑃潈牘払䵧䅑杷允䅁䅁䅑䅁䑁䅁䅷䅁䭁䕁䄸䅁䭁䕁䄴䅁䙁䅁䅁䅁䅄敃䅚允䅁䅁䅅䅁䙁䙁㑋潈牘剕䅊䍄䉁䅁䅁䅂䅁䅁䅍䅄䅁䅁䅯睔䅁䅁䅯杔䅁䅁䅕䅁䅁䕁⭄唵䉁䅁䅁允䅁䅁䅕積積積積啄䵁䅉䅅䅁䙁䅁䅁睁䵁䅁䅁权䅁䅁䅁权䉁䅁䅁权䙁䅁䅁兂䅁䅁䅁䵯汘䅑䅅䅁䉁䅁䅁兂㥁瑃橥䑣愳睐杷允䅁䅁䅕䅁䑁䅁䅷䅁䭁䅁䅁䅁䭁䙁䅍䅁䭁䅁䅕䅁䙁䅁䅁䅁䅃畷䅖允䅁䅁䅅䅁䙁偁周㘴扗䑨䅊䍄䉁䅁䅁兂䅁䅁䅍䅄䅁䅁䅯杈䅁䅁䅯允䅁䅁䅯兂䅁䅁䅕䅁䅁䥁塂欵䉁䅁䅁允䅁䅁䅕⽷潕䥘䌯吱䴸䅉䅅䅁䙁䅁䅁睁䵁䅁䅁权䅁䅁䅁权呂䅁䅁权䙁䅁䅁兂䅁䅁䅁临氳䅑䅅䅁䉁䅁䅁兂婁䙂余摌祉䅑杷允䅁䅁䅕䅁䑁䅁䅷䅁䭁䉁䅯䅁䭁䙁䅍䅁䭁䅁䅕䅁䙁䅁䅁䅁䅄攵䅖允䅁䅁䅅䅁䙁䵁ㅐ䙋偹樴䅬䍄䉁䅁䅁兂䅁䅁䅍䅄䅁䅁䅯杈䅁䅁䅯睕䅁䅁䅯兂䅁䅁䅕䅁䅁䝁畂欵䉁䅁䅁允䅁䅁䅕匰扌堫焵啉䵁䅉䅅䅁䕁䅁䅁睁䵁䅁䅁权偂䅁䅁权佂䅁䅁兂䅁䅁䅁䭁汄䅑䅅䅁䉁䅁䅁兂㉄䙋偹癷奘睐杷允䅁䅁䅕䅁䑁䅁䅷䅁䭁䉁䄸䅁䭁䙁䅍䅁䭁䅁䅕䅁䙁䅁䅁䅁䅁佅䅚允䅁䅁䅅䅁䙁䅁坒楄礲呶䅂䍄䉁䅁䅁䅂䅁䅁䅍䅄䅁䅁䅯睔䅁䅁䅯杔䅁䅁䅕䅁䅁䅁湂欵䉁䅁䅁允䅁䅁䅕歲桦桥畓啄䵁䅉䅅䅁䙁䅁䅁睁䵁䅁䅁权敁䅁䅁权呂䅁䅁权䙁䅁䅁兂䅁䅁䅁䑯浐䅑䅅䅁䉁䅁䅁兂䥂場啯歲浣䅑杷允䅁䅁䅑䅁䑁䅁䅷䅁䭁䕁䄸䅁䭁䕁䄴䅁䙁䅁䅁䅁䅃散䅚允䅁䅁䅅䅁䙁佁㙆䭆䠵儴䅸䍄䉁䅁䅁兂䅁䅁䅍䅄䅁䅁䅯杇䅁䅁䅯允䅁䅁䅯兂䅁䅁䅕䅁䅁䕁䭁欵䉁䅁䅁允䅁䅁䅕浚浚浚浚樵䴸䅉䅅䅁䙁䅁䅁睁䵁䅁䅁权捁䅁䅁权䉁䅁䅁权䙁䅁䅁兂䅁䅁䅁䍷浲䅑䅅䅁䉁䅁䅁兂畃⭒㙆䭆堷睐杷允䅁䅁䅑䅁䑁䅁䅷䅁䭁䕁䄸䅁䭁䕁䄴䅁䙁䅁䅁䅁杂余䅚允䅁䅁䅅䅁䙁䉁䘫ㄶ㑇杈䄹䍄䉁䅁䅁兂䅁䅁䅍䅄䅁䅁䅯杇䅁䅁䅯允䅁䅁䅯兂䅁䅁䅕䅁䅁䝁㕃唵䉁䅁䅁允䅁䅁䅕䅁䅁䅁䅁䐴䴸䅉䅅䅁䙁䅁䅁睁䵁䅁䅁权䅁䅁䅁权呂䅁䅁权䙁䅁䅁兂䅁䅁䅁䩙汢䅑䅅䅁䉁䅁䅁兂㡃䩤奍䡂睙䅑杷允䅁䅁䅕䅁䑁䅁䅷䅁䭁䉁䅷䅁䭁䅁䅅䅁䭁䅁䅕䅁䙁䅁䅁䅁䅃敁䅚允䅁䅁䅅䅁䙁䉁䘫ㄶ㑇瑈⽕䍄䉁䅁䅁兂䅁䅁䅍䅄䅁䅁䅯睈䅁䅁䅯允䅁䅁䅯兂䅁䅁䅕䅁䅁䭁䩂欵䉁䅁䅁允䅁䅁䅕䡰㥁瑃橥䐴䴸䅉䅅䅁䙁䅁䅁睁䵁䅁䅁权䅁䅁䅁权呂䅁䅁权䙁䅁䅁兂䅁䅁䅁䙧浌䅑䅅䅁䉁䅁䅁兂㕁䵴㉨瑶稸䅑杷允䅁䅁䅕䅁䑁䅁䅷䅁䭁䉁䄸䅁䭁䅁䅅䅁䭁䅁䅕䅁䙁䅁䅁䅁䅃⬲䅖允䅁䅁䅅䅁䙁䵁䴳䵺䵺乺⽷䍄䉁䅁䅁䅂䅁䅁䅍䅄䅁䅁䅯睔䅁䅁䅯杔䅁䅁䅕䅁䅁䕁求欵䉁䅁䅁允䅁䅁䅕椹捨㡪ㅌ歄䵁䅉䅅䅁䙁䅁䅁睁䵁䅁䅁权慁䅁䅁权呂䅁䅁权䙁䅁䅁兂䅁䅁䅁䍯浺䅑䅅䅁䉁䅁䅁兂䥂場啯煲㙣䅑杷允䅁䅁䅑䅁䑁䅁䅷䅁䭁䕁䄸䅁䭁䕁䄴䅁䙁䅁䅁䅁䅁散䅚允䅁䅁䅅䅁䙁佁㙆䭆䠵儴䅸䍄䉁䅁䅁兂䅁䅁䅍䅄䅁䅁䅯睈䅁䅁䅯睕䅁䅁䅯兂䅁䅁䅕䅁䅁䵁⭁欵䉁䅁䅁允䅁䅁䅕㑎䉬余睕啍䵁䅉䅅䅁䙁䅁䅁睁䵁䅁䅁权捁䅁䅁权䉁䅁䅁权䙁䅁䅁兂䅁䅁䅁䱑氯䅑䅅䅁䉁䅁䅁兂偃癷潕䥘匯睐杷允䅁䅁䅕䅁䑁䅁䅷䅁䭁䉁䄴䅁䭁䙁䅍䅁䭁䅁䅕䅁䙁䅁䅁䅁权住䅚允䅁䅁䅅䅁䙁䕁桪桥畓祒䅚䍄䉁䅁䅁兂䅁䅁䅍䅄䅁䅁䅯䅁䅁䅁䅯睕䅁䅁䅯兂䅁䅁䅕䅁䅁䅁坁欵䉁䅁䅁允䅁䅁䅕硢䑋䵷䉯き䵁䅉䅅䅁䕁䅁䅁睁䵁䅁䅁权偂䅁䅁权佂䅁䅁兂䅁䅁䅁䐴洷䅑䅅䅁䉁䅁䅁兂䙃ㄶ㑇潈䱕䅑杷允䅁䅁䅕䅁䑁䅁䅷䅁䭁䅁䅁䅁䭁䅁䅅䅁䭁䅁䅕䅁䙁䅁䅁䅁杂敚䅚允䅁䅁䅅䅁䙁䱁敧敨剴乵⼴䍄䉁䅁䅁兂䅁䅁䅍䅄䅁䅁䅯先䅁䅁䅯允䅁䅁䅯兂䅁䅁䅕䅁䅁䵁䉂欵䉁䅁䅁允䅁䅁䅕歲桦桥畓稱䴸䅉䅅䅁䙁䅁䅁睁䵁䅁䅁权慁䅁䅁权呂䅁䅁权䙁䅁䅁兂䅁䅁䅁偁汶䅑䅅䅁䉁䅁䅁兂偃癷潕佘㔸䅑杷允䅁䅁䅑䅁䑁䅁䅷䅁䭁䕁䄸䅁䭁䕁䄴䅁䙁䅁䅁䅁䅄佖䅚允䅁䅁䅅䅁䙁䅁塲㍯㥁桃䅂䍄䉁䅁䅁兂䅁䅁䅍䅄䅁䅁䅯杈䅁䅁䅯睕䅁䅁䅯兂䅁䅁䅕䅁䅁䍁䵁欵䉁䅁䅁允䅁䅁䅕硢䑋䵷桲啋䵁䅉䅅䅁䙁䅁䅁睁䵁䅁䅁权䅁䅁䅁权呂䅁䅁权䙁䅁䅁兂䅁䅁䅁䵯汮䅑䅅䅁䉁䅁䅁兂瑂⼵灵昸祉䅑杷允䅁䅁䅑䅁䑁䅁䅷䅁䭁䕁䄸䅁䭁䕁䄴䅁䙁䅁䅁䅁䅁敮䅖允䅁䅁䅅䅁䙁䝁浚浚浚瑚⽙䍄䉁䅁䅁兂䅁䅁䅍䅄䅁䅁䅯䅁䅁䅁䅯允䅁䅁䅯兂䅁䅁䅕䅁䅁䝁癃唵䉁䅁䅁允䅁䅁䅕灭婭婭婭吲䴸䅉䅅䅁䙁䅁䅁睁䵁䅁䅁权慁䅁䅁权䉁䅁䅁权䙁䅁䅁兂䅁䅁䅁䵯汘䅑䅅䅁䉁䅁䅁兂䅁䅁䅁䅁杄睐杷允䅁䅁䅑䅁䑁䅁䅷䅁䭁䕁䄸䅁䭁䕁䄴䅁䙁䅁䅁䅁䅄佣䅚允䅁䅁䅅䅁䙁䅁䅁䅁䅁䅁䅸䍄䉁䅁䅁兂䅁䅁䅍䅄䅁䅁䅯䅈䅁䅁䅯允䅁䅁䅯兂䅁䅁䅕䅁䅁佁⽄唵䉁䅁䅁允䅁䅁䅕㑈牘払敧吱䴸䅉䅅䅁䙁䅁䅁睁䵁䅁䅁权敁䅁䅁权呂䅁䅁权䙁䅁䅁兂䅁䅁䅁䕁浦䅑䅅䅁䉁䅁䅁兂畄䑦ㄸ橘歯䅑杷允䅁䅁䅕䅁䑁䅁䅷䅁䭁䅁䅁䅁䭁䙁䅍䅁䭁䅁䅕䅁䙁䅁䅁䅁䅂畂䅚允䅁䅁䅅䅁䙁䭁硲欰椱䑣䅊䍄䉁䅁䅁兂䅁䅁䅍䅄䅁䅁䅯睈䅁䅁䅯允䅁䅁䅯兂䅁䅁䅕䅁䅁䅁剄唵䉁䅁䅁允䅁䅁䅕䡰㥁瑃橥䐴䴸䅉䅅䅁䕁䅁䅁睁䵁䅁䅁权偂䅁䅁权佂䅁䅁兂䅁䅁䅁䝉浢䅑䅅䅁䉁䅁䅁兂䥂場啯歲乣䅑杷允䅁䅁䅑䅁䑁䅁䅷䅁䭁䕁䄸䅁䭁䕁䄴䅁䙁䅁䅁䅁䅃佶䅖允䅁䅁䅅䅁䙁乁橥䑣䬰⬱⽳䍄䉁䅁䅁兂䅁䅁䅍䅄䅁䅁䅯杈䅁䅁䅯睕䅁䅁䅯兂䅁䅁䅕䅁䅁䭁睂欵䉁䅁䅁允䅁䅁䅕匰扌堫焵啉䵁䅉䅅䅁䕁䅁䅁睁䵁䅁䅁权偂䅁䅁权佂䅁䅁兂䅁䅁䅁䅑浢䅑䅅䅁䉁䅁䅁兂㉄䙋偹癷剕䅑杷允䅁䅁䅑䅁䑁䅁䅷䅁䭁䕁䄸䅁䭁䕁䄴䅁䙁䅁䅁䅁䅃甹䅖允䅁䅁䅅䅁䙁䩁婱婭婭剭䅆䍄䉁䅁䅁兂䅁䅁䅍䅄䅁䅁䅯䅁䅁䅁䅯允䅁䅁䅯兂䅁䅁䅕䅁䅁䥁㝂欵䉁䅁䅁允䅁䅁䅕䉵䘶ㄶ㑇樳䴸䅉䅅䅁䙁䅁䅁睁䵁䅁䅁权捁䅁䅁权䉁䅁䅁权䙁䅁䅁兂䅁䅁䅁䭯氯䅑䅅䅁䉁䅁䅁兂偃癷潕䥘匯睐杷允䅁䅁䅕䅁䑁䅁䅷䅁䭁䉁䅷䅁䭁䙁䅍䅁䭁䅁䅕䅁䙁䅁䅁䅁䅁敬䅖允䅁䅁䅅䅁䙁偁㥔䠱灪楰䅸䍄䉁䅁䅁䅂䅁䅁䅍䅄䅁䅁䅯睔䅁䅁䅯杔䅁䅁䅕䅁䅁䕁㡁欵䉁䅁䅁允䅁䅁䅕㘱睎児塲啄䵁䅉䅅䅁䙁䅁䅁睁䵁䅁䅁权慁䅁䅁权呂䅁䅁权䙁䅁䅁兂䅁䅁䅁䙷浲䅑䅅䅁䉁䅁䅁兂䑄匹捨㉪㝉䅑杷允䅁䅁䅑䅁䑁䅁䅷䅁䭁䕁䄸䅁䭁䕁䄴䅁䙁䅁䅁䅁䅁敆䅚允䅁䅁䅅䅁䙁佁剸䉵䘶砶䅎䍄䉁䅁䅁兂䅁䅁䅍䅄䅁䅁䅯睈䅁䅁䅯允䅁䅁䅯兂䅁䅁䅕䅁䅁䕁䱁欵䉁䅁䅁允䅁䅁䅕䡰㥁瑃橥䐴䴸䅉䅅䅁䕁䅁䅁睁䵁䅁䅁权偂䅁䅁权佂䅁䅁兂䅁䅁䅁䑯浈䅑䅅䅁䉁䅁䅁兂㝂䭆䠵場卯䅑杷允䅁䅁䅕䅁䑁䅁䅷䅁䭁䉁䄸䅁䭁䙁䅍䅁䭁䅁䅕䅁䙁䅁䅁䅁䅂畑䅚允䅁䅁䅅䅁䙁䑁䩥坑汄䑍䅆䍄䉁䅁䅁兂䅁䅁䅍䅄䅁䅁䅯先䅁䅁䅯睕䅁䅁䅯兂䅁䅁䅕䅁䅁佁乂欵䉁䅁䅁允䅁䅁䅕婤奍䙂佡歌䵁䅉䅅䅁䕁䅁䅁睁䵁䅁䅁权偂䅁䅁权佂䅁䅁兂䅁䅁䅁䜴浦䅑䅅䅁䉁䅁䅁兂塄㍯㥁瑃乣䅑杷允䅁䅁䅕䅁䑁䅁䅷䅁䭁䉁䄴䅁䭁䙁䅍䅁䭁䅁䅕䅁䙁䅁䅁䅁䅄佇䅚允䅁䅁䅅䅁䙁䉁䕫杖琴楣䅬䍄䉁䅁䅁兂䅁䅁䅍䅄䅁䅁䅯睈䅁䅁䅯允䅁䅁䅯兂䅁䅁䅕䅁䅁佁煃唵䉁䅁䅁允䅁䅁䅯睇䅁䅁杷允䅁䅁䅑䅁䑁䅁䅷䅁䭁䕁䄸䅁䭁䕁䄴䅁䙁䅁䅁䅁杄⭢䅚允䅁䅁䅅䅁䙁䭁䠵場啯杲䅴䍄䉁䅁䅁兂䅁䅁䅍䅄䅁䅁䅯先䅁䅁䅯允䅁䅁䅯兂䅁䅁䅕䅁䅁䍁䵂欵䉁䅁䅁允䅁䅁䅕歲桦桥畓稱䴸䅉䅅䅁䙁䅁䅁睁䵁䅁䅁权敁䅁䅁权䉁䅁䅁权䙁䅁䅁兂䅁䅁䅁䍯浶䅑䅅䅁䉁䅁䅁兂䑄匹捨㡪噌睐杷允䅁䅁䅕䅁䑁䅁䅷䅁䭁䅁䅁䅁䭁䙁䅍䅁䭁䅁䅕䅁䙁䅁䅁䅁杁畗䅚允䅁䅁䅅䅁䙁䭁硲欰椱䐰䅎䍄䉁䅁䅁兂䅁䅁䅍䅄䅁䅁䅯䅈䅁䅁䅯睕䅁䅁䅯兂䅁䅁䅕䅁䅁䥁瑃唵䉁䅁䅁允䅁䅁䅕椹捨㡪ㅋ啌䵁䅉䅅䅁䙁䅁䅁睁䵁䅁䅁权捁䅁䅁权呂䅁䅁权䙁䅁䅁兂䅁䅁䅁䕉浲䅑䅅䅁䉁䅁䅁兂療潅䅐浹畅䅑杷允䅁䅁䅕䅁䑁䅁䅷䅁䭁䅁䅁䅁䭁䅁䅅䅁䭁䅁䅕䅁䙁䅁䅁䅁杄留䅚允䅁䅁䅅䅁䙁䱁敧敨剴乵⼴䍄䉁䅁䅁兂䅁䅁䅍䅄䅁䅁䅯䅁䅁䅁䅯睕䅁䅁䅯兂䅁䅁䅕䅁䅁佁奃唵䉁䅁䅁允䅁䅁䅕䡶呓䅇㉒䕍䵁䅉䅅䅁䙁䅁䅁睁䵁䅁䅁权䅁䅁䅁权呂䅁䅁权䙁䅁䅁兂䅁䅁䅁䡧浶䅑䅅䅁䉁䅁䅁兂啂㘴扗䅸ぁ䅑杷允䅁䅁䅕䅁䑁䅁䅷䅁䭁䉁䅯䅁䭁䅁䅅䅁䭁䅁䅕䅁䙁䅁䅁䅁杄敖䅚允䅁䅁䅅䅁䙁䭁睒児塲⭯⽧䍄䉁䅁䅁䅂䅁䅁䅍䅄䅁䅁䅯睔䅁䅁䅯杔䅁䅁䅕䅁䅁䅁奄唵䉁䅁䅁允䅁䅁䅕瑃橥䑣䬰啃䵁䅉䅅䅁䙁䅁䅁睁䵁䅁䅁权敁䅁䅁权呂䅁䅁权䙁䅁䅁兂䅁䅁䅁䌴浔䅑䅅䅁䉁䅁䅁兂ㅂ硫䕧獖渴䅑杷允䅁䅁䅑䅁䑁䅁䅷䅁䭁䕁䄸䅁䭁䕁䄴䅁䙁䅁䅁䅁杂佇䅚允䅁䅁䅅䅁䙁䝁浚浚浚桚䅊䍄䉁䅁䅁䅂䅁䅁䅍䅄䅁䅁䅯睔䅁䅁䅯杔䅁䅁䅕䅁䅁佁潂欵䉁䅁䅁允䅁䅁䅕瑃橥䑣䬰啄䵁䅉䅅䅁䕁䅁䅁睁䵁䅁䅁权偂䅁䅁权佂䅁䅁兂䅁䅁䅁义決䅑䅅䅁䉁䅁䅁兂硂児塲㍯䡁䅑杷允䅁䅁䅕䅁䑁䅁䅷䅁䭁䉁䅯䅁䭁䙁䅍䅁䭁䅁䅕䅁䙁䅁䅁䅁䅁⭋䅚允䅁䅁䅅䅁䙁䕁桪桥畓穰䅰䍄䉁䅁䅁兂䅁䅁䅍䅄䅁䅁䅯杇䅁䅁䅯睕䅁䅁䅯兂䅁䅁䅕䅁䅁䍁剂欵䉁䅁䅁允䅁䅁䅕䑔䩥坑䙂く䵁䅉䅅䅁䙁䅁䅁睁䵁䅁䅁权晁䅁䅁权呂䅁䅁权䙁䅁䅁兂䅁䅁䅁䭧汪䅑䅅䅁䉁䅁䅁兂㑃潈牘塕睧䅑杷允䅁䅁䅕䅁䑁䅁䅷䅁䭁䅁䅁䅁䭁䙁䅍䅁䭁䅁䅕䅁䙁䅁䅁䅁䅂⭺䅖允䅁䅁䅅䅁䙁䝁渳㘫确樸䅊䍄䉁䅁䅁兂䅁䅁䅍䅄䅁䅁䅯先䅁䅁䅯允䅁䅁䅯兂䅁䅁䅕䅁䅁佁噁欵䉁䅁䅁允䅁䅁䅕㑈牘払敧吱䴸䅉䅅䅁䙁䅁䅁睁䵁䅁䅁权捁䅁䅁权呂䅁䅁权䙁䅁䅁兂䅁䅁䅁䙙浲䅑䅅䅁䉁䅁䅁兂摄䅊䉡啬畍䅑杷允䅁䅁䅑䅁䑁䅁䅷䅁䭁䕁䄸䅁䭁䕁䄴䅁䙁䅁䅁䅁杂何䅚允䅁䅁䅅䅁䙁䉁䘫ㄶ㑇案䅆䍄䉁䅁䅁䅂䅁䅁䅍䅄䅁䅁䅯睔䅁䅁䅯杔䅁䅁䅕䅁䅁䝁癃唵䉁䅁䅁允䅁䅁䅕㑈牘払敧吱䴸䅉䅅䅁䙁䅁䅁睁䵁䅁䅁权䅁䅁䅁权呂䅁䅁权䙁䅁䅁兂䅁䅁䅁䵙氷䅑䅅䅁䉁䅁䅁兂瑂⼵灵昸祉䅑杷允䅁䅁䅕䅁䑁䅁䅷䅁䭁䉁䅷䅁䭁䙁䅍䅁䭁䅁䅕䅁䙁䅁䅁䅁杂界䅚允䅁䅁䅅䅁䙁䙁㕧䵴㉨楐䄵䍄䉁䅁䅁兂䅁䅁䅍䅄䅁䅁䅯杇䅁䅁䅯睕䅁䅁䅯兂䅁䅁䅕䅁䅁䥁噃唵䉁䅁䅁允䅁䅁䅕瑃橥䑣焳䕏䵁䅉䅅䅁䙁䅁䅁睁䵁䅁䅁权敁䅁䅁权呂䅁䅁权䙁䅁䅁兂䅁䅁䅁䕷浮䅑䅅䅁䉁䅁䅁兂畄䑦ㄸ橘歯䅑杷允䅁䅁䅑䅁䑁䅁䅷䅁䭁䕁䄸䅁䭁䕁䄴䅁䙁䅁䅁䅁杄由䅖允䅁䅁䅅䅁䙁䵁䴳䵺䵺䅺䅰䍄䉁䅁䅁䅂䅁䅁䅍䅄䅁䅁䅯睔䅁䅁䅯杔䅁䅁䅕䅁䅁䍁塄唵䉁䅁䅁允䅁䅁䅕捺䵺䵺䵺歃䵁䅉䅅䅁䕁䅁䅁睁䵁䅁䅁权偂䅁䅁权佂䅁䅁兂䅁䅁䅁䙯洷䅑䅅䅁䉁䅁䅁兂穁積積積偍䅑杷允䅁䅁䅕䅁䑁䅁䅷䅁䭁䉁䄸䅁䭁䅁䅅䅁䭁䅁䅕䅁䙁䅁䅁䅁䅂攱䅖允䅁䅁䅅䅁䙁䵁䴳䵺䵺乺⽷䍄䉁䅁䅁䅂䅁䅁䅍䅄䅁䅁䅯睔䅁䅁䅯杔䅁䅁䅕䅁䅁䕁楁欵䉁䅁䅁允䅁䅁䅕場啯歲桦䕅䵁䅉䅅䅁䙁䅁䅁睁䵁䅁䅁权捁䅁䅁权呂䅁䅁权䙁䅁䅁兂䅁䅁䅁䕧洯䅑䅅䅁䉁䅁䅁兂摄䅊䉡啬畍䅑杷允䅁䅁䅕䅁䑁䅁䅷䅁䭁䅁䅁䅁䭁䅁䅅䅁䭁䅁䅕䅁䙁䅁䅁䅁䅂畯䅖允䅁䅁䅅䅁䙁䩁婱婭婭摭⽫䍄䉁䅁䅁䅂䅁䅁䅍䅄䅁䅁䅯睔䅁䅁䅯杔䅁䅁䅕䅁䅁䅁療欵䉁䅁䅁允䅁䅁䅕⽷潕䥘䌯ぃ䵁䅉䅅䅁䙁䅁䅁睁䵁䅁䅁权䅁䅁䅁权呂䅁䅁权䙁䅁䅁兂䅁䅁䅁䘴浮䅑䅅䅁䉁䅁䅁兂㕁䵴㉨瑶稸䅑杷允䅁䅁䅕䅁䑁䅁䅷䅁䭁䅁䅁䅁䭁䙁䅍䅁䭁䅁䅕䅁䙁䅁䅁䅁权略䅚允䅁䅁䅅䅁䙁䙁橔婰䕶䑁䅒䍄䉁䅁䅁兂䅁䅁䅍䅄䅁䅁䅯䅈䅁䅁䅯睕䅁䅁䅯兂䅁䅁䅕䅁䅁䭁瑂欵䉁䅁䅁允䅁䅁䅕㉣剩堷⽺啌䵁䅉䅅䅁䕁䅁䅁睁䵁䅁䅁权偂䅁䅁权佂䅁䅁兂䅁䅁䅁佧決䅑䅅䅁䉁䅁䅁兂䙃ㄶ㑇潈兕䅑杷允䅁䅁䅑䅁䑁䅁䅷䅁䭁䕁䄸䅁䭁䕁䄴䅁䙁䅁䅁䅁杁畋䅚允䅁䅁䅅䅁䙁䉁畓⭒㙆䉆䅎䍄䉁䅁䅁兂䅁䅁䅍䅄䅁䅁䅯先䅁䅁䅯睕䅁䅁䅯兂䅁䅁䅕䅁䅁䥁流欵䉁䅁䅁允䅁䅁䅕浚浚浚浢歌䵁䅉䅅䅁䙁䅁䅁睁䵁䅁䅁权䅁䅁䅁权䉁䅁䅁权䙁䅁䅁兂䅁䅁䅁䵷汦䅑䅅䅁䉁䅁䅁兂㥁瑃橥䑣愳睐杷允䅁䅁䅕䅁䑁䅁䅷䅁䭁䅁䅁䅁䭁䙁䅍䅁䭁䅁䅕䅁䙁䅁䅁䅁杄畸䅖允䅁䅁䅅䅁䙁偁周㘴扗䑨䅊䍄䉁䅁䅁䅂䅁䅁䅍䅄䅁䅁䅯睔䅁䅁䅯杔䅁䅁䅕䅁䅁佁畂欵䉁䅁䅁允䅁䅁䅯睇䅁䅁杷允䅁䅁䅕䅁䑁䅁䅷䅁䭁䉁䅷䅁䭁䙁䅍䅁䭁䅁䅕䅁䙁䅁䅁䅁杄甯䅖允䅁䅁䅅䅁䙁䙁㘶兓䍷祡䄱䍄䉁䅁䅁兂䅁䅁䅍䅄䅁䅁䅯先䅁䅁䅯允䅁䅁䅯兂䅁䅁䅕䅁䅁䅁䥁欵䉁䅁䅁允䅁䅁䅕㑈牘払敧吱䴸䅉䅅䅁䙁䅁䅁睁䵁䅁䅁权摁䅁䅁权呂䅁䅁权䙁䅁䅁兂䅁䅁䅁䝁浲䅑䅅䅁䉁䅁䅁兂㍁啩杆刵畁䅑杷允䅁䅁䅕䅁䑁䅁䅷䅁䭁䅁䅁䅁䭁䙁䅍䅁䭁䅁䅕䅁䙁䅁䅁䅁杂敗䅚允䅁䅁䅅䅁䙁䑁ね䡹⭡稳䅎䍄䉁䅁䅁兂䅁䅁䅍䅄䅁䅁䅯杇䅁䅁䅯允䅁䅁䅯兂䅁䅁䅕䅁䅁䕁䍂欵䉁䅁䅁允䅁䅁䅕䡰㥁瑃橥䐶䴸䅉䅅䅁䙁䅁䅁睁䵁䅁䅁权敁䅁䅁权呂䅁䅁权䙁䅁䅁兂䅁䅁䅁䙉浔䅑䅅䅁䉁䅁䅁兂扄堫焵䡶楑䅑杷允䅁䅁䅑䅁䑁䅁䅷䅁䭁䕁䄸䅁䭁䕁䄴䅁䙁䅁䅁䅁杄⭯䅖允䅁䅁䅅䅁䙁䉁䘫ㄶ㑇瑈⽕䍄䉁䅁䅁兂䅁䅁䅍䅄䅁䅁䅯䅁䅁䅁䅯允䅁䅁䅯兂䅁䅁䅕䅁䅁佁瑃唵䉁䅁䅁允䅁䅁䅕灭婭婭婭吲䴸䅉䅅䅁䙁䅁䅁睁䵁䅁䅁权捁䅁䅁权䉁䅁䅁权䙁䅁䅁兂䅁䅁䅁䭁汲䅑䅅䅁䉁䅁䅁兂偃癷潕䥘匯睐杷允䅁䅁䅑䅁䑁䅁䅷䅁䭁䕁䄸䅁䭁䕁䄴䅁䙁䅁䅁䅁杂攱䅖允䅁䅁䅅䅁䙁偁潙䥘䌯儹䅚䍄䉁䅁䅁兂䅁䅁䅍䅄䅁䅁䅯䅈䅁䅁䅯允䅁䅁䅯兂䅁䅁䅕䅁䅁䍁牁欵䉁䅁䅁允䅁䅁䅕歲桦桥畓稱䴸䅉䅅䅁䙁䅁䅁睁䵁䅁䅁权慁䅁䅁权䉁䅁䅁权䙁䅁䅁兂䅁䅁䅁䱑汪䅑䅅䅁䉁䅁䅁兂䅁䅁䅁䅁杄睐杷允䅁䅁䅕䅁䑁䅁䅷䅁䭁䉁䄰䅁䭁䙁䅍䅁䭁䅁䅕䅁䙁䅁䅁䅁杂略䅚允䅁䅁䅅䅁䙁偁湃歸㍳卹䄱䍄䉁䅁䅁䅂䅁䅁䅍䅄䅁䅁䅯睔䅁䅁䅯杔䅁䅁䅕䅁䅁䥁汁欵䉁䅁䅁允䅁䅁䅕体㙆䭆䠵啅䵁䅉䅅䅁䙁䅁䅁睁䵁䅁䅁权慁䅁䅁权䉁䅁䅁权䙁䅁䅁兂䅁䅁䅁䕁洷䅑䅅䅁䉁䅁䅁兂歃䑣䬰㘱潐睐杷允䅁䅁䅕䅁䑁䅁䅷䅁䭁䉁䅯䅁䭁䙁䅍䅁䭁䅁䅕䅁䙁䅁䅁䅁䅄畉䅚允䅁䅁䅅䅁䙁䱁穢搯㑒呩䅰䍄䉁䅁䅁兂䅁䅁䅍䅄䅁䅁䅯睈䅁䅁䅯睕䅁䅁䅯兂䅁䅁䅕䅁䅁䅁⽃唵䉁䅁䅁允䅁䅁䅕塹⭡确癯啍䵁䅉䅅䅁䙁䅁䅁睁䵁䅁䅁权䅁䅁䅁权䉁䅁䅁权䙁䅁䅁兂䅁䅁䅁䩧汘䅑䅅䅁䉁䅁䅁兂慃婭婭婭婮睐杷允䅁䅁䅕䅁䑁䅁䅷䅁䭁䅁䅁䅁䭁䅁䅅䅁䭁䅁䅕䅁䙁䅁䅁䅁杁畡䅚允䅁䅁䅅䅁䙁䱁敧敨剴乵⼴䍄䉁䅁䅁兂䅁䅁䅍䅄䅁䅁䅯䅈䅁䅁䅯允䅁䅁䅯兂䅁䅁䅕䅁䅁䝁桃唵䉁䅁䅁允䅁䅁䅕㡪ㅌ䙋偹樰䴸䅉䅅䅁䙁䅁䅁睁䵁䅁䅁权捁䅁䅁权䉁䅁䅁权䙁䅁䅁兂䅁䅁䅁偉汮䅑䅅䅁䉁䅁䅁兂晁敨剴䉵嘷睐杷允䅁䅁䅑䅁䑁䅁䅷䅁䭁䕁䄸䅁䭁䕁䄴䅁䙁䅁䅁䅁䅃畕䅚允䅁䅁䅅䅁䙁佁剸䉵䘶眶䄹䍄䉁䅁䅁兂䅁䅁䅍䅄䅁䅁䅯杈䅁䅁䅯睕䅁䅁䅯兂䅁䅁䅕䅁䅁䝁㉁欵䉁䅁䅁允䅁䅁䅕体㙆䭆䠵歊䵁䅉䅅䅁䙁䅁䅁睁䵁䅁䅁权晁䅁䅁权䉁䅁䅁权䙁䅁䅁兂䅁䅁䅁䭁汶䅑䅅䅁䉁䅁䅁权扁䅁䅁䍄䉁䅁䅁兂䅁䅁䅍䅄䅁䅁䅯先䅁䅁䅯睕䅁䅁䅯兂䅁䅁䅕䅁䅁䥁浃唵䉁䅁䅁允䅁䅁䅕挲㌷⭕汏啌䵁䅉䅅䅁䕁䅁䅁睁䵁䅁䅁权偂䅁䅁权佂䅁䅁兂䅁䅁䅁䙁浺䅑䅅䅁䉁䅁䅁兂慃婭婭婭偫䅑杷允䅁䅁䅕䅁䑁䅁䅷䅁䭁䉁䄴䅁䭁䅁䅅䅁䭁䅁䅕䅁䙁䅁䅁䅁䅂數䅖允䅁䅁䅅䅁䙁䑁積積積㥍⽍䍄䉁䅁䅁䅂䅁䅁䅍䅄䅁䅁䅯睔䅁䅁䅯杔䅁䅁䅕䅁䅁佁䍄唵䉁䅁䅁允䅁䅁䅕浚浚浚浚樸䴸䅉䅅䅁䙁䅁䅁睁䵁䅁䅁权敁䅁䅁权䉁䅁䅁权䙁䅁䅁兂䅁䅁䅁䑙浺䅑䅅䅁䉁䅁䅁兂䑄匹捨㡪噌睐杷允䅁䅁䅑䅁䑁䅁䅷䅁䭁䕁䄸䅁䭁䕁䄴䅁䙁䅁䅁䅁䅂佢䅚允䅁䅁䅅䅁䙁䱁敧敨剴䅵䅸䍄䉁䅁䅁兂䅁䅁䅍䅄䅁䅁䅯䅁䅁䅁䅯睕䅁䅁䅯兂䅁䅁䅕䅁䅁䝁慁欵䉁䅁䅁允䅁䅁䅕硢䑋䵷䉯き䵁䅉䅅䅁䕁䅁䅁睁䵁䅁䅁权偂䅁䅁权佂䅁䅁兂䅁䅁䅁䑉浘䅑䅅䅁䉁䅁䅁兂慃婭婭婭剫䅑杷允䅁䅁䅕䅁䑁䅁䅷䅁䭁䉁䄸䅁䭁䅁䅅䅁䭁䅁䅕䅁䙁䅁䅁䅁䅄畑䅚允䅁䅁䅅䅁䙁䭁睒児塲⭯⽁䍄䉁䅁䅁䅂䅁䅁䅍䅄䅁䅁䅯睔䅁䅁䅯杔䅁䅁䅕䅁䅁䭁允欵䉁䅁䅁允䅁䅁䅕体㙆䭆䠵ぅ䵁䅉䅅䅁䙁䅁䅁睁䵁䅁䅁权敁䅁䅁权呂䅁䅁权䙁䅁䅁兂䅁䅁䅁䉉浐䅑䅅䅁䉁䅁䅁兂療潅䅐畹灅䅑杷允䅁䅁䅑䅁䑁䅁䅷䅁䭁䕁䄸䅁䭁䕁䄴䅁䙁䅁䅁䅁䅃畢䅚允䅁䅁䅅䅁䙁䍁捬㡪ㅌ䅋䅸䍄䉁䅁䅁兂䅁䅁䅍䅄䅁䅁䅯杇䅁䅁䅯允䅁䅁䅯兂䅁䅁䅕䅁䅁䥁ㅂ欵䉁䅁䅁允䅁䅁䅕䡰㥁瑃橥䐶䴸䅉䅅䅁䙁䅁䅁睁䵁䅁䅁权摁䅁䅁权呂䅁䅁权䙁䅁䅁兂䅁䅁䅁䍯浄䅑䅅䅁䉁䅁䅁兂䭁㘱睎捐畯䅑杷允䅁䅁䅑䅁䑁䅁䅷䅁䭁䕁䄸䅁䭁䕁䄴䅁䙁䅁䅁䅁权故䅚允䅁䅁䅅䅁䙁䙁㑋潈牘剕䅎䍄䉁䅁䅁兂䅁䅁䅍䅄䅁䅁䅯睈䅁䅁䅯睕䅁䅁䅯兂䅁䅁䅕䅁䅁䍁時欵䉁䅁䅁允䅁䅁䅕匰扌堫䬴啍䵁䅉䅅䅁䕁䅁䅁睁䵁䅁䅁权偂䅁䅁权佂䅁䅁兂䅁䅁䅁䝙洷䅑䅅䅁䉁䅁䅁兂㑃潈牘払䵧䅑杷允䅁䅁䅕䅁䑁䅁䅷䅁䭁䅁䅁䅁䭁䙁䅍䅁䭁䅁䅕䅁䙁䅁䅁䅁䅃敳䅖允䅁䅁䅅䅁䙁䱁䩰䅄牉穊䅊䍄䉁䅁䅁兂䅁䅁䅍䅄䅁䅁䅯䅁䅁䅁䅯允䅁䅁䅯兂䅁䅁䅕䅁䅁䥁㍃唵䉁䅁䅁允䅁䅁䅕灭婭婭婭吲䴸䅉䅅䅁䙁䅁䅁睁䵁䅁䅁权摁䅁䅁权䉁䅁䅁权䙁䅁䅁兂䅁䅁䅁䍁浮䅑䅅䅁䉁䅁䅁兂浂浚浚浚坢睐杷允䅁䅁䅕䅁䑁䅁䅷䅁䭁䅁䅁䅁䭁䅁䅅䅁䭁䅁䅕䅁䙁䅁䅁䅁杂敧䅚允䅁䅁䅅䅁䙁䱁敧敨剴乵⼴䍄䉁䅁䅁䅂䅁䅁䅍䅄䅁䅁䅯睔䅁䅁䅯杔䅁䅁䅕䅁䅁䭁塁欵䉁䅁䅁允䅁䅁䅕䉵䘶ㄶ㑇歅䵁䅉䅅䅁䙁䅁䅁睁䵁䅁䅁权晁䅁䅁权䉁䅁䅁权䙁䅁䅁兂䅁䅁䅁䱁汌䅑䅅䅁䉁䅁䅁兂䙃ㄶ㑇潈托睐杷允䅁䅁䅑䅁䑁䅁䅷䅁䭁䕁䄸䅁䭁䕁䄴䅁䙁䅁䅁䅁杄敖䅚允䅁䅁䅅䅁啁䅁䅑䅁䅁䅁䅁䍄䉁䅁䅁兂䅁䅁䅍䅄䅁䅁䅯䅁䅁䅁䅯睕䅁䅁䅯兂䅁䅁䅕䅁䅁䝁扃唵䉁䅁䅁允䅁䅁䅕㘱睎児㍲䕍䵁䅉䅅䅁䙁䅁䅁睁䵁䅁䅁权摁䅁䅁权呂䅁䅁权䙁䅁䅁兂䅁䅁䅁䝧浺䅑䅅䅁䉁䅁䅁兂㍁啩杆刵畁䅑杷允䅁䅁䅕䅁䑁䅁䅷䅁䭁䅁䅁䅁䭁䙁䅍䅁䭁䅁䅕䅁䙁䅁䅁䅁权畔䅚允䅁䅁䅅䅁䙁䉁䑋䵷桱呸䅎䍄䉁䅁䅁兂䅁䅁䅍䅄䅁䅁䅯先䅁䅁䅯允䅁䅁䅯兂䅁䅁䅕䅁䅁䥁穄唵䉁䅁䅁允䅁䅁䅕㘱睎児塲稰䴸䅉䅅䅁䕁䅁䅁睁䵁䅁䅁权偂䅁䅁权佂䅁䅁兂䅁䅁䅁䝯浮䅑䅅䅁䉁䅁䅁权扁䅁䅁䍄䉁䅁䅁兂䅁䅁䅍䅄䅁䅁䅯䅁䅁䅁䅯睕䅁䅁䅯兂䅁䅁䅕䅁䅁䵁求欵䉁䅁䅁允䅁䅁䅕佖汏㡭杔き䵁䅉䅅䅁䙁䅁䅁睁䵁䅁䅁权䅁䅁䅁权䉁䅁䅁权䙁䅁䅁兂䅁䅁䅁偧汐䅑䅅䅁䉁䅁䅁兂䙃ㄶ㑇潈托睐杷允䅁䅁䅕䅁䑁䅁䅷䅁䭁䅁䅁䅁䭁䅁䅅䅁䭁䅁䅕䅁䙁䅁䅁䅁杁畅䅚允䅁䅁䅅䅁䙁䱁敧敨剴乵⼴䍄䉁䅁䅁兂䅁䅁䅍䅄䅁䅁䅯䅁䅁䅁䅯睕䅁䅁䅯兂䅁䅁䅕䅁䅁佁獄唵䉁䅁䅁允䅁䅁䅕積積積呏歍䵁䅉䅅䅁䙁䅁䅁睁䵁䅁䅁权晁䅁䅁权䉁䅁䅁权䙁䅁䅁兂䅁䅁䅁䨴汢䅑䅅䅁䉁䅁䅁兂卂䉵䘶ㄶ杈睐杷允䅁䅁䅑䅁䑁䅁䅷䅁䭁䕁䄸䅁䭁䕁䄴䅁䙁䅁䅁䅁䅃佢䅚允䅁䅁䅅䅁䙁䵁䴳䵺䵺䅺䅸䍄䉁䅁䅁兂䅁䅁䅍䅄䅁䅁䅯杇䅁䅁䅯允䅁䅁䅯兂䅁䅁䅕䅁䅁䝁慁欵䉁䅁䅁允䅁䅁䅕䡰㥁瑃橥䐶䴸䅉䅅䅁䙁䅁䅁睁䵁䅁䅁权䅁䅁䅁权呂䅁䅁权䙁䅁䅁兂䅁䅁䅁䡉浪䅑䅅䅁䉁䅁䅁兂啂㘴扗䅸ぁ䅑杷允䅁䅁䅕䅁䑁䅁䅷䅁䭁䉁䄸䅁䭁䙁䅍䅁䭁䅁䅕䅁䙁䅁䅁䅁杂⭷䅖允䅁䅁䅅䅁䙁䵁㉬灶愸穌䅆䍄䉁䅁䅁䅂䅁䅁䅍䅄䅁䅁䅯睔䅁䅁䅯杔䅁䅁䅕䅁䅁䕁瑂欵䉁䅁䅁允䅁䅁䅕場啯歲桦䕄䵁䅉䅅䅁䙁䅁䅁睁䵁䅁䅁权䅁䅁䅁权䉁䅁䅁权䙁䅁䅁兂䅁䅁䅁䭧氯䅑䅅䅁䉁䅁䅁兂慃婭婭婭婮睐杷允䅁䅁䅕䅁䑁䅁䅷䅁䭁䉁䄰䅁䭁䙁䅍䅁䭁䅁䅕䅁䙁䅁䅁䅁䅁收䅖允䅁䅁䅅䅁䙁䭁扡䍸睃楳䄱䍄䉁䅁䅁兂䅁䅁䅍䅄䅁䅁䅯睈䅁䅁䅯睕䅁䅁䅯兂䅁䅁䅕䅁䅁䵁䉁欵䉁䅁䅁允䅁䅁䅕㡧䭄啯块䕍䵁䅉䅅䅁䕁䅁䅁睁䵁䅁䅁权偂䅁䅁权佂䅁䅁兂䅁䅁䅁䝑洷䅑䅅䅁䉁䅁䅁兂歃䑣䬰㘱䵍䅑杷允䅁䅁䅕䅁䑁䅁䅷䅁䭁䉁䅷䅁䭁䅁䅅䅁䭁䅁䅕䅁䙁䅁䅁䅁杂⭥䅚允䅁䅁䅅䅁䙁偁潙䥘䌯搹⽧䍄䉁䅁䅁兂䅁䅁䅍䅄䅁䅁䅯杈䅁䅁䅯睕䅁䅁䅯兂䅁䅁䅕䅁䅁䅁桁欵䉁䅁䅁允䅁䅁䅕兇坒楄礱啋䵁䅉䅅䅁䙁䅁䅁睁䵁䅁䅁权慁䅁䅁权呂䅁䅁权䙁䅁䅁兂䅁䅁䅁䐴浐䅑䅅䅁䉁䅁䅁兂晁敨剴乵㘴䅑杷允䅁䅁䅑䅁䑁䅁䅷䅁䭁䕁䄸䅁䭁䕁䄴䅁䙁䅁䅁䅁杁畮䅖允䅁䅁䅅䅁䙁䉁䘫ㄶ㑇瑈⽕䍄䉁䅁䅁䅂䅁䅁䅍䅄䅁䅁䅯睔䅁䅁䅯杔䅁䅁䅕䅁䅁䝁潁欵䉁䅁䅁允䅁䅁䅕灭婭婭婭啅䵁䅉䅅䅁䙁䅁䅁睁䵁䅁䅁权慁䅁䅁权䉁䅁䅁权䙁䅁䅁兂䅁䅁䅁䙑浈䅑䅅䅁䉁䅁䅁兂歃䑣䬰㘱潐睐杷允䅁䅁䅕䅁䑁䅁䅷䅁䭁䉁䄰䅁䭁䅁䅅䅁䭁䅁䅕䅁䙁䅁䅁䅁䅄⭳䅖允䅁䅁䅅䅁䙁乁橥䑣䬰㤱⽍䍄䉁䅁䅁兂䅁䅁䅍䅄䅁䅁䅯杈䅁䅁䅯允䅁䅁䅯兂䅁䅁䅕䅁䅁䭁杄唵䉁䅁䅁允䅁䅁䅕積積積積稰䴸䅉䅅䅁䕁䅁䅁睁䵁䅁䅁权偂䅁䅁权佂䅁䅁兂䅁䅁䅁䝉洷䅑䅅䅁䉁䅁䅁兂㝂䭆䠵場䵯䅑杷允䅁䅁䅕䅁䑁䅁䅷䅁䭁䅁䅁䅁䭁䙁䅍䅁䭁䅁䅕䅁䙁䅁䅁䅁䅂畴䅖允䅁䅁䅅䅁䙁䱁䩰䅄牉穊䅊䍄䉁䅁䅁兂䅁䅁䅍䅄䅁䅁䅯杇䅁䅁䅯睕䅁䅁䅯兂䅁䅁䅕䅁䅁䍁啄唵䉁䅁䅁允䅁䅁䅕祇搯䅊桙歏䵁䅉䅅䅁䙁䅁䅁睁䵁䅁䅁权捁䅁䅁权䉁䅁䅁权䙁䅁䅁兂䅁䅁䅁䭙氷䅑䅅䅁䉁䅁䅁兂偃癷潕䥘匯睐杷允䅁䅁䅕䅁䑁䅁䅷䅁䭁䉁䅷䅁䭁䅁䅅䅁䭁䅁䅕䅁䙁䅁䅁䅁杄伹䅖允䅁䅁䅅䅁䙁䉁䘫ㄶ㑇瑈⽕䍄䉁䅁䅁䅂䅁䅁䅍䅄䅁䅁䅯睔䅁䅁䅯杔䅁䅁䅕䅁䅁䵁䍄唵䉁䅁䅁允䅁䅁䅕灭婭婭婭吸䴸䅉䅅䅁䙁䅁䅁睁䵁䅁䅁权䅁䅁䅁权䉁䅁䅁权䙁䅁䅁兂䅁䅁䅁䝁浪䅑䅅䅁䉁䅁䅁兂㑃潈牘払敪睐杷允䅁䅁䅕䅁䑁䅁䅷䅁䭁䅁䅁䅁䭁䙁䅍䅁䭁䅁䅕䅁䙁䅁䅁䅁䅃敘䅚允䅁䅁䅅䅁䙁䭁硲欰椱䐰䅎䍄䉁䅁䅁兂䅁䅁䅍䅄䅁䅁䅯䅁䅁䅁䅯睕䅁䅁䅯兂䅁䅁䅕䅁䅁䥁浄唵䉁䅁䅁允䅁䅁䅕兇坒楄匳歍䵁䅉䅅䅁䕁䅁䅁睁䵁䅁䅁权偂䅁䅁权佂䅁䅁兂䅁䅁䅁䝁洷䅑䅅䅁䉁䅁䅁兂䭁㘱睎児乯䅑杷允䅁䅁䅑䅁䑁䅁䅷䅁䭁䕁䄸䅁䭁䕁䄴䅁䙁䅁䅁䅁䅂⬲䅖允䅁䅁䅅䅁䙁䅁䅁䅁䅁䅁䅰䍄䉁䅁䅁兂䅁䅁䅍䅄䅁䅁䅯先䅁䅁䅯睕䅁䅁䅯兂䅁䅁䅕䅁䅁䕁流欵䉁䅁䅁允䅁䅁䅕浚浚浚浢歌䵁䅉䅅䅁䕁䅁䅁睁䵁䅁䅁权偂䅁䅁权佂䅁䅁兂䅁䅁䅁䙧洷䅑䅅䅁䉁䅁䅁兂㑃潈牘払佧䅑杷允䅁䅁䅑䅁䑁䅁䅷䅁䭁䕁䄸䅁䭁䕁䄴䅁䙁䅁䅁䅁䅃⭙䅚允䅁䅁䅅䅁䙁佁㙆䭆䠵儴䄵䍄䉁䅁䅁䅂䅁䅁䅍䅄䅁䅁䅯睔䅁䅁䅯杔䅁䅁䅕䅁䅁䭁瑂欵䉁䅁䅁允䅁䅁䅕䉵䘶ㄶ㑇䕄䵁䅉䅅䅁䙁䅁䅁睁䵁䅁䅁权摁䅁䅁权䉁䅁䅁权䙁䅁䅁兂䅁䅁䅁䡷浮䅑䅅䅁䉁䅁䅁兂畃⭒㙆䭆堷睐杷允䅁䅁䅕䅁䑁䅁䅷䅁䭁䉁䄸䅁䭁䙁䅍䅁䭁䅁䅕䅁䙁䅁䅁䅁杁⭬䅖允䅁䅁䅅䅁䙁䅁䅁䅁䅁䐴䅂䍄䉁䅁䅁兂䅁䅁䅍䅄䅁䅁䅯睈䅁䅁䅯睕䅁䅁䅯兂䅁䅁䅕䅁䅁佁䅁欵䉁䅁䅁允䅁䅁䅕㡧䭄啯块䕍䵁䅉䅅䅁䕁䅁䅁睁䵁䅁䅁权偂䅁䅁权佂䅁䅁兂䅁䅁䅁偧氷䅑䅅䅁䉁䅁䅁兂䅁䅁䅁䅁佁䅑杷允䅁䅁䅕䅁䑁䅁䅷䅁䭁䉁䅯䅁䭁䙁䅍䅁䭁䅁䅕䅁䙁䅁䅁䅁䅄敘䅚允䅁䅁䅅䅁䙁䱁昶楇搯䑚䅴䍄䉁䅁䅁兂䅁䅁䅍䅄䅁䅁䅯先䅁䅁䅯允䅁䅁䅯兂䅁䅁䅕䅁䅁䅁噄唵䉁䅁䅁允䅁䅁䅕㘱睎児塲稰䴸䅉䅅䅁䕁䅁䅁睁䵁䅁䅁权偂䅁䅁权佂䅁䅁兂䅁䅁䅁䉁浔䅑䅅䅁䉁䅁䅁兂䭁㘱睎児啯䅑杷允䅁䅁䅕䅁䑁䅁䅷䅁䭁䉁䄴䅁䭁䙁䅍䅁䭁䅁䅕䅁䙁䅁䅁䅁杂⭲䅖允䅁䅁䅅䅁䙁䱁穢搯㑒卡䅸䍄䉁䅁䅁兂䅁䅁䅍䅄䅁䅁䅯睈䅁䅁䅯允䅁䅁䅯兂䅁䅁䅕䅁䅁䅁穄唵䉁䅁䅁允䅁䅁䅕場啯歲桦樲䴸䅉䅅䅁䙁䅁䅁睁䵁䅁䅁权晁䅁䅁权呂䅁䅁权䙁䅁䅁兂䅁䅁䅁䅁洯䅑䅅䅁䉁䅁䅁兂䕁杖琴牳眰䅑杷允䅁䅁䅕䅁䑁䅁䅷䅁䭁䉁䄸䅁䭁䙁䅍䅁䭁䅁䅕䅁䙁䅁䅁䅁杁敕䅚允䅁䅁䅅䅁䙁䡁⼰噎㘶呋䅆䍄䉁䅁䅁䅂䅁䅁䅍䅄䅁䅁䅯睔䅁䅁䅯杔䅁䅁䅕䅁䅁䕁十欵䉁䅁䅁允䅁䅁䅕捺䵺䵺䵺ぅ䵁䅉䅅䅁䙁䅁䅁睁䵁䅁䅁权敁䅁䅁权呂䅁䅁权䙁䅁䅁兂䅁䅁䅁䝙浈䅑䅅䅁䉁䅁䅁兂剃堷⽷噎椴䅑杷允䅁䅁䅑䅁䑁䅁䅷䅁䭁䕁䄸䅁䭁䕁䄴䅁䙁䅁䅁䅁杄敆䅚允䅁䅁䅅䅁䙁䅁塲㍯㥁桃䅎䍄䉁䅁䅁兂䅁䅁䅍䅄䅁䅁䅯䅁䅁䅁䅯允䅁䅁䅯兂䅁䅁䅕䅁䅁䝁㥄唵䉁䅁䅁允䅁䅁䅕䉵䘶ㄶ㑇樳䴸䅉䅅䅁䕁䅁䅁睁䵁䅁䅁权偂䅁䅁权佂䅁䅁兂䅁䅁䅁余汮䅑䅅䅁䉁䅁䅁兂畃⭒㙆䭆儴䅑杷允䅁䅁䅕䅁䑁䅁䅷䅁䭁䅁䅁䅁䭁䙁䅍䅁䭁䅁䅕䅁䙁䅁䅁䅁䅄畣䅚允䅁䅁䅅䅁䙁䙁橔婰䕶䑁䅒䍄䉁䅁䅁䅂䅁䅁䅍䅄䅁䅁䅯睔䅁䅁䅯杔䅁䅁䅕䅁䅁䝁瑂欵䉁䅁䅁允䅁䅁䅕硥畓⭒㙆䕄䵁䅉䅅䅁䕁䅁䅁睁䵁䅁䅁权偂䅁䅁权佂䅁䅁兂䅁䅁䅁䔴浪䅑䅅䅁䉁䅁䅁兂塄㍯㥁瑃兣䅑杷允䅁䅁䅕䅁䑁䅁䅷䅁䭁䉁䅯䅁䭁䅁䅅䅁䭁䅁䅕䅁䙁䅁䅁䅁䅃电䅖允䅁䅁䅅䅁䙁偁潙䥘䌯改⽁䍄䉁䅁䅁兂䅁䅁䅍䅄䅁䅁䅯睈䅁䅁䅯允䅁䅁䅯兂䅁䅁䅕䅁䅁䝁⭄唵䉁䅁䅁允䅁䅁䅕体㙆䭆䠵吴䴸䅉䅅䅁䙁䅁䅁睁䵁䅁䅁权䅁䅁䅁权䉁䅁䅁权䙁䅁䅁兂䅁䅁䅁䥷浄䅑䅅䅁䉁䅁䅁兂㑃潈牘払敪睐杷允䅁䅁䅕䅁䑁䅁䅷䅁䭁䉁䅯䅁䭁䅁䅅䅁䭁䅁䅕䅁䙁䅁䅁䅁杂畣䅚允䅁䅁䅅䅁䙁䭁睒児塲⭯⽧䍄䉁䅁䅁兂䅁䅁䅍䅄䅁䅁䅯杇䅁䅁䅯睕䅁䅁䅯兂䅁䅁䅕䅁䅁䥁䵁欵䉁䅁䅁允䅁䅁䅕潂噇㑑䵴歏䵁䅉䅅䅁䕁䅁䅁睁䵁䅁䅁权偂䅁䅁权佂䅁䅁兂䅁䅁䅁䑯浶䅑䅅䅁䉁䅁䅁兂啁歲桦桥佑䅑杷允䅁䅁䅑䅁䑁䅁䅷䅁䭁䕁䄸䅁䭁䕁䄴䅁䙁䅁䅁䅁杄敡䅚允䅁䅁䅅䅁䙁䭁睒児塲睯䅸䍄䉁䅁䅁兂䅁䅁䅍䅄䅁䅁䅯杈䅁䅁䅯睕䅁䅁䅯兂䅁䅁䅕䅁䅁䍁佂欵䉁䅁䅁允䅁䅁䅕渷⽷噎㘴䕊䵁䅉䅅䅁䙁䅁䅁睁䵁䅁䅁权敁䅁䅁权䉁䅁䅁权䙁䅁䅁兂䅁䅁䅁䉷浘䅑䅅䅁䉁䅁䅁兂䑄匹捨㡪噌睐杷允䅁䅁䅑䅁䑁䅁䅷䅁䭁䕁䄸䅁䭁䕁䄴䅁䙁䅁䅁䅁杁畸䅖允䅁䅁䅅䅁䙁䑁䬰㘱睎晐⽙䍄䉁䅁䅁兂䅁䅁䅍䅄䅁䅁䅯䅈䅁䅁䅯允䅁䅁䅯兂䅁䅁䅕䅁䅁䕁奂欵䉁䅁䅁允䅁䅁䅕椹捨㡪ㅌ䐲䴸䅉䅅䅁䙁䅁䅁睁䵁䅁䅁权晁䅁䅁权呂䅁䅁权䙁䅁䅁兂䅁䅁䅁佁決䅑䅅䅁䉁䅁䅁兂橁⼲⭬污睷䅑杷允䅁䅁䅕䅁䑁䅁䅷䅁䭁䉁䄸䅁䭁䅁䅅䅁䭁䅁䅕䅁䙁䅁䅁䅁权畵䅖允䅁䅁䅅䅁䙁䥁牘払敧摨⽳䍄䉁䅁䅁兂䅁䅁䅍䅄䅁䅁䅯䅈䅁䅁䅯睕䅁䅁䅯兂䅁䅁䅕䅁䅁䥁䍃欵䉁䅁䅁允䅁䅁䅕塹⭡确癱啌䵁䅉䅅䅁䕁䅁䅁睁䵁䅁䅁权偂䅁䅁权佂䅁䅁兂䅁䅁䅁䝑浄䅑䅅䅁䉁䅁䅁兂晁敨剴䉵倴䅑杷允䅁䅁䅕䅁䑁䅁䅷䅁䭁䅁䅁䅁䭁䅁䅅䅁䭁䅁䅕䅁䙁䅁䅁䅁䅄救䅚允䅁䅁䅅䅁䙁䱁敧敨剴乵⼴䍄䉁䅁䅁兂䅁䅁䅍䅄䅁䅁䅯睈䅁䅁䅯允䅁䅁䅯兂䅁䅁䅕䅁䅁䥁㉃唵䉁䅁䅁允䅁䅁䅕敨剴䉵䘶稲䴸䅉䅅䅁䕁䅁䅁睁䵁䅁䅁权偂䅁䅁权佂䅁䅁兂䅁䅁䅁䝷浺䅑䅅䅁䉁䅁䅁兂䥂場啯歲乣䅑杷允䅁䅁䅕䅁䑁䅁䅷䅁䭁䉁䅯䅁䭁䙁䅍䅁䭁䅁䅕䅁䙁䅁䅁䅁权⬰䅖允䅁䅁䅅䅁䙁䉁癳匳䝑呉䅰䍄䉁䅁䅁兂䅁䅁䅍䅄䅁䅁䅯先䅁䅁䅯睕䅁䅁䅯兂䅁䅁䅕䅁䅁䝁噃唵䉁䅁䅁允䅁䅁䅕䡶呓䅇坒啌䵁䅉䅅䅁䕁䅁䅁睁䵁䅁䅁权偂䅁䅁权佂䅁䅁兂䅁䅁䅁䍙洳䅑䅅䅁䉁䅁䅁兂浂浚浚浚卙䅑杷允䅁䅁䅑䅁䑁䅁䅷䅁䭁䕁䄸䅁䭁䕁䄴䅁䙁䅁䅁䅁杄⭡䅚允䅁䅁䅅䅁䙁䡁啳歲桦来䅸䍄䉁䅁䅁兂䅁䅁䅍䅄䅁䅁䅯䅈䅁䅁䅯睕䅁䅁䅯兂䅁䅁䅕䅁䅁䝁坂欵䉁䅁䅁允䅁䅁䅕匳䝑婧䑖歌䵁䅉䅅䅁䙁䅁䅁睁䵁䅁䅁权䅁䅁䅁权䉁䅁䅁权䙁䅁䅁兂䅁䅁䅁䑧浺䅑䅅䅁䉁䅁䅁兂㑃潈牘払敪睐杷允䅁䅁䅕䅁䑁䅁䅷䅁䭁䉁䄴䅁䭁䙁䅍䅁䭁䅁䅕䅁䙁䅁䅁䅁杂佯䅖允䅁䅁䅅䅁䙁䍁扐堫焵䍦䅰䍄䉁䅁䅁兂䅁䅁䅍䅄䅁䅁䅯先䅁䅁䅯睕䅁䅁䅯兂䅁䅁䅕䅁䅁䅁䍁欵䉁䅁䅁允䅁䅁䅕䝭匴㡧䭂歌䵁䅉䅅䅁䕁䅁䅁睁䵁䅁䅁权偂䅁䅁权佂䅁䅁兂䅁䅁䅁䕉浶䅑䅅䅁䉁䅁䅁兂啁歲桦桥剑䅑杷允䅁䅁䅕䅁䑁䅁䅷䅁䭁䉁䅯䅁䭁䅁䅅䅁䭁䅁䅕䅁䙁䅁䅁䅁杂敐䅚允䅁䅁䅅䅁䙁䭁睒児塲⭯⽧䍄䉁䅁䅁䅂䅁䅁䅍䅄䅁䅁䅯睔䅁䅁䅯杔䅁䅁䅕䅁䅁䭁牂欵䉁䅁䅁允䅁䅁䅕䭆䠵場啯䕄䵁䅉䅅䅁䕁䅁䅁睁䵁䅁䅁权偂䅁䅁权佂䅁䅁兂䅁䅁䅁䵧汮䅑䅅䅁䉁䅁䅁兂獄払敧敨㕶睐杷允䅁䅁䅑䅁䑁䅁䅷䅁䭁䕁䄸䅁䭁䕁䄴䅁䙁䅁䅁䅁杁敁䅚允䅁䅁䅅䅁䙁乁橥䑣䬰眱䄹䍄䉁䅁䅁䅂䅁䅁䅍䅄䅁䅁䅯睔䅁䅁䅯杔䅁䅁䅕䅁䅁䥁䩂欵䉁䅁䅁允䅁䅁䅕浚浚浚浚啅䵁䅉䅅䅁䙁䅁䅁睁䵁䅁䅁权䅁䅁䅁权䉁䅁䅁权䙁䅁䅁兂䅁䅁䅁䝯浘䅑䅅䅁䉁䅁䅁兂㑃潈牘払敪睐杷允䅁䅁䅕䅁䑁䅁䅷䅁䭁䉁䄰䅁䭁䙁䅍䅁䭁䅁䅕䅁䙁䅁䅁䅁䅄畦䅚允䅁䅁䅅䅁䙁偁湃歸㍳卹䄱䍄䉁䅁䅁䅂䅁䅁䅍䅄䅁䅁䅯睔䅁䅁䅯杔䅁䅁䅕䅁䅁䕁䱂欵䉁䅁䅁允䅁䅁䅕䭆䠵場啯啅䵁䅉䅅䅁䙁䅁䅁睁䵁䅁䅁权晁䅁䅁权呂䅁䅁权䙁䅁䅁兂䅁䅁䅁偯決䅑䅅䅁䉁䅁䅁兂偄ㄹ橐塰睳䅑杷允䅁䅁䅕䅁䑁䅁䅷䅁䭁䅁䅁䅁䭁䅁䅅䅁䭁䅁䅕䅁䙁䅁䅁䅁䅂佇䅚允䅁䅁䅅䅁䙁䱁敧敨剴乵⼴䍄䉁䅁䅁兂䅁䅁䅍䅄䅁䅁䅯杇䅁䅁䅯允䅁䅁䅯兂䅁䅁䅕䅁䅁䅁祁欵䉁䅁䅁允䅁䅁䅕䡰㥁瑃橥䐶䴸䅉䅅䅁䙁䅁䅁睁䵁䅁䅁权捁䅁䅁权呂䅁䅁权䙁䅁䅁兂䅁䅁䅁䑁洳䅑䅅䅁䉁䅁䅁兂塁挲㌷㙕畍䅑杷允䅁䅁䅕䅁䑁䅁䅷䅁䭁䅁䅁䅁䭁䙁䅍䅁䭁䅁䅕䅁䙁䅁䅁䅁䅁⭅䅚允䅁䅁䅅䅁䙁䉁奂扏䥔橬䅊䍄䉁䅁䅁兂䅁䅁䅍䅄䅁䅁䅯睈䅁䅁䅯允䅁䅁䅯兂䅁䅁䅕䅁䅁䵁汃唵䉁䅁䅁允䅁䅁䅯睇䅁䅁杷允䅁䅁䅑䅁䑁䅁䅷䅁䭁䕁䄸䅁䭁䕁䄴䅁䙁䅁䅁䅁䅁⬸䅖允䅁䅁䅅䅁䙁䅁塲㍯㥁权䄹䍄䉁䅁䅁兂䅁䅁䅍䅄䅁䅁䅯杈䅁䅁䅯睕䅁䅁䅯兂䅁䅁䅕䅁䅁䝁潂欵䉁䅁䅁允䅁䅁䅕匰扌堫焵啉䵁䅉䅅䅁䙁䅁䅁睁䵁䅁䅁权晁䅁䅁权䉁䅁䅁权䙁䅁䅁兂䅁䅁䅁义汢䅑䅅䅁䉁䅁䅁兂乄䵺䵺䵺捺睐杷允䅁䅁䅕䅁䑁䅁䅷䅁䭁䅁䅁䅁䭁䅁䅅䅁䭁䅁䅕䅁䙁䅁䅁䅁䅁畄䅚允䅁䅁䅅䅁䙁䱁敧敨剴乵⼴䍄䉁䅁䅁兂䅁䅁䅍䅄䅁䅁䅯䅁䅁䅁䅯睕䅁䅁䅯兂䅁䅁䅕䅁䅁䝁啁欵䉁䅁䅁允䅁䅁䅕䙅㕧䵴坩歍䵁䅉䅅䅁䕁䅁䅁睁䵁䅁䅁权偂䅁䅁权佂䅁䅁兂䅁䅁䅁䭯氳䅑䅅䅁䉁䅁䅁兂畃⭒㙆䭆堷睐杷允䅁䅁䅕䅁䑁䅁䅷䅁䭁䉁䅯䅁䭁䅁䅅䅁䭁䅁䅕䅁䙁䅁䅁䅁权敘䅚允䅁䅁䅅䅁䙁䭁睒児塲⭯⽧䍄䉁䅁䅁䅂䅁䅁䅍䅄䅁䅁䅯睔䅁䅁䅯杔䅁䅁䅕䅁䅁䝁牂欵䉁䅁䅁允䅁䅁䅕䅁䅁䅁䅁䕄䵁䅉䅅䅁䙁䅁䅁睁䵁䅁䅁权捁䅁䅁权䉁䅁䅁权䙁䅁䅁兂䅁䅁䅁䅉洳䅑䅅䅁䉁䅁䅁兂晁敨剴䉵嘷睐杷允䅁䅁䅕䅁䑁䅁䅷䅁䭁䅁䅁䅁䭁䙁䅍䅁䭁䅁䅕䅁䙁䅁䅁䅁䅂敢䅚允䅁䅁䅅䅁䙁䙁橔婰䕶䐴䅎䍄䉁䅁䅁兂䅁䅁䅍䅄䅁䅁䅯睈䅁䅁䅯允䅁䅁䅯兂䅁䅁䅕䅁䅁䝁䉂欵䉁䅁䅁允䅁䅁䅕䡰㥁瑃橥䐴䴸䅉䅅䅁䙁䅁䅁睁䵁䅁䅁权䅁䅁䅁权呂䅁䅁权䙁䅁䅁兂䅁䅁䅁䝉浮䅑䅅䅁䉁䅁䅁兂啂㘴扗佸穁䅑杷允䅁䅁䅕䅁䑁䅁䅷䅁䭁䉁䅯䅁䭁䅁䅅䅁䭁䅁䅕䅁䙁䅁䅁䅁䅁佮䅖允䅁䅁䅅䅁䙁䅁䅁䅁䅁佁⽁䍄䉁䅁䅁兂䅁䅁䅍䅄䅁䅁䅯杇䅁䅁䅯睕䅁䅁䅯兂䅁䅁䅕䅁䅁䵁䩁欵䉁䅁䅁允䅁䅁䅕牒穢搯契歏䵁䅉䅅䅁䙁䅁䅁睁䵁䅁䅁权敁䅁䅁权呂䅁䅁权䙁䅁䅁兂䅁䅁䅁佯汪䅑䅅䅁䉁䅁䅁兂穂䩡瑈䑦猸䅑杷允䅁䅁䅑䅁䑁䅁䅷䅁䭁䕁䄸䅁䭁䕁䄴䅁䙁䅁䅁䅁权伴䅖允䅁䅁䅅䅁䙁䙁㑋潈牘兕䅸䍄䉁䅁䅁兂䅁䅁䅍䅄䅁䅁䅯䅈䅁䅁䅯睕䅁䅁䅯兂䅁䅁䅕䅁䅁佁慁欵䉁䅁䅁允䅁䅁䅕灳瘳㡰䱙歌䵁䅉䅅䅁䙁䅁䅁睁䵁䅁䅁权摁䅁䅁权䉁䅁䅁权䙁䅁䅁兂䅁䅁䅁偯汔䅑䅅䅁䉁䅁䅁兂塄㍯㥁瑃呦睐杷允䅁䅁䅑䅁䑁䅁䅷䅁䭁䕁䄸䅁䭁䕁䄴䅁䙁䅁䅁䅁䅄男䅖允䅁䅁䅅䅁䙁䙁偹癷潕䉘䅂䍄䉁䅁䅁兂䅁䅁䅍䅄䅁䅁䅯先䅁䅁䅯允䅁䅁䅯兂䅁䅁䅕䅁䅁䵁䉃欵䉁䅁䅁允䅁䅁䅕歲桦桥畓稱䴸䅉䅅䅁䙁䅁䅁睁䵁䅁䅁权䅁䅁䅁权䉁䅁䅁权䙁䅁䅁兂䅁䅁䅁䙉浘䅑䅅䅁䉁䅁䅁兂㑃潈牘払敪睐杷允䅁䅁䅕䅁䑁䅁䅷䅁䭁䅁䅁䅁䭁䙁䅍䅁䭁䅁䅕䅁䙁䅁䅁䅁䅂佢䅚允䅁䅁䅅䅁䙁䙁橔婰䕶䐴䅎䍄䉁䅁䅁䅂䅁䅁䅍䅄䅁䅁䅯睔䅁䅁䅯杔䅁䅁䅕䅁䅁䅁牂欵䉁䅁䅁允䅁䅁䅕噋偹癷潕䕄䵁䅉䅅䅁䙁䅁䅁睁䵁䅁䅁权䅁䅁䅁权䉁䅁䅁权䙁䅁䅁兂䅁䅁䅁䱑氯䅑䅅䅁䉁䅁䅁兂㥁瑃橥䑣愳睐杷允䅁䅁䅕䅁䑁䅁䅷䅁䭁䉁䄴䅁䭁䅁䅅䅁䭁䅁䅕䅁䙁䅁䅁䅁杂畴䅖允䅁䅁䅅䅁䙁䑁積積積㥍⽍䍄䉁䅁䅁䅂䅁䅁䅍䅄䅁䅁䅯睔䅁䅁䅯杔䅁䅁䅕䅁䅁䝁睄唵䉁䅁䅁允䅁䅁䅕䉵䘶ㄶ㑇䕅䵁䅉䅅䅁䕁䅁䅁睁䵁䅁䅁权偂䅁䅁权佂䅁䅁兂䅁䅁䅁䝷浲䅑䅅䅁䉁䅁䅁兂䑄匹捨㡪䱉䅑杷允䅁䅁䅕䅁䑁䅁䅷䅁䭁䉁䄸䅁䭁䙁䅍䅁䭁䅁䅕䅁䙁䅁䅁䅁权⭦䅚允䅁䅁䅅䅁䙁䝁汄䌰扌含䅂䍄䉁䅁䅁兂䅁䅁䅍䅄䅁䅁䅯䅁䅁䅁䅯允䅁䅁䅯兂䅁䅁䅕䅁䅁䅁灄唵䉁䅁䅁允䅁䅁䅕敨剴䉵䘶稲䴸䅉䅅䅁䙁䅁䅁睁䵁䅁䅁权捁䅁䅁权呂䅁䅁权䙁䅁䅁兂䅁䅁䅁䡯浮䅑䅅䅁䉁䅁䅁兂䱃佢㝦晱瑅䅑杷允䅁䅁䅕䅁䑁䅁䅷䅁䭁䉁䄴䅁䭁䅁䅅䅁䭁䅁䅕䅁䙁䅁䅁䅁䅁攱䅖允䅁䅁䅅䅁䙁䑁積積積㥍⽍䍄䉁䅁䅁兂䅁䅁䅍䅄䅁䅁䅯䅁䅁䅁䅯睕䅁䅁䅯兂䅁䅁䅕䅁䅁䍁㥄唵䉁䅁䅁允䅁䅁䅕噋偹癷潖歍䵁䅉䅅䅁䙁䅁䅁睁䵁䅁䅁权䅁䅁䅁权呂䅁䅁权䙁䅁䅁兂䅁䅁䅁䡷洷䅑䅅䅁䉁䅁䅁兂⭄䠱灪癊穅䅑杷允䅁䅁䅑䅁䑁䅁䅷䅁䭁䕁䄸䅁䭁䕁䄴䅁䙁䅁䅁䅁䅁佃䅚允䅁䅁䅅䅁䙁乁橥䑣䬰砱䅂䍄䉁䅁䅁兂䅁䅁䅍䅄䅁䅁䅯䅈䅁䅁䅯允䅁䅁䅯兂䅁䅁䅕䅁䅁䵁歂欵䉁䅁䅁允䅁䅁䅕椹捨㡪ㅌ䐲䴸䅉䅅䅁䙁䅁䅁睁䵁䅁䅁权摁䅁䅁权呂䅁䅁权䙁䅁䅁兂䅁䅁䅁䕙浺䅑䅅䅁䉁䅁䅁兂ㅂ硫䕧潖甴䅑杷允䅁䅁䅑䅁䑁䅁䅷䅁䭁䕁䄸䅁䭁䕁䄴䅁䙁䅁䅁䅁䅃敎䅚允䅁䅁䅅䅁䙁䅁塲㍯㥁桃䅆䍄䉁䅁䅁䅂䅁䅁䅍䅄䅁䅁䅯睔䅁䅁䅯杔䅁䅁䅕䅁䅁䝁畁欵䉁䅁䅁允䅁䅁䅕瑃橥䑣䬰歅䵁䅉䅅䅁䙁䅁䅁睁䵁䅁䅁权晁䅁䅁权䉁䅁䅁权䙁䅁䅁兂䅁䅁䅁䵑汶䅑䅅䅁䉁䅁䅁兂歃䑣䬰㘱材睐杷允䅁䅁䅑䅁䑁䅁䅷䅁䭁䕁䄸䅁䭁䕁䄴䅁䙁䅁䅁䅁杁畡䅚允䅁䅁䅅䅁䙁乁橥䑣䬰眱䅴䍄䉁䅁䅁兂䅁䅁䅍䅄䅁䅁䅯杇䅁䅁䅯睕䅁䅁䅯兂䅁䅁䅕䅁䅁䭁ㅃ唵䉁䅁䅁允䅁䅁䅕穐敖歵獮問䵁䅉䅅䅁䙁䅁䅁睁䵁䅁䅁权䅁䅁䅁权呂䅁䅁权䙁䅁䅁兂䅁䅁䅁䐴洯䅑䅅䅁䉁䅁䅁兂䅁䅁䅁䭁穁䅑杷允䅁䅁䅑䅁䑁䅁䅷䅁䭁䕁䄸䅁䭁䕁䄴䅁䙁䅁䅁䅁权伲䅖允䅁䅁䅅䅁䙁䅁塲㍯㥁权䅬䍄䉁䅁䅁兂䅁䅁䅍䅄䅁䅁䅯睈䅁䅁䅯允䅁䅁䅯兂䅁䅁䅕䅁䅁䵁浄唵䉁䅁䅁允䅁䅁䅕児塲㍯㥁樲䴸䅉䅅䅁䙁䅁䅁睁䵁䅁䅁权摁䅁䅁权䉁䅁䅁权䙁䅁䅁兂䅁䅁䅁䩷汢䅑䅅䅁䉁䅁䅁兂塄㍯㥁瑃呦睐杷允䅁䅁䅕䅁䑁䅁䅷䅁䭁䉁䄰䅁䭁䅁䅅䅁䭁䅁䅕䅁䙁䅁䅁䅁䅂⭢䅚允䅁䅁䅅䅁䙁䭁䠵場啯瑲⽣䍄䉁䅁䅁䅂䅁䅁䅍䅄䅁䅁䅯睔䅁䅁䅯杔䅁䅁䅕䅁䅁䵁敁欵䉁䅁䅁允䅁䅁䅕䭆䠵場啯䕅䵁䅉䅅䅁䙁䅁䅁睁䵁䅁䅁权捁䅁䅁权呂䅁䅁权䙁䅁䅁兂䅁䅁䅁䵯汪䅑䅅䅁䉁䅁䅁兂䙃ㄶ㑇潈畕䅑杷允䅁䅁䅕䅁䑁䅁䅷䅁䭁䉁䅷䅁䭁䅁䅅䅁䭁䅁䅕䅁䙁䅁䅁䅁䅄畃䅚允䅁䅁䅅䅁䙁䉁䘫ㄶ㑇瑈⽕䍄䉁䅁䅁兂䅁䅁䅍䅄䅁䅁䅯杈䅁䅁䅯睕䅁䅁䅯兂䅁䅁䅕䅁䅁䝁㝁欵䉁䅁䅁允䅁䅁䅕倹唳佥浬䕊䵁䅉䅅䅁䕁䅁䅁睁䵁䅁䅁权偂䅁䅁权佂䅁䅁兂䅁䅁䅁䑑浶䅑䅅䅁䉁䅁䅁兂獄払敧敨乳䅑杷允䅁䅁䅑䅁䑁䅁䅷䅁䭁䕁䄸䅁䭁䕁䄴䅁䙁䅁䅁䅁杁敡䅚允䅁䅁䅅䅁䙁䵁䴳䵺䵺䅺䅸䍄䉁䅁䅁兂䅁䅁䅍䅄䅁䅁䅯睈䅁䅁䅯允䅁䅁䅯兂䅁䅁䅕䅁䅁䍁慁欵䉁䅁䅁允䅁䅁䅕椹捨㡪ㅌ䐴䴸䅉䅅䅁䙁䅁䅁睁䵁䅁䅁权慁䅁䅁权呂䅁䅁权䙁䅁䅁兂䅁䅁䅁䝷洯䅑䅅䅁䉁䅁䅁兂癁匳䝑噧㝕䅑杷允䅁䅁䅑䅁䑁䅁䅷䅁䭁䕁䄸䅁䭁䕁䄴䅁䙁䅁䅁䅁䅂畳䅖允䅁䅁䅅䅁䙁䡁㥅瑃橥乣⼰䍄䉁䅁䅁兂䅁䅁䅍䅄䅁䅁䅯先䅁䅁䅯允䅁䅁䅯兂䅁䅁䅕䅁䅁䅁䕂欵䉁䅁䅁允䅁䅁䅕歲桦桥畓稱䴸䅉䅅䅁䙁䅁䅁睁䵁䅁䅁权䅁䅁䅁权䉁䅁䅁权䙁䅁䅁兂䅁䅁䅁佯汶䅑䅅䅁䉁䅁䅁兂䙃ㄶ㑇潈托睐杷允䅁䅁䅕䅁䑁䅁䅷䅁䭁䅁䅁䅁䭁䙁䅍䅁䭁䅁䅕䅁䙁䅁䅁䅁杄⭬䅖允䅁䅁䅅䅁䙁䱁へ硫䕧橤䅂䍄䉁䅁䅁䅂䅁䅁䅍䅄䅁䅁䅯睔䅁䅁䅯杔䅁䅁䅕䅁䅁䥁㥃唵䉁䅁䅁允䅁䅁䅕瑃橥䑣䬰稷䴸䅉䅅䅁䕁䅁䅁睁䵁䅁䅁权偂䅁䅁权佂䅁䅁兂䅁䅁䅁䨴氷䅑䅅䅁䉁䅁䅁兂塄㍯㥁瑃呦睐杷允䅁䅁䅕䅁䑁䅁䅷䅁䭁䅁䅁䅁䭁䙁䅍䅁䭁䅁䅕䅁䙁䅁䅁䅁杂伸䅖允䅁䅁䅅䅁䙁䑁積積積穫䅊䍄䉁䅁䅁䅂䅁䅁䅍䅄䅁䅁䅯睔䅁䅁䅯杔䅁䅁䅕䅁䅁䝁㑃唵䉁䅁䅁允䅁䅁䅕㘱睎児塲稴䴸䅉䅅䅁䙁䅁䅁睁䵁䅁䅁权捁䅁䅁权䉁䅁䅁权䙁䅁䅁兂䅁䅁䅁䙯浺䅑䅅䅁䉁䅁䅁兂㉄䙋偹癷奘睐杷允䅁䅁䅕䅁䑁䅁䅷䅁䭁䉁䅷䅁䭁䙁䅍䅁䭁䅁䅕䅁䙁䅁䅁䅁杂但䅚允䅁䅁䅅䅁䙁䙁㘶兓䍷祱䄱䍄䉁䅁䅁兂䅁䅁䅍䅄䅁䅁䅯杈䅁䅁䅯睕䅁䅁䅯兂䅁䅁䅕䅁䅁佁㕄唵䉁䅁䅁允䅁䅁䅕䵴㉨灶愯啋䵁䅉䅅䅁䙁䅁䅁睁䵁䅁䅁权䅁䅁䅁权䉁䅁䅁权䙁䅁䅁兂䅁䅁䅁佁汌䅑䅅䅁䉁䅁䅁兂桄桥畓⭒慈睐杷允䅁䅁䅕䅁䑁䅁䅷䅁䭁䅁䅁䅁䭁䅁䅅䅁䭁䅁䅕䅁䙁䅁䅁䅁䅄佭䅖允䅁䅁䅅䅁䙁䩁婱婭婭摭⽫䍄䉁䅁䅁兂䅁䅁䅍䅄䅁䅁䅯䅁䅁䅁䅯允䅁䅁䅯兂䅁䅁䅕䅁䅁䅁坂欵䉁䅁䅁允䅁䅁䅕䉵䘶ㄶ㑇樳䴸䅉䅅䅁䙁䅁䅁睁䵁䅁䅁权敁䅁䅁权呂䅁䅁权䙁䅁䅁兂䅁䅁䅁䉯浌䅑䅅䅁䉁䅁䅁兂療潅䅐畹灅䅑杷允䅁䅁䅑䅁䑁䅁䅷䅁䭁䕁䄸䅁䭁䕁䄴䅁䙁䅁䅁䅁䅂⭕䅚允䅁䅁䅅䅁䙁乁橥䑣䬰眱䄹䍄䉁䅁䅁兂䅁䅁䅍䅄䅁䅁䅯先䅁䅁䅯睕䅁䅁䅯兂䅁䅁䅕䅁䅁䕁䝂欵䉁䅁䅁允䅁䅁䅕婤奍䙂佡歌䵁䅉䅅䅁䙁䅁䅁睁䵁䅁䅁权䅁䅁䅁权䉁䅁䅁权䙁䅁䅁兂䅁䅁䅁䉯浪䅑䅅䅁䉁䅁䅁兂㑃潈牘払敪睐杷允䅁䅁䅕䅁䑁䅁䅷䅁䭁䉁䄴䅁䭁䅁䅅䅁䭁䅁䅕䅁䙁䅁䅁䅁杂數䅖允䅁䅁䅅䅁䙁䑁積積積㥍⽍䍄䉁䅁䅁䅂䅁䅁䅍䅄䅁䅁䅯睔䅁䅁䅯杔䅁䅁䅕䅁䅁䕁㥄唵䉁䅁䅁允䅁䅁䅕䥘䌯匹捨い䵁䅉䅅䅁䕁䅁䅁睁䵁䅁䅁权偂䅁䅁权佂䅁䅁兂䅁䅁䅁䝑浪䅑䅅䅁䉁䅁䅁兂䅁䅁䅁䅁佁䅑杷允䅁䅁䅕䅁䑁䅁䅷䅁䭁䉁䅷䅁䭁䙁䅍䅁䭁䅁䅕䅁䙁䅁䅁䅁杂畧䅚允䅁䅁䅅䅁䙁䵁㉬灶愸祲䄱䍄䉁䅁䅁兂䅁䅁䅍䅄䅁䅁䅯先䅁䅁䅯睕䅁䅁䅯兂䅁䅁䅕䅁䅁䍁兄唵䉁䅁䅁允䅁䅁䅕噋偹癷潕歌䵁䅉䅅䅁䕁䅁䅁睁䵁䅁䅁权偂䅁䅁权佂䅁䅁兂䅁䅁䅁偁氷䅑䅅䅁䉁䅁䅁兂㑃潈牘払佧䅑杷允䅁䅁䅕䅁䑁䅁䅷䅁䭁䅁䅁䅁䭁䅁䅅䅁䭁䅁䅕䅁䙁䅁䅁䅁䅁佘䅚允䅁䅁䅅䅁䙁䱁敧敨剴乵⼴䍄䉁䅁䅁䅂䅁䅁䅍䅄䅁䅁䅯睔䅁䅁䅯杔䅁䅁䅕䅁䅁䥁䩁欵䉁䅁䅁允䅁䅁䅕㑈牘払敧歅䵁䅉䅅䅁䙁䅁䅁睁䵁䅁䅁权䅁䅁䅁权䉁䅁䅁权䙁䅁䅁兂䅁䅁䅁余汌䅑䅅䅁䉁䅁䅁兂桄桥畓⭒慈睐杷允䅁䅁䅕䅁䑁䅁䅷䅁䭁䅁䅁䅁䭁䅁䅅䅁䭁䅁䅕䅁䙁䅁䅁䅁杁甶䅖允䅁䅁䅅䅁䙁䥁牘払敧摨⽳䍄䉁䅁䅁䅂䅁䅁䅍䅄䅁䅁䅯睔䅁䅁䅯杔䅁䅁䅕䅁䅁䥁敁欵䉁䅁䅁允䅁䅁䅕䥘䌯匹捨䕅䵁䅉䅅䅁䙁䅁䅁睁䵁䅁䅁权捁䅁䅁权䉁䅁䅁权䙁䅁䅁兂䅁䅁䅁䡑浺䅑䅅䅁䉁䅁䅁兂㉄䙋偹癷奘睐杷允䅁䅁䅕䅁䑁䅁䅷䅁䭁䅁䅁䅁䭁䙁䅍䅁䭁䅁䅕䅁䙁䅁䅁䅁䅃佃䅚允䅁䅁䅅䅁䙁䭁硲欰椱䑣䅊䍄䉁䅁䅁兂䅁䅁䅍䅄䅁䅁䅯杈䅁䅁䅯睕䅁䅁䅯兂䅁䅁䅕䅁䅁䵁䩁欵䉁䅁䅁允䅁䅁䅕䅁䅁䅁䅁歋䵁䅉䅅䅁䙁䅁䅁睁䵁䅁䅁权敁䅁䅁权呂䅁䅁权䙁䅁䅁兂䅁䅁䅁偙氯䅑䅅䅁䉁䅁䅁兂䅁䅁䅁䅁煁䅑杷允䅁䅁䅑䅁䑁䅁䅷䅁䭁䕁䄸䅁䭁䕁䄴䅁䙁䅁䅁䅁䅂佲䅖允䅁䅁䅅䅁䙁䑁䬰㘱睎摐⽯䍄䉁䅁䅁兂䅁䅁䅍䅄䅁䅁䅯䅁䅁䅁䅯睕䅁䅁䅯兂䅁䅁䅕䅁䅁䵁㡄唵䉁䅁䅁允䅁䅁䅕噋偹癷潖歍䵁䅉䅅䅁䙁䅁䅁睁䵁䅁䅁权摁䅁䅁权呂䅁䅁权䙁䅁䅁兂䅁䅁䅁䠴浮䅑䅅䅁䉁䅁䅁兂睄㡰䱚㡎瑫䅑杷允䅁䅁䅑䅁䑁䅁䅷䅁䭁䕁䄸䅁䭁䕁䄴䅁䙁䅁䅁䅁权⭗䅚允䅁䅁䅅䅁䙁䵁ㅐ䙋偹杷䄹䍄䉁䅁䅁兂䅁䅁䅍䅄䅁䅁䅯杇䅁䅁䅯睕䅁䅁䅯兂䅁䅁䅕䅁䅁䥁橂欵䉁䅁䅁允䅁䅁䅕灶愸㥌欱く䵁䅉䅅䅁䕁䅁䅁睁䵁䅁䅁权偂䅁䅁权佂䅁䅁兂䅁䅁䅁䭧汐䅑䅅䅁䉁䅁䅁兂浂浚浚浚坢睐杷允䅁䅁䅕䅁䑁䅁䅷䅁䭁䉁䅯䅁䭁䙁䅍䅁䭁䅁䅕䅁䙁䅁䅁䅁䅁⭙䅚允䅁䅁䅅䅁䙁䱁昶楇搯䑚䅴䍄䉁䅁䅁兂䅁䅁䅍䅄䅁䅁䅯杈䅁䅁䅯睕䅁䅁䅯兂䅁䅁䅕䅁䅁䝁卄唵䉁䅁䅁允䅁䅁䅕兊䉡啬䱏䕌䵁䅉䅅䅁䕁䅁䅁睁䵁䅁䅁权偂䅁䅁权佂䅁䅁兂䅁䅁䅁乙汈䅑䅅䅁䉁䅁䅁兂硂児塲㍯䡁䅑杷允䅁䅁䅕䅁䑁䅁䅷䅁䭁䉁䄸䅁䭁䙁䅍䅁䭁䅁䅕䅁䙁䅁䅁䅁䅂佡䅚允䅁䅁䅅䅁䙁䅁塲㍯㥁橋䅆䍄䉁䅁䅁䅂䅁䅁䅍䅄䅁䅁䅯睔䅁䅁䅯杔䅁䅁䅕䅁䅁䅁橂欵䉁䅁䅁允䅁䅁䅕㡪ㅌ䙋偹歄䵁䅉䅅䅁䙁䅁䅁睁䵁䅁䅁权敁䅁䅁权䉁䅁䅁权䙁䅁䅁兂䅁䅁䅁䍯浘䅑䅅䅁䉁䅁䅁兂䑄匹捨㡪噌睐杷允䅁䅁䅕䅁䑁䅁䅷䅁䭁䉁䄸䅁䭁䙁䅍䅁䭁䅁䅕䅁䙁䅁䅁䅁杁⭯䅖允䅁䅁䅅䅁䙁䩁䕺䱉祂䑋䅆䍄䉁䅁䅁兂䅁䅁䅍䅄䅁䅁䅯䅁䅁䅁䅯允䅁䅁䅯兂䅁䅁䅕䅁䅁䍁摁欵䉁䅁䅁允䅁䅁䅕䉵䘶ㄶ㑇樳䴸䅉䅅䅁䕁䅁䅁睁䵁䅁䅁权偂䅁䅁权佂䅁䅁兂䅁䅁䅁䅑浔䅑䅅䅁䉁䅁䅁兂穁積積積前䅑杷允䅁䅁䅑䅁䑁䅁䅷䅁䭁䕁䄸䅁䭁䕁䄴䅁䙁䅁䅁䅁䅂⭚䅚允䅁䅁䅅䅁䙁䉁䘫ㄶ㑇杈䄱䍄䉁䅁䅁兂䅁䅁䅍䅄䅁䅁䅯䅁䅁䅁䅯允䅁䅁䅯兂䅁䅁䅕䅁䅁䥁塂欵䉁䅁䅁允䅁䅁䅕䉵䘶ㄶ㑇樳䴸䅉䅅䅁䙁䅁䅁睁䵁䅁䅁权敁䅁䅁权呂䅁䅁权䙁䅁䅁兂䅁䅁䅁䕧浶䅑䅅䅁䉁䅁䅁兂畄䑦ㄸ橘歯䅑杷允䅁䅁䅕䅁䑁䅁䅷䅁䭁䅁䅁䅁䭁䅁䅅䅁䭁䅁䅕䅁䙁䅁䅁䅁权佖䅚允䅁䅁䅅䅁䙁䱁敧敨剴乵⼴䍄䉁䅁䅁兂䅁䅁䅍䅄䅁䅁䅯杇䅁䅁䅯允䅁䅁䅯兂䅁䅁䅕䅁䅁䭁畄唵䉁䅁䅁允䅁䅁䅕積積積積稴䴸䅉䅅䅁䕁䅁䅁睁䵁䅁䅁权偂䅁䅁权佂䅁䅁兂䅁䅁䅁䝯浢䅑䅅䅁䉁䅁䅁兂慃婭婭婭乫䅑杷允䅁䅁䅑䅁䑁䅁䅷䅁䭁䕁䄸䅁䭁䕁䄴䅁䙁䅁䅁䅁䅂⭭䅖允䅁䅁䅅䅁䙁䍁捬㡪ㅌ䵋⽷䍄䉁䅁䅁䅂䅁䅁䅍䅄䅁䅁䅯睔䅁䅁䅯杔䅁䅁䅕䅁䅁佁ぃ唵䉁䅁䅁允䅁䅁䅕呣䬰㘱睎吳䴸䅉䅅䅁䙁䅁䅁睁䵁䅁䅁权䅁䅁䅁权呂䅁䅁权䙁䅁䅁兂䅁䅁䅁䱙氯䅑䅅䅁䉁䅁䅁兂㑄⭕汏㑭祑䅑杷允䅁䅁䅕䅁䑁䅁䅷䅁䭁䉁䄰䅁䭁䙁䅍䅁䭁䅁䅕䅁䙁䅁䅁䅁杁敋䅚允䅁䅁䅅䅁䙁䝁浚浚浚椵䄵䍄䉁䅁䅁兂䅁䅁䅍䅄䅁䅁䅯䅁䅁䅁䅯允䅁䅁䅯兂䅁䅁䅕䅁䅁䅁䡄唵䉁䅁䅁允䅁䅁䅕児塲㍯㥁樲䴸䅉䅅䅁䕁䅁䅁睁䵁䅁䅁权偂䅁䅁权佂䅁䅁兂䅁䅁䅁䍑浄䅑䅅䅁䉁䅁䅁兂歃䑣䬰㘱免䅑杷允䅁䅁䅕䅁䑁䅁䅷䅁䭁䉁䄸䅁䭁䅁䅅䅁䭁䅁䅕䅁䙁䅁䅁䅁䅁⭶䅖允䅁䅁䅅䅁䙁䱁敧敨剴乵⼴䍄䉁䅁䅁兂䅁䅁䅍䅄䅁䅁䅯杇䅁䅁䅯睕䅁䅁䅯兂䅁䅁䅕䅁䅁䕁䱁欵䉁䅁䅁允䅁䅁䅕牒穢搯契歏䵁䅉䅅䅁䕁䅁䅁睁䵁䅁䅁权偂䅁䅁权佂䅁䅁兂䅁䅁䅁䑉浺䅑䅅䅁䉁䅁䅁兂卂䉵䘶ㄶ佅䅑杷允䅁䅁䅕䅁䑁䅁䅷䅁䭁䉁䄰䅁䭁䙁䅍䅁䭁䅁䅕䅁䙁䅁䅁䅁杂整䅖允䅁䅁䅅䅁䙁䅁塲㍯㥁楹䄱䍄䉁䅁䅁兂䅁䅁䅍䅄䅁䅁䅯杈䅁䅁䅯允䅁䅁䅯兂䅁䅁䅕䅁䅁䥁㍄唵䉁䅁䅁允䅁䅁䅕硥畓⭒㙆䐱䴸䅉䅅䅁䕁䅁䅁睁䵁䅁䅁权偂䅁䅁权佂䅁䅁兂䅁䅁䅁䝧浢䅑䅅䅁䉁䅁䅁兂䥂場啯歲乣䅑杷允䅁䅁䅕䅁䑁䅁䅷䅁䭁䅁䅁䅁䭁䅁䅅䅁䭁䅁䅕䅁䙁䅁䅁䅁杁異䅖允䅁䅁䅅䅁䙁䩁婱婭婭摭⽫䍄䉁䅁䅁兂䅁䅁䅍䅄䅁䅁䅯睈䅁䅁䅯睕䅁䅁䅯兂䅁䅁䅕䅁䅁佁慁欵䉁䅁䅁允䅁䅁䅕牒穢搯㑔䕍䵁䅉䅅䅁䙁䅁䅁睁䵁䅁䅁权捁䅁䅁权呂䅁䅁权䙁䅁䅁兂䅁䅁䅁䥉浌䅑䅅䅁䉁䅁䅁兂䩄牤昶煇琸䅑杷允䅁䅁䅕䅁䑁䅁䅷䅁䭁䉁䄰䅁䭁䙁䅍䅁䭁䅁䅕䅁䙁䅁䅁䅁杂併䅖允䅁䅁䅅䅁䙁䅁塲㍯㥁楹䄱䍄䉁䅁䅁䅂䅁䅁䅍䅄䅁䅁䅯睔䅁䅁䅯杔䅁䅁䅕䅁䅁䍁噃唵䉁䅁䅁允䅁䅁䅕⽷潕䥘䌯呸䴸䅉䅅䅁䕁䅁䅁睁䵁䅁䅁权偂䅁䅁权佂䅁䅁兂䅁䅁䅁䝁浌䅑䅅䅁䉁䅁䅁兂灁䥘䌯匹佧䅑杷允䅁䅁䅕䅁䑁䅁䅷䅁䭁䉁䅯䅁䭁䅁䅅䅁䭁䅁䅕䅁䙁䅁䅁䅁杄⭄䅚允䅁䅁䅅䅁䙁䝁浚浚浚畚⽙䍄䉁䅁䅁䅂䅁䅁䅍䅄䅁䅁䅯睔䅁䅁䅯杔䅁䅁䅕䅁䅁䍁坁欵䉁䅁䅁允䅁䅁䅕硥畓⭒㙆歅䵁䅉䅅䅁䙁䅁䅁睁䵁䅁䅁权摁䅁䅁权䉁䅁䅁权䙁䅁䅁兂䅁䅁䅁䉙浮䅑䅅䅁䉁䅁䅁兂晁敨剴䉵嘷睐杷允䅁䅁䅕䅁䑁䅁䅷䅁䭁䉁䅯䅁䭁䙁䅍䅁䭁䅁䅕䅁䙁䅁䅁䅁䅃低䅚允䅁䅁䅅䅁䙁䉁䘫ㄶ㑇樳䅰䍄䉁䅁䅁兂䅁䅁䅍䅄䅁䅁䅯先䅁䅁䅯睕䅁䅁䅯兂䅁䅁䅕䅁䅁䅁奄唵䉁䅁䅁允䅁䅁䅕⽷潕䥘䌯啌䵁䅉䅅䅁䙁䅁䅁睁䵁䅁䅁权䅁䅁䅁权䉁䅁䅁权䙁䅁䅁兂䅁䅁䅁䅷浌䅑䅅䅁䉁䅁䅁兂㑃潈牘払敪睐杷允䅁䅁䅕䅁䑁䅁䅷䅁䭁䉁䅷䅁䭁䙁䅍䅁䭁䅁䅕䅁䙁䅁䅁䅁䅁畇䅚允䅁䅁䅅䅁䙁䱁摋㘷䝦祃䄵䍄䉁䅁䅁兂䅁䅁䅍䅄䅁䅁䅯䅈䅁䅁䅯睕䅁䅁䅯兂䅁䅁䅕䅁䅁䝁䕂欵䉁䅁䅁允䅁䅁䅕㥆佮ㄹ橏歌䵁䅉䅅䅁䕁䅁䅁睁䵁䅁䅁权偂䅁䅁权佂䅁䅁兂䅁䅁䅁䩧汮䅑䅅䅁䉁䅁䅁兂卂䉵䘶ㄶ䥈睐杷允䅁䅁䅑䅁䑁䅁䅷䅁䭁䕁䄸䅁䭁䕁䄴䅁䙁䅁䅁䅁䅂佖䅚允䅁䅁䅅䅁啁䅁䅑䅁䅁䅁䅁䍄䉁䅁䅁䅂䅁䅁䅍䅄䅁䅁䅯睔䅁䅁䅯杔䅁䅁䅕䅁䅁䵁敂欵䉁䅁䅁允䅁䅁䅕䭆䠵場啯䕅䵁䅉䅅䅁䙁䅁䅁睁䵁䅁䅁权捁䅁䅁权䉁䅁䅁权䙁䅁䅁兂䅁䅁䅁䕙浺䅑䅅䅁䉁䅁䅁兂㉄䙋偹癷奘睐杷允䅁䅁䅑䅁䑁䅁䅷䅁䭁䕁䄸䅁䭁䕁䄴䅁䙁䅁䅁䅁䅁⭅䅚允䅁䅁䅅䅁䭁䉁䅳䅁䵁䅉䅅䅁䕁䅁䅁睁䵁䅁䅁权偂䅁䅁权佂䅁䅁兂䅁䅁䅁䝙浢䅑䅅䅁䉁䅁䅁兂䭁㘱睎児乯䅑杷允䅁䅁䅕䅁䑁䅁䅷䅁䭁䉁䄴䅁䭁䙁䅍䅁䭁䅁䅕䅁䙁䅁䅁䅁杄敵䅖允䅁䅁䅅䅁䙁䱁穢搯㑒卡䅸䍄䉁䅁䅁䅂䅁䅁䅍䅄䅁䅁䅯睔䅁䅁䅯杔䅁䅁䅕䅁䅁䍁硃唵䉁䅁䅁允䅁䅁䅕敨剴䉵䘶稲䴸䅉䅅䅁䙁䅁䅁睁䵁䅁䅁权捁䅁䅁权呂䅁䅁权䙁䅁䅁兂䅁䅁䅁䵁氯䅑䅅䅁䉁䅁䅁兂䙃ㄶ㑇潈畕䅑杷允䅁䅁䅑䅁䑁䅁䅷䅁䭁䕁䄸䅁䭁䕁䄴䅁䙁䅁䅁䅁䅃收䅖允䅁䅁䅅䅁䭁䉁䅳䅁䵁䅉䅅䅁䕁䅁䅁睁䵁䅁䅁权偂䅁䅁权佂䅁䅁兂䅁䅁䅁䭷氷䅑䅅䅁䉁䅁䅁兂畃⭒㙆䭆堷睐杷允䅁䅁䅑䅁䑁䅁䅷䅁䭁䕁䄸䅁䭁䕁䄴䅁䙁䅁䅁䅁䅂⬶䅖允䅁䅁䅅䅁䙁䵁䴳䵺䵺䉺䅂䍄䉁䅁䅁䅂䅁䅁䅍䅄䅁䅁䅯睔䅁䅁䅯杔䅁䅁䅕䅁䅁䭁歁欵䉁䅁䅁允䅁䅁䅕䅁䅁䅁䅁歅䵁䅉䅅䅁䕁䅁䅁睁䵁䅁䅁权偂䅁䅁权佂䅁䅁兂䅁䅁䅁䉯浪䅑䅅䅁䉁䅁䅁兂㝂䭆䠵場卯䅑杷允䅁䅁䅕䅁䑁䅁䅷䅁䭁䉁䅷䅁䭁䙁䅍䅁䭁䅁䅕䅁䙁䅁䅁䅁杂⭁䅚允䅁䅁䅅䅁䙁偁潙䥘䌯卤䄱䍄䉁䅁䅁䅂䅁䅁䅍䅄䅁䅁䅯睔䅁䅁䅯杔䅁䅁䅕䅁䅁佁佂欵䉁䅁䅁允䅁䅁䅕椹捨㡪ㅌ䕅䵁䅉䅅䅁䙁䅁䅁睁䵁䅁䅁权慁䅁䅁权呂䅁䅁权䙁䅁䅁兂䅁䅁䅁䉉浐䅑䅅䅁䉁䅁䅁兂䝁婧䑖ど㙷䅑杷允䅁䅁䅕䅁䑁䅁䅷䅁䭁䉁䅷䅁䭁䅁䅅䅁䭁䅁䅕䅁䙁䅁䅁䅁䅂敋䅚允䅁䅁䅅䅁䙁䭁䠵場啯瑲⽣䍄䉁䅁䅁兂䅁䅁䅍䅄䅁䅁䅯䅁䅁䅁䅯允䅁䅁䅯兂䅁䅁䅕䅁䅁䅁乂欵䉁䅁䅁允䅁䅁䅕䉵䘶ㄶ㑇樳䴸䅉䅅䅁䕁䅁䅁睁䵁䅁䅁权偂䅁䅁权佂䅁䅁兂䅁䅁䅁䙧洳䅑䅅䅁䉁䅁䅁兂硂児塲㍯偁䅑杷允䅁䅁䅕䅁䑁䅁䅷䅁䭁䅁䅁䅁䭁䙁䅍䅁䭁䅁䅕䅁䙁䅁䅁䅁杁⭌䅚允䅁䅁䅅䅁䙁䍁礲敮渫橨䅎䍄䉁䅁䅁兂䅁䅁䅍䅄䅁䅁䅯睈䅁䅁䅯睕䅁䅁䅯兂䅁䅁䅕䅁䅁䕁剂欵䉁䅁䅁允䅁䅁䅕呦ㄸ牘灯啍䵁䅉䅅䅁䙁䅁䅁睁䵁䅁䅁权䅁䅁䅁权呂䅁䅁权䙁䅁䅁兂䅁䅁䅁乯汮䅑䅅䅁䉁䅁䅁兂权楇搯䅊穙䅑杷允䅁䅁䅕䅁䑁䅁䅷䅁䭁䉁䄰䅁䭁䙁䅍䅁䭁䅁䅕䅁䙁䅁䅁䅁杂敕䅚允䅁䅁䅅䅁䙁䵁ㅐ䙋偹楧䄵䍄䉁䅁䅁䅂䅁䅁䅍䅄䅁䅁䅯睔䅁䅁䅯杔䅁䅁䅕䅁䅁佁穃唵䉁䅁䅁允䅁䅁䅕敨剴䉵䘶稲䴸䅉䅅䅁䙁䅁䅁睁䵁䅁䅁权慁䅁䅁权呂䅁䅁权䙁䅁䅁兂䅁䅁䅁乙汌䅑䅅䅁䉁䅁䅁兂权楇搯䕊㙙䅑杷允䅁䅁䅕䅁䑁䅁䅷䅁䭁䉁䅷䅁䭁䙁䅍䅁䭁䅁䅕䅁䙁䅁䅁䅁杁⭗䅚允䅁䅁䅅䅁䙁䭁䙊癴㥐䍆䄵䍄䉁䅁䅁䅂䅁䅁䅍䅄䅁䅁䅯睔䅁䅁䅯杔䅁䅁䅕䅁䅁䝁䱄唵䉁䅁䅁允䅁䅁䅕牕敧敨剴䕁䵁䅉䅅䅁䕁䅁䅁睁䵁䅁䅁权偂䅁䅁权佂䅁䅁兂䅁䅁䅁䝧浘䅑䅅䅁䉁䅁䅁兂晁敨剴䉵倴䅑杷允䅁䅁䅕䅁䑁䅁䅷䅁䭁䉁䅯䅁䭁䙁䅍䅁䭁䅁䅕䅁䙁䅁䅁䅁䅁⭶䅖允䅁䅁䅅䅁䙁䱁䩰䅄牉穊䅰䍄䉁䅁䅁兂䅁䅁䅍䅄䅁䅁䅯杈䅁䅁䅯睕䅁䅁䅯兂䅁䅁䅕䅁䅁䕁䩂欵䉁䅁䅁允䅁䅁䅕渷⽷噎㘴䕊䵁䅉䅅䅁䕁䅁䅁睁䵁䅁䅁权偂䅁䅁权佂䅁䅁兂䅁䅁䅁䜴浔䅑䅅䅁䉁䅁䅁兂桄桥畓⭒佅䅑杷允䅁䅁䅕䅁䑁䅁䅷䅁䭁䉁䄸䅁䭁䙁䅍䅁䭁䅁䅕䅁䙁䅁䅁䅁杂畯䅖允䅁䅁䅅䅁䙁䩁䕺䱉祂䑋䅆䍄䉁䅁䅁兂䅁䅁䅍䅄䅁䅁䅯先䅁䅁䅯允䅁䅁䅯兂䅁䅁䅕䅁䅁䝁ㅄ唵䉁䅁䅁允䅁䅁䅕㘱睎児塲稰䴸䅉䅅䅁䙁䅁䅁睁䵁䅁䅁权敁䅁䅁权呂䅁䅁权䙁䅁䅁兂䅁䅁䅁䅙浌䅑䅅䅁䉁䅁䅁兂䅁䅁䅁䅁煁䅑杷允䅁䅁䅕䅁䑁䅁䅷䅁䭁䅁䅁䅁䭁䙁䅍䅁䭁䅁䅕䅁䙁䅁䅁䅁权敧䅚允䅁䅁䅅䅁䙁偁唷佥浫吸䅎䍄䉁䅁䅁䅂䅁䅁䅍䅄䅁䅁䅯睔䅁䅁䅯杔䅁䅁䅕䅁䅁䥁歂欵䉁䅁䅁允䅁䅁䅕噋偹癷潕歄䵁䅉䅅䅁䙁䅁䅁睁䵁䅁䅁权䅁䅁䅁权呂䅁䅁权䙁䅁䅁兂䅁䅁䅁䕷洳䅑䅅䅁䉁䅁䅁兂十㡧䭄捯穕䅑杷允䅁䅁䅑䅁䑁䅁䅷䅁䭁䕁䄸䅁䭁䕁䄴䅁䙁䅁䅁䅁杂敘䅚允䅁䅁䅅䅁䙁䭁䠵場啯杲䄹䍄䉁䅁䅁兂䅁䅁䅍䅄䅁䅁䅯䅁䅁䅁䅯允䅁䅁䅯兂䅁䅁䅕䅁䅁䅁煂欵䉁䅁䅁允䅁䅁䅕䉵䘶ㄶ㑇樳䴸䅉䅅䅁䙁䅁䅁睁䵁䅁䅁权敁䅁䅁权呂䅁䅁权䙁䅁䅁兂䅁䅁䅁䩉汪䅑䅅䅁䉁䅁䅁兂䝁婧䑖㉩灷䅑杷允䅁䅁䅑䅁䑁䅁䅷䅁䭁䕁䄸䅁䭁䕁䄴䅁䙁䅁䅁䅁杄畏䅚允䅁䅁䅅䅁䙁乁橥䑣䬰眱䄱䍄䉁䅁䅁兂䅁䅁䅍䅄䅁䅁䅯杇䅁䅁䅯睕䅁䅁䅯兂䅁䅁䅕䅁䅁䅁䱂欵䉁䅁䅁允䅁䅁䅕䑔䩥坑䙂く䵁䅉䅅䅁䙁䅁䅁睁䵁䅁䅁权䅁䅁䅁权䉁䅁䅁权䙁䅁䅁兂䅁䅁䅁䭷決䅑䅅䅁䉁䅁䅁兂慃婭婭婭婮睐杷允䅁䅁䅑䅁䑁䅁䅷䅁䭁䕁䄸䅁䭁䕁䄴䅁䙁䅁䅁䅁䅁⬯䅖允䅁䅁䅅䅁䙁䙁偹癷潕䅘䄱䍄䉁䅁䅁兂䅁䅁䅍䅄䅁䅁䅯䅈䅁䅁䅯睕䅁䅁䅯兂䅁䅁䅕䅁䅁䵁橂欵䉁䅁䅁允䅁䅁䅕歯㉗⼸唰歌䵁䅉䅅䅁䙁䅁䅁睁䵁䅁䅁权晁䅁䅁权䉁䅁䅁权䙁䅁䅁兂䅁䅁䅁䵯汘䅑䅅䅁䉁䅁䅁兂㑃潈牘払敪睐杷允䅁䅁䅕䅁䑁䅁䅷䅁䭁䉁䄰䅁䭁䙁䅍䅁䭁䅁䅕䅁䙁䅁䅁䅁䅂攸䅖允䅁䅁䅅䅁䙁䭁扡䍸睃楳䄱䍄䉁䅁䅁兂䅁䅁䅍䅄䅁䅁䅯睈䅁䅁䅯睕䅁䅁䅯兂䅁䅁䅕䅁䅁䭁䝂欵䉁䅁䅁允䅁䅁䅕䙂余扌摉啍䵁䅉䅅䅁䙁䅁䅁睁䵁䅁䅁权摁䅁䅁权呂䅁䅁权䙁䅁䅁兂䅁䅁䅁䕙洯䅑䅅䅁䉁䅁䅁兂ㅂ硫䕧潖甴䅑杷允䅁䅁䅑䅁䑁䅁䅷䅁䭁䕁䄸䅁䭁䕁䄴䅁䙁䅁䅁䅁䅃畱䅖允䅁䅁䅅䅁䙁䱁敧敨剴乵⼴䍄䉁䅁䅁兂䅁䅁䅍䅄䅁䅁䅯杇䅁䅁䅯允䅁䅁䅯兂䅁䅁䅕䅁䅁䭁穄唵䉁䅁䅁允䅁䅁䅕積積積積稴䴸䅉䅅䅁䕁䅁䅁睁䵁䅁䅁权偂䅁䅁权佂䅁䅁兂䅁䅁䅁䱧汶䅑䅅䅁䉁䅁䅁兂䅁䅁䅁䅁潄睐杷允䅁䅁䅕䅁䑁䅁䅷䅁䭁䉁䅯䅁䭁䅁䅅䅁䭁䅁䅕䅁䙁䅁䅁䅁䅁攱䅖允䅁䅁䅅䅁䙁偁潙䥘䌯改⽁䍄䉁䅁䅁兂䅁䅁䅍䅄䅁䅁䅯睈䅁䅁䅯允䅁䅁䅯兂䅁䅁䅕䅁䅁佁䙂欵䉁䅁䅁允䅁䅁䅕䡰㥁瑃橥䐴䴸䅉䅅䅁䙁䅁䅁睁䵁䅁䅁权慁䅁䅁权呂䅁䅁权䙁䅁䅁兂䅁䅁䅁䩑氷䅑䅅䅁䉁䅁䅁兂䡃瑆佮稹㕍䅑杷允䅁䅁䅑䅁䑁䅁䅷䅁䭁䕁䄸䅁䭁䕁䄴䅁䙁䅁䅁䅁杄效䅚允䅁䅁䅅䅁䙁䥁䌯匹捨硪䅂䍄䉁䅁䅁兂䅁䅁䅍䅄䅁䅁䅯䅁䅁䅁䅯允䅁䅁䅯兂䅁䅁䅕䅁䅁䭁䍃欵䉁䅁䅁允䅁䅁䅕䉵䘶ㄶ㑇樳䴸䅉䅅䅁䙁䅁䅁睁䵁䅁䅁权摁䅁䅁权呂䅁䅁权䙁䅁䅁兂䅁䅁䅁䩯汪䅑䅅䅁䉁䅁䅁兂㡃䩤奍䙂瑙䅑杷允䅁䅁䅑䅁䑁䅁䅷䅁䭁䕁䄸䅁䭁䕁䄴䅁䙁䅁䅁䅁䅂攴䅖允䅁䅁䅅䅁䙁䝁浚浚浚杚䅸䍄䉁䅁䅁兂䅁䅁䅍䅄䅁䅁䅯䅁䅁䅁䅯睕䅁䅁䅯兂䅁䅁䅕䅁䅁䝁楃唵䉁䅁䅁允䅁䅁䅕㘱睎児㍲䕍䵁䅉䅅䅁䙁䅁䅁睁䵁䅁䅁权捁䅁䅁权䉁䅁䅁权䙁䅁䅁兂䅁䅁䅁䩑汲䅑䅅䅁䉁䅁䅁兂偃癷潕䥘匯睐杷允䅁䅁䅕䅁䑁䅁䅷䅁䭁䉁䄰䅁䭁䅁䅅䅁䭁䅁䅕䅁䙁䅁䅁䅁䅂佔䅚允䅁䅁䅅䅁䙁䭁䠵場啯瑲⽣䍄䉁䅁䅁兂䅁䅁䅍䅄䅁䅁䅯䅁䅁䅁䅯允䅁䅁䅯兂䅁䅁䅕䅁䅁䥁牂欵䉁䅁䅁允䅁䅁䅕䉵䘶ㄶ㑇樳䴸䅉䅅䅁䕁䅁䅁睁䵁䅁䅁权偂䅁䅁权佂䅁䅁兂䅁䅁䅁䌴浶䅑䅅䅁䉁䅁䅁兂浂浚浚浚呙䅑杷允䅁䅁䅕䅁䑁䅁䅷䅁䭁䉁䅯䅁䭁䙁䅍䅁䭁䅁䅕䅁䙁䅁䅁䅁权⭷䅖允䅁䅁䅅䅁䙁䱁䩰䅄牉穊䅰䍄䉁䅁䅁䅂䅁䅁䅍䅄䅁䅁䅯睔䅁䅁䅯杔䅁䅁䅕䅁䅁佁汄唵䉁䅁䅁允䅁䅁䅕⽷潕䥘䌯啅䵁䅉䅅䅁䕁䅁䅁睁䵁䅁䅁权偂䅁䅁权佂䅁䅁兂䅁䅁䅁䍷浶䅑䅅䅁䉁䅁䅁兂晁敨剴䉵吴䅑杷允䅁䅁䅕䅁䑁䅁䅷䅁䭁䅁䅁䅁䭁䅁䅅䅁䭁䅁䅕䅁䙁䅁䅁䅁杂伶䅖允䅁䅁䅅䅁䙁䥁牘払敧摨⽳䍄䉁䅁䅁兂䅁䅁䅍䅄䅁䅁䅯䅈䅁䅁䅯睕䅁䅁䅯兂䅁䅁䅕䅁䅁䵁䡂欵䉁䅁䅁允䅁䅁䅕硢䑋䵷桰歌䵁䅉䅅䅁䙁䅁䅁睁䵁䅁䅁权䅁䅁䅁权䉁䅁䅁权䙁䅁䅁兂䅁䅁䅁䔴浘䅑䅅䅁䉁䅁䅁兂㑃潈牘払敪睐杷允䅁䅁䅑䅁䑁䅁䅷䅁䭁䕁䄸䅁䭁䕁䄴䅁䙁䅁䅁䅁杄⭍䅚允䅁䅁䅅䅁䙁䉁畓⭒㙆䉆䅊䍄䉁䅁䅁兂䅁䅁䅍䅄䅁䅁䅯杇䅁䅁䅯允䅁䅁䅯兂䅁䅁䅕䅁䅁佁坄唵䉁䅁䅁允䅁䅁䅕椹捨㡪ㅌ䐴䴸䅉䅅䅁䙁䅁䅁睁䵁䅁䅁权捁䅁䅁权䉁䅁䅁权䙁䅁䅁兂䅁䅁䅁䍉浄䅑䅅䅁䉁䅁䅁兂畃⭒㙆䭆堷睐杷允䅁䅁䅕䅁䑁䅁䅷䅁䭁䉁䄸䅁䭁䅁䅅䅁䭁䅁䅕䅁䙁䅁䅁䅁䅁畍䅚允䅁䅁䅅䅁䙁䕁桪桥畓⭒⽅䍄䉁䅁䅁兂䅁䅁䅍䅄䅁䅁䅯䅁䅁䅁䅯睕䅁䅁䅯兂䅁䅁䅕䅁䅁䕁橁欵䉁䅁䅁允䅁䅁䅕搵楁⼲⭫き䵁䅉䅅䅁䕁䅁䅁睁䵁䅁䅁权偂䅁䅁权佂䅁䅁兂䅁䅁䅁䵧氳䅑䅅䅁䉁䅁䅁兂桄桥畓⭒䕅䅑杷允䅁䅁䅑䅁䑁䅁䅷䅁䭁䕁䄸䅁䭁䕁䄴䅁䙁䅁䅁䅁杁⬴䅖允䅁䅁䅅䅁䙁乁橥䑣䬰眱䄹䍄䉁䅁䅁兂䅁䅁䅍䅄䅁䅁䅯䅁䅁䅁䅯允䅁䅁䅯兂䅁䅁䅕䅁䅁䅁橁欵䉁䅁䅁允䅁䅁䅕䉵䘶ㄶ㑇樳䴸䅉䅅䅁䕁䅁䅁睁䵁䅁䅁权偂䅁䅁权佂䅁䅁兂䅁䅁䅁䕑浘䅑䅅䅁䉁䅁䅁兂穁積積積前䅑杷允䅁䅁䅑䅁䑁䅁䅷䅁䭁䕁䄸䅁䭁䕁䄴䅁䙁䅁䅁䅁杄敒䅚允䅁䅁䅅䅁䙁偁潙䥘䌯刹䅂䍄䉁䅁䅁兂䅁䅁䅍䅄䅁䅁䅯睈䅁䅁䅯允䅁䅁䅯兂䅁䅁䅕䅁䅁䅁啁欵䉁䅁䅁允䅁䅁䅕䡰㥁瑃橥䐴䴸䅉䅅䅁䙁䅁䅁睁䵁䅁䅁权晁䅁䅁权呂䅁䅁权䙁䅁䅁兂䅁䅁䅁䙙浐䅑䅅䅁䉁䅁䅁兂㥂穐敖極硫䅑杷允䅁䅁䅕䅁䑁䅁䅷䅁䭁䅁䅁䅁䭁䅁䅅䅁䭁䅁䅕䅁䙁䅁䅁䅁䅃甯䅖允䅁䅁䅅䅁䙁䱁敧敨剴乵⼴䍄䉁䅁䅁兂䅁䅁䅍䅄䅁䅁䅯杇䅁䅁䅯睕䅁䅁䅯兂䅁䅁䅕䅁䅁䅁獃唵䉁䅁䅁允䅁䅁䅕噈歰㥏倫問䵁䅉䅅䅁䕁䅁䅁睁䵁䅁䅁权偂䅁䅁权佂䅁䅁兂䅁䅁䅁䄴浌䅑䅅䅁䉁䅁䅁兂䙃ㄶ㑇潈兕䅑杷允䅁䅁䅑䅁䑁䅁䅷䅁䭁䕁䄸䅁䭁䕁䄴䅁䙁䅁䅁䅁杄教䅚允䅁䅁䅅䅁䙁䅁䅁䅁䅁䅁䄵䍄䉁䅁䅁兂䅁䅁䅍䅄䅁䅁䅯杈䅁䅁䅯允䅁䅁䅯兂䅁䅁䅕䅁䅁䅁呁欵䉁䅁䅁允䅁䅁䅕⽷潕䥘䌯吱䴸䅉䅅䅁䙁䅁䅁睁䵁䅁䅁权晁䅁䅁权呂䅁䅁权䙁䅁䅁兂䅁䅁䅁䱧決䅑䅅䅁䉁䅁䅁兂䩄牤昶楇砸䅑杷允䅁䅁䅑䅁䑁䅁䅷䅁䭁䕁䄸䅁䭁䕁䄴䅁䙁䅁䅁䅁权攲䅖允䅁䅁䅅䅁䙁䝁浚浚浚杚䅨䍄䉁䅁䅁兂䅁䅁䅍䅄䅁䅁䅯杈䅁䅁䅯睕䅁䅁䅯兂䅁䅁䅕䅁䅁䝁㉃唵䉁䅁䅁允䅁䅁䅕癴㥐䠱灨䕌䵁䅉䅅䅁䙁䅁䅁睁䵁䅁䅁权䅁䅁䅁权䉁䅁䅁权䙁䅁䅁兂䅁䅁䅁䐴洷䅑䅅䅁䉁䅁䅁兂㑃潈牘払敪睐杷允䅁䅁䅕䅁䑁䅁䅷䅁䭁䉁䅷䅁䭁䅁䅅䅁䭁䅁䅕䅁䙁䅁䅁䅁杂⭍䅚允䅁䅁䅅䅁䙁偁潙䥘䌯搹⽧䍄䉁䅁䅁兂䅁䅁䅍䅄䅁䅁䅯先䅁䅁䅯睕䅁䅁䅯兂䅁䅁䅕䅁䅁䅁㙁欵䉁䅁䅁允䅁䅁䅕牒穢搯㑓歌䵁䅉䅅䅁䙁䅁䅁睁䵁䅁䅁权慁䅁䅁权呂䅁䅁权䙁䅁䅁兂䅁䅁䅁䬴氷䅑䅅䅁䉁䅁䅁兂摁浗㝑㐳㔸䅑杷允䅁䅁䅕䅁䑁䅁䅷䅁䭁䉁䄴䅁䭁䙁䅍䅁䭁䅁䅕䅁䙁䅁䅁䅁杁畳䅖允䅁䅁䅅䅁䙁䱁穢搯㑒卡䅸䍄䉁䅁䅁兂䅁䅁䅍䅄䅁䅁䅯杇䅁䅁䅯睕䅁䅁䅯兂䅁䅁䅕䅁䅁䕁療欵䉁䅁䅁允䅁䅁䅕㥌欰潂噆く䵁䅉䅅䅁䕁䅁䅁睁䵁䅁䅁权偂䅁䅁权佂䅁䅁兂䅁䅁䅁䉷浔䅑䅅䅁䉁䅁䅁兂偃癷潕䥘吸䅑杷允䅁䅁䅕䅁䑁䅁䅷䅁䭁䅁䅁䅁䭁䅁䅅䅁䭁䅁䅕䅁䙁䅁䅁䅁䅁⬶䅖允䅁䅁䅅䅁䙁䥁牘払敧摨⽳䍄䉁䅁䅁䅂䅁䅁䅍䅄䅁䅁䅯睔䅁䅁䅯杔䅁䅁䅕䅁䅁佁硃唵䉁䅁䅁允䅁䅁䅕敨剴䉵䘶稲䴸䅉䅅䅁䕁䅁䅁睁䵁䅁䅁权偂䅁䅁权佂䅁䅁兂䅁䅁䅁䝷浈䅑䅅䅁䉁䅁䅁兂硂児塲㍯乁䅑杷允䅁䅁䅕䅁䑁䅁䅷䅁䭁䉁䅷䅁䭁䅁䅅䅁䭁䅁䅕䅁䙁䅁䅁䅁权⭑䅚允䅁䅁䅅䅁䙁偁潙䥘䌯搹⽧䍄䉁䅁䅁兂䅁䅁䅍䅄䅁䅁䅯睈䅁䅁䅯允䅁䅁䅯兂䅁䅁䅕䅁䅁䍁穄唵䉁䅁䅁允䅁䅁䅕場啯歲桦樲䴸䅉䅅䅁䕁䅁䅁睁䵁䅁䅁权偂䅁䅁权佂䅁䅁兂䅁䅁䅁䕑浲䅑䅅䅁䉁䅁䅁兂硂児塲㍯剁䅑杷允䅁䅁䅕䅁䑁䅁䅷䅁䭁䉁䅯䅁䭁䅁䅅䅁䭁䅁䅕䅁䙁䅁䅁䅁䅄效䅚允䅁䅁䅅䅁䙁䭁睒児塲⭯⽧䍄䉁䅁䅁䅂䅁䅁䅍䅄䅁䅁䅯睔䅁䅁䅯杔䅁䅁䅕䅁䅁䍁䡂欵䉁䅁䅁允䅁䅁䅕浚浚浚浚䕅䵁䅉䅅䅁䙁䅁䅁睁䵁䅁䅁权敁䅁䅁权䉁䅁䅁权䙁䅁䅁兂䅁䅁䅁䭁汘䅑䅅䅁䉁䅁䅁兂穁積積積呐睐杷允䅁䅁䅕䅁䑁䅁䅷䅁䭁䉁䄴䅁䭁䅁䅅䅁䭁䅁䅕䅁䙁䅁䅁䅁杁畤䅚允䅁䅁䅅䅁䙁䅁䅁䅁䅁乁⽁䍄䉁䅁䅁兂䅁䅁䅍䅄䅁䅁䅯䅁䅁䅁䅯允䅁䅁䅯兂䅁䅁䅕䅁䅁䍁灂欵䉁䅁䅁允䅁䅁䅕䉵䘶ㄶ㑇樳䴸䅉䅅䅁䙁䅁䅁睁䵁䅁䅁权捁䅁䅁权呂䅁䅁权䙁䅁䅁兂䅁䅁䅁䍧浢䅑䅅䅁䉁䅁䅁兂偃癷潕䅘甸䅑杷允䅁䅁䅕䅁䑁䅁䅷䅁䭁䉁䄴䅁䭁䅁䅅䅁䭁䅁䅕䅁䙁䅁䅁䅁杄⭡䅚允䅁䅁䅅䅁䙁䅁䅁䅁䅁乁⽁䍄䉁䅁䅁䅂䅁䅁䅍䅄䅁䅁䅯睔䅁䅁䅯杔䅁䅁䅕䅁䅁䝁橄唵䉁䅁䅁允䅁䅁䅕㘱睎児塲䕅䵁䅉䅅䅁䙁䅁䅁睁䵁䅁䅁权䅁䅁䅁权䉁䅁䅁权䙁䅁䅁兂䅁䅁䅁䵷汄䅑䅅䅁䉁䅁䅁兂㥁瑃橥䑣愳睐杷允䅁䅁䅑䅁䑁䅁䅷䅁䭁䕁䄸䅁䭁䕁䄴䅁䙁䅁䅁䅁䅄⭔䅚允䅁䅁䅅䅁䙁佁剸䉵䘶砶䅂䍄䉁䅁䅁䅂䅁䅁䅍䅄䅁䅁䅯睔䅁䅁䅯杔䅁䅁䅕䅁䅁䍁䍄唵䉁䅁䅁允䅁䅁䅕瑃橥䑣䬰稷䴸䅉䅅䅁䙁䅁䅁睁䵁䅁䅁权䅁䅁䅁权䉁䅁䅁权䙁䅁䅁兂䅁䅁䅁䡯洷䅑䅅䅁䉁䅁䅁兂㑃潈牘払敪睐杷允䅁䅁䅑䅁䑁䅁䅷䅁䭁䕁䄸䅁䭁䕁䄴䅁䙁䅁䅁䅁䅂伯䅖允䅁䅁䅅䅁䙁䅁䅁䅁䅁䅁䄵䍄䉁䅁䅁兂䅁䅁䅍䅄䅁䅁䅯䅈䅁䅁䅯允䅁䅁䅯兂䅁䅁䅕䅁䅁䕁㍁欵䉁䅁䅁允䅁䅁䅕椹捨㡪ㅌ䐲䴸䅉䅅䅁䕁䅁䅁睁䵁䅁䅁权偂䅁䅁权佂䅁䅁兂䅁䅁䅁䙙洯䅑䅅䅁䉁䅁䅁兂晁敨剴䉵倴䅑杷允䅁䅁䅑䅁䑁䅁䅷䅁䭁䕁䄸䅁䭁䕁䄴䅁䙁䅁䅁䅁䅂教䅚允䅁䅁䅅䅁䙁䡁㥅瑃橥䅣䄱䍄䉁䅁䅁兂䅁䅁䅍䅄䅁䅁䅯睈䅁䅁䅯允䅁䅁䅯兂䅁䅁䅕䅁䅁䥁䭄唵䉁䅁䅁允䅁䅁䅕䡰㥁瑃橥䐴䴸䅉䅅䅁䕁䅁䅁睁䵁䅁䅁权偂䅁䅁权佂䅁䅁兂䅁䅁䅁䵯汘䅑䅅䅁䉁䅁䅁兂啁歲桦桥㉔睐杷允䅁䅁䅕䅁䑁䅁䅷䅁䭁䉁䄸䅁䭁䅁䅅䅁䭁䅁䅕䅁䙁䅁䅁䅁杁⭒䅚允䅁䅁䅅䅁䙁䭁睒児塲⭯⽁䍄䉁䅁䅁兂䅁䅁䅍䅄䅁䅁䅯杈䅁䅁䅯允䅁䅁䅯兂䅁䅁䅕䅁䅁䥁晄唵䉁䅁䅁允䅁䅁䅕積積積積稰䴸䅉䅅䅁䙁䅁䅁睁䵁䅁䅁权䅁䅁䅁权呂䅁䅁权䙁䅁䅁兂䅁䅁䅁偷汲䅑䅅䅁䉁䅁䅁兂灁䥘䌯圹祧䅑杷允䅁䅁䅕䅁䑁䅁䅷䅁䭁䉁䅯䅁䭁䙁䅍䅁䭁䅁䅕䅁䙁䅁䅁䅁权畍䅚允䅁䅁䅅䅁䙁䉁䘫ㄶ㑇樳䅰䍄䉁䅁䅁䅂䅁䅁䅍䅄䅁䅁䅯睔䅁䅁䅯杔䅁䅁䅕䅁䅁䭁畁欵䉁䅁䅁允䅁䅁䅕浚浚浚浚歅䵁䅉䅅䅁䙁䅁䅁睁䵁䅁䅁权䅁䅁䅁权䉁䅁䅁权䙁䅁䅁兂䅁䅁䅁义汶䅑䅅䅁䉁䅁䅁兂桄桥畓⭒慈睐杷允䅁䅁䅕䅁䑁䅁䅷䅁䭁䅁䅁䅁䭁䅁䅅䅁䭁䅁䅕䅁䙁䅁䅁䅁䅃伱䅖允䅁䅁䅅䅁䙁佁㙆䭆䠵搴⽯䍄䉁䅁䅁䅂䅁䅁䅍䅄䅁䅁䅯睔䅁䅁䅯杔䅁䅁䅕䅁䅁䥁㝁欵䉁䅁䅁允䅁䅁䅕⽷潕䥘䌯啄䵁䅉䅅䅁䙁䅁䅁睁䵁䅁䅁权敁䅁䅁权䉁䅁䅁权䙁䅁䅁兂䅁䅁䅁䱑汈䅑䅅䅁䉁䅁䅁兂穁積積積呐睐杷允䅁䅁䅕䅁䑁䅁䅷䅁䭁䉁䄴䅁䭁䙁䅍䅁䭁䅁䅕䅁䙁䅁䅁䅁䅄⬸䅖允䅁䅁䅅䅁䙁䡁潎敫㠱祐䅸䍄䉁䅁䅁兂䅁䅁䅍䅄䅁䅁䅯䅁䅁䅁䅯允䅁䅁䅯兂䅁䅁䅕䅁䅁䕁潂欵䉁䅁䅁允䅁䅁䅕䉵䘶ㄶ㑇樳䴸䅉䅅䅁䙁䅁䅁睁䵁䅁䅁权捁䅁䅁权䉁䅁䅁权䙁䅁䅁兂䅁䅁䅁䡑浶䅑䅅䅁䉁䅁䅁兂㉄䙋偹癷奘睐杷允䅁䅁䅑䅁䑁䅁䅷䅁䭁䕁䄸䅁䭁䕁䄴䅁䙁䅁䅁䅁䅄田䅖允䅁䅁䅅䅁䙁䙁㑋潈牘兕䅚䍄䉁䅁䅁兂䅁䅁䅍䅄䅁䅁䅯䅈䅁䅁䅯允䅁䅁䅯兂䅁䅁䅕䅁䅁䕁敂欵䉁䅁䅁允䅁䅁䅕椹捨㡪ㅌ䐲䴸䅉䅅䅁䙁䅁䅁睁䵁䅁䅁权晁䅁䅁权呂䅁䅁权䙁䅁䅁兂䅁䅁䅁䕁洯䅑䅅䅁䉁䅁䅁兂䕁杖琴桳砰䅑杷允䅁䅁䅕䅁䑁䅁䅷䅁䭁䉁䄸䅁䭁䙁䅍䅁䭁䅁䅕䅁䙁䅁䅁䅁杂畤䅚允䅁䅁䅅䅁䙁䝁㡱䩤奍䑊䅆䍄䉁䅁䅁兂䅁䅁䅍䅄䅁䅁䅯䅁䅁䅁䅯允䅁䅁䅯兂䅁䅁䅕䅁䅁䍁獃唵䉁䅁䅁允䅁䅁䅕灭婭婭婭吲䴸䅉䅅䅁䕁䅁䅁睁䵁䅁䅁权偂䅁䅁权佂䅁䅁兂䅁䅁䅁乁氷䅑䅅䅁䉁䅁䅁兂䥂場啯歲䩣䅑杷允䅁䅁䅕䅁䑁䅁䅷䅁䭁䉁䅷䅁䭁䙁䅍䅁䭁䅁䅕䅁䙁䅁䅁䅁权电䅖允䅁䅁䅅䅁䙁䝁光䑗ね䍓䄵䍄䉁䅁䅁䅂䅁䅁䅍䅄䅁䅁䅯睔䅁䅁䅯杔䅁䅁䅕䅁䅁䅁杂欵䉁䅁䅁允䅁䅁䅕呣䬰㘱睎い䵁䅉䅅䅁䙁䅁䅁睁䵁䅁䅁权䅁䅁䅁权䉁䅁䅁权䙁䅁䅁兂䅁䅁䅁䍑浈䅑䅅䅁䉁䅁䅁兂㑃潈牘払敪睐杷允䅁䅁䅑䅁䑁䅁䅷䅁䭁䕁䄸䅁䭁䕁䄴䅁䙁䅁䅁䅁䅃⭘䅚允䅁䅁䅅䅁䙁䵁䴳䵺䵺䅺䄵䍄䉁䅁䅁䅂䅁䅁䅍䅄䅁䅁䅯睔䅁䅁䅯杔䅁䅁䅕䅁䅁佁偁欵䉁䅁䅁允䅁䅁䅕䉵䘶ㄶ㑇歅䵁䅉䅅䅁䙁䅁䅁睁䵁䅁䅁权捁䅁䅁权呂䅁䅁权䙁䅁䅁兂䅁䅁䅁䘴浺䅑䅅䅁䉁䅁䅁兂楃扒穢刯畑䅑杷允䅁䅁䅕䅁䑁䅁䅷䅁䭁䉁䅯䅁䭁䅁䅅䅁䭁䅁䅕䅁䙁䅁䅁䅁䅃佳䅖允䅁䅁䅅䅁䙁䅁䅁䅁䅁佁⽁䍄䉁䅁䅁兂䅁䅁䅍䅄䅁䅁䅯杇䅁䅁䅯允䅁䅁䅯兂䅁䅁䅕䅁䅁䥁㥁欵䉁䅁䅁允䅁䅁䅕䡰㥁瑃橥䐶䴸䅉䅅䅁䙁䅁䅁睁䵁䅁䅁权晁䅁䅁权呂䅁䅁权䙁䅁䅁兂䅁䅁䅁䡑浘䅑䅅䅁䉁䅁䅁兂煂䡶呓䍇硑䅑杷允䅁䅁䅑䅁䑁䅁䅷䅁䭁䕁䄸䅁䭁䕁䄴䅁䙁䅁䅁䅁䅂界䅚允䅁䅁䅅䅁䙁䡁啳歲桦桥䅊䍄䉁䅁䅁兂䅁䅁䅍䅄䅁䅁䅯杇䅁䅁䅯允䅁䅁䅯兂䅁䅁䅕䅁䅁䍁睄唵䉁䅁䅁允䅁䅁䅕積積積積稴䴸䅉䅅䅁䙁䅁䅁睁䵁䅁䅁权慁䅁䅁权呂䅁䅁权䙁䅁䅁兂䅁䅁䅁䕑浘䅑䅅䅁䉁䅁䅁兂䵂㑎䉬䕙㝕䅑杷允䅁䅁䅑䅁䑁䅁䅷䅁䭁䕁䄸䅁䭁䕁䄴䅁䙁䅁䅁䅁䅃⬸䅖允䅁䅁䅅䅁䙁䭁䠵場啯杲䄹䍄䉁䅁䅁兂䅁䅁䅍䅄䅁䅁䅯杈䅁䅁䅯睕䅁䅁䅯兂䅁䅁䅕䅁䅁䥁偁欵䉁䅁䅁允䅁䅁䅕硢䑋䵷桲啋䵁䅉䅅䅁䕁䅁䅁睁䵁䅁䅁权偂䅁䅁权佂䅁䅁兂䅁䅁䅁䅷洯䅑䅅䅁䉁䅁䅁兂偃癷潕䥘匸䅑杷允䅁䅁䅕䅁䑁䅁䅷䅁䭁䉁䅷䅁䭁䙁䅍䅁䭁䅁䅕䅁䙁䅁䅁䅁䅁畉䅚允䅁䅁䅅䅁䙁䥁䌯匹捨祄䄵䍄䉁䅁䅁兂䅁䅁䅍䅄䅁䅁䅯䅁䅁䅁䅯睕䅁䅁䅯兂䅁䅁䅕䅁䅁䕁畄唵䉁䅁䅁允䅁䅁䅕積積積呏歍䵁䅉䅅䅁䙁䅁䅁睁䵁䅁䅁权捁䅁䅁权呂䅁䅁权䙁䅁䅁兂䅁䅁䅁余汈䅑䅅䅁䉁䅁䅁兂楂䙅㕧䕴畧䅑杷允䅁䅁䅕䅁䑁䅁䅷䅁䭁䉁䄴䅁䭁䅁䅅䅁䭁䅁䅕䅁䙁䅁䅁䅁杄⭎䅚允䅁䅁䅅䅁䙁䵁ㅐ䙋偹瑷⽕䍄䉁䅁䅁䅂䅁䅁䅍䅄䅁䅁䅯睔䅁䅁䅯杔䅁䅁䅕䅁䅁䵁灁欵䉁䅁䅁允䅁䅁䅕浚浚浚浚歅䵁䅉䅅䅁䙁䅁䅁睁䵁䅁䅁权䅁䅁䅁权䉁䅁䅁权䙁䅁䅁兂䅁䅁䅁䐴浐䅑䅅䅁䉁䅁䅁兂㑃潈牘払敪睐杷允䅁䅁䅑䅁䑁䅁䅷䅁䭁䕁䄸䅁䭁䕁䄴䅁䙁䅁䅁䅁䅁畕䅚允䅁䅁䅅䅁䙁䭁䠵場啯桲䅂䍄䉁䅁䅁䅂䅁䅁䅍䅄䅁䅁䅯睔䅁䅁䅯杔䅁䅁䅕䅁䅁䅁䑄唵䉁䅁䅁允䅁䅁䅕䉵䘶ㄶ㑇樸䴸䅉䅅䅁䙁䅁䅁睁䵁䅁䅁权摁䅁䅁权䉁䅁䅁权䙁䅁䅁兂䅁䅁䅁䕯浢䅑䅅䅁䉁䅁䅁兂畃⭒㙆䭆堷睐杷允䅁䅁䅕䅁䑁䅁䅷䅁䭁䉁䄸䅁䭁䙁䅍䅁䭁䅁䅕䅁䙁䅁䅁䅁杂⭔䅚允䅁䅁䅅䅁䙁䅁坒楄礲呈䅆䍄䉁䅁䅁䅂䅁䅁䅍䅄䅁䅁䅯睔䅁䅁䅯杔䅁䅁䅕䅁䅁佁䵁欵䉁䅁䅁允䅁䅁䅕捺䵺䵺䵺歅䵁䅉䅅䅁䙁䅁䅁睁䵁䅁䅁权摁䅁䅁权呂䅁䅁权䙁䅁䅁兂䅁䅁䅁䙉浮䅑䅅䅁䉁䅁䅁兂䑄匹捨㑪畉䅑杷允䅁䅁䅕䅁䑁䅁䅷䅁䭁䉁䅯䅁䭁䙁䅍䅁䭁䅁䅕䅁䙁䅁䅁䅁杄⭙䅚允䅁䅁䅅䅁䙁䱁昶楇搯䑚䅴䍄䉁䅁䅁䅂䅁䅁䅍䅄䅁䅁䅯睔䅁䅁䅯杔䅁䅁䅕䅁䅁䝁敂欵䉁䅁䅁允䅁䅁䅕呣䬰㘱睎い䵁䅉䅅䅁䙁䅁䅁睁䵁䅁䅁权捁䅁䅁权䉁䅁䅁权䙁䅁䅁兂䅁䅁䅁偧氳䅑䅅䅁䉁䅁䅁兂晁敨剴䉵嘷睐杷允䅁䅁䅕䅁䑁䅁䅷䅁䭁䉁䄴䅁䭁䅁䅅䅁䭁䅁䅕䅁䙁䅁䅁䅁杁當䅖允䅁䅁䅅䅁䙁䑁積積積㥍⽍䍄䉁䅁䅁䅂䅁䅁䅍䅄䅁䅁䅯睔䅁䅁䅯杔䅁䅁䅕䅁䅁䅁摂欵䉁䅁䅁允䅁䅁䅕歲桦桥畓い䵁䅉䅅䅁䙁䅁䅁睁䵁䅁䅁权䅁䅁䅁权䉁䅁䅁权䙁䅁䅁兂䅁䅁䅁䕉浢䅑䅅䅁䉁䅁䅁兂㑃潈牘払敪睐杷允䅁䅁䅕䅁䑁䅁䅷䅁䭁䉁䄸䅁䭁䙁䅍䅁䭁䅁䅕䅁䙁䅁䅁䅁杁⭱䅖允䅁䅁䅅䅁䙁䱁敧敨剴䑥䅂䍄䉁䅁䅁兂䅁䅁䅍䅄䅁䅁䅯杇䅁䅁䅯允䅁䅁䅯兂䅁䅁䅕䅁䅁䕁療欵䉁䅁䅁允䅁䅁䅕䡰㥁瑃橥䐶䴸䅉䅅䅁䙁䅁䅁睁䵁䅁䅁权敁䅁䅁权呂䅁䅁权䙁䅁䅁兂䅁䅁䅁䡉浔䅑䅅䅁䉁䅁䅁兂灁䥘䌯圹桧䅑杷允䅁䅁䅕䅁䑁䅁䅷䅁䭁䉁䄴䅁䭁䅁䅅䅁䭁䅁䅕䅁䙁䅁䅁䅁杁敍䅚允䅁䅁䅅䅁䙁䵁ㅐ䙋偹瑷⽕䍄䉁䅁䅁䅂䅁䅁䅍䅄䅁䅁䅯睔䅁䅁䅯杔䅁䅁䅕䅁䅁佁坂欵䉁䅁䅁允䅁䅁䅕体㙆䭆䠵啄䵁䅉䅅䅁䙁䅁䅁睁䵁䅁䅁权䅁䅁䅁权呂䅁䅁权䙁䅁䅁兂䅁䅁䅁䉷浪䅑䅅䅁䉁䅁䅁兂療潅䅐杹穅䅑杷允䅁䅁䅕䅁䑁䅁䅷䅁䭁䅁䅁䅁䭁䅁䅅䅁䭁䅁䅕䅁䙁䅁䅁䅁权佣䅚允䅁䅁䅅䅁䙁䱁敧敨剴乵⼴䍄䉁䅁䅁䅂䅁䅁䅍䅄䅁䅁䅯睔䅁䅁䅯杔䅁䅁䅕䅁䅁䅁奃唵䉁䅁䅁允䅁䅁䅕瑃橥䑣䬰穸䴸䅉䅅䅁䕁䅁䅁睁䵁䅁䅁权偂䅁䅁权佂䅁䅁兂䅁䅁䅁䵧汐䅑䅅䅁䉁䅁䅁兂䙃ㄶ㑇潈穘睐杷允䅁䅁䅕䅁䑁䅁䅷䅁䭁䉁䅷䅁䭁䙁䅍䅁䭁䅁䅕䅁䙁䅁䅁䅁杄佋䅚允䅁䅁䅅䅁䙁䥁䌯匹捨祄䄵䍄䉁䅁䅁兂䅁䅁䅍䅄䅁䅁䅯先䅁䅁䅯睕䅁䅁䅯兂䅁䅁䅕䅁䅁䍁楁欵䉁䅁䅁允䅁䅁䅕瑃橥䑣䬳歌䵁䅉䅅䅁䙁䅁䅁睁䵁䅁䅁权䅁䅁䅁权呂䅁䅁权䙁䅁䅁兂䅁䅁䅁䩷汦䅑䅅䅁䉁䅁䅁兂㡃䩤奍䡂睙䅑杷允䅁䅁䅕䅁䑁䅁䅷䅁䭁䅁䅁䅁䭁䙁䅍䅁䭁䅁䅕䅁䙁䅁䅁䅁权⭉䅚允䅁䅁䅅䅁䙁佁兘瑉㕶橐䅎䍄䉁䅁䅁兂䅁䅁䅍䅄䅁䅁䅯先䅁䅁䅯睕䅁䅁䅯兂䅁䅁䅕䅁䅁䭁㝂欵䉁䅁䅁允䅁䅁䅕䬸䝦穓䩦啌䵁䅉䅅䅁䕁䅁䅁睁䵁䅁䅁权偂䅁䅁权佂䅁䅁兂䅁䅁䅁䐴浪䅑䅅䅁䉁䅁䅁兂㝂䭆䠵場佯䅑杷允䅁䅁䅕䅁䑁䅁䅷䅁䭁䉁䄰䅁䭁䅁䅅䅁䭁䅁䅕䅁䙁䅁䅁䅁䅁畔䅚允䅁䅁䅅䅁䙁䭁䠵場啯瑲⽣䍄䉁䅁䅁兂䅁䅁䅍䅄䅁䅁䅯睈䅁䅁䅯睕䅁䅁䅯兂䅁䅁䅕䅁䅁䅁扁欵䉁䅁䅁允䅁䅁䅕牒穢搯㑔䕍䵁䅉䅅䅁䕁䅁䅁睁䵁䅁䅁权偂䅁䅁权佂䅁䅁兂䅁䅁䅁偙汢䅑䅅䅁䉁䅁䅁兂㑃潈牘払剧䅑杷允䅁䅁䅕䅁䑁䅁䅷䅁䭁䉁䄸䅁䭁䙁䅍䅁䭁䅁䅕䅁䙁䅁䅁䅁杄敬䅖允䅁䅁䅅䅁䙁䅁䅁䅁䅁䐴䅂䍄䉁䅁䅁兂䅁䅁䅍䅄䅁䅁䅯䅁䅁䅁䅯允䅁䅁䅯兂䅁䅁䅕䅁䅁䕁婂欵䉁䅁䅁允䅁䅁䅕䉵䘶ㄶ㑇樳䴸䅉䅅䅁䙁䅁䅁睁䵁䅁䅁权慁䅁䅁权呂䅁䅁权䙁䅁䅁兂䅁䅁䅁䑁洯䅑䅅䅁䉁䅁䅁兂䙄䱉祂䑡㝅䅑杷允䅁䅁䅕䅁䑁䅁䅷䅁䭁䉁䄸䅁䭁䙁䅍䅁䭁䅁䅕䅁䙁䅁䅁䅁䅁敭䅖允䅁䅁䅅䅁䙁䅁䅁䅁䅁䐴䅂䍄䉁䅁䅁䅂䅁䅁䅍䅄䅁䅁䅯睔䅁䅁䅯杔䅁䅁䅕䅁䅁䭁捂欵䉁䅁䅁允䅁䅁䅕灭婭婭婭い䵁䅉䅅䅁䙁䅁䅁睁䵁䅁䅁权摁䅁䅁权呂䅁䅁权䙁䅁䅁兂䅁䅁䅁䝧浦䅑䅅䅁䉁䅁䅁兂㍁啩杆刵畁䅑杷允䅁䅁䅑䅁䑁䅁䅷䅁䭁䕁䄸䅁䭁䕁䄴䅁䙁䅁䅁䅁䅃甲䅖允䅁䅁䅅䅁䙁䕁桪桥畓睒䅬䍄䉁䅁䅁兂䅁䅁䅍䅄䅁䅁䅯杇䅁䅁䅯睕䅁䅁䅯兂䅁䅁䅕䅁䅁䕁噃唵䉁䅁䅁允䅁䅁䅕瑃橥䑣焳䕏䵁䅉䅅䅁䕁䅁䅁睁䵁䅁䅁权偂䅁䅁权佂䅁䅁兂䅁䅁䅁䙉浶䅑䅅䅁䉁䅁䅁兂乄䵺䵺䵺佷䅑杷允䅁䅁䅕䅁䑁䅁䅷䅁䭁䉁䅷䅁䭁䙁䅍䅁䭁䅁䅕䅁䙁䅁䅁䅁权畡䅚允䅁䅁䅅䅁䙁䡁潎敫㠱礯䄱䍄䉁䅁䅁兂䅁䅁䅍䅄䅁䅁䅯䅁䅁䅁䅯允䅁䅁䅯兂䅁䅁䅕䅁䅁佁䝁欵䉁䅁䅁允䅁䅁䅕䉵䘶ㄶ㑇樳䴸䅉䅅䅁䙁䅁䅁睁䵁䅁䅁权䅁䅁䅁权䉁䅁䅁权䙁䅁䅁兂䅁䅁䅁䝙浄䅑䅅䅁䉁䅁䅁兂㑃潈牘払敪睐杷允䅁䅁䅕䅁䑁䅁䅷䅁䭁䉁䄴䅁䭁䙁䅍䅁䭁䅁䅕䅁䙁䅁䅁䅁䅂⭑䅚允䅁䅁䅅䅁䙁偁㥔䠱灪楚䅒䍄䉁䅁䅁䅂䅁䅁䅍䅄䅁䅁䅯睔䅁䅁䅯杔䅁䅁䅕䅁䅁䅁晄唵䉁䅁䅁允䅁䅁䅕児塲㍯㥁歃䵁䅉䅅䅁䙁䅁䅁睁䵁䅁䅁权摁䅁䅁权䉁䅁䅁权䙁䅁䅁兂䅁䅁䅁䉁浦䅑䅅䅁䉁䅁䅁兂晁敨剴䉵嘷睐杷允䅁䅁䅕䅁䑁䅁䅷䅁䭁䉁䄴䅁䭁䅁䅅䅁䭁䅁䅕䅁䙁䅁䅁䅁䅄⭬䅖允䅁䅁䅅䅁䙁䑁積積積㥍⽍䍄䉁䅁䅁䅂䅁䅁䅍䅄䅁䅁䅯睔䅁䅁䅯杔䅁䅁䅕䅁䅁䅁允欵䉁䅁䅁允䅁䅁䅕場啯歲桦歅䵁䅉䅅䅁䙁䅁䅁睁䵁䅁䅁权慁䅁䅁权呂䅁䅁权䙁䅁䅁兂䅁䅁䅁䑯浶䅑䅅䅁䉁䅁䅁兂䙄䱉祂䑡㝅䅑杷允䅁䅁䅕䅁䑁䅁䅷䅁䭁䅁䅁䅁䭁䅁䅅䅁䭁䅁䅕䅁䙁䅁䅁䅁䅂伵䅖允䅁䅁䅅䅁䙁佁㙆䭆䠵搴⽯䍄䉁䅁䅁兂䅁䅁䅍䅄䅁䅁䅯䅁䅁䅁䅯睕䅁䅁䅯兂䅁䅁䅕䅁䅁䝁䭂欵䉁䅁䅁允䅁䅁䅕潅䅐煹䙈き䵁䅉䅅䅁䙁䅁䅁睁䵁䅁䅁权䅁䅁䅁权呂䅁䅁权䙁䅁䅁兂䅁䅁䅁䌴浮䅑䅅䅁䉁䅁䅁兂汄䌰扌含稴䅑杷允䅁䅁䅕䅁䑁䅁䅷䅁䭁䉁䄴䅁䭁䙁䅍䅁䭁䅁䅕䅁䙁䅁䅁䅁䅃⭥䅚允䅁䅁䅅䅁䙁䍁捬㡪ㅌ䍡䅆䍄䉁䅁䅁䅂䅁䅁䅍䅄䅁䅁䅯睔䅁䅁䅯杔䅁䅁䅕䅁䅁䅁扂欵䉁䅁䅁允䅁䅁䅕⽷潕䥘䌯啄䵁䅉䅅䅁䙁䅁䅁睁䵁䅁䅁权䅁䅁䅁权䉁䅁䅁权䙁䅁䅁兂䅁䅁䅁䭙汲䅑䅅䅁䉁䅁䅁兂慃婭婭婭婮睐杷允䅁䅁䅑䅁䑁䅁䅷䅁䭁䕁䄸䅁䭁䕁䄴䅁䙁䅁䅁䅁䅃佱䅖允䅁䅁䅅䅁䙁乁橥䑣䬰㤱⽍䍄䉁䅁䅁兂䅁䅁䅍䅄䅁䅁䅯䅈䅁䅁䅯允䅁䅁䅯兂䅁䅁䅕䅁䅁䝁流欵䉁䅁䅁允䅁䅁䅕歲桦桥畓稱䴸䅉䅅䅁䙁䅁䅁睁䵁䅁䅁权晁䅁䅁权呂䅁䅁权䙁䅁䅁兂䅁䅁䅁䑑浘䅑䅅䅁䉁䅁䅁兂⽁噎㘶卓硷䅑杷允䅁䅁䅑䅁䑁䅁䅷䅁䭁䕁䄸䅁䭁䕁䄴䅁䙁䅁䅁䅁䅄伲䅖允䅁䅁䅅䅁䙁佁剸䉵䘶眶䅤䍄䉁䅁䅁兂䅁䅁䅍䅄䅁䅁䅯先䅁䅁䅯允䅁䅁䅯兂䅁䅁䅕䅁䅁䝁㕃唵䉁䅁䅁允䅁䅁䅕㘱睎児塲稰䴸䅉䅅䅁䕁䅁䅁睁䵁䅁䅁权偂䅁䅁权佂䅁䅁兂䅁䅁䅁䘴浔䅑䅅䅁䉁䅁䅁兂慃婭婭婭偫䅑杷允䅁䅁䅑䅁䑁䅁䅷䅁䭁䕁䄸䅁䭁䕁䄴䅁䙁䅁䅁䅁䅂敄䅚允䅁䅁䅅䅁䙁䵁ㅐ䙋偹桷䅊䍄䉁䅁䅁䅂䅁䅁䅍䅄䅁䅁䅯睔䅁䅁䅯杔䅁䅁䅕䅁䅁佁慂欵䉁䅁䅁允䅁䅁䅕㘱睎児塲啄䵁䅉䅅䅁䙁䅁䅁睁䵁䅁䅁权䅁䅁䅁权䉁䅁䅁权䙁䅁䅁兂䅁䅁䅁䡉浶䅑䅅䅁䉁䅁䅁兂㑃潈牘払敪睐杷允䅁䅁䅕䅁䑁䅁䅷䅁䭁䉁䄸䅁䭁䙁䅍䅁䭁䅁䅕䅁䙁䅁䅁䅁䅄畂䅚允䅁䅁䅅䅁䙁</t>
  </si>
  <si>
    <t>䥁䅐煹䙆橬䅂䍄䉁䅁䅁䅂䅁䅁䅍䅄䅁䅁䅯睔䅁䅁䅯杔䅁䅁䅕䅁䅁䥁桄唵䉁䅁䅁允䅁䅁䅕牕敧敨剴䕄䵁䅉䅅䅁䙁䅁䅁睁䵁䅁䅁权敁䅁䅁权呂䅁䅁权䙁䅁䅁兂䅁䅁䅁䡉浘䅑䅅䅁䉁䅁䅁兂灁䥘䌯圹桧䅑杷允䅁䅁䅑䅁䑁䅁䅷䅁䭁䕁䄸䅁䭁䕁䄴䅁䙁䅁䅁䅁䅁⭇䅚允䅁䅁䅅䅁䙁䭁䠵場啯桲䅆䍄䉁䅁䅁兂䅁䅁䅍䅄䅁䅁䅯䅁䅁䅁䅯允䅁䅁䅯兂䅁䅁䅕䅁䅁䝁剄唵䉁䅁䅁允䅁䅁䅕場啯歲桦樲䴸䅉䅅䅁䙁䅁䅁睁䵁䅁䅁权䅁䅁䅁权䉁䅁䅁权䙁䅁䅁兂䅁䅁䅁偷汌䅑䅅䅁䉁䅁䅁兂䙃ㄶ㑇潈托睐杷允䅁䅁䅕䅁䑁䅁䅷䅁䭁䉁䄴䅁䭁䅁䅅䅁䭁䅁䅕䅁䙁䅁䅁䅁权⬶䅖允䅁䅁䅅䅁䙁䑁積積積㥍⽍䍄䉁䅁䅁䅂䅁䅁䅍䅄䅁䅁䅯睔䅁䅁䅯杔䅁䅁䅕䅁䅁䅁敃唵䉁䅁䅁允䅁䅁䅕㡪ㅌ䙋偹樰䴸䅉䅅䅁䙁䅁䅁睁䵁䅁䅁权慁䅁䅁权䉁䅁䅁权䙁䅁䅁兂䅁䅁䅁䕁浘䅑䅅䅁䉁䅁䅁兂歃䑣䬰㘱潐睐杷允䅁䅁䅕䅁䑁䅁䅷䅁䭁䉁䄴䅁䭁䙁䅍䅁䭁䅁䅕䅁䙁䅁䅁䅁权⭭䅖允䅁䅁䅅䅁䙁䍁扐堫焵䍦䅰䍄䉁䅁䅁䅂䅁䅁䅍䅄䅁䅁䅯睔䅁䅁䅯杔䅁䅁䅕䅁䅁䥁祁欵䉁䅁䅁允䅁䅁䅕䅁䅁䅁䅁歅䵁䅉䅅䅁䙁䅁䅁睁䵁䅁䅁权晁䅁䅁权呂䅁䅁权䙁䅁䅁兂䅁䅁䅁䭑汘䅑䅅䅁䉁䅁䅁兂㑃潈牘塕睧䅑杷允䅁䅁䅕䅁䑁䅁䅷䅁䭁䅁䅁䅁䭁䙁䅍䅁䭁䅁䅕䅁䙁䅁䅁䅁权⭺䅖允䅁䅁䅅䅁䙁䝁渳㘫确樸䅊䍄䉁䅁䅁兂䅁䅁䅍䅄䅁䅁䅯䅈䅁䅁䅯允䅁䅁䅯兂䅁䅁䅕䅁䅁䵁㕁欵䉁䅁䅁允䅁䅁䅕椹捨㡪ㅌ䐲䴸䅉䅅䅁䙁䅁䅁睁䵁䅁䅁权摁䅁䅁权呂䅁䅁权䙁䅁䅁兂䅁䅁䅁䔴浺䅑䅅䅁䉁䅁䅁兂ㅂ硫䕧潖甴䅑杷允䅁䅁䅑䅁䑁䅁䅷䅁䭁䕁䄸䅁䭁䕁䄴䅁䙁䅁䅁䅁权攳䅖允䅁䅁䅅䅁䙁䉁䘫ㄶ㑇杈䅬䍄䉁䅁䅁兂䅁䅁䅍䅄䅁䅁䅯䅁䅁䅁䅯睕䅁䅁䅯兂䅁䅁䅕䅁䅁䕁慃唵䉁䅁䅁允䅁䅁䅕㘱睎児㍲䕍䵁䅉䅅䅁䕁䅁䅁睁䵁䅁䅁权偂䅁䅁权佂䅁䅁兂䅁䅁䅁䑉浪䅑䅅䅁䉁䅁䅁兂畃⭒㙆䭆倴䅑杷允䅁䅁䅕䅁䑁䅁䅷䅁䭁䉁䅯䅁䭁䙁䅍䅁䭁䅁䅕䅁䙁䅁䅁䅁杁畇䅚允䅁䅁䅅䅁䙁䱁穢搯㑒呩䅰䍄䉁䅁䅁兂䅁䅁䅍䅄䅁䅁䅯杇䅁䅁䅯睕䅁䅁䅯兂䅁䅁䅕䅁䅁䍁㍁欵䉁䅁䅁允䅁䅁䅕㑈牘払敪歏䵁䅉䅅䅁䕁䅁䅁睁䵁䅁䅁权偂䅁䅁权佂䅁䅁兂䅁䅁䅁佑汮䅑䅅䅁䉁䅁䅁兂㉄䙋偹癷剕䅑杷允䅁䅁䅕䅁䑁䅁䅷䅁䭁䅁䅁䅁䭁䙁䅍䅁䭁䅁䅕䅁䙁䅁䅁䅁䅄⭐䅚允䅁䅁䅅䅁䙁䅁䅁䅁䅁䑯䅎䍄䉁䅁䅁兂䅁䅁䅍䅄䅁䅁䅯先䅁䅁䅯允䅁䅁䅯兂䅁䅁䅕䅁䅁䕁湂欵䉁䅁䅁允䅁䅁䅕歲桦桥畓稱䴸䅉䅅䅁䕁䅁䅁睁䵁䅁䅁权偂䅁䅁权佂䅁䅁兂䅁䅁䅁䈴浄䅑䅅䅁䉁䅁䅁兂穁積積積呍䅑杷允䅁䅁䅕䅁䑁䅁䅷䅁䭁䅁䅁䅁䭁䙁䅍䅁䭁䅁䅕䅁䙁䅁䅁䅁䅃佦䅚允䅁䅁䅅䅁䙁䙁橔婰䕶䑁䅒䍄䉁䅁䅁兂䅁䅁䅍䅄䅁䅁䅯杈䅁䅁䅯睕䅁䅁䅯兂䅁䅁䅕䅁䅁䅁ぃ唵䉁䅁䅁允䅁䅁䅕癴㥐䠱灨䕌䵁䅉䅅䅁䙁䅁䅁睁䵁䅁䅁权敁䅁䅁权䉁䅁䅁权䙁䅁䅁兂䅁䅁䅁䅷浦䅑䅅䅁䉁䅁䅁兂㝂䭆䠵場啲睐杷允䅁䅁䅑䅁䑁䅁䅷䅁䭁䕁䄸䅁䭁䕁䄴䅁䙁䅁䅁䅁权佐䅚允䅁䅁䅅䅁䙁䙁㑋潈牘兕䅸䍄䉁䅁䅁兂䅁䅁䅍䅄䅁䅁䅯睈䅁䅁䅯允䅁䅁䅯兂䅁䅁䅕䅁䅁䭁偂欵䉁䅁䅁允䅁䅁䅕䡰㥁瑃橥䐴䴸䅉䅅䅁䕁䅁䅁睁䵁䅁䅁权偂䅁䅁权佂䅁䅁兂䅁䅁䅁偑汮䅑䅅䅁䉁䅁䅁兂硂児塲㍯乁䅑杷允䅁䅁䅕䅁䑁䅁䅷䅁䭁䉁䄸䅁䭁䙁䅍䅁䭁䅁䅕䅁䙁䅁䅁䅁杂伶䅖允䅁䅁䅅䅁䙁䍁扐堫焵䑘䅂䍄䉁䅁䅁兂䅁䅁䅍䅄䅁䅁䅯睈䅁䅁䅯睕䅁䅁䅯兂䅁䅁䅕䅁䅁䝁䙂欵䉁䅁䅁允䅁䅁䅕䙂余扌摉啍䵁䅉䅅䅁䕁䅁䅁睁䵁䅁䅁权偂䅁䅁权佂䅁䅁兂䅁䅁䅁䙙浲䅑䅅䅁䉁䅁䅁兂偃癷潕䥘伸䅑杷允䅁䅁䅑䅁䑁䅁䅷䅁䭁䕁䄸䅁䭁䕁䄴䅁䙁䅁䅁䅁䅂畗䅚允䅁䅁䅅䅁䙁䥁牘払敧全䄱䍄䉁䅁䅁兂䅁䅁䅍䅄䅁䅁䅯先䅁䅁䅯睕䅁䅁䅯兂䅁䅁䅕䅁䅁䥁浂欵䉁䅁䅁允䅁䅁䅕㑎䉬余兕歌䵁䅉䅅䅁䙁䅁䅁睁䵁䅁䅁权䅁䅁䅁权呂䅁䅁权䙁䅁䅁兂䅁䅁䅁䙯洷䅑䅅䅁䉁䅁䅁兂煃搸乊瑙穁䅑杷允䅁䅁䅕䅁䑁䅁䅷䅁䭁䅁䅁䅁䭁䙁䅍䅁䭁䅁䅕䅁䙁䅁䅁䅁䅃敧䅚允䅁䅁䅅䅁䙁偁唷佥浫吸䅎䍄䉁䅁䅁兂䅁䅁䅍䅄䅁䅁䅯先䅁䅁䅯允䅁䅁䅯兂䅁䅁䅕䅁䅁䕁畄唵䉁䅁䅁允䅁䅁䅕㘱睎児塲稰䴸䅉䅅䅁䙁䅁䅁睁䵁䅁䅁权慁䅁䅁权䉁䅁䅁权䙁䅁䅁兂䅁䅁䅁䅁浺䅑䅅䅁䉁䅁䅁兂浂浚浚浚浢睐杷允䅁䅁䅕䅁䑁䅁䅷䅁䭁䉁䄴䅁䭁䙁䅍䅁䭁䅁䅕䅁䙁䅁䅁䅁权⬳䅖允䅁䅁䅅䅁䙁䡁㥅瑃橥䌸䅴䍄䉁䅁䅁䅂䅁䅁䅍䅄䅁䅁䅯睔䅁䅁䅯杔䅁䅁䅕䅁䅁䅁獄唵䉁䅁䅁允䅁䅁䅕㘱睎児塲い䵁䅉䅅䅁䙁䅁䅁睁䵁䅁䅁权慁䅁䅁权呂䅁䅁权䙁䅁䅁兂䅁䅁䅁偁汌䅑䅅䅁䉁䅁䅁兂䑄匹捨㡪㕉䅑杷允䅁䅁䅕䅁䑁䅁䅷䅁䭁䅁䅁䅁䭁䅁䅅䅁䭁䅁䅕䅁䙁䅁䅁䅁䅄效䅚允䅁䅁䅅䅁䙁䱁敧敨剴乵⼴䍄䉁䅁䅁兂䅁䅁䅍䅄䅁䅁䅯䅁䅁䅁䅯睕䅁䅁䅯兂䅁䅁䅕䅁䅁䭁晃唵䉁䅁䅁允䅁䅁䅕㘱睎児㍲䕍䵁䅉䅅䅁䙁䅁䅁睁䵁䅁䅁权摁䅁䅁权呂䅁䅁权䙁䅁䅁兂䅁䅁䅁偧氷䅑䅅䅁䉁䅁䅁兂杂搵楁⼲瑫䅑杷允䅁䅁䅑䅁䑁䅁䅷䅁䭁䕁䄸䅁䭁䕁䄴䅁䙁䅁䅁䅁杁畗䅚允䅁䅁䅅䅁䙁䭁睒児塲睯䅸䍄䉁䅁䅁兂䅁䅁䅍䅄䅁䅁䅯杇䅁䅁䅯睕䅁䅁䅯兂䅁䅁䅕䅁䅁䵁⭂欵䉁䅁䅁允䅁䅁䅕䑔䩥坑汁く䵁䅉䅅䅁䕁䅁䅁睁䵁䅁䅁权偂䅁䅁权佂䅁䅁兂䅁䅁䅁䭉氳䅑䅅䅁䉁䅁䅁兂䙃ㄶ㑇潈托睐杷允䅁䅁䅕䅁䑁䅁䅷䅁䭁䅁䅁䅁䭁䙁䅍䅁䭁䅁䅕䅁䙁䅁䅁䅁权佁䅚允䅁䅁䅅䅁䙁䭁硲欰椱䑣䅊䍄䉁䅁䅁兂䅁䅁䅍䅄䅁䅁䅯䅈䅁䅁䅯允䅁䅁䅯兂䅁䅁䅕䅁䅁䍁桄唵䉁䅁䅁允䅁䅁䅕積積積積稰䴸䅉䅅䅁䕁䅁䅁睁䵁䅁䅁权偂䅁䅁权佂䅁䅁兂䅁䅁䅁䙁浲䅑䅅䅁䉁䅁䅁兂穁積積積乍䅑杷允䅁䅁䅑䅁䑁䅁䅷䅁䭁䕁䄸䅁䭁䕁䄴䅁䙁䅁䅁䅁䅃⭰䅖允䅁䅁䅅䅁䙁乁橥䑣䬰㤱⽍䍄䉁䅁䅁兂䅁䅁䅍䅄䅁䅁䅯䅁䅁䅁䅯睕䅁䅁䅯兂䅁䅁䅕䅁䅁䕁畂欵䉁䅁䅁允䅁䅁䅕佖汏㡭杔き䵁䅉䅅䅁䙁䅁䅁睁䵁䅁䅁权摁䅁䅁权䉁䅁䅁权䙁䅁䅁兂䅁䅁䅁䜴浪䅑䅅䅁䉁䅁䅁兂畃⭒㙆䭆堷睐杷允䅁䅁䅕䅁䑁䅁䅷䅁䭁䉁䄸䅁䭁䙁䅍䅁䭁䅁䅕䅁䙁䅁䅁䅁杂体䅚允䅁䅁䅅䅁䙁䅁坒楄礲呈䅆䍄䉁䅁䅁䅂䅁䅁䅍䅄䅁䅁䅯睔䅁䅁䅯杔䅁䅁䅕䅁䅁䕁睃唵䉁䅁䅁允䅁䅁䅕䭆䠵場啯樳䴸䅉䅅䅁䙁䅁䅁睁䵁䅁䅁权敁䅁䅁权呂䅁䅁权䙁䅁䅁兂䅁䅁䅁偷汶䅑䅅䅁䉁䅁䅁兂ぃ䡹⭡㥮灯䅑杷允䅁䅁䅕䅁䑁䅁䅷䅁䭁䅁䅁䅁䭁䅁䅅䅁䭁䅁䅕䅁䙁䅁䅁䅁䅃⭃䅚允䅁䅁䅅䅁䙁䱁敧敨剴乵⼴䍄䉁䅁䅁䅂䅁䅁䅍䅄䅁䅁䅯睔䅁䅁䅯杔䅁䅁䅕䅁䅁䝁い唵䉁䅁䅁允䅁䅁䅕浚浚浚浚䕅䵁䅉䅅䅁䕁䅁䅁睁䵁䅁䅁权偂䅁䅁权佂䅁䅁兂䅁䅁䅁偁汲䅑䅅䅁䉁䅁䅁兂偃癷潕䥘䴸䅑杷允䅁䅁䅕䅁䑁䅁䅷䅁䭁䅁䅁䅁䭁䙁䅍䅁䭁䅁䅕䅁䙁䅁䅁䅁䅂畉䅚允䅁䅁䅅䅁䙁佁兘瑉㕶橐䅎䍄䉁䅁䅁䅂䅁䅁䅍䅄䅁䅁䅯睔䅁䅁䅯杔䅁䅁䅕䅁䅁䕁㥁欵䉁䅁䅁允䅁䅁䅕灭婭婭婭ぃ䵁䅉䅅䅁䕁䅁䅁睁䵁䅁䅁权偂䅁䅁权佂䅁䅁兂䅁䅁䅁䙁浮䅑䅅䅁䉁䅁䅁兂灁䥘䌯匹佧䅑杷允䅁䅁䅕䅁䑁䅁䅷䅁䭁䅁䅁䅁䭁䙁䅍䅁䭁䅁䅕䅁䙁䅁䅁䅁䅃敃䅚允䅁䅁䅅䅁䙁䉁奂扏䥔橬䅊䍄䉁䅁䅁兂䅁䅁䅍䅄䅁䅁䅯杈䅁䅁䅯睕䅁䅁䅯兂䅁䅁䅕䅁䅁佁潁欵䉁䅁䅁允䅁䅁䅕婤奍䙂佢お䵁䅉䅅䅁䙁䅁䅁睁䵁䅁䅁权晁䅁䅁权䉁䅁䅁权䙁䅁䅁兂䅁䅁䅁䥯浌䅑䅅䅁䉁䅁䅁兂卂䉵䘶ㄶ杈睐杷允䅁䅁䅕䅁䑁䅁䅷䅁䭁䉁䄰䅁䭁䙁䅍䅁䭁䅁䅕䅁䙁䅁䅁䅁䅄何䅚允䅁䅁䅅䅁䙁䡁呗䅇坒楪䄵䍄䉁䅁䅁䅂䅁䅁䅍䅄䅁䅁䅯睔䅁䅁䅯杔䅁䅁䅕䅁䅁䕁畄唵䉁䅁䅁允䅁䅁䅕䘷㑇潈牘い䵁䅉䅅䅁䙁䅁䅁睁䵁䅁䅁权慁䅁䅁权䉁䅁䅁权䙁䅁䅁兂䅁䅁䅁偷汌䅑䅅䅁䉁䅁䅁兂穁積積積橐睐杷允䅁䅁䅕䅁䑁䅁䅷䅁䭁䅁䅁䅁䭁䅁䅅䅁䭁䅁䅕䅁䙁䅁䅁䅁䅂敔䅚允䅁䅁䅅䅁䙁䱁敧敨剴乵⼴䍄䉁䅁䅁兂䅁䅁䅍䅄䅁䅁䅯先䅁䅁䅯睕䅁䅁䅯兂䅁䅁䅕䅁䅁䝁ㅂ欵䉁䅁䅁允䅁䅁䅕䬸䝦穓䩦啌䵁䅉䅅䅁䕁䅁䅁睁䵁䅁䅁权偂䅁䅁权佂䅁䅁兂䅁䅁䅁䍁浘䅑䅅䅁䉁䅁䅁兂䥂場啯歲剣䅑杷允䅁䅁䅕䅁䑁䅁䅷䅁䭁䉁䄰䅁䭁䅁䅅䅁䭁䅁䅕䅁䙁䅁䅁䅁䅄⬯䅖允䅁䅁䅅䅁䙁䉁䘫ㄶ㑇瑈⽕䍄䉁䅁䅁兂䅁䅁䅍䅄䅁䅁䅯杈䅁䅁䅯允䅁䅁䅯兂䅁䅁䅕䅁䅁䭁祁欵䉁䅁䅁允䅁䅁䅕⽷潕䥘䌯吱䴸䅉䅅䅁䙁䅁䅁睁䵁䅁䅁权捁䅁䅁权䉁䅁䅁权䙁䅁䅁兂䅁䅁䅁䅑浢䅑䅅䅁䉁䅁䅁兂晁敨剴䉵嘷睐杷允䅁䅁䅕䅁䑁䅁䅷䅁䭁䉁䄸䅁䭁䅁䅅䅁䭁䅁䅕䅁䙁䅁䅁䅁䅂攳䅖允䅁䅁䅅䅁䙁䑁䬰㘱睎摐⽯䍄䉁䅁䅁兂䅁䅁䅍䅄䅁䅁䅯睈䅁䅁䅯睕䅁䅁䅯兂䅁䅁䅕䅁䅁䥁㉁欵䉁䅁䅁允䅁䅁䅕穐敖歵獫啍䵁䅉䅅䅁䕁䅁䅁睁䵁䅁䅁权偂䅁䅁权佂䅁䅁兂䅁䅁䅁䐴洯䅑䅅䅁䉁䅁䅁兂卂䉵䘶ㄶ䵅䅑杷允䅁䅁䅕䅁䑁䅁䅷䅁䭁䅁䅁䅁䭁䙁䅍䅁䭁䅁䅕䅁䙁䅁䅁䅁杁甯䅖允䅁䅁䅅䅁䙁䭁硲欰椱䑣䅊䍄䉁䅁䅁䅂䅁䅁䅍䅄䅁䅁䅯睔䅁䅁䅯杔䅁䅁䅕䅁䅁䍁㉄唵䉁䅁䅁允䅁䅁䅕牕敧敨剴啅䵁䅉䅅䅁䙁䅁䅁睁䵁䅁䅁权晁䅁䅁权呂䅁䅁权䙁䅁䅁兂䅁䅁䅁䡧浶䅑䅅䅁䉁䅁䅁兂煂䡶呓䍇硑䅑杷允䅁䅁䅑䅁䑁䅁䅷䅁䭁䕁䄸䅁䭁䕁䄴䅁䙁䅁䅁䅁权佖䅚允䅁䅁䅅䅁䙁䉁䘫ㄶ㑇案䅂䍄䉁䅁䅁䅂䅁䅁䅍䅄䅁䅁䅯睔䅁䅁䅯杔䅁䅁䅕䅁䅁䭁奂欵䉁䅁䅁允䅁䅁䅕㡪ㅌ䙋偹歄䵁䅉䅅䅁䕁䅁䅁睁䵁䅁䅁权偂䅁䅁权佂䅁䅁兂䅁䅁䅁䅯浐䅑䅅䅁䉁䅁䅁兂畃⭒㙆䭆儴䅑杷允䅁䅁䅕䅁䑁䅁䅷䅁䭁䉁䄸䅁䭁䙁䅍䅁䭁䅁䅕䅁䙁䅁䅁䅁权佈䅚允䅁䅁䅅䅁䙁䕁㉡⼸唳䐫䅂䍄䉁䅁䅁兂䅁䅁䅍䅄䅁䅁䅯䅁䅁䅁䅯睕䅁䅁䅯兂䅁䅁䅕䅁䅁䅁灂欵䉁䅁䅁允䅁䅁䅕佖汏㡭杔き䵁䅉䅅䅁䕁䅁䅁睁䵁䅁䅁权偂䅁䅁权佂䅁䅁兂䅁䅁䅁䭯汘䅑䅅䅁䉁䅁䅁兂䑄匹捨㡪噌睐杷允䅁䅁䅕䅁䑁䅁䅷䅁䭁䉁䅯䅁䭁䅁䅅䅁䭁䅁䅕䅁䙁䅁䅁䅁杁估䅖允䅁䅁䅅䅁䙁偁潙䥘䌯改⽁䍄䉁䅁䅁䅂䅁䅁䅍䅄䅁䅁䅯睔䅁䅁䅯杔䅁䅁䅕䅁䅁䍁㙃唵䉁䅁䅁允䅁䅁䅕䡰㥁瑃橥䐶䴸䅉䅅䅁䙁䅁䅁睁䵁䅁䅁权䅁䅁䅁权呂䅁䅁权䙁䅁䅁兂䅁䅁䅁偉汐䅑䅅䅁䉁䅁䅁兂穁積積㕍祍䅑杷允䅁䅁䅕䅁䑁䅁䅷䅁䭁䉁䄴䅁䭁䅁䅅䅁䭁䅁䅕䅁䙁䅁䅁䅁䅁敗䅚允䅁䅁䅅䅁䙁䵁ㅐ䙋偹瑷⽕䍄䉁䅁䅁䅂䅁䅁䅍䅄䅁䅁䅯睔䅁䅁䅯杔䅁䅁䅕䅁䅁䝁奂欵䉁䅁䅁允䅁䅁䅕噋偹癷潕歄䵁䅉䅅䅁䙁䅁䅁睁䵁䅁䅁权敁䅁䅁权呂䅁䅁权䙁䅁䅁兂䅁䅁䅁䡷洳䅑䅅䅁䉁䅁䅁兂灁䥘䌯圹桧䅑杷允䅁䅁䅕䅁䑁䅁䅷䅁䭁䅁䅁䅁䭁䅁䅅䅁䭁䅁䅕䅁䙁䅁䅁䅁䅄伫䅖允䅁䅁䅅䅁䙁䱁敧敨剴乵⼴䍄䉁䅁䅁䅂䅁䅁䅍䅄䅁䅁䅯睔䅁䅁䅯杔䅁䅁䅕䅁䅁䭁潄唵䉁䅁䅁允䅁䅁䅕牕敧敨剴歅䵁䅉䅅䅁䙁䅁䅁睁䵁䅁䅁权摁䅁䅁权䉁䅁䅁权䙁䅁䅁兂䅁䅁䅁䙯浪䅑䅅䅁䉁䅁䅁兂畃⭒㙆䭆堷睐杷允䅁䅁䅕䅁䑁䅁䅷䅁䭁䅁䅁䅁䭁䙁䅍䅁䭁䅁䅕䅁䙁䅁䅁䅁䅃⭦䅚允䅁䅁䅅䅁䙁偁唷佥浫吸䅎䍄䉁䅁䅁兂䅁䅁䅍䅄䅁䅁䅯先䅁䅁䅯允䅁䅁䅯兂䅁䅁䅕䅁䅁䭁噁欵䉁䅁䅁允䅁䅁䅕㑈牘払敧吱䴸䅉䅅䅁䕁䅁䅁睁䵁䅁䅁权偂䅁䅁权佂䅁䅁兂䅁䅁䅁䄴浈䅑䅅䅁䉁䅁䅁兂塄㍯㥁瑃兣䅑杷允䅁䅁䅑䅁䑁䅁䅷䅁䭁䕁䄸䅁䭁䕁䄴䅁䙁䅁䅁䅁䅄佇䅚允䅁䅁䅅䅁䙁䭁䠵場啯桲䅊䍄䉁䅁䅁䅂䅁䅁䅍䅄䅁䅁䅯睔䅁䅁䅯杔䅁䅁䅕䅁䅁䥁䍁欵䉁䅁䅁允䅁䅁䅕浚浚浚浚䕅䵁䅉䅅䅁䕁䅁䅁睁䵁䅁䅁权偂䅁䅁权佂䅁䅁兂䅁䅁䅁䑯浮䅑䅅䅁䉁䅁䅁兂䅁䅁䅁䅁佁䅑杷允䅁䅁䅕䅁䑁䅁䅷䅁䭁䉁䄸䅁䭁䅁䅅䅁䭁䅁䅕䅁䙁䅁䅁䅁权敕䅚允䅁䅁䅅䅁䙁䙁㑋潈牘敕⽁䍄䉁䅁䅁兂䅁䅁䅍䅄䅁䅁䅯杇䅁䅁䅯允䅁䅁䅯兂䅁䅁䅕䅁䅁䭁㝁欵䉁䅁䅁允䅁䅁䅕䡰㥁瑃橥䐶䴸䅉䅅䅁䕁䅁䅁睁䵁䅁䅁权偂䅁䅁权佂䅁䅁兂䅁䅁䅁䙑浪䅑䅅䅁䉁䅁䅁兂乄䵺䵺䵺佷䅑杷允䅁䅁䅕䅁䑁䅁䅷䅁䭁䉁䅷䅁䭁䙁䅍䅁䭁䅁䅕䅁䙁䅁䅁䅁䅁畸䅖允䅁䅁䅅䅁䙁佁㙆䭆䠵卙䄵䍄䉁䅁䅁兂䅁䅁䅍䅄䅁䅁䅯䅁䅁䅁䅯睕䅁䅁䅯兂䅁䅁䅕䅁䅁䝁䩂欵䉁䅁䅁允䅁䅁䅕潅䅐煹䙈き䵁䅉䅅䅁䙁䅁䅁睁䵁䅁䅁权捁䅁䅁权䉁䅁䅁权䙁䅁䅁兂䅁䅁䅁䕁洷䅑䅅䅁䉁䅁䅁兂㉄䙋偹癷奘睐杷允䅁䅁䅑䅁䑁䅁䅷䅁䭁䕁䄸䅁䭁䕁䄴䅁䙁䅁䅁䅁权⬸䅖允䅁䅁䅅䅁䙁䑁積積積睍䄹䍄䉁䅁䅁兂䅁䅁䅍䅄䅁䅁䅯杈䅁䅁䅯睕䅁䅁䅯兂䅁䅁䅕䅁䅁䭁剄唵䉁䅁䅁允䅁䅁䅕兊䉡啬䱏䕌䵁䅉䅅䅁䙁䅁䅁睁䵁䅁䅁权䅁䅁䅁权䉁䅁䅁权䙁䅁䅁兂䅁䅁䅁䔴浺䅑䅅䅁䉁䅁䅁兂㑃潈牘払敪睐杷允䅁䅁䅑䅁䑁䅁䅷䅁䭁䕁䄸䅁䭁䕁䄴䅁䙁䅁䅁䅁杁佗䅚允䅁䅁䅅䅁䙁偁潙䥘䌯儹䄵䍄䉁䅁䅁兂䅁䅁䅍䅄䅁䅁䅯睈䅁䅁䅯允䅁䅁䅯兂䅁䅁䅕䅁䅁䭁慄唵䉁䅁䅁允䅁䅁䅕捺䵺䵺䵺䐳䴸䅉䅅䅁䙁䅁䅁睁䵁䅁䅁权慁䅁䅁权呂䅁䅁权䙁䅁䅁兂䅁䅁䅁䵯決䅑䅅䅁䉁䅁䅁兂权楇搯䕊㙙䅑杷允䅁䅁䅑䅁䑁䅁䅷䅁䭁䕁䄸䅁䭁䕁䄴䅁䙁䅁䅁䅁杂⭯䅖允䅁䅁䅅䅁䙁䝁浚浚浚瑚⽙䍄䉁䅁䅁兂䅁䅁䅍䅄䅁䅁䅯杈䅁䅁䅯睕䅁䅁䅯兂䅁䅁䅕䅁䅁䭁䍄唵䉁䅁䅁允䅁䅁䅕呣䬰㘱睍䕌䵁䅉䅅䅁䙁䅁䅁睁䵁䅁䅁权慁䅁䅁权呂䅁䅁权䙁䅁䅁兂䅁䅁䅁䕉浢䅑䅅䅁䉁䅁䅁兂䵂㑎䉬䕙㝕䅑杷允䅁䅁䅕䅁䑁䅁䅷䅁䭁䉁䄴䅁䭁䙁䅍䅁䭁䅁䅕䅁䙁䅁䅁䅁䅄佃䅚允䅁䅁䅅䅁䙁䅁䅁䅁䅁䍁䅰䍄䉁䅁䅁䅂䅁䅁䅍䅄䅁䅁䅯睔䅁䅁䅯杔䅁䅁䅕䅁䅁䥁奄唵䉁䅁䅁允䅁䅁䅕歲桦桥畓啃䵁䅉䅅䅁䙁䅁䅁睁䵁䅁䅁权敁䅁䅁权呂䅁䅁权䙁䅁䅁兂䅁䅁䅁䙁浺䅑䅅䅁䉁䅁䅁兂剃堷⽷噎椴䅑杷允䅁䅁䅑䅁䑁䅁䅷䅁䭁䕁䄸䅁䭁䕁䄴䅁䙁䅁䅁䅁权申䅖允䅁䅁䅅䅁䙁䥁牘払敧全䅬䍄䉁䅁䅁兂䅁䅁䅍䅄䅁䅁䅯杇䅁䅁䅯允䅁䅁䅯兂䅁䅁䅕䅁䅁䭁㡃唵䉁䅁䅁允䅁䅁䅕䅁䅁䅁䅁䐴䴸䅉䅅䅁䙁䅁䅁睁䵁䅁䅁权摁䅁䅁权䉁䅁䅁权䙁䅁䅁兂䅁䅁䅁䕧浔䅑䅅䅁䉁䅁䅁兂畃⭒㙆䭆堷睐杷允䅁䅁䅕䅁䑁䅁䅷䅁䭁䉁䄰䅁䭁䙁䅍䅁䭁䅁䅕䅁䙁䅁䅁䅁䅄敖䅚允䅁䅁䅅䅁䙁䵁ㅐ䙋偹楧䄵䍄䉁䅁䅁兂䅁䅁䅍䅄䅁䅁䅯先䅁䅁䅯睕䅁䅁䅯兂䅁䅁䅕䅁䅁䅁獁欵䉁䅁䅁允䅁䅁䅕浚浚浚浢歌䵁䅉䅅䅁䙁䅁䅁睁䵁䅁䅁权敁䅁䅁权呂䅁䅁权䙁䅁䅁兂䅁䅁䅁䙑洯䅑䅅䅁䉁䅁䅁兂剃堷⽷噎椴䅑杷允䅁䅁䅕䅁䑁䅁䅷䅁䭁䅁䅁䅁䭁䙁䅍䅁䭁䅁䅕䅁䙁䅁䅁䅁权佖䅚允䅁䅁䅅䅁䙁䑁ね䡹⭡稳䅎䍄䉁䅁䅁兂䅁䅁䅍䅄䅁䅁䅯杈䅁䅁䅯睕䅁䅁䅯兂䅁䅁䅕䅁䅁佁硄唵䉁䅁䅁允䅁䅁䅕㉣剩堷⽷䕌䵁䅉䅅䅁䕁䅁䅁睁䵁䅁䅁权偂䅁䅁权佂䅁䅁兂䅁䅁䅁䉷浶䅑䅅䅁䉁䅁䅁兂慃婭婭婭八䅑杷允䅁䅁䅕䅁䑁䅁䅷䅁䭁䉁䅷䅁䭁䙁䅍䅁䭁䅁䅕䅁䙁䅁䅁䅁䅂敕䅚允䅁䅁䅅䅁䙁乁欰潂噇祑䄵䍄䉁䅁䅁兂䅁䅁䅍䅄䅁䅁䅯䅈䅁䅁䅯睕䅁䅁䅯兂䅁䅁䅕䅁䅁䵁偄唵䉁䅁䅁允䅁䅁䅕敨剴䉵䘶歌䵁䅉䅅䅁䙁䅁䅁睁䵁䅁䅁权晁䅁䅁权呂䅁䅁权䙁䅁䅁兂䅁䅁䅁䝧浦䅑䅅䅁䉁䅁䅁兂䭁㘱睎卐硯䅑杷允䅁䅁䅕䅁䑁䅁䅷䅁䭁䅁䅁䅁䭁䅁䅅䅁䭁䅁䅕䅁䙁䅁䅁䅁杁⭭䅖允䅁䅁䅅䅁䙁䩁婱婭婭摭⽫䍄䉁䅁䅁兂䅁䅁䅍䅄䅁䅁䅯䅁䅁䅁䅯睕䅁䅁䅯兂䅁䅁䅕䅁䅁䭁求欵䉁䅁䅁允䅁䅁䅕佖汏㡭杔き䵁䅉䅅䅁䕁䅁䅁睁䵁䅁䅁权偂䅁䅁权佂䅁䅁兂䅁䅁䅁䑷浪䅑䅅䅁䉁䅁䅁兂啁歲桦桥佑䅑杷允䅁䅁䅕䅁䑁䅁䅷䅁䭁䉁䅯䅁䭁䙁䅍䅁䭁䅁䅕䅁䙁䅁䅁䅁䅃伯䅖允䅁䅁䅅䅁䙁䥁䌯匹捨稷䅬䍄䉁䅁䅁兂䅁䅁䅍䅄䅁䅁䅯䅁䅁䅁䅯允䅁䅁䅯兂䅁䅁䅕䅁䅁䅁㉁欵䉁䅁䅁允䅁䅁䅕䉵䘶ㄶ㑇樳䴸䅉䅅䅁䙁䅁䅁睁䵁䅁䅁权晁䅁䅁权䉁䅁䅁权䙁䅁䅁兂䅁䅁䅁䌴浐䅑䅅䅁䉁䅁䅁兂䥂場啯歲桦睐杷允䅁䅁䅕䅁䑁䅁䅷䅁䭁䉁䄰䅁䭁䙁䅍䅁䭁䅁䅕䅁䙁䅁䅁䅁杄攷䅖允䅁䅁䅅䅁䙁䭁扡䍸睃楳䄱䍄䉁䅁䅁兂䅁䅁䅍䅄䅁䅁䅯先䅁䅁䅯睕䅁䅁䅯兂䅁䅁䅕䅁䅁䕁䭂欵䉁䅁䅁允䅁䅁䅕婤奍䙂佡歌䵁䅉䅅䅁䙁䅁䅁睁䵁䅁䅁权晁䅁䅁权呂䅁䅁权䙁䅁䅁兂䅁䅁䅁䡷浄䅑䅅䅁䉁䅁䅁兂䭁㘱睎卐硯䅑杷允䅁䅁䅑䅁䑁䅁䅷䅁䭁䕁䄸䅁䭁䕁䄴䅁䙁䅁䅁䅁杁敔䅚允䅁䅁䅅䅁䙁䍁捬㡪ㅌ䉋䅆䍄䉁䅁䅁兂䅁䅁䅍䅄䅁䅁䅯睈䅁䅁䅯睕䅁䅁䅯兂䅁䅁䅕䅁䅁䍁㝂欵䉁䅁䅁允䅁䅁䅕牡へ硫歧啍䵁䅉䅅䅁䕁䅁䅁睁䵁䅁䅁权偂䅁䅁权佂䅁䅁兂䅁䅁䅁䙯浦䅑䅅䅁䉁䅁䅁兂乄䵺䵺䵺佷䅑杷允䅁䅁䅕䅁䑁䅁䅷䅁䭁䉁䄰䅁䭁䅁䅅䅁䭁䅁䅕䅁䙁䅁䅁䅁杁敢䅚允䅁䅁䅅䅁䙁䭁䠵場啯瑲⽣䍄䉁䅁䅁兂䅁䅁䅍䅄䅁䅁䅯䅁䅁䅁䅯允䅁䅁䅯兂䅁䅁䅕䅁䅁䥁䭁欵䉁䅁䅁允䅁䅁䅕䉵䘶ㄶ㑇樳䴸䅉䅅䅁䙁䅁䅁睁䵁䅁䅁权䅁䅁䅁权呂䅁䅁权䙁䅁䅁兂䅁䅁䅁䙷浦䅑䅅䅁䉁䅁䅁兂㕁䵴㉨瑶稸䅑杷允䅁䅁䅕䅁䑁䅁䅷䅁䭁䉁䄰䅁䭁䙁䅍䅁䭁䅁䅕䅁䙁䅁䅁䅁䅃佗䅚允䅁䅁䅅䅁䙁䵁ㅐ䙋偹楧䄵䍄䉁䅁䅁䅂䅁䅁䅍䅄䅁䅁䅯睔䅁䅁䅯杔䅁䅁䅕䅁䅁䭁䉂欵䉁䅁䅁允䅁䅁䅕䉵䘶ㄶ㑇歄䵁䅉䅅䅁䕁䅁䅁睁䵁䅁䅁权偂䅁䅁权佂䅁䅁兂䅁䅁䅁䙙浦䅑䅅䅁䉁䅁䅁兂畃⭒㙆䭆临䅑杷允䅁䅁䅕䅁䑁䅁䅷䅁䭁䉁䅷䅁䭁䙁䅍䅁䭁䅁䅕䅁䙁䅁䅁䅁杄畍䅚允䅁䅁䅅䅁䙁䙁㕧䵴㉨楐䄵䍄䉁䅁䅁兂䅁䅁䅍䅄䅁䅁䅯先䅁䅁䅯允䅁䅁䅯兂䅁䅁䅕䅁䅁䍁䡁欵䉁䅁䅁允䅁䅁䅕㑈牘払敧吱䴸䅉䅅䅁䙁䅁䅁睁䵁䅁䅁权敁䅁䅁权䉁䅁䅁权䙁䅁䅁兂䅁䅁䅁伴汢䅑䅅䅁䉁䅁䅁兂穁積積積呐睐杷允䅁䅁䅑䅁䑁䅁䅷䅁䭁䕁䄸䅁䭁䕁䄴䅁䙁䅁䅁䅁杄敐䅚允䅁䅁䅅䅁䙁䙁偹癷潕䅘䅴䍄䉁䅁䅁兂䅁䅁䅍䅄䅁䅁䅯䅈䅁䅁䅯允䅁䅁䅯兂䅁䅁䅕䅁䅁佁䍁欵䉁䅁䅁允䅁䅁䅕㑈牘払敧吱䴸䅉䅅䅁䙁䅁䅁睁䵁䅁䅁权捁䅁䅁权䉁䅁䅁权䙁䅁䅁兂䅁䅁䅁䵑汄䅑䅅䅁䉁䅁䅁兂偃癷潕䥘匯睐杷允䅁䅁䅕䅁䑁䅁䅷䅁䭁䉁䄰䅁䭁䙁䅍䅁䭁䅁䅕䅁䙁䅁䅁䅁杁⭯䅖允䅁䅁䅅䅁䙁䕁㉡⼸唳䍥䄱䍄䉁䅁䅁兂䅁䅁䅍䅄䅁䅁䅯先䅁䅁䅯睕䅁䅁䅯兂䅁䅁䅕䅁䅁䅁啁欵䉁䅁䅁允䅁䅁䅕歵䵫楁䡵歌䵁䅉䅅䅁䙁䅁䅁睁䵁䅁䅁权摁䅁䅁权呂䅁䅁权䙁䅁䅁兂䅁䅁䅁䭉決䅑䅅䅁䉁䅁䅁兂婄発呤㘴瑕䅑杷允䅁䅁䅕䅁䑁䅁䅷䅁䭁䉁䄴䅁䭁䙁䅍䅁䭁䅁䅕䅁䙁䅁䅁䅁杄敐䅚允䅁䅁䅅䅁䙁偁㥔䠱灪楚䅒䍄䉁䅁䅁兂䅁䅁䅍䅄䅁䅁䅯䅁䅁䅁䅯允䅁䅁䅯兂䅁䅁䅕䅁䅁䕁噄唵䉁䅁䅁允䅁䅁䅕場啯歲桦樲䴸䅉䅅䅁䙁䅁䅁睁䵁䅁䅁权䅁䅁䅁权呂䅁䅁权䙁䅁䅁兂䅁䅁䅁䝧浄䅑䅅䅁䉁䅁䅁兂煃搸乊瑙穁䅑杷允䅁䅁䅕䅁䑁䅁䅷䅁䭁䉁䅯䅁䭁䙁䅍䅁䭁䅁䅕䅁䙁䅁䅁䅁杄敘䅚允䅁䅁䅅䅁䙁䱁昶楇搯䑚䅴䍄䉁䅁䅁兂䅁䅁䅍䅄䅁䅁䅯䅁䅁䅁䅯允䅁䅁䅯兂䅁䅁䅕䅁䅁䕁㝁欵䉁䅁䅁允䅁䅁䅕䉵䘶ㄶ㑇樳䴸䅉䅅䅁䙁䅁䅁睁䵁䅁䅁权晁䅁䅁权呂䅁䅁权䙁䅁䅁兂䅁䅁䅁䕁浘䅑䅅䅁䉁䅁䅁兂䕁杖琴桳砰䅑杷允䅁䅁䅑䅁䑁䅁䅷䅁䭁䕁䄸䅁䭁䕁䄴䅁䙁䅁䅁䅁杄畵䅖允䅁䅁䅅䅁䙁䭁睒児塲⭯⽧䍄䉁䅁䅁兂䅁䅁䅍䅄䅁䅁䅯杇䅁䅁䅯允䅁䅁䅯兂䅁䅁䅕䅁䅁䅁䅂欵䉁䅁䅁允䅁䅁䅕䡰㥁瑃橥䐶䴸䅉䅅䅁䙁䅁䅁睁䵁䅁䅁权捁䅁䅁权呂䅁䅁权䙁䅁䅁兂䅁䅁䅁䵑氯䅑䅅䅁䉁䅁䅁兂䙃ㄶ㑇潈畕䅑杷允䅁䅁䅕䅁䑁䅁䅷䅁䭁䉁䄴䅁䭁䙁䅍䅁䭁䅁䅕䅁䙁䅁䅁䅁杂敺䅖允䅁䅁䅅䅁䙁䍁䡵瑆佮祴䅸䍄䉁䅁䅁兂䅁䅁䅍䅄䅁䅁䅯杈䅁䅁䅯允䅁䅁䅯兂䅁䅁䅕䅁䅁䥁卄唵䉁䅁䅁允䅁䅁䅕積積積積稰䴸䅉䅅䅁䕁䅁䅁睁䵁䅁䅁权偂䅁䅁权佂䅁䅁兂䅁䅁䅁䙑浦䅑䅅䅁䉁䅁䅁兂䑄匹捨㡪义䅑杷允䅁䅁䅕䅁䑁䅁䅷䅁䭁䅁䅁䅁䭁䙁䅍䅁䭁䅁䅕䅁䙁䅁䅁䅁杂佦䅚允䅁䅁䅅䅁䙁䙁橔婰䕶䑁䅒䍄䉁䅁䅁兂䅁䅁䅍䅄䅁䅁䅯先䅁䅁䅯允䅁䅁䅯兂䅁䅁䅕䅁䅁䥁噂欵䉁䅁䅁允䅁䅁䅕歲桦桥畓稱䴸䅉䅅䅁䕁䅁䅁睁䵁䅁䅁权偂䅁䅁权佂䅁䅁兂䅁䅁䅁䕁浪䅑䅅䅁䉁䅁䅁兂穁積積積免䅑杷允䅁䅁䅕䅁䑁䅁䅷䅁䭁䉁䄴䅁䭁䙁䅍䅁䭁䅁䅕䅁䙁䅁䅁䅁杁敖䅚允䅁䅁䅅䅁䙁乁㕶浦㡱䍤䅊䍄䉁䅁䅁兂䅁䅁䅍䅄䅁䅁䅯杇䅁䅁䅯睕䅁䅁䅯兂䅁䅁䅕䅁䅁䅁㝃唵䉁䅁䅁允䅁䅁䅕穐敖歵獮問䵁䅉䅅䅁䙁䅁䅁睁䵁䅁䅁权敁䅁䅁权呂䅁䅁权䙁䅁䅁兂䅁䅁䅁䅑洷䅑䅅䅁䉁䅁䅁兂療潅䅐畹灅䅑杷允䅁䅁䅑䅁䑁䅁䅷䅁䭁䕁䄸䅁䭁䕁䄴䅁䙁䅁䅁䅁䅃⬳䅖允䅁䅁䅅䅁䙁䵁䴳䵺䵺䅺䅰䍄䉁䅁䅁兂䅁䅁䅍䅄䅁䅁䅯䅁䅁䅁䅯睕䅁䅁䅯兂䅁䅁䅕䅁䅁䥁慁欵䉁䅁䅁允䅁䅁䅕硢䑋䵷䉯き䵁䅉䅅䅁䙁䅁䅁睁䵁䅁䅁权敁䅁䅁权䉁䅁䅁权䙁䅁䅁兂䅁䅁䅁䭷汔䅑䅅䅁䉁䅁䅁兂穁積積積呐睐杷允䅁䅁䅕䅁䑁䅁䅷䅁䭁䅁䅁䅁䭁䅁䅅䅁䭁䅁䅕䅁䙁䅁䅁䅁䅁佋䅚允䅁䅁䅅䅁䙁䱁敧敨剴乵⼴䍄䉁䅁䅁䅂䅁䅁䅍䅄䅁䅁䅯睔䅁䅁䅯杔䅁䅁䅕䅁䅁䅁佂欵䉁䅁䅁允䅁䅁䅕浚浚浚浚啅䵁䅉䅅䅁䙁䅁䅁睁䵁䅁䅁权䅁䅁䅁权呂䅁䅁权䙁䅁䅁兂䅁䅁䅁䱑汪䅑䅅䅁䉁䅁䅁兂㙃兓䍷祋祣䅑杷允䅁䅁䅕䅁䑁䅁䅷䅁䭁䉁䅷䅁䭁䅁䅅䅁䭁䅁䅕䅁䙁䅁䅁䅁杁甹䅖允䅁䅁䅅䅁䙁䉁䘫ㄶ㑇瑈⽕䍄䉁䅁䅁兂䅁䅁䅍䅄䅁䅁䅯先䅁䅁䅯允䅁䅁䅯兂䅁䅁䅕䅁䅁䝁楁欵䉁䅁䅁允䅁䅁䅕㑈牘払敧吱䴸䅉䅅䅁䙁䅁䅁睁䵁䅁䅁权敁䅁䅁权呂䅁䅁权䙁䅁䅁兂䅁䅁䅁䍑浦䅑䅅䅁䉁䅁䅁兂ㅂ硫䕧獖渴䅑杷允䅁䅁䅑䅁䑁䅁䅷䅁䭁䕁䄸䅁䭁䕁䄴䅁䙁䅁䅁䅁䅄畖䅚允䅁䅁䅅䅁䙁䡁㥅瑃橥䅣䄱䍄䉁䅁䅁兂䅁䅁䅍䅄䅁䅁䅯䅈䅁䅁䅯允䅁䅁䅯兂䅁䅁䅕䅁䅁䥁卄唵䉁䅁䅁允䅁䅁䅕積積積積稰䴸䅉䅅䅁䙁䅁䅁睁䵁䅁䅁权䅁䅁䅁权呂䅁䅁权䙁䅁䅁兂䅁䅁䅁䙯洯䅑䅅䅁䉁䅁䅁兂煃搸乊瑙穁䅑杷允䅁䅁䅑䅁䑁䅁䅷䅁䭁䕁䄸䅁䭁䕁䄴䅁䙁䅁䅁䅁䅄畳䅖允䅁䅁䅅䅁䙁䩁婱婭婭摭⽫䍄䉁䅁䅁兂䅁䅁䅍䅄䅁䅁䅯杇䅁䅁䅯允䅁䅁䅯兂䅁䅁䅕䅁䅁䕁奁欵䉁䅁䅁允䅁䅁䅕䡰㥁瑃橥䐶䴸䅉䅅䅁䕁䅁䅁睁䵁䅁䅁权偂䅁䅁权佂䅁䅁兂䅁䅁䅁䙧浢䅑䅅䅁䉁䅁䅁兂乄䵺䵺䵺佷䅑杷允䅁䅁䅑䅁䑁䅁䅷䅁䭁䕁䄸䅁䭁䕁䄴䅁䙁䅁䅁䅁䅄⭏䅚允䅁䅁䅅䅁䙁䙁㑋潈牘兕䄵䍄䉁䅁䅁兂䅁䅁䅍䅄䅁䅁䅯杇䅁䅁䅯允䅁䅁䅯兂䅁䅁䅕䅁䅁䅁㙄唵䉁䅁䅁允䅁䅁䅕積積積積稴䴸䅉䅅䅁䕁䅁䅁睁䵁䅁䅁权偂䅁䅁权佂䅁䅁兂䅁䅁䅁䕧浔䅑䅅䅁䉁䅁䅁兂㑃潈牘払內䅑杷允䅁䅁䅑䅁䑁䅁䅷䅁䭁䕁䄸䅁䭁䕁䄴䅁䙁䅁䅁䅁䅃佐䅚允䅁䅁䅅䅁䙁佁㙆䭆䠵儴䅸䍄䉁䅁䅁兂䅁䅁䅍䅄䅁䅁䅯䅁䅁䅁䅯允䅁䅁䅯兂䅁䅁䅕䅁䅁䅁畃唵䉁䅁䅁允䅁䅁䅕灭婭婭婭吲䴸䅉䅅䅁䙁䅁䅁睁䵁䅁䅁权敁䅁䅁权呂䅁䅁权䙁䅁䅁兂䅁䅁䅁䱙汮䅑䅅䅁䉁䅁䅁兂㉃⼸唳䝥獫䅑杷允䅁䅁䅕䅁䑁䅁䅷䅁䭁䅁䅁䅁䭁䙁䅍䅁䭁䅁䅕䅁䙁䅁䅁䅁䅂畅䅚允䅁䅁䅅䅁䙁䉁奂扏䥔橬䅊䍄䉁䅁䅁䅂䅁䅁䅍䅄䅁䅁䅯睔䅁䅁䅯杔䅁䅁䅕䅁䅁䕁桃唵䉁䅁䅁允䅁䅁䅕牕敧敨剴䐲䴸䅉䅅䅁䕁䅁䅁睁䵁䅁䅁权偂䅁䅁权佂䅁䅁兂䅁䅁䅁䱯氳䅑䅅䅁䉁䅁䅁兂䭁㘱睎児癲睐杷允䅁䅁䅕䅁䑁䅁䅷䅁䭁䉁䅷䅁䭁䙁䅍䅁䭁䅁䅕䅁䙁䅁䅁䅁杁佦䅚允䅁䅁䅅䅁䙁䥁獴⼵灵匸䄱䍄䉁䅁䅁兂䅁䅁䅍䅄䅁䅁䅯先䅁䅁䅯睕䅁䅁䅯兂䅁䅁䅕䅁䅁䕁睂欵䉁䅁䅁允䅁䅁䅕㑎䉬余兕歌䵁䅉䅅䅁䕁䅁䅁睁䵁䅁䅁权偂䅁䅁权佂䅁䅁兂䅁䅁䅁䙯浘䅑䅅䅁䉁䅁䅁兂塄㍯㥁瑃偣䅑杷允䅁䅁䅕䅁䑁䅁䅷䅁䭁䅁䅁䅁䭁䙁䅍䅁䭁䅁䅕䅁䙁䅁䅁䅁杄畲䅖允䅁䅁䅅䅁䙁䱁䩰䅄牉穊䅊䍄䉁䅁䅁兂䅁䅁䅍䅄䅁䅁䅯䅁䅁䅁䅯睕䅁䅁䅯兂䅁䅁䅕䅁䅁䝁㥁欵䉁䅁䅁允䅁䅁䅕䅁䅁䅁权き䵁䅉䅅䅁䙁䅁䅁睁䵁䅁䅁权䅁䅁䅁权呂䅁䅁权䙁䅁䅁兂䅁䅁䅁䡷洯䅑䅅䅁䉁䅁䅁兂⭄䠱灪癊穅䅑杷允䅁䅁䅑䅁䑁䅁䅷䅁䭁䕁䄸䅁䭁䕁䄴䅁䙁䅁䅁䅁杁敖䅚允䅁䅁䅅䅁䙁䙁偹癷潕䅘䄹䍄䉁䅁䅁兂䅁䅁䅍䅄䅁䅁䅯䅁䅁䅁䅯允䅁䅁䅯兂䅁䅁䅕䅁䅁䭁瑁欵䉁䅁䅁允䅁䅁䅕䉵䘶ㄶ㑇樳䴸䅉䅅䅁䙁䅁䅁睁䵁䅁䅁权敁䅁䅁权呂䅁䅁权䙁䅁䅁兂䅁䅁䅁佉汪䅑䅅䅁䉁䅁䅁兂硂児塲⽯牁䅑杷允䅁䅁䅕䅁䑁䅁䅷䅁䭁䅁䅁䅁䭁䙁䅍䅁䭁䅁䅕䅁䙁䅁䅁䅁杁⭕䅚允䅁䅁䅅䅁䙁䑁ね䡹⭡稳䅎䍄䉁䅁䅁兂䅁䅁䅍䅄䅁䅁䅯䅈䅁䅁䅯允䅁䅁䅯兂䅁䅁䅕䅁䅁䕁硁欵䉁䅁䅁允䅁䅁䅕椹捨㡪ㅌ䐲䴸䅉䅅䅁䕁䅁䅁睁䵁䅁䅁权偂䅁䅁权佂䅁䅁兂䅁䅁䅁倴汶䅑䅅䅁䉁䅁䅁兂䑄匹捨㡪义䅑杷允䅁䅁䅕䅁䑁䅁䅷䅁䭁䅁䅁䅁䭁䙁䅍䅁䭁䅁䅕䅁䙁䅁䅁䅁杁⭅䅚允䅁䅁䅅䅁䙁䉁奂扏䥔橬䅊䍄䉁䅁䅁兂䅁䅁䅍䅄䅁䅁䅯先䅁䅁䅯允䅁䅁䅯兂䅁䅁䅕䅁䅁䭁㡃唵䉁䅁䅁允䅁䅁䅕㘱睎児塲稰䴸䅉䅅䅁䕁䅁䅁睁䵁䅁䅁权偂䅁䅁权佂䅁䅁兂䅁䅁䅁偉汮䅑䅅䅁䉁䅁䅁兂獄払敧敨偳䅑杷允䅁䅁䅕䅁䑁䅁䅷䅁䭁䉁䅷䅁䭁䙁䅍䅁䭁䅁䅕䅁䙁䅁䅁䅁杁畡䅚允䅁䅁䅅䅁䙁䡁潎敫㠱礯䄱䍄䉁䅁䅁兂䅁䅁䅍䅄䅁䅁䅯䅁䅁䅁䅯允䅁䅁䅯兂䅁䅁䅕䅁䅁䥁䑄唵䉁䅁䅁允䅁䅁䅕児塲㍯㥁樲䴸䅉䅅䅁䙁䅁䅁睁䵁䅁䅁权䅁䅁䅁权呂䅁䅁权䙁䅁䅁兂䅁䅁䅁䱷汌䅑䅅䅁䉁䅁䅁兂㙃兓䍷祋祣䅑杷允䅁䅁䅑䅁䑁䅁䅷䅁䭁䕁䄸䅁䭁䕁䄴䅁䙁䅁䅁䅁权佌䅚允䅁䅁䅅䅁䙁䍁捬㡪ㅌ䉋䅎䍄䉁䅁䅁䅂䅁䅁䅍䅄䅁䅁䅯睔䅁䅁䅯杔䅁䅁䅕䅁䅁䅁佄唵䉁䅁䅁允䅁䅁䅕敨剴䉵䘶啂䵁䅉䅅䅁䙁䅁䅁睁䵁䅁䅁权慁䅁䅁权呂䅁䅁权䙁䅁䅁兂䅁䅁䅁乧汮䅑䅅䅁䉁䅁䅁兂扁㥌欰楂㙅䅑杷允䅁䅁䅕䅁䑁䅁䅷䅁䭁䉁䅯䅁䭁䙁䅍䅁䭁䅁䅕䅁䙁䅁䅁䅁杂⬴䅖允䅁䅁䅅䅁䙁䵁ㅐ䙋偹樴䅬䍄䉁䅁䅁䅂䅁䅁䅍䅄䅁䅁䅯睔䅁䅁䅯杔䅁䅁䅕䅁䅁䥁䅂欵䉁䅁䅁允䅁䅁䅕㑈牘払敧い䵁䅉䅅䅁䙁䅁䅁睁䵁䅁䅁权敁䅁䅁权呂䅁䅁权䙁䅁䅁兂䅁䅁䅁䑧浐䅑䅅䅁䉁䅁䅁兂䥂場啯歲浣䅑杷允䅁䅁䅑䅁䑁䅁䅷䅁䭁䕁䄸䅁䭁䕁䄴䅁䙁䅁䅁䅁䅄攷䅖允䅁䅁䅅䅁䙁䭁䠵場啯杲䄹䍄䉁䅁䅁䅂䅁䅁䅍䅄䅁䅁䅯睔䅁䅁䅯杔䅁䅁䅕䅁䅁䥁婁欵䉁䅁䅁允䅁䅁䅕䘷㑇潈牘啅䵁䅉䅅䅁䙁䅁䅁睁䵁䅁䅁权捁䅁䅁权䉁䅁䅁权䙁䅁䅁兂䅁䅁䅁䅷浈䅑䅅䅁䉁䅁䅁兂晁敨剴䉵嘷睐杷允䅁䅁䅕䅁䑁䅁䅷䅁䭁䉁䅯䅁䭁䙁䅍䅁䭁䅁䅕䅁䙁䅁䅁䅁䅁救䅚允䅁䅁䅅䅁䙁䵁杕䡳潊呍䅴䍄䉁䅁䅁兂䅁䅁䅍䅄䅁䅁䅯䅁䅁䅁䅯允䅁䅁䅯兂䅁䅁䅕䅁䅁䭁穃唵䉁䅁䅁允䅁䅁䅕灭婭婭婭吲䴸䅉䅅䅁䙁䅁䅁睁䵁䅁䅁权捁䅁䅁权䉁䅁䅁权䙁䅁䅁兂䅁䅁䅁乙汈䅑䅅䅁䉁䅁䅁兂穁積積積呐睐杷允䅁䅁䅕䅁䑁䅁䅷䅁䭁䅁䅁䅁䭁䙁䅍䅁䭁䅁䅕䅁䙁䅁䅁䅁䅄佡䅚允䅁䅁䅅䅁䙁䙁橔婰䕶䐴䅎䍄䉁䅁䅁兂䅁䅁䅍䅄䅁䅁䅯䅈䅁䅁䅯睕䅁䅁䅯兂䅁䅁䅕䅁䅁䕁䅁欵䉁䅁䅁允䅁䅁䅕椹捨㡪ㅊ啌䵁䅉䅅䅁䙁䅁䅁睁䵁䅁䅁权摁䅁䅁权䉁䅁䅁权䙁䅁䅁兂䅁䅁䅁佯汦䅑䅅䅁䉁䅁䅁兂塄㍯㥁瑃呦睐杷允䅁䅁䅑䅁䑁䅁䅷䅁䭁䕁䄸䅁䭁䕁䄴䅁䙁䅁䅁䅁䅃⭹䅖允䅁䅁䅅䅁䙁䉁䘫ㄶ㑇杈䅆䍄䉁䅁䅁䅂䅁䅁䅍䅄䅁䅁䅯睔䅁䅁䅯杔䅁䅁䅕䅁䅁䵁䥂欵䉁䅁䅁允䅁䅁䅕㡪ㅌ䙋偹䕅䵁䅉䅅䅁䙁䅁䅁睁䵁䅁䅁权摁䅁䅁权䉁䅁䅁权䙁䅁䅁兂䅁䅁䅁䙙浈䅑䅅䅁䉁䅁䅁兂畃⭒㙆䭆堷睐杷允䅁䅁䅕䅁䑁䅁䅷䅁䭁䅁䅁䅁䭁䙁䅍䅁䭁䅁䅕䅁䙁䅁䅁䅁䅂伸䅖允䅁䅁䅅䅁䙁䑁積積積穫䅊䍄䉁䅁䅁兂䅁䅁䅍䅄䅁䅁䅯䅁䅁䅁䅯睕䅁䅁䅯兂䅁䅁䅕䅁䅁䕁扁欵䉁䅁䅁允䅁䅁䅕硢䑋䵷䉯き䵁䅉䅅䅁䕁䅁䅁睁䵁䅁䅁权偂䅁䅁权佂䅁䅁兂䅁䅁䅁佉汪䅑䅅䅁䉁䅁䅁兂乄䵺䵺䵺剷䅑杷允䅁䅁䅕䅁䑁䅁䅷䅁䭁䉁䅷䅁䭁䅁䅅䅁䭁䅁䅕䅁䙁䅁䅁䅁䅂畄䅚允䅁䅁䅅䅁䙁䉁䘫ㄶ㑇瑈⽕䍄䉁䅁䅁兂䅁䅁䅍䅄䅁䅁䅯䅁䅁䅁䅯睕䅁䅁䅯兂䅁䅁䅕䅁䅁䅁晄唵䉁䅁䅁允䅁䅁䅕兇坒楄匳歍䵁䅉䅅䅁䙁䅁䅁睁䵁䅁䅁权慁䅁䅁权䉁䅁䅁权䙁䅁䅁兂䅁䅁䅁䡷浄䅑䅅䅁䉁䅁䅁兂歃䑣䬰㘱潐睐杷允䅁䅁䅕䅁䑁䅁䅷䅁䭁䉁䅷䅁䭁䙁䅍䅁䭁䅁䅕䅁䙁䅁䅁䅁䅄⬫䅖允䅁䅁䅅䅁䙁䙁㘶兓䍷祡䄱䍄䉁䅁䅁兂䅁䅁䅍䅄䅁䅁䅯杈䅁䅁䅯睕䅁䅁䅯兂䅁䅁䅕䅁䅁䕁㝂欵䉁䅁䅁允䅁䅁䅕噋偹癷潖啉䵁䅉䅅䅁䕁䅁䅁睁䵁䅁䅁权偂䅁䅁权佂䅁䅁兂䅁䅁䅁偉汌䅑䅅䅁䉁䅁䅁兂啁歲桦桥佑䅑杷允䅁䅁䅕䅁䑁䅁䅷䅁䭁䉁䅯䅁䭁䙁䅍䅁䭁䅁䅕䅁䙁䅁䅁䅁䅄伯䅖允䅁䅁䅅䅁䙁䥁䌯匹捨稷䅬䍄䉁䅁䅁兂䅁䅁䅍䅄䅁䅁䅯睈䅁䅁䅯睕䅁䅁䅯兂䅁䅁䅕䅁䅁䍁㕃唵䉁䅁䅁允䅁䅁䅕䉵䘶ㄶ奈䕍䵁䅉䅅䅁䕁䅁䅁睁䵁䅁䅁权偂䅁䅁权佂䅁䅁兂䅁䅁䅁䅉浘䅑䅅䅁䉁䅁䅁兂灁䥘䌯匹剧䅑杷允䅁䅁䅕䅁䑁䅁䅷䅁䭁䉁䅷䅁䭁䙁䅍䅁䭁䅁䅕䅁䙁䅁䅁䅁杁伱䅖允䅁䅁䅅䅁䙁䕁椵䙅㕧䍴䄵䍄䉁䅁䅁兂䅁䅁䅍䅄䅁䅁䅯䅁䅁䅁䅯允䅁䅁䅯兂䅁䅁䅕䅁䅁䵁⽄唵䉁䅁䅁允䅁䅁䅕䉵䘶ㄶ㑇樳䴸䅉䅅䅁䙁䅁䅁睁䵁䅁䅁权䅁䅁䅁权呂䅁䅁权䙁䅁䅁兂䅁䅁䅁䅷浲䅑䅅䅁䉁䅁䅁兂允䑗ね䩹祙䅑杷允䅁䅁䅕䅁䑁䅁䅷䅁䭁䉁䅯䅁䭁䙁䅍䅁䭁䅁䅕䅁䙁䅁䅁䅁䅄⭐䅚允䅁䅁䅅䅁䙁䵁杕䡳潊呍䅴䍄䉁䅁䅁兂䅁䅁䅍䅄䅁䅁䅯先䅁䅁䅯睕䅁䅁䅯兂䅁䅁䅕䅁䅁䵁摃唵䉁䅁䅁允䅁䅁䅕牒穢搯㑒啌䵁䅉䅅䅁䙁䅁䅁睁䵁䅁䅁权䅁䅁䅁权呂䅁䅁权䙁䅁䅁兂䅁䅁䅁䡁浢䅑䅅䅁䉁䅁䅁兂啂㘴扗䅸ぁ䅑杷允䅁䅁䅕䅁䑁䅁䅷䅁䭁䉁䅷䅁䭁䙁䅍䅁䭁䅁䅕䅁䙁䅁䅁䅁䅄畏䅚允䅁䅁䅅䅁䙁䉁婦発呤祯䄵䍄䉁䅁䅁䅂䅁䅁䅍䅄䅁䅁䅯睔䅁䅁䅯杔䅁䅁䅕䅁䅁䵁䡄唵䉁䅁䅁允䅁䅁䅕捺䵺䵺䵺䐯䴸䅉䅅䅁䙁䅁䅁睁䵁䅁䅁权敁䅁䅁权䉁䅁䅁权䙁䅁䅁兂䅁䅁䅁佁汲䅑䅅䅁䉁䅁䅁兂穁積積積呐睐杷允䅁䅁䅕䅁䑁䅁䅷䅁䭁䉁䄸䅁䭁䙁䅍䅁䭁䅁䅕䅁䙁䅁䅁䅁杂佺䅖允䅁䅁䅅䅁䙁䕁䵯楁䡵樱䅂䍄䉁䅁䅁䅂䅁䅁䅍䅄䅁䅁䅯睔䅁䅁䅯杔䅁䅁䅕䅁䅁䕁䡁欵䉁䅁䅁允䅁䅁䅕㡪ㅌ䙋偹歅䵁䅉䅅䅁䕁䅁䅁睁䵁䅁䅁权偂䅁䅁权佂䅁䅁兂䅁䅁䅁䙁浐䅑䅅䅁䉁䅁䅁兂䙃ㄶ㑇潈偕䅑杷允䅁䅁䅕䅁䑁䅁䅷䅁䭁䉁䅷䅁䭁䙁䅍䅁䭁䅁䅕䅁䙁䅁䅁䅁䅁畎䅚允䅁䅁䅅䅁䙁䙁㕧䵴㉨楐䄵䍄䉁䅁䅁兂䅁䅁䅍䅄䅁䅁䅯杈䅁䅁䅯允䅁䅁䅯兂䅁䅁䅕䅁䅁䭁奄唵䉁䅁䅁允䅁䅁䅕積積積積稰䴸䅉䅅䅁䙁䅁䅁睁䵁䅁䅁权捁䅁䅁权呂䅁䅁权䙁䅁䅁兂䅁䅁䅁䔴洯䅑䅅䅁䉁䅁䅁兂摄䅊䉡啬畍䅑杷允䅁䅁䅑䅁䑁䅁䅷䅁䭁䕁䄸䅁䭁䕁䄴䅁䙁䅁䅁䅁杂⭎䅚允䅁䅁䅅䅁䙁䵁䴳䵺䵺䉺䅂䍄䉁䅁䅁兂䅁䅁䅍䅄䅁䅁䅯杇䅁䅁䅯睕䅁䅁䅯兂䅁䅁䅕䅁䅁䍁扂欵䉁䅁䅁允䅁䅁䅕灶愸㥌欱く䵁䅉䅅䅁䙁䅁䅁睁䵁䅁䅁权捁䅁䅁权䉁䅁䅁权䙁䅁䅁兂䅁䅁䅁乧氯䅑䅅䅁䉁䅁䅁兂穁積積積呐睐杷允䅁䅁䅕䅁䑁䅁䅷䅁䭁䉁䄴䅁䭁䙁䅍䅁䭁䅁䅕䅁䙁䅁䅁䅁䅂敐䅚允䅁䅁䅅䅁䙁偁㥔䠱灪楚䅒䍄䉁䅁䅁兂䅁䅁䅍䅄䅁䅁䅯睈䅁䅁䅯允䅁䅁䅯兂䅁䅁䅕䅁䅁䕁灃唵䉁䅁䅁允䅁䅁䅯睇䅁䅁杷允䅁䅁䅕䅁䑁䅁䅷䅁䭁䅁䅁䅁䭁䙁䅍䅁䭁䅁䅕䅁䙁䅁䅁䅁䅄敄䅚允䅁䅁䅅䅁䙁䉁奂扏䥔橬䅊䍄䉁䅁䅁兂䅁䅁䅍䅄䅁䅁䅯先䅁䅁䅯睕䅁䅁䅯兂䅁䅁䅕䅁䅁䥁穄唵䉁䅁䅁允䅁䅁䅕灰䕶䱉祃啌䵁䅉䅅䅁䕁䅁䅁睁䵁䅁䅁权偂䅁䅁权佂䅁䅁兂䅁䅁䅁䔴浢䅑䅅䅁䉁䅁䅁兂畃⭒㙆䭆儴䅑杷允䅁䅁䅕䅁䑁䅁䅷䅁䭁䅁䅁䅁䭁䙁䅍䅁䭁䅁䅕䅁䙁䅁䅁䅁䅁由䅖允䅁䅁䅅䅁䙁䭁慁㥌欰橂䅎䍄䉁䅁䅁兂䅁䅁䅍䅄䅁䅁䅯䅈䅁䅁䅯睕䅁䅁䅯兂䅁䅁䅕䅁䅁䭁佂欵䉁䅁䅁允䅁䅁䅕硢䑋䵷桰歌䵁䅉䅅䅁䙁䅁䅁睁䵁䅁䅁权䅁䅁䅁权䉁䅁䅁权䙁䅁䅁兂䅁䅁䅁乙汲䅑䅅䅁䉁䅁䅁兂桄桥畓⭒慈睐杷允䅁䅁䅕䅁䑁䅁䅷䅁䭁䉁䄰䅁䭁䅁䅅䅁䭁䅁䅕䅁䙁䅁䅁䅁杄畋䅚允䅁䅁䅅䅁䙁䝁浚浚浚瑚⽙䍄䉁䅁䅁兂䅁䅁䅍䅄䅁䅁䅯睈䅁䅁䅯睕䅁䅁䅯兂䅁䅁䅕䅁䅁䍁潂欵䉁䅁䅁允䅁䅁䅕瑃橥䑣焰啍䵁䅉䅅䅁䙁䅁䅁睁䵁䅁䅁权䅁䅁䅁权呂䅁䅁权䙁䅁䅁兂䅁䅁䅁䅷洷䅑䅅䅁䉁䅁䅁兂允䑗ね䩹祙䅑杷允䅁䅁䅑䅁䑁䅁䅷䅁䭁䕁䄸䅁䭁䕁䄴䅁䙁䅁䅁䅁䅄⬱䅖允䅁䅁䅅䅁䙁䩁婱婭婭六䅬䍄䉁䅁䅁兂䅁䅁䅍䅄䅁䅁䅯䅁䅁䅁䅯睕䅁䅁䅯兂䅁䅁䅕䅁䅁䭁⭂欵䉁䅁䅁允䅁䅁䅕琯㑒匶硢き䵁䅉䅅䅁䕁䅁䅁睁䵁䅁䅁权偂䅁䅁权佂䅁䅁兂䅁䅁䅁佁汐䅑䅅䅁䉁䅁䅁兂䙃ㄶ㑇潈偕䅑杷允䅁䅁䅑䅁䑁䅁䅷䅁䭁䕁䄸䅁䭁䕁䄴䅁䙁䅁䅁䅁䅄故䅚允䅁䅁䅅䅁䙁䑁積積積硍䅎䍄䉁䅁䅁䅂䅁䅁䅍䅄䅁䅁䅯睔䅁䅁䅯杔䅁䅁䅕䅁䅁䕁卂欵䉁䅁䅁允䅁䅁䅕噋偹癷潕䕅䵁䅉䅅䅁䙁䅁䅁睁䵁䅁䅁权䅁䅁䅁权呂䅁䅁权䙁䅁䅁兂䅁䅁䅁䝯浌䅑䅅䅁䉁䅁䅁兂煃搸乊瑙穁䅑杷允䅁䅁䅕䅁䑁䅁䅷䅁䭁䉁䄴䅁䭁䙁䅍䅁䭁䅁䅕䅁䙁䅁䅁䅁杂佋䅚允䅁䅁䅅䅁䙁䡁呗䅇坒楺䅤䍄䉁䅁䅁兂䅁䅁䅍䅄䅁䅁䅯䅈䅁䅁䅯睕䅁䅁䅯兂䅁䅁䅕䅁䅁䝁煃唵䉁䅁䅁允䅁䅁䅕椹捨㡪ㅋ啌䵁䅉䅅䅁䙁䅁䅁睁䵁䅁䅁权晁䅁䅁权呂䅁䅁权䙁䅁䅁兂䅁䅁䅁䌴浌䅑䅅䅁䉁䅁䅁兂䝂癴㥐倱睧䅑杷允䅁䅁䅑䅁䑁䅁䅷䅁䭁䕁䄸䅁䭁䕁䄴䅁䙁䅁䅁䅁䅃敕䅚允䅁䅁䅅䅁䙁䉁畓⭒㙆䉆䅆䍄䉁䅁䅁兂䅁䅁䅍䅄䅁䅁䅯䅈䅁䅁䅯允䅁䅁䅯兂䅁䅁䅕䅁䅁䕁䝄唵䉁䅁䅁允䅁䅁䅕㡪ㅌ䙋偹樰䴸䅉䅅䅁䙁䅁䅁睁䵁䅁䅁权摁䅁䅁权䉁䅁䅁权䙁䅁䅁兂䅁䅁䅁䝁浮䅑䅅䅁䉁䅁䅁兂畃⭒㙆䭆堷睐杷允䅁䅁䅑䅁䑁䅁䅷䅁䭁䕁䄸䅁䭁䕁䄴䅁䙁䅁䅁䅁杂敬䅖允䅁䅁䅅䅁䙁䍁捬㡪ㅌ䵋⽷䍄䉁䅁䅁兂䅁䅁䅍䅄䅁䅁䅯䅁䅁䅁䅯允䅁䅁䅯兂䅁䅁䅕䅁䅁䥁偂欵䉁䅁䅁允䅁䅁䅕䉵䘶ㄶ㑇樳䴸䅉䅅䅁䙁䅁䅁睁䵁䅁䅁权䅁䅁䅁权呂䅁䅁权䙁䅁䅁兂䅁䅁䅁䕧浲䅑䅅䅁䉁䅁䅁兂十㡧䭄捯穕䅑杷允䅁䅁䅑䅁䑁䅁䅷䅁䭁䕁䄸䅁䭁䕁䄴䅁䙁䅁䅁䅁杂畯䅖允䅁䅁䅅䅁䙁䡁啳歲桦瑥⽑䍄䉁䅁䅁䅂䅁䅁䅍䅄䅁䅁䅯睔䅁䅁䅯杔䅁䅁䅕䅁䅁䅁㝄唵䉁䅁䅁允䅁䅁䅕硥畓⭒㙆歄䵁䅉䅅䅁䙁䅁䅁睁䵁䅁䅁权敁䅁䅁权䉁䅁䅁权䙁䅁䅁兂䅁䅁䅁䱷汌䅑䅅䅁䉁䅁䅁兂穁積積積呐睐杷允䅁䅁䅕䅁䑁䅁䅷䅁䭁䅁䅁䅁䭁䙁䅍䅁䭁䅁䅕䅁䙁䅁䅁䅁杁⭇䅚允䅁䅁䅅䅁䙁䝁匸㡧䭄呁䅎䍄䉁䅁䅁兂䅁䅁䅍䅄䅁䅁䅯䅈䅁䅁䅯允䅁䅁䅯兂䅁䅁䅕䅁䅁䭁㉄唵䉁䅁䅁允䅁䅁䅕㑈牘払敧吱䴸䅉䅅䅁䙁䅁䅁睁䵁䅁䅁权敁䅁䅁权呂䅁䅁权䙁䅁䅁兂䅁䅁䅁䩯汦䅑䅅䅁䉁䅁䅁兂䝁婧䑖㉩灷䅑杷允䅁䅁䅑䅁䑁䅁䅷䅁䭁䕁䄸䅁䭁䕁䄴䅁䙁䅁䅁䅁䅂敕䅚允䅁䅁䅅䅁䙁䙁㑋潈牘剕䅆䍄䉁䅁䅁兂䅁䅁䅍䅄䅁䅁䅯杈䅁䅁䅯睕䅁䅁䅯兂䅁䅁䅕䅁䅁䍁捄唵䉁䅁䅁允䅁䅁䅕兊䉡啬䱏䕌䵁䅉䅅䅁䕁䅁䅁睁䵁䅁䅁权偂䅁䅁权佂䅁䅁兂䅁䅁䅁䵁汈䅑䅅䅁䉁䅁䅁兂㑃潈牘払番睐杷允䅁䅁䅑䅁䑁䅁䅷䅁䭁䕁䄸䅁䭁䕁䄴䅁䙁䅁䅁䅁䅂⭸䅖允䅁䅁䅅䅁䙁䉁䘫ㄶ㑇癈⼰䍄䉁䅁䅁䅂䅁䅁䅍䅄䅁䅁䅯睔䅁䅁䅯杔䅁䅁䅕䅁䅁䭁兂欵䉁䅁䅁允䅁䅁䅕児塲㍯㥁啅䵁䅉䅅䅁䙁䅁䅁睁䵁䅁䅁权䅁䅁䅁权䉁䅁䅁权䙁䅁䅁兂䅁䅁䅁乧汪䅑䅅䅁䉁䅁䅁兂桄桥畓⭒慈睐杷允䅁䅁䅑䅁䑁䅁䅷䅁䭁䕁䄸䅁䭁䕁䄴䅁䙁䅁䅁䅁䅄畄䅚允䅁䅁䅅䅁䙁䩁婱婭婭剭䅊䍄䉁䅁䅁兂䅁䅁䅍䅄䅁䅁䅯杇䅁䅁䅯睕䅁䅁䅯兂䅁䅁䅕䅁䅁䍁牄唵䉁䅁䅁允䅁䅁䅕⽷潕䥘䌯問䵁䅉䅅䅁䙁䅁䅁睁䵁䅁䅁权䅁䅁䅁权呂䅁䅁权䙁䅁䅁兂䅁䅁䅁䩉汢䅑䅅䅁䉁䅁䅁兂㡃䩤奍䡂睙䅑杷允䅁䅁䅕䅁䑁䅁䅷䅁䭁䉁䄴䅁䭁䙁䅍䅁䭁䅁䅕䅁䙁䅁䅁䅁䅃⭘䅚允䅁䅁䅅䅁䙁䩁瑈䑦ㄸ楘䅊䍄䉁䅁䅁兂䅁䅁䅍䅄䅁䅁䅯杈䅁䅁䅯睕䅁䅁䅯兂䅁䅁䅕䅁䅁䭁偂欵䉁䅁䅁允䅁䅁䅕渷⽷噎㘴䕊䵁䅉䅅䅁䕁䅁䅁睁䵁䅁䅁权偂䅁䅁权佂䅁䅁兂䅁䅁䅁䙧浄䅑䅅䅁䉁䅁䅁兂㝂䭆䠵場副䅑杷允䅁䅁䅑䅁䑁䅁䅷䅁䭁䕁䄸䅁䭁䕁䄴䅁䙁䅁䅁䅁权佉䅚允䅁䅁䅅䅁䙁䩁婱婭婭剭䅂䍄䉁䅁䅁兂䅁䅁䅍䅄䅁䅁䅯䅁䅁䅁䅯睕䅁䅁䅯兂䅁䅁䅕䅁䅁䅁い唵䉁䅁䅁允䅁䅁䅕積積積呏歍䵁䅉䅅䅁䙁䅁䅁睁䵁䅁䅁权䅁䅁䅁权呂䅁䅁权䙁䅁䅁兂䅁䅁䅁䙙洷䅑䅅䅁䉁䅁䅁兂煃搸乊瑙穁䅑杷允䅁䅁䅕䅁䑁䅁䅷䅁䭁䉁䅷䅁䭁䅁䅅䅁䭁䅁䅕䅁䙁䅁䅁䅁杄⭳䅖允䅁䅁䅅䅁䙁䥁䌯匹捨㥪⽉䍄䉁䅁䅁䅂䅁䅁䅍䅄䅁䅁䅯睔䅁䅁䅯杔䅁䅁䅕䅁䅁䥁㥁欵䉁䅁䅁允䅁䅁䅕䥘䌯匹捨ぃ䵁䅉䅅䅁䕁䅁䅁睁䵁䅁䅁权偂䅁䅁权佂䅁䅁兂䅁䅁䅁䕙浔䅑䅅䅁䉁䅁䅁兂䙃ㄶ㑇潈兕䅑杷允䅁䅁䅕䅁䑁䅁䅷䅁䭁䉁䅯䅁䭁䅁䅅䅁䭁䅁䅕䅁䙁䅁䅁䅁杁收䅖允䅁䅁䅅䅁䙁偁潙䥘䌯改⽁䍄䉁䅁䅁䅂䅁䅁䅍䅄䅁䅁䅯睔䅁䅁䅯杔䅁䅁䅕䅁䅁䍁㑄唵䉁䅁䅁允䅁䅁䅕㘱睎児塲歅䵁䅉䅅䅁䙁䅁䅁睁䵁䅁䅁权䅁䅁䅁权呂䅁䅁权䙁䅁䅁兂䅁䅁䅁䝁洷䅑䅅䅁䉁䅁䅁兂啂㘴扗佸穁䅑杷允䅁䅁䅕䅁䑁䅁䅷䅁䭁䉁䅷䅁䭁䙁䅍䅁䭁䅁䅕䅁䙁䅁䅁䅁䅁畍䅚允䅁䅁䅅䅁䙁䙁㕧䵴㉨楐䄵䍄䉁䅁䅁兂䅁䅁䅍䅄䅁䅁䅯杈䅁䅁䅯睕䅁䅁䅯兂䅁䅁䅕䅁䅁佁捂欵䉁䅁䅁允䅁䅁䅕敫㠱穐敖歉䵁䅉䅅䅁䕁䅁䅁睁䵁䅁䅁权偂䅁䅁权佂䅁䅁兂䅁䅁䅁䕉浄䅑䅅䅁䉁䅁䅁兂㑃潈牘払佧䅑杷允䅁䅁䅕䅁䑁䅁䅷䅁䭁䉁䄴䅁䭁䙁䅍䅁䭁䅁䅕䅁䙁䅁䅁䅁䅄⭦䅚允䅁䅁䅅䅁䙁䍁捬㡪ㅌ䍡䅆䍄䉁䅁䅁䅂䅁䅁䅍䅄䅁䅁䅯睔䅁䅁䅯杔䅁䅁䅕䅁䅁䥁捃唵䉁䅁䅁允䅁䅁䅕硥畓⭒㙆䐱䴸䅉䅅䅁䙁䅁䅁睁䵁䅁䅁权摁䅁䅁权呂䅁䅁权䙁䅁䅁兂䅁䅁䅁䘴浲䅑䅅䅁䉁䅁䅁兂䑄匹捨㑪畉䅑杷允䅁䅁䅑䅁䑁䅁䅷䅁䭁䕁䄸䅁䭁䕁䄴䅁䙁䅁䅁䅁䅁佴䅖允䅁䅁䅅䅁䙁䥁牘払敧摨⽳䍄䉁䅁䅁䅂䅁䅁䅍䅄䅁䅁䅯睔䅁䅁䅯杔䅁䅁䅕䅁䅁䝁癄唵䉁䅁䅁允䅁䅁䅕䉵䘶ㄶ㑇䕅䵁䅉䅅䅁䙁䅁䅁睁䵁䅁䅁权捁䅁䅁权呂䅁䅁权䙁䅁䅁兂䅁䅁䅁䥙浄䅑䅅䅁䉁䅁䅁兂䩄牤昶煇琸䅑杷允䅁䅁䅑䅁䑁䅁䅷䅁䭁䕁䄸䅁䭁䕁䄴䅁䙁䅁䅁䅁杄⭔䅚允䅁䅁䅅䅁䙁䑁䬰㘱睎剐䅆䍄䉁䅁䅁䅂䅁䅁䅍䅄䅁䅁䅯睔䅁䅁䅯杔䅁䅁䅕䅁䅁䅁祃唵䉁䅁䅁允䅁䅁䅕噋偹癷潕䐳䴸䅉䅅䅁䙁䅁䅁睁䵁䅁䅁权䅁䅁䅁权呂䅁䅁权䙁䅁䅁兂䅁䅁䅁䑷浈䅑䅅䅁䉁䅁䅁兂瑁灳瘳㑰穙䅑杷允䅁䅁䅕䅁䑁䅁䅷䅁䭁䅁䅁䅁䭁䅁䅅䅁䭁䅁䅕䅁䙁䅁䅁䅁杂畈䅚允䅁䅁䅅䅁䙁䱁敧敨剴乵⼴䍄䉁䅁䅁䅂䅁䅁䅍䅄䅁䅁䅯睔䅁䅁䅯杔䅁䅁䅕䅁䅁䥁畁欵䉁䅁䅁允䅁䅁䅕牕敧敨剴歅䵁䅉䅅䅁䙁䅁䅁睁䵁䅁䅁权晁䅁䅁权䉁䅁䅁权䙁䅁䅁兂䅁䅁䅁䵧汘䅑䅅䅁䉁䅁䅁兂㑃潈牘払敪睐杷允䅁䅁䅕䅁䑁䅁䅷䅁䭁䉁䄸䅁䭁䅁䅅䅁䭁䅁䅕䅁䙁䅁䅁䅁杂敌䅚允䅁䅁䅅䅁䙁䕁桪桥畓⭒⽅䍄䉁䅁䅁兂䅁䅁䅍䅄䅁䅁䅯䅈䅁䅁䅯睕䅁䅁䅯兂䅁䅁䅕䅁䅁佁剄唵䉁䅁䅁允䅁䅁䅕敨剴䉵䘶歌䵁䅉䅅䅁䕁䅁䅁睁䵁䅁䅁权偂䅁䅁权佂䅁䅁兂䅁䅁䅁佧汦䅑䅅䅁䉁䅁䅁兂歃䑣䬰㘱前䅑杷允䅁䅁䅕䅁䑁䅁䅷䅁䭁䉁䄰䅁䭁䅁䅅䅁䭁䅁䅕䅁䙁䅁䅁䅁杂⭱䅖允䅁䅁䅅䅁䙁乁橥䑣䬰㤱⽍䍄䉁䅁䅁䅂䅁䅁䅍䅄䅁䅁䅯睔䅁䅁䅯杔䅁䅁䅕䅁䅁䥁偂欵䉁䅁䅁允䅁䅁䅕䅁䅁䅁䅁啅䵁䅉䅅䅁䙁䅁䅁睁䵁䅁䅁权䅁䅁䅁权䉁䅁䅁权䙁䅁䅁兂䅁䅁䅁偯汔䅑䅅䅁䉁䅁䅁兂㑃潈牘払敪睐杷允䅁䅁䅕䅁䑁䅁䅷䅁䭁䉁䅷䅁䭁䅁䅅䅁䭁䅁䅕䅁䙁䅁䅁䅁杂救䅚允䅁䅁䅅䅁䙁偁潙䥘䌯搹⽧䍄䉁䅁䅁䅂䅁䅁䅍䅄䅁䅁䅯睔䅁䅁䅯杔䅁䅁䅕䅁䅁䥁剁欵䉁䅁䅁允䅁䅁䅕㡪ㅌ䙋偹ぅ䵁䅉䅅䅁䕁䅁䅁睁䵁䅁䅁权偂䅁䅁权佂䅁䅁兂䅁䅁䅁䅑浲䅑䅅䅁䉁䅁䅁兂䭁㘱睎児卯䅑杷允䅁䅁䅕䅁䑁䅁䅷䅁䭁䅁䅁䅁䭁䅁䅅䅁䭁䅁䅕䅁䙁䅁䅁䅁䅁⭱䅖允䅁䅁䅅䅁䙁䩁婱婭婭摭⽫䍄䉁䅁䅁䅂䅁䅁䅍䅄䅁䅁䅯睔䅁䅁䅯杔䅁䅁䅕䅁䅁䝁偂欵䉁䅁䅁允䅁䅁䅕㑈牘払敧啅䵁䅉䅅䅁䙁䅁䅁睁䵁䅁䅁权䅁䅁䅁权䉁䅁䅁权䙁䅁䅁兂䅁䅁䅁义決䅑䅅䅁䉁䅁䅁兂桄桥畓⭒慈睐杷允䅁䅁䅕䅁䑁䅁䅷䅁䭁䅁䅁䅁䭁䙁䅍䅁䭁䅁䅕䅁䙁䅁䅁䅁权伴䅖允䅁䅁䅅䅁䙁䉁䕫杖琴樰䅊䍄䉁䅁䅁兂䅁䅁䅍䅄䅁䅁䅯先䅁䅁䅯睕䅁䅁䅯兂䅁䅁䅕䅁䅁䭁䩁欵䉁䅁䅁允䅁䅁䅕䝭匴㡧䭂歌䵁䅉䅅䅁䕁䅁䅁睁䵁䅁䅁权偂䅁䅁权佂䅁䅁兂䅁䅁䅁䕁洯䅑䅅䅁䉁䅁䅁兂啁歲桦桥剑䅑杷允䅁䅁䅕䅁䑁䅁䅷䅁䭁䅁䅁䅁䭁䅁䅅䅁䭁䅁䅕䅁䙁䅁䅁䅁䅄⭳䅖允䅁䅁䅅䅁䙁䩁婱婭婭摭⽫䍄䉁䅁䅁䅂䅁䅁䅍䅄䅁䅁䅯睔䅁䅁䅯杔䅁䅁䅕䅁䅁䝁睃唵䉁䅁䅁允䅁䅁䅕捺䵺䵺䵺䐳䴸䅉䅅䅁䙁䅁䅁睁䵁䅁䅁权捁䅁䅁权䉁䅁䅁权䙁䅁䅁兂䅁䅁䅁䕙浲䅑䅅䅁䉁䅁䅁兂㉄䙋偹癷奘睐杷允䅁䅁䅕䅁䑁䅁䅷䅁䭁䉁䄴䅁䭁䙁䅍䅁䭁䅁䅕䅁䙁䅁䅁䅁杁伫䅖允䅁䅁䅅䅁䙁䱁䥔牤昶椲䅬䍄䉁䅁䅁䅂䅁䅁䅍䅄䅁䅁䅯睔䅁䅁䅯杔䅁䅁䅕䅁䅁䥁塄唵䉁䅁䅁允䅁䅁䅕捺䵺䵺䵺歃䵁䅉䅅䅁䙁䅁䅁睁䵁䅁䅁权摁䅁䅁权呂䅁䅁权䙁䅁䅁兂䅁䅁䅁䜴浦䅑䅅䅁䉁䅁䅁兂㍁啩杆刵畁䅑杷允䅁䅁䅕䅁䑁䅁䅷䅁䭁䅁䅁䅁䭁䙁䅍䅁䭁䅁䅕䅁䙁䅁䅁䅁权佊䅚允䅁䅁䅅䅁䙁佁兘瑉㕶橐䅎䍄䉁䅁䅁兂䅁䅁䅍䅄䅁䅁䅯先䅁䅁䅯睕䅁䅁䅯兂䅁䅁䅕䅁䅁䕁煁欵䉁䅁䅁允䅁䅁䅕浚浚浚浢歌䵁䅉䅅䅁䙁䅁䅁睁䵁䅁䅁权摁䅁䅁权呂䅁䅁权䙁䅁䅁兂䅁䅁䅁䴴汢䅑䅅䅁䉁䅁䅁兂䵂㑎䉬余瑕䅑杷允䅁䅁䅑䅁䑁䅁䅷䅁䭁䕁䄸䅁䭁䕁䄴䅁䙁䅁䅁䅁杄敹䅖允䅁䅁䅅䅁䙁䅁塲㍯㥁癃⽳䍄䉁䅁䅁䅂䅁䅁䅍䅄䅁䅁䅯睔䅁䅁䅯杔䅁䅁䅕䅁䅁䥁瑁欵䉁䅁䅁允䅁䅁䅕敨剴䉵䘶歅䵁䅉䅅䅁䙁䅁䅁睁䵁䅁䅁权慁䅁䅁权呂䅁䅁权䙁䅁䅁兂䅁䅁䅁䍙洯䅑䅅䅁䉁䅁䅁兂晁敨剴乵㘴䅑杷允䅁䅁䅕䅁䑁䅁䅷䅁䭁䉁䄴䅁䭁䅁䅅䅁䭁䅁䅕䅁䙁䅁䅁䅁䅄攰䅖允䅁䅁䅅䅁䙁䑁積積積㥍⽍䍄䉁䅁䅁兂䅁䅁䅍䅄䅁䅁䅯杇䅁䅁䅯睕䅁䅁䅯兂䅁䅁䅕䅁䅁䭁楂欵䉁䅁䅁允䅁䅁䅕灶愸㥌欱く䵁䅉䅅䅁䙁䅁䅁睁䵁䅁䅁权敁䅁䅁权呂䅁䅁权䙁䅁䅁兂䅁䅁䅁䝯浔䅑䅅䅁䉁䅁䅁兂剃堷⽷噎椴䅑杷允䅁䅁䅑䅁䑁䅁䅷䅁䭁䕁䄸䅁䭁䕁䄴䅁䙁䅁䅁䅁杁畓䅚允䅁䅁䅅䅁䙁䡁㥅瑃橥䉣䅆䍄䉁䅁䅁兂䅁䅁䅍䅄䅁䅁䅯䅈䅁䅁䅯睕䅁䅁䅯兂䅁䅁䅕䅁䅁䥁䵄唵䉁䅁䅁允䅁䅁䅕敨剴䉵䘶歌䵁䅉䅅䅁䙁䅁䅁睁䵁䅁䅁权䅁䅁䅁权呂䅁䅁权䙁䅁䅁兂䅁䅁䅁䙉浪䅑䅅䅁䉁䅁䅁兂㕁䵴㉨瑶稸䅑杷允䅁䅁䅕䅁䑁䅁䅷䅁䭁䅁䅁䅁䭁䙁䅍䅁䭁䅁䅕䅁䙁䅁䅁䅁杂佉䅚允䅁䅁䅅䅁䙁䝁匸㡧䭄呁䅎䍄䉁䅁䅁兂䅁䅁䅍䅄䅁䅁䅯先䅁䅁䅯允䅁䅁䅯兂䅁䅁䅕䅁䅁佁㕂欵䉁䅁䅁允䅁䅁䅕歲桦桥畓稱䴸䅉䅅䅁䙁䅁䅁睁䵁䅁䅁权䅁䅁䅁权呂䅁䅁权䙁䅁䅁兂䅁䅁䅁䭑汈䅑䅅䅁䉁䅁䅁兂塄㍯㥁癃督䅑杷允䅁䅁䅕䅁䑁䅁䅷䅁䭁䅁䅁䅁䭁䙁䅍䅁䭁䅁䅕䅁䙁䅁䅁䅁䅁⭯䅖允䅁䅁䅅䅁䙁乁橥䑣䬰稹䅂䍄䉁䅁䅁䅂䅁䅁䅍䅄䅁䅁䅯睔䅁䅁䅯杔䅁䅁䅕䅁䅁䥁㉁欵䉁䅁䅁允䅁䅁䅕㑈牘払敧啅䵁䅉䅅䅁䙁䅁䅁睁䵁䅁䅁权慁䅁䅁权呂䅁䅁权䙁䅁䅁兂䅁䅁䅁䠴浌䅑䅅䅁䉁䅁䅁兂䵂㑎䉬䍙㝕䅑杷允䅁䅁䅕䅁䑁䅁䅷䅁䭁䉁䄰䅁䭁䅁䅅䅁䭁䅁䅕䅁䙁䅁䅁䅁杁敷䅖允䅁䅁䅅䅁䙁乁橥䑣䬰㤱⽍䍄䉁䅁䅁䅂䅁䅁䅍䅄䅁䅁䅯睔䅁䅁䅯杔䅁䅁䅕䅁䅁䥁㙁欵䉁䅁䅁允䅁䅁䅕浚浚浚浚歄䵁䅉䅅䅁䙁䅁䅁睁䵁䅁䅁权慁䅁䅁权呂䅁䅁权䙁䅁䅁兂䅁䅁䅁䅯浔䅑䅅䅁䉁䅁䅁兂䝂癴㥐䈱㙧䅑杷允䅁䅁䅕䅁䑁䅁䅷䅁䭁䉁䅷䅁䭁䅁䅅䅁䭁䅁䅕䅁䙁䅁䅁䅁䅄敦䅚允䅁䅁䅅䅁䙁偁潙䥘䌯搹⽧䍄䉁䅁䅁䅂䅁䅁䅍䅄䅁䅁䅯睔䅁䅁䅯杔䅁䅁䅕䅁䅁䵁佂欵䉁䅁䅁允䅁䅁䅕䭆䠵場啯啅䵁䅉䅅䅁䙁䅁䅁睁䵁䅁䅁权晁䅁䅁权䉁䅁䅁权䙁䅁䅁兂䅁䅁䅁䡁洷䅑䅅䅁䉁䅁䅁兂卂䉵䘶ㄶ杈睐杷允䅁䅁䅑䅁䑁䅁䅷䅁䭁䕁䄸䅁䭁䕁䄴䅁䙁䅁䅁䅁杂敎䅚允䅁䅁䅅䅁䙁䥁牘払敧剨䅆䍄䉁䅁䅁䅂䅁䅁䅍䅄䅁䅁䅯睔䅁䅁䅯杔䅁䅁䅕䅁䅁䵁乂欵䉁䅁䅁允䅁䅁䅕牕敧敨剴啅䵁䅉䅅䅁䙁䅁䅁睁䵁䅁䅁权敁䅁䅁权呂䅁䅁权䙁䅁䅁兂䅁䅁䅁余汄䅑䅅䅁䉁䅁䅁兂硂児塲⽯牁䅑杷允䅁䅁䅕䅁䑁䅁䅷䅁䭁䅁䅁䅁䭁䅁䅅䅁䭁䅁䅕䅁䙁䅁䅁䅁䅄故䅚允䅁䅁䅅䅁䙁䱁敧敨剴乵⼴䍄䉁䅁䅁兂䅁䅁䅍䅄䅁䅁䅯䅁䅁䅁䅯睕䅁䅁䅯兂䅁䅁䅕䅁䅁䵁ㅃ唵䉁䅁䅁允䅁䅁䅕歵䵫楁湳歍䵁䅉䅅䅁䕁䅁䅁睁䵁䅁䅁权偂䅁䅁权佂䅁䅁兂䅁䅁䅁偑汦䅑䅅䅁䉁䅁䅁兂硂児塲㍯十䅑杷允䅁䅁䅕䅁䑁䅁䅷䅁䭁䉁䄰䅁䭁䙁䅍䅁䭁䅁䅕䅁䙁䅁䅁䅁杂⭹䅖允䅁䅁䅅䅁䙁䍁捬㡪ㅌ䍋䄵䍄䉁䅁䅁䅂䅁䅁䅍䅄䅁䅁䅯睔䅁䅁䅯杔䅁䅁䅕䅁䅁䅁啄唵䉁䅁䅁允䅁䅁䅕浚浚浚浚歂䵁䅉䅅䅁䙁䅁䅁睁䵁䅁䅁权捁䅁䅁权呂䅁䅁权䙁䅁䅁兂䅁䅁䅁䍯洷䅑䅅䅁䉁䅁䅁兂奂扏䥔橤甴䅑杷允䅁䅁䅕䅁䑁䅁䅷䅁䭁䅁䅁䅁䭁䙁䅍䅁䭁䅁䅕䅁䙁䅁䅁䅁䅄故䅚允䅁䅁䅅䅁䙁䉁奂扏䥔橬䅊䍄䉁䅁䅁兂䅁䅁䅍䅄䅁䅁䅯杈䅁䅁䅯允䅁䅁䅯兂䅁䅁䅕䅁䅁䍁敄唵䉁䅁䅁允䅁䅁䅕積積積積稰䴸䅉䅅䅁䙁䅁䅁睁䵁䅁䅁权䅁䅁䅁权呂䅁䅁权䙁䅁䅁兂䅁䅁䅁䍧浶䅑䅅䅁䉁䅁䅁兂汄䌰扌含稴䅑杷允䅁䅁䅕䅁䑁䅁䅷䅁䭁䉁䄰䅁䭁䙁䅍䅁䭁䅁䅕䅁䙁䅁䅁䅁䅄教䅚允䅁䅁䅅䅁䙁䡁⼰噎㘶卓䄵䍄䉁䅁䅁䅂䅁䅁䅍䅄䅁䅁䅯睔䅁䅁䅯杔䅁䅁䅕䅁䅁佁灁欵䉁䅁䅁允䅁䅁䅕䭆䠵場啯歅䵁䅉䅅䅁䙁䅁䅁睁䵁䅁䅁权慁䅁䅁权䉁䅁䅁权䙁䅁䅁兂䅁䅁䅁乯汮䅑䅅䅁䉁䅁䅁兂㉄䙋偹癷杘睐杷允䅁䅁䅑䅁䑁䅁䅷䅁䭁䕁䄸䅁䭁䕁䄴䅁䙁䅁䅁䅁䅄敒䅚允䅁䅁䅅䅁䙁䅁䅁䅁䅁䉁䅆䍄䉁䅁䅁兂䅁䅁䅍䅄䅁䅁䅯杇䅁䅁䅯睕䅁䅁䅯兂䅁䅁䅕䅁䅁佁䕂欵䉁䅁䅁允䅁䅁䅕卸睃浣硧く䵁䅉䅅䅁䙁䅁䅁睁䵁䅁䅁权摁䅁䅁权呂䅁䅁权䙁䅁䅁兂䅁䅁䅁偁氯䅑䅅䅁䉁䅁䅁兂杂搵楁⼲瑫䅑杷允䅁䅁䅕䅁䑁䅁䅷䅁䭁䅁䅁䅁䭁䙁䅍䅁䭁䅁䅕䅁䙁䅁䅁䅁䅂敚䅚允䅁䅁䅅䅁䙁䭁硲欰椱䐰䅎䍄䉁䅁䅁兂䅁䅁䅍䅄䅁䅁䅯䅁䅁䅁䅯允䅁䅁䅯兂䅁䅁䅕䅁䅁䭁偂欵䉁䅁䅁允䅁䅁䅕䉵䘶ㄶ㑇樳䴸䅉䅅䅁䙁䅁䅁睁䵁䅁䅁权摁䅁䅁权䉁䅁䅁权䙁䅁䅁兂䅁䅁䅁偉汌䅑䅅䅁䉁䅁䅁兂塄㍯㥁瑃呦睐杷允䅁䅁䅕䅁䑁䅁䅷䅁䭁䉁䄸䅁䭁䙁䅍䅁䭁䅁䅕䅁䙁䅁䅁䅁杂佢䅚允䅁䅁䅅䅁䙁䅁塲㍯㥁橋䅆䍄䉁䅁䅁䅂䅁䅁䅍䅄䅁䅁䅯睔䅁䅁䅯杔䅁䅁䅕䅁䅁䵁牄唵䉁䅁䅁允䅁䅁䅕椹捨㡪ㅌ䕅䵁䅉䅅䅁䙁䅁䅁睁䵁䅁䅁权慁䅁䅁权䉁䅁䅁权䙁䅁䅁兂䅁䅁䅁䩧汲䅑䅅䅁䉁䅁䅁兂䅁䅁䅁䅁杄睐杷允䅁䅁䅕䅁䑁䅁䅷䅁䭁䉁䄰䅁䭁䙁䅍䅁䭁䅁䅕䅁䙁䅁䅁䅁䅁佒䅚允䅁䅁䅅䅁䙁䕁㉡⼸唳䍵䄵䍄䉁䅁䅁兂䅁䅁䅍䅄䅁䅁䅯杇䅁䅁䅯睕䅁䅁䅯兂䅁䅁䅕䅁䅁䭁䉃欵䉁䅁䅁允䅁䅁䅕敥浫免獪歏䵁䅉䅅䅁䙁䅁䅁睁䵁䅁䅁权䅁䅁䅁权呂䅁䅁权䙁䅁䅁兂䅁䅁䅁䩙汘䅑䅅䅁䉁䅁䅁兂㡃䩤奍䡂睙䅑杷允䅁䅁䅕䅁䑁䅁䅷䅁䭁䉁䄸䅁䭁䙁䅍䅁䭁䅁䅕䅁䙁䅁䅁䅁䅄伷䅖允䅁䅁䅅䅁䙁䍁扐堫焵䑘䅂䍄䉁䅁䅁䅂䅁䅁䅍䅄䅁䅁䅯睔䅁䅁䅯杔䅁䅁䅕䅁䅁䵁䵂欵䉁䅁䅁允䅁䅁䅕椹捨㡪ㅌ啅䵁䅉䅅䅁䙁䅁䅁睁䵁䅁䅁权慁䅁䅁权呂䅁䅁权䙁䅁䅁兂䅁䅁䅁䉁洳䅑䅅䅁䉁䅁䅁兂㉃⼸唳䥥㙫䅑杷允䅁䅁䅑䅁䑁䅁䅷䅁䭁䕁䄸䅁䭁䕁䄴䅁䙁䅁䅁䅁权畄䅚允䅁䅁䅅䅁䙁䕁桪桥畓硒䅊䍄䉁䅁䅁兂䅁䅁䅍䅄䅁䅁䅯杇䅁䅁䅯允䅁䅁䅯兂䅁䅁䅕䅁䅁䅁㕂欵䉁䅁䅁允䅁䅁䅕䡰㥁瑃橥䐶䴸䅉䅅䅁䙁䅁䅁睁䵁䅁䅁权䅁䅁䅁权䉁䅁䅁权䙁䅁䅁兂䅁䅁䅁䉉浢䅑䅅䅁䉁䅁䅁兂㑃潈牘払敪睐杷允䅁䅁䅕䅁䑁䅁䅷䅁䭁䉁䅷䅁䭁䙁䅍䅁䭁䅁䅕䅁䙁䅁䅁䅁权攳䅖允䅁䅁䅅䅁䙁䕁椵䙅㕧䍴䄵䍄䉁䅁䅁䅂䅁䅁䅍䅄䅁䅁䅯睔䅁䅁䅯杔䅁䅁䅕䅁䅁䕁奁欵䉁䅁䅁允䅁䅁䅕硥畓⭒㙆歅䵁䅉䅅䅁䙁䅁䅁睁䵁䅁䅁权摁䅁䅁权呂䅁䅁权䙁䅁䅁兂䅁䅁䅁偉汄䅑䅅䅁䉁䅁䅁兂浃㡭村䱳瑉䅑杷允䅁䅁䅕䅁䑁䅁䅷䅁䭁䉁䄸䅁䭁䙁䅍䅁䭁䅁䅕䅁䙁䅁䅁䅁杁畅䅚允䅁䅁䅅䅁䙁䅁坒楄礲呶䅂䍄䉁䅁䅁䅂䅁䅁䅍䅄䅁䅁䅯睔䅁䅁䅯杔䅁䅁䅕䅁䅁䭁穃唵䉁䅁䅁允䅁䅁䅕場啯歲桦樲䴸䅉䅅䅁䕁䅁䅁睁䵁䅁䅁权偂䅁䅁权佂䅁䅁兂䅁䅁䅁䍑浐䅑䅅䅁䉁䅁䅁兂㑃潈牘払剧䅑杷允䅁䅁䅕䅁䑁䅁䅷䅁䭁䅁䅁䅁䭁䙁䅍䅁䭁䅁䅕䅁䙁䅁䅁䅁杂⭘䅚允䅁䅁䅅䅁䙁䭁硲欰椱䐰䅎䍄䉁䅁䅁兂䅁䅁䅍䅄䅁䅁䅯睈䅁䅁䅯睕䅁䅁䅯兂䅁䅁䅕䅁䅁䭁兂欵䉁䅁䅁允䅁䅁䅕呦ㄸ牘灯啍䵁䅉䅅䅁䙁䅁䅁睁䵁䅁䅁权䅁䅁䅁权呂䅁䅁权䙁䅁䅁兂䅁䅁䅁䭉汔䅑䅅䅁䉁䅁䅁兂塄㍯㥁湃硣䅑杷允䅁䅁䅕䅁䑁䅁䅷䅁䭁䉁䄴䅁䭁䙁䅍䅁䭁䅁䅕䅁䙁䅁䅁䅁䅂佒䅚允䅁䅁䅅䅁䙁佁㠵穐敖楏䅒䍄䉁䅁䅁兂䅁䅁䅍䅄䅁䅁䅯先䅁䅁䅯睕䅁䅁䅯兂䅁䅁䅕䅁䅁佁䵁欵䉁䅁䅁允䅁䅁䅕歵䵫楁䡵歌䵁䅉䅅䅁䕁䅁䅁睁䵁䅁䅁权偂䅁䅁权佂䅁䅁兂䅁䅁䅁偁汄䅑䅅䅁䉁䅁䅁兂桄桥畓⭒充䅑杷允䅁䅁䅑䅁䑁䅁䅷䅁䭁䕁䄸䅁䭁䕁䄴䅁䙁䅁䅁䅁杂⭓䅚允䅁䅁䅅䅁䙁䍁捬㡪ㅌ䉋䅆䍄䉁䅁䅁䅂䅁䅁䅍䅄䅁䅁䅯睔䅁䅁䅯杔䅁䅁䅕䅁䅁䕁坃唵䉁䅁䅁允䅁䅁䅕呣䬰㘱睎呺䴸䅉䅅䅁䙁䅁䅁睁䵁䅁䅁权䅁䅁䅁权呂䅁䅁权䙁䅁䅁兂䅁䅁䅁䱁汲䅑䅅䅁䉁䅁䅁兂㑄⭕汏㑭祑䅑杷允䅁䅁䅑䅁䑁䅁䅷䅁䭁䕁䄸䅁䭁䕁䄴䅁䙁䅁䅁䅁䅂畯䅖允䅁䅁䅅䅁䙁乁橥䑣䬰㤱⽍䍄䉁䅁䅁䅂䅁䅁䅍䅄䅁䅁䅯睔䅁䅁䅯杔䅁䅁䅕䅁䅁䕁㉄唵䉁䅁䅁允䅁䅁䅕⽷潕䥘䌯啅䵁䅉䅅䅁䕁䅁䅁睁䵁䅁䅁权偂䅁䅁权佂䅁䅁兂䅁䅁䅁䕉浺䅑䅅䅁䉁䅁䅁兂㥁瑃橥䑣到䅑杷允䅁䅁䅕䅁䑁䅁䅷䅁䭁䉁䄰䅁䭁䅁䅅䅁䭁䅁䅕䅁䙁䅁䅁䅁䅄⬸䅖允䅁䅁䅅䅁䙁乁橥䑣䬰㤱⽍䍄䉁䅁䅁兂䅁䅁䅍䅄䅁䅁䅯睈䅁䅁䅯睕䅁䅁䅯兂䅁䅁䅕䅁䅁䅁獃唵䉁䅁䅁允䅁䅁䅕䉵䘶ㄶ㑆䕍䵁䅉䅅䅁䕁䅁䅁睁䵁䅁䅁权偂䅁䅁权佂䅁䅁兂䅁䅁䅁䕯浲䅑䅅䅁䉁䅁䅁兂硂児塲㍯剁䅑杷允䅁䅁䅑䅁䑁䅁䅷䅁䭁䕁䄸䅁䭁䕁䄴䅁䙁䅁䅁䅁杂畓䅚允䅁䅁䅅䅁䙁䡁㥅瑃橥䉣䅆䍄䉁䅁䅁䅂䅁䅁䅍䅄䅁䅁䅯睔䅁䅁䅯杔䅁䅁䅕䅁䅁䭁䍂欵䉁䅁䅁允䅁䅁䅕䭆䠵場啯䕅䵁䅉䅅䅁䙁䅁䅁睁䵁䅁䅁权摁䅁䅁权呂䅁䅁权䙁䅁䅁兂䅁䅁䅁䉉浮䅑䅅䅁䉁䅁䅁兂䭁㘱睎捐畯䅑杷允䅁䅁䅕䅁䑁䅁䅷䅁䭁䅁䅁䅁䭁䙁䅍䅁䭁䅁䅕䅁䙁䅁䅁䅁䅄⭤䅚允䅁䅁䅅䅁䙁䙁橔婰䕶䑁䅒䍄䉁䅁䅁兂䅁䅁䅍䅄䅁䅁䅯睈䅁䅁䅯允䅁䅁䅯兂䅁䅁䅕䅁䅁䥁㥄唵䉁䅁䅁允䅁䅁䅕体㙆䭆䠵吴䴸䅉䅅䅁䕁䅁䅁睁䵁䅁䅁权偂䅁䅁权佂䅁䅁兂䅁䅁䅁䕯浮䅑䅅䅁䉁䅁䅁兂浂浚浚浚剙䅑杷允䅁䅁䅕䅁䑁䅁䅷䅁䭁䅁䅁䅁䭁䙁䅍䅁䭁䅁䅕䅁䙁䅁䅁䅁杄佯䅖允䅁䅁䅅䅁䙁乁橥䑣䬰稹䅂䍄䉁䅁䅁兂䅁䅁䅍䅄䅁䅁䅯䅁䅁䅁䅯睕䅁䅁䅯兂䅁䅁䅕䅁䅁䵁噂欵䉁䅁䅁允䅁䅁䅕扏䥔牤昷き䵁䅉䅅䅁䕁䅁䅁睁䵁䅁䅁权偂䅁䅁权佂䅁䅁兂䅁䅁䅁乁汶䅑䅅䅁䉁䅁䅁兂穁積積積䩍䅑杷允䅁䅁䅕䅁䑁䅁䅷䅁䭁䉁䄸䅁䭁䙁䅍䅁䭁䅁䅕䅁䙁䅁䅁䅁杄佣䅚允䅁䅁䅅䅁䙁䅁塲㍯㥁橋䅆䍄䉁䅁䅁兂䅁䅁䅍䅄䅁䅁䅯䅁䅁䅁䅯允䅁䅁䅯兂䅁䅁䅕䅁䅁䕁癃唵䉁䅁䅁允䅁䅁䅕灭婭婭婭吲䴸䅉䅅䅁䙁䅁䅁睁䵁䅁䅁权敁䅁䅁权䉁䅁䅁权䙁䅁䅁兂䅁䅁䅁䭯氯䅑䅅䅁䉁䅁䅁兂穁積積積呐睐杷允䅁䅁䅕䅁䑁䅁䅷䅁䭁䅁䅁䅁䭁䅁䅅䅁䭁䅁䅕䅁䙁䅁䅁䅁杁敕䅚允䅁䅁䅅䅁䙁䱁敧敨剴乵⼴䍄䉁䅁䅁兂䅁䅁䅍䅄䅁䅁䅯䅈䅁䅁䅯睕䅁䅁䅯兂䅁䅁䅕䅁䅁䥁求欵䉁䅁䅁允䅁䅁䅕歯㉗⼸唰歌䵁䅉䅅䅁䙁䅁䅁睁䵁䅁䅁权䅁䅁䅁权䉁䅁䅁权䙁䅁䅁兂䅁䅁䅁佁汐䅑䅅䅁䉁䅁䅁兂桄桥畓⭒慈睐杷允䅁䅁䅕䅁䑁䅁䅷䅁䭁䅁䅁䅁䭁䙁䅍䅁䭁䅁䅕䅁䙁䅁䅁䅁䅄⭣䅚允䅁䅁䅅䅁䙁䙁橔婰䕶䑁䅒䍄䉁䅁䅁兂䅁䅁䅍䅄䅁䅁䅯杇䅁䅁䅯允䅁䅁䅯兂䅁䅁䅕䅁䅁䅁ぃ唵䉁䅁䅁允䅁䅁䅕䅁䅁䅁䅁䐴䴸䅉䅅䅁䙁䅁䅁睁䵁䅁䅁权敁䅁䅁权䉁䅁䅁权䙁䅁䅁兂䅁䅁䅁䅉浘䅑䅅䅁䉁䅁䅁兂㝂䭆䠵場啲睐杷允䅁䅁䅑䅁䑁䅁䅷䅁䭁䕁䄸䅁䭁䕁䄴䅁䙁䅁䅁䅁杂敓䅚允䅁䅁䅅䅁䙁佁㙆䭆䠵刴䅂䍄䉁䅁䅁兂䅁䅁䅍䅄䅁䅁䅯䅁䅁䅁䅯睕䅁䅁䅯兂䅁䅁䅕䅁䅁䅁䝂欵䉁䅁䅁允䅁䅁䅕潅䅐煹䙈き䵁䅉䅅䅁䙁䅁䅁睁䵁䅁䅁权摁䅁䅁权呂䅁䅁权䙁䅁䅁兂䅁䅁䅁䭉氳䅑䅅䅁䉁䅁䅁兂婄発呤㘴瑕䅑杷允䅁䅁䅑䅁䑁䅁䅷䅁䭁䕁䄸䅁䭁䕁䄴䅁䙁䅁䅁䅁杁畄䅚允䅁䅁䅅䅁䙁䍁捬㡪ㅌ䉋䅊䍄䉁䅁䅁兂䅁䅁䅍䅄䅁䅁䅯䅈䅁䅁䅯允䅁䅁䅯兂䅁䅁䅕䅁䅁䥁䙄唵䉁䅁䅁允䅁䅁䅕㡪ㅌ䙋偹樰䴸䅉䅅䅁䙁䅁䅁睁䵁䅁䅁权摁䅁䅁权呂䅁䅁权䙁䅁䅁兂䅁䅁䅁䭯汄䅑䅅䅁䉁䅁䅁兂䝂癴㥐䠱瑧䅑杷允䅁䅁䅑䅁䑁䅁䅷䅁䭁䕁䄸䅁䭁䕁䄴䅁䙁䅁䅁䅁权畈䅚允䅁䅁䅅䅁䙁䝁浚浚浚桚䅂䍄䉁䅁䅁兂䅁䅁䅍䅄䅁䅁䅯杇䅁䅁䅯睕䅁䅁䅯兂䅁䅁䅕䅁䅁䕁癄唵䉁䅁䅁允䅁䅁䅕⽷潕䥘䌯問䵁䅉䅅䅁䙁䅁䅁睁䵁䅁䅁权捁䅁䅁权呂䅁䅁权䙁䅁䅁兂䅁䅁䅁偁汐䅑䅅䅁䉁䅁䅁兂㙃兓䍷㡋瑣䅑杷允䅁䅁䅑䅁䑁䅁䅷䅁䭁䕁䄸䅁䭁䕁䄴䅁䙁䅁䅁䅁权佯䅖允䅁䅁䅅䅁䙁䵁ㅐ䙋偹瑷⽕䍄䉁䅁䅁兂䅁䅁䅍䅄䅁䅁䅯先䅁䅁䅯睕䅁䅁䅯兂䅁䅁䅕䅁䅁䍁潄唵䉁䅁䅁允䅁䅁䅕䉵䘶ㄶ㑈䕌䵁䅉䅅䅁䙁䅁䅁睁䵁䅁䅁权䅁䅁䅁权呂䅁䅁权䙁䅁䅁兂䅁䅁䅁䩷汪䅑䅅䅁䉁䅁䅁兂㡃䩤奍䡂睙䅑杷允䅁䅁䅕䅁䑁䅁䅷䅁䭁䉁䄸䅁䭁䙁䅍䅁䭁䅁䅕䅁䙁䅁䅁䅁䅂⭶䅖允䅁䅁䅅䅁䙁䵁㉬灶愸穌䅆䍄䉁䅁䅁䅂䅁䅁䅍䅄䅁䅁䅯睔䅁䅁䅯杔䅁䅁䅕䅁䅁佁䡂欵䉁䅁䅁允䅁䅁䅕浚浚浚浚䕅䵁䅉䅅䅁䕁䅁䅁睁䵁䅁䅁权偂䅁䅁权佂䅁䅁兂䅁䅁䅁䕑浮䅑䅅䅁䉁䅁䅁兂桄桥畓⭒充䅑杷允䅁䅁䅕䅁䑁䅁䅷䅁䭁䉁䄸䅁䭁䙁䅍䅁䭁䅁䅕䅁䙁䅁䅁䅁杄佃䅚允䅁䅁䅅䅁䙁䥁䅐煹䙆橬䅂䍄䉁䅁䅁䅂䅁䅁䅍䅄䅁䅁䅯睔䅁䅁䅯杔䅁䅁䅕䅁䅁䝁啄唵䉁䅁䅁允䅁䅁䅕瑃橥䑣䬰啂䵁䅉䅅䅁䙁䅁䅁睁䵁䅁䅁权捁䅁䅁权䉁䅁䅁权䙁䅁䅁兂䅁䅁䅁䭙汪䅑䅅䅁䉁䅁䅁兂偃癷潕䥘匯睐杷允䅁䅁䅕䅁䑁䅁䅷䅁䭁䉁䅷䅁䭁䙁䅍䅁䭁䅁䅕䅁䙁䅁䅁䅁杂⭘䅚允䅁䅁䅅䅁䙁䭁䙊癴㥐䍆䄵䍄䉁䅁䅁兂䅁䅁䅍䅄䅁䅁䅯先䅁䅁䅯睕䅁䅁䅯兂䅁䅁䅕䅁䅁䵁歄唵䉁䅁䅁允䅁䅁䅕䉵䘶ㄶ㑈䕌䵁䅉䅅䅁䙁䅁䅁睁䵁䅁䅁权敁䅁䅁权呂䅁䅁权䙁䅁䅁兂䅁䅁䅁䙙洳䅑䅅䅁䉁䅁䅁兂剃堷⽷噎椴䅑杷允䅁䅁䅕䅁䑁䅁䅷䅁䭁䉁䄸䅁䭁䅁䅅䅁䭁䅁䅕䅁䙁䅁䅁䅁权⭑䅚允䅁䅁䅅䅁䙁䭁睒児塲⭯⽁䍄䉁䅁䅁䅂䅁䅁䅍䅄䅁䅁䅯睔䅁䅁䅯杔䅁䅁䅕䅁䅁䝁⽄唵䉁䅁䅁允䅁䅁䅕瑃橥䑣䬰啄䵁䅉䅅䅁䙁䅁䅁睁䵁䅁䅁权敁䅁䅁权䉁䅁䅁权䙁䅁䅁兂䅁䅁䅁乑氳䅑䅅䅁䉁䅁䅁兂穁積積積呐睐杷允䅁䅁䅕䅁䑁䅁䅷䅁䭁䉁䅷䅁䭁䙁䅍䅁䭁䅁䅕䅁䙁䅁䅁䅁杂位䅚允䅁䅁䅅䅁䙁䙁㕧䵴㉨楐䄵䍄䉁䅁䅁䅂䅁䅁䅍䅄䅁䅁䅯睔䅁䅁䅯杔䅁䅁䅕䅁䅁䥁䥂欵䉁䅁䅁允䅁䅁䅕牕敧敨剴䕅䵁䅉䅅䅁䙁䅁䅁睁䵁䅁䅁权捁䅁䅁权呂䅁䅁权䙁䅁䅁兂䅁䅁䅁佯汈䅑䅅䅁䉁䅁䅁兂楂䙅㕧䕴畧䅑杷允䅁䅁䅕䅁䑁䅁䅷䅁䭁䉁䅯䅁䭁䙁䅍䅁䭁䅁䅕䅁䙁䅁䅁䅁杂佧䅚允䅁䅁䅅䅁䙁䡁灮橊䥅䐷䅰䍄䉁䅁䅁兂䅁䅁䅍䅄䅁䅁䅯䅁䅁䅁䅯睕䅁䅁䅯兂䅁䅁䅕䅁䅁䅁⽂欵䉁䅁䅁允䅁䅁䅕琯㑒匶硢き䵁䅉䅅䅁䕁䅁䅁睁䵁䅁䅁权偂䅁䅁权佂䅁䅁兂䅁䅁䅁䩁汦䅑䅅䅁䉁䅁䅁兂卂䉵䘶ㄶ䥈睐杷允䅁䅁䅑䅁䑁䅁䅷䅁䭁䕁䄸䅁䭁䕁䄴䅁䙁䅁䅁䅁杄⭌䅚允䅁䅁䅅䅁䭁䉁䅳䅁䵁䅉䅅䅁䙁䅁䅁睁䵁䅁䅁权䅁䅁䅁权䉁䅁䅁权䙁䅁䅁兂䅁䅁䅁䙑浌䅑䅅䅁䉁䅁䅁兂㑃潈牘払敪睐杷允䅁䅁䅕䅁䑁䅁䅷䅁䭁䅁䅁䅁䭁䅁䅅䅁䭁䅁䅕䅁䙁䅁䅁䅁杄⬹䅖允䅁䅁䅅䅁䙁䱁敧敨剴乵⼴䍄䉁䅁䅁兂䅁䅁䅍䅄䅁䅁䅯䅁䅁䅁䅯睕䅁䅁䅯兂䅁䅁䅕䅁䅁佁乄唵䉁䅁䅁允䅁䅁䅕敢㝦晱祈歍䵁䅉䅅䅁䙁䅁䅁睁䵁䅁䅁权捁䅁䅁权䉁䅁䅁权䙁䅁䅁兂䅁䅁䅁䉧洷䅑䅅䅁䉁䅁䅁兂畃⭒㙆䭆堷睐杷允䅁䅁䅑䅁䑁䅁䅷䅁䭁䕁䄸䅁䭁䕁䄴䅁䙁䅁䅁䅁杂体䅚允䅁䅁䅅䅁䙁䙁偹癷潕䉘䅂䍄䉁䅁䅁兂䅁䅁䅍䅄䅁䅁䅯䅁䅁䅁䅯睕䅁䅁䅯兂䅁䅁䅕䅁䅁䝁杄唵䉁䅁䅁允䅁䅁䅕兇坒楄匳歍䵁䅉䅅䅁䙁䅁䅁睁䵁䅁䅁权敁䅁䅁权呂䅁䅁权䙁䅁䅁兂䅁䅁䅁䥙浈䅑䅅䅁䉁䅁䅁兂㥂穐敖歵捫䅑杷允䅁䅁䅕䅁䑁䅁䅷䅁䭁䅁䅁䅁䭁䙁䅍䅁䭁䅁䅕䅁䙁䅁䅁䅁杂甴䅖允䅁䅁䅅䅁䙁䉁䕫杖琴樰䅊䍄䉁䅁䅁兂䅁䅁䅍䅄䅁䅁䅯睈䅁䅁䅯允䅁䅁䅯兂䅁䅁䅕䅁䅁䅁摁欵䉁䅁䅁允䅁䅁䅕椹捨㡪ㅌ䐴䴸䅉䅅䅁䙁䅁䅁睁䵁䅁䅁权䅁䅁䅁权呂䅁䅁权䙁䅁䅁兂䅁䅁䅁䍉浌䅑䅅䅁䉁䅁䅁兂汄䌰扌含稴䅑杷允䅁䅁䅕䅁䑁䅁䅷䅁䭁䉁䅯䅁䭁䙁䅍䅁䭁䅁䅕䅁䙁䅁䅁䅁杂⬲䅖允䅁䅁䅅䅁䙁䉁癳匳䝑呉䅰䍄䉁䅁䅁兂䅁䅁䅍䅄䅁䅁䅯䅈䅁䅁䅯睕䅁䅁䅯兂䅁䅁䅕䅁䅁䝁⭁欵䉁䅁䅁允䅁䅁䅕㥆佮ㄹ橏歌䵁䅉䅅䅁䙁䅁䅁睁䵁䅁䅁权摁䅁䅁权呂䅁䅁权䙁䅁䅁兂䅁䅁䅁䉉洳䅑䅅䅁䉁䅁䅁兂䭁㘱睎捐畯䅑杷允䅁䅁䅕䅁䑁䅁䅷䅁䭁䉁䄸䅁䭁䙁䅍䅁䭁䅁䅕䅁䙁䅁䅁䅁杂佌䅚允䅁䅁䅅䅁䙁䱁穢搯㑒呃䅆䍄䉁䅁䅁䅂䅁䅁䅍䅄䅁䅁䅯睔䅁䅁䅯杔䅁䅁䅕䅁䅁䵁流欵䉁䅁䅁允䅁䅁䅕瑃橥䑣䬰歅䵁䅉䅅䅁䙁䅁䅁睁䵁䅁䅁权敁䅁䅁权䉁䅁䅁权䙁䅁䅁兂䅁䅁䅁䑷洷䅑䅅䅁䉁䅁䅁兂䑄匹捨㡪噌睐杷允䅁䅁䅕䅁䑁䅁䅷䅁䭁䉁䄴䅁䭁䙁䅍䅁䭁䅁䅕䅁䙁䅁䅁䅁䅄畏䅚允䅁䅁䅅䅁䙁偁㥔䠱灪楚䅒䍄䉁䅁䅁䅂䅁䅁䅍䅄䅁䅁䅯睔䅁䅁䅯杔䅁䅁䅕䅁䅁䵁摁欵䉁䅁䅁允䅁䅁䅕体㙆䭆䠵䕅䵁䅉䅅䅁䙁䅁䅁睁䵁䅁䅁权摁䅁䅁权呂䅁䅁权䙁䅁䅁兂䅁䅁䅁余汢䅑䅅䅁䉁䅁䅁兂㑃潈牘晕獧䅑杷允䅁䅁䅕䅁䑁䅁䅷䅁䭁䅁䅁䅁䭁䅁䅅䅁䭁䅁䅕䅁䙁䅁䅁䅁权伴䅖允䅁䅁䅅䅁䙁佁㙆䭆䠵搴⽯䍄䉁䅁䅁兂䅁䅁䅍䅄䅁䅁䅯睈䅁䅁䅯睕䅁䅁䅯兂䅁䅁䅕䅁䅁䵁灂欵䉁䅁䅁允䅁䅁䅕瑃橥䑣焰啍䵁䅉䅅䅁䙁䅁䅁睁䵁䅁䅁权䅁䅁䅁权呂䅁䅁权䙁䅁䅁兂䅁䅁䅁䅯浦䅑䅅䅁䉁䅁䅁兂煃搸乊湙祁䅑杷允䅁䅁䅑䅁䑁䅁䅷䅁䭁䕁䄸䅁䭁䕁䄴䅁䙁䅁䅁䅁䅄⭒䅚允䅁䅁䅅䅁䙁䙁偹癷潕䉘䅂䍄䉁䅁䅁兂䅁䅁䅍䅄䅁䅁䅯杇䅁䅁䅯允䅁䅁䅯兂䅁䅁䅕䅁䅁䥁杄唵䉁䅁䅁允䅁䅁䅕椹捨㡪ㅌ䐴䴸䅉䅅䅁䙁䅁䅁睁䵁䅁䅁权捁䅁䅁权䉁䅁䅁权䙁䅁䅁兂䅁䅁䅁䙷洳䅑䅅䅁䉁䅁䅁兂㉄䙋偹癷奘睐杷允䅁䅁䅕䅁䑁䅁䅷䅁䭁䅁䅁䅁䭁䅁䅅䅁䭁䅁䅕䅁䙁䅁䅁䅁杁敤䅚允䅁䅁䅅䅁䙁䱁敧敨剴乵⼴䍄䉁䅁䅁兂䅁䅁䅍䅄䅁䅁䅯杇䅁䅁䅯允䅁䅁䅯兂䅁䅁䅕䅁䅁䅁䝂欵䉁䅁䅁允䅁䅁䅕䡰㥁瑃橥䐶䴸䅉䅅䅁䙁䅁䅁睁䵁䅁䅁权慁䅁䅁权呂䅁䅁权䙁䅁䅁兂䅁䅁䅁䕑浐䅑䅅䅁䉁䅁䅁兂䙄䱉祂䑡㝅䅑杷允䅁䅁䅕䅁䑁䅁䅷䅁䭁䉁䅷䅁䭁䅁䅅䅁䭁䅁䅕䅁䙁䅁䅁䅁杁敁䅚允䅁䅁䅅䅁䙁䉁䘫ㄶ㑇瑈⽕䍄䉁䅁䅁䅂䅁䅁䅍䅄䅁䅁䅯睔䅁䅁䅯杔䅁䅁䅕䅁䅁䭁䡂欵䉁䅁䅁允䅁䅁䅕敨剴䉵䘶䕅䵁䅉䅅䅁䙁䅁䅁睁䵁䅁䅁权敁䅁䅁权呂䅁䅁权䙁䅁䅁兂䅁䅁䅁䍷浘䅑䅅䅁䉁䅁䅁兂ㅂ硫䕧獖渴䅑杷允䅁䅁䅕䅁䑁䅁䅷䅁䭁䉁䄴䅁䭁䙁䅍䅁䭁䅁䅕䅁䙁䅁䅁䅁权敥䅚允䅁䅁䅅䅁䙁䍁捬㡪ㅌ䍡䅆䍄䉁䅁䅁䅂䅁䅁䅍䅄䅁䅁䅯睔䅁䅁䅯杔䅁䅁䅕䅁䅁䅁䭄唵䉁䅁䅁允䅁䅁䅕䘷㑇潈牘含䴸䅉䅅䅁䕁䅁䅁睁䵁䅁䅁权偂䅁䅁权佂䅁䅁兂䅁䅁䅁䔴浄䅑䅅䅁䉁䅁䅁兂䭁㘱睎児偯䅑杷允䅁䅁䅕䅁䑁䅁䅷䅁䭁䅁䅁䅁䭁䅁䅅䅁䭁䅁䅕䅁䙁䅁䅁䅁䅃敤䅚允䅁䅁䅅䅁䙁䱁敧敨剴乵⼴䍄䉁䅁䅁䅂䅁䅁䅍䅄䅁䅁䅯睔䅁䅁䅯杔䅁䅁䅕䅁䅁䝁灁欵䉁䅁䅁允䅁䅁䅕噋偹癷潕歅䵁䅉䅅䅁䙁䅁䅁睁䵁䅁䅁权䅁䅁䅁权䉁䅁䅁权䙁䅁䅁兂䅁䅁䅁䍧浢䅑䅅䅁䉁䅁䅁兂㑃潈牘払敪睐杷允䅁䅁䅕䅁䑁䅁䅷䅁䭁䅁䅁䅁䭁䙁䅍䅁䭁䅁䅕䅁䙁䅁䅁䅁杄畬䅖允䅁䅁䅅䅁䙁䱁へ硫䕧橤䅂䍄䉁䅁䅁兂䅁䅁䅍䅄䅁䅁䅯先䅁䅁䅯睕䅁䅁䅯兂䅁䅁䅕䅁䅁䝁歃唵䉁䅁䅁允䅁䅁䅕挲㌷⭕汏啌䵁䅉䅅䅁䙁䅁䅁睁䵁䅁䅁权晁䅁䅁权呂䅁䅁权䙁䅁䅁兂䅁䅁䅁䔴浔䅑䅅䅁䉁䅁䅁兂䕁杖琴桳砰䅑杷允䅁䅁䅑䅁䑁䅁䅷䅁䭁䕁䄸䅁䭁䕁䄴䅁䙁䅁䅁䅁䅃⭒䅚允䅁䅁䅅䅁䙁䡁㥅瑃橥䉣䅂䍄䉁䅁䅁兂䅁䅁䅍䅄䅁䅁䅯睈䅁䅁䅯允䅁䅁䅯兂䅁䅁䅕䅁䅁䝁楃唵䉁䅁䅁允䅁䅁䅕呣䬰㘱睎吳䴸䅉䅅䅁䙁䅁䅁睁䵁䅁䅁权晁䅁䅁权呂䅁䅁权䙁䅁䅁兂䅁䅁䅁䙷浐䅑䅅䅁䉁䅁䅁兂㥂穐敖極硫䅑杷允䅁䅁䅑䅁䑁䅁䅷䅁䭁䕁䄸䅁䭁䕁䄴䅁䙁䅁䅁䅁䅂甶䅖允䅁䅁䅅䅁䙁佁㙆䭆䠵刴䅂䍄䉁䅁䅁䅂䅁䅁䅍䅄䅁䅁䅯睔䅁䅁䅯杔䅁䅁䅕䅁䅁䥁䕄唵䉁䅁䅁允䅁䅁䅕体㙆䭆䠵吹䴸䅉䅅䅁䙁䅁䅁睁䵁䅁䅁权摁䅁䅁权䉁䅁䅁权䙁䅁䅁兂䅁䅁䅁䱯氳䅑䅅䅁䉁䅁䅁兂塄㍯㥁瑃呦睐杷允䅁䅁䅕䅁䑁䅁䅷䅁䭁䉁䄰䅁䭁䙁䅍䅁䭁䅁䅕䅁䙁䅁䅁䅁䅁畎䅚允䅁䅁䅅䅁䙁䙁余扌摋礷䄵䍄䉁䅁䅁䅂䅁䅁䅍䅄䅁䅁䅯睔䅁䅁䅯杔䅁䅁䅕䅁䅁䅁灄唵䉁䅁䅁允䅁䅁䅕敨剴䉵䘶歅䵁䅉䅅䅁䕁䅁䅁睁䵁䅁䅁权偂䅁䅁权佂䅁䅁兂䅁䅁䅁䕁浢䅑䅅䅁䉁䅁䅁兂䭁㘱睎児副䅑杷允䅁䅁䅑䅁䑁䅁䅷䅁䭁䕁䄸䅁䭁䕁䄴䅁䙁䅁䅁䅁䅃畆䅚允䅁䅁䅅䅁䙁佁㙆䭆䠵刴䅊䍄䉁䅁䅁兂䅁䅁䅍䅄䅁䅁䅯䅈䅁䅁䅯睕䅁䅁䅯兂䅁䅁䅕䅁䅁䕁㉁欵䉁䅁䅁允䅁䅁䅕䑗ね䡹⭙歌䵁䅉䅅䅁䕁䅁䅁睁䵁䅁䅁权偂䅁䅁权佂䅁䅁兂䅁䅁䅁䕁浘䅑䅅䅁䉁䅁䅁兂灁䥘䌯匹剧䅑杷允䅁䅁䅕䅁䑁䅁䅷䅁䭁䉁䅷䅁䭁䅁䅅䅁䭁䅁䅕䅁䙁䅁䅁䅁䅂佁䅚允䅁䅁䅅䅁䙁䉁䘫ㄶ㑇瑈⽕䍄䉁䅁䅁兂䅁䅁䅍䅄䅁䅁䅯䅁䅁䅁䅯允䅁䅁䅯兂䅁䅁䅕䅁䅁佁牂欵䉁䅁䅁允䅁䅁䅕䉵䘶ㄶ㑇樳䴸䅉䅅䅁䕁䅁䅁睁䵁䅁䅁权偂䅁䅁权佂䅁䅁兂䅁䅁䅁䔴浔䅑䅅䅁䉁䅁䅁权扁䅁䅁䍄䉁䅁䅁兂䅁䅁䅍䅄䅁䅁䅯䅁䅁䅁䅯睕䅁䅁䅯兂䅁䅁䅕䅁䅁䝁䕄唵䉁䅁䅁允䅁䅁䅕䘫橐婰䕵歍䵁䅉䅅䅁䙁䅁䅁睁䵁䅁䅁权晁䅁䅁权䉁䅁䅁权䙁䅁䅁兂䅁䅁䅁䩧氯䅑䅅䅁䉁䅁䅁兂硂児塲㍯摄睐杷允䅁䅁䅑䅁䑁䅁䅷䅁䭁䕁䄸䅁䭁䕁䄴䅁䙁䅁䅁䅁䅂佒䅚允䅁䅁䅅䅁䙁䵁䴳䵺䵺䉺䅂䍄䉁䅁䅁䅂䅁䅁䅍䅄䅁䅁䅯睔䅁䅁䅯杔䅁䅁䅕䅁䅁䍁㍄唵䉁䅁䅁允䅁䅁䅕瑃橥䑣䬰歅䵁䅉䅅䅁䙁䅁䅁睁䵁䅁䅁权䅁䅁䅁权呂䅁䅁权䙁䅁䅁兂䅁䅁䅁䭁汦䅑䅅䅁䉁䅁䅁兂塄㍯㥁湃硣䅑杷允䅁䅁䅕䅁䑁䅁䅷䅁䭁䉁䄴䅁䭁䅁䅅䅁䭁䅁䅕䅁䙁䅁䅁䅁杁佔䅚允䅁䅁䅅䅁䙁䵁ㅐ䙋偹瑷⽕䍄䉁䅁䅁兂䅁䅁䅍䅄䅁䅁䅯杈䅁䅁䅯睕䅁䅁䅯兂䅁䅁䅕䅁䅁䵁㝁欵䉁䅁䅁允䅁䅁䅕倹唳佥浬䕊䵁䅉䅅䅁䕁䅁䅁睁䵁䅁䅁权偂䅁䅁权佂䅁䅁兂䅁䅁䅁䅯浪䅑䅅䅁䉁䅁䅁兂浂浚浚浚剙䅑杷允䅁䅁䅕䅁䑁䅁䅷䅁䭁䉁䄰䅁䭁䙁䅍䅁䭁䅁䅕䅁䙁䅁䅁䅁杄⬶䅖允䅁䅁䅅䅁䙁䭁扡䍸睃楳䄱䍄䉁䅁䅁䅂䅁䅁䅍䅄䅁䅁䅯睔䅁䅁䅯杔䅁䅁䅕䅁䅁䍁䕂欵䉁䅁䅁允䅁䅁䅕呣䬰㘱睎䕅䵁䅉䅅䅁䙁䅁䅁睁䵁䅁䅁权晁䅁䅁权呂䅁䅁权䙁䅁䅁兂䅁䅁䅁䉉浔䅑䅅䅁䉁䅁䅁兂䕁杖琴牳眰䅑杷允䅁䅁䅕䅁䑁䅁䅷䅁䭁䉁䄸䅁䭁䅁䅅䅁䭁䅁䅕䅁䙁䅁䅁䅁䅄畮䅖允䅁䅁䅅䅁䙁䡁㥅瑃橥乣⼰䍄䉁䅁䅁兂䅁䅁䅍䅄䅁䅁䅯睈䅁䅁䅯睕䅁䅁䅯兂䅁䅁䅕䅁䅁䕁㥃唵䉁䅁䅁允䅁䅁䅕塹⭡确癯啍䵁䅉䅅䅁䙁䅁䅁睁䵁䅁䅁权䅁䅁䅁权䉁䅁䅁权䙁䅁䅁兂䅁䅁䅁䝯浐䅑䅅䅁䉁䅁䅁兂㑃潈牘払敪睐杷允䅁䅁䅕䅁䑁䅁䅷䅁䭁䉁䄸䅁䭁䅁䅅䅁䭁䅁䅕䅁䙁䅁䅁䅁杂⭃䅚允䅁䅁䅅䅁䙁䭁睒児塲⭯⽁䍄䉁䅁䅁兂䅁䅁䅍䅄䅁䅁䅯睈䅁䅁䅯允䅁䅁䅯兂䅁䅁䅕䅁䅁䥁䱂欵䉁䅁䅁允䅁䅁䅕䡰㥁瑃橥䐴䴸䅉䅅䅁䙁䅁䅁睁䵁䅁䅁权慁䅁䅁权呂䅁䅁权䙁䅁䅁兂䅁䅁䅁倴汈䅑䅅䅁䉁䅁䅁兂䑄匹捨㡪㕉䅑杷允䅁䅁䅑䅁䑁䅁䅷䅁䭁䕁䄸䅁䭁䕁䄴䅁䙁䅁䅁䅁䅁佒䅚允䅁䅁䅅䅁䙁䝁浚浚浚桚䅂䍄䉁䅁䅁兂䅁䅁䅍䅄䅁䅁䅯䅁䅁䅁䅯睕䅁䅁䅯兂䅁䅁䅕䅁䅁䥁㝄唵䉁䅁䅁允䅁䅁䅕噋偹癷潖歍䵁䅉䅅䅁䙁䅁䅁睁䵁䅁䅁权摁䅁䅁权䉁䅁䅁权䙁䅁䅁兂䅁䅁䅁䐴浈䅑䅅䅁䉁䅁䅁兂畃⭒㙆䭆堷睐杷允䅁䅁䅑䅁䑁䅁䅷䅁䭁䕁䄸䅁䭁䕁䄴䅁䙁䅁䅁䅁䅄畑䅚允䅁䅁䅅䅁䙁䑁積積積硍䅂䍄䉁䅁䅁兂䅁䅁䅍䅄䅁䅁䅯杈䅁䅁䅯睕䅁䅁䅯兂䅁䅁䅕䅁䅁䕁灁欵䉁䅁䅁允䅁䅁䅕婤奍䙂佢お䵁䅉䅅䅁䙁䅁䅁睁䵁䅁䅁权䅁䅁䅁权䉁䅁䅁权䙁䅁䅁兂䅁䅁䅁䙉浶䅑䅅䅁䉁䅁䅁兂㑃潈牘払敪睐杷允䅁䅁䅕䅁䑁䅁䅷䅁䭁䅁䅁䅁䭁䙁䅍䅁䭁䅁䅕䅁䙁䅁䅁䅁䅂⬴䅖允䅁䅁䅅䅁䙁䉁䕫杖琴樰䅊䍄䉁䅁䅁兂䅁䅁䅍䅄䅁䅁䅯先䅁䅁䅯允䅁䅁䅯兂䅁䅁䅕䅁䅁佁呁欵䉁䅁䅁允䅁䅁䅕㑈牘払敧吱䴸䅉䅅䅁䙁䅁䅁睁䵁䅁䅁权䅁䅁䅁权呂䅁䅁权䙁䅁䅁兂䅁䅁䅁䡉浘䅑䅅䅁䉁䅁䅁兂啂㘴扗䅸ぁ䅑杷允䅁䅁䅑䅁䑁䅁䅷䅁䭁䕁䄸䅁䭁䕁䄴䅁䙁䅁䅁䅁䅃佅䅚允䅁䅁䅅䅁䙁䍁捬㡪ㅌ䉋䅎䍄䉁䅁䅁兂䅁䅁䅍䅄䅁䅁䅯䅁䅁䅁䅯睕䅁䅁䅯兂䅁䅁䅕䅁䅁䅁睂欵䉁䅁䅁允䅁䅁䅕佖汏㡭杔き䵁䅉䅅䅁䙁䅁䅁睁䵁䅁䅁权慁䅁䅁权䉁䅁䅁权䙁䅁䅁兂䅁䅁䅁䉉洳䅑䅅䅁䉁䅁䅁兂歃䑣䬰㘱潐睐杷允䅁䅁䅑䅁䑁䅁䅷䅁䭁䕁䄸䅁䭁䕁䄴䅁䙁䅁䅁䅁杁⭅䅚允䅁䅁䅅䅁䙁偁潙䥘䌯刹䅊䍄䉁䅁䅁兂䅁䅁䅍䅄䅁䅁䅯先䅁䅁䅯睕䅁䅁䅯兂䅁䅁䅕䅁䅁䭁癃唵䉁䅁䅁允䅁䅁䅕瑃橥䑣䬳啌䵁䅉䅅䅁䙁䅁䅁睁䵁䅁䅁权晁䅁䅁权䉁䅁䅁权䙁䅁䅁兂䅁䅁䅁䑁洯䅑䅅䅁䉁䅁䅁兂歃䑣䬰㘱材睐杷允䅁䅁䅑䅁䑁䅁䅷䅁䭁䕁䄸䅁䭁䕁䄴䅁䙁䅁䅁䅁䅂畑䅚允䅁䅁䅅䅁䙁䩁婱婭婭六䄹䍄䉁䅁䅁兂䅁䅁䅍䅄䅁䅁䅯䅁䅁䅁䅯睕䅁䅁䅯兂䅁䅁䅕䅁䅁䥁䉁欵䉁䅁䅁允䅁䅁䅕癱午坔睊歍䵁䅉䅅䅁䕁䅁䅁睁䵁䅁䅁权偂䅁䅁权佂䅁䅁兂䅁䅁䅁䕷浄䅑䅅䅁䉁䅁䅁兂晁敨剴䉵倴䅑杷允䅁䅁䅕䅁䑁䅁䅷䅁䭁䉁䅯䅁䭁䅁䅅䅁䭁䅁䅕䅁䙁䅁䅁䅁䅁敺䅖允䅁䅁䅅䅁䙁偁潙䥘䌯改⽁䍄䉁䅁䅁兂䅁䅁䅍䅄䅁䅁䅯先䅁䅁䅯睕䅁䅁䅯兂䅁䅁䅕䅁䅁䅁㥂欵䉁䅁䅁允䅁䅁䅕䬸䝦穓䩦啌䵁䅉䅅䅁䕁䅁䅁睁䵁䅁䅁权偂䅁䅁权佂䅁䅁兂䅁䅁䅁䍉浔䅑䅅䅁䉁䅁䅁兂乄䵺䵺䵺剷䅑杷允䅁䅁䅕䅁䑁䅁䅷䅁䭁䅁䅁䅁䭁䙁䅍䅁䭁䅁䅕䅁䙁䅁䅁䅁䅃⬱䅖允䅁䅁䅅䅁䙁䭁慁㥌欰橂䅎䍄䉁䅁䅁䅂䅁䅁䅍䅄䅁䅁䅯睔䅁䅁䅯杔䅁䅁䅕䅁䅁䅁䅂欵䉁䅁䅁允䅁䅁䅕椹捨㡪ㅌ䕄䵁䅉䅅䅁䙁䅁䅁睁䵁䅁䅁权䅁䅁䅁权呂䅁䅁权䙁䅁䅁兂䅁䅁䅁䄴浺䅑䅅䅁䉁䅁䅁兂允䑗ね䩹祙䅑杷允䅁䅁䅕䅁䑁䅁䅷䅁䭁䅁䅁䅁䭁䙁䅍䅁䭁䅁䅕䅁䙁䅁䅁䅁杄畤䅚允䅁䅁䅅䅁䙁䙁橔婰䕶䑁䅒䍄䉁䅁䅁兂䅁䅁䅍䅄䅁䅁䅯杇䅁䅁䅯允䅁䅁䅯兂䅁䅁䅕䅁䅁佁穁欵䉁䅁䅁允䅁䅁䅕䡰㥁瑃橥䐶䴸䅉䅅䅁䙁䅁䅁睁䵁䅁䅁权慁䅁䅁权呂䅁䅁权䙁䅁䅁兂䅁䅁䅁乁汔䅑䅅䅁䉁䅁䅁兂扁㥌欰楂㙅䅑杷允䅁䅁䅕䅁䑁䅁䅷䅁䭁䉁䅯䅁䭁䙁䅍䅁䭁䅁䅕䅁䙁䅁䅁䅁杂余䅚允䅁䅁䅅䅁䙁䱁昶楇搯䑚䅴䍄䉁䅁䅁兂䅁䅁䅍䅄䅁䅁䅯䅁䅁䅁䅯睕䅁䅁䅯兂䅁䅁䅕䅁䅁䅁畃唵䉁䅁䅁允䅁䅁䅕㘱睎児㍰啍䵁䅉䅅䅁䙁䅁䅁睁䵁䅁䅁权捁䅁䅁权䉁䅁䅁权䙁䅁䅁兂䅁䅁䅁䝑浮䅑䅅䅁䉁䅁䅁兂㉄䙋偹癷奘睐杷允䅁䅁䅑䅁䑁䅁䅷䅁䭁䕁䄸䅁䭁䕁䄴䅁䙁䅁䅁䅁䅄⭐䅚允䅁䅁䅅䅁䙁䍁捬㡪ㅌ䅋䅸䍄䉁䅁䅁兂䅁䅁䅍䅄䅁䅁䅯䅁䅁䅁䅯睕䅁䅁䅯兂䅁䅁䅕䅁䅁䍁浂欵䉁䅁䅁允䅁䅁䅕佖汏㡭杔き䵁䅉䅅䅁䕁䅁䅁睁䵁䅁䅁权偂䅁䅁权佂䅁䅁兂䅁䅁䅁䅑浄䅑䅅䅁䉁䅁䅁兂穁積積積乍䅑杷允䅁䅁䅕䅁䑁䅁䅷䅁䭁䅁䅁䅁䭁䙁䅍䅁䭁䅁䅕䅁䙁䅁䅁䅁䅂佰䅖允䅁䅁䅅䅁䙁乁橥䑣䬰穤䅆䍄䉁䅁䅁兂䅁䅁䅍䅄䅁䅁䅯䅈䅁䅁䅯睕䅁䅁䅯兂䅁䅁䅕䅁䅁䍁⽁欵䉁䅁䅁允䅁䅁䅕㥆佮ㄹ橏歌䵁䅉䅅䅁䕁䅁䅁睁䵁䅁䅁权偂䅁䅁权佂䅁䅁兂䅁䅁䅁䑑浈䅑䅅䅁䉁䅁䅁兂慃婭婭婭卫䅑杷允䅁䅁䅕䅁䑁䅁䅷䅁䭁䅁䅁䅁䭁䅁䅅䅁䭁䅁䅕䅁䙁䅁䅁䅁杂佳䅖允䅁䅁䅅䅁䙁䩁婱婭婭摭⽫䍄䉁䅁䅁兂䅁䅁䅍䅄䅁䅁䅯杈䅁䅁䅯睕䅁䅁䅯兂䅁䅁䅕䅁䅁䝁十欵䉁䅁䅁允䅁䅁䅕硢䑋䵷桲啋䵁䅉䅅䅁䙁䅁䅁睁䵁䅁䅁权敁䅁䅁权呂䅁䅁权䙁䅁䅁兂䅁䅁䅁䉙浮䅑䅅䅁䉁䅁䅁兂婁䙂余塌灉䅑杷允䅁䅁䅕䅁䑁䅁䅷䅁䭁䉁䄸䅁䭁䅁䅅䅁䭁䅁䅕䅁䙁䅁䅁䅁䅁畹䅖允䅁䅁䅅䅁䙁䭁睒児塲⭯⽁䍄䉁䅁䅁兂䅁䅁䅍䅄䅁䅁䅯䅁䅁䅁䅯睕䅁䅁䅯兂䅁䅁䅕䅁䅁䍁啂欵䉁䅁䅁允䅁䅁䅕扏䥔牤昷き䵁䅉䅅䅁䙁䅁䅁睁䵁䅁䅁权慁䅁䅁权䉁䅁䅁权䙁䅁䅁兂䅁䅁䅁䕑浺䅑䅅䅁䉁䅁䅁兂歃䑣䬰㘱潐睐杷允䅁䅁䅕䅁䑁䅁䅷䅁䭁䉁䄰䅁䭁䅁䅅䅁䭁䅁䅕䅁䙁䅁䅁䅁杁敖䅚允䅁䅁䅅䅁䙁䭁䠵場啯瑲⽣䍄䉁䅁䅁䅂䅁䅁䅍䅄䅁䅁䅯睔䅁䅁䅯杔䅁䅁䅕䅁䅁䕁⽁欵䉁䅁䅁允䅁䅁䅕䘷㑇潈牘ぃ䵁䅉䅅䅁䙁䅁䅁睁䵁䅁䅁权慁䅁䅁权䉁䅁䅁权䙁䅁䅁兂䅁䅁䅁䍑洷䅑䅅䅁䉁䅁䅁兂歃䑣䬰㘱潐睐杷允䅁䅁䅕䅁䑁䅁䅷䅁䭁䉁䄰䅁䭁䙁䅍䅁䭁䅁䅕䅁䙁䅁䅁䅁杁佃䅚允䅁䅁䅅䅁䙁䩁畨潅䅐楓䄵䍄䉁䅁䅁兂䅁䅁䅍䅄䅁䅁䅯䅁䅁䅁䅯睕䅁䅁䅯兂䅁䅁䅕䅁䅁䍁⽁欵䉁䅁䅁允䅁䅁䅕䅁䅁䅁权き䵁䅉䅅䅁䕁䅁䅁睁䵁䅁䅁权偂䅁䅁权佂䅁䅁兂䅁䅁䅁䍑浈䅑䅅䅁䉁䅁䅁兂穁積積積免䅑杷允䅁䅁䅕䅁䑁䅁䅷䅁䭁䅁䅁䅁䭁䅁䅅䅁䭁䅁䅕䅁䙁䅁䅁䅁杄佦䅚允䅁䅁䅅䅁䙁䱁敧敨剴乵⼴䍄䉁䅁䅁兂䅁䅁䅍䅄䅁䅁䅯先䅁䅁䅯睕䅁䅁䅯兂䅁䅁䅕䅁䅁䕁㡂欵䉁䅁䅁允䅁䅁䅕䬸䝦穓䩦啌䵁䅉䅅䅁䙁䅁䅁睁䵁䅁䅁权晁䅁䅁权䉁䅁䅁权䙁䅁䅁兂䅁䅁䅁䘴浐䅑䅅䅁䉁䅁䅁兂卂䉵䘶ㄶ杈睐杷允䅁䅁䅕䅁䑁䅁䅷䅁䭁䉁䅯䅁䭁䙁䅍䅁䭁䅁䅕䅁䙁䅁䅁䅁杂佡䅚允䅁䅁䅅䅁䙁䍁搯䅊䉡呖䅴䍄䉁䅁䅁兂䅁䅁䅍䅄䅁䅁䅯睈䅁䅁䅯允䅁䅁䅯兂䅁䅁䅕䅁䅁䝁㍃唵䉁䅁䅁允䅁䅁䅕敨剴䉵䘶稲䴸䅉䅅䅁䙁䅁䅁睁䵁䅁䅁权䅁䅁䅁权䉁䅁䅁权䙁䅁䅁兂䅁䅁䅁䅯浲䅑䅅䅁䉁䅁䅁兂㑃潈牘払敪睐杷允䅁䅁䅑䅁䑁䅁䅷䅁䭁䕁䄸䅁䭁䕁䄴䅁䙁䅁䅁䅁杂畈䅚允䅁䅁䅅䅁䙁䡁㥅瑃橥䉣䅂䍄䉁䅁䅁䅂䅁䅁䅍䅄䅁䅁䅯睔䅁䅁䅯杔䅁䅁䅕䅁䅁䅁⽁欵䉁䅁䅁允䅁䅁䅕䘷㑇潈牘ぃ䵁䅉䅅䅁䙁䅁䅁睁䵁䅁䅁权晁䅁䅁权呂䅁䅁权䙁䅁䅁兂䅁䅁䅁䍉浲䅑䅅䅁䉁䅁䅁兂㉃⼸唳䅥硫䅑杷允䅁䅁䅕䅁䑁䅁䅷䅁䭁䉁䄸䅁䭁䙁䅍䅁䭁䅁䅕䅁䙁䅁䅁䅁䅄敓䅚允䅁䅁䅅䅁䙁䅁坒楄礲呈䅆䍄䉁䅁䅁䅂䅁䅁䅍䅄䅁䅁䅯睔䅁䅁䅯杔䅁䅁䅕䅁䅁佁㍁欵䉁䅁䅁允䅁䅁䅕䡰㥁瑃橥䕅䵁䅉䅅䅁䕁䅁䅁睁䵁䅁䅁权偂䅁䅁权佂䅁䅁兂䅁䅁䅁偙氷䅑䅅䅁䉁䅁䅁兂偃癷潕䥘伸䅑杷允䅁䅁䅕䅁䑁䅁䅷䅁䭁䅁䅁䅁䭁䅁䅅䅁䭁䅁䅕䅁䙁䅁䅁䅁杁敉䅚允䅁䅁䅅䅁䙁䱁敧敨剴乵⼴䍄䉁䅁䅁兂䅁䅁䅍䅄䅁䅁䅯䅁䅁䅁䅯睕䅁䅁䅯兂䅁䅁䅕䅁䅁佁㝃唵䉁䅁䅁允䅁䅁䅕䘫橐婰䕵歍䵁䅉䅅䅁䕁䅁䅁睁䵁䅁䅁权偂䅁䅁权佂䅁䅁兂䅁䅁䅁䅉浺䅑䅅䅁䉁䅁䅁兂偃癷潕䥘匸䅑杷允䅁䅁䅑䅁䑁䅁䅷䅁䭁䕁䄸䅁䭁䕁䄴䅁䙁䅁䅁䅁䅂敌䅚允䅁䅁䅅䅁䙁䥁䌯匹捨硪䅊䍄䉁䅁䅁兂䅁䅁䅍䅄䅁䅁䅯杇䅁䅁䅯允䅁䅁䅯兂䅁䅁䅕䅁䅁䥁捃唵䉁䅁䅁允䅁䅁䅕䅁䅁䅁䅁䐴䴸䅉䅅䅁䙁䅁䅁睁䵁䅁䅁权䅁䅁䅁权呂䅁䅁权䙁䅁䅁兂䅁䅁䅁䙙浈䅑䅅䅁䉁䅁䅁兂㕁䵴㉨瑶稸䅑杷允䅁䅁䅕䅁䑁䅁䅷䅁䭁䉁䄸䅁䭁䙁䅍䅁䭁䅁䅕䅁䙁䅁䅁䅁权畦䅚允䅁䅁䅅䅁䙁䝁汄䌰扌含䅂䍄䉁䅁䅁䅂䅁䅁䅍䅄䅁䅁䅯睔䅁䅁䅯杔䅁䅁䅕䅁䅁䍁睃唵䉁䅁䅁允䅁䅁䅕敨剴䉵䘶稲䴸䅉䅅䅁䕁䅁䅁睁䵁䅁䅁权偂䅁䅁权佂䅁䅁兂䅁䅁䅁䑙洷䅑䅅䅁䉁䅁䅁兂畃⭒㙆䭆䰴䅑杷允䅁䅁䅕䅁䑁䅁䅷䅁䭁䉁䄰䅁䭁䙁䅍䅁䭁䅁䅕䅁䙁䅁䅁䅁䅂佖䅚允䅁䅁䅅䅁䙁䵁ㅐ䙋偹楧䄵䍄䉁䅁䅁兂䅁䅁䅍䅄䅁䅁䅯䅁䅁䅁䅯允䅁䅁䅯兂䅁䅁䅕䅁䅁䵁慂欵䉁䅁䅁允䅁䅁䅕䉵䘶ㄶ㑇樳䴸䅉䅅䅁䙁䅁䅁睁䵁䅁䅁权摁䅁䅁权呂䅁䅁权䙁䅁䅁兂䅁䅁䅁䵉汮䅑䅅䅁䉁䅁䅁兂灁䥘䌯匹畧䅑杷允䅁䅁䅕䅁䑁䅁䅷䅁䭁䅁䅁䅁䭁䅁䅅䅁䭁䅁䅕䅁䙁䅁䅁䅁䅄敵䅖允䅁䅁䅅䅁䙁䩁婱婭婭摭⽫䍄䉁䅁䅁䅂䅁䅁䅍䅄䅁䅁䅯睔䅁䅁䅯杔䅁䅁䅕䅁䅁䍁㥄唵䉁䅁䅁允䅁䅁䅕䥘䌯匹捨い䵁䅉䅅䅁䙁䅁䅁睁䵁䅁䅁权䅁䅁䅁权䉁䅁䅁权䙁䅁䅁兂䅁䅁䅁䙧浮䅑䅅䅁䉁䅁䅁兂㑃潈牘払敪睐杷允䅁䅁䅑䅁䑁䅁䅷䅁䭁䕁䄸䅁䭁䕁䄴䅁䙁䅁䅁䅁杁畐䅚允䅁䅁䅅䅁䙁佁剸䉵䘶眶䅴䍄䉁䅁䅁䅂䅁䅁䅍䅄䅁䅁䅯睔䅁䅁䅯杔䅁䅁䅕䅁䅁䕁ㅁ欵䉁䅁䅁允䅁䅁䅕硥畓⭒㙆啅䵁䅉䅅䅁䙁䅁䅁睁䵁䅁䅁权捁䅁䅁权呂䅁䅁权䙁䅁䅁兂䅁䅁䅁䝯浌䅑䅅䅁䉁䅁䅁兂楃扒穢刯畑䅑杷允䅁䅁䅕䅁䑁䅁䅷䅁䭁䉁䄸䅁䭁䅁䅅䅁䭁䅁䅕䅁䙁䅁䅁䅁杁敲䅖允䅁䅁䅅䅁䭁䉁䅳䅁䵁䅉䅅䅁䕁䅁䅁睁䵁䅁䅁权偂䅁䅁权佂䅁䅁兂䅁䅁䅁䑁洷䅑䅅䅁䉁䅁䅁兂慃婭婭婭䱫䅑杷允䅁䅁䅕䅁䑁䅁䅷䅁䭁䉁䅷䅁䭁䅁䅅䅁䭁䅁䅕䅁䙁䅁䅁䅁权支䅖允䅁䅁䅅䅁䙁䉁䘫ㄶ㑇瑈⽕䍄䉁䅁䅁䅂䅁䅁䅍䅄䅁䅁䅯睔䅁䅁䅯杔䅁䅁䅕䅁䅁䭁慄唵䉁䅁䅁允䅁䅁䅕㑈牘払敧啃䵁䅉䅅䅁䙁䅁䅁睁䵁䅁䅁权䅁䅁䅁权呂䅁䅁权䙁䅁䅁兂䅁䅁䅁䐴洳䅑䅅䅁䉁䅁䅁兂䅁䅁䅁䭁穁䅑杷允䅁䅁䅕䅁䑁䅁䅷䅁䭁䉁䅯䅁䭁䙁䅍䅁䭁䅁䅕䅁䙁䅁䅁䅁杄佥䅚允䅁䅁䅅䅁䙁䕁㍷啩杆告䅴䍄䉁䅁䅁兂䅁䅁䅍䅄䅁䅁䅯䅁䅁䅁䅯睕䅁䅁䅯兂䅁䅁䅕䅁䅁䵁䡁欵䉁䅁䅁允䅁䅁䅕癱午坔睊歍䵁䅉䅅䅁䕁䅁䅁睁䵁䅁䅁权偂䅁䅁权佂䅁䅁兂䅁䅁䅁䅉浦䅑䅅䅁䉁䅁䅁兂㑃潈牘払卧䅑杷允䅁䅁䅕䅁䑁䅁䅷䅁䭁䅁䅁䅁䭁䅁䅅䅁䭁䅁䅕䅁䙁䅁䅁䅁权男䅖允䅁䅁䅅䅁䙁䥁牘払敧摨⽳䍄䉁䅁䅁兂䅁䅁䅍䅄䅁䅁䅯䅁䅁䅁䅯睕䅁䅁䅯兂䅁䅁䅕䅁䅁䕁潃唵䉁䅁䅁允䅁䅁䅕㘱睎児㍰啍䵁䅉䅅䅁䕁䅁䅁睁䵁䅁䅁权偂䅁䅁权佂䅁䅁兂䅁䅁䅁䑁洳䅑䅅䅁䉁䅁䅁兂卂䉵䘶ㄶ䵅䅑杷允䅁䅁䅕䅁䑁䅁䅷䅁䭁䉁䅷䅁䭁䙁䅍䅁䭁䅁䅕䅁䙁䅁䅁䅁权異䅖允䅁䅁䅅䅁䙁偁潙䥘䌯却䄱䍄䉁䅁䅁兂䅁䅁䅍䅄䅁䅁䅯睈䅁䅁䅯允䅁䅁䅯兂䅁䅁䅕䅁䅁䵁敂欵䉁䅁䅁允䅁䅁䅕椹捨㡪ㅌ䐴䴸䅉䅅䅁䕁䅁䅁睁䵁䅁䅁权偂䅁䅁权佂䅁䅁兂䅁䅁䅁䑙浶䅑䅅䅁䉁䅁䅁兂䑄匹捨㡪义䅑杷允䅁䅁䅕䅁䑁䅁䅷䅁䭁䉁䄰䅁䭁䅁䅅䅁䭁䅁䅕䅁䙁䅁䅁䅁杁敲䅖允䅁䅁䅅䅁䙁乁橥䑣䬰㤱⽍䍄䉁䅁䅁兂䅁䅁䅍䅄䅁䅁䅯先䅁䅁䅯睕䅁䅁䅯兂䅁䅁䅕䅁䅁䕁噄唵䉁䅁䅁允䅁䅁䅕⽷潕䥘䌯啌䵁䅉䅅䅁䙁䅁䅁睁䵁䅁䅁权捁䅁䅁权䉁䅁䅁权䙁䅁䅁兂䅁䅁䅁偙氷䅑䅅䅁䉁䅁䅁兂晁敨剴䉵嘷睐杷允䅁䅁䅑䅁䑁䅁䅷䅁䭁䕁䄸䅁䭁䕁䄴䅁䙁䅁䅁䅁权畏䅚允䅁䅁䅅䅁䙁佁剸䉵䘶眶䄱䍄䉁䅁䅁兂䅁䅁䅍䅄䅁䅁䅯䅈䅁䅁䅯允䅁䅁䅯兂䅁䅁䅕䅁䅁䍁橂欵䉁䅁䅁允䅁䅁䅕椹捨㡪ㅌ䐲䴸䅉䅅䅁䙁䅁䅁睁䵁䅁䅁权晁䅁䅁权呂䅁䅁权䙁䅁䅁兂䅁䅁䅁䩷汲䅑䅅䅁䉁䅁䅁兂捃䍸睃楣硧䅑杷允䅁䅁䅕䅁䑁䅁䅷䅁䭁䅁䅁䅁䭁䅁䅅䅁䭁䅁䅕䅁䙁䅁䅁䅁杄⭯䅖允䅁䅁䅅䅁䙁䩁婱婭婭摭⽫䍄䉁䅁䅁兂䅁䅁䅍䅄䅁䅁䅯杇䅁䅁䅯允䅁䅁䅯兂䅁䅁䅕䅁䅁䭁歄唵䉁䅁䅁允䅁䅁䅕椹捨㡪ㅌ䐴䴸䅉䅅䅁䙁䅁䅁睁䵁䅁䅁权䅁䅁䅁权䉁䅁䅁权䙁䅁䅁兂䅁䅁䅁䝉浄䅑䅅䅁䉁䅁䅁兂㑃潈牘払敪睐杷允䅁䅁䅑䅁䑁䅁䅷䅁䭁䕁䄸䅁䭁䕁䄴䅁䙁䅁䅁䅁䅃敱䅖允䅁䅁䅅䅁䙁䥁牘払敧摨⽳䍄䉁䅁䅁䅂䅁䅁䅍䅄䅁䅁䅯睔䅁䅁䅯杔䅁䅁䅕䅁䅁䥁䕁欵䉁䅁䅁允䅁䅁䅕䘷㑇潈牘䕅䵁䅉䅅䅁䕁䅁䅁睁䵁䅁䅁权偂䅁䅁权佂䅁䅁兂䅁䅁䅁䑧浮䅑䅅䅁䉁䅁䅁兂偃癷潕䥘伸䅑杷允䅁䅁䅕䅁䑁䅁䅷䅁䭁䉁䅯䅁䭁䅁䅅䅁䭁䅁䅕䅁䙁䅁䅁䅁䅁佷䅖允䅁䅁䅅䅁䙁䅁䅁䅁䅁佁⽁䍄䉁䅁䅁兂䅁䅁䅍䅄䅁䅁䅯先䅁䅁䅯睕䅁䅁䅯兂䅁䅁䅕䅁䅁䕁橄唵䉁䅁䅁允䅁䅁䅕䉵䘶ㄶ㑈䕌䵁䅉䅅䅁䙁䅁䅁睁䵁䅁䅁权摁䅁䅁权呂䅁䅁权䙁䅁䅁兂䅁䅁䅁䍑浪䅑䅅䅁䉁䅁䅁兂浂浚浚畚留䅑杷允䅁䅁䅕䅁䑁䅁䅷䅁䭁䉁䄸䅁䭁䅁䅅䅁䭁䅁䅕䅁䙁䅁䅁䅁䅁⭇䅚允䅁䅁䅅䅁䙁偁潙䥘䌯改⽁䍄䉁䅁䅁兂䅁䅁䅍䅄䅁䅁䅯䅁䅁䅁䅯允䅁䅁䅯兂䅁䅁䅕䅁䅁䵁敃唵䉁䅁䅁允䅁䅁䅕灭婭婭婭吲䴸䅉䅅䅁䙁䅁䅁睁䵁䅁䅁权摁䅁䅁权䉁䅁䅁权䙁䅁䅁兂䅁䅁䅁乁氯䅑䅅䅁䉁䅁䅁兂塄㍯㥁瑃呦睐杷允䅁䅁䅑䅁䑁䅁䅷䅁䭁䕁䄸䅁䭁䕁䄴䅁䙁䅁䅁䅁䅂住䅚允䅁䅁䅅䅁䙁䩁婱婭婭六䄱䍄䉁䅁䅁兂䅁䅁䅍䅄䅁䅁䅯杇䅁䅁䅯睕䅁䅁䅯兂䅁䅁䅕䅁䅁䅁啂欵䉁䅁䅁允䅁䅁䅕⽷潕䥘椹く䵁䅉䅅䅁䙁䅁䅁睁䵁䅁䅁权䅁䅁䅁权呂䅁䅁权䙁䅁䅁兂䅁䅁䅁䅷浈䅑䅅䅁䉁䅁䅁兂煃搸乊湙祁䅑杷允䅁䅁䅕䅁䑁䅁䅷䅁䭁䉁䄰䅁䭁䅁䅅䅁䭁䅁䅕䅁䙁䅁䅁䅁䅃⭮䅖允䅁䅁䅅䅁䙁乁橥䑣䬰㤱⽍䍄䉁䅁䅁䅂䅁䅁䅍䅄䅁䅁䅯睔䅁䅁䅯杔䅁䅁䅕䅁䅁䥁䥁欵䉁䅁䅁允䅁䅁䅕䥘䌯匹捨啅䵁䅉䅅䅁䙁䅁䅁睁䵁䅁䅁权䅁䅁䅁权呂䅁䅁权䙁䅁䅁兂䅁䅁䅁䝑浪䅑䅅䅁䉁䅁䅁兂啂㘴扗佸穁䅑杷允䅁䅁䅕䅁䑁䅁䅷䅁䭁䉁䄴䅁䭁䙁䅍䅁䭁䅁䅕䅁䙁䅁䅁䅁䅁⭂䅚允䅁䅁䅅䅁䙁䅁䅁䅁䅁䍁䅰䍄䉁䅁䅁䅂䅁䅁䅍䅄䅁䅁䅯睔䅁䅁䅯杔䅁䅁䅕䅁䅁䵁塃唵䉁䅁䅁允䅁䅁䅕瑃橥䑣䬰穸䴸䅉䅅䅁䙁䅁䅁睁䵁䅁䅁权䅁䅁䅁权䉁䅁䅁权䙁䅁䅁兂䅁䅁䅁䐴洳䅑䅅䅁䉁䅁䅁兂㑃潈牘払敪睐杷允䅁䅁䅑䅁䑁䅁䅷䅁䭁䕁䄸䅁䭁䕁䄴䅁䙁䅁䅁䅁䅄⭎䅚允䅁䅁䅅䅁䙁䵁ㅐ䙋偹桷䅂䍄䉁䅁䅁兂䅁䅁䅍䅄䅁䅁䅯䅁䅁䅁䅯允䅁䅁䅯兂䅁䅁䅕䅁䅁䥁㡄唵䉁䅁䅁允䅁䅁䅕䉵䘶ㄶ㑇樳䴸䅉䅅䅁䙁䅁䅁睁䵁䅁䅁权䅁䅁䅁权呂䅁䅁权䙁䅁䅁兂䅁䅁䅁余汪䅑䅅䅁䉁䅁䅁兂穁積積㕍祍䅑杷允䅁䅁䅕䅁䑁䅁䅷䅁䭁䅁䅁䅁䭁䅁䅅䅁䭁䅁䅕䅁䙁䅁䅁䅁䅁佚䅚允䅁䅁䅅䅁䙁䱁敧敨剴乵⼴䍄䉁䅁䅁兂䅁䅁䅍䅄䅁䅁䅯睈䅁䅁䅯睕䅁䅁䅯兂䅁䅁䅕䅁䅁䵁浄唵䉁䅁䅁允䅁䅁䅕灶愸㥌䔱䕍䵁䅉䅅䅁䙁䅁䅁睁䵁䅁䅁权䅁䅁䅁权䉁䅁䅁权䙁䅁䅁兂䅁䅁䅁䉑浮䅑䅅䅁䉁䅁䅁兂㑃潈牘払敪睐杷允䅁䅁䅕䅁䑁䅁䅷䅁䭁䉁䅷䅁䭁䙁䅍䅁䭁䅁䅕䅁䙁䅁䅁䅁杂何䅚允䅁䅁䅅䅁䙁乁欰潂噇祑䄵䍄䉁䅁䅁䅂䅁䅁䅍䅄䅁䅁䅯睔䅁䅁䅯杔䅁䅁䅕䅁䅁䕁啄唵䉁䅁䅁允䅁䅁䅕瑃橥䑣䬰啂䵁䅉䅅䅁䕁䅁䅁睁䵁䅁䅁权偂䅁䅁权佂䅁䅁兂䅁䅁䅁偁汦䅑䅅䅁䉁䅁䅁兂㉄䙋偹癷剕䅑杷允䅁䅁䅕䅁䑁䅁䅷䅁䭁䉁䄸䅁䭁䙁䅍䅁䭁䅁䅕䅁䙁䅁䅁䅁䅂攫䅖允䅁䅁䅅䅁䙁䵁㌯⭕汏穥䅂䍄䉁䅁䅁兂䅁䅁䅍䅄䅁䅁䅯杈䅁䅁䅯睕䅁䅁䅯兂䅁䅁䅕䅁䅁䍁獃唵䉁䅁䅁允䅁䅁䅕㝤昶楇搸か䵁䅉䅅䅁䙁䅁䅁睁䵁䅁䅁权䅁䅁䅁权䉁䅁䅁权䙁䅁䅁兂䅁䅁䅁䩁汘䅑䅅䅁䉁䅁䅁兂慃婭婭婭婮睐杷允䅁䅁䅕䅁䑁䅁䅷䅁䭁䉁䄰䅁䭁䅁䅅䅁䭁䅁䅕䅁䙁䅁䅁䅁权佘䅚允䅁䅁䅅䅁䙁䭁䠵場啯瑲⽣䍄䉁䅁䅁兂䅁䅁䅍䅄䅁䅁䅯䅁䅁䅁䅯允䅁䅁䅯兂䅁䅁䅕䅁䅁䥁桁欵䉁䅁䅁允䅁䅁䅕䉵䘶ㄶ㑇樳䴸䅉䅅䅁䕁䅁䅁睁䵁䅁䅁权偂䅁䅁权佂䅁䅁兂䅁䅁䅁䑉浦䅑䅅䅁䉁䅁䅁兂㉄䙋偹癷兕䅑杷允䅁䅁䅕䅁䑁䅁䅷䅁䭁䉁䄰䅁䭁䅁䅅䅁䭁䅁䅕䅁䙁䅁䅁䅁杁畚䅚允䅁䅁䅅䅁䙁䭁䠵場啯瑲⽣䍄䉁䅁䅁兂䅁䅁䅍䅄䅁䅁䅯䅈䅁䅁䅯允䅁䅁䅯兂䅁䅁䅕䅁䅁佁牂欵䉁䅁䅁允䅁䅁䅕椹捨㡪ㅌ䐲䴸䅉䅅䅁䙁䅁䅁睁䵁䅁䅁权摁䅁䅁权呂䅁䅁权䙁䅁䅁兂䅁䅁䅁䠴浈䅑䅅䅁䉁䅁䅁兂睄㡰䱚㡎瑫䅑杷允䅁䅁䅕䅁䑁䅁䅷䅁䭁䅁䅁䅁䭁䙁䅍䅁䭁䅁䅕䅁䙁䅁䅁䅁䅂畦䅚允䅁䅁䅅䅁䙁偁唷佥浫吸䅎䍄䉁䅁䅁䅂䅁䅁䅍䅄䅁䅁䅯睔䅁䅁䅯杔䅁䅁䅕䅁䅁䍁湁欵䉁䅁䅁允䅁䅁䅕䭆䠵場啯歅䵁䅉䅅䅁䙁䅁䅁睁䵁䅁䅁权晁䅁䅁权呂䅁䅁权䙁䅁䅁兂䅁䅁䅁䵙汘䅑䅅䅁䉁䅁䅁兂䩄牤昶楇砸䅑杷允䅁䅁䅑䅁䑁䅁䅷䅁䭁䕁䄸䅁䭁䕁䄴䅁䙁䅁䅁䅁䅁⭎䅚允䅁䅁䅅䅁䙁䅁塲㍯㥁桃䅆䍄䉁䅁䅁兂䅁䅁䅍䅄䅁䅁䅯杇䅁䅁䅯允䅁䅁䅯兂䅁䅁䅕䅁䅁䕁ㅄ唵䉁䅁䅁允䅁䅁䅕積積積積稴䴸䅉䅅䅁䙁䅁䅁睁䵁䅁䅁权敁䅁䅁权呂䅁䅁权䙁䅁䅁兂䅁䅁䅁义汦䅑䅅䅁䉁䅁䅁兂汁潂噇㑑獳䅑杷允䅁䅁䅕䅁䑁䅁䅷䅁䭁䉁䄰䅁䭁䙁䅍䅁䭁䅁䅕䅁䙁䅁䅁䅁杂敃䅚允䅁䅁䅅䅁䙁䩁畨潅䅐楓䄵䍄䉁䅁䅁䅂䅁䅁䅍䅄䅁䅁䅯睔䅁䅁䅯杔䅁䅁䅕䅁䅁䍁桄唵䉁䅁䅁允䅁䅁䅕敨剴䉵䘶ぃ䵁䅉䅅䅁䙁䅁䅁睁䵁䅁䅁权敁䅁䅁权䉁䅁䅁权䙁䅁䅁兂䅁䅁䅁䅑浐䅑䅅䅁䉁䅁䅁兂㝂䭆䠵場啲睐杷允䅁䅁䅕䅁䑁䅁䅷䅁䭁䉁䄸䅁䭁䙁䅍䅁䭁䅁䅕䅁䙁䅁䅁䅁䅂畗䅚允䅁䅁䅅䅁䙁乁楅⼲⭬橃䅆䍄䉁䅁䅁䅂䅁䅁䅍䅄䅁䅁䅯睔䅁䅁䅯杔䅁䅁䅕䅁䅁䥁㝄唵䉁䅁䅁允䅁䅁䅕捺䵺䵺䵺䕄䵁䅉䅅䅁䙁䅁䅁睁䵁䅁䅁权捁䅁䅁权呂䅁䅁权䙁䅁䅁兂䅁䅁䅁偯汲䅑䅅䅁䉁䅁䅁兂敂歵䵫流瑳䅑杷允䅁䅁䅕䅁䑁䅁䅷䅁䭁䉁䄴䅁䭁䙁䅍䅁䭁䅁䅕䅁䙁䅁䅁䅁杂⭍䅚允䅁䅁䅅䅁䙁䕁桪桥畓祒䅚䍄䉁䅁䅁兂䅁䅁䅍䅄䅁䅁䅯䅁䅁䅁䅯睕䅁䅁䅯兂䅁䅁䅕䅁䅁䵁㑁欵䉁䅁䅁允䅁䅁䅕䅁䅁䅁权き䵁䅉䅅䅁䙁䅁䅁睁䵁䅁䅁权䅁䅁䅁权䉁䅁䅁权䙁䅁䅁兂䅁䅁䅁佯汈䅑䅅䅁䉁䅁䅁兂桄桥畓⭒慈睐杷允䅁䅁䅕䅁䑁䅁䅷䅁䭁䉁䄴䅁䭁䙁䅍䅁䭁䅁䅕䅁䙁䅁䅁䅁杂佗䅚允䅁䅁䅅䅁䙁乁㕶浦㡱䍤䅊䍄䉁䅁䅁兂䅁䅁䅍䅄䅁䅁䅯睈䅁䅁䅯睕䅁䅁䅯兂䅁䅁䅕䅁䅁佁㙄唵䉁䅁䅁允䅁䅁䅕⽺呤㘴㝖䕍䵁䅉䅅䅁䙁䅁䅁睁䵁䅁䅁权敁䅁䅁权呂䅁䅁权䙁䅁䅁兂䅁䅁䅁䴴汪䅑䅅䅁䉁䅁䅁兂硂児塲穯獁䅑杷允䅁䅁䅕䅁䑁䅁䅷䅁䭁䉁䄸䅁䭁䅁䅅䅁䭁䅁䅕䅁䙁䅁䅁䅁杁敔䅚允䅁䅁䅅䅁䙁䭁睒児塲⭯⽁䍄䉁䅁䅁䅂䅁䅁䅍䅄䅁䅁䅯睔䅁䅁䅯杔䅁䅁䅕䅁䅁佁硄唵䉁䅁䅁允䅁䅁䅕場啯歲桦歄䵁䅉䅅䅁䙁䅁䅁睁䵁䅁䅁权慁䅁䅁权呂䅁䅁权䙁䅁䅁兂䅁䅁䅁䑯浮䅑䅅䅁䉁䅁䅁兂䙄䱉祂䑡㝅䅑杷允䅁䅁䅑䅁䑁䅁䅷䅁䭁䕁䄸䅁䭁䕁䄴䅁䙁䅁䅁䅁䅂敋䅚允䅁䅁䅅䅁䙁乁橥䑣䬰砱䅆䍄䉁䅁䅁兂䅁䅁䅍䅄䅁䅁䅯杈䅁䅁䅯允䅁䅁䅯兂䅁䅁䅕䅁䅁䍁慂欵䉁䅁䅁允䅁䅁䅕⽷潕䥘䌯吱䴸䅉䅅䅁䙁䅁䅁睁䵁䅁䅁权䅁䅁䅁权呂䅁䅁权䙁䅁䅁兂䅁䅁䅁䡧浌䅑䅅䅁䉁䅁䅁兂啂㘴扗䅸ぁ䅑杷允䅁䅁䅕䅁䑁䅁䅷䅁䭁䉁䄴䅁䭁䙁䅍䅁䭁䅁䅕䅁䙁䅁䅁䅁杄畎䅚允䅁䅁䅅䅁䙁䕁桪桥畓祒䅚䍄䉁䅁䅁兂䅁䅁䅍䅄䅁䅁䅯杈䅁䅁䅯睕䅁䅁䅯兂䅁䅁䅕䅁䅁䵁䡂欵䉁䅁䅁允䅁䅁䅕渷⽷噎㘴䕊䵁䅉䅅䅁䕁䅁䅁睁䵁䅁䅁权偂䅁䅁权佂䅁䅁兂䅁䅁䅁䐴浢䅑䅅䅁䉁䅁䅁兂灁䥘䌯匹剧䅑杷允䅁䅁䅕䅁䑁䅁䅷䅁䭁䉁䅷䅁䭁䅁䅅䅁䭁䅁䅕䅁䙁䅁䅁䅁杁位䅚允䅁䅁䅅䅁䙁偁潙䥘䌯搹⽧䍄䉁䅁䅁䅂䅁䅁䅍䅄䅁䅁䅯睔䅁䅁䅯杔䅁䅁䅕䅁䅁䅁䥄唵䉁䅁䅁允䅁䅁䅕䅁䅁䅁䅁䐯䴸䅉䅅䅁䕁䅁䅁睁䵁䅁䅁权偂䅁䅁权佂䅁䅁兂䅁䅁䅁䑙浢䅑䅅䅁䉁䅁䅁兂㉄䙋偹癷兕䅑杷允䅁䅁䅕䅁䑁䅁䅷䅁䭁䉁䄸䅁䭁䙁䅍䅁䭁䅁䅕䅁䙁䅁䅁䅁䅂教䅚允䅁䅁䅅䅁䙁乁楅⼲⭬橃䅆䍄䉁䅁䅁兂䅁䅁䅍䅄䅁䅁䅯䅈䅁䅁䅯睕䅁䅁䅯兂䅁䅁䅕䅁䅁䍁呂欵䉁䅁䅁允䅁䅁䅕匳䝑婧䑖歌䵁䅉䅅䅁䙁䅁䅁睁䵁䅁䅁权晁䅁䅁权䉁䅁䅁权䙁䅁䅁兂䅁䅁䅁䩧汪䅑䅅䅁䉁䅁䅁兂卂䉵䘶ㄶ杈睐杷允䅁䅁䅕䅁䑁䅁䅷䅁䭁䉁䅷䅁䭁䙁䅍䅁䭁䅁䅕䅁䙁䅁䅁䅁䅄佃䅚允䅁䅁䅅䅁䙁偁潙䥘䌯卤䄱䍄䉁䅁䅁兂䅁䅁䅍䅄䅁䅁䅯睈䅁䅁䅯睕䅁䅁䅯兂䅁䅁䅕䅁䅁䭁ㅁ欵䉁䅁䅁允䅁䅁䅕穐敖歵獫啍䵁䅉䅅䅁䕁䅁䅁睁䵁䅁䅁权偂䅁䅁权佂䅁䅁兂䅁䅁䅁䑑浢䅑䅅䅁䉁䅁䅁兂䑄匹捨㡪光䅑杷允䅁䅁䅕䅁䑁䅁䅷䅁䭁䉁䄰䅁䭁䙁䅍䅁䭁䅁䅕䅁䙁䅁䅁䅁杄甫䅖允䅁䅁䅅䅁䙁䝁汄䌰扌匫䄱䍄䉁䅁䅁兂䅁䅁䅍䅄䅁䅁䅯䅁䅁䅁䅯允䅁䅁䅯兂䅁䅁䅕䅁䅁䵁摄唵䉁䅁䅁允䅁䅁䅕場啯歲桦樲䴸䅉䅅䅁䕁䅁䅁睁䵁䅁䅁权偂䅁䅁权佂䅁䅁兂䅁䅁䅁䍉浄䅑䅅䅁䉁䅁䅁兂偃癷潕䥘儸䅑杷允䅁䅁䅕䅁䑁䅁䅷䅁䭁䉁䄸䅁䭁䙁䅍䅁䭁䅁䅕䅁䙁䅁䅁䅁䅁救䅚允䅁䅁䅅䅁䙁䑁䩥坑汄䑍䅆䍄䉁䅁䅁兂䅁䅁䅍䅄䅁䅁䅯䅈䅁䅁䅯睕䅁䅁䅯兂䅁䅁䅕䅁䅁佁⽁欵䉁䅁䅁允䅁䅁䅕㥆佮ㄹ橏歌䵁䅉䅅䅁䙁䅁䅁睁䵁䅁䅁权摁䅁䅁权呂䅁䅁权䙁䅁䅁兂䅁䅁䅁䱙汄䅑䅅䅁䉁䅁䅁兂䭁㘱睎捐瑯䅑杷允䅁䅁䅑䅁䑁䅁䅷䅁䭁䕁䄸䅁䭁䕁䄴䅁䙁䅁䅁䅁杁畎䅚允䅁䅁䅅䅁䙁乁橥䑣䬰砱䅂䍄䉁䅁䅁兂䅁䅁䅍䅄䅁䅁䅯䅁䅁䅁䅯睕䅁䅁䅯兂䅁䅁䅕䅁䅁䕁䱄唵䉁䅁䅁允䅁䅁䅕敢㝦晱祈歍䵁䅉䅅䅁䙁䅁䅁睁䵁䅁䅁权䅁䅁䅁权呂䅁䅁权䙁䅁䅁兂䅁䅁䅁乷氳䅑䅅䅁䉁䅁䅁兂婁䙂余摌祉䅑杷允䅁䅁䅑䅁䑁䅁䅷䅁䭁䕁䄸䅁䭁䕁䄴䅁䙁䅁䅁䅁杂⭅䅚允䅁䅁䅅䅁䙁䕁桪桥畓硒䅎䍄䉁䅁䅁䅂䅁䅁䅍䅄䅁䅁䅯睔䅁䅁䅯杔䅁䅁䅕䅁䅁䭁穁欵䉁䅁䅁允䅁䅁䅕㑈牘払敧歅䵁䅉䅅䅁䙁䅁䅁睁䵁䅁䅁权捁䅁䅁权䉁䅁䅁权䙁䅁䅁兂䅁䅁䅁倴汪䅑䅅䅁䉁䅁䅁兂晁敨剴䉵嘷睐杷允䅁䅁䅑䅁䑁䅁䅷䅁䭁䕁䄸䅁䭁䕁䄴䅁䙁䅁䅁䅁权當䅖允䅁䅁䅅䅁䙁䥁牘払敧敨⽳䍄䉁䅁䅁䅂䅁䅁䅍䅄䅁䅁䅯睔䅁䅁䅯杔䅁䅁䅕䅁䅁䵁睁欵䉁䅁䅁允䅁䅁䅕硥畓⭒㙆歅䵁䅉䅅䅁䙁䅁䅁睁䵁䅁䅁权敁䅁䅁权䉁䅁䅁权䙁䅁䅁兂䅁䅁䅁䉙浶䅑䅅䅁䉁䅁䅁兂䑄匹捨㡪噌睐杷允䅁䅁䅑䅁䑁䅁䅷䅁䭁䕁䄸䅁䭁䕁䄴䅁䙁䅁䅁䅁䅃⭍䅚允䅁䅁䅅䅁䙁䵁䴳䵺䵺䉺䅆䍄䉁䅁䅁䅂䅁䅁䅍䅄䅁䅁䅯睔䅁䅁䅯杔䅁䅁䅕䅁䅁䥁㥄唵䉁䅁䅁允䅁䅁䅕椹捨㡪ㅌ歄䵁䅉䅅䅁䙁䅁䅁睁䵁䅁䅁权慁䅁䅁权䉁䅁䅁权䙁䅁䅁兂䅁䅁䅁䉑浶䅑䅅䅁䉁䅁䅁兂歃䑣䬰㘱潐睐杷允䅁䅁䅕䅁䑁䅁䅷䅁䭁䉁䄴䅁䭁䅁䅅䅁䭁䅁䅕䅁䙁䅁䅁䅁杁佗䅚允䅁䅁䅅䅁䙁䵁ㅐ䙋偹瑷⽕䍄䉁䅁䅁兂䅁䅁䅍䅄䅁䅁䅯杇䅁䅁䅯睕䅁䅁䅯兂䅁䅁䅕䅁䅁䭁䑁欵䉁䅁䅁允䅁䅁䅕牒穢搯契歏䵁䅉䅅䅁䙁䅁䅁睁䵁䅁䅁权捁䅁䅁权呂䅁䅁权䙁䅁䅁兂䅁䅁䅁䍙浦䅑䅅䅁䉁䅁䅁兂偃癷潕䅘甸䅑杷允䅁䅁䅑䅁䑁䅁䅷䅁䭁䕁䄸䅁䭁䕁䄴䅁䙁䅁䅁䅁权⭋䅚允䅁䅁䅅䅁䙁䅁塲㍯㥁桃䅎䍄䉁䅁䅁兂䅁䅁䅍䅄䅁䅁䅯先䅁䅁䅯允䅁䅁䅯兂䅁䅁䅕䅁䅁䥁獄唵䉁䅁䅁允䅁䅁䅕㘱睎児塲稰䴸䅉䅅䅁䙁䅁䅁睁䵁䅁䅁权晁䅁䅁权䉁䅁䅁权䙁䅁䅁兂䅁䅁䅁䉙洷䅑䅅䅁䉁䅁䅁兂㉄䙋偹癷杘睐杷允䅁䅁䅑䅁䑁䅁䅷䅁䭁䕁䄸䅁䭁䕁䄴䅁䙁䅁䅁䅁䅁⭸䅖允䅁䅁䅅䅁䙁䡁㥅瑃橥偣⽫䍄䉁䅁䅁兂䅁䅁䅍䅄䅁䅁䅯杈䅁䅁䅯允䅁䅁䅯兂䅁䅁䅕䅁䅁䝁㑄唵䉁䅁䅁允䅁䅁䅕硥畓⭒㙆䐱䴸䅉䅅䅁䙁䅁䅁睁䵁䅁䅁权䅁䅁䅁权呂䅁䅁权䙁䅁䅁兂䅁䅁䅁䡁洳䅑䅅䅁䉁䅁䅁兂啂㘴扗䅸ぁ䅑杷允䅁䅁䅑䅁䑁䅁䅷䅁䭁䕁䄸䅁䭁䕁䄴䅁䙁䅁䅁䅁䅄畍䅚允䅁䅁䅅䅁䙁䱁敧敨剴䉵䅆䍄䉁䅁䅁兂䅁䅁䅍䅄䅁䅁䅯先䅁䅁䅯睕䅁䅁䅯兂䅁䅁䅕䅁䅁䵁㑂欵䉁䅁䅁允䅁䅁䅕䬸䝦穓䩦啌䵁䅉䅅䅁䕁䅁䅁睁䵁䅁䅁权偂䅁䅁权佂䅁䅁兂䅁䅁䅁偁汈䅑䅅䅁䉁䅁䅁兂䙃ㄶ㑇潈偕䅑杷允䅁䅁䅕䅁䑁䅁䅷䅁䭁䅁䅁䅁䭁䙁䅍䅁䭁䅁䅕䅁䙁䅁䅁䅁䅂攫䅖允䅁䅁䅅䅁䙁䍁捬㡪ㅌ䑡䅊䍄䉁䅁䅁䅂䅁䅁䅍䅄䅁䅁䅯睔䅁䅁䅯杔䅁䅁䅕䅁䅁䥁流欵䉁䅁䅁允䅁䅁䅕硥畓⭒㙆啅䵁䅉䅅䅁䙁䅁䅁睁䵁䅁䅁权慁䅁䅁权呂䅁䅁权䙁䅁䅁兂䅁䅁䅁乷氯䅑䅅䅁䉁䅁䅁兂䑄匹捨⭪㕉䅑杷允䅁䅁䅕䅁䑁䅁䅷䅁䭁䉁䅷䅁䭁䅁䅅䅁䭁䅁䅕䅁䙁䅁䅁䅁杄異䅖允䅁䅁䅅䅁䙁䥁䌯匹捨㥪⽉䍄䉁䅁䅁䅂䅁䅁䅍䅄䅁䅁䅯睔䅁䅁䅯杔䅁䅁䅕䅁䅁䭁塃唵䉁䅁䅁允䅁䅁䅕⽷潕䥘䌯呸䴸䅉䅅䅁䙁䅁䅁睁䵁䅁䅁权慁䅁䅁权䉁䅁䅁权䙁䅁䅁兂䅁䅁䅁䉷洯䅑䅅䅁䉁䅁䅁兂歃䑣䬰㘱潐睐杷允䅁䅁䅕䅁䑁䅁䅷䅁䭁䉁䄰䅁䭁䙁䅍䅁䭁䅁䅕䅁䙁䅁䅁䅁䅄⭷䅖允䅁䅁䅅䅁䙁䕁㍷啩杆匵䄱䍄䉁䅁䅁兂䅁䅁䅍䅄䅁䅁䅯杈䅁䅁䅯睕䅁䅁䅯兂䅁䅁䅕䅁䅁䭁楂欵䉁䅁䅁允䅁䅁䅕敫㠱穐敖歉䵁䅉䅅䅁䙁䅁䅁睁䵁䅁䅁权䅁䅁䅁权呂䅁䅁权䙁䅁䅁兂䅁䅁䅁䵧決䅑䅅䅁䉁䅁䅁兂瑂⼵灵昸祉䅑杷允䅁䅁䅑䅁䑁䅁䅷䅁䭁䕁䄸䅁䭁䕁䄴䅁䙁䅁䅁䅁权畍䅚允䅁䅁䅅䅁䙁䱁敧敨剴䉵䅆䍄䉁䅁䅁兂䅁䅁䅍䅄䅁䅁䅯杈䅁䅁䅯允䅁䅁䅯兂䅁䅁䅕䅁䅁佁䝂欵䉁䅁䅁允䅁䅁䅕⽷潕䥘䌯吱䴸䅉䅅䅁䙁䅁䅁睁䵁䅁䅁权敁䅁䅁权呂䅁䅁权䙁䅁䅁兂䅁䅁䅁䕷浢䅑䅅䅁䉁䅁䅁兂畄䑦ㄸ橘歯䅑杷允䅁䅁䅕䅁䑁䅁䅷䅁䭁䅁䅁䅁䭁䅁䅅䅁䭁䅁䅕䅁䙁䅁䅁䅁䅃改䅖允䅁䅁䅅䅁䙁䱁敧敨剴乵⼴䍄䉁䅁䅁兂䅁䅁䅍䅄䅁䅁䅯睈䅁䅁䅯睕䅁䅁䅯兂䅁䅁䅕䅁䅁䍁䑂欵䉁䅁䅁允䅁䅁䅕㑎䉬余睕啍䵁䅉䅅䅁䕁䅁䅁睁䵁䅁䅁权偂䅁䅁权佂䅁䅁兂䅁䅁䅁佁汘䅑䅅䅁䉁䅁䅁兂㉄䙋偹癷兕䅑杷允䅁䅁䅕䅁䑁䅁䅷䅁䭁䉁䅯䅁䭁䙁䅍䅁䭁䅁䅕䅁䙁䅁䅁䅁杄效䅚允䅁䅁䅅䅁䙁䱁穢搯㑒呩䅰䍄䉁䅁䅁兂䅁䅁䅍䅄䅁䅁䅯先䅁䅁䅯睕䅁䅁䅯兂䅁䅁䅕䅁䅁䅁汁欵䉁䅁䅁允䅁䅁䅕浚浚浚浢歌䵁䅉䅅䅁䕁䅁䅁睁䵁䅁䅁权偂䅁䅁权佂䅁䅁兂䅁䅁䅁䅯洯䅑䅅䅁䉁䅁䅁兂歃䑣䬰㘱卍䅑杷允䅁䅁䅕䅁䑁䅁䅷䅁䭁䉁䅷䅁䭁䅁䅅䅁䭁䅁䅕䅁䙁䅁䅁䅁杁教䅚允䅁䅁䅅䅁䙁偁潙䥘䌯搹⽧䍄䉁䅁䅁兂䅁䅁䅍䅄䅁䅁䅯睈䅁䅁䅯允䅁䅁䅯兂䅁䅁䅕䅁䅁䕁獂欵䉁䅁䅁允䅁䅁䅕牕敧敨剴䐴䴸䅉䅅䅁䕁䅁䅁睁䵁䅁䅁权偂䅁䅁权佂䅁䅁兂䅁䅁䅁䑉浌䅑䅅䅁䉁䅁䅁兂歃䑣䬰㘱前䅑杷允䅁䅁䅕䅁䑁䅁䅷䅁䭁䉁䄸䅁䭁䅁䅅䅁䭁䅁䅕䅁䙁䅁䅁䅁䅂甶䅖允䅁䅁䅅䅁䙁佁㙆䭆䠵搴⽯䍄䉁䅁䅁兂䅁䅁䅍䅄䅁䅁䅯䅁䅁䅁䅯允䅁䅁䅯兂䅁䅁䅕䅁䅁䥁呁欵䉁䅁䅁允䅁䅁䅕䉵䘶ㄶ㑇樳䴸䅉䅅䅁䙁䅁䅁睁䵁䅁䅁权捁䅁䅁权䉁䅁䅁权䙁䅁䅁兂䅁䅁䅁䵷汲䅑䅅䅁䉁䅁䅁兂穁積積積呐睐杷允䅁䅁䅕䅁䑁䅁䅷䅁䭁䉁䄸䅁䭁䅁䅅䅁䭁䅁䅕䅁䙁䅁䅁䅁权佚䅚允䅁䅁䅅䅁䙁偁潙䥘䌯改⽁䍄䉁䅁䅁䅂䅁䅁䅍䅄䅁䅁䅯睔䅁䅁䅯杔䅁䅁䅕䅁䅁䅁瑃唵䉁䅁䅁允䅁䅁䅕敨剴䉵䘶稲䴸䅉䅅䅁䕁䅁䅁睁䵁䅁䅁权偂䅁䅁权佂䅁䅁兂䅁䅁䅁䉉浮䅑䅅䅁䉁䅁䅁兂浂浚浚浚卙䅑杷允䅁䅁䅕䅁䑁䅁䅷䅁䭁䉁䄴䅁䭁䅁䅅䅁䭁䅁䅕䅁䙁䅁䅁䅁䅁⭱䅖允䅁䅁䅅䅁䙁䑁積積積㥍⽍䍄䉁䅁䅁兂䅁䅁䅍䅄䅁䅁䅯杈䅁䅁䅯睕䅁䅁䅯兂䅁䅁䅕䅁䅁䭁䕄唵䉁䅁䅁允䅁䅁䅕呣䬰㘱睍䕌䵁䅉䅅䅁䙁䅁䅁睁䵁䅁䅁权慁䅁䅁权䉁䅁䅁权䙁䅁䅁兂䅁䅁䅁䱷汢䅑䅅䅁䉁䅁䅁兂䅁䅁䅁䅁杄睐杷允䅁䅁䅕䅁䑁䅁䅷䅁䭁䉁䅷䅁䭁䅁䅅䅁䭁䅁䅕䅁䙁䅁䅁䅁䅂⭳䅖允䅁䅁䅅䅁䙁䥁䌯匹捨㥪⽉䍄䉁䅁䅁兂䅁䅁䅍䅄䅁䅁䅯杇䅁䅁䅯允䅁䅁䅯兂䅁䅁䅕䅁䅁䭁潄唵䉁䅁䅁允䅁䅁䅕椹捨㡪ㅌ䐴䴸䅉䅅䅁䙁䅁䅁睁䵁䅁䅁权晁䅁䅁权呂䅁䅁权䙁䅁䅁兂䅁䅁䅁䙁浲䅑䅅䅁䉁䅁䅁兂㥂穐敖極硫䅑杷允䅁䅁䅕䅁䑁䅁䅷䅁䭁䉁䅯䅁䭁䙁䅍䅁䭁䅁䅕䅁䙁䅁䅁䅁䅁畔䅚允䅁䅁䅅䅁䙁䕁㍷啩杆呒䅴䍄䉁䅁䅁兂䅁䅁䅍䅄䅁䅁䅯䅁䅁䅁䅯睕䅁䅁䅯兂䅁䅁䅕䅁䅁䍁汃唵䉁䅁䅁允䅁䅁䅕㘱睎児㍰啍䵁䅉䅅䅁䙁䅁䅁睁䵁䅁䅁权慁䅁䅁权呂䅁䅁权䙁䅁䅁兂䅁䅁䅁䙧浮䅑䅅䅁䉁䅁䅁兂䑄匹捨㉪㝉䅑杷允䅁䅁䅕䅁䑁䅁䅷䅁䭁䉁䅯䅁䭁䙁䅍䅁䭁䅁䅕䅁䙁䅁䅁䅁杁佖䅚允䅁䅁䅅䅁䙁䵁ㅐ䙋偹橙䅴䍄䉁䅁䅁兂䅁䅁䅍䅄䅁䅁䅯杈䅁䅁䅯睕䅁䅁䅯兂䅁䅁䅕䅁䅁䭁楃唵䉁䅁䅁允䅁䅁䅕㥉㕶浦㡰歋䵁䅉䅅䅁䙁䅁䅁睁䵁䅁䅁权摁䅁䅁权呂䅁䅁权䙁䅁䅁兂䅁䅁䅁䵑汘䅑䅅䅁䉁䅁䅁兂䵂㑎䉬余瑕䅑杷允䅁䅁䅑䅁䑁䅁䅷䅁䭁䕁䄸䅁䭁䕁䄴䅁䙁䅁䅁䅁杄敍䅚允䅁䅁䅅䅁䙁佁剸䉵䘶砶䅆䍄䉁䅁䅁兂䅁䅁䅍䅄䅁䅁䅯䅁䅁䅁䅯允䅁䅁䅯兂䅁䅁䅕䅁䅁䝁䍁欵䉁䅁䅁允䅁䅁䅕䉵䘶ㄶ㑇樳䴸䅉䅅䅁䙁䅁䅁睁䵁䅁䅁权摁䅁䅁权呂䅁䅁权䙁䅁䅁兂䅁䅁䅁偑汄䅑䅅䅁䉁䅁䅁兂浃㡭村䱳瑉䅑杷允䅁䅁䅕䅁䑁䅁䅷䅁䭁䉁䄸䅁䭁䙁䅍䅁䭁䅁䅕䅁䙁䅁䅁䅁杁敖䅚允䅁䅁䅅䅁䙁䡁⼰噎㘶呋䅆䍄䉁䅁䅁兂䅁䅁䅍䅄䅁䅁䅯䅁䅁䅁䅯睕䅁䅁䅯兂䅁䅁䅕䅁䅁䭁扃唵䉁䅁䅁允䅁䅁䅕㘱睎児㍲䕍䵁䅉䅅䅁䙁䅁䅁睁䵁䅁䅁权捁䅁䅁权䉁䅁䅁权䙁䅁䅁兂䅁䅁䅁佧汌䅑䅅䅁䉁䅁䅁兂穁積積積呐睐杷允䅁䅁䅑䅁䑁䅁䅷䅁䭁䕁䄸䅁䭁䕁䄴䅁䙁䅁䅁䅁杁伷䅖允䅁䅁䅅䅁䙁佁剸䉵䘶眶䄹䍄䉁䅁䅁兂䅁䅁䅍䅄䅁䅁䅯睈䅁䅁䅯允䅁䅁䅯兂䅁䅁䅕䅁䅁䝁桂欵䉁䅁䅁允䅁䅁䅕椹捨㡪ㅌ䐴䴸䅉䅅䅁䕁䅁䅁睁䵁䅁䅁权偂䅁䅁权佂䅁䅁兂䅁䅁䅁䍧洯䅑䅅䅁䉁䅁䅁兂塄㍯㥁瑃卣䅑杷允䅁䅁䅕䅁䑁䅁䅷䅁䭁䅁䅁䅁䭁䅁䅅䅁䭁䅁䅕䅁䙁䅁䅁䅁杂整䅖允䅁䅁䅅䅁䙁䩁婱婭婭摭⽫䍄䉁䅁䅁兂䅁䅁䅍䅄䅁䅁䅯睈䅁䅁䅯允䅁䅁䅯兂䅁䅁䅕䅁䅁䅁䩁欵䉁䅁䅁允䅁䅁䅕䅁䅁䅁䅁䐴䴸䅉䅅䅁䕁䅁䅁睁䵁䅁䅁权偂䅁䅁权佂䅁䅁兂䅁䅁䅁䉉浶䅑䅅䅁䉁䅁䅁兂㑃潈牘払內䅑杷允䅁䅁䅕䅁䑁䅁䅷䅁䭁䅁䅁䅁䭁䙁䅍䅁䭁䅁䅕䅁䙁䅁䅁䅁杄敭䅖允䅁䅁䅅䅁䙁乁橥䑣䬰稹䅂䍄䉁䅁䅁䅂䅁䅁䅍䅄䅁䅁䅯睔䅁䅁䅯杔䅁䅁䅕䅁䅁䅁坁欵䉁䅁䅁允䅁䅁䅕㑈牘払敧ぅ䵁䅉䅅䅁䕁䅁䅁睁䵁䅁䅁权偂䅁䅁权佂䅁䅁兂䅁䅁䅁䉑洯䅑䅅䅁䉁䅁䅁兂捂㡪ㅌ䙋偷䅑杷允䅁䅁䅕䅁䑁䅁䅷䅁䭁䉁䄴䅁䭁䙁䅍䅁䭁䅁䅕䅁䙁䅁䅁䅁䅃⬵䅖允䅁䅁䅅䅁䙁䡁㥅瑃橥䌸䅴䍄䉁䅁䅁兂䅁䅁䅍䅄䅁䅁䅯䅁䅁䅁䅯睕䅁䅁䅯兂䅁䅁䅕䅁䅁䅁杂欵䉁䅁䅁允䅁䅁䅕癱午坔兌き䵁䅉䅅䅁䙁䅁䅁睁䵁䅁䅁权慁䅁䅁权呂䅁䅁权䙁䅁䅁兂䅁䅁䅁䵁汲䅑䅅䅁䉁䅁䅁兂权楇搯䕊㙙䅑杷允䅁䅁䅕䅁䑁䅁䅷䅁䭁䉁䄴䅁䭁䅁䅅䅁䭁䅁䅕䅁䙁䅁䅁䅁䅁⭇䅚允䅁䅁䅅䅁䙁䵁ㅐ䙋偹瑷⽕䍄䉁䅁䅁䅂䅁䅁䅍䅄䅁䅁䅯睔䅁䅁䅯杔䅁䅁䅕䅁䅁䍁畁欵䉁䅁䅁允䅁䅁䅕䡰㥁瑃橥歅䵁䅉䅅䅁䙁䅁䅁睁䵁䅁䅁权䅁䅁䅁权呂䅁䅁权䙁䅁䅁兂䅁䅁䅁䡁浌䅑䅅䅁䉁䅁䅁兂啂㘴扗䅸ぁ䅑杷允䅁䅁䅕䅁䑁䅁䅷</t>
  </si>
  <si>
    <t>䅁䭁䉁䅯䅁䭁䅁䅅䅁䭁䅁䅕䅁䙁䅁䅁䅁䅄伵䅖允䅁䅁䅅䅁䙁偁潙䥘䌯改⽁䍄䉁䅁䅁兂䅁䅁䅍䅄䅁䅁䅯先䅁䅁䅯允䅁䅁䅯兂䅁䅁䅕䅁䅁䍁獄唵䉁䅁䅁允䅁䅁䅕㘱睎児塲稰䴸䅉䅅䅁䙁䅁䅁睁䵁䅁䅁权晁䅁䅁权䉁䅁䅁权䙁䅁䅁兂䅁䅁䅁伴汔䅑䅅䅁䉁䅁䅁兂㥁瑃橥䑣愳睐杷允䅁䅁䅕䅁䑁䅁䅷䅁䭁䉁䅯䅁䭁䙁䅍䅁䭁䅁䅕䅁䙁䅁䅁䅁杄畔䅚允䅁䅁䅅䅁䙁䕁㍷啩杆呒䅴䍄䉁䅁䅁兂䅁䅁䅍䅄䅁䅁䅯先䅁䅁䅯允䅁䅁䅯兂䅁䅁䅕䅁䅁佁坂欵䉁䅁䅁允䅁䅁䅕歲桦桥畓稱䴸䅉䅅䅁䕁䅁䅁睁䵁䅁䅁权偂䅁䅁权佂䅁䅁兂䅁䅁䅁䍙浘䅑䅅䅁䉁䅁䅁兂偃癷潕䥘券䅑杷允䅁䅁䅕䅁䑁䅁䅷䅁䭁䉁䄰䅁䭁䙁䅍䅁䭁䅁䅕䅁䙁䅁䅁䅁杁畯䅖允䅁䅁䅅䅁䙁䕁㉡⼸唳䍥䄱䍄䉁䅁䅁兂䅁䅁䅍䅄䅁䅁䅯杈䅁䅁䅯允䅁䅁䅯兂䅁䅁䅕䅁䅁䝁䕄唵䉁䅁䅁允䅁䅁䅕積積積積稰䴸䅉䅅䅁䙁䅁䅁睁䵁䅁䅁权摁䅁䅁权呂䅁䅁权䙁䅁䅁兂䅁䅁䅁䡷浮䅑䅅䅁䉁䅁䅁兂睄㡰䱚㡎瑫䅑杷允䅁䅁䅕䅁䑁䅁䅷䅁䭁䅁䅁䅁䭁䅁䅅䅁䭁䅁䅕䅁䙁䅁䅁䅁䅂佣䅚允䅁䅁䅅䅁䙁䱁敧敨剴乵⼴䍄䉁䅁䅁兂䅁䅁䅍䅄䅁䅁䅯先䅁䅁䅯允䅁䅁䅯兂䅁䅁䅕䅁䅁䵁㕄唵䉁䅁䅁允䅁䅁䅕㑈牘払敧吱䴸䅉䅅䅁䙁䅁䅁睁䵁䅁䅁权䅁䅁䅁权䉁䅁䅁权䙁䅁䅁兂䅁䅁䅁䅉浄䅑䅅䅁䉁䅁䅁兂㑃潈牘払敪睐杷允䅁䅁䅕䅁䑁䅁䅷䅁䭁䅁䅁䅁䭁䙁䅍䅁䭁䅁䅕䅁䙁䅁䅁䅁䅂畋䅚允䅁䅁䅅䅁䙁佁兘瑉㕶橐䅎䍄䉁䅁䅁兂䅁䅁䅍䅄䅁䅁䅯䅁䅁䅁䅯睕䅁䅁䅯兂䅁䅁䅕䅁䅁䥁奃唵䉁䅁䅁允䅁䅁䅕䡶呓䅇㉒䕍䵁䅉䅅䅁䙁䅁䅁睁䵁䅁䅁权慁䅁䅁权䉁䅁䅁权䙁䅁䅁兂䅁䅁䅁䝉浪䅑䅅䅁䉁䅁䅁兂歃䑣䬰㘱潐睐杷允䅁䅁䅕䅁䑁䅁䅷䅁䭁䉁䅯䅁䭁䙁䅍䅁䭁䅁䅕䅁䙁䅁䅁䅁权畧䅚允䅁䅁䅅䅁䙁䡁灮橊䥅䐷䅰䍄䉁䅁䅁䅂䅁䅁䅍䅄䅁䅁䅯睔䅁䅁䅯杔䅁䅁䅕䅁䅁䅁獃唵䉁䅁䅁允䅁䅁䅕児塲㍯㥁樲䴸䅉䅅䅁䙁䅁䅁睁䵁䅁䅁权摁䅁䅁权呂䅁䅁权䙁䅁䅁兂䅁䅁䅁䝑洷䅑䅅䅁䉁䅁䅁兂㍁啩杆刵畁䅑杷允䅁䅁䅑䅁䑁䅁䅷䅁䭁䕁䄸䅁䭁䕁䄴䅁䙁䅁䅁䅁䅃⭋䅚允䅁䅁䅅䅁䙁䑁䬰㘱睎剐䅎䍄䉁䅁䅁兂䅁䅁䅍䅄䅁䅁䅯䅁䅁䅁䅯睕䅁䅁䅯兂䅁䅁䅕䅁䅁䅁汁欵䉁䅁䅁允䅁䅁䅕搵楁⼲⭫き䵁䅉䅅䅁䕁䅁䅁睁䵁䅁䅁权偂䅁䅁权佂䅁䅁兂䅁䅁䅁䍉浶䅑䅅䅁䉁䅁䅁兂㥁瑃橥䑣吰䅑杷允䅁䅁䅕䅁䑁䅁䅷䅁䭁䉁䄰䅁䭁䙁䅍䅁䭁䅁䅕䅁䙁䅁䅁䅁杁⭂䅚允䅁䅁䅅䅁䙁䩁畨潅䅐楓䄵䍄䉁䅁䅁䅂䅁䅁䅍䅄䅁䅁䅯睔䅁䅁䅯杔䅁䅁䅕䅁䅁䵁煁欵䉁䅁䅁允䅁䅁䅕牕敧敨剴ぅ䵁䅉䅅䅁䙁䅁䅁睁䵁䅁䅁权䅁䅁䅁权呂䅁䅁权䙁䅁䅁兂䅁䅁䅁䍉浔䅑䅅䅁䉁䅁䅁兂汄䌰扌含稴䅑杷允䅁䅁䅕䅁䑁䅁䅷䅁䭁䉁䅯䅁䭁䙁䅍䅁䭁䅁䅕䅁䙁䅁䅁䅁杁⭙䅚允䅁䅁䅅䅁䙁䱁昶楇搯䑚䅴䍄䉁䅁䅁䅂䅁䅁䅍䅄䅁䅁䅯睔䅁䅁䅯杔䅁䅁䅕䅁䅁䭁煁欵䉁䅁䅁允䅁䅁䅕㑈牘払敧ぅ䵁䅉䅅䅁䙁䅁䅁睁䵁䅁䅁权䅁䅁䅁权䉁䅁䅁权䙁䅁䅁兂䅁䅁䅁䅷浮䅑䅅䅁䉁䅁䅁兂㑃潈牘払敪睐杷允䅁䅁䅕䅁䑁䅁䅷䅁䭁䉁䄴䅁䭁䙁䅍䅁䭁䅁䅕䅁䙁䅁䅁䅁杂⬷䅖允䅁䅁䅅䅁䙁䡁潎敫㠱祐䅸䍄䉁䅁䅁兂䅁䅁䅍䅄䅁䅁䅯䅁䅁䅁䅯允䅁䅁䅯兂䅁䅁䅕䅁䅁佁权唵䉁䅁䅁允䅁䅁䅕灭婭婭婭吲䴸䅉䅅䅁䙁䅁䅁睁䵁䅁䅁权䅁䅁䅁权䉁䅁䅁权䙁䅁䅁兂䅁䅁䅁乯汐䅑䅅䅁䉁䅁䅁兂桄桥畓⭒慈睐杷允䅁䅁䅑䅁䑁䅁䅷䅁䭁䕁䄸䅁䭁䕁䄴䅁䙁䅁䅁䅁䅂畋䅚允䅁䅁䅅䅁䙁䵁䴳䵺䵺䉺䅊䍄䉁䅁䅁兂䅁䅁䅍䅄䅁䅁䅯杇䅁䅁䅯睕䅁䅁䅯兂䅁䅁䅕䅁䅁䍁桂欵䉁䅁䅁允䅁䅁䅕灶愸㥌欱く䵁䅉䅅䅁䙁䅁䅁睁䵁䅁䅁权敁䅁䅁权䉁䅁䅁权䙁䅁䅁兂䅁䅁䅁䙷洳䅑䅅䅁䉁䅁䅁兂䅁䅁䅁䅁兄睐杷允䅁䅁䅑䅁䑁䅁䅷䅁䭁䕁䄸䅁䭁䕁䄴䅁䙁䅁䅁䅁䅁畲䅖允䅁䅁䅅䅁䙁䙁㑋潈牘摕⽧䍄䉁䅁䅁兂䅁䅁䅍䅄䅁䅁䅯睈䅁䅁䅯允䅁䅁䅯兂䅁䅁䅕䅁䅁䝁湁欵䉁䅁䅁允䅁䅁䅕体㙆䭆䠵吴䴸䅉䅅䅁䕁䅁䅁睁䵁䅁䅁权偂䅁䅁权佂䅁䅁兂䅁䅁䅁䴴汈䅑䅅䅁䉁䅁䅁兂畃⭒㙆䭆瘷睐杷允䅁䅁䅕䅁䑁䅁䅷䅁䭁䅁䅁䅁䭁䅁䅅䅁䭁䅁䅕䅁䙁䅁䅁䅁䅂攴䅖允䅁䅁䅅䅁䙁佁㙆䭆䠵搴⽯䍄䉁䅁䅁兂䅁䅁䅍䅄䅁䅁䅯杈䅁䅁䅯允䅁䅁䅯兂䅁䅁䅕䅁䅁佁㑂欵䉁䅁䅁允䅁䅁䅕䅁䅁䅁䅁䐰䴸䅉䅅䅁䙁䅁䅁睁䵁䅁䅁权䅁䅁䅁权呂䅁䅁权䙁䅁䅁兂䅁䅁䅁䝧浔䅑䅅䅁䉁䅁䅁兂煃搸乊瑙穁䅑杷允䅁䅁䅕䅁䑁䅁䅷䅁䭁䉁䄸䅁䭁䙁䅍䅁䭁䅁䅕䅁䙁䅁䅁䅁䅁敹䅖允䅁䅁䅅䅁䙁䕁䵯楁䡵樱䅂䍄䉁䅁䅁䅂䅁䅁䅍䅄䅁䅁䅯睔䅁䅁䅯杔䅁䅁䅕䅁䅁䭁䕁欵䉁䅁䅁允䅁䅁䅕体㙆䭆䠵啅䵁䅉䅅䅁䙁䅁䅁睁䵁䅁䅁权捁䅁䅁权呂䅁䅁权䙁䅁䅁兂䅁䅁䅁䍧浄䅑䅅䅁䉁䅁䅁兂祃敮渫杸畳䅑杷允䅁䅁䅕䅁䑁䅁䅷䅁䭁䅁䅁䅁䭁䙁䅍䅁䭁䅁䅕䅁䙁䅁䅁䅁权⬶䅖允䅁䅁䅅䅁䙁䑁積積積穫䅊䍄䉁䅁䅁䅂䅁䅁䅍䅄䅁䅁䅯睔䅁䅁䅯杔䅁䅁䅕䅁䅁䍁煃唵䉁䅁䅁允䅁䅁䅕噋偹癷潕䐳䴸䅉䅅䅁䙁䅁䅁睁䵁䅁䅁权晁䅁䅁权䉁䅁䅁权䙁䅁䅁兂䅁䅁䅁偷汌䅑䅅䅁䉁䅁䅁兂桄桥畓⭒慈睐杷允䅁䅁䅑䅁䑁䅁䅷䅁䭁䕁䄸䅁䭁䕁䄴䅁䙁䅁䅁䅁杁佷䅖允䅁䅁䅅䅁啁䅁䅅䅁䅁䅁䅁䍄䉁䅁䅁䅂䅁䅁䅍䅄䅁䅁䅯睔䅁䅁䅯杔䅁䅁䅕䅁䅁䅁煁欵䉁䅁䅁允䅁䅁䅕䭆䠵場啯ぅ䵁䅉䅅䅁䙁䅁䅁睁䵁䅁䅁权敁䅁䅁权呂䅁䅁权䙁䅁䅁兂䅁䅁䅁䡙浲䅑䅅䅁䉁䅁䅁兂灁䥘䌯圹桧䅑杷允䅁䅁䅑䅁䑁䅁䅷䅁䭁䕁䄸䅁䭁䕁䄴䅁䙁䅁䅁䅁杁敵䅖允䅁䅁䅅䅁䙁䝁浚浚浚畚⽙䍄䉁䅁䅁䅂䅁䅁䅍䅄䅁䅁䅯睔䅁䅁䅯杔䅁䅁䅕䅁䅁䵁瑃唵䉁䅁䅁允䅁䅁䅕椹捨㡪ㅌ䐲䴸䅉䅅䅁䕁䅁䅁睁䵁䅁䅁权偂䅁䅁权佂䅁䅁兂䅁䅁䅁䌴浪䅑䅅䅁䉁䅁䅁兂䭁㘱睎児卯䅑杷允䅁䅁䅕䅁䑁䅁䅷䅁䭁䉁䅷䅁䭁䅁䅅䅁䭁䅁䅕䅁䙁䅁䅁䅁䅃敢䅚允䅁䅁䅅䅁䙁偁潙䥘䌯搹⽧䍄䉁䅁䅁䅂䅁䅁䅍䅄䅁䅁䅯睔䅁䅁䅯杔䅁䅁䅕䅁䅁䅁潁欵䉁䅁䅁允䅁䅁䅕㡪ㅌ䙋偹啅䵁䅉䅅䅁䙁䅁䅁睁䵁䅁䅁权摁䅁䅁权䉁䅁䅁权䙁䅁䅁兂䅁䅁䅁䝯浺䅑䅅䅁䉁䅁䅁兂畃⭒㙆䭆堷睐杷允䅁䅁䅕䅁䑁䅁䅷䅁䭁䉁䅯䅁䭁䅁䅅䅁䭁䅁䅕䅁䙁䅁䅁䅁杁甲䅖允䅁䅁䅅䅁䙁偁潙䥘䌯改⽁䍄䉁䅁䅁䅂䅁䅁䅍䅄䅁䅁䅯睔䅁䅁䅯杔䅁䅁䅕䅁䅁䭁湁欵䉁䅁䅁允䅁䅁䅕呣䬰㘱睎啅䵁䅉䅅䅁䙁䅁䅁睁䵁䅁䅁权慁䅁䅁权䉁䅁䅁权䙁䅁䅁兂䅁䅁䅁䭙汮䅑䅅䅁䉁䅁䅁兂䅁䅁䅁䅁杄睐杷允䅁䅁䅑䅁䑁䅁䅷䅁䭁䕁䄸䅁䭁䕁䄴䅁䙁䅁䅁䅁杂畁䅚允䅁䅁䅅䅁䙁佁剸䉵䘶砶䅂䍄䉁䅁䅁兂䅁䅁䅍䅄䅁䅁䅯先䅁䅁䅯允䅁䅁䅯兂䅁䅁䅕䅁䅁䕁ㅁ欵䉁䅁䅁允䅁䅁䅕歲桦桥畓稱䴸䅉䅅䅁䕁䅁䅁睁䵁䅁䅁权偂䅁䅁权佂䅁䅁兂䅁䅁䅁䍯浢䅑䅅䅁䉁䅁䅁兂塄㍯㥁瑃剣䅑杷允䅁䅁䅕䅁䑁䅁䅷䅁䭁䅁䅁䅁䭁䅁䅅䅁䭁䅁䅕䅁䙁䅁䅁䅁杂伹䅖允䅁䅁䅅䅁䙁䥁牘払敧摨⽳䍄䉁䅁䅁䅂䅁䅁䅍䅄䅁䅁䅯睔䅁䅁䅯杔䅁䅁䅕䅁䅁䕁流欵䉁䅁䅁允䅁䅁䅕瑃橥䑣䬰啅䵁䅉䅅䅁䙁䅁䅁睁䵁䅁䅁权捁䅁䅁权呂䅁䅁权䙁䅁䅁兂䅁䅁䅁䉯洷䅑䅅䅁䉁䅁䅁兂祃敮渫杸畳䅑杷允䅁䅁䅕䅁䑁䅁䅷䅁䭁䉁䅯䅁䭁䙁䅍䅁䭁䅁䅕䅁䙁䅁䅁䅁权畵䅖允䅁䅁䅅䅁䙁䑁ㄸ牘䩰䐷䅬䍄䉁䅁䅁䅂䅁䅁䅍䅄䅁䅁䅯睔䅁䅁䅯杔䅁䅁䅕䅁䅁䭁㙄唵䉁䅁䅁允䅁䅁䅕䉵䘶ㄶ㑇歄䵁䅉䅅䅁䙁䅁䅁睁䵁䅁䅁权䅁䅁䅁权䉁䅁䅁权䙁䅁䅁兂䅁䅁䅁䍷浐䅑䅅䅁䉁䅁䅁兂㑃潈牘払敪睐杷允䅁䅁䅕䅁䑁䅁䅷䅁䭁䉁䅷䅁䭁䙁䅍䅁䭁䅁䅕䅁䙁䅁䅁䅁杄佑䅚允䅁䅁䅅䅁䙁䉁婦発呤祯䄵䍄䉁䅁䅁兂䅁䅁䅍䅄䅁䅁䅯䅁䅁䅁䅯允䅁䅁䅯兂䅁䅁䅕䅁䅁䅁歃唵䉁䅁䅁允䅁䅁䅕灭婭婭婭吲䴸䅉䅅䅁䙁䅁䅁睁䵁䅁䅁权摁䅁䅁权䉁䅁䅁权䙁䅁䅁兂䅁䅁䅁佯汪䅑䅅䅁䉁䅁䅁兂塄㍯㥁瑃呦睐杷允䅁䅁䅕䅁䑁䅁䅷䅁䭁䅁䅁䅁䭁䙁䅍䅁䭁䅁䅕䅁䙁䅁䅁䅁䅂⭤䅚允䅁䅁䅅䅁䙁䙁橔婰䕶䑁䅒䍄䉁䅁䅁䅂䅁䅁䅍䅄䅁䅁䅯睔䅁䅁䅯杔䅁䅁䅕䅁䅁佁汁欵䉁䅁䅁允䅁䅁䅕䅁䅁䅁䅁啅䵁䅉䅅䅁䙁䅁䅁睁䵁䅁䅁权摁䅁䅁权呂䅁䅁权䙁䅁䅁兂䅁䅁䅁䱧汘䅑䅅䅁䉁䅁䅁兂䭁㘱睎捐瑯䅑杷允䅁䅁䅕䅁䑁䅁䅷䅁䭁䉁䄰䅁䭁䙁䅍䅁䭁䅁䅕䅁䙁䅁䅁䅁杁甶䅖允䅁䅁䅅䅁䙁䭁扡䍸睃楳䄱䍄䉁䅁䅁䅂䅁䅁䅍䅄䅁䅁䅯睔䅁䅁䅯杔䅁䅁䅕䅁䅁䵁汁欵䉁䅁䅁允䅁䅁䅕㑈牘払敧啅䵁䅉䅅䅁䙁䅁䅁睁䵁䅁䅁权䅁䅁䅁权呂䅁䅁权䙁䅁䅁兂䅁䅁䅁䑑洳䅑䅅䅁䉁䅁䅁兂䅁䅁䅁䭁穁䅑杷允䅁䅁䅕䅁䑁䅁䅷䅁䭁䉁䅷䅁䭁䅁䅅䅁䭁䅁䅕䅁䙁䅁䅁䅁杁⭓䅚允䅁䅁䅅䅁䙁偁潙䥘䌯搹⽧䍄䉁䅁䅁䅂䅁䅁䅍䅄䅁䅁䅯睔䅁䅁䅯杔䅁䅁䅕䅁䅁佁呁欵䉁䅁䅁允䅁䅁䅕硥畓⭒㙆ぅ䵁䅉䅅䅁䕁䅁䅁睁䵁䅁䅁权偂䅁䅁权佂䅁䅁兂䅁䅁䅁䌴浔䅑䅅䅁䉁䅁䅁兂㑃潈牘払剧䅑杷允䅁䅁䅕䅁䑁䅁䅷䅁䭁䉁䅯䅁䭁䙁䅍䅁䭁䅁䅕䅁䙁䅁䅁䅁杄伫䅖允䅁䅁䅅䅁䙁䥁䌯匹捨稷䅬䍄䉁䅁䅁䅂䅁䅁䅍䅄䅁䅁䅯睔䅁䅁䅯杔䅁䅁䅕䅁䅁䅁楄唵䉁䅁䅁允䅁䅁䅕捺䵺䵺䵺䕄䵁䅉䅅䅁䙁䅁䅁睁䵁䅁䅁权䅁䅁䅁权䉁䅁䅁权䙁䅁䅁兂䅁䅁䅁佧汢䅑䅅䅁䉁䅁䅁兂桄桥畓⭒慈睐杷允䅁䅁䅑䅁䑁䅁䅷䅁䭁䕁䄸䅁䭁䕁䄴䅁䙁䅁䅁䅁䅁攷䅖允䅁䅁䅅䅁䙁䕁桪桥畓硒䅂䍄䉁䅁䅁兂䅁䅁䅍䅄䅁䅁䅯䅁䅁䅁䅯睕䅁䅁䅯兂䅁䅁䅕䅁䅁䅁橁欵䉁䅁䅁允䅁䅁䅕搵楁⼲⭫き䵁䅉䅅䅁䙁䅁䅁睁䵁䅁䅁权敁䅁䅁权䉁䅁䅁权䙁䅁䅁兂䅁䅁䅁䅁浄䅑䅅䅁䉁䅁䅁兂㝂䭆䠵場啲睐杷允䅁䅁䅑䅁䑁䅁䅷䅁䭁䕁䄸䅁䭁䕁䄴䅁䙁䅁䅁䅁权佹䅖允䅁䅁䅅䅁䙁佁㙆䭆䠵昴⽯䍄䉁䅁䅁兂䅁䅁䅍䅄䅁䅁䅯䅈䅁䅁䅯睕䅁䅁䅯兂䅁䅁䅕䅁䅁䍁塄唵䉁䅁䅁允䅁䅁䅕浔光䑗ね歌䵁䅉䅅䅁䙁䅁䅁睁䵁䅁䅁权捁䅁䅁权呂䅁䅁权䙁䅁䅁兂䅁䅁䅁䉁浘䅑䅅䅁䉁䅁䅁兂敂歵䵫煁瑳䅑杷允䅁䅁䅑䅁䑁䅁䅷䅁䭁䕁䄸䅁䭁䕁䄴䅁䙁䅁䅁䅁䅁佊䅚允䅁䅁䅅䅁䙁偁潙䥘䌯刹䅆䍄䉁䅁䅁兂䅁䅁䅍䅄䅁䅁䅯先䅁䅁䅯睕䅁䅁䅯兂䅁䅁䅕䅁䅁䕁あ欵䉁䅁䅁允䅁䅁䅕䬸䝦穓䩦啌䵁䅉䅅䅁䙁䅁䅁睁䵁䅁䅁权䅁䅁䅁权呂䅁䅁权䙁䅁䅁兂䅁䅁䅁乯汌䅑䅅䅁䉁䅁䅁兂权楇搯䅊穙䅑杷允䅁䅁䅕䅁䑁䅁䅷䅁䭁䉁䅷䅁䭁䅁䅅䅁䭁䅁䅕䅁䙁䅁䅁䅁杄佄䅚允䅁䅁䅅䅁䙁䉁䘫ㄶ㑇瑈⽕䍄䉁䅁䅁兂䅁䅁䅍䅄䅁䅁䅯䅁䅁䅁䅯睕䅁䅁䅯兂䅁䅁䅕䅁䅁䕁兂欵䉁䅁䅁允䅁䅁䅕扏䥔牤昷き䵁䅉䅅䅁䙁䅁䅁睁䵁䅁䅁权晁䅁䅁权䉁䅁䅁权䙁䅁䅁兂䅁䅁䅁䍷浌䅑䅅䅁䉁䅁䅁兂㉄䙋偹癷杘睐杷允䅁䅁䅑䅁䑁䅁䅷䅁䭁䕁䄸䅁䭁䕁䄴䅁䙁䅁䅁䅁杂伶䅖允䅁䅁䅅䅁䙁䍁捬㡪ㅌ䉋䅊䍄䉁䅁䅁兂䅁䅁䅍䅄䅁䅁䅯杈䅁䅁䅯允䅁䅁䅯兂䅁䅁䅕䅁䅁䝁㍃唵䉁䅁䅁允䅁䅁䅕積積積積稰䴸䅉䅅䅁䕁䅁䅁睁䵁䅁䅁权偂䅁䅁权佂䅁䅁兂䅁䅁䅁䌴浐䅑䅅䅁䉁䅁䅁兂㑃潈牘払剧䅑杷允䅁䅁䅕䅁䑁䅁䅷䅁䭁䉁䄸䅁䭁䙁䅍䅁䭁䅁䅕䅁䙁䅁䅁䅁杁佔䅚允䅁䅁䅅䅁䙁䅁坒楄礲呈䅆䍄䉁䅁䅁兂䅁䅁䅍䅄䅁䅁䅯䅁䅁䅁䅯睕䅁䅁䅯兂䅁䅁䅕䅁䅁䵁㥃唵䉁䅁䅁允䅁䅁䅕䘫橐婰䕵歍䵁䅉䅅䅁䕁䅁䅁睁䵁䅁䅁权偂䅁䅁权佂䅁䅁兂䅁䅁䅁䉧浲䅑䅅䅁䉁䅁䅁兂乄䵺䵺䵺剷䅑杷允䅁䅁䅕䅁䑁䅁䅷䅁䭁䅁䅁䅁䭁䅁䅅䅁䭁䅁䅕䅁䙁䅁䅁䅁权何䅚允䅁䅁䅅䅁䙁䱁敧敨剴乵⼴䍄䉁䅁䅁兂䅁䅁䅍䅄䅁䅁䅯杇䅁䅁䅯允䅁䅁䅯兂䅁䅁䅕䅁䅁䕁⭄唵䉁䅁䅁允䅁䅁䅕積積積積稴䴸䅉䅅䅁䙁䅁䅁睁䵁䅁䅁权晁䅁䅁权呂䅁䅁权䙁䅁䅁兂䅁䅁䅁䈴浢䅑䅅䅁䉁䅁䅁兂䝂癴㥐倱睧䅑杷允䅁䅁䅑䅁䑁䅁䅷䅁䭁䕁䄸䅁䭁䕁䄴䅁䙁䅁䅁䅁权⭉䅚允䅁䅁䅅䅁䭁䉁䅳䅁䵁䅉䅅䅁䙁䅁䅁睁䵁䅁䅁权䅁䅁䅁权呂䅁䅁权䙁䅁䅁兂䅁䅁䅁䕷浺䅑䅅䅁䉁䅁䅁兂十㡧䭄捯穕䅑杷允䅁䅁䅕䅁䑁䅁䅷䅁䭁䅁䅁䅁䭁䙁䅍䅁䭁䅁䅕䅁䙁䅁䅁䅁杄留䅚允䅁䅁䅅䅁䙁䭁硲欰椱䐰䅎䍄䉁䅁䅁兂䅁䅁䅍䅄䅁䅁䅯杇䅁䅁䅯允䅁䅁䅯兂䅁䅁䅕䅁䅁䭁瑂欵䉁䅁䅁允䅁䅁䅕䡰㥁瑃橥䐶䴸䅉䅅䅁䙁䅁䅁睁䵁䅁䅁权敁䅁䅁权䉁䅁䅁权䙁䅁䅁兂䅁䅁䅁䱯汶䅑䅅䅁䉁䅁䅁兂穁積積積呐睐杷允䅁䅁䅕䅁䑁䅁䅷䅁䭁䅁䅁䅁䭁䙁䅍䅁䭁䅁䅕䅁䙁䅁䅁䅁䅂敎䅚允䅁䅁䅅䅁䙁䍁礲敮渫橨䅎䍄䉁䅁䅁兂䅁䅁䅍䅄䅁䅁䅯杇䅁䅁䅯允䅁䅁䅯兂䅁䅁䅕䅁䅁佁䡄唵䉁䅁䅁允䅁䅁䅕䅁䅁䅁䅁䐴䴸䅉䅅䅁䙁䅁䅁睁䵁䅁䅁权摁䅁䅁权呂䅁䅁权䙁䅁䅁兂䅁䅁䅁䱙汦䅑䅅䅁䉁䅁䅁兂䭁㘱睎捐瑯䅑杷允䅁䅁䅑䅁䑁䅁䅷䅁䭁䕁䄸䅁䭁䕁䄴䅁䙁䅁䅁䅁䅁⭉䅚允䅁䅁䅅䅁䙁䥁牘払敧剨䅆䍄䉁䅁䅁兂䅁䅁䅍䅄䅁䅁䅯䅁䅁䅁䅯睕䅁䅁䅯兂䅁䅁䅕䅁䅁佁䑄唵䉁䅁䅁允䅁䅁䅕䘫橐婰䕵歍䵁䅉䅅䅁䙁䅁䅁睁䵁䅁䅁权䅁䅁䅁权呂䅁䅁权䙁䅁䅁兂䅁䅁䅁䭙汮䅑䅅䅁䉁䅁䅁兂塄㍯㥁湃硣䅑杷允䅁䅁䅑䅁䑁䅁䅷䅁䭁䕁䄸䅁䭁䕁䄴䅁䙁䅁䅁䅁杁伱䅖允䅁䅁䅅䅁䙁䕁桪桥畓睒䅖䍄䉁䅁䅁兂䅁䅁䅍䅄䅁䅁䅯䅈䅁䅁䅯睕䅁䅁䅯兂䅁䅁䅕䅁䅁䝁㉃唵䉁䅁䅁允䅁䅁䅕㝤昶楇搸歌䵁䅉䅅䅁䕁䅁䅁睁䵁䅁䅁权偂䅁䅁权佂䅁䅁兂䅁䅁䅁䍉浌䅑䅅䅁䉁䅁䅁兂歃䑣䬰㘱免䅑杷允䅁䅁䅕䅁䑁䅁䅷䅁䭁䅁䅁䅁䭁䙁䅍䅁䭁䅁䅕䅁䙁䅁䅁䅁䅃敶䅖允䅁䅁䅅䅁䙁偁周㘴扗䑨䅊䍄䉁䅁䅁兂䅁䅁䅍䅄䅁䅁䅯杇䅁䅁䅯允䅁䅁䅯兂䅁䅁䅕䅁䅁䝁乁欵䉁䅁䅁允䅁䅁䅕浚浚浚浚樵䴸䅉䅅䅁䕁䅁䅁睁䵁䅁䅁权偂䅁䅁权佂䅁䅁兂䅁䅁䅁䩙決䅑䅅䅁䉁䅁䅁兂㝂䭆䠵場啲睐杷允䅁䅁䅕䅁䑁䅁䅷䅁䭁䉁䅯䅁䭁䙁䅍䅁䭁䅁䅕䅁䙁䅁䅁䅁杂伴䅖允䅁䅁䅅䅁䙁䵁ㅐ䙋偹樴䅬䍄䉁䅁䅁兂䅁䅁䅍䅄䅁䅁䅯先䅁䅁䅯允䅁䅁䅯兂䅁䅁䅕䅁䅁䥁扄唵䉁䅁䅁允䅁䅁䅕㘱睎児塲稰䴸䅉䅅䅁䙁䅁䅁睁䵁䅁䅁权䅁䅁䅁权呂䅁䅁权䙁䅁䅁兂䅁䅁䅁䡙浌䅑䅅䅁䉁䅁䅁兂啂㘴扗䅸ぁ䅑杷允䅁䅁䅕䅁䑁䅁䅷䅁䭁䉁䅯䅁䭁䙁䅍䅁䭁䅁䅕䅁䙁䅁䅁䅁䅂⭶䅖允䅁䅁䅅䅁䙁䱁䩰䅄牉穊䅰䍄䉁䅁䅁䅂䅁䅁䅍䅄䅁䅁䅯睔䅁䅁䅯杔䅁䅁䅕䅁䅁䵁湄唵䉁䅁䅁允䅁䅁䅕敨剴䉵䘶啅䵁䅉䅅䅁䙁䅁䅁睁䵁䅁䅁权敁䅁䅁权䉁䅁䅁权䙁䅁䅁兂䅁䅁䅁佧汮䅑䅅䅁䉁䅁䅁兂穁積積積呐睐杷允䅁䅁䅑䅁䑁䅁䅷䅁䭁䕁䄸䅁䭁䕁䄴䅁䙁䅁䅁䅁䅄敆䅚允䅁䅁䅅䅁䙁䩁婱婭婭剭䅎䍄䉁䅁䅁䅂䅁䅁䅍䅄䅁䅁䅯睔䅁䅁䅯杔䅁䅁䅕䅁䅁䅁楁欵䉁䅁䅁允䅁䅁䅕㡪ㅌ䙋偹䕅䵁䅉䅅䅁䕁䅁䅁睁䵁䅁䅁权偂䅁䅁权佂䅁䅁兂䅁䅁䅁䉑浮䅑䅅䅁䉁䅁䅁兂㉄䙋偹癷剕䅑杷允䅁䅁䅑䅁䑁䅁䅷䅁䭁䕁䄸䅁䭁䕁䄴䅁䙁䅁䅁䅁䅃佉䅚允䅁䅁䅅䅁䙁䡁啳歲桦桥䅂䍄䉁䅁䅁兂䅁䅁䅍䅄䅁䅁䅯䅁䅁䅁䅯允䅁䅁䅯兂䅁䅁䅕䅁䅁䕁佄唵䉁䅁䅁允䅁䅁䅕児塲㍯㥁樲䴸䅉䅅䅁䙁䅁䅁睁䵁䅁䅁权䅁䅁䅁权䉁䅁䅁权䙁䅁䅁兂䅁䅁䅁䑉洷䅑䅅䅁䉁䅁䅁兂㑃潈牘払敪睐杷允䅁䅁䅑䅁䑁䅁䅷䅁䭁䕁䄸䅁䭁䕁䄴䅁䙁䅁䅁䅁杄畳䅖允䅁䅁䅅䅁䙁䩁婱婭婭摭⽫䍄䉁䅁䅁兂䅁䅁䅍䅄䅁䅁䅯杈䅁䅁䅯睕䅁䅁䅯兂䅁䅁䅕䅁䅁䭁獁欵䉁䅁䅁允䅁䅁䅕体㙆䭆䠵歊䵁䅉䅅䅁䕁䅁䅁睁䵁䅁䅁权偂䅁䅁权佂䅁䅁兂䅁䅁䅁偙汘䅑䅅䅁䉁䅁䅁兂䥂場啯歲剣䅑杷允䅁䅁䅕䅁䑁䅁䅷䅁䭁䅁䅁䅁䭁䙁䅍䅁䭁䅁䅕䅁䙁䅁䅁䅁䅂畤䅚允䅁䅁䅅䅁䙁䙁橔婰䕶䑁䅒䍄䉁䅁䅁兂䅁䅁䅍䅄䅁䅁䅯杈䅁䅁䅯允䅁䅁䅯兂䅁䅁䅕䅁䅁佁塁欵䉁䅁䅁允䅁䅁䅕⽷潕䥘䌯吱䴸䅉䅅䅁䙁䅁䅁睁䵁䅁䅁权晁䅁䅁权䉁䅁䅁权䙁䅁䅁兂䅁䅁䅁余汄䅑䅅䅁䉁䅁䅁兂㥁瑃橥䑣愳睐杷允䅁䅁䅕䅁䑁䅁䅷䅁䭁䉁䄴䅁䭁䙁䅍䅁䭁䅁䅕䅁䙁䅁䅁䅁杂⭢䅚允䅁䅁䅅䅁䙁乁楅⼲⭬楡䅆䍄䉁䅁䅁䅂䅁䅁䅍䅄䅁䅁䅯睔䅁䅁䅯杔䅁䅁䅕䅁䅁䭁晁欵䉁䅁䅁允䅁䅁䅕敨剴䉵䘶䕅䵁䅉䅅䅁䙁䅁䅁睁䵁䅁䅁权捁䅁䅁权䉁䅁䅁权䙁䅁䅁兂䅁䅁䅁䱧氳䅑䅅䅁䉁䅁䅁兂偃癷潕䥘匯睐杷允䅁䅁䅕䅁䑁䅁䅷䅁䭁䉁䄸䅁䭁䅁䅅䅁䭁䅁䅕䅁䙁䅁䅁䅁权敶䅖允䅁䅁䅅䅁䙁䱁敧敨剴乵⼴䍄䉁䅁䅁䅂䅁䅁䅍䅄䅁䅁䅯睔䅁䅁䅯杔䅁䅁䅕䅁䅁䕁敃唵䉁䅁䅁允䅁䅁䅕㑈牘払敧吱䴸䅉䅅䅁䙁䅁䅁睁䵁䅁䅁权慁䅁䅁权呂䅁䅁权䙁䅁䅁兂䅁䅁䅁䠴浢䅑䅅䅁䉁䅁䅁兂䵂㑎䉬䍙㝕䅑杷允䅁䅁䅑䅁䑁䅁䅷䅁䭁䕁䄸䅁䭁䕁䄴䅁䙁䅁䅁䅁䅃⭈䅚允䅁䅁䅅䅁䙁䡁啳歲桦桥䅂䍄䉁䅁䅁兂䅁䅁䅍䅄䅁䅁䅯睈䅁䅁䅯睕䅁䅁䅯兂䅁䅁䅕䅁䅁佁煂欵䉁䅁䅁允䅁䅁䅕瑃橥䑣焰啍䵁䅉䅅䅁䕁䅁䅁睁䵁䅁䅁权偂䅁䅁权佂䅁䅁兂䅁䅁䅁䅁浄䅑䅅䅁䉁䅁䅁兂浂浚浚浚䵙䅑杷允䅁䅁䅕䅁䑁䅁䅷䅁䭁䉁䄴䅁䭁䅁䅅䅁䭁䅁䅕䅁䙁䅁䅁䅁䅂畳䅖允䅁䅁䅅䅁䙁䑁積積積㥍⽍䍄䉁䅁䅁兂䅁䅁䅍䅄䅁䅁䅯睈䅁䅁䅯允䅁䅁䅯兂䅁䅁䅕䅁䅁䥁㉁欵䉁䅁䅁允䅁䅁䅕体㙆䭆䠵吴䴸䅉䅅䅁䙁䅁䅁睁䵁䅁䅁权䅁䅁䅁权呂䅁䅁权䙁䅁䅁兂䅁䅁䅁䕧浮䅑䅅䅁䉁䅁䅁兂十㡧䭄捯穕䅑杷允䅁䅁䅕䅁䑁䅁䅷䅁䭁䉁䅯䅁䭁䙁䅍䅁䭁䅁䅕䅁䙁䅁䅁䅁权⭍䅚允䅁䅁䅅䅁䙁䉁䘫ㄶ㑇樳䅰䍄䉁䅁䅁䅂䅁䅁䅍䅄䅁䅁䅯睔䅁䅁䅯杔䅁䅁䅕䅁䅁佁敁欵䉁䅁䅁允䅁䅁䅕䥘䌯匹捨い䵁䅉䅅䅁䙁䅁䅁睁䵁䅁䅁权慁䅁䅁权呂䅁䅁权䙁䅁䅁兂䅁䅁䅁䙉浲䅑䅅䅁䉁䅁䅁兂䑄匹捨㉪㝉䅑杷允䅁䅁䅑䅁䑁䅁䅷䅁䭁䕁䄸䅁䭁䕁䄴䅁䙁䅁䅁䅁杁伵䅖允䅁䅁䅅䅁䙁䵁ㅐ䙋偹桷䅂䍄䉁䅁䅁兂䅁䅁䅍䅄䅁䅁䅯睈䅁䅁䅯睕䅁䅁䅯兂䅁䅁䅕䅁䅁䭁偂欵䉁䅁䅁允䅁䅁䅕䙂余扌摉啍䵁䅉䅅䅁䙁䅁䅁睁䵁䅁䅁权䅁䅁䅁权䉁䅁䅁权䙁䅁䅁兂䅁䅁䅁䡯浐䅑䅅䅁䉁䅁䅁兂㑃潈牘払敪睐杷允䅁䅁䅕䅁䑁䅁䅷䅁䭁䉁䄴䅁䭁䙁䅍䅁䭁䅁䅕䅁䙁䅁䅁䅁杂余䅚允䅁䅁䅅䅁䙁䩁瑈䑦ㄸ楘䅊䍄䉁䅁䅁兂䅁䅁䅍䅄䅁䅁䅯睈䅁䅁䅯睕䅁䅁䅯兂䅁䅁䅕䅁䅁䍁䝁欵䉁䅁䅁允䅁䅁䅕㡧䭄啯块䕍䵁䅉䅅䅁䕁䅁䅁睁䵁䅁䅁权偂䅁䅁权佂䅁䅁兂䅁䅁䅁乧汔䅑䅅䅁䉁䅁䅁兂晁敨剴䉵䘴䅑杷允䅁䅁䅕䅁䑁䅁䅷䅁䭁䉁䅷䅁䭁䙁䅍䅁䭁䅁䅕䅁䙁䅁䅁䅁䅃佸䅖允䅁䅁䅅䅁䙁佁㙆䭆䠵卙䄵䍄䉁䅁䅁兂䅁䅁䅍䅄䅁䅁䅯先䅁䅁䅯睕䅁䅁䅯兂䅁䅁䅕䅁䅁䕁湄唵䉁䅁䅁允䅁䅁䅕䉵䘶ㄶ㑈䕌䵁䅉䅅䅁䙁䅁䅁睁䵁䅁䅁权敁䅁䅁权呂䅁䅁权䙁䅁䅁兂䅁䅁䅁䭁氳䅑䅅䅁䉁䅁䅁兂㍂灶愸硌爰䅑杷允䅁䅁䅑䅁䑁䅁䅷䅁䭁䕁䄸䅁䭁䕁䄴䅁䙁䅁䅁䅁杄⬯䅖允䅁䅁䅅䅁䙁䙁偹癷潕䅘䄱䍄䉁䅁䅁䅂䅁䅁䅍䅄䅁䅁䅯睔䅁䅁䅯杔䅁䅁䅕䅁䅁䵁捁欵䉁䅁䅁允䅁䅁䅕積積積積䕅䵁䅉䅅䅁䙁䅁䅁睁䵁䅁䅁权慁䅁䅁权䉁䅁䅁权䙁䅁䅁兂䅁䅁䅁䱉汈䅑䅅䅁䉁䅁䅁兂䅁䅁䅁䅁杄睐杷允䅁䅁䅕䅁䑁䅁䅷䅁䭁䉁䄰䅁䭁䙁䅍䅁䭁䅁䅕䅁䙁䅁䅁䅁䅄佔䅚允䅁䅁䅅䅁䙁䡁呗䅇坒楪䄵䍄䉁䅁䅁䅂䅁䅁䅍䅄䅁䅁䅯睔䅁䅁䅯杔䅁䅁䅕䅁䅁䭁い唵䉁䅁䅁允䅁䅁䅕牕敧敨剴䕅䵁䅉䅅䅁䙁䅁䅁睁䵁䅁䅁权摁䅁䅁权呂䅁䅁权䙁䅁䅁兂䅁䅁䅁临決䅑䅅䅁䉁䅁䅁兂䑄匹捨㡪瑉䅑杷允䅁䅁䅕䅁䑁䅁䅷䅁䭁䅁䅁䅁䭁䙁䅍䅁䭁䅁䅕䅁䙁䅁䅁䅁䅃⭊䅚允䅁䅁䅅䅁䙁佁兘瑉㕶橐䅎䍄䉁䅁䅁䅂䅁䅁䅍䅄䅁䅁䅯睔䅁䅁䅯杔䅁䅁䅕䅁䅁䥁⽃唵䉁䅁䅁允䅁䅁䅕䥘䌯匹捨稷䴸䅉䅅䅁䙁䅁䅁睁䵁䅁䅁权捁䅁䅁权䉁䅁䅁权䙁䅁䅁兂䅁䅁䅁䱷汔䅑䅅䅁䉁䅁䅁兂偃癷潕䥘匯睐杷允䅁䅁䅑䅁䑁䅁䅷䅁䭁䕁䄸䅁䭁䕁䄴䅁䙁䅁䅁䅁权效䅚允䅁䅁䅅䅁䙁䙁偹癷潕䉘䅂䍄䉁䅁䅁兂䅁䅁䅍䅄䅁䅁䅯杈䅁䅁䅯允䅁䅁䅯兂䅁䅁䅕䅁䅁佁硂欵䉁䅁䅁允䅁䅁䅕䅁䅁䅁䅁䐰䴸䅉䅅䅁䙁䅁䅁睁䵁䅁䅁权晁䅁䅁权䉁䅁䅁权䙁䅁䅁兂䅁䅁䅁䍉浲䅑䅅䅁䉁䅁䅁兂䥂場啯歲桦睐杷允䅁䅁䅕䅁䑁䅁䅷䅁䭁䉁䅯䅁䭁䙁䅍䅁䭁䅁䅕䅁䙁䅁䅁䅁䅄敄䅚允䅁䅁䅅䅁䙁䅁䉡啬䱏䑔䅰䍄䉁䅁䅁兂䅁䅁䅍䅄䅁䅁䅯杈䅁䅁䅯允䅁䅁䅯兂䅁䅁䅕䅁䅁䥁扄唵䉁䅁䅁允䅁䅁䅕積積積積稰䴸䅉䅅䅁䕁䅁䅁睁䵁䅁䅁权偂䅁䅁权佂䅁䅁兂䅁䅁䅁䉁洳䅑䅅䅁䉁䅁䅁兂啁歲桦桥兑䅑杷允䅁䅁䅕䅁䑁䅁䅷䅁䭁䅁䅁䅁䭁䙁䅍䅁䭁䅁䅕䅁䙁䅁䅁䅁䅁畔䅚允䅁䅁䅅䅁䙁䉁䑋䵷桱呸䅎䍄䉁䅁䅁䅂䅁䅁䅍䅄䅁䅁䅯睔䅁䅁䅯杔䅁䅁䅕䅁䅁䍁ぃ唵䉁䅁䅁允䅁䅁䅕捺䵺䵺䵺䐳䴸䅉䅅䅁䙁䅁䅁睁䵁䅁䅁权摁䅁䅁权䉁䅁䅁权䙁䅁䅁兂䅁䅁䅁䈴浦䅑䅅䅁䉁䅁䅁兂晁敨剴䉵嘷睐杷允䅁䅁䅕䅁䑁䅁䅷䅁䭁䉁䄰䅁䭁䙁䅍䅁䭁䅁䅕䅁䙁䅁䅁䅁䅄⬵䅖允䅁䅁䅅䅁䙁䱁敧敨剴䌫䅸䍄䉁䅁䅁䅂䅁䅁䅍䅄䅁䅁䅯睔䅁䅁䅯杔䅁䅁䅕䅁䅁䥁呄唵䉁䅁䅁允䅁䅁䅕児塲㍯㥁歂䵁䅉䅅䅁䙁䅁䅁睁䵁䅁䅁权䅁䅁䅁权䉁䅁䅁权䙁䅁䅁兂䅁䅁䅁䙉浐䅑䅅䅁䉁䅁䅁兂㑃潈牘払敪睐杷允䅁䅁䅑䅁䑁䅁䅷䅁䭁䕁䄸䅁䭁䕁䄴䅁䙁䅁䅁䅁杄⬲䅖允䅁䅁䅅䅁䙁乁橥䑣䬰眱䅤䍄䉁䅁䅁兂䅁䅁䅍䅄䅁䅁䅯䅁䅁䅁䅯允䅁䅁䅯兂䅁䅁䅕䅁䅁佁䉄唵䉁䅁䅁允䅁䅁䅕児塲㍯㥁樲䴸䅉䅅䅁䙁䅁䅁睁䵁䅁䅁权慁䅁䅁权䉁䅁䅁权䙁䅁䅁兂䅁䅁䅁䅧浪䅑䅅䅁䉁䅁䅁兂浂浚浚浚浢睐杷允䅁䅁䅕䅁䑁䅁䅷䅁䭁䉁䅯䅁䭁䙁䅍䅁䭁䅁䅕䅁䙁䅁䅁䅁䅄敯䅖允䅁䅁䅅䅁䙁䥁坣挲㌷積䅬䍄䉁䅁䅁䅂䅁䅁䅍䅄䅁䅁䅯睔䅁䅁䅯杔䅁䅁䅕䅁䅁䅁㙃唵䉁䅁䅁允䅁䅁䅕䡰㥁瑃橥䐶䴸䅉䅅䅁䙁䅁䅁睁䵁䅁䅁权捁䅁䅁权呂䅁䅁权䙁䅁䅁兂䅁䅁䅁䍯浺䅑䅅䅁䉁䅁䅁兂偃癷潕䅘甸䅑杷允䅁䅁䅕䅁䑁䅁䅷䅁䭁䉁䄰䅁䭁䙁䅍䅁䭁䅁䅕䅁䙁䅁䅁䅁䅄佚䅚允䅁䅁䅅䅁䙁䡁⼰噎㘶卓䄵䍄䉁䅁䅁兂䅁䅁䅍䅄䅁䅁䅯先䅁䅁䅯睕䅁䅁䅯兂䅁䅁䅕䅁䅁䍁㍂欵䉁䅁䅁允䅁䅁䅕䬸䝦穓䩦啌䵁䅉䅅䅁䕁䅁䅁睁䵁䅁䅁权偂䅁䅁权佂䅁䅁兂䅁䅁䅁䉯浺䅑䅅䅁䉁䅁䅁兂灁䥘䌯匹內䅑杷允䅁䅁䅕䅁䑁䅁䅷䅁䭁䅁䅁䅁䭁䅁䅅䅁䭁䅁䅕䅁䙁䅁䅁䅁䅃敃䅚允䅁䅁䅅䅁䙁䱁敧敨剴乵⼴䍄䉁䅁䅁兂䅁䅁䅍䅄䅁䅁䅯睈䅁䅁䅯睕䅁䅁䅯兂䅁䅁䅕䅁䅁䍁⭁欵䉁䅁䅁允䅁䅁䅕㑎䉬余睕啍䵁䅉䅅䅁䙁䅁䅁睁䵁䅁䅁权晁䅁䅁权呂䅁䅁权䙁䅁䅁兂䅁䅁䅁䙁浘䅑䅅䅁䉁䅁䅁兂㥂穐敖極硫䅑杷允䅁䅁䅕䅁䑁䅁䅷䅁䭁䅁䅁䅁䭁䅁䅅䅁䭁䅁䅕䅁䙁䅁䅁䅁䅃佮䅖允䅁䅁䅅䅁䙁䩁婱婭婭摭⽫䍄䉁䅁䅁兂䅁䅁䅍䅄䅁䅁䅯杈䅁䅁䅯睕䅁䅁䅯兂䅁䅁䅕䅁䅁䥁扄唵䉁䅁䅁允䅁䅁䅕兊䉡啬䱏䕌䵁䅉䅅䅁䕁䅁䅁睁䵁䅁䅁权偂䅁䅁权佂䅁䅁兂䅁䅁䅁䉉浺䅑䅅䅁䉁䅁䅁兂㥁瑃橥䑣儰䅑杷允䅁䅁䅕䅁䑁䅁䅷䅁䭁䉁䄸䅁䭁䅁䅅䅁䭁䅁䅕䅁䙁䅁䅁䅁杁⭅䅚允䅁䅁䅅䅁䙁䭁睒児塲⭯⽁䍄䉁䅁䅁䅂䅁䅁䅍䅄䅁䅁䅯睔䅁䅁䅯杔䅁䅁䅕䅁䅁䝁扁欵䉁䅁䅁允䅁䅁䅕敨剴䉵䘶䕅䵁䅉䅅䅁䕁䅁䅁睁䵁䅁䅁权偂䅁䅁权佂䅁䅁兂䅁䅁䅁䈴浲䅑䅅䅁䉁䅁䅁兂畃⭒㙆䭆刴䅑杷允䅁䅁䅕䅁䑁䅁䅷䅁䭁䉁䅯䅁䭁䙁䅍䅁䭁䅁䅕䅁䙁䅁䅁䅁䅂佄䅚允䅁䅁䅅䅁䙁䅁䉡啬䱏䑔䅰䍄䉁䅁䅁兂䅁䅁䅍䅄䅁䅁䅯先䅁䅁䅯允䅁䅁䅯兂䅁䅁䅕䅁䅁䍁あ欵䉁䅁䅁允䅁䅁䅕歲桦桥畓稱䴸䅉䅅䅁䕁䅁䅁睁䵁䅁䅁权偂䅁䅁权佂䅁䅁兂䅁䅁䅁䱑氳䅑䅅䅁䉁䅁䅁兂浂浚浚浚畢睐杷允䅁䅁䅑䅁䑁䅁䅷䅁䭁䕁䄸䅁䭁䕁䄴䅁䙁䅁䅁䅁杂畇䅚允䅁䅁䅅䅁䙁䑁䬰㘱睎剐䅆䍄䉁䅁䅁䅂䅁䅁䅍䅄䅁䅁䅯睔䅁䅁䅯杔䅁䅁䅕䅁䅁佁噄唵䉁䅁䅁允䅁䅁䅕体㙆䭆䠵あ䵁䅉䅅䅁䙁䅁䅁睁䵁䅁䅁权䅁䅁䅁权䉁䅁䅁权䙁䅁䅁兂䅁䅁䅁䱧氯䅑䅅䅁䉁䅁䅁兂㥁瑃橥䑣愳睐杷允䅁䅁䅕䅁䑁䅁䅷䅁䭁䉁䄴䅁䭁䙁䅍䅁䭁䅁䅕䅁䙁䅁䅁䅁䅄⭙䅚允䅁䅁䅅䅁䙁䩁瑈䑦ㄸ楘䅊䍄䉁䅁䅁兂䅁䅁䅍䅄䅁䅁䅯睈䅁䅁䅯允䅁䅁䅯兂䅁䅁䅕䅁䅁䵁䉃欵䉁䅁䅁允䅁䅁䅕牕敧敨剴䐴䴸䅉䅅䅁䕁䅁䅁睁䵁䅁䅁权偂䅁䅁权佂䅁䅁兂䅁䅁䅁䉁浲䅑䅅䅁䉁䅁䅁兂慃婭婭婭剫䅑杷允䅁䅁䅑䅁䑁䅁䅷䅁䭁䕁䄸䅁䭁䕁䄴䅁䙁䅁䅁䅁权伯䅖允䅁䅁䅅䅁䙁䩁婱婭婭六䄱䍄䉁䅁䅁兂䅁䅁䅍䅄䅁䅁䅯杇䅁䅁䅯允䅁䅁䅯兂䅁䅁䅕䅁䅁佁煂欵䉁䅁䅁允䅁䅁䅕䡰㥁瑃橥䐶䴸䅉䅅䅁䙁䅁䅁睁䵁䅁䅁权敁䅁䅁权䉁䅁䅁权䙁䅁䅁兂䅁䅁䅁䕑浐䅑䅅䅁䉁䅁䅁兂䑄匹捨㡪噌睐杷允䅁䅁䅕䅁䑁䅁䅷䅁䭁䉁䄰䅁䭁䅁䅅䅁䭁䅁䅕䅁䙁䅁䅁䅁杁⭄䅚允䅁䅁䅅䅁䙁䉁䘫ㄶ㑇瑈⽕䍄䉁䅁䅁兂䅁䅁䅍䅄䅁䅁䅯䅁䅁䅁䅯睕䅁䅁䅯兂䅁䅁䅕䅁䅁䵁塁欵䉁䅁䅁允䅁䅁䅕硢䑋䵷䉯き䵁䅉䅅䅁䙁䅁䅁睁䵁䅁䅁权摁䅁䅁权呂䅁䅁权䙁䅁䅁兂䅁䅁䅁䩧汶䅑䅅䅁䉁䅁䅁兂䝂癴㥐䠱瑧䅑杷允䅁䅁䅕䅁䑁䅁䅷䅁䭁䉁䅷䅁䭁䙁䅍䅁䭁䅁䅕䅁䙁䅁䅁䅁杂余䅚允䅁䅁䅅䅁䙁䭁䙊癴㥐䍆䄵䍄䉁䅁䅁䅂䅁䅁䅍䅄䅁䅁䅯睔䅁䅁䅯杔䅁䅁䅕䅁䅁佁䑄唵䉁䅁䅁允䅁䅁䅕噋偹癷潕䐹䴸䅉䅅䅁䙁䅁䅁睁䵁䅁䅁权慁䅁䅁权呂䅁䅁权䙁䅁䅁兂䅁䅁䅁䜴洯䅑䅅䅁䉁䅁䅁兂癁匳䝑噧㝕䅑杷允䅁䅁䅕䅁䑁䅁䅷䅁䭁䉁䄴䅁䭁䙁䅍䅁䭁䅁䅕䅁䙁䅁䅁䅁䅃敧䅚允䅁䅁䅅䅁䙁䡁⼰噎㘶剓䅸䍄䉁䅁䅁䅂䅁䅁䅍䅄䅁䅁䅯睔䅁䅁䅯杔䅁䅁䅕䅁䅁䭁婁欵䉁䅁䅁允䅁䅁䅕児塲㍯㥁啅䵁䅉䅅䅁䙁䅁䅁睁䵁䅁䅁权敁䅁䅁权䉁䅁䅁权䙁䅁䅁兂䅁䅁䅁䭁決䅑䅅䅁䉁䅁䅁兂穁積積積呐睐杷允䅁䅁䅕䅁䑁䅁䅷䅁䭁䉁䄸䅁䭁䙁䅍䅁䭁䅁䅕䅁䙁䅁䅁䅁䅃佧䅚允䅁䅁䅅䅁䙁䝁汄䌰扌含䅂䍄䉁䅁䅁兂䅁䅁䅍䅄䅁䅁䅯䅁䅁䅁䅯允䅁䅁䅯兂䅁䅁䅕䅁䅁䅁䥄唵䉁䅁䅁允䅁䅁䅕児塲㍯㥁樲䴸䅉䅅䅁䙁䅁䅁睁䵁䅁䅁权摁䅁䅁权䉁䅁䅁权䙁䅁䅁兂䅁䅁䅁䡯浮䅑䅅䅁䉁䅁䅁兂畃⭒㙆䭆堷睐杷允䅁䅁䅕䅁䑁䅁䅷䅁䭁䉁䄴䅁䭁䅁䅅䅁䭁䅁䅕䅁䙁䅁䅁䅁权畁䅚允䅁䅁䅅䅁䙁䡁啳歲桦瑥⽑䍄䉁䅁䅁兂䅁䅁䅍䅄䅁䅁䅯䅈䅁䅁䅯允䅁䅁䅯兂䅁䅁䅕䅁䅁䥁⽂欵䉁䅁䅁允䅁䅁䅕椹捨㡪ㅌ䐲䴸䅉䅅䅁䕁䅁䅁睁䵁䅁䅁权偂䅁䅁权佂䅁䅁兂䅁䅁䅁䩙氳䅑䅅䅁䉁䅁䅁兂䑄匹捨㡪噌睐杷允䅁䅁䅕䅁䑁䅁䅷䅁䭁䉁䄴䅁䭁䅁䅅䅁䭁䅁䅕䅁䙁䅁䅁䅁权⭗䅚允䅁䅁䅅䅁䙁䅁䅁䅁䅁乁⽁䍄䉁䅁䅁兂䅁䅁䅍䅄䅁䅁䅯杇䅁䅁䅯允䅁䅁䅯兂䅁䅁䅕䅁䅁䥁⽃唵䉁䅁䅁允䅁䅁䅕䅁䅁䅁䅁䐴䴸䅉䅅䅁䕁䅁䅁睁䵁䅁䅁权偂䅁䅁权佂䅁䅁兂䅁䅁䅁䭙汲䅑䅅䅁䉁䅁䅁兂㑃潈牘払敪睐杷允䅁䅁䅕䅁䑁䅁䅷䅁䭁䉁䅯䅁䭁䅁䅅䅁䭁䅁䅕䅁䙁䅁䅁䅁䅁畋䅚允䅁䅁䅅䅁䙁䭁睒児塲⭯⽧䍄䉁䅁䅁兂䅁䅁䅍䅄䅁䅁䅯杇䅁䅁䅯允䅁䅁䅯兂䅁䅁䅕䅁䅁䝁灁欵䉁䅁䅁允䅁䅁䅕䡰㥁瑃橥䐶䴸䅉䅅䅁䙁䅁䅁睁䵁䅁䅁权䅁䅁䅁权呂䅁䅁权䙁䅁䅁兂䅁䅁䅁䭉汲䅑䅅䅁䉁䅁䅁兂塄㍯㥁湃硣䅑杷允䅁䅁䅕䅁䑁䅁䅷䅁䭁䉁䅯䅁䭁䙁䅍䅁䭁䅁䅕䅁䙁䅁䅁䅁䅄估䅖允䅁䅁䅅䅁䙁䭁慁㥌欰橒䅰䍄䉁䅁䅁兂䅁䅁䅍䅄䅁䅁䅯杇䅁䅁䅯睕䅁䅁䅯兂䅁䅁䅕䅁䅁䕁ぁ欵䉁䅁䅁允䅁䅁䅕㑈牘払敪歏䵁䅉䅅䅁䕁䅁䅁睁䵁䅁䅁权偂䅁䅁权佂䅁䅁兂䅁䅁䅁䩑決䅑䅅䅁䉁䅁䅁兂偃癷潕䥘匯睐杷允䅁䅁䅕䅁䑁䅁䅷䅁䭁䉁䄸䅁䭁䙁䅍䅁䭁䅁䅕䅁䙁䅁䅁䅁䅃⭘䅚允䅁䅁䅅䅁䙁乁楅⼲⭬橃䅆䍄䉁䅁䅁兂䅁䅁䅍䅄䅁䅁䅯䅁䅁䅁䅯睕䅁䅁䅯兂䅁䅁䅕䅁䅁䍁捃唵䉁䅁䅁允䅁䅁䅕㘱睎児㍲䕍䵁䅉䅅䅁䙁䅁䅁睁䵁䅁䅁权摁䅁䅁权呂䅁䅁权䙁䅁䅁兂䅁䅁䅁䡯洷䅑䅅䅁䉁䅁䅁兂睄㡰䱚㡎瑫䅑杷允䅁䅁䅑䅁䑁䅁䅷䅁䭁䕁䄸䅁䭁䕁䄴䅁䙁䅁䅁䅁䅄⭵䅖允䅁䅁䅅䅁䙁䥁䌯匹捨⭪⽯䍄䉁䅁䅁兂䅁䅁䅍䅄䅁䅁䅯䅁䅁䅁䅯睕䅁䅁䅯兂䅁䅁䅕䅁䅁䝁奁欵䉁䅁䅁允䅁䅁䅕硢䑋䵷䉯き䵁䅉䅅䅁䕁䅁䅁睁䵁䅁䅁权偂䅁䅁权佂䅁䅁兂䅁䅁䅁䉷浄䅑䅅䅁䉁䅁䅁兂浂浚浚浚呙䅑杷允䅁䅁䅕䅁䑁䅁䅷䅁䭁䉁䅯䅁䭁䙁䅍䅁䭁䅁䅕䅁䙁䅁䅁䅁杂畹䅖允䅁䅁䅅䅁䙁䭁慁㥌欰橒䅰䍄䉁䅁䅁䅂䅁䅁䅍䅄䅁䅁䅯睔䅁䅁䅯杔䅁䅁䅕䅁䅁䵁坁欵䉁䅁䅁允䅁䅁䅕灭婭婭婭歅䵁䅉䅅䅁䙁䅁䅁睁䵁䅁䅁权晁䅁䅁权䉁䅁䅁权䙁䅁䅁兂䅁䅁䅁佯氳䅑䅅䅁䉁䅁䅁兂桄桥畓⭒慈睐杷允䅁䅁䅕䅁䑁䅁䅷䅁䭁䉁䅷䅁䭁䅁䅅䅁䭁䅁䅕䅁䙁䅁䅁䅁䅂何䅚允䅁䅁䅅䅁䙁偁潙䥘䌯搹⽧䍄䉁䅁䅁兂䅁䅁䅍䅄䅁䅁䅯䅁䅁䅁䅯允䅁䅁䅯兂䅁䅁䅕䅁䅁佁䕂欵䉁䅁䅁允䅁䅁䅕䉵䘶ㄶ㑇樳䴸䅉䅅䅁䙁䅁䅁睁䵁䅁䅁权䅁䅁䅁权䉁䅁䅁权䙁䅁䅁兂䅁䅁䅁䅧浪䅑䅅䅁䉁䅁䅁兂㑃潈牘払敪睐杷允䅁䅁䅑䅁䑁䅁䅷䅁䭁䕁䄸䅁䭁䕁䄴䅁䙁䅁䅁䅁杂攲䅖允䅁䅁䅅䅁䙁䥁䌯匹捨睪䅚䍄䉁䅁䅁兂䅁䅁䅍䅄䅁䅁䅯睈䅁䅁䅯允䅁䅁䅯兂䅁䅁䅕䅁䅁䕁硃唵䉁䅁䅁允䅁䅁䅕敨剴䉵䘶稲䴸䅉䅅䅁䙁䅁䅁睁䵁䅁䅁权晁䅁䅁权䉁䅁䅁权䙁䅁䅁兂䅁䅁䅁䐴浐䅑䅅䅁䉁䅁䅁兂䥂場啯歲桦睐杷允䅁䅁䅑䅁䑁䅁䅷䅁䭁䕁䄸䅁䭁䕁䄴䅁䙁䅁䅁䅁权畆䅚允䅁䅁䅅䅁䙁䥁䌯匹捨硪䅊䍄䉁䅁䅁兂䅁䅁䅍䅄䅁䅁䅯杇䅁䅁䅯睕䅁䅁䅯兂䅁䅁䅕䅁䅁䭁㑁欵䉁䅁䅁允䅁䅁䅕㑈牘払敪歏䵁䅉䅅䅁䙁䅁䅁睁䵁䅁䅁权晁䅁䅁权呂䅁䅁权䙁䅁䅁兂䅁䅁䅁䑉浌䅑䅅䅁䉁䅁䅁兂⽁噎㘶卓硷䅑杷允䅁䅁䅕䅁䑁䅁䅷䅁䭁䅁䅁䅁䭁䙁䅍䅁䭁䅁䅕䅁䙁䅁䅁䅁杂⭹䅖允䅁䅁䅅䅁䙁䝁渳㘫确樸䅊䍄䉁䅁䅁兂䅁䅁䅍䅄䅁䅁䅯先䅁䅁䅯允䅁䅁䅯兂䅁䅁䅕䅁䅁䥁䩂欵䉁䅁䅁允䅁䅁䅕歲桦桥畓稱䴸䅉䅅䅁䕁䅁䅁睁䵁䅁䅁权偂䅁䅁权佂䅁䅁兂䅁䅁䅁䱙汮䅑䅅䅁䉁䅁䅁兂䥂場啯歲灦睐杷允䅁䅁䅕䅁䑁䅁䅷䅁䭁䉁䅯䅁䭁䅁䅅䅁䭁䅁䅕䅁䙁䅁䅁䅁䅁⭔䅚允䅁䅁䅅䅁䙁䭁睒児塲⭯⽧䍄䉁䅁䅁兂䅁䅁䅍䅄䅁䅁䅯䅈䅁䅁䅯睕䅁䅁䅯兂䅁䅁䅕䅁䅁䵁摃唵䉁䅁䅁允䅁䅁䅕捷桱扒穙啌䵁䅉䅅䅁䕁䅁䅁睁䵁䅁䅁权偂䅁䅁权佂䅁䅁兂䅁䅁䅁佷汄䅑䅅䅁䉁䅁䅁兂䙃ㄶ㑇潈䱕䅑杷允䅁䅁䅕䅁䑁䅁䅷䅁䭁䉁䅷䅁䭁䅁䅅䅁䭁䅁䅕䅁䙁䅁䅁䅁杂佰䅖允䅁䅁䅅䅁䙁䥁䌯匹捨㥪⽉䍄䉁䅁䅁兂䅁䅁䅍䅄䅁䅁䅯睈䅁䅁䅯允䅁䅁䅯兂䅁䅁䅕䅁䅁䅁偁欵䉁䅁䅁允䅁䅁䅕䡰㥁瑃橥䐴䴸䅉䅅䅁䙁䅁䅁睁䵁䅁䅁权䅁䅁䅁权䉁䅁䅁权䙁䅁䅁兂䅁䅁䅁䝷浮䅑䅅䅁䉁䅁䅁兂㑃潈牘払敪睐杷允䅁䅁䅕䅁䑁䅁䅷䅁䭁䅁䅁䅁䭁䙁䅍䅁䭁䅁䅕䅁䙁䅁䅁䅁杄併䅖允䅁䅁䅅䅁䙁䱁䩰䅄牉穊䅊䍄䉁䅁䅁兂䅁䅁䅍䅄䅁䅁䅯䅈䅁䅁䅯允䅁䅁䅯兂䅁䅁䅕䅁䅁䥁奂欵䉁䅁䅁允䅁䅁䅕椹捨㡪ㅌ䐲䴸䅉䅅䅁䕁䅁䅁睁䵁䅁䅁权偂䅁䅁权佂䅁䅁兂䅁䅁䅁䅯浦䅑䅅䅁䉁䅁䅁兂灁䥘䌯匹卧䅑杷允䅁䅁䅕䅁䑁䅁䅷䅁䭁䉁䄸䅁䭁䅁䅅䅁䭁䅁䅕䅁䙁䅁䅁䅁䅂畑䅚允䅁䅁䅅䅁䙁䭁睒児塲⭯⽁䍄䉁䅁䅁兂䅁䅁䅍䅄䅁䅁䅯睈䅁䅁䅯睕䅁䅁䅯兂䅁䅁䅕䅁䅁䕁潄唵䉁䅁䅁允䅁䅁䅕㥉㕶浦捰䕍䵁䅉䅅䅁䕁䅁䅁睁䵁䅁䅁权偂䅁䅁权佂䅁䅁兂䅁䅁䅁䉧浐䅑䅅䅁䉁䅁䅁兂穁積積積呍䅑杷允䅁䅁䅕䅁䑁䅁䅷䅁䭁䉁䅯䅁䭁䅁䅅䅁䭁䅁䅕䅁䙁䅁䅁䅁权畚䅚允䅁䅁䅅䅁䙁䭁睒児塲⭯⽧䍄䉁䅁䅁兂䅁䅁䅍䅄䅁䅁䅯䅁䅁䅁䅯允䅁䅁䅯兂䅁䅁䅕䅁䅁䅁䵁欵䉁䅁䅁允䅁䅁䅕䉵䘶ㄶ㑇樳䴸䅉䅅䅁䙁䅁䅁睁䵁䅁䅁权䅁䅁䅁权呂䅁䅁权䙁䅁䅁兂䅁䅁䅁䱁汶䅑䅅䅁䉁䅁䅁兂㑄⭕汏㑭祑䅑杷允䅁䅁䅑䅁䑁䅁䅷䅁䭁䕁䄸䅁䭁䕁䄴䅁䙁䅁䅁䅁䅂⭅䅚允䅁䅁䅅䅁䙁佁剸䉵䘶砶䅊䍄䉁䅁䅁䅂䅁䅁䅍䅄䅁䅁䅯睔䅁䅁䅯杔䅁䅁䅕䅁䅁䭁十欵䉁䅁䅁允䅁䅁䅕硥畓⭒㙆ぅ䵁䅉䅅䅁䕁䅁䅁睁䵁䅁䅁权偂䅁䅁权佂䅁䅁兂䅁䅁䅁䩙汢䅑䅅䅁䉁䅁䅁兂慃婭婭婭䩮睐杷允䅁䅁䅕䅁䑁䅁䅷䅁䭁䅁䅁䅁䭁䙁䅍䅁䭁䅁䅕䅁䙁䅁䅁䅁䅄⭈䅚允䅁䅁䅅䅁䙁䝁匸㡧䭄呁䅎䍄䉁䅁䅁兂䅁䅁䅍䅄䅁䅁䅯䅁䅁䅁䅯睕䅁䅁䅯兂䅁䅁䅕䅁䅁䕁杂欵䉁䅁䅁允䅁䅁䅕癱午坔兌き䵁䅉䅅䅁䙁䅁䅁睁䵁䅁䅁权䅁䅁䅁权呂䅁䅁权䙁䅁䅁兂䅁䅁䅁䵁汈䅑䅅䅁䉁䅁䅁兂㑄⭕汏㑭祑䅑杷允䅁䅁䅕䅁䑁䅁䅷䅁䭁䉁䄴䅁䭁䙁䅍䅁䭁䅁䅕䅁䙁䅁䅁䅁䅁佃䅚允䅁䅁䅅䅁䙁䅁䅁䅁䅁䍁䅰䍄䉁䅁䅁兂䅁䅁䅍䅄䅁䅁䅯睈䅁䅁䅯睕䅁䅁䅯兂䅁䅁䅕䅁䅁䅁睁欵䉁䅁䅁允䅁䅁䅕穐敖歵獫啍䵁䅉䅅䅁䕁䅁䅁睁䵁䅁䅁权偂䅁䅁权佂䅁䅁兂䅁䅁䅁佷汢䅑䅅䅁䉁䅁䅁兂歃䑣䬰㘱卍䅑杷允䅁䅁䅕䅁䑁䅁䅷䅁䭁䉁䅯䅁䭁䅁䅅䅁䭁䅁䅕䅁䙁䅁䅁䅁杁佉䅚允䅁䅁䅅䅁䙁䭁睒児塲⭯⽧䍄䉁䅁䅁兂䅁䅁䅍䅄䅁䅁䅯䅁䅁䅁䅯允䅁䅁䅯兂䅁䅁䅕䅁䅁䥁塁欵䉁䅁䅁允䅁䅁䅕䉵䘶ㄶ㑇樳䴸䅉䅅䅁䙁䅁䅁睁䵁䅁䅁权䅁䅁䅁权呂䅁䅁权䙁䅁䅁兂䅁䅁䅁䅧浶䅑䅅䅁䉁䅁䅁兂允䑗ね䩹祙䅑杷允䅁䅁䅕䅁䑁䅁䅷䅁䭁䉁䅷䅁䭁䙁䅍䅁䭁䅁䅕䅁䙁䅁䅁䅁䅂數䅖允䅁䅁䅅䅁䙁佁㙆䭆䠵卙䄵䍄䉁䅁䅁兂䅁䅁䅍䅄䅁䅁䅯睈䅁䅁䅯睕䅁䅁䅯兂䅁䅁䅕䅁䅁䥁䅂欵䉁䅁䅁允䅁䅁䅕㑎䉬余睕啍䵁䅉䅅䅁䙁䅁䅁睁䵁䅁䅁权晁䅁䅁权呂䅁䅁权䙁䅁䅁兂䅁䅁䅁䘴浔䅑䅅䅁䉁䅁䅁兂㥂穐敖極硫䅑杷允䅁䅁䅑䅁䑁䅁䅷䅁䭁䕁䄸䅁䭁䕁䄴䅁䙁䅁䅁䅁杂故䅚允䅁䅁䅅䅁䙁䙁偹癷潕䉘䅎䍄䉁䅁䅁兂䅁䅁䅍䅄䅁䅁䅯杈䅁䅁䅯允䅁䅁䅯兂䅁䅁䅕䅁䅁䕁啄唵䉁䅁䅁允䅁䅁䅕積積積積稰䴸䅉䅅䅁䙁䅁䅁睁䵁䅁䅁权晁䅁䅁权䉁䅁䅁权䙁䅁䅁兂䅁䅁䅁䕷浈䅑䅅䅁䉁䅁䅁兂歃䑣䬰㘱材睐杷允䅁䅁䅑䅁䑁䅁䅷䅁䭁䕁䄸䅁䭁䕁䄴䅁䙁䅁䅁䅁䅂⭁䅚允䅁䅁䅅䅁䙁䝁浚浚浚桚䅂䍄䉁䅁䅁兂䅁䅁䅍䅄䅁䅁䅯杈䅁䅁䅯睕䅁䅁䅯兂䅁䅁䅕䅁䅁䅁㙁欵䉁䅁䅁允䅁䅁䅕倹唳佥浬䕊䵁䅉䅅䅁䕁䅁䅁睁䵁䅁䅁权偂䅁䅁权佂䅁䅁兂䅁䅁䅁䅁洯䅑䅅䅁䉁䅁䅁兂歃䑣䬰㘱卍䅑杷允䅁䅁䅕䅁䑁䅁䅷䅁䭁䉁䄸䅁䭁䙁䅍䅁䭁䅁䅕䅁䙁䅁䅁䅁䅄伵䅖允䅁䅁䅅䅁䙁䱁昶楇搯䑒䅂䍄䉁䅁䅁兂䅁䅁䅍䅄䅁䅁䅯䅈䅁䅁䅯允䅁䅁䅯兂䅁䅁䅕䅁䅁䥁慁欵䉁䅁䅁允䅁䅁䅕歲桦桥畓稱䴸䅉䅅䅁䙁䅁䅁睁䵁䅁䅁权晁䅁䅁权呂䅁䅁权䙁䅁䅁兂䅁䅁䅁偙決䅑䅅䅁䉁䅁䅁兂偄ㄹ橐塰睳䅑杷允䅁䅁䅕䅁䑁䅁䅷䅁䭁䅁䅁䅁䭁䅁䅅䅁䭁䅁䅕䅁䙁䅁䅁䅁䅄⭁䅚允䅁䅁䅅䅁䙁䱁敧敨剴乵⼴䍄䉁䅁䅁兂䅁䅁䅍䅄䅁䅁䅯䅁䅁䅁䅯睕䅁䅁䅯兂䅁䅁䅕䅁䅁佁䱂欵䉁䅁䅁允䅁䅁䅕潅䅐煹䙈き䵁䅉䅅䅁䕁䅁䅁睁䵁䅁䅁权偂䅁䅁权佂䅁䅁兂䅁䅁䅁䱙汦䅑䅅䅁䉁䅁䅁兂慃婭婭婭桮睐杷允䅁䅁䅕䅁䑁䅁䅷䅁䭁䉁䄰䅁䭁䙁䅍䅁䭁䅁䅕䅁䙁䅁䅁䅁杁佘䅚允䅁䅁䅅䅁䙁䡁⼰噎㘶卓䄵䍄䉁䅁䅁䅂䅁䅁䅍䅄䅁䅁䅯睔䅁䅁䅯杔䅁䅁䅕䅁䅁䝁慄唵䉁䅁䅁允䅁䅁䅕㑈牘払敧啃䵁䅉䅅䅁䙁䅁䅁睁䵁䅁䅁权慁䅁䅁权呂䅁䅁权䙁䅁䅁兂䅁䅁䅁䉯洯䅑䅅䅁䉁䅁䅁兂㉃⼸唳䥥㙫䅑杷允䅁䅁䅑䅁䑁䅁䅷䅁䭁䕁䄸䅁䭁䕁䄴䅁䙁䅁䅁䅁䅃伴䅖允䅁䅁䅅䅁䙁䭁䠵場啯杲䅴䍄䉁䅁䅁兂䅁䅁䅍䅄䅁䅁䅯杇䅁䅁䅯允䅁䅁䅯兂䅁䅁䅕䅁䅁䥁偁欵䉁䅁䅁允䅁䅁䅕浚浚浚浚樵䴸䅉䅅䅁䙁䅁䅁睁䵁䅁䅁权敁䅁䅁权呂䅁䅁权䙁䅁䅁兂䅁䅁䅁䉑浶䅑䅅䅁䉁䅁䅁兂婁䙂余塌灉䅑杷允䅁䅁䅕䅁䑁䅁䅷䅁䭁䅁䅁䅁䭁䙁䅍䅁䭁䅁䅕䅁䙁䅁䅁䅁杁攵䅖允䅁䅁䅅䅁䙁䉁䕫杖琴樰䅊䍄䉁䅁䅁兂䅁䅁䅍䅄䅁䅁䅯䅁䅁䅁䅯睕䅁䅁䅯兂䅁䅁䅕䅁䅁佁摃唵䉁䅁䅁允䅁䅁䅕㘱睎児㍲䕍䵁䅉䅅䅁䙁䅁䅁睁䵁䅁䅁权摁䅁䅁权䉁䅁䅁权䙁䅁䅁兂䅁䅁䅁䡑浺䅑䅅䅁䉁䅁䅁兂畃⭒㙆䭆堷睐杷允䅁䅁䅕䅁䑁䅁䅷䅁䭁䉁䄴䅁䭁䙁䅍䅁䭁䅁䅕䅁䙁䅁䅁䅁杂佔䅚允䅁䅁䅅䅁䙁佁㠵穐敖楏䅒䍄䉁䅁䅁兂䅁䅁䅍䅄䅁䅁䅯䅈䅁䅁䅯允䅁䅁䅯兂䅁䅁䅕䅁䅁䥁㍃唵䉁䅁䅁允䅁䅁䅕㡪ㅌ䙋偹樰䴸䅉䅅䅁䙁䅁䅁睁䵁䅁䅁权捁䅁䅁权呂䅁䅁权䙁䅁䅁兂䅁䅁䅁佑氯䅑䅅䅁䉁䅁䅁兂㙃兓䍷㡋瑣䅑杷允䅁䅁䅑䅁䑁䅁䅷䅁䭁䕁䄸䅁䭁䕁䄴䅁䙁䅁䅁䅁䅃佄䅚允䅁䅁䅅䅁䙁䥁牘払敧剨䅊䍄䉁䅁䅁䅂䅁䅁䅍䅄䅁䅁䅯睔䅁䅁䅯杔䅁䅁䅕䅁䅁佁牃唵䉁䅁䅁允䅁䅁䅕場啯歲桦樲䴸䅉䅅䅁䙁䅁䅁睁䵁䅁䅁权晁䅁䅁权䉁䅁䅁权䙁䅁䅁兂䅁䅁䅁䍁浈䅑䅅䅁䉁䅁䅁兂㉄䙋偹癷杘睐杷允䅁䅁䅑䅁䑁䅁䅷䅁䭁䕁䄸䅁䭁䕁䄴䅁䙁䅁䅁䅁䅁佄䅚允䅁䅁䅅䅁䙁䥁䌯匹捨硪䅊䍄䉁䅁䅁䅂䅁䅁䅍䅄䅁䅁䅯睔䅁䅁䅯杔䅁䅁䅕䅁䅁䕁㙃唵䉁䅁䅁允䅁䅁䅕䅁䅁䅁䅁䐶䴸䅉䅅䅁䕁䅁䅁睁䵁䅁䅁权偂䅁䅁权佂䅁䅁兂䅁䅁䅁䅙浶䅑䅅䅁䉁䅁䅁兂歃䑣䬰㘱前䅑杷允䅁䅁䅕䅁䑁䅁䅷䅁䭁䅁䅁䅁䭁䅁䅅䅁䭁䅁䅕䅁䙁䅁䅁䅁杂數䅖允䅁䅁䅅䅁䙁䑁䬰㘱睎摐⽯䍄䉁䅁䅁兂䅁䅁䅍䅄䅁䅁䅯䅁䅁䅁䅯允䅁䅁䅯兂䅁䅁䅕䅁䅁䍁牁欵䉁䅁䅁允䅁䅁䅕䉵䘶ㄶ㑇樳䴸䅉䅅䅁䙁䅁䅁睁䵁䅁䅁权䅁䅁䅁权呂䅁䅁权䙁䅁䅁兂䅁䅁䅁䉯洯䅑䅅䅁䉁䅁䅁兂療潅䅐杹穅䅑杷允䅁䅁䅕䅁䑁䅁䅷䅁䭁䉁䅯䅁䭁䅁䅅䅁䭁䅁䅕䅁䙁䅁䅁䅁䅄畒䅚允䅁䅁䅅䅁䙁䭁睒児塲⭯⽧䍄䉁䅁䅁兂䅁䅁䅍䅄䅁䅁䅯先䅁䅁䅯允䅁䅁䅯兂䅁䅁䅕䅁䅁佁祁欵䉁䅁䅁允䅁䅁䅕歲桦桥畓稱䴸䅉䅅䅁䕁䅁䅁睁䵁䅁䅁权偂䅁䅁权佂䅁䅁兂䅁䅁䅁䅑浶䅑䅅䅁䉁䅁䅁兂硂児塲㍯剁䅑杷允䅁䅁䅕䅁䑁䅁䅷䅁䭁䉁䄰䅁䭁䙁䅍䅁䭁䅁䅕䅁䙁䅁䅁䅁杁敦䅚允䅁䅁䅅䅁䙁偁湃歸㍳卹䄱䍄䉁䅁䅁兂䅁䅁䅍䅄䅁䅁䅯䅈䅁䅁䅯睕䅁䅁䅯兂䅁䅁䅕䅁䅁䕁䍃欵䉁䅁䅁允䅁䅁䅕塹⭡确癱啌䵁䅉䅅䅁䙁䅁䅁睁䵁䅁䅁权䅁䅁䅁权䉁䅁䅁权䙁䅁䅁兂䅁䅁䅁䝙浺䅑䅅䅁䉁䅁䅁兂㑃潈牘払敪睐杷允䅁䅁䅕䅁䑁䅁䅷䅁䭁䉁䄰䅁䭁䅁䅅䅁䭁䅁䅕䅁䙁䅁䅁䅁杂⭯䅖允䅁䅁䅅䅁䙁乁橥䑣䬰㤱⽍䍄䉁䅁䅁䅂䅁䅁䅍䅄䅁䅁䅯睔䅁䅁䅯杔䅁䅁䅕䅁䅁䍁䱁欵䉁䅁䅁允䅁䅁䅕⽷潕䥘䌯啅䵁䅉䅅䅁䙁䅁䅁睁䵁䅁䅁权摁䅁䅁权呂䅁䅁权䙁䅁䅁兂䅁䅁䅁䵁汢䅑䅅䅁䉁䅁䅁兂䵂㑎䉬余瑕䅑杷允䅁䅁䅕䅁䑁䅁䅷䅁䭁䅁䅁䅁䭁䅁䅅䅁䭁䅁䅕䅁䙁䅁䅁䅁权畈䅚允䅁䅁䅅䅁䙁䱁敧敨剴乵⼴䍄䉁䅁䅁兂䅁䅁䅍䅄䅁䅁䅯䅁䅁䅁䅯睕䅁䅁䅯兂䅁䅁䅕䅁䅁䝁癁欵䉁䅁䅁允䅁䅁䅕扌摋㘷䝥き䵁䅉䅅䅁䙁䅁䅁睁䵁䅁䅁权敁䅁䅁权呂䅁䅁权䙁䅁䅁兂䅁䅁䅁䴴氳䅑䅅䅁䉁䅁䅁兂牁硨婢牺獣䅑杷允䅁䅁䅕䅁䑁䅁䅷䅁䭁䉁䄸䅁䭁䙁䅍䅁䭁䅁䅕䅁䙁䅁䅁䅁䅃敶䅖允䅁䅁䅅䅁䙁䵁㉬灶愸穌䅆䍄䉁䅁䅁䅂䅁䅁䅍䅄䅁䅁䅯睔䅁䅁䅯杔䅁䅁䅕䅁䅁䭁畃唵䉁䅁䅁允䅁䅁䅕牕敧敨剴䐲䴸䅉䅅䅁䙁䅁䅁睁䵁䅁䅁权慁䅁䅁权䉁䅁䅁权䙁䅁䅁兂䅁䅁䅁䱷汐䅑䅅䅁䉁䅁䅁兂䅁䅁䅁䅁杄睐杷允䅁䅁䅕䅁䑁䅁䅷䅁䭁䉁䄴䅁䭁䅁䅅䅁䭁䅁䅕䅁䙁䅁䅁䅁䅂佔䅚允䅁䅁䅅䅁䙁䵁ㅐ䙋偹瑷⽕䍄䉁䅁䅁䅂䅁䅁䅍䅄䅁䅁䅯睔䅁䅁䅯杔䅁䅁䅕䅁䅁䵁䭁欵䉁䅁䅁允䅁䅁䅕捺䵺䵺䵺啅䵁䅉䅅䅁䙁䅁䅁睁䵁䅁䅁权慁䅁䅁权呂䅁䅁权䙁䅁䅁兂䅁䅁䅁䑧浘䅑䅅䅁䉁䅁䅁兂晁敨剴乵㘴䅑杷允䅁䅁䅕䅁䑁䅁䅷䅁䭁䅁䅁䅁䭁䙁䅍䅁䭁䅁䅕䅁䙁䅁䅁䅁杄畕䅚允䅁䅁䅅䅁䙁䑁ね䡹⭡稳䅎䍄䉁䅁䅁兂䅁䅁䅍䅄䅁䅁䅯先䅁䅁䅯睕䅁䅁䅯兂䅁䅁䅕䅁䅁䥁婄唵䉁䅁䅁允䅁䅁䅕⽷潕䥘䌯啌䵁䅉䅅䅁䙁䅁䅁睁䵁䅁䅁权捁䅁䅁权䉁䅁䅁权䙁䅁䅁兂䅁䅁䅁倴汮䅑䅅䅁䉁䅁䅁兂晁敨剴䉵嘷睐杷允䅁䅁䅕䅁䑁䅁䅷䅁䭁䉁䅷䅁䭁䙁䅍䅁䭁䅁䅕䅁䙁䅁䅁䅁䅃略䅚允䅁䅁䅅䅁䙁䥁獴⼵灵匸䄱䍄䉁䅁䅁兂䅁䅁䅍䅄䅁䅁䅯䅁䅁䅁䅯睕䅁䅁䅯兂䅁䅁䅕䅁䅁佁㕁欵䉁䅁䅁允䅁䅁䅕䅁䅁䅁权き䵁䅉䅅䅁䙁䅁䅁睁䵁䅁䅁权敁䅁䅁权呂䅁䅁权䙁䅁䅁兂䅁䅁䅁䙷洷䅑䅅䅁䉁䅁䅁兂剃堷⽷噎椴䅑杷允䅁䅁䅑䅁䑁䅁䅷䅁䭁䕁䄸䅁䭁䕁䄴䅁䙁䅁䅁䅁权畃䅚允䅁䅁䅅䅁䙁䙁㑋潈牘剕䅊䍄䉁䅁䅁兂䅁䅁䅍䅄䅁䅁䅯杇䅁䅁䅯允䅁䅁䅯兂䅁䅁䅕䅁䅁䕁乁欵䉁䅁䅁允䅁䅁䅕浚浚浚浚樵䴸䅉䅅䅁䕁䅁䅁睁䵁䅁䅁权偂䅁䅁权佂䅁䅁兂䅁䅁䅁䅁浮䅑䅅䅁䉁䅁䅁兂䑄匹捨㡪剉䅑杷允䅁䅁䅑䅁䑁䅁䅷䅁䭁䕁䄸䅁䭁䕁䄴䅁䙁䅁䅁䅁杄佃䅚允䅁䅁䅅䅁䙁䱁敧敨剴䉵䅆䍄䉁䅁䅁兂䅁䅁䅍䅄䅁䅁䅯䅁䅁䅁䅯允䅁䅁䅯兂䅁䅁䅕䅁䅁䵁乂欵䉁䅁䅁允䅁䅁䅕䉵䘶ㄶ㑇樳䴸䅉䅅䅁䙁䅁䅁睁䵁䅁䅁权敁䅁䅁权䉁䅁䅁权䙁䅁䅁兂䅁䅁䅁䕯洳䅑䅅䅁䉁䅁䅁兂䑄匹捨㡪噌睐杷允䅁䅁䅕䅁䑁䅁䅷䅁䭁䅁䅁䅁䭁䙁䅍䅁䭁䅁䅕䅁䙁䅁䅁䅁䅂敺䅖允䅁䅁䅅䅁䙁䝁渳㘫确樸䅊䍄䉁䅁䅁兂䅁䅁䅍䅄䅁䅁䅯䅁䅁䅁䅯睕䅁䅁䅯兂䅁䅁䅕䅁䅁䵁湄唵䉁䅁䅁允䅁䅁䅕積積積呏歍䵁䅉䅅䅁䙁䅁䅁睁䵁䅁䅁权摁䅁䅁权䉁䅁䅁权䙁䅁䅁兂䅁䅁䅁䴴汪䅑䅅䅁䉁䅁䅁兂塄㍯㥁瑃呦睐杷允䅁䅁䅕䅁䑁䅁䅷䅁䭁䉁䄰䅁䭁䙁䅍䅁䭁䅁䅕䅁䙁䅁䅁䅁䅄伹䅖允䅁䅁䅅䅁䙁䭁扡䍸睃楳䄱䍄䉁䅁䅁兂䅁䅁䅍䅄䅁䅁䅯杈䅁䅁䅯睕䅁䅁䅯兂䅁䅁䅕䅁䅁䕁佄唵䉁䅁䅁允䅁䅁䅕㑋坣挲㌶䕌䵁䅉䅅䅁䙁䅁䅁睁䵁䅁䅁权慁䅁䅁权呂䅁䅁权䙁䅁䅁兂䅁䅁䅁䝑浮䅑䅅䅁䉁䅁䅁兂癁匳䝑噧㝕䅑杷允䅁䅁䅑䅁䑁䅁䅷䅁䭁䕁䄸䅁䭁䕁䄴䅁䙁䅁䅁䅁䅄佃䅚允䅁䅁䅅䅁䙁䙁偹癷潕䉘䅆䍄䉁䅁䅁兂䅁䅁䅍䅄䅁䅁䅯先䅁䅁䅯允䅁䅁䅯兂䅁䅁䅕䅁䅁䍁啂欵䉁䅁䅁允䅁䅁䅕歲桦桥畓稱䴸䅉䅅䅁䙁䅁䅁睁䵁䅁䅁权䅁䅁䅁权䉁䅁䅁权䙁䅁䅁兂䅁䅁䅁偯汮䅑䅅䅁䉁䅁䅁兂㑃潈牘払敪睐杷允䅁䅁䅕䅁䑁䅁䅷䅁䭁䅁䅁䅁䭁䅁䅅䅁䭁䅁䅕䅁䙁䅁䅁䅁杄位䅚允䅁䅁䅅䅁䙁䱁敧敨剴乵⼴䍄䉁䅁䅁兂䅁䅁䅍䅄䅁䅁䅯䅁䅁䅁䅯睕䅁䅁䅯兂䅁䅁䅕䅁䅁䅁橄唵䉁䅁䅁允䅁䅁䅕兇坒楄匳歍䵁䅉䅅䅁䙁䅁䅁睁䵁䅁䅁权慁䅁䅁权䉁䅁䅁权䙁䅁䅁兂䅁䅁䅁偙汢䅑䅅䅁䉁䅁䅁兂穁積積積橐睐杷允䅁䅁䅕䅁䑁䅁䅷䅁䭁䉁䄰䅁䭁䅁䅅䅁䭁䅁䅕䅁䙁䅁䅁䅁权畦䅚允䅁䅁䅅䅁䙁䭁䠵場啯瑲⽣䍄䉁䅁䅁兂䅁䅁䅍䅄䅁䅁䅯杈䅁䅁䅯睕䅁䅁䅯兂䅁䅁䅕䅁䅁䍁晃唵䉁䅁䅁允䅁䅁䅕㥉㕶浦㡰歋䵁䅉䅅䅁䙁䅁䅁睁䵁䅁䅁权敁䅁䅁权呂䅁䅁权䙁䅁䅁兂䅁䅁䅁䈴浦䅑䅅䅁䉁䅁䅁兂婁䙂余塌灉䅑杷允䅁䅁䅑䅁䑁䅁䅷䅁䭁䕁䄸䅁䭁䕁䄴䅁䙁䅁䅁䅁权⬷䅖允䅁䅁䅅䅁䙁佁㙆䭆䠵刴䅂䍄䉁䅁䅁兂䅁䅁䅍䅄䅁䅁䅯杇䅁䅁䅯允䅁䅁䅯兂䅁䅁䅕䅁䅁䝁䉂欵䉁䅁䅁允䅁䅁䅕䡰㥁瑃橥䐶䴸䅉䅅䅁䙁䅁䅁睁䵁䅁䅁权慁䅁䅁权呂䅁䅁权䙁䅁䅁兂䅁䅁䅁佷氳䅑䅅䅁䉁䅁䅁兂䑄匹捨㡪㕉䅑杷允䅁䅁䅕䅁䑁䅁䅷䅁䭁䅁䅁䅁䭁䙁䅍䅁䭁䅁䅕䅁䙁䅁䅁䅁䅂⬰䅖允䅁䅁䅅䅁䙁䭁慁㥌欰橂䅎䍄䉁䅁䅁䅂䅁䅁䅍䅄䅁䅁䅯睔䅁䅁䅯杔䅁䅁䅕䅁䅁䅁䝁欵䉁䅁䅁允䅁䅁䅕敨剴䉵䘶啅䵁䅉䅅䅁䙁䅁䅁睁䵁䅁䅁权䅁䅁䅁权呂䅁䅁权䙁䅁䅁兂䅁䅁䅁偷汪䅑䅅䅁䉁䅁䅁兂灁䥘䌯圹祧䅑杷允䅁䅁䅕䅁䑁䅁䅷䅁䭁䉁䄸䅁䭁䅁䅅䅁䭁䅁䅕䅁䙁䅁䅁䅁䅄⭇䅚允䅁䅁䅅䅁䙁偁潙䥘䌯改⽁䍄䉁䅁䅁兂䅁䅁䅍䅄䅁䅁䅯䅁䅁䅁䅯允䅁䅁䅯兂䅁䅁䅕䅁䅁䝁允欵䉁䅁䅁允䅁䅁䅕䉵䘶ㄶ㑇樳䴸䅉䅅䅁䙁䅁䅁睁䵁䅁䅁权䅁䅁䅁权䉁䅁䅁权䙁䅁䅁兂䅁䅁䅁乙汶䅑䅅䅁䉁䅁䅁兂桄桥畓⭒慈睐杷允䅁䅁䅕䅁䑁䅁䅷䅁䭁䉁䅷䅁䭁䙁䅍䅁䭁䅁䅕䅁䙁䅁䅁䅁䅄攰䅖允䅁䅁䅅䅁䙁䥁牘払敧卨䄵䍄䉁䅁䅁兂䅁䅁䅍䅄䅁䅁䅯先䅁䅁䅯允䅁䅁䅯兂䅁䅁䅕䅁䅁䝁䭄唵䉁䅁䅁允䅁䅁䅕㘱睎児塲稰䴸䅉䅅䅁䙁䅁䅁睁䵁䅁䅁权䅁䅁䅁权呂䅁䅁权䙁䅁䅁兂䅁䅁䅁䵯決䅑䅅䅁䉁䅁䅁兂瑂⼵灵昸祉䅑杷允䅁䅁䅑䅁䑁䅁䅷䅁䭁䕁䄸䅁䭁䕁䄴䅁䙁䅁䅁䅁杂敂䅚允䅁䅁䅅䅁䙁䡁啳歲桦桥䅆䍄䉁䅁䅁兂䅁䅁䅍䅄䅁䅁䅯杇䅁䅁䅯允䅁䅁䅯兂䅁䅁䅕䅁䅁䥁晄唵䉁䅁䅁允䅁䅁䅕椹捨㡪ㅌ䐴䴸䅉䅅䅁䙁䅁䅁睁䵁䅁䅁权䅁䅁䅁权䉁䅁䅁权䙁䅁䅁兂䅁䅁䅁乧汮䅑䅅䅁䉁䅁䅁兂桄桥畓⭒慈睐杷允䅁䅁䅕䅁䑁䅁䅷䅁䭁䉁䅯䅁䭁䙁䅍䅁䭁䅁䅕䅁䙁䅁䅁䅁杄住䅚允䅁䅁䅅䅁䙁䵁杕䡳潊呍䅴䍄䉁䅁䅁兂䅁䅁䅍䅄䅁䅁䅯先䅁䅁䅯允䅁䅁䅯兂䅁䅁䅕䅁䅁䵁奄唵䉁䅁䅁允䅁䅁䅕㘱睎児塲稰䴸䅉䅅䅁䙁䅁䅁睁䵁䅁䅁权晁䅁䅁权呂䅁䅁权䙁䅁䅁兂䅁䅁䅁䩁汪䅑䅅䅁䉁䅁䅁兂䅁䅁䅁佁睁䅑杷允䅁䅁䅕䅁䑁䅁䅷䅁䭁䉁䄸䅁䭁䙁䅍䅁䭁䅁䅕䅁䙁䅁䅁䅁杁敮䅖允䅁䅁䅅䅁䙁䩁䕺䱉祂䑋䅆䍄䉁䅁䅁兂䅁䅁䅍䅄䅁䅁䅯䅁䅁䅁䅯睕䅁䅁䅯兂䅁䅁䅕䅁䅁䥁塂欵䉁䅁䅁允䅁䅁䅕扏䥔牤昷き䵁䅉䅅䅁䙁䅁䅁睁䵁䅁䅁权敁䅁䅁权呂䅁䅁权䙁䅁䅁兂䅁䅁䅁䍁浲䅑䅅䅁䉁䅁䅁兂ㅂ硫䕧獖渴䅑杷允䅁䅁䅑䅁䑁䅁䅷䅁䭁䕁䄸䅁䭁䕁䄴䅁䙁䅁䅁䅁杄估䅖允䅁䅁䅅䅁䙁䝁浚浚浚杚䅚䍄䉁䅁䅁兂䅁䅁䅍䅄䅁䅁䅯先䅁䅁䅯睕䅁䅁䅯兂䅁䅁䅕䅁䅁䕁⽃唵䉁䅁䅁允䅁䅁䅕䑔䩥坑汄啌䵁䅉䅅䅁䙁䅁䅁睁䵁䅁䅁权晁䅁䅁权呂䅁䅁权䙁䅁䅁兂䅁䅁䅁佷汘䅑䅅䅁䉁䅁䅁兂⭃确癯唳睑䅑杷允䅁䅁䅑䅁䑁䅁䅷䅁䭁䕁䄸䅁䭁䕁䄴䅁䙁䅁䅁䅁䅂敂䅚允䅁䅁䅅䅁䙁䍁捬㡪ㅌ䉋䅆䍄䉁䅁䅁兂䅁䅁䅍䅄䅁䅁䅯睈䅁䅁䅯睕䅁䅁䅯兂䅁䅁䅕䅁䅁䥁扃唵䉁䅁䅁允䅁䅁䅕䵮村䡳潉啍䵁䅉䅅䅁䙁䅁䅁睁䵁䅁䅁权䅁䅁䅁权䉁䅁䅁权䙁䅁䅁兂䅁䅁䅁䥧浄䅑䅅䅁䉁䅁䅁兂㑃潈牘払敪睐杷允䅁䅁䅕䅁䑁䅁䅷䅁䭁䉁䄴䅁䭁䙁䅍䅁䭁䅁䅕䅁䙁䅁䅁䅁杂甲䅖允䅁䅁䅅䅁䙁䍁䝕婧䑖祩䅸䍄䉁䅁䅁䅂䅁䅁䅍䅄䅁䅁䅯睔䅁䅁䅯杔䅁䅁䅕䅁䅁䍁摃唵䉁䅁䅁允䅁䅁䅕硥畓⭒㙆䐱䴸䅉䅅䅁䕁䅁䅁睁䵁䅁䅁权偂䅁䅁权佂䅁䅁兂䅁䅁䅁䰴汶䅑䅅䅁䉁䅁䅁权扁䅁䅁䍄䉁䅁䅁兂䅁䅁䅍䅄䅁䅁䅯睈䅁䅁䅯睕䅁䅁䅯兂䅁䅁䅕䅁䅁䥁㉄唵䉁䅁䅁允䅁䅁䅕⽺呤㘴㝖䕍䵁䅉䅅䅁䙁䅁䅁睁䵁䅁䅁权敁䅁䅁权呂䅁䅁权䙁䅁䅁兂䅁䅁䅁䑉洯䅑䅅䅁䉁䅁䅁兂い搯㑒圶歙䅑杷允䅁䅁䅑䅁䑁䅁䅷䅁䭁䕁䄸䅁䭁䕁䄴䅁䙁䅁䅁䅁䅂當䅖允䅁䅁䅅䅁䙁佁剸䉵䘶⬶⽫䍄䉁䅁䅁兂䅁䅁䅍䅄䅁䅁䅯睈䅁䅁䅯睕䅁䅁䅯兂䅁䅁䅕䅁䅁䥁兄唵䉁䅁䅁允䅁䅁䅕杓䍷㑋坦䕍䵁䅉䅅䅁䕁䅁䅁睁䵁䅁䅁权偂䅁䅁权佂䅁䅁兂䅁䅁䅁䅷浐䅑䅅䅁䉁䅁䅁兂獄払敧敨关䅑杷允䅁䅁䅕䅁䑁䅁䅷䅁䭁䉁䄰䅁䭁䅁䅅䅁䭁䅁䅕䅁䙁䅁䅁䅁权敍䅚允䅁䅁䅅䅁䙁䭁䠵場啯瑲⽣䍄䉁䅁䅁兂䅁䅁䅍䅄䅁䅁䅯䅁䅁䅁䅯允䅁䅁䅯兂䅁䅁䅕䅁䅁佁噄唵䉁䅁䅁允䅁䅁䅕場啯歲桦樲䴸䅉䅅䅁䙁䅁䅁睁䵁䅁䅁权摁䅁䅁权呂䅁䅁权䙁䅁䅁兂䅁䅁䅁䄴洳䅑䅅䅁䉁䅁䅁兂㙃兓䍷㑋畣䅑杷允䅁䅁䅕䅁䑁䅁䅷䅁䭁䉁䅷䅁䭁䙁䅍䅁䭁䅁䅕䅁䙁䅁䅁䅁䅂⭕䅚允䅁䅁䅅䅁䙁乁欰潂噇祑䄵䍄䉁䅁䅁兂䅁䅁䅍䅄䅁䅁䅯䅁䅁䅁䅯睕䅁䅁䅯兂䅁䅁䅕䅁䅁䥁䙄唵䉁䅁䅁允䅁䅁䅕䘫橐婰䕵歍䵁䅉䅅䅁䙁䅁䅁睁䵁䅁䅁权捁䅁䅁权䉁䅁䅁权䙁䅁䅁兂䅁䅁䅁䍁浘䅑䅅䅁䉁䅁䅁兂畃⭒㙆䭆堷睐杷允䅁䅁䅕䅁䑁䅁䅷䅁䭁䉁䅯䅁䭁䙁䅍䅁䭁䅁䅕䅁䙁䅁䅁䅁䅃佦䅚允䅁䅁䅅䅁䙁䕁㍷啩杆告䅴䍄䉁䅁䅁䅂䅁䅁䅍䅄䅁䅁䅯睔䅁䅁䅯杔䅁䅁䅕䅁䅁䝁䑁欵䉁䅁䅁允䅁䅁䅕灭婭婭婭䕅䵁䅉䅅䅁䙁䅁䅁睁䵁䅁䅁权晁䅁䅁权呂䅁䅁权䙁䅁䅁兂䅁䅁䅁䕙浌䅑䅅䅁䉁䅁䅁兂㍁啩杆吵硁䅑杷允䅁䅁䅕䅁䑁䅁䅷䅁䭁䉁䅯䅁䭁䅁䅅䅁䭁䅁䅕䅁䙁䅁䅁䅁䅂佹䅖允䅁䅁䅅䅁䙁䅁䅁䅁䅁佁⽁䍄䉁䅁䅁兂䅁䅁䅍䅄䅁䅁䅯杇䅁䅁䅯睕䅁䅁䅯兂䅁䅁䅕䅁䅁䭁杄唵䉁䅁䅁允䅁䅁䅕⽷潕䥘椯問䵁䅉䅅䅁䙁䅁䅁睁䵁䅁䅁权敁䅁䅁权䉁䅁䅁权䙁䅁䅁兂䅁䅁䅁䩯汪䅑䅅䅁䉁䅁䅁兂穁積積積呐睐杷允䅁䅁䅑䅁䑁䅁䅷䅁䭁䕁䄸䅁䭁䕁䄴䅁䙁䅁䅁䅁权畁䅚允䅁䅁䅅䅁䙁䍁捬㡪ㅌ䉋䅂䍄䉁䅁䅁兂䅁䅁䅍䅄䅁䅁䅯䅁䅁䅁䅯睕䅁䅁䅯兂䅁䅁䅕䅁䅁䅁䅁欵䉁䅁䅁允䅁䅁䅕癱午坔睊歍䵁䅉䅅䅁䕁䅁䅁睁䵁䅁䅁权偂䅁䅁权佂䅁䅁兂䅁䅁䅁乁汈䅑䅅䅁䉁䅁䅁兂㉄䙋偹癷䝕䅑杷允䅁䅁䅑䅁䑁䅁䅷䅁䭁䕁䄸䅁䭁䕁䄴䅁䙁䅁䅁䅁䅃敁䅚允䅁䅁䅅䅁䙁乁橥䑣䬰眱䄹䍄䉁䅁䅁兂䅁䅁䅍䅄䅁䅁䅯䅈䅁䅁䅯允䅁䅁䅯兂䅁䅁䅕䅁䅁䕁慁欵䉁䅁䅁允䅁䅁䅕歲桦桥畓稱䴸䅉䅅䅁䙁䅁䅁睁䵁䅁䅁权捁䅁䅁权呂䅁䅁权䙁䅁䅁兂䅁䅁䅁䍉浔䅑䅅䅁䉁䅁䅁兂偃癷潕䅘甸䅑杷允䅁䅁䅕䅁䑁䅁䅷䅁䭁䉁䄸䅁䭁䙁䅍䅁䭁䅁䅕䅁䙁䅁䅁䅁权畋䅚允䅁䅁䅅䅁䙁䱁穢搯㑒呃䅆䍄䉁䅁䅁䅂䅁䅁䅍䅄䅁䅁䅯睔䅁䅁䅯杔䅁䅁䅕䅁䅁䅁䉁欵䉁䅁䅁允䅁䅁䅕敨剴䉵䘶い䵁䅉䅅䅁䙁䅁䅁睁䵁䅁䅁权捁䅁䅁权呂䅁䅁权䙁䅁䅁兂䅁䅁䅁䭷汶䅑䅅䅁䉁䅁䅁兂㉄䙋偹牷瑕䅑杷允䅁䅁䅑䅁䑁䅁䅷䅁䭁䕁䄸䅁䭁䕁䄴䅁䙁䅁䅁䅁杄佁䅚允䅁䅁䅅䅁䙁䝁浚浚浚杚䄵䍄䉁䅁䅁兂䅁䅁䅍䅄䅁䅁䅯䅁䅁䅁䅯睕䅁䅁䅯兂䅁䅁䅕䅁䅁佁塄唵䉁䅁䅁允䅁䅁䅕䉯癯匳䝑き䵁䅉䅅䅁䙁䅁䅁睁䵁䅁䅁权慁䅁䅁权呂䅁䅁权䙁䅁䅁兂䅁䅁䅁䡑浦䅑䅅䅁䉁䅁䅁兂䵂㑎䉬䍙㝕䅑杷允䅁䅁䅑䅁䑁䅁䅷䅁䭁䕁䄸䅁䭁䕁䄴䅁䙁䅁䅁䅁䅁佶䅖允䅁䅁䅅䅁䙁䑁積積積⭍⽳䍄䉁䅁䅁䅂䅁䅁䅍䅄䅁䅁䅯睔䅁䅁䅯杔䅁䅁䅕䅁䅁䥁㍄唵䉁䅁䅁允䅁䅁䅕浚浚浚浚歅䵁䅉䅅䅁䙁䅁䅁睁䵁䅁䅁权䅁䅁䅁权呂䅁䅁权䙁䅁䅁兂䅁䅁䅁䑁洯䅑䅅䅁䉁䅁䅁兂䅁䅁䅁䭁穁䅑杷允䅁䅁䅑䅁䑁䅁䅷䅁䭁䕁䄸䅁䭁䕁䄴䅁䙁䅁䅁䅁䅄佁䅚允䅁䅁䅅䅁䙁佁剸䉵䘶眶䄱䍄䉁䅁䅁兂䅁䅁䅍䅄䅁䅁䅯杈䅁䅁䅯睕䅁䅁䅯兂䅁䅁䅕䅁䅁䝁獂欵䉁䅁䅁允䅁䅁䅕匰扌堫焵啉䵁䅉䅅䅁䙁䅁䅁睁䵁䅁䅁权䅁䅁䅁权呂䅁䅁权䙁䅁䅁兂䅁䅁䅁䵑汘䅑䅅䅁䉁䅁䅁兂㑄⭕汏㑭祑䅑杷允䅁䅁䅕䅁䑁䅁䅷䅁䭁䅁䅁䅁䭁䙁䅍䅁䭁䅁䅕䅁䙁䅁䅁䅁杂教䅚允䅁䅁䅅䅁䙁䭁硲欰椱䐰䅎䍄䉁䅁䅁兂䅁䅁䅍䅄䅁䅁䅯睈䅁䅁䅯睕䅁䅁䅯兂䅁䅁䅕䅁䅁佁慂欵䉁䅁䅁允䅁䅁䅕匰扌堫䬴啍䵁䅉䅅䅁䙁䅁䅁睁䵁䅁䅁权䅁䅁䅁权呂䅁䅁权䙁䅁䅁兂䅁䅁䅁䔴浪䅑䅅䅁䉁䅁䅁兂十㡧䭄捯穕䅑杷允䅁䅁䅕䅁䑁䅁䅷䅁䭁䉁䄴䅁䭁䅁䅅䅁䭁䅁䅕䅁䙁䅁䅁䅁杂畺䅖允䅁䅁䅅䅁䙁䑁積積積㥍⽍䍄䉁䅁䅁兂䅁䅁䅍䅄䅁䅁䅯䅈䅁䅁䅯允䅁䅁䅯兂䅁䅁䅕䅁䅁䝁畄唵䉁䅁䅁允䅁䅁䅕積積積積稰䴸䅉䅅䅁䙁䅁䅁睁䵁䅁䅁权捁䅁䅁权䉁䅁䅁权䙁䅁䅁兂䅁䅁䅁䅁浺䅑䅅䅁䉁䅁䅁兂晁敨剴䉵嘷睐杷允䅁䅁䅕䅁䑁䅁䅷䅁䭁䉁䅷䅁䭁䅁䅅䅁䭁䅁䅕䅁䙁䅁䅁䅁杁畡䅚允䅁䅁䅅䅁䙁偁潙䥘䌯搹⽧䍄䉁䅁䅁䅂䅁䅁䅍䅄䅁䅁䅯睔䅁䅁䅯杔䅁䅁䅕䅁䅁䭁䅁欵䉁䅁䅁允䅁䅁䅕䥘䌯匹捨啄䵁䅉䅅䅁䙁䅁䅁睁䵁䅁䅁权摁䅁䅁权呂䅁䅁权䙁䅁䅁兂䅁䅁䅁䡧浐䅑䅅䅁䉁䅁䅁兂睄㡰䱚㡎瑫䅑杷允䅁䅁䅕䅁䑁䅁䅷䅁䭁䅁䅁䅁䭁䅁䅅䅁䭁䅁䅕䅁䙁䅁䅁䅁䅃敁䅚允䅁䅁䅅䅁䙁䱁敧敨剴乵⼴䍄䉁䅁䅁䅂䅁䅁䅍䅄䅁䅁䅯睔䅁䅁䅯杔䅁䅁䅕䅁䅁䵁⽄唵䉁䅁䅁允䅁䅁䅕灭婭婭婭啄䵁䅉䅅䅁䕁䅁䅁睁䵁䅁䅁权偂䅁䅁权佂䅁䅁兂䅁䅁䅁乑氳䅑䅅䅁䉁䅁䅁兂硂児塲㍯䩁䅑杷允䅁䅁䅕䅁䑁䅁䅷䅁䭁䉁䅯䅁䭁䅁䅅䅁䭁䅁䅕䅁䙁䅁䅁䅁杂畚䅚允䅁䅁䅅䅁䙁䭁睒児塲⭯⽧䍄䉁䅁䅁兂䅁䅁䅍䅄䅁䅁䅯䅁䅁䅁䅯睕䅁䅁䅯兂䅁䅁䅕䅁䅁䭁㝄唵䉁䅁䅁允䅁䅁䅕噋偹癷潖歍䵁䅉䅅䅁䕁䅁䅁睁䵁䅁䅁权偂䅁䅁权佂䅁䅁兂䅁䅁䅁偑氯䅑䅅䅁䉁䅁䅁兂䑄匹捨㡪䱉䅑杷允䅁䅁䅕䅁䑁䅁䅷䅁䭁䉁䅷䅁䭁䙁䅍䅁䭁䅁䅕䅁䙁䅁䅁䅁杂⭑䅚允䅁䅁䅅䅁䙁䉁婦発呤祯䄵䍄䉁䅁䅁兂䅁䅁䅍䅄䅁䅁䅯先䅁䅁䅯睕䅁䅁䅯兂䅁䅁䅕䅁䅁佁⽃唵䉁䅁䅁允䅁䅁䅕䑔䩥坑汄啌䵁䅉䅅䅁䙁䅁䅁睁䵁䅁䅁权䅁䅁䅁权呂䅁䅁权䙁䅁䅁兂䅁䅁䅁䌴浘䅑䅅䅁䉁䅁䅁兂汄䌰扌含稴䅑杷允䅁䅁䅕䅁䑁䅁䅷䅁䭁䉁䄸䅁䭁䅁䅅䅁䭁䅁䅕䅁䙁䅁䅁䅁䅂⭁䅚允䅁䅁䅅䅁䙁䅁䅁䅁䅁佁⽁䍄䉁䅁䅁兂䅁䅁䅍䅄䅁䅁䅯睈䅁䅁䅯睕䅁䅁䅯兂䅁䅁䅕䅁䅁䥁㝁欵䉁䅁䅁允䅁䅁䅕㑎䉬余睕啍䵁䅉䅅䅁䕁䅁䅁睁䵁䅁䅁权偂䅁䅁权佂䅁䅁兂䅁䅁䅁䭁汘䅑䅅䅁䉁䅁䅁兂浂浚浚浚坢睐杷允䅁䅁䅕䅁䑁䅁䅷䅁䭁䉁䅷䅁䭁䙁䅍䅁䭁䅁䅕䅁䙁䅁䅁䅁杄⭉䅚允䅁䅁䅅䅁䙁䥁䌯匹捨祄䄵䍄䉁䅁䅁䅂䅁䅁䅍䅄䅁䅁䅯睔䅁䅁䅯杔䅁䅁䅕䅁䅁䭁癃唵䉁䅁䅁允䅁䅁䅕牕敧敨剴䐲䴸䅉䅅䅁䕁䅁䅁睁䵁䅁䅁权偂䅁䅁权佂䅁䅁兂䅁䅁䅁䭷汪䅑䅅䅁䉁䅁䅁兂塄㍯㥁瑃呦睐杷允䅁䅁䅕䅁䑁䅁䅷䅁䭁䉁䄰䅁䭁䙁䅍䅁䭁䅁䅕䅁䙁䅁䅁䅁杄⭕䅚允䅁䅁䅅䅁䙁䵁ㅐ䙋偹楧䄵䍄䉁䅁䅁兂䅁䅁䅍䅄䅁䅁䅯䅁䅁䅁䅯睕䅁䅁䅯兂䅁䅁䅕䅁䅁佁䡂欵䉁䅁䅁允䅁䅁䅕潅䅐煹䙈き䵁䅉䅅䅁䙁䅁䅁睁䵁䅁䅁权慁䅁䅁权呂䅁䅁权䙁䅁䅁兂䅁䅁䅁䰴汮䅑䅅䅁䉁䅁䅁兂⽁噎㘶敓㕷䅑杷允䅁䅁䅑䅁䑁䅁䅷䅁䭁䕁䄸䅁䭁䕁䄴䅁䙁䅁䅁䅁杁⬯䅖允䅁䅁䅅䅁䙁䭁睒児塲睯䅸䍄䉁䅁䅁兂䅁䅁䅍䅄䅁䅁䅯杇䅁䅁䅯睕䅁䅁䅯兂䅁䅁䅕䅁䅁䭁䭂欵䉁䅁䅁允䅁䅁䅕䑔䩥坑䙂く䵁䅉䅅䅁䕁䅁䅁睁䵁䅁䅁权偂䅁䅁权佂䅁䅁兂䅁䅁䅁偉氷䅑䅅䅁䉁䅁䅁兂㉄䙋偹癷䵕䅑杷允䅁䅁䅑䅁䑁䅁䅷䅁䭁䕁䄸䅁䭁䕁䄴䅁䙁䅁䅁䅁杁佮䅖允䅁䅁䅅䅁䙁䭁睒児塲㥯⽁䍄䉁䅁䅁兂䅁䅁䅍䅄䅁䅁䅯䅁䅁䅁䅯允䅁䅁䅯兂䅁䅁䅕䅁䅁䅁䅃欵䉁䅁䅁允䅁䅁䅕䉵䘶ㄶ㑇樳䴸䅉䅅䅁䙁䅁䅁睁䵁䅁䅁权捁䅁䅁权䉁䅁䅁权䙁䅁䅁兂䅁䅁䅁乷汪䅑䅅䅁䉁䅁䅁兂穁積積積呐睐杷允䅁䅁䅕䅁䑁䅁䅷䅁䭁䉁䄸䅁䭁䙁䅍䅁䭁䅁䅕䅁䙁䅁䅁䅁杂佸䅖允䅁䅁䅅䅁䙁䵁㉬灶愸穌䅆䍄䉁䅁䅁䅂䅁䅁䅍䅄䅁䅁䅯睔䅁䅁䅯杔䅁䅁䅕䅁䅁䵁䑄唵䉁䅁䅁允䅁䅁䅕場啯歲桦樸䴸䅉䅅䅁䙁䅁䅁睁䵁䅁䅁权慁䅁䅁权䉁䅁䅁权䙁䅁䅁兂䅁䅁䅁䉁浶䅑䅅䅁䉁䅁䅁兂歃䑣䬰㘱潐睐杷允䅁䅁䅕䅁䑁䅁䅷䅁䭁䉁䄸䅁䭁䅁䅅䅁䭁䅁䅕䅁䙁䅁䅁䅁䅃畕䅚允䅁䅁䅅䅁䙁䙁㑋潈牘敕⽁䍄䉁䅁䅁䅂䅁䅁䅍䅄䅁䅁䅯睔䅁䅁䅯杔䅁䅁䅕䅁䅁䥁㡄唵䉁䅁䅁允䅁䅁䅕呣䬰㘱睎啄䵁䅉䅅䅁䙁䅁䅁睁䵁䅁䅁权捁䅁䅁权䉁䅁䅁权䙁䅁䅁兂䅁䅁䅁佑汔䅑䅅䅁䉁䅁䅁兂穁積積積呐睐杷允䅁䅁䅕䅁䑁䅁䅷䅁䭁䉁䄰䅁䭁䅁䅅䅁䭁䅁䅕䅁䙁䅁䅁䅁杄佥䅚允䅁䅁䅅䅁䙁䭁䠵場啯瑲⽣䍄䉁䅁䅁兂䅁䅁䅍䅄䅁䅁䅯先䅁䅁䅯睕䅁䅁䅯兂䅁䅁䅕䅁䅁䕁乁欵䉁䅁䅁允䅁䅁䅕歵䵫楁䡵歌䵁䅉䅅䅁䙁䅁䅁睁䵁䅁䅁权慁䅁䅁权䉁䅁䅁权䙁䅁䅁兂䅁䅁䅁䡯浮䅑䅅䅁䉁䅁䅁兂歃䑣䬰㘱潐睐杷允䅁䅁䅕䅁䑁䅁䅷䅁䭁䅁䅁䅁䭁䙁䅍䅁䭁䅁䅕䅁䙁䅁䅁䅁䅃略䅚允䅁䅁䅅䅁䙁䙁橔婰䕶䑁䅒䍄䉁䅁䅁兂䅁䅁䅍䅄䅁䅁䅯杇䅁䅁䅯睕䅁䅁䅯兂䅁䅁䅕䅁䅁䅁浄唵䉁䅁䅁允䅁䅁䅕⽷潕䥘椯問䵁䅉䅅䅁䙁䅁䅁睁䵁䅁䅁权慁䅁䅁权呂䅁䅁权䙁䅁䅁兂䅁䅁䅁䕷浌䅑䅅䅁䉁䅁䅁兂䙄䱉祂䑡㝅䅑杷允䅁䅁䅕䅁䑁䅁䅷䅁䭁䉁䄰䅁䭁䙁䅍䅁䭁䅁䅕䅁䙁䅁䅁䅁杁敁䅚允䅁䅁䅅䅁䙁䩁畨潅䅐楓䄵䍄䉁䅁䅁䅂䅁䅁䅍䅄䅁䅁䅯睔䅁䅁䅯杔䅁䅁䅕䅁䅁䝁㝄唵䉁䅁䅁允䅁䅁䅕㘱睎児塲啄䵁䅉䅅䅁䙁䅁䅁睁䵁䅁䅁权䅁䅁䅁权呂䅁䅁权䙁䅁䅁兂䅁䅁䅁䉷浶䅑䅅䅁䉁䅁䅁兂療潅䅐杹穅䅑杷允䅁䅁䅑䅁䑁䅁䅷䅁䭁䕁䄸䅁䭁䕁䄴䅁䙁䅁䅁䅁杄⬳䅖允䅁䅁䅅䅁䙁䑁積積積睍䅴䍄䉁䅁䅁兂䅁䅁䅍䅄䅁䅁䅯先䅁䅁䅯睕䅁䅁䅯兂䅁䅁䅕䅁䅁䝁乁欵䉁䅁䅁允䅁䅁䅕歵䵫楁䡵歌䵁䅉䅅䅁䙁䅁䅁睁䵁䅁䅁权晁䅁䅁权䉁䅁䅁权䙁䅁䅁兂䅁䅁䅁佧汪䅑䅅䅁䉁䅁䅁兂桄桥畓⭒慈睐杷允䅁䅁䅑䅁䑁䅁䅷䅁䭁䕁䄸䅁䭁䕁䄴䅁䙁䅁䅁䅁䅄甫䅖允䅁䅁䅅䅁䙁偁潙䥘䌯儹䄵䍄䉁䅁䅁兂䅁䅁䅍䅄䅁䅁䅯睈䅁䅁䅯睕䅁䅁䅯兂䅁䅁䅕䅁䅁䝁䍁欵䉁䅁䅁允䅁䅁䅕㡧䭄啯块䕍䵁䅉䅅䅁䙁䅁䅁睁䵁䅁䅁权䅁䅁䅁权䉁䅁䅁权䙁䅁䅁兂䅁䅁䅁偑氯䅑䅅䅁䉁䅁䅁兂㑃潈牘払敪睐杷允䅁䅁䅕䅁䑁䅁䅷䅁䭁䉁䅷䅁䭁䙁䅍䅁䭁䅁䅕䅁䙁䅁䅁䅁杄⭰䅖允䅁䅁䅅䅁䙁偁潙䥘䌯却䄱䍄䉁䅁䅁䅂䅁䅁䅍䅄䅁䅁䅯睔䅁䅁䅯杔䅁䅁䅕䅁䅁䵁歄唵䉁䅁䅁允䅁䅁䅕牕敧敨剴䕅䵁䅉䅅䅁䕁䅁䅁睁䵁䅁䅁权偂䅁䅁权佂䅁䅁兂䅁䅁䅁偧汲䅑䅅䅁䉁䅁䅁兂卂䉵䘶ㄶ佅䅑杷允䅁䅁䅕䅁䑁䅁䅷䅁䭁䅁䅁䅁䭁䅁䅅䅁䭁䅁䅕䅁䙁䅁䅁䅁䅄畍䅚允䅁䅁䅅䅁䙁䱁敧敨剴乵⼴䍄䉁䅁䅁兂䅁䅁䅍䅄䅁䅁䅯睈䅁䅁䅯睕䅁䅁䅯兂䅁䅁䅕䅁䅁䕁䵁欵䉁䅁䅁允䅁䅁䅕䙂余扌㥋䕍䵁䅉䅅䅁䕁䅁䅁睁䵁䅁䅁权偂䅁䅁权佂䅁䅁兂䅁䅁䅁偷汮䅑䅅䅁䉁䅁䅁兂塄㍯㥁瑃偣䅑杷允䅁䅁䅕䅁䑁䅁䅷䅁䭁䉁䅷䅁䭁䅁䅅䅁䭁䅁䅕䅁䙁䅁䅁䅁杁⭉䅚允䅁䅁䅅䅁䙁䭁䠵場啯瑲⽣䍄䉁䅁䅁兂䅁䅁䅍䅄䅁䅁䅯䅁䅁䅁䅯允䅁䅁䅯兂䅁䅁䅕䅁䅁䍁偁欵䉁䅁䅁允䅁䅁䅕䉵䘶ㄶ㑇樳䴸䅉䅅䅁䕁䅁䅁睁䵁䅁䅁权偂䅁䅁权佂䅁䅁兂䅁䅁䅁偁汮䅑䅅䅁䉁䅁䅁兂歃䑣䬰㘱位䅑杷允䅁䅁䅕䅁䑁䅁䅷䅁䭁䉁䅷䅁䭁䅁䅅䅁䭁䅁䅕䅁䙁䅁䅁䅁䅁佯䅖允䅁䅁䅅䅁䙁䥁䌯匹捨㥪⽉䍄䉁䅁䅁兂䅁䅁䅍䅄䅁䅁䅯䅁䅁䅁䅯允䅁䅁䅯兂䅁䅁䅕䅁䅁䍁癄唵䉁䅁䅁允䅁䅁䅕敨剴䉵䘶稲䴸䅉䅅䅁䙁䅁䅁睁䵁䅁䅁权摁䅁䅁权呂䅁䅁权䙁䅁䅁兂䅁䅁䅁余汐䅑䅅䅁䉁䅁䅁兂㑃潈牘晕獧䅑杷允䅁䅁䅕䅁䑁䅁䅷䅁䭁䉁䄴䅁䭁䙁䅍䅁䭁䅁䅕䅁䙁䅁䅁䅁䅂敺䅖允䅁䅁䅅䅁䙁䍁䡵瑆佮祴䅸䍄䉁䅁䅁兂䅁䅁䅍䅄䅁䅁䅯杈䅁䅁䅯睕䅁䅁䅯兂䅁䅁䅕䅁䅁䕁癁欵䉁䅁䅁允䅁䅁䅕体㙆䭆䠵歊䵁䅉䅅䅁䙁䅁䅁睁䵁䅁䅁权慁䅁䅁权䉁䅁䅁权䙁䅁䅁兂䅁䅁䅁䕯浮䅑䅅䅁䉁䅁䅁兂歃䑣䬰㘱潐睐杷允䅁䅁䅕䅁䑁䅁䅷䅁䭁䅁䅁䅁䭁䙁䅍䅁䭁䅁䅕䅁䙁䅁䅁䅁䅂⭶䅖允䅁䅁䅅䅁䙁偁周㘴扗䑨䅊䍄䉁䅁䅁䅂䅁䅁䅍䅄䅁䅁䅯睔䅁䅁䅯杔䅁䅁䅕䅁䅁佁汃唵䉁䅁䅁允䅁䅁䅕浚浚浚浚樱䴸䅉䅅䅁䙁䅁䅁睁䵁䅁䅁权摁䅁䅁权䉁䅁䅁权䙁䅁䅁兂䅁䅁䅁䵁氳䅑䅅䅁䉁䅁䅁兂塄㍯㥁瑃呦睐杷允䅁䅁䅕䅁䑁䅁䅷䅁䭁䅁䅁䅁䭁䅁䅅䅁䭁䅁䅕䅁䙁䅁䅁䅁䅁畸䅖允䅁䅁䅅䅁䙁䑁䬰㘱睎摐⽯䍄䉁䅁䅁兂䅁䅁䅍䅄䅁䅁䅯睈䅁䅁䅯睕䅁䅁䅯兂䅁䅁䅕䅁䅁䭁㡁欵䉁䅁䅁允䅁䅁䅕㑎䉬余睕啍䵁䅉䅅䅁䕁䅁䅁睁䵁䅁䅁权偂䅁䅁权佂䅁䅁兂䅁䅁䅁倴汪䅑䅅䅁䉁䅁䅁兂穁積積積免䅑杷允䅁䅁䅕䅁䑁䅁䅷䅁䭁䉁䄸䅁䭁䙁䅍䅁䭁䅁䅕䅁䙁䅁䅁䅁䅄畮䅖允䅁䅁䅅䅁䙁䩁䕺䱉祂䑋䅆䍄䉁䅁䅁䅂䅁䅁䅍䅄䅁䅁䅯睔䅁䅁䅯杔䅁䅁䅕䅁䅁䵁㑄唵䉁䅁䅁允䅁䅁䅕瑃橥䑣䬰い䵁䅉䅅䅁䙁䅁䅁睁䵁䅁䅁权䅁䅁䅁权䉁䅁䅁权䙁䅁䅁兂䅁䅁䅁䉁洷䅑䅅䅁䉁䅁䅁兂㑃潈牘払敪睐杷允䅁䅁䅕䅁䑁䅁䅷䅁䭁䉁䅯䅁䭁䙁䅍䅁䭁䅁䅕䅁䙁䅁䅁䅁杂男䅖允䅁䅁䅅䅁䙁䵁ㅐ䙋偹橷䅬䍄䉁䅁䅁兂䅁䅁䅍䅄䅁䅁䅯先䅁䅁䅯允䅁䅁䅯兂䅁䅁䅕䅁䅁佁㝄唵䉁䅁䅁允䅁䅁䅕㑈牘払敧吱䴸䅉䅅䅁䕁䅁䅁睁䵁䅁䅁权偂䅁䅁权佂䅁䅁兂䅁䅁䅁偑汪䅑䅅䅁䉁䅁䅁兂㥁瑃橥䑣匰䅑杷允䅁䅁䅕䅁䑁䅁䅷䅁䭁䉁䅷䅁䭁䙁䅍䅁䭁䅁䅕䅁䙁䅁䅁䅁杁畋䅚允䅁䅁䅅䅁䙁䥁䌯匹捨祄䄵䍄䉁䅁䅁兂䅁䅁䅍䅄䅁䅁䅯杇䅁䅁䅯睕䅁䅁䅯兂䅁䅁䅕䅁䅁䕁㡂欵䉁䅁䅁允䅁䅁䅕䑔䩥坑汁く䵁䅉䅅䅁䙁䅁䅁睁䵁䅁䅁权䅁䅁䅁权䉁䅁䅁权䙁䅁䅁兂䅁䅁䅁偙汢䅑䅅䅁䉁䅁䅁兂㑃潈牘払敪睐杷允䅁䅁䅕䅁䑁䅁䅷䅁䭁䉁䅷䅁䭁䙁䅍䅁䭁䅁䅕䅁䙁䅁䅁䅁杂⬲䅖允䅁䅁䅅䅁䙁䕁椵䙅㕧䍴䄵䍄䉁䅁䅁䅂䅁䅁䅍䅄䅁䅁䅯睔䅁䅁䅯杔䅁䅁䅕䅁䅁䭁㉄唵䉁䅁䅁允䅁䅁䅕䭆䠵場啯歅䵁䅉䅅䅁䕁䅁䅁睁䵁䅁䅁权偂䅁䅁权佂䅁䅁兂䅁䅁䅁偷汘䅑䅅䅁䉁䅁䅁兂卂䉵䘶ㄶ剅䅑杷允䅁䅁䅑䅁䑁䅁䅷䅁䭁䕁䄸䅁䭁䕁䄴䅁䙁䅁䅁䅁杂數䅖允䅁䅁䅅䅁䙁䑁䬰㘱睎晐⽙䍄䉁䅁䅁兂䅁䅁䅍䅄䅁䅁䅯䅁䅁䅁䅯睕䅁䅁䅯兂䅁䅁䅕䅁䅁䝁牂欵䉁䅁䅁允䅁䅁䅕佖汏㡭杔き䵁䅉䅅䅁䙁䅁䅁睁䵁䅁䅁权敁䅁䅁权䉁䅁䅁权䙁䅁䅁兂䅁䅁䅁䥑浈䅑䅅䅁䉁䅁䅁兂䅁䅁䅁䅁兄睐杷允䅁䅁䅕䅁䑁䅁䅷䅁䭁䉁䅷䅁䭁䅁䅅䅁䭁䅁䅕䅁䙁䅁䅁䅁䅂住䅚允䅁䅁䅅䅁䙁偁潙䥘䌯搹⽧䍄䉁䅁䅁兂䅁䅁䅍䅄䅁䅁䅯䅈䅁䅁䅯睕䅁䅁䅯兂䅁䅁䅕䅁䅁䝁婂欵䉁䅁䅁允䅁䅁䅕匳䝑婧䑖歌䵁䅉䅅䅁䕁䅁䅁睁䵁䅁䅁权偂䅁䅁权佂䅁䅁兂䅁䅁䅁偯汘䅑䅅䅁䉁䅁䅁兂浂浚浚浚剙䅑杷允䅁䅁䅕䅁䑁䅁䅷䅁䭁䉁䅯䅁䭁䅁䅅䅁䭁䅁䅕䅁䙁䅁䅁䅁杂佗䅚允䅁䅁䅅䅁䙁䭁睒児塲⭯⽧䍄䉁䅁䅁兂䅁䅁䅍䅄䅁䅁䅯䅈䅁䅁䅯睕䅁䅁䅯兂䅁䅁䅕䅁䅁佁坄唵䉁䅁䅁允䅁䅁䅕浔光䑗ね歌䵁䅉䅅䅁䙁䅁䅁睁䵁䅁䅁权䅁䅁䅁权呂䅁䅁权䙁䅁䅁兂䅁䅁䅁䙑浔䅑䅅䅁䉁䅁䅁兂㕁䵴㉨瑶稸䅑杷允䅁䅁䅑䅁䑁䅁䅷䅁䭁䕁䄸䅁䭁䕁䄴䅁䙁䅁䅁䅁权攷䅖允䅁䅁䅅䅁䙁䥁牘払敧全䄹䍄䉁䅁䅁兂䅁䅁䅍䅄䅁䅁䅯䅁䅁䅁䅯允䅁䅁䅯兂䅁䅁䅕䅁䅁䅁摃唵䉁䅁䅁允䅁䅁䅕灭婭婭婭吲䴸䅉䅅䅁䙁䅁䅁睁䵁䅁䅁权晁䅁䅁权䉁䅁䅁权䙁䅁䅁兂䅁䅁䅁乁汶䅑䅅䅁䉁䅁䅁兂乄䵺䵺䵺捺睐杷允䅁䅁䅑䅁䑁䅁䅷䅁䭁䕁䄸䅁䭁䕁䄴䅁䙁䅁䅁䅁䅃改䅖允䅁䅁䅅䅁䙁䝁浚浚浚桚䅆䍄䉁䅁䅁兂䅁䅁䅍䅄䅁䅁䅯䅁䅁䅁䅯睕䅁䅁䅯兂䅁䅁䅕䅁䅁䭁坄唵䉁䅁䅁允䅁䅁䅕䉯癯匳䝑き䵁䅉䅅䅁䙁䅁䅁睁䵁䅁䅁权慁䅁䅁权呂䅁䅁权䙁䅁䅁兂䅁䅁䅁䱯決䅑䅅䅁䉁䅁䅁兂㙃兓䍷祋㙣䅑杷允䅁䅁䅑䅁䑁䅁䅷䅁䭁䕁䄸䅁䭁䕁䄴䅁䙁䅁䅁䅁䅂改䅖允䅁䅁䅅䅁䙁佁㙆䭆䠵刴䅂䍄䉁䅁䅁兂䅁䅁䅍䅄䅁䅁䅯䅈䅁䅁䅯允䅁䅁䅯兂䅁䅁䅕䅁䅁䵁噄唵䉁䅁䅁允䅁䅁䅕積積積積稰䴸䅉䅅䅁䕁䅁䅁睁䵁䅁䅁权偂䅁䅁权佂䅁䅁兂䅁䅁䅁倴汔䅑䅅䅁䉁䅁䅁兂䑄匹捨㡪光䅑杷允䅁䅁䅕䅁䑁䅁䅷䅁䭁䅁䅁䅁䭁䙁䅍䅁䭁䅁䅕䅁䙁䅁䅁䅁䅂甯䅖允䅁䅁䅅䅁䙁䭁硲欰椱䑣䅊䍄䉁䅁䅁兂䅁䅁䅍䅄䅁䅁䅯䅁䅁䅁䅯睕䅁䅁䅯兂䅁䅁䅕䅁䅁䝁㉁欵䉁䅁䅁允䅁䅁䅕扌摋㘷䝥き䵁䅉䅅䅁䙁䅁䅁睁䵁䅁䅁权慁䅁䅁权䉁䅁䅁权䙁䅁䅁兂䅁䅁䅁䅧浌䅑䅅䅁䉁䅁䅁兂浂浚浚浚浢睐杷允䅁䅁䅑䅁䑁䅁䅷䅁䭁䕁䄸䅁䭁䕁䄴䅁䙁䅁䅁䅁䅂佷䅖允䅁䅁䅅䅁䙁䡁㥅瑃橥佣⼰䍄䉁䅁䅁兂䅁䅁䅍䅄䅁䅁䅯䅁䅁䅁䅯允䅁䅁䅯兂䅁䅁䅕䅁䅁䅁瑃唵䉁䅁䅁允䅁䅁䅕灭婭婭婭吲䴸䅉䅅䅁䙁䅁䅁睁䵁䅁䅁权晁䅁䅁权䉁䅁䅁权䙁䅁䅁兂䅁䅁䅁乙汐䅑䅅䅁䉁䅁䅁兂乄䵺䵺䵺捺睐杷允䅁䅁䅑䅁䑁䅁䅷䅁䭁䕁䄸䅁䭁䕁䄴䅁䙁䅁䅁䅁䅁伹䅖允䅁䅁䅅䅁䙁䭁䠵場啯杲䄹䍄䉁䅁䅁兂䅁䅁䅍䅄䅁䅁䅯杇䅁䅁䅯允䅁䅁䅯兂䅁䅁䅕䅁䅁䍁㝃唵䉁䅁䅁允䅁䅁䅕䅁䅁䅁䅁䐴䴸䅉䅅䅁䙁䅁䅁睁䵁䅁䅁权晁䅁䅁权呂䅁䅁权䙁䅁䅁兂䅁䅁䅁䩉汢䅑䅅䅁䉁䅁䅁兂䅁䅁䅁佁睁䅑杷允䅁䅁䅕䅁䑁䅁䅷䅁䭁䅁䅁䅁䭁䅁䅅䅁䭁䅁䅕䅁䙁䅁䅁䅁䅃收䅖允䅁䅁䅅䅁䙁䥁牘払敧摨⽳䍄䉁䅁䅁兂䅁䅁䅍䅄䅁䅁䅯杇䅁䅁䅯睕䅁䅁䅯兂䅁䅁䅕䅁䅁䥁㝃唵䉁䅁䅁允䅁䅁䅕穐敖歵獮問䵁䅉䅅䅁䕁䅁䅁睁䵁䅁䅁权偂䅁䅁权佂䅁䅁兂䅁䅁䅁䱷汐䅑䅅䅁䉁䅁䅁兂乄䵺䵺䵺捺睐杷允䅁䅁䅕䅁䑁䅁䅷䅁䭁䅁䅁䅁䭁䅁䅅䅁䭁䅁䅕䅁䙁䅁䅁䅁䅂甯䅖允䅁䅁䅅䅁䙁䱁敧敨剴乵⼴䍄䉁䅁䅁兂䅁䅁䅍䅄䅁䅁䅯杈䅁䅁䅯睕䅁䅁䅯兂䅁䅁䅕䅁䅁䝁流欵䉁䅁䅁允䅁䅁䅕婤奍䙂佢お䵁䅉䅅䅁䙁䅁䅁睁䵁䅁䅁权捁䅁䅁权呂䅁䅁权䙁䅁䅁兂䅁䅁䅁䕁浄䅑䅅䅁䉁䅁䅁兂塁挲㌷㙕畍䅑杷允䅁䅁䅕䅁䑁䅁䅷䅁䭁䉁䄴䅁䭁䅁䅅䅁䭁䅁䅕䅁䙁䅁䅁䅁杂畤䅚允䅁䅁䅅䅁䙁䅁䅁䅁䅁乁⽁䍄䉁䅁䅁兂䅁䅁䅍䅄䅁䅁䅯䅁䅁䅁䅯允䅁䅁䅯兂䅁䅁䅕䅁䅁䭁㝂欵䉁䅁䅁允䅁䅁䅕䉵䘶ㄶ㑇樳䴸䅉䅅䅁䙁䅁䅁睁䵁䅁䅁权䅁䅁䅁权呂䅁䅁权䙁䅁䅁兂䅁䅁䅁䍯浢䅑䅅䅁䉁䅁䅁兂汄䌰扌含稴䅑杷允䅁䅁䅕䅁䑁䅁䅷䅁䭁䉁䄸䅁䭁䙁䅍䅁䭁䅁䅕䅁䙁䅁䅁䅁权佤䅚允䅁䅁䅅䅁䙁䝁㡱䩤奍䑊䅆䍄䉁䅁䅁䅂䅁䅁䅍䅄䅁䅁䅯睔䅁䅁䅯杔䅁䅁䅕䅁䅁䕁汃唵䉁䅁䅁允䅁䅁䅕㑈牘払敧吱䴸䅉䅅䅁䕁䅁䅁睁䵁䅁䅁权偂䅁䅁权佂䅁䅁兂䅁䅁䅁偉汐䅑䅅䅁䉁䅁䅁兂穁積積積偍䅑杷允䅁䅁䅕䅁䑁䅁䅷䅁䭁䉁䄰䅁䭁䙁䅍䅁䭁䅁䅕䅁䙁䅁䅁䅁权敱䅖允䅁䅁䅅䅁䙁乁佮ㄹ橐印䄱䍄䉁䅁䅁兂䅁䅁䅍䅄䅁䅁䅯杈䅁䅁䅯允䅁䅁䅯兂䅁䅁䅕䅁䅁䍁卂欵䉁䅁䅁允䅁䅁䅕⽷潕䥘䌯吱䴸䅉䅅䅁䙁䅁䅁睁䵁䅁䅁权䅁䅁䅁权䉁䅁䅁权䙁䅁䅁兂䅁䅁䅁临決䅑䅅䅁䉁䅁䅁兂桄桥畓⭒慈睐杷允䅁䅁䅕䅁䑁䅁䅷䅁䭁䉁䅷䅁䭁䅁䅅䅁䭁䅁䅕䅁䙁䅁䅁䅁䅂畊䅚允䅁䅁䅅䅁䙁䭁䠵場啯瑲⽣䍄䉁䅁䅁兂䅁䅁䅍䅄䅁䅁䅯䅁䅁䅁䅯允䅁䅁䅯兂䅁䅁䅕䅁䅁佁歂欵䉁䅁䅁允䅁䅁䅕䉵䘶ㄶ㑇樳䴸䅉䅅䅁䙁䅁䅁睁䵁䅁䅁权摁䅁䅁权呂䅁䅁权䙁䅁䅁兂䅁䅁䅁䱉汪䅑䅅䅁䉁䅁䅁兂䭁㘱睎捐瑯䅑杷允䅁䅁䅕䅁䑁䅁䅷䅁䭁䉁䅷䅁䭁䙁䅍䅁䭁䅁䅕䅁䙁䅁䅁䅁䅂佔䅚允䅁䅁䅅䅁䙁䝁匸㡧䭄卙䄵䍄䉁䅁䅁䅂䅁䅁䅍䅄䅁䅁䅯睔䅁䅁䅯杔䅁䅁䅕䅁䅁䭁浃唵䉁䅁䅁允䅁䅁䅕積積積積稰䴸䅉䅅䅁䙁䅁䅁睁䵁䅁䅁权䅁䅁䅁权䉁䅁䅁权䙁䅁䅁兂䅁䅁䅁䕙浈䅑䅅䅁䉁䅁䅁兂㑃潈牘払敪睐杷允䅁䅁䅕䅁䑁䅁䅷䅁䭁䅁䅁䅁䭁䅁䅅䅁䭁䅁䅕䅁䙁䅁䅁䅁䅄⭇䅚允䅁䅁䅅䅁䙁䱁敧敨剴乵⼴䍄䉁䅁䅁兂䅁䅁䅍䅄䅁䅁䅯䅈䅁䅁䅯睕䅁䅁䅯兂䅁䅁䅕䅁䅁䝁い唵䉁䅁䅁允䅁䅁䅕歵䵫楁䡶啌䵁䅉䅅䅁䙁䅁䅁睁䵁䅁䅁权捁䅁䅁权䉁䅁䅁权䙁䅁䅁兂䅁䅁䅁䔴浺䅑䅅䅁䉁䅁䅁兂㉄䙋偹癷奘睐杷允䅁䅁䅑䅁䑁䅁䅷䅁䭁䕁䄸䅁䭁䕁䄴䅁䙁䅁䅁䅁䅃佳䅖允䅁䅁䅅䅁䙁䡁㥅瑃橥乣⼰䍄䉁䅁䅁䅂䅁䅁䅍䅄䅁䅁䅯睔䅁䅁䅯杔䅁䅁䅕䅁䅁䭁祄唵䉁䅁䅁允䅁䅁䅕瑃橥䑣䬰い䵁䅉䅅䅁䙁䅁䅁睁䵁䅁䅁权摁䅁䅁权呂䅁䅁权䙁䅁䅁兂䅁䅁䅁䕉浄䅑䅅䅁䉁䅁䅁兂䝂癴㥐䰱畧䅑杷允䅁䅁䅕䅁䑁䅁䅷䅁䭁䉁䄸䅁䭁䅁䅅䅁䭁䅁䅕䅁䙁䅁䅁䅁䅂⭎䅚允䅁䅁䅅䅁䙁䕁桪桥畓⭒⽅䍄䉁䅁䅁䅂䅁䅁䅍䅄䅁䅁䅯睔䅁䅁䅯杔䅁䅁䅕䅁䅁䅁祄唵䉁䅁䅁允䅁䅁䅕⽷潕䥘䌯啄䵁䅉䅅䅁䕁䅁䅁睁䵁䅁䅁权偂䅁䅁权佂䅁䅁兂䅁䅁䅁偙汈䅑䅅䅁䉁䅁䅁兂䭁㘱睎児偯䅑杷允䅁䅁䅑䅁䑁䅁䅷䅁䭁䕁䄸䅁䭁䕁䄴䅁䙁䅁䅁䅁杁攸䅖允䅁䅁䅅䅁䙁䑁積積積睍䄹䍄䉁䅁䅁兂䅁䅁䅍䅄䅁䅁䅯䅁䅁䅁䅯睕䅁䅁䅯兂䅁䅁䅕䅁䅁䝁䍃欵䉁䅁䅁允䅁䅁䅕琯㑒匶硢き䵁䅉䅅䅁䕁䅁䅁睁䵁䅁䅁权偂䅁䅁权佂䅁䅁兂䅁䅁䅁䩑汘䅑䅅䅁䉁䅁䅁兂慃婭婭婭䩮睐杷允䅁䅁䅑䅁䑁䅁䅷䅁䭁䕁䄸䅁䭁䕁䄴䅁䙁䅁䅁䅁䅂伸䅖允䅁䅁䅅䅁䙁䡁㥅瑃橥䉣䅂䍄䉁䅁䅁䅂䅁䅁䅍䅄䅁䅁䅯睔䅁䅁䅯杔䅁䅁䅕䅁䅁䝁畄唵䉁䅁䅁允䅁䅁䅕㑈牘払敧䕅䵁䅉䅅䅁䙁䅁䅁睁䵁䅁䅁权捁䅁䅁权䉁䅁䅁权䙁䅁䅁兂䅁䅁䅁䕉浄䅑䅅䅁䉁䅁䅁兂㉄䙋偹癷奘睐杷允䅁䅁䅕䅁䑁䅁䅷䅁䭁䉁䄰䅁䭁䅁䅅䅁䭁䅁䅕䅁䙁䅁䅁䅁杁⭕䅚允䅁䅁䅅䅁䙁䭁䠵場啯瑲⽣䍄䉁䅁䅁兂䅁䅁䅍䅄䅁䅁䅯先䅁䅁䅯睕䅁䅁䅯兂䅁䅁䅕䅁䅁䥁晁欵䉁䅁䅁允䅁䅁䅕瑃橥䑣䬳歌䵁䅉䅅䅁䙁䅁䅁睁䵁䅁䅁权敁䅁䅁权䉁䅁䅁权䙁䅁䅁兂䅁䅁䅁䍧浦䅑䅅䅁䉁䅁䅁兂䑄匹捨㡪噌睐杷允䅁䅁䅑䅁䑁䅁䅷䅁䭁䕁䄸䅁䭁䕁䄴䅁䙁䅁䅁䅁杄攷䅖允䅁䅁䅅䅁䙁䕁桪桥畓睒䄹䍄䉁䅁䅁兂䅁䅁䅍䅄䅁䅁䅯䅁䅁䅁䅯睕䅁䅁䅯兂䅁䅁䅕䅁䅁䅁㕃唵䉁䅁䅁允䅁䅁䅕歵䵫楁湳歍䵁䅉䅅䅁䙁䅁䅁睁䵁䅁䅁权摁䅁䅁权呂䅁䅁权䙁䅁䅁兂䅁䅁䅁䉉浺䅑䅅䅁䉁䅁䅁兂䭁㘱睎捐畯䅑杷允䅁䅁䅕䅁䑁䅁䅷䅁䭁䅁䅁䅁䭁䙁䅍䅁䭁䅁䅕䅁䙁䅁䅁䅁䅁数䅖允䅁䅁䅅䅁䙁乁橥䑣䬰穤䅆䍄䉁䅁䅁兂䅁䅁䅍䅄䅁䅁䅯杈䅁䅁䅯允䅁䅁䅯兂䅁䅁䅕䅁䅁䅁橃唵䉁䅁䅁允䅁䅁䅕積積積積稰䴸䅉䅅䅁䙁䅁䅁睁䵁䅁䅁权捁䅁䅁权䉁䅁䅁权䙁䅁䅁兂䅁䅁䅁临氯䅑䅅䅁䉁䅁䅁兂穁積積積呐睐杷允䅁䅁䅕䅁䑁䅁䅷䅁䭁䉁䅷䅁䭁䅁䅅䅁䭁䅁䅕䅁䙁䅁䅁䅁权留䅚允䅁䅁䅅䅁䙁偁潙䥘䌯搹⽧䍄䉁䅁䅁䅂䅁䅁䅍䅄䅁䅁䅯睔䅁䅁䅯杔䅁䅁䅕䅁䅁䵁獄唵䉁䅁䅁允䅁䅁䅕⽷潕䥘䌯い䵁䅉䅅䅁䙁䅁䅁睁䵁䅁䅁权䅁䅁䅁权呂䅁䅁权䙁䅁䅁兂䅁䅁䅁䝉洯䅑䅅䅁䉁䅁䅁兂啂㘴扗佸穁䅑杷允䅁䅁䅕䅁䑁䅁䅷䅁䭁䉁䄴䅁䭁䙁䅍䅁䭁䅁䅕䅁䙁䅁䅁䅁䅃伯䅖允䅁䅁䅅䅁䙁䱁䥔牤昶椲䅬䍄䉁䅁䅁䅂䅁䅁䅍䅄䅁䅁䅯睔䅁䅁䅯杔䅁䅁䅕䅁䅁䍁牄唵䉁䅁䅁允䅁䅁䅕䘷㑇潈牘䕅䵁䅉䅅䅁䕁䅁䅁睁䵁䅁䅁权偂䅁䅁权佂䅁䅁兂䅁䅁䅁佷汲䅑䅅䅁䉁䅁䅁兂䥂場啯歲剣䅑杷允䅁䅁䅕䅁䑁䅁䅷䅁䭁䅁䅁䅁䭁䅁䅅䅁䭁䅁䅕䅁䙁䅁䅁䅁杁伷䅖允䅁䅁䅅䅁䙁䥁牘払敧摨⽳䍄䉁䅁䅁兂䅁䅁䅍䅄䅁䅁䅯䅈䅁䅁䅯允䅁䅁䅯兂䅁䅁䅕䅁䅁䝁求欵䉁䅁䅁允䅁䅁䅕椹捨㡪ㅌ䐲䴸䅉䅅䅁䙁䅁䅁睁䵁䅁䅁权摁䅁䅁权呂䅁䅁权䙁䅁䅁兂䅁䅁䅁䉙浈䅑䅅䅁䉁䅁䅁兂㙃兓䍷㑋畣䅑杷允䅁䅁䅕䅁䑁䅁䅷䅁䭁䉁䄴䅁䭁䅁䅅䅁䭁䅁䅕䅁䙁䅁䅁䅁杄畁䅚允䅁䅁䅅䅁䙁䡁啳歲桦瑥⽑䍄䉁䅁䅁兂䅁䅁䅍䅄䅁䅁䅯杈䅁䅁䅯睕䅁䅁䅯兂䅁䅁䅕䅁䅁佁灁欵䉁䅁䅁允䅁䅁䅕婤奍䙂佢お䵁䅉䅅䅁䙁䅁䅁睁䵁䅁䅁权晁䅁䅁权呂䅁䅁权䙁䅁䅁兂䅁䅁䅁䜴洷䅑䅅䅁䉁䅁䅁兂䭁㘱睎卐硯䅑杷允䅁䅁䅑䅁䑁䅁䅷䅁䭁䕁䄸䅁䭁䕁䄴䅁䙁䅁䅁䅁杂甶䅖允䅁䅁䅅䅁䙁䉁䘫ㄶ㑇案䅆䍄䉁䅁䅁兂䅁䅁䅍䅄䅁䅁䅯杇䅁䅁䅯睕䅁䅁䅯兂䅁䅁䅕䅁䅁䅁⭁欵䉁䅁䅁允䅁䅁䅕卸睃浣硧く䵁䅉䅅䅁䙁䅁䅁睁䵁䅁䅁权晁䅁䅁权呂䅁䅁权䙁䅁䅁兂䅁䅁䅁䅉浈䅑䅅䅁䉁䅁䅁兂䑃䵷桱婒睙䅑杷允䅁䅁䅑䅁䑁䅁䅷䅁䭁䕁䄸䅁䭁䕁䄴䅁䙁䅁䅁䅁杁甶䅖允䅁䅁䅅䅁䙁䥁牘払敧剨䅂䍄䉁䅁䅁兂䅁䅁䅍䅄䅁䅁䅯先䅁䅁䅯睕䅁䅁䅯兂䅁䅁䅕䅁䅁佁⭁欵䉁䅁䅁允䅁䅁䅕牒穢搯㑓歌䵁䅉䅅䅁䙁䅁䅁睁䵁䅁䅁权慁䅁䅁权呂䅁䅁权䙁䅁䅁兂䅁䅁䅁䄴浌䅑䅅䅁䉁䅁䅁兂䝂癴㥐䈱㙧䅑杷允䅁䅁䅕䅁䑁䅁䅷䅁䭁䉁䄴䅁䭁䙁䅍䅁䭁䅁䅕䅁䙁䅁䅁䅁䅂敡䅚允䅁䅁䅅䅁䙁乁楅⼲⭬楡䅆䍄䉁䅁䅁兂䅁䅁䅍䅄䅁䅁䅯䅁䅁䅁䅯睕䅁䅁䅯兂䅁䅁䅕䅁䅁䅁⭂欵䉁䅁䅁允䅁䅁䅕琯㑒匶硢き䵁䅉䅅䅁䙁䅁䅁睁䵁䅁䅁权䅁䅁䅁权呂䅁䅁权䙁䅁䅁兂䅁䅁䅁䡯洯䅑䅅䅁䉁䅁䅁兂⭄䠱灪癊穅䅑杷允䅁䅁䅕䅁䑁䅁䅷䅁䭁䉁䄰䅁䭁䙁䅍䅁䭁䅁䅕䅁䙁䅁䅁䅁䅂畎䅚允䅁䅁䅅䅁䙁䙁余扌摋礷䄵䍄䉁䅁䅁兂䅁䅁䅍䅄䅁䅁䅯杈䅁䅁䅯睕䅁䅁䅯兂䅁䅁䅕䅁䅁䭁䥄唵䉁䅁䅁允䅁䅁䅕呣䬰㘱睍䕌䵁䅉䅅䅁䕁䅁䅁睁䵁䅁䅁权偂䅁䅁权佂䅁䅁兂䅁䅁䅁佁汲䅑䅅䅁䉁䅁䅁兂畃⭒㙆䭆儴䅑杷允䅁䅁䅕䅁䑁䅁䅷䅁䭁䅁䅁䅁䭁䅁䅅䅁䭁䅁䅕䅁䙁䅁䅁䅁䅄攷䅖允䅁䅁䅅䅁䙁䥁牘払敧摨⽳䍄䉁䅁䅁䅂䅁䅁䅍䅄䅁䅁䅯睔䅁䅁䅯杔䅁䅁䅕䅁䅁䍁灄唵䉁䅁䅁允䅁䅁䅕積積積積歅䵁䅉䅅䅁䕁䅁䅁睁䵁䅁䅁权偂䅁䅁权佂䅁䅁兂䅁䅁䅁佧汪䅑䅅䅁䉁䅁䅁兂䙃ㄶ㑇潈单䅑杷允䅁䅁䅕䅁䑁䅁䅷䅁䭁䉁䄰䅁䭁䙁䅍䅁䭁䅁䅕䅁䙁䅁䅁䅁䅂併䅖允䅁䅁䅅䅁䙁䅁塲㍯㥁楹䄱䍄䉁䅁䅁兂䅁䅁䅍䅄䅁䅁䅯杈䅁䅁䅯睕䅁䅁䅯兂䅁䅁䅕䅁䅁䥁睃唵䉁䅁䅁允䅁䅁䅕癴㥐䠱灨䕌䵁䅉䅅䅁䙁䅁䅁睁䵁䅁䅁权慁䅁䅁权呂䅁䅁权䙁䅁䅁兂䅁䅁䅁䭉汶䅑䅅䅁䉁䅁䅁兂摁浗㝑㐳㔸䅑杷允䅁䅁䅕䅁䑁䅁䅷䅁䭁䉁䄰䅁䭁䙁䅍䅁䭁䅁䅕䅁䙁䅁䅁䅁䅄⭳䅖允䅁䅁䅅䅁䙁䅁塲㍯㥁楹䄱䍄䉁䅁䅁兂䅁䅁䅍䅄䅁䅁䅯䅁䅁䅁䅯允䅁䅁䅯兂䅁䅁䅕䅁䅁䵁塄唵䉁䅁䅁允䅁䅁䅕場啯歲桦樲䴸䅉䅅䅁䙁䅁䅁睁䵁䅁䅁权慁䅁䅁权呂䅁䅁权䙁䅁䅁兂䅁䅁䅁佉汘䅑䅅䅁䉁䅁䅁兂䑄匹捨⭪㕉䅑杷允䅁䅁䅕䅁䑁䅁䅷䅁䭁䅁䅁䅁䭁䅁䅅䅁䭁䅁䅕䅁䙁䅁䅁䅁䅄伹䅖允䅁䅁䅅䅁䙁䱁敧敨剴乵⼴䍄䉁䅁䅁䅂䅁䅁䅍䅄䅁䅁䅯睔䅁䅁䅯杔䅁䅁䅕䅁䅁䝁权唵䉁䅁䅁允䅁䅁䅕歲桦桥畓稱䴸䅉䅅䅁䙁䅁䅁睁䵁䅁䅁权慁䅁䅁权呂䅁䅁权䙁䅁䅁兂䅁䅁䅁䕑浔䅑䅅䅁䉁䅁䅁兂䙄䱉祂䑡㝅䅑杷允䅁䅁䅕䅁䑁䅁䅷䅁䭁䉁䄴䅁䭁䙁䅍䅁䭁䅁䅕䅁䙁䅁䅁䅁䅁佥䅚允䅁䅁䅅䅁䙁䍁捬㡪ㅌ䍡䅆䍄䉁䅁䅁䅂䅁䅁䅍䅄䅁䅁䅯睔䅁䅁䅯杔䅁䅁䅕䅁䅁䭁湄唵䉁䅁䅁允䅁䅁䅕噋偹癷潕啅䵁䅉䅅䅁䙁䅁䅁睁䵁䅁䅁权摁䅁䅁权呂䅁䅁权䙁䅁䅁兂䅁䅁䅁䕑浔䅑䅅䅁䉁䅁䅁兂ㅂ硫䕧潖甴䅑杷允䅁䅁䅑䅁䑁䅁䅷䅁䭁䕁䄸䅁䭁䕁䄴䅁䙁䅁䅁䅁䅄畮䅖允䅁䅁䅅䅁䙁乁橥䑣䬰㤱⽍䍄䉁䅁䅁兂䅁䅁䅍䅄䅁䅁䅯䅁䅁䅁䅯睕䅁䅁䅯兂䅁䅁䅕䅁䅁䭁敁欵䉁䅁䅁允䅁䅁䅕硢䑋䵷䉯き䵁䅉䅅䅁䙁䅁䅁睁䵁䅁䅁权摁䅁䅁权呂䅁䅁权䙁䅁䅁兂䅁䅁䅁䑯浌䅑䅅䅁䉁䅁䅁兂坂楄礲敮甸䅑杷允䅁䅁䅑䅁䑁䅁䅷䅁䭁䕁䄸䅁䭁䕁䄴䅁䙁䅁䅁䅁杂⬵䅖允䅁䅁䅅䅁䙁䵁䴳䵺䵺䉺䅆䍄䉁䅁䅁䅂䅁䅁䅍䅄䅁䅁䅯睔䅁䅁䅯杔䅁䅁䅕䅁䅁䵁牃唵䉁䅁䅁允䅁䅁䅕捺䵺䵺䵺䐳䴸䅉䅅䅁䙁䅁䅁睁䵁䅁䅁权敁䅁䅁权䉁䅁䅁权䙁䅁䅁兂䅁䅁䅁䑷浪䅑䅅䅁䉁䅁䅁兂䑄匹捨㡪噌睐杷允䅁䅁䅕䅁䑁䅁䅷䅁䭁䉁䄴䅁䭁䙁䅍䅁䭁䅁䅕䅁䙁䅁䅁䅁䅄佶䅖允䅁䅁䅅䅁䙁䡁㥅瑃橥䍍䅸䍄䉁䅁䅁䅂䅁䅁䅍䅄䅁䅁䅯睔䅁䅁䅯杔䅁䅁䅕䅁䅁䍁䵄唵䉁䅁䅁允䅁䅁䅕䉵䘶ㄶ㑇歁䵁䅉䅅䅁䙁䅁䅁睁䵁䅁䅁权晁䅁䅁权呂䅁䅁权䙁䅁䅁兂䅁䅁䅁䡧浔䅑䅅䅁䉁䅁䅁兂煂䡶呓䍇硑䅑杷允䅁䅁䅑䅁䑁䅁䅷䅁䭁䕁䄸䅁䭁䕁䄴䅁䙁䅁䅁䅁权⭴䅖允䅁䅁䅅䅁䙁佁㙆䭆䠵攴⽉䍄䉁䅁䅁兂䅁䅁䅍䅄䅁䅁䅯杇䅁䅁䅯睕䅁䅁䅯兂䅁䅁䅕䅁䅁䝁祂欵䉁䅁䅁允䅁䅁䅕䑔䩥坑汁く䵁䅉䅅䅁䙁䅁䅁睁䵁䅁䅁权䅁䅁䅁权呂䅁䅁权䙁䅁䅁兂䅁䅁䅁䬴氳䅑䅅䅁䉁䅁䅁兂塄㍯㥁湃硣䅑杷允䅁䅁䅑䅁䑁䅁䅷䅁䭁䕁䄸䅁䭁䕁䄴䅁䙁䅁䅁䅁䅁电䅖允䅁䅁䅅䅁䙁佁㙆䭆䠵刴䅆䍄䉁䅁䅁䅂䅁䅁䅍䅄䅁䅁䅯睔䅁䅁䅯杔䅁䅁䅕䅁䅁䵁汄唵䉁䅁䅁允䅁䅁䅕噋偹癷潕啅䵁䅉䅅䅁䙁䅁䅁睁䵁䅁䅁权䅁䅁䅁权䉁䅁䅁权䙁䅁䅁兂䅁䅁䅁䕁浈䅑䅅䅁䉁䅁䅁兂㑃潈牘払敪睐杷允䅁䅁䅕䅁䑁䅁䅷䅁䭁䉁䄰䅁䭁䅁䅅䅁䭁䅁䅕䅁䙁䅁䅁䅁杄收䅖允䅁䅁䅅䅁䙁乁橥䑣䬰㤱⽍䍄䉁䅁䅁䅂䅁䅁䅍䅄䅁䅁䅯睔䅁䅁䅯杔䅁䅁䅕䅁䅁䭁汄唵䉁䅁䅁允䅁䅁䅕児塲㍯㥁啅䵁䅉䅅䅁䙁䅁䅁睁䵁䅁䅁权摁䅁䅁权呂䅁䅁权䙁䅁䅁兂䅁䅁䅁乧汈䅑䅅䅁䉁䅁䅁兂灁䥘䌯匹畧䅑杷允䅁䅁䅕䅁䑁䅁䅷䅁䭁䉁䅷䅁䭁䅁䅅䅁䭁䅁䅕䅁䙁䅁䅁䅁杄敹䅖允䅁䅁䅅䅁䙁䑁積積積㥍⽍䍄䉁䅁䅁兂䅁䅁䅍䅄䅁䅁䅯睈䅁䅁䅯睕䅁䅁䅯兂䅁䅁䅕䅁䅁䥁い唵䉁䅁䅁允䅁䅁䅕㥉㕶浦捰䕍䵁䅉䅅䅁䕁䅁䅁睁䵁䅁䅁权偂䅁䅁权佂䅁䅁兂䅁䅁䅁䵯汶䅑䅅䅁䉁䅁䅁兂晁敨剴䉵䈴䅑杷允䅁䅁䅕䅁䑁䅁䅷䅁䭁䅁䅁䅁䭁䅁䅅䅁䭁䅁䅕䅁䙁䅁䅁䅁杂佤䅚允䅁䅁䅅䅁䙁䱁敧敨剴乵⼴䍄䉁䅁䅁兂䅁䅁䅍䅄䅁䅁䅯杈䅁䅁䅯睕䅁䅁䅯兂䅁䅁䅕䅁䅁䍁汃唵䉁䅁䅁允䅁䅁䅕㝤昶楇搸か䵁䅉䅅䅁䙁䅁䅁睁䵁䅁䅁权䅁䅁䅁权呂䅁䅁权䙁䅁䅁兂䅁䅁䅁佑汄䅑䅅䅁䉁䅁䅁兂婁䙂余摌祉䅑杷允䅁䅁䅑䅁䑁䅁䅷䅁䭁䕁䄸䅁䭁䕁䄴䅁䙁䅁䅁䅁䅂伵䅖允䅁䅁䅅䅁䙁䅁䅁䅁䅁䉁䅆䍄䉁䅁䅁兂䅁䅁䅍䅄䅁䅁䅯先䅁䅁䅯睕䅁䅁䅯兂䅁䅁䅕䅁䅁䝁穁欵䉁䅁䅁允䅁䅁䅕杖琴灳瘳歌䵁䅉䅅䅁䙁䅁䅁睁䵁䅁䅁权晁䅁䅁权呂䅁䅁权䙁䅁䅁兂䅁䅁䅁䍙浢䅑䅅䅁䉁䅁䅁兂㉃⼸唳䅥硫䅑杷允䅁䅁䅑䅁䑁䅁䅷䅁䭁䕁䄸䅁䭁䕁䄴䅁䙁䅁䅁䅁杄⬴䅖允䅁䅁䅅䅁䙁䥁䌯匹捨硪䅆䍄䉁䅁䅁兂䅁䅁䅍䅄䅁䅁䅯杈䅁䅁䅯允䅁䅁䅯兂䅁䅁䅕䅁䅁䭁䕄唵䉁䅁䅁允䅁䅁䅕積積積積稰䴸䅉䅅䅁䙁䅁䅁睁䵁䅁䅁权䅁䅁䅁权呂䅁䅁权䙁䅁䅁兂䅁䅁䅁䵁氷䅑䅅䅁䉁䅁䅁兂瑂⼵灵昸祉䅑杷允䅁䅁䅕䅁䑁䅁䅷䅁䭁䅁䅁䅁䭁䅁䅅䅁䭁䅁䅕䅁䙁䅁䅁䅁杁⭶䅖允䅁䅁䅅䅁䙁䑁䬰㘱睎摐⽯䍄䉁䅁䅁兂䅁䅁䅍䅄䅁䅁䅯先䅁䅁䅯允䅁䅁䅯兂䅁䅁䅕䅁䅁佁啁欵䉁䅁䅁允䅁䅁䅕㑈牘払敧吱䴸䅉䅅䅁䕁䅁䅁睁䵁䅁䅁权偂䅁䅁权佂䅁䅁兂䅁䅁䅁佷汐䅑䅅䅁䉁䅁䅁兂㝂䭆䠵場副䅑杷允䅁䅁䅕䅁䑁䅁䅷䅁䭁䅁䅁䅁䭁䙁䅍䅁䭁䅁䅕䅁䙁䅁䅁䅁䅁畏䅚允䅁䅁䅅䅁䙁䅁䅁䅁䅁䑯䅎䍄䉁䅁䅁兂䅁䅁䅍䅄䅁䅁䅯先䅁䅁䅯睕䅁䅁䅯兂䅁䅁䅕䅁䅁䭁歂欵䉁䅁䅁允䅁䅁䅕呦ㄸ牘䩰歌䵁䅉䅅䅁䕁䅁䅁睁䵁䅁䅁权偂䅁䅁权佂䅁䅁兂䅁䅁䅁乷氯䅑䅅䅁䉁䅁䅁兂㉄䙋偹癷䭕䅑杷允䅁䅁䅑䅁䑁䅁䅷䅁䭁䕁䄸䅁䭁䕁䄴䅁䙁䅁䅁䅁䅂⬴䅖允䅁䅁䅅䅁䙁䡁啳歲桦桥䅂䍄䉁䅁䅁兂䅁䅁䅍䅄䅁䅁䅯睈䅁䅁䅯允䅁䅁䅯兂䅁䅁䅕䅁䅁䭁潃唵䉁䅁䅁允䅁䅁䅯睇䅁䅁杷允䅁䅁䅕䅁䑁䅁䅷䅁䭁䉁䄴䅁䭁䙁䅍䅁䭁䅁䅕䅁䙁䅁䅁䅁杂佉䅚允䅁䅁䅅䅁䙁䉁䕫杖琴楣䅬䍄䉁䅁䅁䅂䅁䅁䅍䅄䅁䅁䅯睔䅁䅁䅯杔䅁䅁䅕䅁䅁䍁扄唵䉁䅁䅁允䅁䅁䅕⽷潕䥘䌯啃䵁䅉䅅䅁䙁䅁䅁睁䵁䅁䅁权䅁䅁䅁权䉁䅁䅁权䙁䅁䅁兂䅁䅁䅁䝙浦䅑䅅䅁䉁䅁䅁兂㑃潈牘払敪睐杷允䅁䅁䅑䅁䑁䅁䅷䅁䭁䕁䄸䅁䭁䕁䄴䅁䙁䅁䅁䅁杄甴䅖允䅁䅁䅅䅁䙁䑁積積積睍䄹䍄䉁䅁䅁兂䅁䅁䅍䅄䅁䅁䅯先䅁䅁䅯睕䅁䅁䅯兂䅁䅁䅕䅁䅁䭁䭁欵䉁䅁䅁允䅁䅁䅕䝭匴㡧䭂歌䵁䅉䅅䅁䙁䅁䅁睁䵁䅁䅁权敁䅁䅁权呂䅁䅁权䙁䅁䅁兂䅁䅁䅁佷汶䅑䅅䅁䉁䅁䅁兂穂䩡瑈䑦猸䅑杷允䅁䅁䅑䅁䑁䅁䅷䅁䭁䕁䄸䅁䭁䕁䄴䅁䙁䅁䅁䅁杁估䅖允䅁䅁䅅䅁䙁䅁塲㍯㥁权䅤䍄䉁䅁䅁兂䅁䅁䅍䅄䅁䅁䅯先䅁䅁䅯睕䅁䅁䅯兂䅁䅁䅕䅁䅁䍁⭄唵䉁䅁䅁允䅁䅁䅕余兘瑉㕶啌䵁䅉䅅䅁䙁䅁䅁睁䵁䅁䅁权摁䅁䅁权呂䅁䅁权䙁䅁䅁兂䅁䅁䅁䉷浔䅑䅅䅁䉁䅁䅁兂㙃兓䍷㑋畣䅑杷允䅁䅁䅕䅁䑁䅁䅷䅁䭁䅁䅁䅁䭁䅁䅅䅁䭁䅁䅕䅁䙁䅁䅁䅁䅂伳䅖允䅁䅁䅅䅁䙁佁㙆䭆䠵搴⽯䍄䉁䅁䅁兂䅁䅁䅍䅄䅁䅁䅯先䅁䅁䅯允䅁䅁䅯兂䅁䅁䅕䅁䅁䝁ㅃ唵䉁䅁䅁允䅁䅁䅕㘱睎児塲稰䴸䅉䅅䅁䙁䅁䅁睁䵁䅁䅁权䅁䅁䅁权呂䅁䅁权䙁䅁䅁兂䅁䅁䅁䱉汲䅑䅅䅁䉁䅁䅁兂㑄⭕汏㑭祑䅑杷允䅁䅁䅑䅁䑁䅁䅷䅁䭁䕁䄸䅁䭁䕁䄴䅁䙁䅁䅁䅁䅃甴䅖允䅁䅁䅅䅁䙁䡁啳歲桦来䄵䍄䉁䅁䅁兂䅁䅁䅍䅄䅁䅁䅯杇䅁䅁䅯睕䅁䅁䅯兂䅁䅁䅕䅁䅁佁歂欵䉁䅁䅁允䅁䅁䅕灶愸㥌欱く䵁䅉䅅䅁䙁䅁䅁睁䵁䅁䅁权敁䅁䅁权䉁䅁䅁权䙁䅁䅁兂䅁䅁䅁䠴浺䅑䅅䅁䉁䅁䅁兂䅁䅁䅁䅁兄睐杷允䅁䅁䅕䅁䑁䅁䅷䅁䭁䉁䅷䅁䭁䙁䅍䅁䭁䅁䅕䅁䙁䅁䅁䅁权佁䅚允䅁䅁䅅䅁䙁偁潙䥘䌯卤䄱䍄䉁䅁䅁兂䅁䅁䅍䅄䅁䅁䅯䅁䅁䅁䅯睕䅁䅁䅯兂䅁䅁䅕䅁䅁佁佂欵䉁䅁䅁允䅁䅁䅕潅䅐煹䙈き䵁䅉䅅䅁䕁䅁䅁睁䵁䅁䅁权偂䅁䅁权佂䅁䅁兂䅁䅁䅁佯汈䅑䅅䅁䉁䅁䅁兂桄桥畓⭒䵅䅑杷允䅁䅁䅕䅁䑁䅁䅷䅁䭁䉁䅯䅁䭁䅁䅅䅁䭁䅁䅕䅁䙁䅁䅁䅁䅄佁䅚允䅁䅁䅅䅁䙁䝁浚浚浚畚⽙䍄䉁䅁䅁兂䅁䅁䅍䅄䅁䅁䅯先䅁䅁䅯允䅁䅁䅯兂䅁䅁䅕䅁䅁䵁⭂欵䉁䅁䅁允䅁䅁䅕歲桦桥畓稱䴸䅉䅅䅁䕁䅁䅁睁䵁䅁䅁权偂䅁䅁权佂䅁䅁兂䅁䅁䅁余汄䅑䅅䅁䉁䅁䅁兂䑄匹捨㡪䱉䅑杷允䅁䅁䅑䅁䑁䅁䅷䅁䭁䕁䄸䅁䭁䕁䄴䅁䙁䅁䅁䅁杁畯䅖允䅁䅁䅅䅁䙁䵁ㅐ䙋偹瑷⽕䍄䉁䅁䅁兂䅁䅁䅍䅄䅁䅁䅯杇䅁䅁䅯允䅁䅁䅯兂䅁䅁䅕䅁䅁䝁ㅁ欵䉁䅁䅁允䅁䅁䅕䡰㥁瑃橥䐶䴸䅉䅅䅁䙁䅁䅁睁䵁䅁䅁权䅁䅁䅁权䉁䅁䅁权䙁䅁䅁兂䅁䅁䅁䙉浮䅑䅅䅁䉁䅁䅁兂㑃潈牘払敪睐杷允䅁䅁䅕䅁䑁䅁䅷䅁䭁䉁䄸䅁䭁䙁䅍䅁䭁䅁䅕䅁䙁䅁䅁䅁䅂畘䅚允䅁䅁䅅䅁䙁乁楅⼲⭬橃䅆䍄䉁䅁䅁䅂䅁䅁䅍䅄䅁䅁䅯睔䅁䅁䅯杔䅁䅁䅕䅁䅁䭁晄唵䉁䅁䅁允䅁䅁䅕積積積積ぃ䵁䅉䅅䅁䙁䅁䅁睁䵁䅁䅁权慁䅁䅁权呂䅁䅁权䙁䅁䅁兂䅁䅁䅁䉷浪䅑䅅䅁䉁䅁䅁兂㉃⼸唳䥥㙫䅑杷允䅁䅁䅕䅁䑁䅁䅷䅁䭁䉁䄰䅁䭁䅁䅅䅁䭁䅁䅕䅁䙁䅁䅁䅁䅁併䅖允䅁䅁䅅䅁䙁乁橥䑣䬰㤱⽍䍄䉁䅁䅁兂䅁䅁䅍䅄䅁䅁䅯䅈䅁䅁䅯睕䅁䅁䅯兂䅁䅁䅕䅁䅁䭁䩁欵䉁䅁䅁允䅁䅁䅕椹捨㡪ㅊ啌䵁䅉䅅䅁䕁䅁䅁睁䵁䅁䅁权偂䅁䅁权佂䅁䅁兂䅁䅁䅁䱷汮䅑䅅䅁䉁䅁䅁兂卂䉵䘶ㄶ潈睐杷允䅁䅁䅕䅁䑁䅁䅷䅁䭁䉁䅷䅁䭁䙁䅍䅁䭁䅁䅕䅁䙁䅁䅁䅁杁⭥䅚允䅁䅁䅅䅁䙁䥁獴⼵灵匸䄱䍄䉁䅁䅁䅂䅁䅁䅍䅄䅁䅁䅯睔䅁䅁䅯杔䅁䅁䅕䅁䅁䍁䥄唵䉁䅁䅁允䅁䅁䅕積積積積稫䴸䅉䅅䅁䙁䅁䅁睁䵁䅁䅁权晁䅁䅁权呂䅁䅁权䙁䅁䅁兂䅁䅁䅁䩑汘䅑䅅䅁䉁䅁䅁兂䅁䅁䅁佁睁䅑杷允䅁䅁䅕䅁䑁䅁䅷䅁䭁䅁䅁䅁䭁䅁䅅䅁䭁䅁䅕䅁䙁䅁䅁䅁权畴䅖允䅁䅁䅅䅁䙁䩁婱婭婭摭⽫䍄䉁䅁䅁䅂䅁䅁䅍䅄䅁䅁䅯睔䅁䅁䅯杔䅁䅁䅕䅁䅁䵁敄唵䉁䅁䅁允䅁䅁䅕噋偹癷潕歃䵁䅉䅅䅁䙁䅁䅁睁䵁䅁䅁权敁䅁䅁权呂䅁䅁权䙁䅁䅁兂䅁䅁䅁䰴汔䅑䅅䅁䉁䅁䅁兂㉃⼸唳䝥獫䅑杷允䅁䅁䅕䅁䑁䅁䅷䅁䭁䅁䅁䅁䭁䅁䅅䅁䭁䅁䅕䅁䙁䅁䅁䅁䅃何䅚允䅁䅁䅅䅁䙁䱁敧敨剴乵⼴䍄䉁䅁䅁兂䅁䅁䅍䅄䅁䅁䅯䅁䅁䅁䅯睕䅁䅁䅯兂䅁䅁䅕䅁䅁䵁㕃唵䉁䅁䅁允䅁䅁䅕歵䵫楁湳歍䵁䅉䅅䅁䙁䅁䅁睁䵁䅁䅁权䅁䅁䅁权呂䅁䅁权䙁䅁䅁兂䅁䅁䅁䅉洷䅑䅅䅁䉁䅁䅁兂允䑗ね䩹祙䅑杷允䅁䅁䅑䅁䑁䅁䅷䅁䭁䕁䄸䅁䭁䕁䄴䅁䙁䅁䅁䅁䅃佯䅖允䅁䅁䅅䅁䙁䝁浚浚浚瑚⽙䍄䉁䅁䅁兂䅁䅁䅍䅄䅁䅁䅯睈䅁䅁䅯睕䅁䅁䅯兂䅁䅁䅕䅁䅁佁㡃唵䉁䅁䅁允䅁䅁䅕塹⭡确癯啍䵁䅉䅅䅁䕁䅁䅁睁䵁䅁䅁权偂䅁䅁权佂䅁䅁兂䅁䅁䅁乯汢䅑䅅䅁䉁䅁䅁兂㝂䭆䠵場䵯䅑杷允䅁䅁䅕䅁䑁䅁䅷䅁䭁䅁䅁䅁䭁䅁䅅䅁䭁䅁䅕䅁䙁䅁䅁䅁䅄佯䅖允䅁䅁䅅䅁䙁䩁婱婭婭摭⽫䍄䉁䅁䅁䅂䅁䅁䅍䅄䅁䅁䅯睔䅁䅁䅯杔䅁䅁䅕䅁䅁䍁敄唵䉁䅁䅁允䅁䅁䅕呣䬰㘱睎啃䵁䅉䅅䅁䙁䅁䅁睁䵁䅁䅁权敁䅁䅁权呂䅁䅁权䙁䅁䅁兂䅁䅁䅁䝑洳䅑䅅䅁䉁䅁䅁兂剄瑉㕶浦桯䅑杷允䅁䅁䅑䅁䑁䅁䅷䅁䭁䕁䄸䅁䭁䕁䄴䅁䙁䅁䅁䅁䅄攳䅖允䅁䅁䅅䅁䙁䩁婱婭婭六䅬䍄䉁䅁䅁兂䅁䅁䅍䅄䅁䅁䅯睈䅁䅁䅯睕䅁䅁䅯兂䅁䅁䅕䅁䅁佁祄唵䉁䅁䅁允䅁䅁䅕㥉㕶浦捰䕍䵁䅉䅅䅁䙁䅁䅁睁䵁䅁䅁权慁䅁䅁权䉁䅁䅁权䙁䅁䅁兂䅁䅁䅁䙷浄䅑䅅䅁䉁䅁䅁兂歃䑣䬰㘱潐睐杷允䅁䅁䅕䅁䑁䅁䅷䅁䭁䉁䄸䅁䭁䙁䅍䅁䭁䅁䅕䅁䙁䅁䅁䅁䅂畧䅚允䅁䅁䅅䅁䙁䝁汄䌰扌含䅂䍄䉁䅁䅁䅂䅁䅁䅍䅄䅁䅁䅯睔䅁䅁䅯杔䅁䅁䅕䅁䅁䭁塄唵䉁䅁䅁允䅁䅁䅕捺䵺䵺䵺歃䵁䅉䅅䅁䙁䅁䅁睁䵁䅁䅁权敁䅁䅁权呂䅁䅁权䙁䅁䅁兂䅁䅁䅁乧氯䅑䅅䅁䉁䅁䅁兂硂児塲⽯牁䅑杷允䅁䅁䅕䅁䑁䅁䅷䅁䭁䉁䅯䅁䭁䙁䅍䅁䭁䅁䅕䅁䙁䅁䅁䅁权攷䅖允䅁䅁䅅䅁䙁䵁ㅐ䙋偹橷䅬䍄䉁䅁䅁兂䅁䅁䅍䅄䅁䅁䅯䅁䅁䅁䅯睕䅁䅁䅯兂䅁䅁䅕䅁䅁䭁䝂欵䉁䅁䅁允䅁䅁䅕潅䅐煹䙈き䵁䅉䅅䅁䙁䅁䅁睁䵁䅁䅁权敁䅁䅁权呂䅁䅁权䙁䅁䅁兂䅁䅁䅁䵷汲䅑䅅䅁䉁䅁䅁兂牁硨婢牺獣䅑杷允䅁䅁䅑䅁䑁䅁䅷䅁䭁䕁䄸䅁䭁䕁䄴䅁䙁䅁䅁䅁䅁攳䅖允䅁䅁䅅䅁䙁䙁㑋潈牘兕䅨䍄䉁䅁䅁兂䅁䅁䅍䅄䅁䅁䅯杇䅁䅁䅯允䅁䅁䅯兂䅁䅁䅕䅁䅁䕁摄唵䉁䅁䅁允䅁䅁䅕椹捨㡪ㅌ䐴䴸䅉䅅䅁䙁䅁䅁睁䵁䅁䅁权䅁䅁䅁权呂䅁䅁权䙁䅁䅁兂䅁䅁䅁偙汦䅑䅅䅁䉁䅁䅁兂灁䥘䌯圹祧䅑杷允䅁䅁䅑䅁䑁䅁䅷䅁䭁䕁䄸䅁䭁䕁䄴䅁䙁䅁䅁䅁䅄伳䅖允䅁䅁䅅䅁䙁䥁䌯匹捨睪䅚䍄䉁䅁䅁䅂䅁䅁䅍䅄䅁䅁䅯睔䅁䅁䅯杔䅁䅁䅕䅁䅁䥁扄唵䉁䅁䅁允䅁䅁䅕呣䬰㘱睎あ䵁䅉䅅䅁䙁䅁䅁睁䵁䅁䅁权捁䅁䅁权呂䅁䅁权䙁䅁䅁兂䅁䅁䅁䍑浦䅑䅅䅁䉁䅁䅁兂偃癷潕䅘甸䅑杷允䅁䅁䅕䅁䑁䅁䅷䅁䭁䅁䅁䅁䭁䙁䅍䅁䭁䅁䅕䅁䙁䅁䅁䅁䅃畱䅖允䅁䅁䅅䅁䙁乁橥䑣䬰穤䅆䍄䉁䅁䅁兂䅁䅁䅍䅄䅁䅁䅯䅁䅁䅁䅯允䅁䅁䅯兂䅁䅁䅕䅁䅁佁啁欵䉁䅁䅁允䅁䅁䅕䉵䘶ㄶ㑇樳䴸䅉䅅䅁䙁䅁䅁睁䵁䅁䅁权敁䅁䅁权呂䅁䅁权䙁䅁䅁兂䅁䅁䅁䙧浮䅑䅅䅁䉁䅁䅁兂扄堫焵䡶楑䅑杷允䅁䅁䅕䅁䑁䅁䅷䅁䭁䅁䅁䅁䭁䅁䅅䅁䭁䅁䅕䅁䙁䅁䅁䅁䅁畕䅚允䅁䅁䅅䅁䙁䱁敧敨剴乵⼴䍄䉁䅁䅁兂䅁䅁䅍䅄䅁䅁䅯杇䅁䅁䅯允䅁䅁䅯兂䅁䅁䅕䅁䅁䭁奄唵䉁䅁䅁允䅁䅁䅕椹捨㡪ㅌ䐴䴸䅉䅅䅁䙁䅁䅁睁䵁䅁䅁权捁䅁䅁权呂䅁䅁权䙁䅁䅁兂䅁䅁䅁乧汶䅑䅅䅁䉁䅁䅁兂佂桙奂扏畑䅑杷允䅁䅁䅕䅁䑁䅁䅷䅁䭁䅁䅁䅁䭁䙁䅍䅁䭁䅁䅕䅁䙁䅁䅁䅁杄畦䅚允䅁䅁䅅䅁䙁偁唷佥浫吸䅎䍄䉁䅁䅁䅂䅁䅁䅍䅄䅁䅁䅯睔䅁䅁䅯杔䅁䅁䅕䅁䅁䝁扄唵䉁䅁䅁允䅁䅁䅕㡪ㅌ䙋偹䕃䵁䅉䅅䅁䙁䅁䅁睁䵁䅁䅁权慁䅁䅁权䉁䅁䅁权䙁䅁䅁兂䅁䅁䅁䍉浌䅑䅅䅁䉁䅁䅁兂歃䑣䬰㘱潐睐杷允䅁䅁䅕䅁䑁䅁䅷䅁䭁䉁䄸䅁䭁䅁䅅䅁䭁䅁䅕䅁䙁䅁䅁䅁权低䅚允䅁䅁䅅䅁䙁䕁桪桥畓⭒⽅䍄䉁䅁䅁䅂䅁䅁䅍䅄䅁䅁䅯睔䅁䅁䅯杔䅁䅁䅕䅁䅁䍁慄唵䉁䅁䅁允䅁䅁䅕䉵䘶ㄶ㑇䕃䵁䅉䅅䅁䙁䅁䅁睁䵁䅁䅁权晁䅁䅁权呂䅁䅁权䙁䅁䅁兂䅁䅁䅁倴汐䅑䅅䅁䉁䅁䅁兂橁⼲⭬污睷䅑杷允䅁䅁䅑䅁䑁䅁䅷䅁䭁䕁䄸䅁䭁䕁䄴䅁䙁䅁䅁䅁杄佹䅖允䅁䅁䅅䅁䙁䡁啳歲桦癥⽷䍄䉁䅁䅁䅂䅁䅁䅍䅄䅁䅁䅯睔䅁䅁䅯杔䅁䅁䅕䅁䅁䥁婄唵䉁䅁䅁允䅁䅁䅕䘷㑇潈牘あ䵁䅉䅅䅁䙁䅁䅁睁䵁䅁䅁权䅁䅁䅁权呂䅁䅁权䙁䅁䅁兂䅁䅁䅁䩧汘䅑䅅䅁䉁䅁䅁兂㡃䩤奍䡂睙䅑杷允䅁䅁䅕䅁䑁䅁䅷䅁䭁䅁䅁䅁䭁䙁䅍䅁䭁䅁䅕䅁䙁䅁䅁䅁䅁⭂䅚允䅁䅁䅅䅁䙁䭁硲欰椱䑣䅊䍄䉁䅁䅁兂䅁䅁䅍䅄䅁䅁䅯䅁䅁䅁䅯睕䅁䅁䅯兂䅁䅁䅕䅁䅁䵁偂欵䉁䅁䅁允䅁䅁䅕扏䥔牤昷き䵁䅉䅅䅁䕁䅁䅁睁䵁䅁䅁权偂䅁䅁权佂䅁䅁兂䅁䅁䅁乙汪䅑䅅䅁䉁䅁䅁兂畃⭒㙆䭆䨴䅑杷允䅁䅁䅕䅁䑁䅁䅷䅁䭁䅁䅁䅁䭁䙁䅍䅁䭁䅁䅕䅁䙁䅁䅁䅁杁敇䅚允䅁䅁䅅䅁䙁䝁匸㡧䭄呁䅎䍄䉁䅁䅁兂䅁䅁䅍䅄䅁䅁䅯先䅁䅁䅯允䅁䅁䅯兂䅁䅁䅕䅁䅁佁㑄唵䉁䅁䅁允䅁䅁䅕㑈牘払敧吱䴸䅉䅅䅁䙁䅁䅁睁䵁䅁䅁权摁䅁䅁权呂䅁䅁权䙁䅁䅁兂䅁䅁䅁䕧浪䅑䅅䅁䉁䅁䅁兂ㅂ硫䕧潖甴䅑杷允䅁䅁䅑䅁䑁䅁䅷䅁䭁䕁䄸䅁䭁䕁䄴䅁䙁䅁䅁䅁䅁⬱䅖允䅁䅁䅅䅁䙁䭁睒児塲睯䅰䍄䉁䅁䅁兂䅁䅁䅍䅄䅁䅁䅯䅁䅁䅁䅯允䅁䅁䅯兂䅁䅁䅕䅁䅁䵁㙁欵䉁䅁䅁允䅁䅁䅕䉵䘶ㄶ㑇樳䴸䅉䅅䅁䙁䅁䅁睁䵁䅁䅁权摁䅁䅁权䉁䅁䅁权䙁䅁䅁兂䅁䅁䅁䅯浔䅑䅅䅁䉁䅁䅁兂晁敨剴䉵嘷睐杷允䅁䅁䅕䅁䑁䅁䅷䅁䭁䅁䅁䅁䭁䙁䅍䅁䭁䅁䅕䅁䙁䅁䅁䅁杄畗䅚允䅁䅁䅅䅁䙁䭁硲欰椱䐰䅎䍄䉁䅁䅁兂䅁䅁䅍䅄䅁䅁䅯䅈䅁䅁䅯睕䅁䅁䅯兂䅁䅁䅕䅁䅁䥁睃唵䉁䅁䅁允䅁䅁䅕㝤昶楇搸歌䵁䅉䅅䅁䙁䅁䅁睁䵁䅁䅁权晁䅁䅁权呂䅁䅁权䙁䅁䅁兂䅁䅁䅁䉷浺䅑䅅䅁䉁䅁䅁兂䝂癴㥐倱睧䅑杷允䅁䅁䅕䅁䑁䅁䅷䅁䭁䉁䄰䅁䭁䙁䅍䅁䭁䅁䅕䅁䙁䅁䅁䅁杄救䅚允䅁䅁䅅䅁䙁䕁㉡⼸唳䍵䄵䍄䉁䅁䅁䅂䅁䅁䅍䅄䅁䅁䅯睔䅁䅁䅯杔䅁䅁䅕䅁䅁䍁坄唵䉁䅁䅁允䅁䅁䅕䘷㑇潈牘あ䵁䅉䅅䅁䙁䅁䅁睁䵁䅁䅁权慁䅁䅁权呂䅁䅁权䙁䅁䅁兂䅁䅁䅁䉙浶䅑䅅䅁䉁䅁䅁兂㉃⼸唳䥥㙫䅑杷允䅁䅁䅕䅁䑁䅁䅷䅁䭁䅁䅁䅁䭁䙁䅍䅁䭁䅁䅕䅁䙁䅁䅁䅁䅄佖䅚允䅁䅁䅅䅁䙁䑁ね䡹⭡稳䅎䍄䉁䅁䅁䅂䅁䅁䅍䅄䅁䅁䅯睔䅁䅁䅯杔䅁䅁䅕䅁䅁䅁坄唵䉁䅁䅁允䅁䅁䅕敨剴䉵䘶あ䵁䅉䅅䅁䙁䅁䅁睁䵁䅁䅁权敁䅁䅁权䉁䅁䅁权䙁䅁䅁兂䅁䅁䅁伴汔䅑䅅䅁䉁䅁䅁兂穁積積積呐睐杷允䅁䅁䅕䅁䑁䅁䅷䅁䭁䅁䅁䅁䭁䅁䅅䅁䭁䅁䅕䅁䙁䅁䅁䅁䅄由䅖允䅁䅁䅅䅁䙁佁㙆䭆䠵搴⽯䍄䉁䅁䅁兂䅁䅁䅍䅄䅁䅁䅯䅁䅁䅁䅯允䅁䅁䅯兂䅁䅁䅕䅁䅁䅁䵂欵䉁䅁䅁允䅁䅁䅕䉵䘶ㄶ㑇樳䴸䅉䅅䅁䙁䅁䅁睁䵁䅁䅁权䅁䅁䅁权䉁䅁䅁权䙁䅁䅁兂䅁䅁䅁䉑浶䅑䅅䅁䉁䅁䅁兂㑃潈牘払敪睐杷允䅁䅁䅕䅁䑁䅁䅷䅁䭁䅁䅁䅁䭁䙁䅍䅁䭁䅁䅕䅁䙁䅁䅁䅁杁畕䅚允䅁䅁䅅䅁䙁䑁ね䡹⭡稳䅎䍄䉁䅁䅁䅂䅁䅁䅍䅄䅁䅁䅯睔䅁䅁䅯杔䅁䅁䅕䅁䅁佁乄唵䉁䅁䅁允䅁䅁䅕場啯歲桦䕂䵁䅉䅅䅁䙁䅁䅁睁䵁䅁䅁权捁䅁䅁权䉁䅁䅁权䙁䅁䅁兂䅁䅁䅁䕑浶䅑䅅䅁䉁䅁䅁兂㉄䙋偹癷奘睐杷允䅁䅁䅕䅁䑁䅁䅷䅁䭁䉁䄸䅁䭁䙁䅍䅁䭁䅁䅕䅁䙁䅁䅁䅁权⬸䅖允䅁䅁䅅䅁䙁䍁扐堫焵䑘䅂䍄䉁䅁䅁兂䅁䅁䅍䅄䅁䅁䅯杈䅁䅁䅯睕䅁䅁䅯兂䅁䅁䅕䅁䅁䕁楁欵䉁䅁䅁允䅁䅁䅕兇坒楄礱啋䵁䅉䅅䅁䙁䅁䅁睁䵁䅁䅁权捁䅁䅁权呂䅁䅁权䙁䅁䅁兂䅁䅁䅁䑷浦䅑䅅䅁䉁䅁䅁兂奂扏䥔橤甴䅑杷允䅁䅁䅑䅁䑁䅁䅷䅁䭁䕁䄸䅁䭁䕁䄴䅁䙁䅁䅁䅁䅄攱䅖允䅁䅁䅅䅁䙁䥁牘払敧全䅤䍄䉁䅁䅁兂䅁䅁䅍䅄䅁䅁䅯䅁䅁䅁䅯允䅁䅁䅯兂䅁䅁䅕䅁䅁䥁䕂欵䉁䅁䅁允䅁䅁䅕䉵䘶ㄶ㑇樳䴸䅉䅅䅁䙁䅁䅁睁䵁䅁䅁权慁䅁䅁权䉁䅁䅁权䙁䅁䅁兂䅁䅁䅁倴汦䅑䅅䅁䉁䅁䅁兂穁積積積橐睐杷允䅁䅁䅕䅁䑁䅁䅷䅁䭁䅁䅁䅁䭁䅁䅅䅁䭁䅁䅕䅁䙁䅁䅁䅁䅄伴䅖允䅁䅁䅅䅁䙁佁㙆䭆䠵搴⽯䍄䉁䅁䅁兂䅁䅁䅍䅄䅁䅁䅯䅁䅁䅁䅯允䅁䅁䅯兂䅁䅁䅕䅁䅁佁癁欵䉁䅁䅁允䅁䅁䅕䉵䘶ㄶ㑇樳䴸䅉䅅䅁䙁䅁䅁睁䵁䅁䅁权䅁䅁䅁权呂䅁䅁权䙁䅁䅁兂䅁䅁䅁乧汔䅑䅅䅁䉁䅁䅁兂权楇搯䅊穙䅑杷允䅁䅁䅑䅁䑁䅁䅷䅁䭁䕁䄸䅁䭁䕁䄴䅁䙁䅁䅁䅁权⬰䅖允䅁䅁䅅䅁䙁乁橥䑣䬰眱䅖䍄䉁䅁䅁兂䅁䅁䅍䅄䅁䅁䅯䅁䅁䅁䅯允䅁䅁䅯兂䅁䅁䅕䅁䅁䭁㡄唵䉁䅁䅁允䅁䅁䅕䉵䘶ㄶ㑇樳䴸䅉䅅䅁䙁䅁䅁睁䵁䅁䅁权捁䅁䅁权呂䅁䅁权䙁䅁䅁兂䅁䅁䅁乯汢䅑䅅䅁䉁䅁䅁兂佂桙奂扏畑䅑杷允䅁䅁䅕䅁䑁䅁䅷䅁䭁䅁䅁䅁䭁䙁䅍䅁䭁䅁䅕䅁䙁䅁䅁䅁杂甶䅖允䅁䅁䅅䅁䙁䑁積積積穫䅊䍄䉁䅁䅁兂䅁䅁䅍䅄䅁䅁䅯䅁䅁䅁䅯睕䅁䅁䅯兂䅁䅁䅕䅁䅁䕁䍂欵䉁䅁䅁允䅁䅁䅕䅁䅁䅁权き䵁䅉䅅䅁䙁䅁䅁睁䵁䅁䅁权敁䅁䅁权呂䅁䅁权䙁䅁䅁兂䅁䅁䅁佁汮䅑䅅䅁䉁䅁䅁兂穂䩡瑈䑦猸䅑杷允䅁䅁䅑䅁䑁䅁䅷䅁䭁䕁䄸䅁䭁䕁䄴䅁䙁䅁䅁䅁䅃敯䅖允䅁䅁䅅䅁䙁䝁浚浚浚瑚⽙䍄䉁䅁䅁兂䅁䅁䅍䅄䅁䅁䅯䅁䅁䅁䅯允䅁䅁䅯兂䅁䅁䅕䅁䅁佁桂欵䉁䅁䅁允䅁䅁䅕䉵䘶ㄶ㑇樳䴸䅉䅅䅁䙁䅁䅁睁䵁䅁䅁权摁䅁䅁权呂䅁䅁权䙁䅁䅁兂䅁䅁䅁䝑浄䅑䅅䅁䉁䅁䅁兂㥂穐敖歵畫䅑杷允䅁䅁䅕䅁䑁䅁䅷䅁䭁䅁䅁䅁䭁䅁䅅䅁䭁䅁䅕䅁䙁䅁䅁䅁䅄敘䅚允䅁䅁䅅䅁䙁䱁敧敨剴乵⼴䍄䉁䅁䅁兂䅁䅁䅍䅄䅁䅁䅯䅁䅁䅁䅯睕䅁䅁䅯兂䅁䅁䅕䅁䅁䅁婂欵䉁䅁䅁允䅁䅁䅕扏䥔牤昷き䵁䅉䅅䅁䙁䅁䅁睁䵁䅁䅁权慁䅁䅁权呂䅁䅁权䙁䅁䅁兂䅁䅁䅁䑁浌䅑䅅䅁䉁䅁䅁兂晁敨剴乵㘴䅑杷允䅁䅁䅑䅁䑁䅁䅷䅁䭁䕁䄸䅁䭁䕁䄴䅁䙁䅁䅁䅁杂⬰䅖允䅁䅁䅅䅁䙁䱁敧敨剴䅵䅚䍄䉁䅁䅁䅂䅁䅁䅍䅄䅁䅁䅯睔䅁䅁䅯杔䅁䅁䅕䅁䅁䭁卄唵䉁䅁䅁允䅁䅁䅕㘱睎児塲啂䵁䅉䅅䅁䙁䅁䅁睁䵁䅁䅁权晁䅁䅁权呂䅁䅁权䙁䅁䅁兂䅁䅁䅁佑汶䅑䅅䅁䉁䅁䅁兂橁⼲⭬污睷䅑杷允䅁䅁䅕䅁䑁䅁䅷䅁䭁䅁䅁䅁䭁䅁䅅䅁䭁䅁䅕䅁䙁䅁䅁䅁䅄体䅚允䅁䅁䅅䅁䙁䱁敧敨剴乵⼴䍄䉁䅁䅁兂䅁䅁䅍䅄䅁䅁䅯䅁䅁䅁䅯睕䅁䅁䅯兂䅁䅁䅕䅁䅁䵁硂欵䉁䅁䅁允䅁䅁䅕佖汏㡭䅑䕎䵁䅉䅅䅁䕁䅁䅁睁䵁䅁䅁权偂䅁䅁权佂䅁䅁兂䅁䅁䅁䭷汦䅑䅅䅁䉁䅁䅁兂䑄匹捨㡪噌睐杷允䅁䅁䅕䅁䑁䅁䅷䅁䭁䉁䅯䅁䭁䅁䅅䅁䭁䅁䅕䅁䙁䅁䅁䅁权⭖䅚允䅁䅁䅅䅁䙁䭁睒児塲⭯⽧䍄䉁䅁䅁兂䅁䅁䅍䅄䅁䅁䅯杈䅁䅁䅯睕䅁䅁䅯兂䅁䅁䅕䅁䅁䅁敄唵䉁䅁䅁允䅁䅁䅕呣䬰㘱睐か䵁䅉䅅䅁䕁䅁䅁睁䵁䅁䅁权偂䅁䅁权佂䅁䅁兂䅁䅁䅁乧汈䅑䅅䅁䉁䅁䅁兂慃婭婭婭䡫䅑杷允䅁䅁䅕䅁䑁䅁䅷䅁䭁䉁䅯䅁䭁䅁䅅䅁䭁䅁䅕䅁䙁䅁䅁䅁䅄⭂䅚允䅁䅁䅅䅁䙁䝁浚浚浚畚⽙䍄䉁䅁䅁兂䅁䅁䅍䅄䅁䅁䅯先䅁䅁䅯睕䅁䅁䅯兂䅁䅁䅕䅁䅁䅁穄唵䉁䅁䅁允䅁䅁䅕灰䕶䱉祃啌䵁䅉䅅䅁䕁䅁䅁睁䵁䅁䅁权偂䅁䅁权佂䅁䅁兂䅁䅁䅁乷汄䅑䅅䅁䉁䅁䅁兂䅁䅁䅁䅁䝁䅑杷允䅁䅁䅑䅁䑁䅁䅷䅁䭁䕁䄸䅁䭁䕁䄴䅁䙁䅁䅁䅁权估䅖允䅁䅁䅅䅁䙁䵁ㅐ䙋偹杷䅖䍄䉁䅁䅁兂䅁䅁䅍䅄䅁䅁䅯䅁䅁䅁䅯允䅁䅁䅯兂䅁䅁䅕䅁䅁䅁灂欵䉁䅁䅁允䅁䅁䅕䉵䘶ㄶ㑇樳䴸䅉䅅䅁䙁䅁䅁睁䵁䅁䅁权䅁䅁䅁权呂䅁䅁权䙁䅁䅁兂䅁䅁䅁䱉汮䅑䅅䅁䉁䅁䅁兂㙃兓䍷祋祣䅑杷允䅁䅁䅕䅁䑁䅁䅷䅁䭁䅁䅁䅁䭁䙁䅍䅁䭁䅁䅕䅁䙁䅁䅁䅁杁敺䅖允䅁䅁䅅䅁䙁䝁渳㘫确樸䅊䍄䉁䅁䅁兂䅁䅁䅍䅄䅁䅁䅯䅁䅁䅁䅯睕䅁䅁䅯兂䅁䅁䅕䅁䅁䥁䍃欵䉁䅁䅁允䅁䅁䅕琯㑒匶硢き䵁䅉䅅䅁䙁䅁䅁睁䵁䅁䅁权晁䅁䅁权呂䅁䅁权䙁䅁䅁兂䅁䅁䅁䙉浌䅑䅅䅁䉁䅁䅁兂㥂穐敖極硫䅑杷允䅁䅁䅕䅁䑁䅁䅷䅁䭁䅁䅁䅁䭁䙁䅍䅁䭁䅁䅕䅁䙁䅁䅁䅁䅂佔䅚允䅁䅁䅅䅁䙁䉁䑋䵷桱呸䅎䍄䉁䅁䅁䅂䅁䅁䅍䅄䅁䅁䅯睔䅁䅁䅯杔䅁䅁䅕䅁䅁佁畃唵䉁䅁䅁允䅁䅁䅕浚浚浚浚樱䴸䅉䅅䅁䙁䅁䅁睁䵁䅁䅁权䅁䅁䅁权呂䅁䅁权䙁䅁䅁兂䅁䅁䅁䌴浲䅑䅅䅁䉁䅁䅁兂汄䌰扌含稴䅑杷允䅁䅁䅕䅁䑁䅁䅷䅁䭁䉁䄴䅁䭁䙁䅍䅁䭁䅁䅕䅁䙁䅁䅁䅁杁當䅖允䅁䅁䅅䅁䙁䡁㥅瑃橥䍍䅸䍄䉁䅁䅁兂䅁䅁䅍䅄䅁䅁䅯䅈䅁䅁䅯睕䅁䅁䅯兂䅁䅁䅕䅁䅁䥁坂欵䉁䅁䅁允䅁䅁䅕匳䝑婧䑖歌䵁䅉䅅䅁䕁䅁䅁睁䵁䅁䅁权偂䅁䅁权佂䅁䅁兂䅁䅁䅁䴴氯䅑䅅䅁䉁䅁䅁兂卂䉵䘶ㄶ䝅䅑杷允䅁䅁䅕䅁䑁䅁䅷䅁䭁䅁䅁䅁䭁䙁䅍䅁䭁䅁䅕䅁䙁䅁䅁䅁䅃⬷䅖允䅁䅁䅅䅁䙁䑁積積積穫䅊䍄䉁䅁䅁䅂䅁䅁䅍䅄䅁䅁䅯睔䅁䅁䅯杔䅁䅁䅕䅁䅁䭁偄唵䉁䅁䅁允䅁䅁䅕呣䬰㘱睎啂䵁䅉䅅䅁䙁䅁䅁睁䵁䅁䅁权慁䅁䅁权䉁䅁䅁权䙁䅁䅁兂䅁䅁䅁䡑洷䅑䅅䅁䉁䅁䅁兂歃䑣䬰㘱潐睐杷允䅁䅁䅕䅁䑁䅁䅷䅁䭁䉁䄴䅁䭁䅁䅅䅁䭁䅁䅕䅁䙁䅁䅁䅁䅃敁䅚允䅁䅁䅅䅁䙁䡁啳歲桦瑥⽑䍄䉁䅁䅁兂䅁䅁䅍䅄䅁䅁䅯睈䅁䅁䅯睕䅁䅁䅯兂䅁䅁䅕䅁䅁䕁晁欵䉁䅁䅁允䅁䅁䅕牒穢搯㑔䕍䵁䅉䅅䅁䙁䅁䅁睁䵁䅁䅁权䅁䅁䅁权呂䅁䅁权䙁䅁䅁兂䅁䅁䅁䕷浈䅑䅅䅁䉁䅁䅁兂䅁䅁䅁䭁穁</t>
  </si>
  <si>
    <t>䅑杷允䅁䅁䅕䅁䑁䅁䅷䅁䭁䉁䅯䅁䭁䅁䅅䅁䭁䅁䅕䅁䙁䅁䅁䅁䅃併䅖允䅁䅁䅅䅁䙁䅁䅁䅁䅁佁⽁䍄䉁䅁䅁䅂䅁䅁䅍䅄䅁䅁䅯睔䅁䅁䅯杔䅁䅁䅕䅁䅁䕁偄唵䉁䅁䅁允䅁䅁䅕䥘䌯匹捨啂䵁䅉䅅䅁䙁䅁䅁睁䵁䅁䅁权慁䅁䅁权呂䅁䅁权䙁䅁䅁兂䅁䅁䅁伴汢䅑䅅䅁䉁䅁䅁兂䑄匹捨⭪㕉䅑杷允䅁䅁䅕䅁䑁䅁䅷䅁䭁䉁䅯䅁䭁䅁䅅䅁䭁䅁䅕䅁䙁䅁䅁䅁杂故䅚允䅁䅁䅅䅁䙁䝁浚浚浚畚⽙䍄䉁䅁䅁兂䅁䅁䅍䅄䅁䅁䅯先䅁䅁䅯允䅁䅁䅯兂䅁䅁䅕䅁䅁䝁㉃唵䉁䅁䅁允䅁䅁䅕㘱睎児塲稰䴸䅉䅅䅁䙁䅁䅁睁䵁䅁䅁权䅁䅁䅁权呂䅁䅁权䙁䅁䅁兂䅁䅁䅁䙯浢䅑䅅䅁䉁䅁䅁兂㕁䵴㉨瑶稸䅑杷允䅁䅁䅑䅁䑁䅁䅷䅁䭁䕁䄸䅁䭁䕁䄴䅁䙁䅁䅁䅁杁⭺䅖允䅁䅁䅅䅁䙁䙁偹癷潕䅘䅖䍄䉁䅁䅁兂䅁䅁䅍䅄䅁䅁䅯先䅁䅁䅯睕䅁䅁䅯兂䅁䅁䅕䅁䅁䅁潂欵䉁䅁䅁允䅁䅁䅕㑎䉬余兕歌䵁䅉䅅䅁䙁䅁䅁睁䵁䅁䅁权敁䅁䅁权呂䅁䅁权䙁䅁䅁兂䅁䅁䅁䕙浐䅑䅅䅁䉁䅁䅁兂い搯㑒圶歙䅑杷允䅁䅁䅕䅁䑁䅁䅷䅁䭁䉁䄸䅁䭁䙁䅍䅁䭁䅁䅕䅁䙁䅁䅁䅁杁⭳䅖允䅁䅁䅅䅁䙁䱁敧敨剴䐲䅂䍄䉁䅁䅁䅂䅁䅁䅍䅄䅁䅁䅯睔䅁䅁䅯杔䅁䅁䅕䅁䅁䅁㝃唵䉁䅁䅁允䅁䅁䅕䭆䠵場啯樵䴸䅉䅅䅁䙁䅁䅁睁䵁䅁䅁权捁䅁䅁权䉁䅁䅁权䙁䅁䅁兂䅁䅁䅁䩷汢䅑䅅䅁䉁䅁䅁兂偃癷潕䥘匯睐杷允䅁䅁䅕䅁䑁䅁䅷䅁䭁䉁䅷䅁䭁䅁䅅䅁䭁䅁䅕䅁䙁䅁䅁䅁杂⭷䅖允䅁䅁䅅䅁䙁䥁䌯匹捨㥪⽉䍄䉁䅁䅁兂䅁䅁䅍䅄䅁䅁䅯先䅁䅁䅯允䅁䅁䅯兂䅁䅁䅕䅁䅁䅁婂欵䉁䅁䅁允䅁䅁䅕歲桦桥畓稱䴸䅉䅅䅁䙁䅁䅁睁䵁䅁䅁权摁䅁䅁权呂䅁䅁权䙁䅁䅁兂䅁䅁䅁䕧浐䅑䅅䅁䉁䅁䅁兂䝂癴㥐䰱畧䅑杷允䅁䅁䅕䅁䑁䅁䅷䅁䭁䉁䄸䅁䭁䅁䅅䅁䭁䅁䅕䅁䙁䅁䅁䅁权佂䅚允䅁䅁䅅䅁䙁䅁䅁䅁䅁佁⽁䍄䉁䅁䅁兂䅁䅁䅍䅄䅁䅁䅯䅁䅁䅁䅯允䅁䅁䅯兂䅁䅁䅕䅁䅁佁牃唵䉁䅁䅁允䅁䅁䅕灭婭婭婭吲䴸䅉䅅䅁䙁䅁䅁睁䵁䅁䅁权晁䅁䅁权呂䅁䅁权䙁䅁䅁兂䅁䅁䅁偑汌䅑䅅䅁䉁䅁䅁兂橁⼲⭬污睷䅑杷允䅁䅁䅕䅁䑁䅁䅷䅁䭁䅁䅁䅁䭁䙁䅍䅁䭁䅁䅕䅁䙁䅁䅁䅁杁⬶䅖允䅁䅁䅅䅁䙁䑁積積積穫䅊䍄䉁䅁䅁兂䅁䅁䅍䅄䅁䅁䅯䅁䅁䅁䅯睕䅁䅁䅯兂䅁䅁䅕䅁䅁䕁敂欵䉁䅁䅁允䅁䅁䅕癱午坔兌き䵁䅉䅅䅁䕁䅁䅁睁䵁䅁䅁权偂䅁䅁权佂䅁䅁兂䅁䅁䅁䵁氯䅑䅅䅁䉁䅁䅁兂偃癷潕䥘䔸䅑杷允䅁䅁䅕䅁䑁䅁䅷䅁䭁䉁䅷䅁䭁䙁䅍䅁䭁䅁䅕䅁䙁䅁䅁䅁杂畳䅖允䅁䅁䅅䅁䙁䡁⭥确癯午䄵䍄䉁䅁䅁兂䅁䅁䅍䅄䅁䅁䅯先䅁䅁䅯睕䅁䅁䅯兂䅁䅁䅕䅁䅁䥁㙄唵䉁䅁䅁允䅁䅁䅕余兘瑉㕶啌䵁䅉䅅䅁䙁䅁䅁睁䵁䅁䅁权捁䅁䅁权呂䅁䅁权䙁䅁䅁兂䅁䅁䅁䝉浌䅑䅅䅁䉁䅁䅁兂楃扒穢刯畑䅑杷允䅁䅁䅑䅁䑁䅁䅷䅁䭁䕁䄸䅁䭁䕁䄴䅁䙁䅁䅁䅁杄畺䅖允䅁䅁䅅䅁䙁䭁睒児塲睯䅒䍄䉁䅁䅁兂䅁䅁䅍䅄䅁䅁䅯先䅁䅁䅯睕䅁䅁䅯兂䅁䅁䅕䅁䅁䍁䱂欵䉁䅁䅁允䅁䅁䅕婤奍䙂佡歌䵁䅉䅅䅁䙁䅁䅁睁䵁䅁䅁权慁䅁䅁权呂䅁䅁权䙁䅁䅁兂䅁䅁䅁䵑氯䅑䅅䅁䉁䅁䅁兂权楇搯䕊㙙䅑杷允䅁䅁䅑䅁䑁䅁䅷䅁䭁䕁䄸䅁䭁䕁䄴䅁䙁䅁䅁䅁杂⭰䅖允䅁䅁䅅䅁䙁䑁積積積㥍⽍䍄䉁䅁䅁兂䅁䅁䅍䅄䅁䅁䅯䅁䅁䅁䅯允䅁䅁䅯兂䅁䅁䅕䅁䅁䵁㍂欵䉁䅁䅁允䅁䅁䅕䉵䘶ㄶ㑇樳䴸䅉䅅䅁䙁䅁䅁睁䵁䅁䅁权慁䅁䅁权呂䅁䅁权䙁䅁䅁兂䅁䅁䅁乁汘䅑䅅䅁䉁䅁䅁兂扁㥌欰楂㙅䅑杷允䅁䅁䅕䅁䑁䅁䅷䅁䭁䉁䅷䅁䭁䅁䅅䅁䭁䅁䅕䅁䙁䅁䅁䅁杄畈䅚允䅁䅁䅅䅁䙁䭁䠵場啯瑲⽣䍄䉁䅁䅁兂䅁䅁䅍䅄䅁䅁䅯杈䅁䅁䅯睕䅁䅁䅯兂䅁䅁䅕䅁䅁䕁㡄唵䉁䅁䅁允䅁䅁䅕䵴㉨灶愯啋䵁䅉䅅䅁䙁䅁䅁睁䵁䅁䅁权晁䅁䅁权呂䅁䅁权䙁䅁䅁兂䅁䅁䅁䡷浦䅑䅅䅁䉁䅁䅁兂煂䡶呓䍇硑䅑杷允䅁䅁䅕䅁䑁䅁䅷䅁䭁䅁䅁䅁䭁䙁䅍䅁䭁䅁䅕䅁䙁䅁䅁䅁䅃異䅖允䅁䅁䅅䅁䙁乁橥䑣䬰穤䅆䍄䉁䅁䅁䅂䅁䅁䅍䅄䅁䅁䅯睔䅁䅁䅯杔䅁䅁䅕䅁䅁䍁佄唵䉁䅁䅁允䅁䅁䅕䥘䌯匹捨啂䵁䅉䅅䅁䙁䅁䅁睁䵁䅁䅁权敁䅁䅁权䉁䅁䅁权䙁䅁䅁兂䅁䅁䅁乁氳䅑䅅䅁䉁䅁䅁兂穁積積積呐睐杷允䅁䅁䅕䅁䑁䅁䅷䅁䭁䉁䄴䅁䭁䙁䅍䅁䭁䅁䅕䅁䙁䅁䅁䅁䅂畳䅖允䅁䅁䅅䅁䙁䱁穢搯㑒卡䅸䍄䉁䅁䅁䅂䅁䅁䅍䅄䅁䅁䅯睔䅁䅁䅯杔䅁䅁䅕䅁䅁䝁乄唵䉁䅁䅁允䅁䅁䅕灭婭婭婭ぁ䵁䅉䅅䅁䕁䅁䅁睁䵁䅁䅁权偂䅁䅁权佂䅁䅁兂䅁䅁䅁䵉氳䅑䅅䅁䉁䅁䅁兂卂䉵䘶ㄶ䕅䅑杷允䅁䅁䅕䅁䑁䅁䅷䅁䭁䉁䅷䅁䭁䙁䅍䅁䭁䅁䅕䅁䙁䅁䅁䅁杄⬲䅖允䅁䅁䅅䅁䙁䕁椵䙅㕧䍴䄵䍄䉁䅁䅁兂䅁䅁䅍䅄䅁䅁䅯杈䅁䅁䅯睕䅁䅁䅯兂䅁䅁䅕䅁䅁䍁灃唵䉁䅁䅁允䅁䅁䅕㝤昶楇搸か䵁䅉䅅䅁䙁䅁䅁睁䵁䅁䅁权慁䅁䅁权䉁䅁䅁权䙁䅁䅁兂䅁䅁䅁䡁浄䅑䅅䅁䉁䅁䅁兂歃䑣䬰㘱潐睐杷允䅁䅁䅕䅁䑁䅁䅷䅁䭁䉁䅯䅁䭁䙁䅍䅁䭁䅁䅕䅁䙁䅁䅁䅁䅂畓䅚允䅁䅁䅅䅁䙁䕁㍷啩杆呒䅴䍄䉁䅁䅁兂䅁䅁䅍䅄䅁䅁䅯先䅁䅁䅯睕䅁䅁䅯兂䅁䅁䅕䅁䅁䅁穁欵䉁䅁䅁允䅁䅁䅕杖琴灳瘳歌䵁䅉䅅䅁䙁䅁䅁睁䵁䅁䅁权䅁䅁䅁权䉁䅁䅁权䙁䅁䅁兂䅁䅁䅁䭉汌䅑䅅䅁䉁䅁䅁兂慃婭婭婭婮睐杷允䅁䅁䅕䅁䑁䅁䅷䅁䭁䉁䄸䅁䭁䙁䅍䅁䭁䅁䅕䅁䙁䅁䅁䅁杂敺䅖允䅁䅁䅅䅁䙁䕁䵯楁䡵樱䅂䍄䉁䅁䅁兂䅁䅁䅍䅄䅁䅁䅯䅁䅁䅁䅯允䅁䅁䅯兂䅁䅁䅕䅁䅁䵁佁欵䉁䅁䅁允䅁䅁䅕䉵䘶ㄶ㑇樳䴸䅉䅅䅁䙁䅁䅁睁䵁䅁䅁权摁䅁䅁权呂䅁䅁权䙁䅁䅁兂䅁䅁䅁乁氯䅑䅅䅁䉁䅁䅁兂㑃潈牘晕獧䅑杷允䅁䅁䅕䅁䑁䅁䅷䅁䭁䉁䄰䅁䭁䅁䅅䅁䭁䅁䅕䅁䙁䅁䅁䅁䅃佌䅚允䅁䅁䅅䅁䙁䝁浚浚浚瑚⽙䍄䉁䅁䅁兂䅁䅁䅍䅄䅁䅁䅯䅁䅁䅁䅯睕䅁䅁䅯兂䅁䅁䅕䅁䅁䥁㑃唵䉁䅁䅁允䅁䅁䅕歵䵫楁湳歍䵁䅉䅅䅁䕁䅁䅁睁䵁䅁䅁权偂䅁䅁权佂䅁䅁兂䅁䅁䅁䵯決䅑䅅䅁䉁䅁䅁兂啁歲桦桥䕑䅑杷允䅁䅁䅕䅁䑁䅁䅷䅁䭁䅁䅁䅁䭁䙁䅍䅁䭁䅁䅕䅁䙁䅁䅁䅁杁畍䅚允䅁䅁䅅䅁䙁䍁礲敮渫橨䅎䍄䉁䅁䅁兂䅁䅁䅍䅄䅁䅁䅯䅈䅁䅁䅯睕䅁䅁䅯兂䅁䅁䅕䅁䅁䵁䡄唵䉁䅁䅁允䅁䅁䅕敨剴䉵䘶歌䵁䅉䅅䅁䕁䅁䅁睁䵁䅁䅁权偂䅁䅁权佂䅁䅁兂䅁䅁䅁䴴汄䅑䅅䅁䉁䅁䅁兂㑃潈牘払番睐杷允䅁䅁䅑䅁䑁䅁䅷䅁䭁䕁䄸䅁䭁䕁䄴䅁䙁䅁䅁䅁䅃佺䅖允䅁䅁䅅䅁䙁䵁䴳䵺䵺䅺䅊䍄䉁䅁䅁兂䅁䅁䅍䅄䅁䅁䅯䅁䅁䅁䅯允䅁䅁䅯兂䅁䅁䅕䅁䅁佁䱂欵䉁䅁䅁允䅁䅁䅕䉵䘶ㄶ㑇樳䴸䅉䅅䅁䙁䅁䅁睁䵁䅁䅁权䅁䅁䅁权呂䅁䅁权䙁䅁䅁兂䅁䅁䅁䥉浌䅑䅅䅁䉁䅁䅁兂⭄䠱灪癊穅䅑杷允䅁䅁䅕䅁䑁䅁䅷䅁䭁䉁䅯䅁䭁䙁䅍䅁䭁䅁䅕䅁䙁䅁䅁䅁䅃收䅖允䅁䅁䅅䅁䙁䵁ㅐ䙋偹橷䅬䍄䉁䅁䅁兂䅁䅁䅍䅄䅁䅁䅯睈䅁䅁䅯允䅁䅁䅯兂䅁䅁䅕䅁䅁䭁坁欵䉁䅁䅁允䅁䅁䅕椹捨㡪ㅌ䐴䴸䅉䅅䅁䙁䅁䅁睁䵁䅁䅁权䅁䅁䅁权呂䅁䅁权䙁䅁䅁兂䅁䅁䅁䕯洯䅑䅅䅁䉁䅁䅁兂㕁䵴㉨瑶稸䅑杷允䅁䅁䅕䅁䑁䅁䅷䅁䭁䉁䅯䅁䭁䙁䅍䅁䭁䅁䅕䅁䙁䅁䅁䅁杄⭉䅚允䅁䅁䅅䅁䙁䱁穢搯㑒呩䅰䍄䉁䅁䅁䅂䅁䅁䅍䅄䅁䅁䅯睔䅁䅁䅯杔䅁䅁䅕䅁䅁䝁䵄唵䉁䅁䅁允䅁䅁䅕㡪ㅌ䙋偹歁䵁䅉䅅䅁䙁䅁䅁睁䵁䅁䅁权捁䅁䅁权呂䅁䅁权䙁䅁䅁兂䅁䅁䅁䍁浮䅑䅅䅁䉁䅁䅁兂偃癷潕䅘甸䅑杷允䅁䅁䅕䅁䑁䅁䅷䅁䭁䅁䅁䅁䭁䙁䅍䅁䭁䅁䅕䅁䙁䅁䅁䅁杁佉䅚允䅁䅁䅅䅁䙁䝁匸㡧䭄呁䅎䍄䉁䅁䅁兂䅁䅁䅍䅄䅁䅁䅯先䅁䅁䅯允䅁䅁䅯兂䅁䅁䅕䅁䅁䍁䑂欵䉁䅁䅁允䅁䅁䅕歲桦桥畓稱䴸䅉䅅䅁䙁䅁䅁睁䵁䅁䅁权慁䅁䅁权䉁䅁䅁权䙁䅁䅁兂䅁䅁䅁䝷浘䅑䅅䅁䉁䅁䅁兂歃䑣䬰㘱潐睐杷允䅁䅁䅕䅁䑁䅁䅷䅁䭁䉁䅷䅁䭁䅁䅅䅁䭁䅁䅕䅁䙁䅁䅁䅁䅄⭳䅖允䅁䅁䅅䅁䙁䥁䌯匹捨㥪⽉䍄䉁䅁䅁䅂䅁䅁䅍䅄䅁䅁䅯睔䅁䅁䅯杔䅁䅁䅕䅁䅁䕁䵄唵䉁䅁䅁允䅁䅁䅕瑃橥䑣䬰ぁ䵁䅉䅅䅁䙁䅁䅁睁䵁䅁䅁权晁䅁䅁权䉁䅁䅁权䙁䅁䅁兂䅁䅁䅁偑氯䅑䅅䅁䉁䅁䅁兂䥂場啯歲桦睐杷允䅁䅁䅑䅁䑁䅁䅷䅁䭁䕁䄸䅁䭁䕁䄴䅁䙁䅁䅁䅁杂佱䅖允䅁䅁䅅䅁䙁䡁啳歲桦瑥⽑䍄䉁䅁䅁兂䅁䅁䅍䅄䅁䅁䅯先䅁䅁䅯允䅁䅁䅯兂䅁䅁䅕䅁䅁䍁時欵䉁䅁䅁允䅁䅁䅕歲桦桥畓稱䴸䅉䅅䅁䙁䅁䅁睁䵁䅁䅁权摁䅁䅁权呂䅁䅁权䙁䅁䅁兂䅁䅁䅁余汪䅑䅅䅁䉁䅁䅁兂浃㡭村䱳瑉䅑杷允䅁䅁䅕䅁䑁䅁䅷䅁䭁䅁䅁䅁䭁䙁䅍䅁䭁䅁䅕䅁䙁䅁䅁䅁杂界䅚允䅁䅁䅅䅁䙁䍁礲敮渫橨䅎䍄䉁䅁䅁兂䅁䅁䅍䅄䅁䅁䅯杈䅁䅁䅯睕䅁䅁䅯兂䅁䅁䅕䅁䅁䅁歂欵䉁䅁䅁允䅁䅁䅕敫㠱穐敖歉䵁䅉䅅䅁䕁䅁䅁睁䵁䅁䅁权偂䅁䅁权佂䅁䅁兂䅁䅁䅁䵷汲䅑䅅䅁䉁䅁䅁兂啁歲桦桥⭔睐杷允䅁䅁䅕䅁䑁䅁䅷䅁䭁䉁䄴䅁䭁䙁䅍䅁䭁䅁䅕䅁䙁䅁䅁䅁䅁佦䅚允䅁䅁䅅䅁䙁䍁捬㡪ㅌ䍡䅆䍄䉁䅁䅁兂䅁䅁䅍䅄䅁䅁䅯䅁䅁䅁䅯允䅁䅁䅯兂䅁䅁䅕䅁䅁佁呁欵䉁䅁䅁允䅁䅁䅕䉵䘶ㄶ㑇樳䴸䅉䅅䅁䙁䅁䅁睁䵁䅁䅁权䅁䅁䅁权呂䅁䅁权䙁䅁䅁兂䅁䅁䅁䙷浐䅑䅅䅁䉁䅁䅁兂㕁䵴㉨瑶稸䅑杷允䅁䅁䅕䅁䑁䅁䅷䅁䭁䉁䅷䅁䭁䙁䅍䅁䭁䅁䅕䅁䙁䅁䅁䅁权⭉䅚允䅁䅁䅅䅁䙁䥁䌯匹捨祄䄵䍄䉁䅁䅁䅂䅁䅁䅍䅄䅁䅁䅯睔䅁䅁䅯杔䅁䅁䅕䅁䅁䝁䭄唵䉁䅁䅁允䅁䅁䅕場啯歲桦樫䴸䅉䅅䅁䙁䅁䅁睁䵁䅁䅁权䅁䅁䅁权䉁䅁䅁权䙁䅁䅁兂䅁䅁䅁䅁浘䅑䅅䅁䉁䅁䅁兂㑃潈牘払敪睐杷允䅁䅁䅑䅁䑁䅁䅷䅁䭁䕁䄸䅁䭁䕁䄴䅁䙁䅁䅁䅁䅃畹䅖允䅁䅁䅅䅁䙁䡁啳歲桦癥⽷䍄䉁䅁䅁兂䅁䅁䅍䅄䅁䅁䅯䅈䅁䅁䅯睕䅁䅁䅯兂䅁䅁䅕䅁䅁䅁㡂欵䉁䅁䅁允䅁䅁䅕㉩湺㘫确啌䵁䅉䅅䅁䙁䅁䅁睁䵁䅁䅁权敁䅁䅁权呂䅁䅁权䙁䅁䅁兂䅁䅁䅁佯汄䅑䅅䅁䉁䅁䅁兂硂児塲⽯牁䅑杷允䅁䅁䅕䅁䑁䅁䅷䅁䭁䅁䅁䅁䭁䅁䅅䅁䭁䅁䅕䅁䙁䅁䅁䅁䅄佌䅚允䅁䅁䅅䅁䙁䱁敧敨剴乵⼴䍄䉁䅁䅁䅂䅁䅁䅍䅄䅁䅁䅯睔䅁䅁䅯杔䅁䅁䅕䅁䅁䵁䩄唵䉁䅁䅁允䅁䅁䅕䉵䘶ㄶ㑇樫䴸䅉䅅䅁䙁䅁䅁睁䵁䅁䅁权䅁䅁䅁权䉁䅁䅁权䙁䅁䅁兂䅁䅁䅁䵧決䅑䅅䅁䉁䅁䅁兂㥁瑃橥䑣愳睐杷允䅁䅁䅕䅁䑁䅁䅷䅁䭁䉁䄴䅁䭁䅁䅅䅁䭁䅁䅕䅁䙁䅁䅁䅁䅂收䅖允䅁䅁䅅䅁䙁䑁積積積㥍⽍䍄䉁䅁䅁䅂䅁䅁䅍䅄䅁䅁䅯睔䅁䅁䅯杔䅁䅁䅕䅁䅁䅁浃唵䉁䅁䅁允䅁䅁䅕⽷潕䥘䌯吱䴸䅉䅅䅁䙁䅁䅁睁䵁䅁䅁权䅁䅁䅁权呂䅁䅁权䙁䅁䅁兂䅁䅁䅁䐴浦䅑䅅䅁䉁䅁䅁兂䅁䅁䅁䭁穁䅑杷允䅁䅁䅕䅁䑁䅁䅷䅁䭁䉁䄸䅁䭁䅁䅅䅁䭁䅁䅕䅁䙁䅁䅁䅁权畈䅚允䅁䅁䅅䅁䙁偁潙䥘䌯改⽁䍄䉁䅁䅁兂䅁䅁䅍䅄䅁䅁䅯䅁䅁䅁䅯睕䅁䅁䅯兂䅁䅁䅕䅁䅁䅁牂欵䉁䅁䅁允䅁䅁䅕佖汏㡭杔き䵁䅉䅅䅁䙁䅁䅁睁䵁䅁䅁权敁䅁䅁权䉁䅁䅁权䙁䅁䅁兂䅁䅁䅁䡯浈䅑䅅䅁䉁䅁䅁兂䅁䅁䅁䅁兄睐杷允䅁䅁䅑䅁䑁䅁䅷䅁䭁䕁䄸䅁䭁䕁䄴䅁䙁䅁䅁䅁权敹䅖允䅁䅁䅅䅁䙁䥁牘払敧晨⽣䍄䉁䅁䅁兂䅁䅁䅍䅄䅁䅁䅯杈䅁䅁䅯睕䅁䅁䅯兂䅁䅁䅕䅁䅁䝁佄唵䉁䅁䅁允䅁䅁䅕㑋坣挲㌶䕌䵁䅉䅅䅁䙁䅁䅁睁䵁䅁䅁权䅁䅁䅁权䉁䅁䅁权䙁䅁䅁兂䅁䅁䅁䕧浪䅑䅅䅁䉁䅁䅁兂㑃潈牘払敪睐杷允䅁䅁䅕䅁䑁䅁䅷䅁䭁䉁䅷䅁䭁䅁䅅䅁䭁䅁䅕䅁䙁䅁䅁䅁杂畏䅚允䅁䅁䅅䅁䙁偁潙䥘䌯搹⽧䍄䉁䅁䅁兂䅁䅁䅍䅄䅁䅁䅯睈䅁䅁䅯允䅁䅁䅯兂䅁䅁䅕䅁䅁䕁歄唵䉁䅁䅁允䅁䅁䅕児塲㍯㥁樲䴸䅉䅅䅁䕁䅁䅁睁䵁䅁䅁权偂䅁䅁权佂䅁䅁兂䅁䅁䅁䭧汢䅑䅅䅁䉁䅁䅁兂㝂䭆䠵場啲睐杷允䅁䅁䅑䅁䑁䅁䅷䅁䭁䕁䄸䅁䭁䕁䄴䅁䙁䅁䅁䅁杄⭸䅖允䅁䅁䅅䅁䙁䵁䴳䵺䵺偺⽷䍄䉁䅁䅁兂䅁䅁䅍䅄䅁䅁䅯杇䅁䅁䅯睕䅁䅁䅯兂䅁䅁䅕䅁䅁䥁塁欵䉁䅁䅁允䅁䅁䅕癴㥐䠱䩩歏䵁䅉䅅䅁䕁䅁䅁睁䵁䅁䅁权偂䅁䅁权佂䅁䅁兂䅁䅁䅁䵙汢䅑䅅䅁䉁䅁䅁兂㑃潈牘払㉪睐杷允䅁䅁䅕䅁䑁䅁䅷䅁䭁䅁䅁䅁䭁䙁䅍䅁䭁䅁䅕䅁䙁䅁䅁䅁䅄⭷䅖允䅁䅁䅅䅁䙁偁周㘴扗䑨䅊䍄䉁䅁䅁䅂䅁䅁䅍䅄䅁䅁䅯睔䅁䅁䅯杔䅁䅁䅕䅁䅁䅁䝄唵䉁䅁䅁允䅁䅁䅕児塲㍯㥁樹䴸䅉䅅䅁䙁䅁䅁睁䵁䅁䅁权摁䅁䅁权呂䅁䅁权䙁䅁䅁兂䅁䅁䅁䩙汢䅑䅅䅁䉁䅁䅁兂㡃䩤奍䙂瑙䅑杷允䅁䅁䅕䅁䑁䅁䅷䅁䭁䉁䄸䅁䭁䅁䅅䅁䭁䅁䅕䅁䙁䅁䅁䅁䅂住䅚允䅁䅁䅅䅁䙁䭁睒児塲⭯⽁䍄䉁䅁䅁䅂䅁䅁䅍䅄䅁䅁䅯睔䅁䅁䅯杔䅁䅁䅕䅁䅁䥁䙄唵䉁䅁䅁允䅁䅁䅕場啯歲桦樹䴸䅉䅅䅁䙁䅁䅁睁䵁䅁䅁权摁䅁䅁权䉁䅁䅁权䙁䅁䅁兂䅁䅁䅁䝑洳䅑䅅䅁䉁䅁䅁兂畃⭒㙆䭆堷睐杷允䅁䅁䅑䅁䑁䅁䅷䅁䭁䕁䄸䅁䭁䕁䄴䅁䙁䅁䅁䅁䅂數䅖允䅁䅁䅅䅁䙁䡁啳歲桦癥⽑䍄䉁䅁䅁兂䅁䅁䅍䅄䅁䅁䅯䅁䅁䅁䅯睕䅁䅁䅯兂䅁䅁䅕䅁䅁䥁晄唵䉁䅁䅁允䅁䅁䅕兇坒楄匳歍䵁䅉䅅䅁䙁䅁䅁睁䵁䅁䅁权䅁䅁䅁权呂䅁䅁权䙁䅁䅁兂䅁䅁䅁䙯浈䅑䅅䅁䉁䅁䅁兂㕁䵴㉨瑶稸䅑杷允䅁䅁䅕䅁䑁䅁䅷䅁䭁䉁䅯䅁䭁䅁䅅䅁䭁䅁䅕䅁䙁䅁䅁䅁杂畗䅚允䅁䅁䅅䅁䙁䭁睒児塲⭯⽧䍄䉁䅁䅁䅂䅁䅁䅍䅄䅁䅁䅯睔䅁䅁䅯杔䅁䅁䅕䅁䅁䵁䕄唵䉁䅁䅁允䅁䅁䅕硥畓⭒㙆䐹䴸䅉䅅䅁䕁䅁䅁睁䵁䅁䅁权偂䅁䅁权佂䅁䅁兂䅁䅁䅁䵯汐䅑䅅䅁䉁䅁䅁兂捂㡪ㅌ䙋空睐杷允䅁䅁䅕䅁䑁䅁䅷䅁䭁䅁䅁䅁䭁䅁䅅䅁䭁䅁䅕䅁䙁䅁䅁䅁杄畁䅚允䅁䅁䅅䅁䙁䱁敧敨剴乵⼴䍄䉁䅁䅁䅂䅁䅁䅍䅄䅁䅁䅯睔䅁䅁䅯杔䅁䅁䅕䅁䅁䭁䍄唵䉁䅁䅁允䅁䅁䅕牕敧敨剴䐸䴸䅉䅅䅁䙁䅁䅁睁䵁䅁䅁权䅁䅁䅁权䉁䅁䅁权䙁䅁䅁兂䅁䅁䅁䭉汲䅑䅅䅁䉁䅁䅁兂慃婭婭婭婮睐杷允䅁䅁䅕䅁䑁䅁䅷䅁䭁䅁䅁䅁䭁䙁䅍䅁䭁䅁䅕䅁䙁䅁䅁䅁䅂⭗䅚允䅁䅁䅅䅁䙁䭁硲欰椱䐰䅎䍄䉁䅁䅁兂䅁䅁䅍䅄䅁䅁䅯杇䅁䅁䅯允䅁䅁䅯兂䅁䅁䅕䅁䅁䍁扂欵䉁䅁䅁允䅁䅁䅕䡰㥁瑃橥䐶䴸䅉䅅䅁䙁䅁䅁睁䵁䅁䅁权晁䅁䅁权呂䅁䅁权䙁䅁䅁兂䅁䅁䅁䨴汮䅑䅅䅁䉁䅁䅁兂䅁䅁䅁佁睁䅑杷允䅁䅁䅑䅁䑁䅁䅷䅁䭁䕁䄸䅁䭁䕁䄴䅁䙁䅁䅁䅁䅃畷䅖允䅁䅁䅅䅁䙁䭁睒児塲⽯⽁䍄䉁䅁䅁兂䅁䅁䅍䅄䅁䅁䅯杇䅁䅁䅯睕䅁䅁䅯兂䅁䅁䅕䅁䅁䅁硃唵䉁䅁䅁允䅁䅁䅕穐敖歵獮問䵁䅉䅅䅁䕁䅁䅁睁䵁䅁䅁权偂䅁䅁权佂䅁䅁兂䅁䅁䅁䵁汌䅑䅅䅁䉁䅁䅁兂捂㡪ㅌ䙋発睐杷允䅁䅁䅕䅁䑁䅁䅷䅁䭁䉁䅷䅁䭁䅁䅅䅁䭁䅁䅕䅁䙁䅁䅁䅁杂畧䅚允䅁䅁䅅䅁䙁偁潙䥘䌯搹⽧䍄䉁䅁䅁兂䅁䅁䅍䅄䅁䅁䅯䅁䅁䅁䅯睕䅁䅁䅯兂䅁䅁䅕䅁䅁佁㡂欵䉁䅁䅁允䅁䅁䅕佖汏㡭䅑䕎䵁䅉䅅䅁䙁䅁䅁睁䵁䅁䅁权慁䅁䅁权呂䅁䅁权䙁䅁䅁兂䅁䅁䅁佷汄䅑䅅䅁䉁䅁䅁兂䑄匹捨⭪㕉䅑杷允䅁䅁䅕䅁䑁䅁䅷䅁䭁䅁䅁䅁䭁䅁䅅䅁䭁䅁䅕䅁䙁䅁䅁䅁䅂敯䅖允䅁䅁䅅䅁䙁䩁婱婭婭摭⽫䍄䉁䅁䅁兂䅁䅁䅍䅄䅁䅁䅯睈䅁䅁䅯允䅁䅁䅯兂䅁䅁䅕䅁䅁䥁捂欵䉁䅁䅁允䅁䅁䅕椹捨㡪ㅌ䐴䴸䅉䅅䅁䕁䅁䅁睁䵁䅁䅁权偂䅁䅁权佂䅁䅁兂䅁䅁䅁䱁汘䅑䅅䅁䉁䅁䅁兂啁歲桦桥敔睐杷允䅁䅁䅕䅁䑁䅁䅷䅁䭁䅁䅁䅁䭁䙁䅍䅁䭁䅁䅕䅁䙁䅁䅁䅁䅂但䅚允䅁䅁䅅䅁䙁䉁奂扏䥔橬䅊䍄䉁䅁䅁兂䅁䅁䅍䅄䅁䅁䅯先䅁䅁䅯允䅁䅁䅯兂䅁䅁䅕䅁䅁䍁十欵䉁䅁䅁允䅁䅁䅕㑈牘払敧吱䴸䅉䅅䅁䕁䅁䅁睁䵁䅁䅁权偂䅁䅁权佂䅁䅁兂䅁䅁䅁䵷汈䅑䅅䅁䉁䅁䅁兂畃⭒㙆䭆瘷睐杷允䅁䅁䅕䅁䑁䅁䅷䅁䭁䉁䄸䅁䭁䙁䅍䅁䭁䅁䅕䅁䙁䅁䅁䅁䅄⭙䅚允䅁䅁䅅䅁䙁乁楅⼲⭬橃䅆䍄䉁䅁䅁䅂䅁䅁䅍䅄䅁䅁䅯睔䅁䅁䅯杔䅁䅁䅕䅁䅁䍁䉄唵䉁䅁䅁允䅁䅁䅕瑃橥䑣䬰稷䴸䅉䅅䅁䙁䅁䅁睁䵁䅁䅁权敁䅁䅁权䉁䅁䅁权䙁䅁䅁兂䅁䅁䅁䉯浦䅑䅅䅁䉁䅁䅁兂䑄匹捨㡪噌睐杷允䅁䅁䅕䅁䑁䅁䅷䅁䭁䅁䅁䅁䭁䅁䅅䅁䭁䅁䅕䅁䙁䅁䅁䅁杄⭰䅖允䅁䅁䅅䅁䙁䩁婱婭婭摭⽫䍄䉁䅁䅁䅂䅁䅁䅍䅄䅁䅁䅯睔䅁䅁䅯杔䅁䅁䅕䅁䅁䝁䅄唵䉁䅁䅁允䅁䅁䅕⽷潕䥘䌯吷䴸䅉䅅䅁䙁䅁䅁睁䵁䅁䅁权捁䅁䅁权呂䅁䅁权䙁䅁䅁兂䅁䅁䅁䱙氷䅑䅅䅁䉁䅁䅁兂桄桥畓㉒畅䅑杷允䅁䅁䅕䅁䑁䅁䅷䅁䭁䉁䄴䅁䭁䅁䅅䅁䭁䅁䅕䅁䙁䅁䅁䅁权佴䅖允䅁䅁䅅䅁䙁䑁積積積㥍⽍䍄䉁䅁䅁兂䅁䅁䅍䅄䅁䅁䅯杈䅁䅁䅯睕䅁䅁䅯兂䅁䅁䅕䅁䅁䥁䕄唵䉁䅁䅁允䅁䅁䅕呣䬰㘱睍䕌䵁䅉䅅䅁䕁䅁䅁睁䵁䅁䅁权偂䅁䅁权佂䅁䅁兂䅁䅁䅁䰴氯䅑䅅䅁䉁䅁䅁兂浂浚浚浚畢睐杷允䅁䅁䅑䅁䑁䅁䅷䅁䭁䕁䄸䅁䭁䕁䄴䅁䙁䅁䅁䅁杂⭶䅖允䅁䅁䅅䅁䙁䭁䠵場啯畲⼸䍄䉁䅁䅁兂䅁䅁䅍䅄䅁䅁䅯杈䅁䅁䅯允䅁䅁䅯兂䅁䅁䅕䅁䅁䝁灃唵䉁䅁䅁允䅁䅁䅕積積積積稰䴸䅉䅅䅁䙁䅁䅁睁䵁䅁䅁权䅁䅁䅁权呂䅁䅁权䙁䅁䅁兂䅁䅁䅁䑁浐䅑䅅䅁䉁䅁䅁兂瑁灳瘳㑰穙䅑杷允䅁䅁䅑䅁䑁䅁䅷䅁䭁䕁䄸䅁䭁䕁䄴䅁䙁䅁䅁䅁䅂⭶䅖允䅁䅁䅅䅁䙁䭁䠵場啯畲⼸䍄䉁䅁䅁兂䅁䅁䅍䅄䅁䅁䅯䅈䅁䅁䅯睕䅁䅁䅯兂䅁䅁䅕䅁䅁䍁扄唵䉁䅁䅁允䅁䅁䅕浔光䑗ね歌䵁䅉䅅䅁䕁䅁䅁睁䵁䅁䅁权偂䅁䅁权佂䅁䅁兂䅁䅁䅁䱁氯䅑䅅䅁䉁䅁䅁兂晁敨剴䉵琷睐杷允䅁䅁䅑䅁䑁䅁䅷䅁䭁䅁䅁䅁䭁䙁䅑䅁䙁䅁䅁䅁杂畧䅚允䅁䅁䅅䅁䭁䉁䅳䅁䵁䅉䅅䅁䙁䅁䅁睁䵁䅁䅁权䅁䅁䅁权䉁䅁䅁权䙁䅁䅁兂䅁䅁䅁䍧浔䅑䅅䅁䉁䅁䅁兂㑃潈牘払敪睐杷允䅁䅁䅕䅁䑁䅁䅷䅁䭁䉁䅯䅁䭁䙁䅍䅁䭁䅁䅕䅁䙁䅁䅁䅁权畚䅚允䅁䅁䅅䅁䙁䍁搯䅊䉡呖䅴䍄䉁䅁䅁䅂䅁䅁䅍䅄䅁䅁䅯睔䅁䅁䅯杔䅁䅁䅕䅁䅁䝁⭃唵䉁䅁䅁允䅁䅁䅕積積積積稶䴸䅉䅅䅁䙁䅁䅁睁䵁䅁䅁权摁䅁䅁权呂䅁䅁权䙁䅁䅁兂䅁䅁䅁䘴浮䅑䅅䅁䉁䅁䅁兂䑄匹捨㑪畉䅑杷允䅁䅁䅕䅁䑁䅁䅷䅁䭁䉁䄴䅁䭁䙁䅍䅁䭁䅁䅕䅁䙁䅁䅁䅁杁敒䅚允䅁䅁䅅䅁䙁佁㠵穐敖楏䅒䍄䉁䅁䅁䅂䅁䅁䅍䅄䅁䅁䅯睔䅁䅁䅯杔䅁䅁䅕䅁䅁䍁⭃唵䉁䅁䅁允䅁䅁䅕㡪ㅌ䙋偹樶䴸䅉䅅䅁䙁䅁䅁睁䵁䅁䅁权捁䅁䅁权䉁䅁䅁权䙁䅁䅁兂䅁䅁䅁䙉浌䅑䅅䅁䉁䅁䅁兂㉄䙋偹癷奘睐杷允䅁䅁䅕䅁䑁䅁䅷䅁䭁䉁䄸䅁䭁䅁䅅䅁䭁䅁䅕䅁䙁䅁䅁䅁䅄伷䅖允䅁䅁䅅䅁䙁佁㙆䭆䠵搴⽯䍄䉁䅁䅁䅂䅁䅁䅍䅄䅁䅁䅯睔䅁䅁䅯杔䅁䅁䅕䅁䅁䵁㥃唵䉁䅁䅁允䅁䅁䅕䘷㑇潈牘吶䴸䅉䅅䅁䙁䅁䅁睁䵁䅁䅁权䅁䅁䅁权呂䅁䅁权䙁䅁䅁兂䅁䅁䅁偁汲䅑䅅䅁䉁䅁䅁兂灁䥘䌯圹祧䅑杷允䅁䅁䅕䅁䑁䅁䅷䅁䭁䉁䄰䅁䭁䅁䅅䅁䭁䅁䅕䅁䙁䅁䅁䅁䅄⭣䅚允䅁䅁䅅䅁䙁䭁䠵場啯瑲⽣䍄䉁䅁䅁兂䅁䅁䅍䅄䅁䅁䅯䅁䅁䅁䅯睕䅁䅁䅯兂䅁䅁䅕䅁䅁䍁坁欵䉁䅁䅁允䅁䅁䅕硢䑋䵷䉯き䵁䅉䅅䅁䕁䅁䅁睁䵁䅁䅁权偂䅁䅁权佂䅁䅁兂䅁䅁䅁䱙氳䅑䅅䅁䉁䅁䅁兂浂浚浚浚畢睐杷允䅁䅁䅕䅁䑁䅁䅷䅁䭁䉁䅯䅁䭁䙁䅍䅁䭁䅁䅕䅁䙁䅁䅁䅁䅁佧䅚允䅁䅁䅅䅁䙁䡁灮橊䥅䐷䅰䍄䉁䅁䅁兂䅁䅁䅍䅄䅁䅁䅯睈䅁䅁䅯允䅁䅁䅯兂䅁䅁䅕䅁䅁佁䥄唵䉁䅁䅁允䅁䅁䅕䡰㥁瑃橥䐴䴸䅉䅅䅁䙁䅁䅁睁䵁䅁䅁权慁䅁䅁权呂䅁䅁权䙁䅁䅁兂䅁䅁䅁䝷浮䅑䅅䅁䉁䅁䅁兂癁匳䝑噧㝕䅑杷允䅁䅁䅕䅁䑁䅁䅷䅁䭁䅁䅁䅁䭁䙁䅍䅁䭁䅁䅕䅁䙁䅁䅁䅁䅄⭢䅚允䅁䅁䅅䅁䙁䙁橔婰䕶䐴䅎䍄䉁䅁䅁䅂䅁䅁䅍䅄䅁䅁䅯睔䅁䅁䅯杔䅁䅁䅕䅁䅁䭁㝃唵䉁䅁䅁允䅁䅁䅕䉵䘶ㄶ㑇樵䴸䅉䅅䅁䕁䅁䅁睁䵁䅁䅁权偂䅁䅁权佂䅁䅁兂䅁䅁䅁䱙汈䅑䅅䅁䉁䅁䅁兂灁䥘䌯匹捪睐杷允䅁䅁䅕䅁䑁䅁䅷䅁䭁䉁䄰䅁䭁䙁䅍䅁䭁䅁䅕䅁䙁䅁䅁䅁䅄畐䅚允䅁䅁䅅䅁䙁䕁㉡⼸唳䍵䄵䍄䉁䅁䅁兂䅁䅁䅍䅄䅁䅁䅯䅁䅁䅁䅯睕䅁䅁䅯兂䅁䅁䅕䅁䅁䕁湄唵䉁䅁䅁允䅁䅁䅕兇坒楄匳歍䵁䅉䅅䅁䕁䅁䅁睁䵁䅁䅁权偂䅁䅁权佂䅁䅁兂䅁䅁䅁䰴汮䅑䅅䅁䉁䅁䅁兂歃䑣䬰㘱潐睐杷允䅁䅁䅕䅁䑁䅁䅷䅁䭁䅁䅁䅁䭁䅁䅅䅁䭁䅁䅕䅁䙁䅁䅁䅁杄敺䅖允䅁䅁䅅䅁䙁䑁䬰㘱睎摐⽯䍄䉁䅁䅁兂䅁䅁䅍䅄䅁䅁䅯先䅁䅁䅯睕䅁䅁䅯兂䅁䅁䅕䅁䅁佁㑃唵䉁䅁䅁允䅁䅁䅕瑃橥䑣䬳啌䵁䅉䅅䅁䙁䅁䅁睁䵁䅁䅁权晁䅁䅁权呂䅁䅁权䙁䅁䅁兂䅁䅁䅁䉑浺䅑䅅䅁䉁䅁䅁兂䝂癴㥐倱睧䅑杷允䅁䅁䅑䅁䑁䅁䅷䅁䭁䕁䄸䅁䭁䕁䄴䅁䙁䅁䅁䅁䅁敵䅖允䅁䅁䅅䅁䙁䱁敧敨剴併⽙䍄䉁䅁䅁兂䅁䅁䅍䅄䅁䅁䅯杈䅁䅁䅯睕䅁䅁䅯兂䅁䅁䅕䅁䅁䵁祄唵䉁䅁䅁允䅁䅁䅕㉣剩堷⽷䕌䵁䅉䅅䅁䙁䅁䅁睁䵁䅁䅁权䅁䅁䅁权䉁䅁䅁权䙁䅁䅁兂䅁䅁䅁䭧汌䅑䅅䅁䉁䅁䅁兂慃婭婭婭婮睐杷允䅁䅁䅕䅁䑁䅁䅷䅁䭁䅁䅁䅁䭁䙁䅍䅁䭁䅁䅕䅁䙁䅁䅁䅁䅁散䅚允䅁䅁䅅䅁䙁䙁橔婰䕶䑁䅒䍄䉁䅁䅁兂䅁䅁䅍䅄䅁䅁䅯先䅁䅁䅯允䅁䅁䅯兂䅁䅁䅕䅁䅁䝁祂欵䉁䅁䅁允䅁䅁䅕歲桦桥畓稱䴸䅉䅅䅁䙁䅁䅁睁䵁䅁䅁权晁䅁䅁权呂䅁䅁权䙁䅁䅁兂䅁䅁䅁义汶䅑䅅䅁䉁䅁䅁兂扁㥌欰畂睅䅑杷允䅁䅁䅑䅁䑁䅁䅷䅁䭁䕁䄸䅁䭁䕁䄴䅁䙁䅁䅁䅁杄併䅖允䅁䅁䅅䅁䙁䅁塲㍯㥁畃⽣䍄䉁䅁䅁兂䅁䅁䅍䅄䅁䅁䅯䅁䅁䅁䅯允䅁䅁䅯兂䅁䅁䅕䅁䅁䕁畂欵䉁䅁䅁允䅁䅁䅕䉵䘶ㄶ㑇樳䴸䅉䅅䅁䙁䅁䅁睁䵁䅁䅁权晁䅁䅁权䉁䅁䅁权䙁䅁䅁兂䅁䅁䅁䥷浄䅑䅅䅁䉁䅁䅁兂卂䉵䘶ㄶ杈睐杷允䅁䅁䅕䅁䑁䅁䅷䅁䭁䉁䄸䅁䭁䙁䅍䅁䭁䅁䅕䅁䙁䅁䅁䅁杂畹䅖允䅁䅁䅅䅁䙁䕁䵯楁䡵樱䅂䍄䉁䅁䅁䅂䅁䅁䅍䅄䅁䅁䅯睔䅁䅁䅯杔䅁䅁䅕䅁䅁䥁㑃唵䉁䅁䅁允䅁䅁䅕浚浚浚浚樵䴸䅉䅅䅁䙁䅁䅁睁䵁䅁䅁权慁䅁䅁权䉁䅁䅁权䙁䅁䅁兂䅁䅁䅁䭙汲䅑䅅䅁䉁䅁䅁兂䅁䅁䅁䅁杄睐杷允䅁䅁䅕䅁䑁䅁䅷䅁䭁䉁䄰䅁䭁䅁䅅䅁䭁䅁䅕䅁䙁䅁䅁䅁杄攳䅖允䅁䅁䅅䅁䙁乁橥䑣䬰㤱⽍䍄䉁䅁䅁兂䅁䅁䅍䅄䅁䅁䅯杈䅁䅁䅯允䅁䅁䅯兂䅁䅁䅕䅁䅁佁㡃唵䉁䅁䅁允䅁䅁䅕積積積積稰䴸䅉䅅䅁䙁䅁䅁睁䵁䅁䅁权晁䅁䅁权呂䅁䅁权䙁䅁䅁兂䅁䅁䅁䅑浘䅑䅅䅁䉁䅁䅁兂䑃䵷桱婒睙䅑杷允䅁䅁䅑䅁䑁䅁䅷䅁䭁䕁䄸䅁䭁䕁䄴䅁䙁䅁䅁䅁杁併䅖允䅁䅁䅅䅁䙁䡁啳歲桦略⽑䍄䉁䅁䅁兂䅁䅁䅍䅄䅁䅁䅯䅈䅁䅁䅯睕䅁䅁䅯兂䅁䅁䅕䅁䅁䵁奁欵䉁䅁䅁允䅁䅁䅕灳瘳㡰䱙歌䵁䅉䅅䅁䙁䅁䅁睁䵁䅁䅁权敁䅁䅁权呂䅁䅁权䙁䅁䅁兂䅁䅁䅁䝷浺䅑䅅䅁䉁䅁䅁兂剄瑉㕶浦桯䅑杷允䅁䅁䅕䅁䑁䅁䅷䅁䭁䅁䅁䅁䭁䙁䅍䅁䭁䅁䅕䅁䙁䅁䅁䅁䅁佅䅚允䅁䅁䅅䅁䙁䉁奂扏䥔橬䅊䍄䉁䅁䅁兂䅁䅁䅍䅄䅁䅁䅯䅁䅁䅁䅯睕䅁䅁䅯兂䅁䅁䅕䅁䅁佁橃唵䉁䅁䅁允䅁䅁䅕㘱睎児㍰啍䵁䅉䅅䅁䕁䅁䅁睁䵁䅁䅁权偂䅁䅁权佂䅁䅁兂䅁䅁䅁䨴汮䅑䅅䅁䉁䅁䅁兂慃婭婭婭䩮睐杷允䅁䅁䅑䅁䑁䅁䅷䅁䭁䕁䄸䅁䭁䕁䄴䅁䙁䅁䅁䅁䅁併䅖允䅁䅁䅅䅁䙁佁㙆䭆䠵攴⽉䍄䉁䅁䅁兂䅁䅁䅍䅄䅁䅁䅯杈䅁䅁䅯睕䅁䅁䅯兂䅁䅁䅕䅁䅁䵁ㅄ唵䉁䅁䅁允䅁䅁䅕㉣剩堷⽷䕌䵁䅉䅅䅁䙁䅁䅁睁䵁䅁䅁权敁䅁䅁权呂䅁䅁权䙁䅁䅁兂䅁䅁䅁䩷汦䅑䅅䅁䉁䅁䅁兂䝁婧䑖㉩灷䅑杷允䅁䅁䅕䅁䑁䅁䅷䅁䭁䉁䄸䅁䭁䅁䅅䅁䭁䅁䅕䅁䙁䅁䅁䅁䅃⭰䅖允䅁䅁䅅䅁䭁䉁䅳䅁䵁䅉䅅䅁䕁䅁䅁睁䵁䅁䅁权偂䅁䅁权佂䅁䅁兂䅁䅁䅁䱧汦䅑䅅䅁䉁䅁䅁兂㥁瑃橥䑣椳睐杷允䅁䅁䅕䅁䑁䅁䅷䅁䭁䅁䅁䅁䭁䅁䅅䅁䭁䅁䅕䅁䙁䅁䅁䅁䅄佹䅖允䅁䅁䅅䅁䙁䑁䬰㘱睎摐⽯䍄䉁䅁䅁兂䅁䅁䅍䅄䅁䅁䅯杈䅁䅁䅯允䅁䅁䅯兂䅁䅁䅕䅁䅁䅁䉁欵䉁䅁䅁允䅁䅁䅕硥畓⭒㙆䐱䴸䅉䅅䅁䙁䅁䅁睁䵁䅁䅁权敁䅁䅁权䉁䅁䅁权䙁䅁䅁兂䅁䅁䅁佉汮䅑䅅䅁䉁䅁䅁兂穁積積積呐睐杷允䅁䅁䅕䅁䑁䅁䅷䅁䭁䉁䄸䅁䭁䙁䅍䅁䭁䅁䅕䅁䙁䅁䅁䅁䅄佧䅚允䅁䅁䅅䅁䙁䝁汄䌰扌含䅂䍄䉁䅁䅁䅂䅁䅁䅍䅄䅁䅁䅯睔䅁䅁䅯杔䅁䅁䅕䅁䅁䍁㍃唵䉁䅁䅁允䅁䅁䅕䡰㥁瑃橥䐴䴸䅉䅅䅁䙁䅁䅁睁䵁䅁䅁权慁䅁䅁权呂䅁䅁权䙁䅁䅁兂䅁䅁䅁䡙浮䅑䅅䅁䉁䅁䅁兂䵂㑎䉬䍙㝕䅑杷允䅁䅁䅕䅁䑁䅁䅷䅁䭁䉁䅯䅁䭁䙁䅍䅁䭁䅁䅕䅁䙁䅁䅁䅁䅃當䅖允䅁䅁䅅䅁䙁䱁䩰䅄牉穊䅰䍄䉁䅁䅁䅂䅁䅁䅍䅄䅁䅁䅯睔䅁䅁䅯杔䅁䅁䅕䅁䅁䥁㉃唵䉁䅁䅁允䅁䅁䅕灭婭婭婭吴䴸䅉䅅䅁䕁䅁䅁睁䵁䅁䅁权偂䅁䅁权佂䅁䅁兂䅁䅁䅁䱑汢䅑䅅䅁䉁䅁䅁兂獄払敧敨桶睐杷允䅁䅁䅕䅁䑁䅁䅷䅁䭁䉁䅷䅁䭁䅁䅅䅁䭁䅁䅕䅁䙁䅁䅁䅁杄伸䅖允䅁䅁䅅䅁䙁䑁積積積㥍⽍䍄䉁䅁䅁兂䅁䅁䅍䅄䅁䅁䅯先䅁䅁䅯睕䅁䅁䅯兂䅁䅁䅕䅁䅁䵁䩁欵䉁䅁䅁允䅁䅁䅕䝭匴㡧䭂歌䵁䅉䅅䅁䙁䅁䅁睁䵁䅁䅁权捁䅁䅁权䉁䅁䅁权䙁䅁䅁兂䅁䅁䅁䱙汪䅑䅅䅁䉁䅁䅁兂偃癷潕䥘匯睐杷允䅁䅁䅕䅁䑁䅁䅷䅁䭁䉁䄰䅁䭁䙁䅍䅁䭁䅁䅕䅁䙁䅁䅁䅁权⬰䅖允䅁䅁䅅䅁䙁䵁ㅐ䙋偹楷䄱䍄䉁䅁䅁䅂䅁䅁䅍䅄䅁䅁䅯睔䅁䅁䅯杔䅁䅁䅕䅁䅁佁ㅃ唵䉁䅁䅁允䅁䅁䅕灭婭婭婭吴䴸䅉䅅䅁䙁䅁䅁睁䵁䅁䅁权摁䅁䅁权呂䅁䅁权䙁䅁䅁兂䅁䅁䅁䭙汐䅑䅅䅁䉁䅁䅁兂䝂癴㥐䠱瑧䅑杷允䅁䅁䅕䅁䑁䅁䅷䅁䭁䉁䄴䅁䭁䅁䅅䅁䭁䅁䅕䅁䙁䅁䅁䅁杂畘䅚允䅁䅁䅅䅁䙁䅁䅁䅁䅁乁⽁䍄䉁䅁䅁兂䅁䅁䅍䅄䅁䅁䅯䅁䅁䅁䅯允䅁䅁䅯兂䅁䅁䅕䅁䅁䭁㉄唵䉁䅁䅁允䅁䅁䅕䉵䘶ㄶ㑇樳䴸䅉䅅䅁䙁䅁䅁睁䵁䅁䅁权䅁䅁䅁权呂䅁䅁权䙁䅁䅁兂䅁䅁䅁䕙浪䅑䅅䅁䉁䅁䅁兂十㡧䭄捯穕䅑杷允䅁䅁䅕䅁䑁䅁䅷䅁䭁䉁䅷䅁䭁䙁䅍䅁䭁䅁䅕䅁䙁䅁䅁䅁䅂佤䅚允䅁䅁䅅䅁䙁䥁獴⼵灵匸䄱䍄䉁䅁䅁兂䅁䅁䅍䅄䅁䅁䅯睈䅁䅁䅯睕䅁䅁䅯兂䅁䅁䅕䅁䅁䅁浄唵䉁䅁䅁允䅁䅁䅕灶愸㥌䔱䕍䵁䅉䅅䅁䕁䅁䅁睁䵁䅁䅁权偂䅁䅁权佂䅁䅁兂䅁䅁䅁䱷汔䅑䅅䅁䉁䅁䅁兂䙃ㄶ㑇潈托睐杷允䅁䅁䅕䅁䑁䅁䅷䅁䭁䉁䅯䅁䭁䙁䅍䅁䭁䅁䅕䅁䙁䅁䅁䅁杁畢䅚允䅁䅁䅅䅁䙁䍁搯䅊䉡呖䅴䍄䉁䅁䅁䅂䅁䅁䅍䅄䅁䅁䅯睔䅁䅁䅯杔䅁䅁䅕䅁䅁䅁穃唵䉁䅁䅁允䅁䅁䅕場啯歲桦樲䴸䅉䅅䅁䙁䅁䅁睁䵁䅁䅁权䅁䅁䅁权呂䅁䅁权䙁䅁䅁兂䅁䅁䅁䝁浐䅑䅅䅁䉁䅁䅁兂煃搸乊瑙穁䅑杷允䅁䅁䅑䅁䑁䅁䅷䅁䭁䕁䄸䅁䭁䕁䄴䅁䙁䅁䅁䅁杂畳䅖允䅁䅁䅅䅁䙁䑁䬰㘱睎摐⽯䍄䉁䅁䅁兂䅁䅁䅍䅄䅁䅁䅯先䅁䅁䅯睕䅁䅁䅯兂䅁䅁䅕䅁䅁䝁婃唵䉁䅁䅁允䅁䅁䅕䡶呓䅇坒啌䵁䅉䅅䅁䕁䅁䅁睁䵁䅁䅁权偂䅁䅁权佂䅁䅁兂䅁䅁䅁䱉汌䅑䅅䅁䉁䅁䅁兂啁歲桦桥敔睐杷允䅁䅁䅕䅁䑁䅁䅷䅁䭁䉁䅷䅁䭁䅁䅅䅁䭁䅁䅕䅁䙁䅁䅁䅁䅄⭮䅖允䅁䅁䅅䅁䙁䥁䌯匹捨㥪⽉䍄䉁䅁䅁兂䅁䅁䅍䅄䅁䅁䅯䅈䅁䅁䅯允䅁䅁䅯兂䅁䅁䅕䅁䅁佁⭄唵䉁䅁䅁允䅁䅁䅕㑈牘払敧吱䴸䅉䅅䅁䙁䅁䅁睁䵁䅁䅁权䅁䅁䅁权呂䅁䅁权䙁䅁䅁兂䅁䅁䅁偑汈䅑䅅䅁䉁䅁䅁兂穁積積㕍祍䅑杷允䅁䅁䅕䅁䑁䅁䅷䅁䭁䉁䄰䅁䭁䅁䅅䅁䭁䅁䅕䅁䙁䅁䅁䅁杂攴䅖允䅁䅁䅅䅁䙁乁橥䑣䬰㤱⽍䍄䉁䅁䅁兂䅁䅁䅍䅄䅁䅁䅯杈䅁䅁䅯允䅁䅁䅯兂䅁䅁䅕䅁䅁䕁卂欵䉁䅁䅁允䅁䅁䅕⽷潕䥘䌯吱䴸䅉䅅䅁䙁䅁䅁睁䵁䅁䅁权䅁䅁䅁权䉁䅁䅁权䙁䅁䅁兂䅁䅁䅁䍉浮䅑䅅䅁䉁䅁䅁兂㑃潈牘払敪睐杷允䅁䅁䅕䅁䑁䅁䅷䅁䭁䉁䄸䅁䭁䙁䅍䅁䭁䅁䅕䅁䙁䅁䅁䅁权敃䅚允䅁䅁䅅䅁䙁䥁䅐煹䙆橬䅂䍄䉁䅁䅁䅂䅁䅁䅍䅄䅁䅁䅯睔䅁䅁䅯杔䅁䅁䅕䅁䅁䭁啃唵䉁䅁䅁允䅁䅁䅕⽷潕䥘䌯呸䴸䅉䅅䅁䕁䅁䅁睁䵁䅁䅁权偂䅁䅁权佂䅁䅁兂䅁䅁䅁䱧汈䅑䅅䅁䉁䅁䅁兂灁䥘䌯匹捪睐杷允䅁䅁䅕䅁䑁䅁䅷䅁䭁䅁䅁䅁䭁䅁䅅䅁䭁䅁䅕䅁䙁䅁䅁䅁杂⭁䅚允䅁䅁䅅䅁䙁䱁敧敨剴乵⼴䍄䉁䅁䅁兂䅁䅁䅍䅄䅁䅁䅯杇䅁䅁䅯允䅁䅁䅯兂䅁䅁䅕䅁䅁䭁穁欵䉁䅁䅁允䅁䅁䅕䡰㥁瑃橥䐶䴸䅉䅅䅁䙁䅁䅁睁䵁䅁䅁权䅁䅁䅁权呂䅁䅁权䙁䅁䅁兂䅁䅁䅁临汶䅑䅅䅁䉁䅁䅁兂权楇搯䅊穙䅑杷允䅁䅁䅕䅁䑁䅁䅷䅁䭁䅁䅁䅁䭁䅁䅅䅁䭁䅁䅕䅁䙁䅁䅁䅁杁佒䅚允䅁䅁䅅䅁䙁䱁敧敨剴乵⼴䍄䉁䅁䅁兂䅁䅁䅍䅄䅁䅁䅯先䅁䅁䅯睕䅁䅁䅯兂䅁䅁䅕䅁䅁䕁卂欵䉁䅁䅁允䅁䅁䅕⽷潕䥘䌫歌䵁䅉䅅䅁䕁䅁䅁睁䵁䅁䅁权偂䅁䅁权佂䅁䅁兂䅁䅁䅁䱁汈䅑䅅䅁䉁䅁䅁兂桄桥畓⭒慈睐杷允䅁䅁䅕䅁䑁䅁䅷䅁䭁䉁䄴䅁䭁䙁䅍䅁䭁䅁䅕䅁䙁䅁䅁䅁杁教䅚允䅁䅁䅅䅁䙁䩁瑈䑦ㄸ楘䅊䍄䉁䅁䅁䅂䅁䅁䅍䅄䅁䅁䅯睔䅁䅁䅯杔䅁䅁䅕䅁䅁䵁癃唵䉁䅁䅁允䅁䅁䅕場啯歲桦樲䴸䅉䅅䅁䙁䅁䅁睁䵁䅁䅁权晁䅁䅁权䉁䅁䅁权䙁䅁䅁兂䅁䅁䅁佷汦䅑䅅䅁䉁䅁䅁兂㥁瑃橥䑣愳睐杷允䅁䅁䅕䅁䑁䅁䅷䅁䭁䉁䅷䅁䭁䙁䅍䅁䭁䅁䅕䅁䙁䅁䅁䅁䅃佋䅚允䅁䅁䅅䅁䙁䥁䌯匹捨祄䄵䍄䉁䅁䅁兂䅁䅁䅍䅄䅁䅁䅯杈䅁䅁䅯睕䅁䅁䅯兂䅁䅁䅕䅁䅁䥁塁欵䉁䅁䅁允䅁䅁䅕兇坒楄礱啋䵁䅉䅅䅁䕁䅁䅁睁䵁䅁䅁权偂䅁䅁权佂䅁䅁兂䅁䅁䅁䭧氯䅑䅅䅁䉁䅁䅁兂䑄匹捨㡪噌睐杷允䅁䅁䅕䅁䑁䅁䅷䅁䭁䅁䅁䅁䭁䙁䅍䅁䭁䅁䅕䅁䙁䅁䅁䅁䅄佰䅖允䅁䅁䅅䅁䙁乁橥䑣䬰穤䅆䍄䉁䅁䅁兂䅁䅁䅍䅄䅁䅁䅯杈䅁䅁䅯允䅁䅁䅯兂䅁䅁䅕䅁䅁䝁灄唵䉁䅁䅁允䅁䅁䅕積積積積稰䴸䅉䅅䅁䙁䅁䅁睁䵁䅁䅁权敁䅁䅁权䉁䅁䅁权䙁䅁䅁兂䅁䅁䅁䱉汐䅑䅅䅁䉁䅁䅁兂穁積積積呐睐杷允䅁䅁䅕䅁䑁䅁䅷䅁䭁䉁䅷䅁䭁䅁䅅䅁䭁䅁䅕䅁䙁䅁䅁䅁䅄改䅖允䅁䅁䅅䅁䙁䉁䘫ㄶ㑇瑈⽕䍄䉁䅁䅁兂䅁䅁䅍䅄䅁䅁䅯杈䅁䅁䅯睕䅁䅁䅯兂䅁䅁䅕䅁䅁佁䙂欵䉁䅁䅁允䅁䅁䅕渷⽷噎㘴䕊䵁䅉䅅䅁䕁䅁䅁睁䵁䅁䅁权偂䅁䅁权佂䅁䅁兂䅁䅁䅁䭑氯䅑䅅䅁䉁䅁䅁兂晁敨剴䉵嘷睐杷允䅁䅁䅑䅁䑁䅁䅷䅁䭁䕁䄸䅁䭁䕁䄴䅁䙁䅁䅁䅁杂畲䅖允䅁䅁䅅䅁䙁䙁㑋潈牘摕⽧䍄䉁䅁䅁兂䅁䅁䅍䅄䅁䅁䅯䅁䅁䅁䅯睕䅁䅁䅯兂䅁䅁䅕䅁䅁䍁婂欵䉁䅁䅁允䅁䅁䅕扏䥔牤昷き䵁䅉䅅䅁䙁䅁䅁睁䵁䅁䅁权晁䅁䅁权呂䅁䅁权䙁䅁䅁兂䅁䅁䅁䙙浄䅑䅅䅁䉁䅁䅁兂䕁杖琴桳砰䅑杷允䅁䅁䅑䅁䑁䅁䅷䅁䭁䕁䄸䅁䭁䕁䄴䅁䙁䅁䅁䅁䅃敲䅖允䅁䅁䅅䅁䙁䙁㑋潈牘摕⽧䍄䉁䅁䅁兂䅁䅁䅍䅄䅁䅁䅯䅁䅁䅁䅯睕䅁䅁䅯兂䅁䅁䅕䅁䅁䵁䩁欵䉁䅁䅁允䅁䅁䅕䙅㕧䵴坩歍䵁䅉䅅䅁䕁䅁䅁睁䵁䅁䅁权偂䅁䅁权佂䅁䅁兂䅁䅁䅁䬴決䅑䅅䅁䉁䅁䅁兂灁䥘䌯匹捪睐杷允䅁䅁䅕䅁䑁䅁䅷䅁䭁䉁䅷䅁䭁䅁䅅䅁䭁䅁䅕䅁䙁䅁䅁䅁杄攷䅖允䅁䅁䅅䅁䙁䑁積積積㥍⽍䍄䉁䅁䅁兂䅁䅁䅍䅄䅁䅁䅯先䅁䅁䅯睕䅁䅁䅯兂䅁䅁䅕䅁䅁䕁療欵䉁䅁䅁允䅁䅁䅕㑎䉬余兕歌䵁䅉䅅䅁䕁䅁䅁睁䵁䅁䅁权偂䅁䅁权佂䅁䅁兂䅁䅁䅁䭷決䅑䅅䅁䉁䅁䅁兂啁歲桦桥敔睐杷允䅁䅁䅕䅁䑁䅁䅷䅁䭁䅁䅁䅁䭁䅁䅅䅁䭁䅁䅕䅁䙁䅁䅁䅁杁留䅚允䅁䅁䅅䅁䙁䱁敧敨剴乵⼴䍄䉁䅁䅁兂䅁䅁䅍䅄䅁䅁䅯睈䅁䅁䅯睕䅁䅁䅯兂䅁䅁䅕䅁䅁佁祃唵䉁䅁䅁允䅁䅁䅕䉵䘶ㄶ奈䕍䵁䅉䅅䅁䕁䅁䅁睁䵁䅁䅁权偂䅁䅁权佂䅁䅁兂䅁䅁䅁䭯決䅑䅅䅁䉁䅁䅁兂䙃ㄶ㑇潈托睐杷允䅁䅁䅕䅁䑁䅁䅷䅁䭁䉁䄸䅁䭁䙁䅍䅁䭁䅁䅕䅁䙁䅁䅁䅁杄⭙䅚允䅁䅁䅅䅁䙁乁楅⼲⭬橃䅆䍄䉁䅁䅁兂䅁䅁䅍䅄䅁䅁䅯杈䅁䅁䅯睕䅁䅁䅯兂䅁䅁䅕䅁䅁䝁桄唵䉁䅁䅁允䅁䅁䅕呣䬰㘱睐か䵁䅉䅅䅁䕁䅁䅁睁䵁䅁䅁权偂䅁䅁权佂䅁䅁兂䅁䅁䅁䭉決䅑䅅䅁䉁䅁䅁兂畃⭒㙆䭆堷睐杷允䅁䅁䅑䅁䑁䅁䅷䅁䭁䕁䄸䅁䭁䕁䄴䅁䙁䅁䅁䅁杂⭱䅖允䅁䅁䅅䅁䙁䵁䴳䵺䵺乺⽷䍄䉁䅁䅁兂䅁䅁䅍䅄䅁䅁䅯䅈䅁䅁䅯睕䅁䅁䅯兂䅁䅁䅕䅁䅁䕁㡁欵䉁䅁䅁允䅁䅁䅕㥆佮ㄹ橏歌䵁䅉䅅䅁䕁䅁䅁睁䵁䅁䅁权偂䅁䅁权佂䅁䅁兂䅁䅁䅁䭑汶䅑䅅䅁䉁䅁䅁兂啁歲桦桥敔睐杷允䅁䅁䅕䅁䑁䅁䅷䅁䭁䅁䅁䅁䭁䙁䅍䅁䭁䅁䅕䅁䙁䅁䅁䅁䅃敐䅚允䅁䅁䅅䅁䙁䅁䅁䅁䅁䑯䅎䍄䉁䅁䅁兂䅁䅁䅍䅄䅁䅁䅯䅁䅁䅁䅯睕䅁䅁䅯兂䅁䅁䅕䅁䅁䕁睁欵䉁䅁䅁允䅁䅁䅕扌摋㘷䝥き䵁䅉䅅䅁䙁䅁䅁睁䵁䅁䅁权慁䅁䅁权呂䅁䅁权䙁䅁䅁兂䅁䅁䅁䅧浪䅑䅅䅁䉁䅁䅁兂䝂癴㥐䈱㙧䅑杷允䅁䅁䅕䅁䑁䅁䅷䅁䭁䉁䄸䅁䭁䙁䅍䅁䭁䅁䅕䅁䙁䅁䅁䅁䅄畉䅚允䅁䅁䅅䅁䙁䕁㉡⼸唳䐫䅂䍄䉁䅁䅁兂䅁䅁䅍䅄䅁䅁䅯先䅁䅁䅯睕䅁䅁䅯兂䅁䅁䅕䅁䅁䕁塂欵䉁䅁䅁允䅁䅁䅕⽷潕䥘䌫歌䵁䅉䅅䅁䕁䅁䅁睁䵁䅁䅁权偂䅁䅁权佂䅁䅁兂䅁䅁䅁䭉汶䅑䅅䅁䉁䅁䅁兂硂児塲㍯摄睐杷允䅁䅁䅕䅁䑁䅁䅷䅁䭁䉁䄸䅁䭁䙁䅍䅁䭁䅁䅕䅁䙁䅁䅁䅁杂敯䅖允䅁䅁䅅䅁䙁䩁䕺䱉祂䑋䅆䍄䉁䅁䅁兂䅁䅁䅍䅄䅁䅁䅯杇䅁䅁䅯睕䅁䅁䅯兂䅁䅁䅕䅁䅁佁㡂欵䉁䅁䅁允䅁䅁䅕䑔䩥坑汁く䵁䅉䅅䅁䙁䅁䅁睁䵁䅁䅁权䅁䅁䅁权䉁䅁䅁权䙁䅁䅁兂䅁䅁䅁偉汲䅑䅅䅁䉁䅁䅁兂㑃潈牘払敪睐杷允䅁䅁䅕䅁䑁䅁䅷䅁䭁䅁䅁䅁䭁䅁䅅䅁䭁䅁䅕䅁䙁䅁䅁䅁䅁⭓䅚允䅁䅁䅅䅁䙁䱁敧敨剴乵⼴䍄䉁䅁䅁兂䅁䅁䅍䅄䅁䅁䅯䅁䅁䅁䅯睕䅁䅁䅯兂䅁䅁䅕䅁䅁䅁獄唵䉁䅁䅁允䅁䅁䅕積積積呏歍䵁䅉䅅䅁䙁䅁䅁睁䵁䅁䅁权摁䅁䅁权呂䅁䅁权䙁䅁䅁兂䅁䅁䅁䡯浐䅑䅅䅁䉁䅁䅁兂睄㡰䱚㡎瑫䅑杷允䅁䅁䅕䅁䑁䅁䅷䅁䭁䉁䄴䅁䭁䙁䅍䅁䭁䅁䅕䅁䙁䅁䅁䅁杁佋䅚允䅁䅁䅅䅁䙁䡁呗䅇坒楺䅤䍄䉁䅁䅁兂䅁䅁䅍䅄䅁䅁䅯睈䅁䅁䅯允䅁䅁䅯兂䅁䅁䅕䅁䅁䅁塄唵䉁䅁䅁允䅁䅁䅕捺䵺䵺䵺䐳䴸䅉䅅䅁䕁䅁䅁睁䵁䅁䅁权偂䅁䅁权佂䅁䅁兂䅁䅁䅁䭑汲䅑䅅䅁䉁䅁䅁兂啁歲桦桥敔睐杷允䅁䅁䅕䅁䑁䅁䅷䅁䭁䅁䅁䅁䭁䅁䅅䅁䭁䅁䅕䅁䙁䅁䅁䅁䅂伫䅖允䅁䅁䅅䅁䙁䱁敧敨剴乵⼴䍄䉁䅁䅁兂䅁䅁䅍䅄䅁䅁䅯睈䅁䅁䅯睕䅁䅁䅯兂䅁䅁䅕䅁䅁䝁歃唵䉁䅁䅁允䅁䅁䅕䉵䘶ㄶ㑆䕍䵁䅉䅅䅁䙁䅁䅁睁䵁䅁䅁权䅁䅁䅁权䉁䅁䅁权䙁䅁䅁兂䅁䅁䅁䅯浄䅑䅅䅁䉁䅁䅁兂㑃潈牘払敪睐杷允䅁䅁䅕䅁䑁䅁䅷䅁䭁䅁䅁䅁䭁䅁䅅䅁䭁䅁䅕䅁䙁䅁䅁䅁杁界䅚允䅁䅁䅅䅁䙁䱁敧敨剴乵⼴䍄䉁䅁䅁兂䅁䅁䅍䅄䅁䅁䅯睈䅁䅁䅯允䅁䅁䅯兂䅁䅁䅕䅁䅁䝁ㅄ唵䉁䅁䅁允䅁䅁䅕場啯歲桦樲䴸䅉䅅䅁䕁䅁䅁睁䵁䅁䅁权偂䅁䅁权佂䅁䅁兂䅁䅁䅁䭯汮䅑䅅䅁䉁䅁䅁兂啁歲桦桥敔睐杷允䅁䅁䅕䅁䑁䅁䅷䅁䭁䉁䄸䅁䭁䙁䅍䅁䭁䅁䅕䅁䙁䅁䅁䅁杁佘䅚允䅁䅁䅅䅁䙁乁楅⼲⭬橃䅆䍄䉁䅁䅁兂䅁䅁䅍䅄䅁䅁䅯䅁䅁䅁䅯允䅁䅁䅯兂䅁䅁䅕䅁䅁䵁ㅄ唵䉁䅁䅁允䅁䅁䅕䉵䘶ㄶ㑇樳䴸䅉䅅䅁䙁䅁䅁睁䵁䅁䅁权敁䅁䅁权呂䅁䅁权䙁䅁䅁兂䅁䅁䅁䌴浘䅑䅅䅁䉁䅁䅁兂ㅂ硫䕧獖渴䅑杷允䅁䅁䅑䅁䑁䅁䅷䅁䭁䕁䄸䅁䭁䕁䄴䅁䙁䅁䅁䅁䅂敱䅖允䅁䅁䅅䅁䙁䵁ㅐ䙋偹瑷⽕䍄䉁䅁䅁兂䅁䅁䅍䅄䅁䅁䅯䅁䅁䅁䅯睕䅁䅁䅯兂䅁䅁䅕䅁䅁䥁兂欵䉁䅁䅁允䅁䅁䅕扏䥔牤昷き䵁䅉䅅䅁䙁䅁䅁睁䵁䅁䅁权慁䅁䅁权䉁䅁䅁权䙁䅁䅁兂䅁䅁䅁䱁汲䅑䅅䅁䉁䅁䅁兂䅁䅁䅁䅁杄睐杷允䅁䅁䅕䅁䑁䅁䅷䅁䭁䉁䅷䅁䭁䅁䅅䅁䭁䅁䅕䅁䙁䅁䅁䅁䅂⬰䅖允䅁䅁䅅䅁䙁䑁積積積㥍⽍䍄䉁䅁䅁兂䅁䅁䅍䅄䅁䅁䅯䅈䅁䅁䅯睕䅁䅁䅯兂䅁䅁䅕䅁䅁䕁畁欵䉁䅁䅁允䅁䅁䅕䑗ね䡹⭙歌䵁䅉䅅䅁䙁䅁䅁睁䵁䅁䅁权摁䅁䅁权呂䅁䅁权䙁䅁䅁兂䅁䅁䅁䙙浌䅑䅅䅁䉁䅁䅁兂䑄匹捨㑪畉䅑杷允䅁䅁䅑䅁䑁䅁䅷䅁䭁䕁䄸䅁䭁䕁䄴䅁䙁䅁䅁䅁杁敱䅖允䅁䅁䅅䅁䙁䉁䘫ㄶ㑇瑈⽕䍄䉁䅁䅁兂䅁䅁䅍䅄䅁䅁䅯䅁䅁䅁䅯允䅁䅁䅯兂䅁䅁䅕䅁䅁䕁噃唵䉁䅁䅁允䅁䅁䅕灭婭婭婭吲䴸䅉䅅䅁䕁䅁䅁睁䵁䅁䅁权偂䅁䅁权佂䅁䅁兂䅁䅁䅁䭯汪䅑䅅䅁䉁䅁䅁兂穁積積積呐睐杷允䅁䅁䅕䅁䑁䅁䅷䅁䭁䅁䅁䅁䭁䙁䅍䅁䭁䅁䅕䅁䙁䅁䅁䅁杄畏䅚允䅁䅁䅅䅁䙁䅁䅁䅁䅁䑯䅎䍄䉁䅁䅁兂䅁䅁䅍䅄䅁䅁䅯杇䅁䅁䅯允䅁䅁䅯兂䅁䅁䅕䅁䅁䕁㥃唵䉁䅁䅁允䅁䅁䅕䅁䅁䅁䅁䐴䴸䅉䅅䅁䙁䅁䅁睁䵁䅁䅁权捁䅁䅁权䉁䅁䅁权䙁䅁䅁兂䅁䅁䅁䉁浔䅑䅅䅁䉁䅁䅁兂晁敨剴䉵嘷睐杷允䅁䅁䅕䅁䑁䅁䅷䅁䭁䉁䄸䅁䭁䅁䅅䅁䭁䅁䅕䅁䙁䅁䅁䅁䅂佲䅖允䅁䅁䅅䅁䭁䉁䅳䅁䵁䅉䅅䅁䙁䅁䅁睁䵁䅁䅁权敁䅁䅁权呂䅁䅁权䙁䅁䅁兂䅁䅁䅁䍷浶䅑䅅䅁䉁䅁䅁兂ㅂ硫䕧獖渴䅑杷允䅁䅁䅕䅁䑁䅁䅷䅁䭁䅁䅁䅁䭁䅁䅅䅁䭁䅁䅕䅁䙁䅁䅁䅁䅄⬫䅖允䅁䅁䅅䅁䙁䱁敧敨剴乵⼴䍄䉁䅁䅁兂䅁䅁䅍䅄䅁䅁䅯䅈䅁䅁䅯允䅁䅁䅯兂䅁䅁䅕䅁䅁䝁剂欵䉁䅁䅁允䅁䅁䅕椹捨㡪ㅌ䐲䴸䅉䅅䅁䕁䅁䅁睁䵁䅁䅁权偂䅁䅁权佂䅁䅁兂䅁䅁䅁䭯汦䅑䅅䅁䉁䅁䅁兂穁積積積呐睐杷允䅁䅁䅕䅁䑁䅁䅷䅁䭁䅁䅁䅁䭁䅁䅅䅁䭁䅁䅕䅁䙁䅁䅁䅁䅁佣䅚允䅁䅁䅅䅁䙁䱁敧敨剴乵⼴䍄䉁䅁䅁䅂䅁䅁䅍䅄䅁䅁䅯睔䅁䅁䅯杔䅁䅁䅕䅁䅁䍁汃唵䉁䅁䅁允䅁䅁䅕㑈牘払敧吱䴸䅉䅅䅁䙁䅁䅁睁䵁䅁䅁权慁䅁䅁权呂䅁䅁权䙁䅁䅁兂䅁䅁䅁䡷浲䅑䅅䅁䉁䅁䅁兂䵂㑎䉬䍙㝕䅑杷允䅁䅁䅕䅁䑁䅁䅷䅁䭁䉁䄰䅁䭁䅁䅅䅁䭁䅁䅕䅁䙁䅁䅁䅁权畔䅚允䅁䅁䅅䅁䙁䭁䠵場啯瑲⽣䍄䉁䅁䅁䅂䅁䅁䅍䅄䅁䅁䅯睔䅁䅁䅯杔䅁䅁䅕䅁䅁佁浃唵䉁䅁䅁允䅁䅁䅕㘱睎児塲稰䴸䅉䅅䅁䙁䅁䅁睁䵁䅁䅁权捁䅁䅁权呂䅁䅁权䙁䅁䅁兂䅁䅁䅁䝁浐䅑䅅䅁䉁䅁䅁兂楃扒穢刯畑䅑杷允䅁䅁䅕䅁䑁䅁䅷䅁䭁䅁䅁䅁䭁䙁䅍䅁䭁䅁䅕䅁䙁䅁䅁䅁杂畕䅚允䅁䅁䅅䅁䙁䑁ね䡹⭡稳䅎䍄䉁䅁䅁䅂䅁䅁䅍䅄䅁䅁䅯睔䅁䅁䅯杔䅁䅁䅕䅁䅁䵁汃唵䉁䅁䅁允䅁䅁䅕⽷潕䥘䌯吱䴸䅉䅅䅁䕁䅁䅁睁䵁䅁䅁权偂䅁䅁权佂䅁䅁兂䅁䅁䅁䭷汔䅑䅅䅁䉁䅁䅁兂㝂䭆䠵場啲睐杷允䅁䅁䅕䅁䑁䅁䅷䅁䭁䅁䅁䅁䭁䅁䅅䅁䭁䅁䅕䅁䙁䅁䅁䅁杁⭒䅚允䅁䅁䅅䅁䙁䱁敧敨剴乵⼴䍄䉁䅁䅁䅂䅁䅁䅍䅄䅁䅁䅯睔䅁䅁䅯杔䅁䅁䅕䅁䅁䝁歃唵䉁䅁䅁允䅁䅁䅕㡪ㅌ䙋偹樰䴸䅉䅅䅁䙁䅁䅁睁䵁䅁䅁权慁䅁䅁权呂䅁䅁权䙁䅁䅁兂䅁䅁䅁䙯浢䅑䅅䅁䉁䅁䅁兂䑄匹捨㉪㝉䅑杷允䅁䅁䅕䅁䑁䅁䅷䅁䭁䉁䅯䅁䭁䙁䅍䅁䭁䅁䅕䅁䙁䅁䅁䅁䅃敓䅚允䅁䅁䅅䅁䙁䕁㍷啩杆呒䅴䍄䉁䅁䅁兂䅁䅁䅍䅄䅁䅁䅯䅈䅁䅁䅯睕䅁䅁䅯兂䅁䅁䅕䅁䅁䵁坂欵䉁䅁䅁允䅁䅁䅕匳䝑婧䑖歌䵁䅉䅅䅁䙁䅁䅁睁䵁䅁䅁权䅁䅁䅁权呂䅁䅁权䙁䅁䅁兂䅁䅁䅁䱙汮䅑䅅䅁䉁䅁䅁兂㙃兓䍷祋祣䅑杷允䅁䅁䅕䅁䑁䅁䅷䅁䭁䅁䅁䅁䭁䙁䅍䅁䭁䅁䅕䅁䙁䅁䅁䅁杁⭃䅚允䅁䅁䅅䅁䙁䉁奂扏䥔橬䅊䍄䉁䅁䅁兂䅁䅁䅍䅄䅁䅁䅯杈䅁䅁䅯睕䅁䅁䅯兂䅁䅁䅕䅁䅁䵁䕄唵䉁䅁䅁允䅁䅁䅕呣䬰㘱睍䕌䵁䅉䅅䅁䙁䅁䅁睁䵁䅁䅁权慁䅁䅁权䉁䅁䅁权䙁䅁䅁兂䅁䅁䅁偷汮䅑䅅䅁䉁䅁䅁兂穁積積積橐睐杷允䅁䅁䅕䅁䑁䅁䅷䅁䭁䉁䅯䅁䭁䙁䅍䅁䭁䅁䅕䅁䙁䅁䅁䅁杂佇䅚允䅁䅁䅅䅁䙁䱁穢搯㑒呩䅰䍄䉁䅁䅁兂䅁䅁䅍䅄䅁䅁䅯䅈䅁䅁䅯睕䅁䅁䅯兂䅁䅁䅕䅁䅁䕁扃唵䉁䅁䅁允䅁䅁䅕捷桱扒穙啌䵁䅉䅅䅁䙁䅁䅁睁䵁䅁䅁权敁䅁䅁权䉁䅁䅁权䙁䅁䅁兂䅁䅁䅁䵑汄䅑䅅䅁䉁䅁䅁兂穁積積積呐睐杷允䅁䅁䅕䅁䑁䅁䅷䅁䭁䉁䄴䅁䭁䙁䅍䅁䭁䅁䅕䅁䙁䅁䅁䅁权佲䅖允䅁䅁䅅䅁䙁䡁⭥确癯午䅴䍄䉁䅁䅁䅂䅁䅁䅍䅄䅁䅁䅯睔䅁䅁䅯杔䅁䅁䅕䅁䅁䅁歃唵䉁䅁䅁允䅁䅁䅕㑈牘払敧吱䴸䅉䅅䅁䙁䅁䅁睁䵁䅁䅁权䅁䅁䅁权呂䅁䅁权䙁䅁䅁兂䅁䅁䅁䭷汦䅑䅅䅁䉁䅁䅁兂塄㍯㥁湃硣䅑杷允䅁䅁䅕䅁䑁䅁䅷䅁䭁䉁䅯䅁䭁䙁䅍䅁䭁䅁䅕䅁䙁䅁䅁䅁杄敍䅚允䅁䅁䅅䅁䙁䉁䘫ㄶ㑇樳䅰䍄䉁䅁䅁兂䅁䅁䅍䅄䅁䅁䅯䅁䅁䅁䅯允䅁䅁䅯兂䅁䅁䅕䅁䅁䵁偄唵䉁䅁䅁允䅁䅁䅕児塲㍯㥁樲䴸䅉䅅䅁䙁䅁䅁睁䵁䅁䅁权摁䅁䅁权䉁䅁䅁权䙁䅁䅁兂䅁䅁䅁䝁浶䅑䅅䅁䉁䅁䅁兂畃⭒㙆䭆堷睐杷允䅁䅁䅕䅁䑁䅁䅷䅁䭁䅁䅁䅁䭁䅁䅅䅁䭁䅁䅕䅁䙁䅁䅁䅁杄畦䅚允䅁䅁䅅䅁䙁䱁敧敨剴乵⼴䍄䉁䅁䅁兂䅁䅁䅍䅄䅁䅁䅯䅁䅁䅁䅯睕䅁䅁䅯兂䅁䅁䅕䅁䅁䍁瑂欵䉁䅁䅁允䅁䅁䅕佖汏㡭杔き䵁䅉䅅䅁䙁䅁䅁睁䵁䅁䅁权捁䅁䅁权呂䅁䅁权䙁䅁䅁兂䅁䅁䅁乙汔䅑䅅䅁䉁䅁䅁兂佂桙奂扏畑䅑杷允䅁䅁䅑䅁䑁䅁䅷䅁䭁䕁䄸䅁䭁䕁䄴䅁䙁䅁䅁䅁䅂⭯䅖允䅁䅁䅅䅁䙁䝁浚浚浚瑚⽙䍄䉁䅁䅁兂䅁䅁䅍䅄䅁䅁䅯䅁䅁䅁䅯睕䅁䅁䅯兂䅁䅁䅕䅁䅁䕁祄唵䉁䅁䅁允䅁䅁䅕積積積呏歍䵁䅉䅅䅁䙁䅁䅁睁䵁䅁䅁权捁䅁䅁权䉁䅁䅁权䙁䅁䅁兂䅁䅁䅁乯汈䅑䅅䅁䉁䅁䅁兂穁積積積呐睐杷允䅁䅁䅑䅁䑁䅁䅷䅁䭁䕁䄸䅁䭁䕁䄴䅁䙁䅁䅁䅁权敯䅖允䅁䅁䅅䅁䙁䡁啳歲桦瑥⽑䍄䉁䅁䅁兂䅁䅁䅍䅄䅁䅁䅯先䅁䅁䅯睕䅁䅁䅯兂䅁䅁䅕䅁䅁佁佄唵䉁䅁䅁允䅁䅁䅕噋偹癷潕歌䵁䅉䅅䅁䙁䅁䅁睁䵁䅁䅁权敁䅁䅁权呂䅁䅁权䙁䅁䅁兂䅁䅁䅁䔴浈䅑䅅䅁䉁䅁䅁兂い搯㑒圶歙䅑杷允䅁䅁䅑䅁䑁䅁䅷䅁䭁䕁䄸䅁䭁䕁䄴䅁䙁䅁䅁䅁䅄佯䅖允䅁䅁䅅䅁䙁䉁䘫ㄶ㑇瑈⽕䍄䉁䅁䅁兂䅁䅁䅍䅄䅁䅁䅯先䅁䅁䅯允䅁䅁䅯兂䅁䅁䅕䅁䅁䕁捄唵䉁䅁䅁允䅁䅁䅕㘱睎児塲稰䴸䅉䅅䅁䙁䅁䅁睁䵁䅁䅁权敁䅁䅁权呂䅁䅁权䙁䅁䅁兂䅁䅁䅁䅷浢䅑䅅䅁䉁䅁䅁兂䅁䅁䅁䅁煁䅑杷允䅁䅁䅕䅁䑁䅁䅷䅁䭁䅁䅁䅁䭁䅁䅅䅁䭁䅁䅕䅁䙁䅁䅁䅁䅃甲䅖允䅁䅁䅅䅁䙁佁㙆䭆䠵搴⽯䍄䉁䅁䅁䅂䅁䅁䅍䅄䅁䅁䅯睔䅁䅁䅯杔䅁䅁䅕䅁䅁䭁晃唵䉁䅁䅁允䅁䅁䅕㑈牘払敧吱䴸䅉䅅䅁䕁䅁䅁睁䵁䅁䅁权偂䅁䅁权佂䅁䅁兂䅁䅁䅁䩧氯䅑䅅䅁䉁䅁䅁兂㝂䭆䠵場啲睐杷允䅁䅁䅕䅁䑁䅁䅷䅁䭁䉁䄴䅁䭁䙁䅍䅁䭁䅁䅕䅁䙁䅁䅁䅁杂⭴䅖允䅁䅁䅅䅁䙁䱁穢搯㑒卡䅸䍄䉁䅁䅁兂䅁䅁䅍䅄䅁䅁䅯睈䅁䅁䅯睕䅁䅁䅯兂䅁䅁䅕䅁䅁䭁㝄唵䉁䅁䅁允䅁䅁䅕⽺呤㘴㝖䕍䵁䅉䅅䅁䙁䅁䅁睁䵁䅁䅁权捁䅁䅁权呂䅁䅁权䙁䅁䅁兂䅁䅁䅁䕑浲䅑䅅䅁䉁䅁䅁兂療潅䅐浹畅䅑杷允䅁䅁䅕䅁䑁䅁䅷䅁䭁䉁䄴䅁䭁䙁䅍䅁䭁䅁䅕䅁䙁䅁䅁䅁䅂敚䅚允䅁䅁䅅䅁䙁䩁瑈䑦ㄸ楘䅊䍄䉁䅁䅁䅂䅁䅁䅍䅄䅁䅁䅯睔䅁䅁䅯杔䅁䅁䅕䅁䅁䵁摃唵䉁䅁䅁允䅁䅁䅕㑈牘払敧吱䴸䅉䅅䅁䕁䅁䅁睁䵁䅁䅁权偂䅁䅁权佂䅁䅁兂䅁䅁䅁䩧汶䅑䅅䅁䉁䅁䅁兂䑄匹捨㡪噌睐杷允䅁䅁䅑䅁䑁䅁䅷䅁䭁䕁䄸䅁䭁䕁䄴䅁䙁䅁䅁䅁䅄畭䅖允䅁䅁䅅䅁䙁䍁捬㡪ㅌ䵋⽷䍄䉁䅁䅁兂䅁䅁䅍䅄䅁䅁䅯杈䅁䅁䅯睕䅁䅁䅯兂䅁䅁䅕䅁䅁䍁煂欵䉁䅁䅁允䅁䅁䅕匰扌堫焵啉䵁䅉䅅䅁䕁䅁䅁睁䵁䅁䅁权偂䅁䅁权佂䅁䅁兂䅁䅁䅁䩙汲䅑䅅䅁䉁䅁䅁兂硂児塲㍯乄睐杷允䅁䅁䅕䅁䑁䅁䅷䅁䭁䉁䅷䅁䭁䙁䅍䅁䭁䅁䅕䅁䙁䅁䅁䅁杂敎䅚允䅁䅁䅅䅁䙁䙁㕧䵴㉨楐䄵䍄䉁䅁䅁兂䅁䅁䅍䅄䅁䅁䅯杈䅁䅁䅯睕䅁䅁䅯兂䅁䅁䅕䅁䅁䕁䅁欵䉁䅁䅁允䅁䅁䅕䅁䅁䅁䅁歋䵁䅉䅅䅁䕁䅁䅁睁䵁䅁䅁权偂䅁䅁权佂䅁䅁兂䅁䅁䅁䩷汮䅑䅅䅁䉁䅁䅁兂卂䉵䘶ㄶ䥈睐杷允䅁䅁䅕䅁䑁䅁䅷䅁䭁䉁䄴䅁䭁䅁䅅䅁䭁䅁䅕䅁䙁䅁䅁䅁权畲䅖允䅁䅁䅅䅁䙁䑁積積積㥍⽍䍄䉁䅁䅁兂䅁䅁䅍䅄䅁䅁䅯䅁䅁䅁䅯允䅁䅁䅯兂䅁䅁䅕䅁䅁䵁䅂欵䉁䅁䅁允䅁䅁䅕䉵䘶ㄶ㑇樳䴸䅉䅅䅁䕁䅁䅁睁䵁䅁䅁权偂䅁䅁权佂䅁䅁兂䅁䅁䅁䩯汮䅑䅅䅁䉁䅁䅁兂卂䉵䘶ㄶ䥈睐杷允䅁䅁䅕䅁䑁䅁䅷䅁䭁䅁䅁䅁䭁䙁䅍䅁䭁䅁䅕䅁䙁䅁䅁䅁杁併䅖允䅁䅁䅅䅁䙁䱁䩰䅄牉穊䅊䍄䉁䅁䅁䅂䅁䅁䅍䅄䅁䅁䅯睔䅁䅁䅯杔䅁䅁䅕䅁䅁䝁婃唵䉁䅁䅁允䅁䅁䅕灭婭婭婭呹䴸䅉䅅䅁䙁䅁䅁睁䵁䅁䅁权䅁䅁䅁权䉁䅁䅁权䙁䅁䅁兂䅁䅁䅁䨴汘䅑䅅䅁䉁䅁䅁兂慃婭婭婭婮睐杷允䅁䅁䅕䅁䑁䅁䅷䅁䭁䉁䄸䅁䭁䙁䅍䅁䭁䅁䅕䅁䙁䅁䅁䅁杁⭺䅖允䅁䅁䅅䅁䙁䕁䵯楁䡵樱䅂䍄䉁䅁䅁䅂䅁䅁䅍䅄䅁䅁䅯睔䅁䅁䅯杔䅁䅁䅕䅁䅁䅁婃唵䉁䅁䅁允䅁䅁䅕牕敧敨剴䑹䴸䅉䅅䅁䙁䅁䅁睁䵁䅁䅁权慁䅁䅁权呂䅁䅁权䙁䅁䅁兂䅁䅁䅁䑷浪䅑䅅䅁䉁䅁䅁兂晁敨剴乵㘴䅑杷允䅁䅁䅕䅁䑁䅁䅷䅁䭁䉁䅷䅁䭁䙁䅍䅁䭁䅁䅕䅁䙁䅁䅁䅁杄畐䅚允䅁䅁䅅䅁䙁䉁婦発呤祯䄵䍄䉁䅁䅁䅂䅁䅁䅍䅄䅁䅁䅯睔䅁䅁䅯杔䅁䅁䅕䅁䅁䕁塃唵䉁䅁䅁允䅁䅁䅕牕敧敨剴䑹䴸䅉䅅䅁䙁䅁䅁睁䵁䅁䅁权捁䅁䅁权䉁䅁䅁权䙁䅁䅁兂䅁䅁䅁䙙洷䅑䅅䅁䉁䅁䅁兂㉄䙋偹癷奘睐杷允䅁䅁䅕䅁䑁䅁䅷䅁䭁䉁䄰䅁䭁䙁䅍䅁䭁䅁䅕䅁䙁䅁䅁䅁杁⭑䅚允䅁䅁䅅䅁䙁䕁㉡⼸唳䍵䄵䍄䉁䅁䅁䅂䅁䅁䅍䅄䅁䅁䅯睔䅁䅁䅯杔䅁䅁䅕䅁䅁佁坃唵䉁䅁䅁允䅁䅁䅕場啯歲桦橹䴸䅉䅅䅁䙁䅁䅁睁䵁䅁䅁权慁䅁䅁权呂䅁䅁权䙁䅁䅁兂䅁䅁䅁䱙汮䅑䅅䅁䉁䅁䅁兂⽁噎㘶敓㕷䅑杷允䅁䅁䅕䅁䑁䅁䅷䅁䭁䅁䅁䅁䭁䙁䅍䅁䭁䅁䅕䅁䙁䅁䅁䅁权佚䅚允䅁䅁䅅䅁䙁䭁硲欰椱䐰䅎䍄䉁䅁䅁兂䅁䅁䅍䅄䅁䅁䅯䅁䅁䅁䅯睕䅁䅁䅯兂䅁䅁䅕䅁䅁䥁㉄唵䉁䅁䅁允䅁䅁䅕噋偹癷潖歍䵁䅉䅅䅁䙁䅁䅁睁䵁䅁䅁权摁䅁䅁权䉁䅁䅁权䙁䅁䅁兂䅁䅁䅁䙷浄䅑䅅䅁䉁䅁䅁兂畃⭒㙆䭆堷睐杷允䅁䅁䅕䅁䑁䅁䅷䅁䭁䉁䄴䅁䭁䙁䅍䅁䭁䅁䅕䅁䙁䅁䅁䅁䅄畗䅚允䅁䅁䅅䅁䙁乁㕶浦㡱䍤䅊䍄䉁䅁䅁䅂䅁䅁䅍䅄䅁䅁䅯睔䅁䅁䅯杔䅁䅁䅕䅁䅁䅁坃唵䉁䅁䅁允䅁䅁䅕呣䬰㘱睎呺䴸䅉䅅䅁䙁䅁䅁睁䵁䅁䅁权䅁䅁䅁权呂䅁䅁权䙁䅁䅁兂䅁䅁䅁偉汲䅑䅅䅁䉁䅁䅁兂灁䥘䌯圹祧䅑杷允䅁䅁䅕䅁䑁䅁䅷䅁䭁䉁䅷䅁䭁䙁䅍䅁䭁䅁䅕䅁䙁䅁䅁䅁杂佅䅚允䅁䅁䅅䅁䙁䙁㘶兓䍷祱䄱䍄䉁䅁䅁兂䅁䅁䅍䅄䅁䅁䅯先䅁䅁䅯睕䅁䅁䅯兂䅁䅁䅕䅁䅁䍁䡄唵䉁䅁䅁允䅁䅁䅕䑔䩥坑汄啌䵁䅉䅅䅁䕁䅁䅁睁䵁䅁䅁权偂䅁䅁权佂䅁䅁兂䅁䅁䅁䨴汘䅑䅅䅁䉁䅁䅁兂灁䥘䌯匹䵪睐杷允䅁䅁䅕䅁䑁䅁䅷䅁䭁䅁䅁䅁䭁䅁䅅䅁䭁䅁䅕䅁䙁䅁䅁䅁䅁⭄䅚允䅁䅁䅅䅁䙁䱁敧敨剴乵⼴䍄䉁䅁䅁兂䅁䅁䅍䅄䅁䅁䅯杇䅁䅁䅯睕䅁䅁䅯兂䅁䅁䅕䅁䅁佁ぃ唵䉁䅁䅁允䅁䅁䅕穐敖歵獮問䵁䅉䅅䅁䙁䅁䅁睁䵁䅁䅁权捁䅁䅁权呂䅁䅁权䙁䅁䅁兂䅁䅁䅁䭯汦䅑䅅䅁䉁䅁䅁兂㉄䙋偹牷瑕䅑杷允䅁䅁䅑䅁䑁䅁䅷䅁䭁䕁䄸䅁䭁䕁䄴䅁䙁䅁䅁䅁䅃敬䅖允䅁䅁䅅䅁䙁䱁敧敨剴䵵⼴䍄䉁䅁䅁兂䅁䅁䅍䅄䅁䅁䅯䅁䅁䅁䅯允䅁䅁䅯兂䅁䅁䅕䅁䅁䍁䑂欵䉁䅁䅁允䅁䅁䅕䉵䘶ㄶ㑇樳䴸䅉䅅䅁䙁䅁䅁睁䵁䅁䅁权捁䅁䅁权呂䅁䅁权䙁䅁䅁兂䅁䅁䅁䱧氷䅑䅅䅁䉁䅁䅁兂桄桥畓㉒畅䅑杷允䅁䅁䅑䅁䑁䅁䅷䅁䭁䕁䄸䅁䭁䕁䄴䅁䙁䅁䅁䅁䅁敬䅖允䅁䅁䅅䅁䙁䡁啳歲桦獥⽑䍄䉁䅁䅁兂䅁䅁䅍䅄䅁䅁䅯䅁䅁䅁䅯允䅁䅁䅯兂䅁䅁䅕䅁䅁䕁䙄唵䉁䅁䅁允䅁䅁䅕児塲㍯㥁樲䴸䅉䅅䅁䙁䅁䅁睁䵁䅁䅁权䅁䅁䅁权呂䅁䅁权䙁䅁䅁兂䅁䅁䅁䄴洳䅑䅅䅁䉁䅁䅁兂允䑗ね䩹祙䅑杷允䅁䅁䅑䅁䑁䅁䅷䅁䭁䅁䅁䅁䭁䙁䅑䅁䙁䅁䅁䅁䅃畧䅚允䅁䅁䅅䅁䭁䉁䅳䅁䵁䅉䅅䅁䙁䅁䅁睁䵁䅁䅁权䅁䅁䅁权呂䅁䅁权䙁䅁䅁兂䅁䅁䅁䩁汪䅑䅅䅁䉁䅁䅁兂㡃䩤奍䡂睙䅑杷允䅁䅁䅕䅁䑁䅁䅷䅁䭁䉁䄰䅁䭁䙁䅍䅁䭁䅁䅕䅁䙁䅁䅁䅁䅄故䅚允䅁䅁䅅䅁䙁䱁䩰䅄牉票䄵䍄䉁䅁䅁兂䅁䅁䅍䅄䅁䅁䅯䅈䅁䅁䅯睕䅁䅁䅯兂䅁䅁䅕䅁䅁䍁㑄唵䉁䅁䅁允䅁䅁䅕牘䩰䅄牊啌䵁䅉䅅䅁䙁䅁䅁睁䵁䅁䅁权䅁䅁䅁权呂䅁䅁权䙁䅁䅁兂䅁䅁䅁䥑浌䅑䅅䅁䉁䅁䅁兂⭄䠱灪癊穅䅑杷允䅁䅁䅕䅁䑁䅁䅷䅁䭁䉁䅷䅁䭁䙁䅍䅁䭁䅁䅕䅁䙁䅁䅁䅁权救䅚允䅁䅁䅅䅁䙁䉁婦発呤祯䄵䍄䉁䅁䅁兂䅁䅁䅍䅄䅁䅁䅯先䅁䅁䅯允䅁䅁䅯兂䅁䅁䅕䅁䅁䍁桂欵䉁䅁䅁允䅁䅁䅕歲桦桥畓稱䴸䅉䅅䅁䙁䅁䅁睁䵁䅁䅁权敁䅁䅁权呂䅁䅁权䙁䅁䅁兂䅁䅁䅁佉汐䅑䅅䅁䉁䅁䅁兂硂児塲⽯牁䅑杷允䅁䅁䅕䅁䑁䅁䅷䅁䭁䅁䅁䅁䭁䙁䅍䅁䭁䅁䅕䅁䙁䅁䅁䅁䅃佮䅖允䅁䅁䅅䅁䙁乁橥䑣䬰稹䅂䍄䉁䅁䅁兂䅁䅁䅍䅄䅁䅁䅯䅁䅁䅁䅯睕䅁䅁䅯兂䅁䅁䅕䅁䅁䅁硄唵䉁䅁䅁允䅁䅁䅕積積積呏歍䵁䅉䅅䅁䙁䅁䅁睁䵁䅁䅁权摁䅁䅁权呂䅁䅁权䙁䅁䅁兂䅁䅁䅁䍁浌䅑䅅䅁䉁䅁䅁兂䭁㘱睎捐畯䅑杷允䅁䅁䅕䅁䑁䅁䅷䅁䭁䅁䅁䅁䭁䅁䅅䅁䭁䅁䅕䅁䙁䅁䅁䅁䅂⭘䅚允䅁䅁䅅䅁䙁䱁敧敨剴乵⼴䍄䉁䅁䅁兂䅁䅁䅍䅄䅁䅁䅯䅁䅁䅁䅯睕䅁䅁䅯兂䅁䅁䅕䅁䅁䭁䍁欵䉁䅁䅁允䅁䅁䅕癱午坔睊歍䵁䅉䅅䅁䙁䅁䅁睁䵁䅁䅁权摁䅁䅁权呂䅁䅁权䙁䅁䅁兂䅁䅁䅁䭧汌䅑䅅䅁䉁䅁䅁兂䝂癴㥐䠱瑧䅑杷允䅁䅁䅕䅁䑁䅁䅷䅁䭁䅁䅁䅁䭁䙁䅍䅁䭁䅁䅕䅁䙁䅁䅁䅁杄⭙䅚允䅁䅁䅅䅁䙁䭁硲欰椱䐰䅎䍄䉁䅁䅁兂䅁䅁䅍䅄䅁䅁䅯睈䅁䅁䅯允䅁䅁䅯兂䅁䅁䅕䅁䅁䅁硂欵䉁䅁䅁允䅁䅁䅕牕敧敨剴䐴䴸䅉䅅䅁䙁䅁䅁睁䵁䅁䅁权慁䅁䅁权呂䅁䅁权䙁䅁䅁兂䅁䅁䅁䕙浮䅑䅅䅁䉁䅁䅁兂䵂㑎䉬䕙㝕䅑杷允䅁䅁䅕䅁䑁䅁䅷䅁䭁䉁䅯䅁䭁䅁䅅䅁䭁䅁䅕䅁䙁䅁䅁䅁䅁⬴䅖允䅁䅁䅅䅁䙁偁潙䥘䌯改⽁䍄䉁䅁䅁兂䅁䅁䅍䅄䅁䅁䅯杈䅁䅁䅯睕䅁䅁䅯兂䅁䅁䅕䅁䅁䕁煄唵䉁䅁䅁允䅁䅁䅕㉣剩堷⽷䕌䵁䅉䅅䅁䙁䅁䅁睁䵁䅁䅁权䅁䅁䅁权呂䅁䅁权䙁䅁䅁兂䅁䅁䅁乷決䅑䅅䅁䉁䅁䅁兂婁䙂余摌祉䅑杷允䅁䅁䅕䅁䑁䅁䅷䅁䭁䉁䅯䅁䭁䙁䅍䅁䭁䅁䅕䅁䙁䅁䅁䅁杄伲䅖允䅁䅁䅅䅁䙁䉁癳匳䝑呉䅰䍄䉁䅁䅁兂䅁䅁䅍䅄䅁䅁䅯杇䅁䅁䅯睕䅁䅁䅯兂䅁䅁䅕䅁䅁䝁剂欵䉁䅁䅁允䅁䅁䅕䑔䩥坑䙂く䵁䅉䅅䅁䙁䅁䅁睁䵁䅁䅁权敁䅁䅁权呂䅁䅁权䙁䅁䅁兂䅁䅁䅁䡯浲䅑䅅䅁䉁䅁䅁兂灁䥘䌯圹桧䅑杷允䅁䅁䅕䅁䑁䅁䅷䅁䭁䅁䅁䅁䭁䙁䅍䅁䭁䅁䅕䅁䙁䅁䅁䅁杁佃䅚允䅁䅁䅅䅁䙁䭁硲欰椱䑣䅊䍄䉁䅁䅁兂䅁䅁䅍䅄䅁䅁䅯杇䅁䅁䅯睕䅁䅁䅯兂䅁䅁䅕䅁䅁䍁汃唵䉁䅁䅁允䅁䅁䅕噈歰㥏倫問䵁䅉䅅䅁䙁䅁䅁睁䵁䅁䅁权晁䅁䅁权呂䅁䅁权䙁䅁䅁兂䅁䅁䅁䝯浺䅑䅅䅁䉁䅁䅁兂䭁㘱睎卐硯䅑杷允䅁䅁䅕䅁䑁䅁䅷䅁䭁䅁䅁䅁䭁䙁䅍䅁䭁䅁䅕䅁䙁䅁䅁䅁䅁伵䅖允䅁䅁䅅䅁䙁䉁䕫杖琴樰䅊䍄䉁䅁䅁兂䅁䅁䅍䅄䅁䅁䅯䅁䅁䅁䅯睕䅁䅁䅯兂䅁䅁䅕䅁䅁佁剄唵䉁䅁䅁允䅁䅁䅕䉯癯匳䝑き䵁䅉䅅䅁䙁䅁䅁睁䵁䅁䅁权䅁䅁䅁权呂䅁䅁权䙁䅁䅁兂䅁䅁䅁偷汘䅑䅅䅁䉁䅁䅁兂灁䥘䌯圹祧䅑杷允䅁䅁䅕䅁䑁䅁䅷䅁䭁䉁䄰䅁䭁䙁䅍䅁䭁䅁䅕䅁䙁䅁䅁䅁䅂⭣䅚允䅁䅁䅅䅁䙁偁湃歸㍳卹䄱䍄䉁䅁䅁兂䅁䅁䅍䅄䅁䅁䅯睈䅁䅁䅯睕䅁䅁䅯兂䅁䅁䅕䅁䅁䅁佄唵䉁䅁䅁允䅁䅁䅕杓䍷㑋坦䕍䵁䅉䅅䅁䙁䅁䅁睁䵁䅁䅁权䅁䅁䅁权呂䅁䅁权䙁䅁䅁兂䅁䅁䅁䡉洯䅑䅅䅁䉁䅁䅁兂⭄䠱灪癊穅䅑杷允䅁䅁䅕䅁䑁䅁䅷䅁䭁䉁䅷䅁䭁䅁䅅䅁䭁䅁䅕䅁䙁䅁䅁䅁䅃⭰䅖允䅁䅁䅅䅁䙁䥁䌯匹捨㥪⽉䍄䉁䅁䅁兂䅁䅁䅍䅄䅁䅁䅯䅈䅁䅁䅯睕䅁䅁䅯兂䅁䅁䅕䅁䅁䅁㍄唵䉁䅁䅁允䅁䅁䅕牘䩰䅄牊啌䵁䅉䅅䅁䙁䅁䅁睁䵁䅁䅁权晁䅁䅁权䉁䅁䅁权䙁䅁䅁兂䅁䅁䅁䑙浘䅑䅅䅁䉁䅁䅁兂䥂場啯歲桦睐杷允䅁䅁䅕䅁䑁䅁䅷䅁䭁䅁䅁䅁䭁䙁䅍䅁䭁䅁䅕䅁䙁䅁䅁䅁杁敖䅚允䅁䅁䅅䅁䙁䑁ね䡹⭡稳䅎䍄䉁䅁䅁兂䅁䅁䅍䅄䅁䅁䅯先䅁䅁䅯允䅁䅁䅯兂䅁䅁䅕䅁䅁䅁噁欵䉁䅁䅁允䅁䅁䅕㑈牘払敧吱䴸䅉䅅䅁䙁䅁䅁睁䵁䅁䅁权敁䅁䅁权䉁䅁䅁权䙁䅁䅁兂䅁䅁䅁䵯汶䅑䅅䅁䉁䅁䅁兂穁積積積呐睐杷允䅁䅁䅕䅁䑁䅁䅷䅁䭁䅁䅁䅁䭁䅁䅅䅁䭁䅁䅕䅁䙁䅁䅁䅁䅃佘䅚允䅁䅁䅅䅁䙁䱁敧敨剴乵⼴䍄䉁䅁䅁兂䅁䅁䅍䅄䅁䅁䅯先䅁䅁䅯允䅁䅁䅯兂䅁䅁䅕䅁䅁佁㙃唵䉁䅁䅁允䅁䅁䅕㘱睎児塲稰䴸䅉䅅䅁䙁䅁䅁睁䵁䅁䅁权䅁䅁䅁权呂䅁䅁权䙁䅁䅁兂䅁䅁䅁倴汮䅑䅅䅁䉁䅁䅁兂灁䥘䌯圹祧䅑杷允䅁䅁䅕䅁䑁䅁䅷䅁䭁䅁䅁䅁䭁䙁䅍䅁䭁䅁䅕䅁䙁䅁䅁䅁䅃甴䅖允䅁䅁䅅䅁䙁䉁䕫杖琴樰䅊䍄䉁䅁䅁兂䅁䅁䅍䅄䅁䅁䅯䅁䅁䅁䅯睕䅁䅁䅯兂䅁䅁䅕䅁䅁䭁䥂欵䉁䅁䅁允䅁䅁䅕潅䅐煹䙈き䵁䅉䅅䅁䙁䅁䅁睁䵁䅁䅁权捁䅁䅁权䉁䅁䅁权䙁䅁䅁兂䅁䅁䅁䱯汲䅑䅅䅁䉁䅁䅁兂偃癷潕䥘匯睐杷允䅁䅁䅕䅁䑁䅁䅷䅁䭁䉁䅯䅁䭁䙁䅍䅁䭁䅁䅕䅁䙁䅁䅁䅁杂甶䅖允䅁䅁䅅䅁䙁䵁ㅐ䙋偹橷䅬䍄䉁䅁䅁兂䅁䅁䅍䅄䅁䅁䅯䅁䅁䅁䅯睕䅁䅁䅯兂䅁䅁䅕䅁䅁䝁呁欵䉁䅁䅁允䅁䅁䅕䙅㕧䵴坩歍䵁䅉䅅䅁䙁䅁䅁睁䵁䅁䅁权䅁䅁䅁权呂䅁䅁权䙁䅁䅁兂䅁䅁䅁䝉浈䅑䅅䅁䉁䅁䅁兂煃搸乊瑙穁䅑杷允䅁䅁䅕䅁䑁䅁䅷䅁䭁䉁䄰䅁䭁䅁䅅䅁䭁䅁䅕䅁䙁䅁䅁䅁权低䅚允䅁䅁䅅䅁䙁䭁䠵場啯瑲⽣䍄䉁䅁䅁兂䅁䅁䅍䅄䅁䅁䅯睈䅁䅁䅯睕䅁䅁䅯兂䅁䅁䅕䅁䅁䵁敁欵䉁䅁䅁允䅁䅁䅕牒穢搯㑔䕍䵁䅉䅅䅁䙁䅁䅁睁䵁䅁䅁权䅁䅁䅁权呂䅁䅁权䙁䅁䅁兂䅁䅁䅁䉑浺䅑䅅䅁䉁䅁䅁兂療潅䅐杹穅䅑杷允䅁䅁䅕䅁䑁䅁䅷䅁䭁䅁䅁䅁䭁䙁䅍䅁䭁䅁䅕䅁䙁䅁䅁䅁杁⭙䅚允䅁䅁䅅䅁䙁䭁硲欰椱䐰䅎䍄䉁䅁䅁兂䅁䅁䅍䅄䅁䅁䅯杇䅁䅁䅯睕䅁䅁䅯兂䅁䅁䅕䅁䅁䵁婃唵䉁䅁䅁允䅁䅁䅕瑃橥䑣焳䕏䵁䅉䅅䅁䙁䅁䅁睁䵁䅁䅁权捁䅁䅁权䉁䅁䅁权䙁䅁䅁兂䅁䅁䅁䱑汈䅑䅅䅁䉁䅁䅁兂偃癷潕䥘匯睐杷允䅁䅁䅕䅁䑁䅁䅷䅁䭁䉁䅯䅁䭁䙁䅍䅁䭁䅁䅕䅁䙁䅁䅁䅁䅄效䅚允䅁䅁䅅䅁䙁䱁穢搯㑒呩䅰䍄䉁䅁䅁兂䅁䅁䅍䅄䅁䅁䅯䅁䅁䅁䅯睕䅁䅁䅯兂䅁䅁䅕䅁䅁䝁敁欵䉁䅁䅁允䅁䅁䅕硢䑋䵷䉯き䵁䅉䅅䅁䙁䅁䅁睁䵁䅁䅁权捁䅁䅁权䉁䅁䅁权䙁䅁䅁兂䅁䅁䅁䙷浔䅑䅅䅁䉁䅁䅁兂㉄䙋偹癷奘睐杷允䅁䅁䅕䅁䑁䅁䅷䅁䭁䅁䅁䅁䭁䙁䅍䅁䭁䅁䅕䅁䙁䅁䅁䅁权敌䅚允䅁䅁䅅䅁䙁䍁礲敮渫橨䅎䍄䉁䅁䅁兂䅁䅁䅍䅄䅁䅁䅯杇䅁䅁䅯允䅁䅁䅯兂䅁䅁䅕䅁䅁䝁扃唵䉁䅁䅁允䅁䅁䅕䅁䅁䅁䅁䐴䴸䅉䅅䅁䙁䅁䅁睁䵁䅁䅁权䅁䅁䅁权呂䅁䅁权䙁䅁䅁兂䅁䅁䅁䥑浈䅑䅅䅁䉁䅁䅁兂⭄䠱灪癊穅䅑杷允䅁䅁䅕䅁䑁䅁䅷䅁䭁䅁䅁䅁䭁䙁䅍䅁䭁䅁䅕䅁䙁䅁䅁䅁䅂⭭䅖允䅁䅁䅅䅁䙁乁橥䑣䬰稹䅂䍄䉁䅁䅁兂䅁䅁䅍䅄䅁䅁䅯睈䅁䅁䅯允䅁䅁䅯兂䅁䅁䅕䅁䅁䵁煁欵䉁䅁䅁允䅁䅁䅕体㙆䭆䠵吴䴸䅉䅅䅁䙁䅁䅁睁䵁䅁䅁权䅁䅁䅁权呂䅁䅁权䙁䅁䅁兂䅁䅁䅁䱯汘䅑䅅䅁䉁䅁䅁兂㙃兓䍷祋祣䅑杷允䅁䅁䅕䅁䑁䅁䅷䅁䭁䅁䅁䅁䭁䙁䅍䅁䭁䅁䅕䅁䙁䅁䅁䅁杂畉䅚允䅁䅁䅅䅁䙁佁兘瑉㕶橐䅎䍄䉁䅁䅁兂䅁䅁䅍䅄䅁䅁䅯杇䅁䅁䅯允䅁䅁䅯兂䅁䅁䅕䅁䅁䕁桄唵䉁䅁䅁允䅁䅁䅕椹捨㡪ㅌ䐴䴸䅉䅅䅁䙁䅁䅁睁䵁䅁䅁权捁䅁䅁权呂䅁䅁权䙁䅁䅁兂䅁䅁䅁䕧浈䅑䅅䅁䉁䅁䅁兂塁挲㌷㙕畍䅑杷允䅁䅁䅕䅁䑁䅁䅷䅁䭁䅁䅁䅁䭁䅁䅅䅁䭁䅁䅕䅁䙁䅁䅁䅁䅂當䅖允䅁䅁䅅䅁䙁䑁䬰㘱睎摐⽯䍄䉁䅁䅁兂䅁䅁䅍䅄䅁䅁䅯䅁䅁䅁䅯允䅁䅁䅯兂䅁䅁䅕䅁䅁䝁晄唵䉁䅁䅁允䅁䅁䅕場啯歲桦樲䴸䅉䅅䅁䙁䅁䅁睁䵁䅁䅁权䅁䅁䅁权呂䅁䅁权䙁䅁䅁兂䅁䅁䅁临汄䅑䅅䅁䉁䅁䅁兂权楇搯䅊穙䅑杷允䅁䅁䅕䅁䑁䅁䅷䅁䭁䉁䅯䅁䭁䅁䅅䅁䭁䅁䅕䅁䙁䅁䅁䅁䅂敚䅚允䅁䅁䅅䅁䙁䭁睒児塲⭯⽧䍄䉁䅁䅁兂䅁䅁䅍䅄䅁䅁䅯先䅁䅁䅯允䅁䅁䅯兂䅁䅁䅕䅁䅁䭁煂欵䉁䅁䅁允䅁䅁䅕歲桦桥畓稱䴸䅉䅅䅁䙁䅁䅁睁䵁䅁䅁权敁䅁䅁权䉁䅁䅁权䙁䅁䅁兂䅁䅁䅁䱯汘䅑䅅䅁䉁䅁䅁兂穁積積積呐睐杷允䅁䅁䅕䅁䑁䅁䅷䅁䭁䉁䄸䅁䭁䅁䅅䅁䭁䅁䅕䅁䙁䅁䅁䅁杁佒䅚允䅁䅁䅅䅁䙁䭁睒児塲⭯⽁䍄䉁䅁䅁兂䅁䅁䅍䅄䅁䅁䅯䅁䅁䅁䅯允䅁䅁䅯兂䅁䅁䅕䅁䅁佁䩄唵䉁䅁䅁允䅁䅁䅕児塲㍯㥁樲䴸䅉䅅䅁䙁䅁䅁睁䵁䅁䅁权䅁䅁䅁权呂䅁䅁权䙁䅁䅁兂䅁䅁䅁䕙浺䅑䅅䅁䉁䅁䅁兂十㡧䭄捯穕䅑杷允䅁䅁䅕䅁䑁䅁䅷䅁䭁䉁䄰䅁䭁䙁䅍䅁䭁䅁䅕䅁䙁䅁䅁䅁杄⬯䅖允䅁䅁䅅䅁䙁䝁汄䌰扌匫䄱䍄䉁䅁䅁兂䅁䅁䅍䅄䅁䅁䅯睈䅁䅁䅯睕䅁䅁䅯兂䅁䅁䅕䅁䅁䵁楂欵䉁䅁䅁允䅁䅁䅕匰扌堫䬴啍䵁䅉䅅䅁䙁䅁䅁睁䵁䅁䅁权䅁䅁䅁权䉁䅁䅁权䙁䅁䅁兂䅁䅁䅁䕁浘䅑䅅䅁䉁䅁䅁兂㑃潈牘払敪睐杷允䅁䅁䅕䅁䑁䅁䅷䅁䭁䅁䅁䅁䭁䙁䅍䅁䭁䅁䅕䅁䙁䅁䅁䅁杁⭗䅚允䅁䅁䅅䅁䙁䭁硲欰椱䐰䅎䍄䉁䅁䅁兂䅁䅁䅍䅄䅁䅁䅯䅁䅁䅁䅯睕䅁䅁䅯兂䅁䅁䅕䅁䅁䝁㉂欵䉁䅁䅁允䅁䅁䅕佖汏㡭䅑䕎䵁䅉䅅䅁䙁䅁䅁睁䵁䅁䅁权䅁䅁䅁权呂䅁䅁权䙁䅁䅁兂䅁䅁䅁䩁氯䅑䅅䅁䉁䅁䅁兂塄㍯㥁癃督䅑杷允䅁䅁䅕䅁䑁䅁䅷䅁䭁䅁䅁䅁䭁䙁䅍䅁䭁䅁䅕䅁䙁䅁䅁䅁杁敳䅖允䅁䅁䅅䅁䙁䱁䩰䅄牉穊䅊䍄䉁䅁䅁兂䅁䅁䅍䅄䅁䅁䅯杈䅁䅁䅯允䅁䅁䅯兂䅁䅁䅕䅁䅁䝁桂欵䉁䅁䅁允䅁䅁䅕䅁䅁䅁䅁䐰䴸䅉䅅䅁䙁䅁䅁睁䵁䅁䅁权慁䅁䅁权呂䅁䅁权䙁䅁䅁兂䅁䅁䅁䉷浔䅑䅅䅁䉁䅁䅁兂䝁婧䑖ど㙷䅑杷允䅁䅁䅕䅁䑁䅁䅷䅁䭁䅁䅁䅁䭁䙁䅍䅁䭁䅁䅕䅁䙁䅁䅁䅁杄佧䅚允䅁䅁䅅䅁䙁偁唷佥浫吸䅎䍄䉁䅁䅁兂䅁䅁䅍䅄䅁䅁䅯杇䅁䅁䅯睕䅁䅁䅯兂䅁䅁䅕䅁䅁䝁楄唵䉁䅁䅁允䅁䅁䅕⽷潕䥘椯問䵁䅉䅅䅁䙁䅁䅁睁䵁䅁䅁权䅁䅁䅁权呂䅁䅁权䙁䅁䅁兂䅁䅁䅁䩑汦䅑䅅䅁䉁䅁䅁兂㡃䩤奍䡂睙䅑杷允䅁䅁䅕䅁䑁䅁䅷䅁䭁䅁䅁䅁䭁䙁䅍䅁䭁䅁䅕䅁䙁䅁䅁䅁䅂⭁䅚允䅁䅁䅅䅁䙁䭁硲欰椱䑣䅊䍄䉁䅁䅁兂䅁䅁䅍䅄䅁䅁䅯䅁䅁䅁䅯睕䅁䅁䅯兂䅁䅁䅕䅁䅁䵁䉃欵䉁䅁䅁允䅁䅁䅕琯㑒匶硢き䵁䅉䅅䅁䙁䅁䅁睁䵁䅁䅁权慁䅁䅁权呂䅁䅁权䙁䅁䅁兂䅁䅁䅁䱉汮䅑䅅䅁䉁䅁䅁兂⽁噎㘶敓㕷䅑杷允䅁䅁䅕䅁䑁䅁䅷䅁䭁䅁䅁䅁䭁䅁䅅䅁䭁䅁䅕䅁䙁䅁䅁䅁䅃⬲䅖允䅁䅁䅅䅁䙁佁㙆䭆䠵搴⽯䍄䉁䅁䅁兂䅁䅁䅍䅄䅁䅁䅯睈䅁䅁䅯睕䅁䅁䅯兂䅁䅁䅕䅁䅁䵁䉃欵䉁䅁䅁允䅁䅁䅕余兘瑉㕶䕍䵁䅉䅅䅁䙁䅁䅁睁䵁䅁䅁权䅁䅁䅁权呂䅁䅁权䙁䅁䅁兂䅁䅁䅁䭯汦䅑䅅䅁䉁䅁䅁兂塄㍯㥁湃硣䅑杷允䅁䅁䅕䅁䑁䅁䅷䅁䭁䉁䅯䅁䭁䅁䅅䅁䭁䅁䅕䅁䙁䅁䅁䅁杄申䅖允䅁䅁䅅䅁䙁偁潙䥘䌯改⽁䍄䉁䅁䅁兂䅁䅁䅍䅄䅁䅁䅯杈䅁䅁䅯允䅁䅁䅯兂䅁䅁䅕䅁䅁䭁晄唵䉁䅁䅁允䅁䅁䅕積積積積稰䴸䅉䅅䅁䙁䅁䅁睁䵁䅁䅁权敁䅁䅁权䉁䅁䅁权䙁䅁䅁兂䅁䅁䅁偉汌䅑䅅䅁䉁䅁䅁兂穁積積積呐睐杷允䅁䅁䅕䅁䑁䅁䅷䅁䭁䉁䄴䅁䭁䙁䅍䅁䭁䅁䅕䅁䙁䅁䅁䅁䅄教䅚允䅁䅁䅅䅁䙁䩁瑈䑦ㄸ楘䅊䍄䉁䅁䅁兂䅁䅁䅍䅄䅁䅁䅯䅁䅁䅁䅯允䅁䅁䅯兂䅁䅁䅕䅁䅁䭁㙃唵䉁䅁䅁允䅁䅁䅕児塲㍯㥁樲䴸䅉䅅䅁䙁䅁䅁睁䵁䅁䅁权䅁䅁䅁权呂䅁䅁权䙁䅁䅁兂䅁䅁䅁䡯浦䅑䅅䅁䉁䅁䅁兂啂㘴扗䅸ぁ䅑杷允䅁䅁䅕䅁䑁䅁䅷䅁䭁䉁䅷䅁䭁䙁䅍䅁䭁䅁䅕䅁䙁䅁䅁䅁䅂佺䅖允䅁䅁䅅䅁䙁䥁牘払敧卨䄵䍄䉁䅁䅁兂䅁䅁䅍䅄䅁䅁䅯䅁䅁䅁䅯睕䅁䅁䅯兂䅁䅁䅕䅁䅁䭁㕂欵䉁䅁䅁允䅁䅁䅕佖汏㡭䅑䕎䵁䅉䅅䅁䙁䅁䅁睁䵁䅁䅁权敁䅁䅁权䉁䅁䅁权䙁䅁䅁兂䅁䅁䅁䘴浶䅑䅅䅁䉁䅁䅁兂䅁䅁䅁䅁兄睐杷允䅁䅁䅕䅁䑁䅁䅷䅁䭁䉁䄴䅁䭁䙁䅍䅁䭁䅁䅕䅁䙁䅁䅁䅁杁畉䅚允䅁䅁䅅䅁䙁䉁䕫杖琴楣䅬䍄䉁䅁䅁兂䅁䅁䅍䅄䅁䅁䅯睈䅁䅁䅯允䅁䅁䅯兂䅁䅁䅕䅁䅁䝁㝂欵䉁䅁䅁允䅁䅁䅕牕敧敨剴䐴䴸䅉䅅䅁䙁䅁䅁睁䵁䅁䅁权䅁䅁䅁权呂䅁䅁权䙁䅁䅁兂䅁䅁䅁乧汪䅑䅅䅁䉁䅁䅁兂权楇搯䅊穙䅑杷允䅁䅁䅕䅁䑁䅁䅷䅁䭁䅁䅁䅁䭁䅁䅅䅁䭁䅁䅕䅁䙁䅁䅁䅁杄⭙䅚允䅁䅁䅅䅁䙁䱁敧敨剴乵⼴䍄䉁䅁䅁兂䅁䅁䅍䅄䅁䅁䅯杇䅁䅁䅯睕䅁䅁䅯兂䅁䅁䅕䅁䅁䕁硃唵䉁䅁䅁允䅁䅁䅕穐敖歵獮問䵁䅉䅅䅁䙁䅁䅁睁䵁䅁䅁权䅁䅁䅁权呂䅁䅁权䙁䅁䅁兂䅁䅁䅁䉁浺䅑䅅䅁䉁䅁䅁兂療潅䅐杹穅䅑杷允䅁䅁䅕䅁䑁䅁䅷䅁䭁䅁䅁䅁䭁䙁䅍䅁䭁䅁䅕䅁䙁䅁䅁䅁杂敧䅚允䅁䅁䅅䅁䙁偁唷佥浫吸䅎䍄䉁䅁䅁兂䅁䅁䅍䅄䅁䅁䅯先䅁䅁䅯允䅁䅁䅯兂䅁䅁䅕䅁䅁䕁慃唵䉁䅁䅁允䅁䅁䅕㘱睎児塲稰䴸䅉䅅䅁䙁䅁䅁睁䵁䅁䅁权䅁䅁䅁权呂䅁䅁权䙁䅁䅁兂䅁䅁䅁䥷浄䅑䅅䅁䉁䅁䅁兂⭄䠱灪癊穅䅑杷允䅁䅁䅕䅁䑁䅁䅷䅁䭁䉁䄰䅁䭁䙁䅍䅁䭁䅁䅕䅁䙁䅁䅁䅁杁⭭䅖允䅁䅁䅅䅁䙁䱁へ硫䕧楖䄱䍄䉁䅁䅁兂䅁䅁䅍䅄䅁䅁䅯睈䅁䅁䅯允䅁䅁䅯兂䅁䅁䅕䅁䅁䅁䅄唵䉁䅁䅁允䅁䅁䅕䉵䘶ㄶ㑇樳䴸䅉䅅䅁䙁䅁䅁睁䵁䅁䅁权捁䅁䅁权呂䅁䅁权䙁䅁䅁兂䅁䅁䅁䱉汮䅑䅅䅁䉁䅁䅁兂㍂灶愸硌田䅑杷允䅁䅁䅕䅁䑁䅁䅷䅁䭁䉁䄴䅁䭁䙁䅍䅁䭁䅁䅕䅁䙁䅁䅁䅁䅁畕䅚允䅁䅁䅅䅁䙁佁㠵穐敖楏䅒䍄䉁䅁䅁兂䅁䅁䅍䅄䅁䅁䅯䅁䅁䅁䅯睕䅁䅁䅯兂䅁䅁䅕䅁䅁佁䵂欵䉁䅁䅁允䅁䅁䅕潅䅐煹䙈き䵁䅉䅅䅁䙁䅁䅁睁䵁䅁䅁权䅁䅁䅁权呂䅁䅁权䙁䅁䅁兂䅁䅁䅁倴汲䅑䅅䅁䉁䅁䅁兂灁䥘䌯圹祧䅑杷允䅁䅁䅕䅁䑁䅁䅷䅁䭁䉁䅷䅁䭁䙁䅍䅁䭁䅁䅕䅁䙁䅁䅁䅁䅂佈䅚允䅁䅁䅅䅁䙁䱁摋㘷䝦祃䄵䍄䉁䅁䅁兂䅁䅁䅍䅄䅁䅁䅯䅈䅁䅁䅯睕䅁䅁䅯兂䅁䅁䅕䅁䅁䍁潄唵䉁䅁䅁允䅁䅁䅕桙奂扏䥒歌䵁䅉䅅䅁䙁䅁䅁睁䵁䅁䅁权䅁䅁䅁权呂䅁䅁权䙁䅁䅁兂䅁䅁䅁䅷浐䅑䅅䅁䉁䅁䅁兂煃搸乊湙祁䅑杷允䅁䅁䅕䅁䑁䅁䅷䅁䭁䅁䅁䅁䭁䅁䅅䅁䭁䅁䅕䅁䙁䅁䅁䅁杁敍䅚允䅁䅁䅅䅁䙁䱁敧敨剴乵⼴䍄䉁䅁䅁兂䅁䅁䅍䅄䅁䅁䅯睈䅁䅁䅯允䅁䅁䅯兂䅁䅁䅕䅁䅁䍁捁欵䉁䅁䅁允䅁䅁䅕椹捨㡪ㅌ䐴䴸䅉䅅䅁䙁䅁䅁睁䵁䅁䅁权䅁䅁䅁权呂䅁䅁权䙁䅁䅁兂䅁䅁䅁䥯浄䅑䅅䅁䉁䅁䅁兂⭄䠱灪癊穅䅑杷允䅁䅁䅕䅁䑁䅁䅷䅁䭁䉁䄸䅁䭁䙁䅍䅁䭁䅁䅕䅁䙁䅁䅁䅁䅄畦䅚允䅁䅁䅅䅁䙁䝁汄䌰扌含䅂䍄䉁䅁䅁兂䅁䅁䅍䅄䅁䅁䅯䅁䅁䅁䅯睕䅁䅁䅯兂䅁䅁䅕䅁䅁䝁慂欵䉁䅁䅁允䅁䅁䅕癱午坔兌き䵁䅉䅅䅁䙁䅁䅁睁䵁䅁䅁权䅁䅁䅁权呂䅁䅁权䙁䅁䅁兂䅁䅁䅁䙯浺䅑䅅䅁䉁䅁䅁兂煃搸乊瑙穁䅑杷允䅁䅁䅕䅁䑁䅁䅷䅁䭁䅁䅁䅁䭁䙁䅍䅁䭁䅁䅕䅁䙁䅁䅁䅁权畆䅚允䅁䅁䅅䅁䙁䝁匸㡧䭄呁䅎䍄䉁䅁䅁兂䅁䅁䅍䅄䅁䅁䅯先䅁䅁䅯允䅁䅁䅯兂䅁䅁䅕䅁䅁䥁䱁欵䉁䅁䅁允䅁䅁䅕㑈牘払敧吱䴸䅉䅅䅁䙁䅁䅁睁䵁䅁䅁权敁䅁䅁权呂䅁䅁权䙁䅁䅁兂䅁䅁䅁䉧浢䅑䅅䅁䉁䅁䅁兂婁䙂余塌灉䅑杷允䅁䅁䅕䅁䑁䅁䅷䅁䭁䅁䅁䅁䭁䙁䅍䅁䭁䅁䅕䅁䙁䅁䅁䅁杁佣䅚允䅁䅁䅅䅁䙁䙁橔婰䕶䐴䅎䍄䉁䅁䅁兂䅁䅁䅍䅄䅁䅁䅯䅁䅁䅁䅯睕䅁䅁䅯兂䅁䅁䅕䅁䅁佁坂欵䉁䅁䅁允䅁䅁䅕扏䥔牤昷き䵁䅉䅅䅁䙁䅁䅁睁䵁䅁䅁权捁䅁䅁权䉁䅁䅁权䙁䅁䅁兂䅁䅁䅁乁汔䅑䅅䅁䉁䅁䅁兂穁積積積呐睐杷允䅁䅁䅕䅁䑁䅁䅷䅁䭁䉁䄴䅁䭁䙁䅍䅁䭁䅁䅕䅁䙁䅁䅁䅁䅃敳䅖允䅁䅁䅅䅁䙁䱁穢搯㑒卡䅸䍄䉁䅁䅁兂䅁䅁䅍䅄䅁䅁䅯杈䅁䅁䅯睕䅁䅁䅯兂䅁䅁䅕䅁䅁䥁煂欵䉁䅁䅁允䅁䅁䅕匰扌堫焵啉䵁䅉䅅䅁䙁䅁䅁睁䵁䅁䅁权䅁䅁䅁权呂䅁䅁权䙁䅁䅁兂䅁䅁䅁䕯浮䅑䅅䅁䉁䅁䅁兂十㡧䭄捯穕䅑杷允䅁䅁䅕䅁䑁䅁䅷䅁䭁䉁䄸䅁䭁䅁䅅䅁䭁䅁䅕䅁䙁䅁䅁䅁杂⭹䅖允䅁䅁䅅䅁䙁䭁睒児塲⭯⽁䍄䉁䅁䅁兂䅁䅁䅍䅄䅁䅁䅯䅁䅁䅁䅯允䅁䅁䅯兂䅁䅁䅕䅁䅁䝁牃唵䉁䅁䅁允䅁䅁䅕灭婭婭婭吲䴸䅉䅅䅁䙁䅁䅁睁䵁䅁䅁权䅁䅁䅁权呂䅁䅁权䙁䅁䅁兂䅁䅁䅁䝧浲䅑䅅䅁䉁䅁䅁兂啂㘴扗佸穁䅑杷允䅁䅁䅕䅁䑁䅁䅷䅁䭁䅁䅁䅁䭁䙁䅍䅁䭁䅁䅕䅁䙁䅁䅁䅁杂佧䅚允䅁䅁䅅䅁䙁偁唷佥浫吸䅎䍄䉁䅁䅁兂䅁䅁䅍䅄䅁䅁䅯先䅁䅁䅯睕䅁䅁䅯兂䅁䅁䅕䅁䅁䅁䥄唵䉁䅁䅁允䅁䅁䅕䑔䩥坑汄啌䵁䅉䅅䅁䙁䅁䅁睁䵁䅁䅁权敁䅁䅁权呂䅁䅁权䙁䅁䅁兂䅁䅁䅁偷氯䅑䅅䅁䉁䅁䅁兂䅁䅁䅁䅁煁䅑杷允䅁䅁䅕䅁䑁䅁䅷䅁䭁䅁䅁䅁䭁䙁䅍䅁䭁䅁䅕䅁䙁䅁䅁䅁杂⭸䅖允䅁䅁䅅䅁䙁䝁渳㘫确樸䅊䍄䉁䅁䅁兂䅁䅁䅍䅄䅁䅁䅯䅁䅁䅁䅯睕䅁䅁䅯兂䅁䅁䅕䅁䅁䵁瑄唵䉁䅁䅁允䅁䅁䅕積積積呏歍䵁䅉䅅䅁䙁䅁䅁睁䵁䅁䅁权慁䅁䅁权呂䅁䅁权䙁䅁䅁兂䅁䅁䅁䄴洳䅑䅅䅁䉁䅁䅁兂䝁婧䑖ど㙷䅑杷允䅁䅁䅕䅁䑁䅁䅷䅁䭁䅁䅁䅁䭁䙁䅍䅁䭁䅁䅕䅁䙁䅁䅁䅁杁敦䅚允䅁䅁䅅䅁䙁偁唷佥浫吸䅎䍄䉁䅁䅁兂䅁䅁䅍䅄䅁䅁䅯先䅁䅁䅯允䅁䅁䅯兂䅁䅁䅕䅁䅁佁牂欵䉁䅁䅁允䅁䅁䅕歲桦桥畓稱䴸䅉䅅䅁䙁䅁䅁睁䵁䅁䅁权䅁䅁䅁权呂䅁䅁权䙁䅁䅁兂䅁䅁䅁佷氷䅑䅅䅁䉁䅁䅁兂穁積積㕍祍䅑杷允䅁䅁䅕䅁䑁䅁䅷䅁䭁䅁䅁䅁䭁䙁䅍䅁䭁䅁䅕䅁䙁䅁䅁䅁䅁佧䅚允䅁䅁䅅䅁䙁偁唷佥浫吸䅎䍄䉁䅁䅁兂䅁䅁䅍䅄䅁䅁䅯睈䅁䅁䅯睕䅁䅁䅯兂䅁䅁䅕䅁䅁䍁㥂欵䉁䅁䅁允䅁䅁䅕牡へ硫歧啍䵁䅉䅅䅁䙁䅁䅁睁䵁䅁䅁权䅁䅁䅁权呂䅁䅁权䙁䅁䅁兂䅁䅁䅁䍉浲䅑䅅䅁䉁䅁䅁兂汄䌰扌含稴䅑杷允䅁䅁䅕䅁䑁䅁䅷䅁䭁䅁䅁䅁䭁䙁䅍䅁䭁䅁䅕䅁䙁䅁䅁䅁杁畢䅚允䅁䅁䅅䅁䙁䙁橔婰䕶䐴䅎䍄䉁䅁䅁兂䅁䅁䅍䅄䅁䅁䅯䅁䅁䅁䅯睕䅁䅁䅯兂䅁䅁䅕䅁䅁䅁ㅂ欵䉁䅁䅁允䅁䅁䅕佖汏㡭䅑䕎䵁䅉䅅䅁䙁䅁䅁睁䵁䅁䅁权晁䅁䅁权呂䅁䅁权䙁䅁䅁兂䅁䅁䅁乯汮䅑䅅䅁䉁䅁䅁兂扁㥌欰畂睅䅑杷允䅁䅁䅕䅁䑁䅁䅷䅁䭁䅁䅁䅁䭁䙁䅍䅁䭁䅁䅕䅁䙁䅁䅁䅁杁伱䅖允䅁䅁䅅䅁䙁䭁慁㥌欰橂䅎䍄䉁䅁䅁兂䅁䅁䅍䅄䅁䅁䅯䅈䅁䅁䅯允䅁䅁䅯兂䅁䅁䅕䅁䅁䵁⽁欵䉁䅁䅁允䅁䅁䅕椹捨㡪ㅌ䐲䴸䅉䅅䅁䙁䅁䅁睁䵁䅁䅁权捁䅁䅁权䉁䅁䅁权䙁䅁䅁兂䅁䅁䅁䥑浌䅑䅅䅁䉁䅁䅁兂㉄䙋偹癷奘睐杷允䅁䅁䅕䅁䑁䅁䅷䅁䭁䉁䄰䅁䭁䙁䅍䅁䭁䅁䅕䅁䙁䅁䅁䅁䅂畘䅚允䅁䅁䅅䅁䙁䡁⼰噎㘶卓䄵䍄䉁䅁䅁兂䅁䅁䅍䅄䅁䅁䅯䅁䅁䅁䅯睕䅁䅁䅯兂䅁䅁䅕䅁䅁䥁佂欵䉁䅁䅁允䅁䅁䅕潅䅐煹䙈き䵁䅉䅅䅁䙁䅁䅁睁䵁䅁䅁权捁䅁䅁权呂䅁䅁权䙁䅁䅁兂䅁䅁䅁䝧浄䅑䅅䅁䉁䅁䅁兂楃扒穢刯畑䅑杷允䅁䅁䅕䅁䑁䅁䅷䅁䭁䉁䄴䅁䭁䅁䅅䅁䭁䅁䅕䅁䙁䅁䅁䅁杂⬴䅖允䅁䅁䅅䅁䙁䑁積積積㥍⽍䍄䉁䅁䅁兂䅁䅁䅍䅄䅁䅁䅯杇䅁䅁䅯睕䅁䅁䅯兂䅁䅁䅕䅁䅁䕁杁欵䉁䅁䅁允䅁䅁䅕癴㥐䠱䩩歏䵁䅉䅅䅁䙁䅁䅁睁䵁䅁䅁权捁䅁䅁权呂䅁䅁权䙁䅁䅁兂䅁䅁䅁䕉浢䅑䅅䅁䉁䅁䅁兂療潅䅐浹畅䅑杷允䅁䅁䅕䅁䑁䅁䅷䅁䭁䉁䄰䅁䭁䅁䅅䅁䭁䅁䅕䅁䙁䅁䅁䅁杂位䅚允䅁䅁䅅䅁䙁䭁䠵場啯瑲⽣䍄䉁䅁䅁兂䅁䅁䅍䅄䅁䅁䅯䅁䅁䅁䅯睕䅁䅁䅯兂䅁䅁䅕䅁䅁䭁㝂欵䉁䅁䅁允䅁䅁䅕佖汏㡭䅑䕎䵁䅉䅅䅁䙁䅁䅁睁䵁䅁䅁权䅁䅁䅁权呂䅁䅁权䙁䅁䅁兂䅁䅁䅁䡙洳䅑䅅䅁䉁䅁䅁兂⭄䠱灪癊穅䅑杷允䅁䅁䅕䅁䑁䅁䅷䅁䭁䉁䅷䅁䭁䙁䅍䅁䭁䅁䅕䅁䙁䅁䅁䅁䅁佮䅖允䅁䅁䅅䅁䙁䵁䭈啯㉗祍䄱䍄䉁䅁䅁兂䅁䅁䅍䅄䅁䅁䅯先䅁䅁䅯允䅁䅁䅯兂䅁䅁䅕䅁䅁䥁乄唵䉁䅁䅁允䅁䅁䅕㘱睎児塲稰䴸䅉䅅䅁䙁䅁䅁睁䵁䅁䅁权捁䅁䅁权呂䅁䅁权䙁䅁䅁兂䅁䅁䅁䝁洯䅑䅅䅁䉁䅁䅁兂穂䩡瑈偦琸䅑杷允䅁䅁䅕䅁䑁䅁䅷䅁䭁䉁䄸䅁䭁䙁䅍䅁䭁䅁䅕䅁䙁䅁䅁䅁䅃畁䅚允䅁䅁䅅䅁䙁䥁䅐煹䙆橬䅂䍄䉁䅁䅁兂䅁䅁䅍䅄䅁䅁䅯杈䅁䅁䅯允䅁䅁䅯兂䅁䅁䅕䅁䅁䅁偄唵䉁䅁䅁允䅁䅁䅕積積積積稰䴸䅉䅅䅁䙁䅁䅁睁䵁䅁䅁权䅁䅁䅁权呂䅁䅁权䙁䅁䅁兂䅁䅁䅁䠴洯䅑䅅䅁䉁䅁䅁兂⭄䠱灪癊穅䅑杷允䅁䅁䅕䅁䑁䅁䅷䅁䭁䉁䅷䅁䭁䅁䅅䅁䭁䅁䅕䅁䙁䅁䅁䅁䅁佲䅖允䅁䅁䅅䅁䙁䥁䌯匹捨㥪⽉䍄䉁䅁䅁兂䅁䅁䅍䅄䅁䅁䅯䅁䅁䅁䅯睕䅁䅁䅯兂䅁䅁䅕䅁䅁佁奄唵䉁䅁䅁允䅁䅁䅕䉯癯匳䝑き䵁䅉䅅䅁䙁䅁䅁睁䵁䅁䅁权晁䅁䅁权呂䅁䅁权䙁䅁䅁兂䅁䅁䅁䑑洯䅑䅅䅁䉁䅁䅁兂㍁啩杆吵硁䅑杷允䅁䅁䅕䅁䑁䅁䅷䅁䭁䉁䄰䅁䭁䙁䅍䅁䭁䅁䅕䅁䙁䅁䅁䅁权敚䅚允䅁䅁䅅䅁䙁䡁⼰噎㘶卓䄵䍄䉁䅁䅁兂䅁䅁䅍䅄䅁䅁䅯䅁䅁䅁䅯允䅁䅁䅯兂䅁䅁䅕䅁䅁佁橄唵䉁䅁䅁允䅁䅁䅕場啯歲桦樲䴸䅉䅅䅁䙁䅁䅁睁䵁䅁䅁权䅁䅁䅁权䉁䅁䅁权䙁䅁䅁兂䅁䅁䅁佯汔䅑䅅䅁䉁䅁䅁兂桄桥畓⭒慈睐杷允䅁䅁䅕䅁䑁䅁䅷䅁䭁䉁䄸䅁䭁䙁䅍䅁䭁䅁䅕䅁䙁䅁䅁䅁杄敋䅚允䅁䅁䅅䅁䙁䱁穢搯㑒呃䅆䍄䉁䅁䅁兂䅁䅁䅍䅄䅁䅁䅯䅁䅁䅁䅯睕䅁䅁䅯兂䅁䅁䅕䅁䅁䅁摂欵䉁䅁䅁允䅁䅁䅕癱午坔兌き䵁䅉䅅䅁䙁䅁䅁睁䵁䅁䅁权摁䅁䅁权呂䅁䅁权䙁䅁䅁兂䅁䅁䅁䄴浪䅑䅅䅁䉁䅁䅁兂奃桢䑋䕷畯䅑杷允䅁䅁䅕䅁䑁䅁䅷䅁䭁䉁䄰䅁䭁䙁䅍䅁䭁䅁䅕䅁䙁䅁䅁䅁杄畆䅚允䅁䅁䅅䅁䙁䅁塲㍯㥁楹䄵䍄䉁䅁䅁兂䅁䅁䅍䅄䅁䅁䅯䅁䅁䅁䅯睕䅁䅁䅯兂䅁䅁䅕䅁䅁䅁䍄唵䉁䅁䅁允䅁䅁䅕䘫橐婰䕵歍䵁䅉䅅䅁䙁䅁䅁睁䵁䅁䅁权捁䅁䅁权呂䅁䅁权䙁䅁䅁兂䅁䅁䅁䕑浶䅑䅅䅁䉁䅁䅁兂療潅䅐浹畅䅑杷允䅁䅁䅕䅁䑁䅁䅷䅁䭁䉁䄸䅁䭁䙁䅍䅁䭁䅁䅕䅁䙁䅁䅁䅁杁敤䅚允䅁䅁䅅䅁䙁䝁㡱䩤奍䑊䅆䍄䉁䅁䅁兂䅁䅁䅍䅄䅁䅁䅯䅁䅁䅁䅯睕䅁䅁䅯兂䅁䅁䅕䅁䅁䵁桂欵䉁䅁䅁允䅁䅁䅕癱午坔兌き䵁䅉䅅䅁䙁䅁䅁睁䵁䅁䅁权䅁䅁䅁权呂䅁䅁权䙁䅁䅁兂䅁䅁䅁䑁浈䅑䅅䅁䉁䅁䅁兂瑁灳瘳㑰穙䅑杷允䅁䅁䅕䅁䑁䅁䅷䅁䭁䉁䅷䅁䭁䙁䅍䅁䭁䅁䅕䅁䙁䅁䅁䅁杄敬䅖允䅁䅁䅅䅁䙁偁㥔䠱灪楰䅸䍄䉁䅁䅁兂䅁䅁䅍䅄䅁䅁䅯杈䅁䅁䅯允䅁䅁䅯兂䅁䅁䅕䅁䅁䍁摄唵䉁䅁䅁允䅁䅁䅕積積積積稰䴸䅉䅅䅁䙁䅁䅁睁䵁䅁䅁权䅁䅁䅁权呂䅁䅁权䙁䅁䅁兂䅁䅁䅁䑑浢䅑䅅䅁䉁䅁䅁兂瑁灳瘳㑰穙䅑杷允䅁䅁䅕䅁䑁䅁䅷䅁䭁䉁䅷䅁䭁䙁䅍䅁䭁䅁䅕䅁䙁䅁䅁䅁䅁敵䅖允䅁䅁䅅䅁䙁䡁⭥确癯午䄵䍄䉁䅁䅁兂䅁䅁䅍䅄䅁䅁䅯䅁䅁䅁䅯睕䅁䅁䅯兂䅁䅁䅕䅁䅁䝁㕂欵䉁䅁䅁允䅁䅁䅕佖汏㡭䅑䕎䵁䅉䅅䅁䙁䅁䅁睁䵁䅁䅁权捁䅁䅁权䉁䅁䅁权䙁䅁䅁兂䅁䅁䅁䔴浈䅑䅅䅁䉁䅁䅁兂㉄䙋偹癷奘睐杷允䅁䅁䅕䅁䑁䅁䅷䅁䭁䉁䄸䅁䭁䅁䅅䅁䭁䅁䅕䅁䙁䅁䅁䅁权佁䅚允䅁䅁䅅䅁䙁䅁䅁䅁䅁佁⽁䍄䉁䅁䅁兂䅁䅁䅍䅄䅁䅁䅯䅁䅁䅁䅯睕䅁䅁䅯兂䅁䅁䅕䅁䅁䵁婄唵䉁䅁䅁允䅁䅁䅕䉯癯匳䝑き䵁䅉䅅䅁䙁䅁䅁睁䵁䅁䅁权䅁䅁䅁权呂䅁䅁权䙁䅁䅁兂䅁䅁䅁䝷浐䅑䅅䅁䉁䅁䅁兂煃搸乊瑙穁䅑杷允䅁䅁䅕䅁䑁䅁䅷䅁䭁䉁䄸䅁䭁䅁䅅䅁䭁䅁䅕䅁䙁䅁䅁䅁䅁畋䅚允䅁䅁䅅䅁䙁䕁桪桥畓⭒⽅䍄䉁䅁䅁兂䅁䅁䅍䅄䅁䅁䅯杇䅁䅁䅯睕䅁䅁䅯兂䅁䅁䅕䅁䅁䕁灃唵䉁䅁䅁允䅁䅁䅕噈歰㥏倫問䵁䅉䅅䅁䙁䅁䅁睁䵁䅁䅁权䅁䅁䅁权呂䅁䅁权䙁䅁䅁兂䅁䅁䅁乧汐䅑䅅䅁䉁䅁䅁兂权楇搯䅊穙䅑杷允䅁䅁䅕䅁䑁䅁䅷䅁䭁䅁䅁䅁䭁䙁䅍䅁䭁䅁䅕䅁䙁䅁䅁䅁䅄佣䅚允䅁䅁䅅䅁䙁䙁橔婰䕶䑁䅒䍄䉁䅁䅁兂䅁䅁䅍䅄䅁䅁䅯䅁䅁䅁䅯允䅁䅁䅯兂䅁䅁䅕䅁䅁䥁呄唵䉁䅁䅁允䅁䅁䅕場啯歲桦樲䴸䅉䅅䅁䙁䅁䅁睁䵁䅁䅁权敁䅁䅁权呂䅁䅁权䙁䅁䅁兂䅁䅁䅁乧汔䅑䅅䅁䉁䅁䅁兂汁潂噇㑑獳䅑杷允䅁䅁䅕䅁䑁䅁䅷䅁䭁䉁䄸䅁䭁䅁䅅䅁䭁䅁䅕䅁䙁䅁䅁䅁䅁甫䅖允䅁䅁䅅䅁䙁䕁桪桥畓⭒⽅䍄䉁䅁䅁兂䅁䅁䅍䅄䅁䅁䅯䅁䅁䅁䅯睕䅁䅁䅯兂䅁䅁䅕䅁䅁䵁敂欵䉁䅁䅁允䅁䅁䅕癱午坔兌き䵁䅉䅅䅁䙁䅁䅁睁䵁䅁䅁权慁䅁䅁权呂䅁䅁权䙁䅁䅁兂䅁䅁䅁䭙汐䅑䅅䅁䉁䅁䅁兂䡃瑆佮稹㕍䅑杷允䅁䅁䅕䅁䑁䅁䅷䅁䭁䅁䅁䅁䭁䙁䅍䅁䭁䅁䅕䅁䙁䅁䅁䅁杄佷䅖允䅁䅁䅅䅁䙁偁周㘴扗䑨䅊䍄䉁䅁䅁兂䅁䅁䅍䅄䅁䅁䅯䅁䅁䅁䅯睕䅁䅁䅯兂䅁䅁䅕䅁䅁䍁㍄唵䉁䅁䅁允䅁䅁䅕噋偹癷潖歍䵁䅉䅅䅁䙁䅁䅁睁䵁䅁䅁权䅁䅁䅁权呂䅁䅁权䙁䅁䅁兂䅁䅁䅁䕁浘䅑䅅䅁䉁䅁䅁兂十㡧䭄捯穕䅑杷允䅁䅁䅕䅁䑁䅁䅷䅁䭁䉁䅷䅁䭁䙁䅍䅁䭁䅁䅕䅁䙁䅁䅁䅁杂畕䅚允䅁䅁䅅䅁䙁乁欰潂噇祑䄵䍄䉁䅁䅁兂䅁䅁䅍䅄䅁䅁䅯䅈䅁䅁䅯允䅁䅁䅯兂䅁䅁䅕䅁䅁䵁硄唵䉁䅁䅁允䅁䅁䅕積積積積稰䴸䅉䅅䅁䙁䅁䅁睁䵁䅁䅁权䅁䅁䅁权呂䅁䅁权䙁䅁䅁兂䅁䅁䅁义汄䅑䅅䅁䉁䅁䅁兂瑂⼵灵昸祉䅑杷允䅁䅁䅕䅁䑁䅁䅷䅁䭁䅁䅁䅁䭁䅁䅅䅁䭁䅁䅕䅁䙁䅁䅁䅁䅂伶䅖允䅁䅁䅅䅁䙁䥁牘払敧摨⽳䍄䉁䅁䅁兂䅁䅁䅍䅄䅁䅁䅯睈䅁䅁䅯睕䅁䅁䅯兂䅁䅁䅕䅁䅁䕁⽄唵䉁䅁䅁允䅁䅁䅕⽺呤㘴㝖䕍䵁䅉䅅䅁䙁䅁䅁睁䵁䅁䅁权䅁䅁䅁权呂䅁䅁权䙁䅁䅁兂䅁䅁䅁䍁浶䅑䅅䅁䉁䅁䅁兂汄䌰扌含稴䅑杷允䅁䅁䅕䅁䑁䅁䅷䅁䭁䉁䄸䅁䭁䙁䅍䅁䭁䅁䅕䅁䙁䅁䅁䅁权⬵䅖允䅁䅁䅅䅁䙁䱁昶楇搯䑒䅂䍄䉁䅁䅁兂䅁䅁䅍䅄䅁䅁䅯䅁䅁䅁䅯睕䅁䅁䅯兂䅁䅁䅕䅁䅁䥁流欵䉁䅁䅁允䅁䅁䅕搵楁⼲⭫き䵁䅉䅅䅁䙁䅁䅁睁䵁䅁䅁权捁䅁䅁权䉁䅁䅁权䙁䅁䅁兂䅁䅁䅁䅑浘䅑䅅䅁䉁䅁䅁兂晁敨剴䉵嘷睐杷允䅁䅁䅕䅁䑁䅁䅷䅁䭁䉁䅯䅁䭁䙁䅍䅁䭁䅁䅕䅁䙁䅁䅁䅁䅂⬹䅖允䅁䅁䅅䅁䙁䥁䌯匹捨稷䅬䍄䉁䅁䅁兂䅁䅁䅍䅄䅁䅁䅯䅁䅁䅁䅯睕䅁䅁䅯兂䅁䅁䅕䅁䅁䕁佁欵䉁䅁䅁允䅁䅁䅕䙅㕧䵴坩歍䵁䅉䅅䅁䙁䅁䅁睁䵁䅁䅁权敁䅁䅁权䉁䅁䅁权䙁䅁䅁兂䅁䅁䅁䝉洳䅑䅅䅁䉁䅁䅁兂䅁䅁䅁䅁兄睐杷允䅁䅁䅕䅁䑁䅁䅷䅁䭁䅁䅁䅁䭁䅁䅅䅁䭁䅁䅕䅁䙁䅁䅁䅁䅄敌䅚允䅁䅁䅅䅁䙁䱁敧敨剴乵⼴䍄䉁䅁䅁兂䅁䅁䅍䅄䅁䅁䅯杇䅁䅁䅯睕䅁䅁䅯兂䅁䅁䅕䅁䅁佁㡃唵䉁䅁䅁允䅁䅁䅕歵䵫楁湳歏䵁䅉䅅䅁䙁䅁䅁睁䵁䅁䅁权敁䅁䅁权呂䅁䅁权䙁䅁䅁兂䅁䅁䅁䅯浌䅑䅅䅁䉁䅁䅁兂䅁䅁䅁䅁煁䅑杷允䅁䅁䅕䅁䑁䅁䅷䅁䭁䅁䅁䅁䭁䙁䅍䅁䭁䅁䅕䅁䙁䅁䅁䅁䅃畆䅚允䅁䅁䅅䅁䙁䝁匸㡧䭄呁䅎䍄䉁䅁䅁兂䅁䅁䅍䅄䅁䅁䅯䅁䅁䅁䅯睕䅁䅁䅯兂䅁䅁䅕䅁䅁䵁橄唵䉁䅁䅁允䅁䅁䅕兇坒楄匳歍䵁䅉䅅䅁䙁䅁䅁睁䵁䅁䅁权敁䅁䅁权䉁䅁䅁权䙁䅁䅁兂䅁䅁䅁佑汔䅑䅅䅁䉁䅁䅁兂穁積積積呐睐杷允䅁䅁䅕䅁䑁䅁䅷䅁䭁䅁䅁䅁䭁䙁䅍䅁䭁䅁䅕䅁䙁䅁䅁䅁杁畦䅚允䅁䅁䅅䅁䙁偁唷佥浫吸䅎䍄䉁䅁䅁兂䅁䅁䅍䅄䅁䅁䅯䅁䅁䅁䅯睕䅁䅁䅯兂䅁䅁䅕䅁䅁䵁㝄唵䉁䅁䅁允䅁䅁䅕噋偹癷潖歍䵁䅉䅅䅁䙁䅁䅁睁䵁䅁䅁权䅁䅁䅁权呂䅁䅁权䙁䅁䅁兂䅁䅁䅁䑉浈䅑䅅䅁䉁䅁䅁兂瑁灳瘳㑰穙䅑杷允䅁䅁䅕䅁䑁䅁䅷䅁䭁䅁䅁䅁䭁䙁䅍䅁䭁䅁䅕䅁䙁䅁䅁䅁杁⭤䅚允䅁䅁䅅䅁䙁䙁橔婰䕶䑁䅒䍄䉁䅁䅁兂䅁䅁䅍䅄䅁䅁䅯䅁䅁䅁䅯允䅁䅁䅯兂䅁䅁䅕䅁䅁䥁剂欵䉁䅁䅁允䅁䅁䅕䉵䘶ㄶ㑇樳䴸䅉䅅䅁䙁䅁䅁睁䵁䅁䅁权捁䅁䅁权䉁䅁䅁权䙁䅁䅁兂䅁䅁䅁义氳䅑䅅䅁䉁䅁䅁兂穁積積積呐睐杷允䅁䅁䅕䅁䑁䅁䅷䅁䭁䅁䅁䅁䭁䅁䅅䅁䭁䅁䅕䅁䙁䅁䅁䅁䅂敤䅚允䅁䅁䅅䅁䙁䱁敧敨剴乵⼴䍄䉁䅁䅁兂䅁䅁䅍䅄䅁䅁䅯䅁䅁䅁䅯睕䅁䅁䅯兂䅁䅁䅕䅁䅁䥁時欵䉁䅁䅁允䅁䅁䅕癱午坔兌き䵁䅉䅅䅁䙁䅁䅁睁䵁䅁䅁权䅁䅁䅁权呂䅁䅁权䙁䅁䅁兂䅁䅁䅁䭷汪䅑䅅䅁䉁䅁䅁兂塄㍯㥁湃硣䅑杷允䅁䅁䅕䅁䑁䅁䅷䅁䭁䉁䄰䅁䭁䙁䅍䅁䭁䅁䅕䅁䙁䅁䅁䅁杁畎䅚允䅁䅁䅅䅁䙁䙁余扌摋礷䄵䍄䉁䅁䅁兂䅁䅁䅍䅄䅁䅁䅯䅁䅁䅁䅯允䅁䅁䅯兂䅁䅁䅕䅁䅁䍁汄唵䉁䅁䅁允䅁䅁䅕場啯歲桦樲䴸䅉䅅䅁䙁䅁䅁睁䵁䅁䅁权䅁䅁䅁权呂䅁䅁权䙁䅁䅁兂䅁䅁䅁䠴洳䅑䅅䅁䉁䅁䅁兂⭄䠱灪癊穅䅑杷允䅁䅁䅕䅁䑁䅁䅷䅁䭁䅁䅁䅁䭁䅁䅅䅁䭁䅁䅕䅁䙁䅁䅁䅁䅄敒䅚允䅁䅁䅅䅁䙁䱁敧敨剴乵⼴䍄䉁䅁䅁兂䅁䅁䅍䅄䅁䅁䅯䅁䅁䅁䅯睕䅁䅁䅯兂䅁䅁䅕䅁䅁䍁杂欵䉁䅁䅁允䅁䅁䅕癱午坔兌き䵁䅉䅅䅁䙁䅁䅁睁䵁䅁䅁权䅁䅁䅁权呂䅁䅁权䙁䅁䅁兂䅁䅁䅁䨴決䅑䅅䅁䉁䅁䅁兂塄㍯㥁癃督䅑杷允䅁䅁䅕䅁䑁䅁䅷䅁䭁䅁䅁䅁䭁䙁䅍䅁䭁䅁䅕䅁䙁䅁䅁䅁䅄敦䅚允䅁䅁䅅䅁䙁偁唷佥浫吸䅎䍄䉁䅁䅁兂䅁䅁䅍䅄䅁䅁䅯䅁䅁䅁䅯睕䅁䅁䅯兂䅁䅁䅕䅁䅁䥁㙄唵䉁䅁䅁允䅁䅁䅕噋偹癷潖歍䵁䅉䅅䅁䙁䅁䅁睁䵁䅁䅁权敁䅁䅁权䉁䅁䅁权䙁䅁䅁兂䅁䅁䅁䅙浘䅑䅅䅁䉁䅁䅁兂㝂䭆䠵場啲睐杷允䅁䅁䅕䅁䑁䅁䅷䅁䭁䉁䅷䅁䭁䅁䅅䅁䭁䅁䅕䅁䙁䅁䅁䅁䅄佅䅚允䅁䅁䅅䅁䙁䉁䘫ㄶ㑇瑈⽕䍄䉁䅁䅁兂䅁䅁䅍䅄䅁䅁䅯杈䅁䅁䅯睕䅁䅁䅯兂䅁䅁䅕䅁䅁䅁灁欵䉁䅁䅁允䅁䅁䅕婤奍䙂佢お䵁䅉䅅䅁䙁䅁䅁睁䵁䅁䅁权䅁䅁䅁权䉁䅁䅁权䙁䅁䅁兂䅁䅁䅁伴汔䅑䅅䅁䉁䅁䅁兂桄桥畓⭒慈睐杷允䅁䅁䅕䅁䑁䅁䅷䅁䭁䉁䄸䅁䭁䙁䅍䅁䭁䅁䅕䅁䙁䅁䅁䅁杂攷䅖允䅁䅁䅅䅁䙁䍁扐堫焵䑘䅂䍄䉁䅁䅁兂䅁䅁䅍䅄䅁䅁䅯䅁䅁䅁䅯睕䅁䅁䅯兂䅁䅁䅕䅁䅁佁歂欵䉁䅁䅁允䅁䅁䅕癱午坔兌き䵁䅉䅅䅁䙁䅁䅁睁䵁䅁䅁权䅁䅁䅁权呂䅁䅁权䙁䅁䅁兂䅁䅁䅁䴴汈䅑䅅䅁䉁䅁䅁兂㑄⭕汏㑭祑䅑杷允䅁䅁䅕䅁䑁䅁䅷䅁䭁䉁䅷䅁䭁䙁䅍䅁䭁䅁䅕䅁䙁䅁䅁䅁杄畢䅚允䅁䅁䅅䅁䙁䡁潎敫㠱礯䄱䍄䉁䅁䅁兂䅁䅁䅍䅄䅁䅁䅯䅈䅁䅁䅯允䅁䅁䅯兂䅁䅁䅕䅁䅁䅁浃唵䉁䅁䅁允䅁䅁䅕㡪ㅌ䙋偹樰䴸䅉䅅䅁䙁䅁䅁睁䵁䅁䅁权捁䅁䅁权呂䅁䅁权䙁䅁䅁兂䅁䅁䅁乧汌䅑䅅䅁䉁䅁䅁兂佂桙奂扏畑䅑杷允䅁䅁䅕䅁䑁䅁䅷䅁䭁䅁䅁䅁䭁䙁䅍䅁䭁䅁䅕䅁䙁䅁䅁䅁杂故䅚允䅁䅁䅅䅁䙁䉁奂扏䥔橬䅊䍄䉁䅁䅁兂䅁䅁䅍䅄䅁䅁䅯杇䅁䅁䅯允䅁䅁䅯兂䅁䅁䅕䅁䅁䵁歂欵䉁䅁䅁允䅁䅁䅕䡰㥁瑃橥䐶䴸䅉䅅䅁䙁䅁䅁睁䵁䅁䅁权䅁䅁䅁权呂䅁䅁权䙁䅁䅁兂䅁䅁䅁䙯浄䅑䅅䅁䉁䅁䅁兂㕁䵴㉨瑶稸䅑杷允䅁䅁䅕䅁䑁䅁䅷䅁䭁䅁䅁䅁䭁䙁䅍䅁䭁䅁䅕䅁䙁䅁䅁䅁杄畒䅚允䅁䅁䅅䅁䙁䉁䑋䵷桱呸䅎䍄䉁䅁䅁兂䅁䅁䅍䅄䅁䅁䅯䅁䅁䅁䅯睕䅁䅁䅯兂䅁䅁䅕䅁䅁佁塁欵䉁䅁䅁允䅁䅁䅕硢䑋䵷䉯き䵁䅉䅅䅁䙁䅁䅁睁䵁䅁䅁权䅁䅁䅁权呂䅁䅁权䙁䅁䅁兂䅁䅁䅁䙑浮䅑䅅䅁䉁䅁䅁兂㕁䵴㉨瑶稸䅑杷允䅁䅁䅕䅁䑁䅁䅷䅁䭁䉁䄸䅁䭁䙁䅍䅁䭁䅁䅕䅁䙁䅁䅁䅁杂⬫䅖允䅁䅁䅅䅁䙁䵁㌯⭕汏穥䅂䍄䉁䅁䅁兂䅁䅁䅍䅄䅁䅁䅯䅈䅁䅁䅯允䅁䅁䅯兂䅁䅁䅕䅁䅁䝁慁欵䉁䅁䅁允䅁䅁䅕歲桦桥畓稱䴸䅉䅅䅁䙁䅁䅁睁䵁䅁䅁权䅁䅁䅁权呂䅁䅁权䙁䅁䅁兂䅁䅁䅁䡑洳䅑䅅䅁䉁䅁䅁兂⭄䠱灪癊穅䅑杷允䅁䅁䅕䅁䑁䅁䅷䅁䭁䅁䅁䅁䭁䅁䅅䅁䭁䅁䅕䅁䙁䅁䅁䅁䅂佁䅚允䅁䅁䅅䅁䙁䱁敧敨剴乵⼴䍄䉁䅁䅁兂䅁䅁䅍䅄䅁䅁䅯䅁䅁䅁䅯睕䅁䅁䅯兂䅁䅁䅕䅁䅁䕁湂欵䉁䅁䅁允䅁䅁䅕佖汏㡭杔き䵁䅉䅅䅁䙁䅁䅁睁䵁䅁䅁权䅁䅁䅁权呂䅁䅁权䙁䅁䅁兂䅁䅁䅁䝯浮䅑䅅䅁䉁䅁䅁兂啂㘴扗佸穁䅑杷允䅁䅁䅕䅁䑁䅁䅷䅁䭁䉁䄴䅁䭁䙁䅍䅁䭁䅁䅕䅁䙁䅁䅁䅁䅃电䅖允䅁䅁䅅䅁䙁䡁㥅瑃橥䌸䅴䍄䉁䅁䅁兂䅁䅁䅍䅄䅁䅁䅯杇䅁䅁䅯睕䅁䅁䅯兂䅁䅁䅕䅁䅁䝁慃唵䉁䅁䅁允䅁䅁䅕瑃橥䑣焳䕏䵁䅉䅅䅁䙁䅁䅁睁䵁䅁䅁权䅁䅁䅁权䉁䅁䅁权䙁䅁䅁兂䅁䅁䅁䑯浘䅑䅅䅁䉁䅁䅁兂㑃潈牘払敪睐杷允䅁䅁䅕䅁䑁䅁䅷䅁䭁䅁䅁䅁䭁䙁䅍䅁䭁䅁䅕䅁䙁䅁䅁䅁䅄⭡䅚允䅁䅁䅅䅁䙁䙁橔婰䕶䐴䅎䍄䉁䅁䅁兂䅁䅁䅍䅄䅁䅁䅯䅈䅁䅁䅯睕䅁䅁䅯兂䅁䅁䅕䅁䅁䥁啄唵䉁䅁䅁允䅁䅁䅕浔光䑗ね歌䵁䅉䅅䅁䙁䅁䅁睁䵁䅁䅁权捁䅁䅁权呂䅁䅁权䙁䅁䅁兂䅁䅁䅁䵉汪䅑䅅䅁䉁䅁䅁兂䙃ㄶ㑇潈畕䅑杷允䅁䅁䅕䅁䑁䅁䅷䅁䭁䅁䅁䅁䭁䅁䅅䅁䭁䅁䅕䅁䙁䅁䅁䅁䅄畴䅖允䅁䅁䅅䅁䙁䩁婱婭婭摭⽫䍄䉁䅁䅁兂䅁䅁䅍䅄䅁䅁䅯䅁䅁䅁䅯睕䅁䅁䅯兂䅁䅁䅕䅁䅁䥁⭃唵䉁䅁䅁允䅁䅁䅕䘫橐婰䕵歍䵁䅉䅅䅁䙁䅁䅁睁䵁䅁䅁权摁䅁䅁权呂䅁䅁权䙁䅁䅁兂䅁䅁䅁䩑氷䅑䅅䅁䉁䅁䅁兂䝂癴㥐䠱瑧䅑杷允䅁䅁䅕䅁䑁䅁䅷䅁䭁䅁䅁䅁䭁䙁䅍䅁䭁䅁䅕䅁䙁䅁䅁䅁杁⭓䅚允䅁䅁䅅䅁䙁䉁䑋䵷桱呸䅎䍄䉁䅁䅁兂䅁䅁䅍䅄䅁䅁䅯先䅁䅁䅯睕䅁䅁䅯兂䅁䅁䅕䅁䅁䥁浄唵䉁䅁䅁允䅁䅁䅕䉵䘶ㄶ㑈䕌䵁䅉䅅䅁䙁䅁䅁睁䵁䅁䅁权䅁䅁䅁权呂䅁䅁权䙁䅁䅁兂䅁䅁䅁䭯汌䅑䅅䅁䉁䅁䅁兂塄㍯㥁癃督䅑杷允䅁䅁䅕䅁䑁䅁䅷䅁䭁䅁䅁䅁䭁䙁䅍䅁䭁䅁䅕䅁䙁䅁䅁䅁杂畚䅚允䅁䅁䅅䅁䙁䙁橔婰䕶䐴䅎䍄䉁䅁䅁兂䅁䅁䅍䅄䅁䅁䅯䅁䅁䅁䅯睕䅁䅁䅯兂䅁䅁䅕䅁䅁䝁桁欵䉁䅁䅁允䅁䅁䅕硢䑋䵷䉯き䵁䅉䅅䅁䙁䅁䅁睁䵁䅁䅁权捁䅁䅁权呂䅁䅁权䙁䅁䅁兂䅁䅁䅁䑑洷䅑䅅䅁䉁䅁䅁兂塁挲㌷㙕畍䅑杷允䅁䅁䅕䅁䑁䅁䅷䅁䭁䉁䄴䅁䭁䙁䅍䅁䭁䅁䅕䅁䙁䅁䅁䅁杄由䅖允䅁䅁䅅䅁䙁䍁䝕婧䑖祩䅸䍄䉁䅁䅁兂䅁䅁䅍䅄䅁䅁䅯䅁䅁䅁䅯睕䅁䅁䅯兂䅁䅁䅕䅁䅁佁啂欵䉁䅁䅁允䅁䅁䅕扏䥔牤昷き䵁䅉䅅䅁䙁䅁䅁睁䵁䅁䅁权敁䅁䅁权呂䅁䅁权䙁䅁䅁兂䅁䅁䅁䝑浈䅑䅅䅁䉁䅁䅁兂剃堷⽷噎椴䅑杷允䅁䅁䅕䅁䑁䅁䅷䅁䭁䉁䄴䅁䭁䙁䅍䅁䭁䅁䅕䅁䙁䅁䅁䅁䅃⭣䅚允䅁䅁䅅䅁䙁䍁捬㡪ㅌ䍡䅆䍄䉁䅁䅁兂䅁䅁䅍䅄䅁䅁䅯䅁䅁䅁䅯睕䅁䅁䅯兂䅁䅁䅕䅁䅁䕁㡂欵䉁䅁䅁允䅁䅁䅕佖汏㡭䅑䕎䵁䅉䅅䅁䙁䅁䅁睁䵁䅁䅁权䅁䅁䅁权呂䅁䅁权䙁䅁䅁兂䅁䅁䅁䅯浐䅑䅅䅁䉁䅁䅁兂煃搸乊湙祁䅑杷允䅁䅁䅕䅁䑁䅁䅷䅁䭁䉁䅷䅁䭁䅁䅅䅁䭁䅁䅕䅁䙁䅁䅁䅁权敊䅚允䅁䅁䅅䅁䙁䭁䠵場啯瑲⽣䍄䉁䅁䅁兂䅁䅁䅍䅄䅁䅁䅯䅈䅁䅁䅯允䅁䅁䅯兂䅁䅁䅕䅁䅁䵁浄唵䉁䅁䅁允䅁䅁䅕積積積積稰䴸䅉䅅䅁䙁䅁䅁睁䵁䅁䅁权䅁䅁䅁权呂䅁䅁权䙁䅁䅁兂䅁䅁䅁䑑浈䅑䅅䅁䉁䅁䅁兂瑁灳瘳㑰穙䅑杷允䅁䅁䅕䅁䑁䅁䅷䅁䭁䉁䅷䅁䭁䅁䅅䅁䭁䅁䅕䅁䙁䅁䅁䅁杁⬸䅖允䅁䅁䅅䅁䙁䑁積積積㥍⽍䍄䉁䅁䅁兂䅁䅁䅍䅄䅁䅁䅯杇䅁䅁䅯睕䅁䅁䅯兂䅁䅁䅕䅁䅁佁啁欵䉁䅁䅁允䅁䅁䅕潂噇㑑䵴歏䵁䅉䅅䅁䙁䅁䅁睁䵁䅁䅁权晁䅁䅁权呂䅁䅁权䙁䅁䅁兂䅁䅁䅁䭯決䅑䅅䅁䉁䅁䅁兂㑃潈牘塕睧䅑杷允䅁䅁䅕䅁䑁䅁䅷䅁䭁䅁䅁䅁䭁䙁䅍䅁䭁䅁䅕䅁䙁䅁䅁䅁䅃伸䅖允䅁䅁䅅䅁䙁䑁積積積穫䅊䍄䉁䅁䅁兂䅁䅁䅍䅄䅁䅁䅯杇䅁䅁䅯睕䅁䅁䅯兂䅁䅁䅕䅁䅁䝁㍃唵䉁䅁䅁允䅁䅁䅕穐敖歵獮問䵁䅉䅅䅁䙁䅁䅁睁䵁䅁䅁权䅁䅁䅁权呂䅁䅁权䙁䅁䅁兂䅁䅁䅁乷氷䅑䅅䅁䉁䅁䅁兂婁䙂余摌祉䅑杷允䅁䅁䅕䅁䑁䅁䅷䅁䭁䅁䅁䅁䭁䙁䅍䅁䭁䅁䅕䅁䙁䅁䅁䅁䅁⭤䅚允䅁䅁䅅䅁䙁䙁橔婰䕶䑁䅒䍄䉁䅁䅁兂䅁䅁䅍䅄䅁䅁䅯䅈䅁䅁䅯睕䅁䅁䅯兂䅁䅁䅕䅁䅁䅁⽂欵䉁䅁䅁允䅁䅁䅕塹⭡确癱啌䵁䅉䅅䅁䙁䅁䅁睁䵁䅁䅁权摁䅁䅁权䉁䅁䅁权䙁䅁䅁兂䅁䅁䅁䅧浲䅑䅅䅁䉁䅁䅁兂晁敨剴䉵嘷睐杷允䅁䅁䅕䅁䑁䅁䅷䅁䭁䉁䅷䅁䭁䙁䅍䅁䭁䅁䅕䅁䙁䅁䅁䅁䅃畱䅖允䅁䅁䅅䅁䙁偁潙䥘䌯却䄱䍄䉁䅁䅁兂䅁䅁䅍䅄䅁䅁䅯䅁䅁䅁䅯允䅁䅁䅯兂䅁䅁䅕䅁䅁䕁硃唵䉁䅁䅁允䅁䅁䅕灭婭婭婭吲䴸䅉䅅䅁䙁䅁䅁睁䵁䅁䅁权摁䅁䅁权䉁䅁䅁权䙁䅁䅁兂䅁䅁䅁䵧汔䅑䅅䅁䉁䅁䅁兂塄㍯㥁瑃呦睐杷允䅁䅁䅕䅁䑁䅁䅷䅁䭁䅁䅁䅁䭁䙁䅍䅁䭁䅁䅕䅁䙁䅁䅁䅁权⭖䅚允䅁䅁䅅䅁䙁䑁ね䡹⭡稳䅎䍄䉁䅁䅁兂䅁䅁䅍䅄䅁䅁䅯睈䅁䅁䅯允䅁䅁䅯兂䅁䅁䅕䅁䅁佁䝄唵䉁䅁䅁允䅁䅁䅕䉵䘶ㄶ㑇樳䴸䅉䅅䅁䙁䅁䅁睁䵁䅁䅁权䅁䅁䅁权呂䅁䅁权䙁䅁䅁兂䅁䅁䅁䍷浢䅑䅅䅁䉁䅁䅁兂汄䌰扌含稴䅑杷允䅁䅁䅕䅁䑁䅁䅷䅁䭁䅁䅁䅁䭁䙁䅍䅁䭁䅁䅕䅁䙁䅁䅁䅁杁敕䅚允䅁䅁䅅䅁䙁䑁ね䡹⭡稳䅎䍄䉁䅁䅁兂䅁䅁䅍䅄䅁䅁䅯䅁䅁䅁䅯睕䅁䅁䅯兂䅁䅁䅕䅁䅁䝁㝂欵䉁䅁䅁允䅁䅁䅕佖汏㡭䅑䕎䵁䅉䅅䅁䙁䅁䅁睁䵁䅁䅁权摁䅁䅁权䉁䅁䅁权䙁䅁䅁兂䅁䅁䅁䥧浈䅑䅅䅁䉁䅁䅁兂畃⭒㙆䭆堷睐杷允䅁䅁䅕䅁䑁䅁䅷䅁䭁䅁䅁䅁䭁䙁䅍䅁䭁䅁䅕䅁䙁䅁䅁䅁䅂⭥䅚允䅁䅁䅅䅁䙁䙁橔婰䕶䑁䅒䍄䉁䅁䅁兂䅁䅁䅍䅄䅁䅁䅯䅁䅁䅁䅯睕䅁䅁䅯兂䅁䅁䅕䅁䅁䍁㝂欵䉁䅁䅁允䅁䅁䅕佖汏㡭䅑䕎䵁䅉䅅䅁䙁䅁䅁睁䵁䅁䅁权䅁䅁䅁权䉁䅁䅁权䙁䅁䅁兂䅁䅁䅁䡯浲䅑䅅䅁䉁䅁䅁兂㑃潈牘払敪睐杷允䅁䅁䅕䅁䑁䅁䅷䅁䭁䅁䅁䅁䭁䙁䅍䅁䭁䅁䅕䅁䙁䅁䅁䅁䅄略䅚允䅁䅁䅅䅁䙁䙁橔婰䕶䑁䅒䍄䉁䅁䅁兂䅁䅁䅍䅄䅁䅁䅯䅈䅁䅁䅯睕䅁䅁䅯兂䅁䅁䅕䅁䅁䕁捃唵䉁䅁䅁允䅁䅁䅕捷桱扒穙啌䵁䅉䅅䅁䙁䅁䅁睁䵁䅁䅁权敁䅁䅁权䉁䅁䅁权䙁䅁䅁兂䅁䅁䅁偧汄䅑䅅䅁䉁䅁䅁兂穁積積積呐睐杷允䅁䅁䅕䅁䑁䅁䅷䅁䭁䉁䄸䅁䭁䅁䅅䅁䭁䅁䅕䅁䙁䅁䅁䅁杂畴䅖允䅁䅁䅅䅁䙁䥁牘払敧摨⽳䍄䉁䅁䅁兂䅁䅁䅍䅄䅁䅁䅯䅁䅁䅁䅯睕䅁䅁䅯兂䅁䅁䅕䅁䅁䕁䑂欵䉁䅁䅁允䅁䅁䅕䅁䅁䅁权き䵁䅉䅅䅁䙁䅁䅁睁䵁䅁䅁权䅁䅁䅁权呂䅁䅁权䙁䅁䅁兂䅁䅁䅁䙁浶䅑䅅䅁䉁䅁䅁兂煃搸乊瑙穁䅑杷允䅁䅁䅕䅁䑁䅁䅷䅁䭁䅁䅁䅁䭁䅁䅅䅁䭁䅁䅕䅁䙁䅁䅁䅁䅁佷䅖允䅁䅁䅅䅁䙁䑁䬰㘱睎摐⽯䍄䉁䅁䅁兂䅁䅁䅍䅄䅁䅁䅯睈䅁䅁䅯睕䅁䅁䅯兂䅁䅁䅕䅁䅁䕁㑄唵䉁䅁䅁允䅁䅁䅕⽺呤㘴㝖䕍䵁䅉䅅䅁䙁䅁䅁睁䵁䅁䅁权䅁䅁䅁权呂䅁䅁权䙁䅁䅁兂䅁䅁䅁䱙汄䅑䅅䅁䉁䅁䅁兂㙃兓䍷祋祣䅑杷允䅁䅁䅕䅁䑁䅁䅷䅁䭁䉁䅯䅁䭁䙁䅍䅁䭁䅁䅕䅁䙁䅁䅁䅁䅁畡䅚允䅁䅁䅅䅁䙁䍁搯䅊䉡呖䅴䍄䉁䅁䅁兂䅁䅁䅍䅄䅁䅁䅯䅁䅁䅁䅯睕䅁䅁䅯兂䅁䅁䅕䅁䅁䭁ㅄ唵䉁䅁䅁允䅁䅁䅕噋偹癷潖歍䵁䅉䅅䅁䙁䅁䅁睁䵁䅁䅁权晁䅁䅁权䉁䅁䅁权䙁䅁䅁兂䅁䅁䅁䍑浈䅑䅅䅁䉁䅁䅁兂㉄䙋偹癷杘睐杷允䅁䅁䅕䅁䑁䅁䅷䅁䭁䉁䅷䅁䭁䅁䅅䅁䭁䅁䅕䅁䙁䅁䅁䅁杂⬫䅖允䅁䅁䅅䅁䙁䉁䘫ㄶ㑇瑈⽕䍄䉁䅁䅁兂䅁䅁䅍䅄䅁䅁䅯睈䅁䅁䅯睕䅁䅁䅯兂䅁䅁䅕䅁䅁䥁䑁欵䉁䅁䅁允䅁䅁䅕㡧䭄啯块䕍䵁䅉䅅䅁䙁䅁䅁睁䵁䅁䅁权晁䅁䅁权呂䅁䅁权䙁䅁䅁兂䅁䅁䅁䅧浺䅑䅅䅁䉁䅁䅁兂䕁杖琴牳眰䅑杷允䅁䅁䅕䅁䑁䅁䅷䅁䭁䅁䅁䅁䭁䙁䅍䅁䭁䅁䅕䅁䙁䅁䅁䅁杂略䅚允䅁䅁䅅䅁䙁䙁橔婰䕶䑁䅒䍄䉁䅁䅁兂䅁䅁䅍䅄䅁䅁䅯䅁䅁䅁䅯睕䅁䅁䅯兂䅁䅁䅕䅁䅁佁㑂欵䉁䅁䅁允䅁䅁䅕佖汏㡭䅑䕎䵁䅉䅅䅁䙁䅁䅁睁䵁䅁䅁权摁䅁䅁权呂䅁䅁权䙁䅁䅁兂䅁䅁䅁䉷浪䅑䅅䅁䉁䅁䅁兂䭁㘱睎捐畯䅑杷允䅁䅁䅕䅁䑁䅁䅷䅁䭁䉁䅯䅁䭁䙁䅍䅁䭁䅁䅕䅁䙁䅁䅁䅁䅁敃䅚允䅁䅁䅅䅁䙁䕁㉡⼸唳䑇䅰䍄䉁䅁䅁兂䅁䅁䅍䅄䅁䅁䅯䅁䅁䅁䅯睕䅁䅁䅯兂䅁䅁䅕䅁䅁佁偁欵䉁䅁䅁允䅁䅁䅕䙅㕧䵴坩歍䵁䅉䅅䅁䙁䅁䅁睁䵁䅁䅁权敁䅁䅁权䉁䅁䅁权䙁䅁䅁兂䅁䅁䅁䈴洷䅑䅅䅁䉁䅁䅁兂䑄匹捨㡪噌睐杷允䅁䅁䅕䅁䑁䅁䅷䅁䭁䅁䅁䅁䭁䙁䅍䅁䭁䅁䅕䅁䙁䅁䅁䅁杄敥䅚允䅁䅁䅅䅁䙁䙁橔婰䕶䑁䅒䍄䉁䅁䅁兂䅁䅁䅍䅄䅁䅁䅯先䅁䅁䅯睕䅁䅁䅯兂䅁䅁䅕䅁䅁䥁㝁欵䉁䅁䅁允䅁䅁䅕牒穢搯㑓歌䵁䅉䅅䅁䙁䅁䅁睁䵁䅁䅁权䅁䅁䅁权呂䅁䅁权䙁䅁䅁兂䅁䅁䅁䉁浲䅑䅅䅁䉁䅁䅁兂療潅䅐杹穅䅑杷允䅁䅁䅕䅁䑁䅁䅷䅁䭁䅁䅁䅁䭁䙁䅍䅁䭁䅁䅕䅁䙁䅁䅁䅁䅃⭓䅚允䅁䅁䅅䅁䙁䉁䑋䵷桱呸䅎䍄䉁䅁䅁兂䅁䅁䅍䅄䅁䅁䅯䅁䅁䅁䅯睕䅁䅁䅯兂䅁䅁䅕䅁䅁䭁㙃唵䉁䅁䅁允䅁䅁䅕䘫橐婰䕵歍䵁䅉䅅䅁䙁䅁䅁睁䵁䅁䅁权慁䅁䅁权䉁䅁䅁权䙁䅁䅁兂䅁䅁䅁䄴浌䅑䅅䅁䉁䅁䅁兂浂浚浚浚浢睐杷允䅁䅁䅕䅁䑁䅁䅷䅁䭁䅁䅁䅁䭁䙁䅍䅁䭁䅁䅕䅁䙁䅁䅁䅁杁敉䅚允䅁䅁䅅䅁䙁䝁匸㡧䭄呁䅎䍄䉁䅁䅁兂䅁䅁䅍䅄䅁䅁䅯杈䅁䅁䅯睕䅁䅁䅯兂䅁䅁䅕䅁䅁佁楁欵䉁䅁䅁允䅁䅁䅕兇坒楄礱啋䵁䅉䅅䅁䙁䅁䅁睁䵁䅁䅁权摁䅁䅁权䉁䅁䅁权䙁䅁䅁兂䅁䅁䅁䜴浔䅑䅅䅁䉁䅁䅁兂畃⭒㙆䭆堷睐杷允䅁䅁䅕䅁䑁䅁䅷䅁䭁䉁䄴䅁䭁䙁䅍䅁䭁䅁䅕䅁䙁䅁䅁䅁杄敤䅚允䅁䅁䅅䅁䙁䍁捬㡪ㅌ䍡䅆䍄䉁䅁䅁兂䅁䅁䅍䅄䅁䅁䅯䅁䅁䅁䅯允䅁䅁䅯兂䅁䅁䅕䅁䅁䥁楄唵䉁䅁䅁允䅁䅁䅕場啯歲桦樲䴸䅉䅅䅁䙁䅁䅁睁䵁䅁䅁权䅁䅁䅁权呂䅁䅁权䙁䅁䅁兂䅁䅁䅁䡧浮䅑䅅䅁䉁䅁䅁兂啂㘴扗䅸ぁ䅑杷允䅁䅁䅕䅁䑁䅁䅷䅁䭁䅁䅁䅁䭁䙁䅍䅁䭁䅁䅕䅁䙁䅁䅁䅁杁佭䅖允䅁䅁䅅䅁䙁䱁へ硫䕧橤䅂䍄䉁䅁䅁兂䅁䅁䅍䅄䅁䅁䅯䅁䅁䅁䅯睕䅁䅁䅯兂䅁䅁䅕䅁䅁䕁䕁欵䉁䅁䅁允䅁䅁䅕癱午坔睊歍䵁䅉䅅䅁䙁䅁䅁睁䵁䅁䅁权晁䅁䅁权䉁䅁䅁权䙁䅁䅁兂䅁䅁䅁䭧汈䅑䅅䅁䉁䅁䅁兂硂児塲㍯摄睐杷允䅁䅁䅕䅁䑁䅁䅷䅁䭁䅁䅁䅁䭁䅁䅅䅁䭁䅁䅕䅁䙁䅁䅁䅁杂体䅚允䅁䅁䅅䅁䙁䱁敧敨剴乵⼴䍄䉁䅁䅁兂䅁䅁䅍䅄䅁䅁䅯䅈䅁䅁䅯睕䅁䅁䅯兂䅁䅁䅕䅁䅁䍁畂欵䉁䅁䅁允䅁䅁䅕㉣剩堷⽺啌䵁䅉䅅䅁䙁䅁䅁睁䵁䅁䅁权敁䅁䅁权䉁䅁䅁权䙁䅁䅁兂䅁䅁䅁䭑汶䅑䅅䅁䉁䅁䅁兂穁積積積呐睐杷允䅁䅁䅕䅁䑁䅁䅷䅁䭁䅁䅁䅁䭁䙁䅍䅁䭁䅁䅕䅁䙁䅁䅁䅁䅂⬷䅖允䅁䅁䅅䅁䙁䑁積積積穫䅊䍄䉁䅁䅁兂䅁䅁䅍䅄䅁䅁䅯杇䅁䅁䅯睕䅁䅁䅯兂䅁䅁䅕䅁䅁䵁穂欵䉁䅁䅁允䅁䅁䅕䑔䩥坑汁く䵁䅉䅅䅁䙁䅁䅁睁䵁䅁䅁权晁䅁䅁权呂䅁䅁权䙁䅁䅁兂䅁䅁䅁䑑浔䅑䅅䅁䉁䅁䅁兂⽁噎㘶卓硷䅑杷允䅁䅁䅕䅁䑁䅁䅷䅁䭁䉁䄴䅁䭁䙁䅍䅁䭁䅁䅕䅁䙁䅁䅁䅁杄敭䅖允䅁䅁䅅䅁䙁䅁䉡啬䱏䍢䅬䍄䉁䅁䅁兂䅁䅁䅍䅄䅁䅁䅯睈䅁䅁䅯允䅁䅁䅯兂䅁䅁䅕䅁䅁䍁獃唵䉁䅁䅁允䅁䅁䅯睇䅁䅁杷允䅁䅁䅕䅁䑁䅁䅷䅁䭁䅁䅁䅁䭁䙁䅍䅁䭁䅁䅕䅁䙁䅁䅁䅁杂敚䅚允䅁䅁䅅䅁䙁䙁橔婰䕶䐴䅎䍄䉁䅁䅁兂䅁䅁䅍䅄䅁䅁䅯䅁䅁䅁䅯允䅁䅁䅯兂䅁䅁䅕䅁䅁䭁㙄唵䉁䅁䅁允䅁䅁䅕䉵䘶ㄶ㑇樳䴸䅉䅅䅁䙁䅁䅁睁䵁䅁䅁权䅁䅁䅁权呂䅁䅁权䙁䅁䅁兂䅁䅁䅁䡁浮䅑䅅䅁䉁䅁䅁兂啂㘴扗䅸ぁ䅑杷允䅁䅁䅕䅁䑁䅁䅷䅁䭁䉁䄰䅁䭁䙁䅍䅁䭁䅁䅕䅁䙁䅁䅁䅁䅂⭬䅖允䅁䅁䅅䅁䙁䱁へ硫䕧楖䄱䍄䉁䅁䅁兂䅁䅁䅍䅄䅁䅁䅯䅁䅁䅁䅯睕䅁䅁䅯兂䅁䅁䅕䅁䅁䭁汃唵䉁䅁䅁允䅁䅁䅕㘱睎児㍰啍䵁䅉䅅䅁䙁䅁䅁睁䵁䅁䅁权䅁䅁䅁权䉁䅁䅁权䙁䅁䅁兂䅁䅁䅁䌴浮䅑䅅䅁䉁䅁䅁兂㑃潈牘払敪睐杷允䅁䅁䅕䅁䑁䅁䅷䅁䭁䉁䄴䅁䭁䙁䅍䅁䭁䅁䅕䅁䙁䅁䅁䅁权⭵䅖允䅁䅁䅅䅁䙁䡁㥅瑃橥䍍䅸䍄䉁䅁䅁兂䅁䅁䅍䅄䅁䅁䅯䅁䅁䅁䅯睕䅁䅁䅯兂䅁䅁䅕䅁䅁䭁偁欵䉁䅁䅁允䅁䅁䅕䙅㕧䵴坩歍䵁䅉䅅䅁䙁䅁䅁睁䵁䅁䅁权捁䅁䅁权䉁䅁䅁权䙁䅁䅁兂䅁䅁䅁䑧浺䅑䅅䅁䉁䅁䅁兂㉄䙋偹癷奘睐杷允䅁䅁䅕䅁䑁䅁䅷䅁䭁䅁䅁䅁䭁䅁䅅䅁䭁䅁䅕䅁䙁䅁䅁䅁䅃散䅚允䅁䅁䅅䅁䙁䱁敧敨剴乵⼴䍄䉁䅁䅁兂䅁䅁䅍䅄䅁䅁䅯杇䅁䅁䅯睕䅁䅁䅯兂䅁䅁䅕䅁䅁䵁㡃唵䉁䅁䅁允䅁䅁䅕歵䵫楁湳歏䵁䅉䅅䅁䙁䅁䅁睁䵁䅁䅁权䅁䅁䅁权呂䅁䅁权䙁䅁䅁兂䅁䅁䅁䡷浪䅑䅅䅁䉁䅁䅁兂啂㘴扗䅸ぁ䅑杷允䅁䅁䅕䅁䑁䅁䅷䅁䭁䅁䅁䅁䭁䅁䅅䅁䭁䅁䅕䅁䙁䅁䅁䅁杂⭔䅚允䅁䅁䅅䅁䙁䱁敧敨剴乵⼴䍄䉁䅁䅁兂䅁䅁䅍䅄䅁䅁䅯䅁䅁䅁䅯睕䅁䅁䅯兂䅁䅁䅕䅁䅁䵁偄唵䉁䅁䅁允䅁䅁䅕敢㝦晱祈歍䵁䅉䅅䅁䙁䅁䅁睁䵁䅁䅁权晁䅁䅁权呂䅁䅁权䙁䅁䅁兂䅁䅁䅁䈴浦䅑䅅䅁䉁䅁䅁兂䝂癴㥐倱睧䅑杷允䅁䅁䅕䅁䑁䅁䅷䅁䭁䅁䅁䅁䭁䙁䅍䅁䭁䅁䅕䅁䙁䅁䅁䅁杂攸䅖允䅁䅁䅅䅁䙁䑁積積積穫䅊䍄䉁䅁䅁兂䅁䅁䅍䅄䅁䅁䅯䅁䅁䅁䅯睕䅁䅁䅯兂䅁䅁䅕䅁䅁䝁穁欵䉁䅁䅁允䅁䅁䅕扌摋㘷䝥き䵁䅉䅅䅁䙁䅁䅁睁䵁䅁䅁权䅁䅁䅁权呂䅁䅁权䙁䅁䅁兂䅁䅁䅁䡑浔䅑䅅䅁䉁䅁䅁兂啂㘴扗䅸ぁ䅑杷允䅁䅁䅕䅁䑁䅁䅷䅁䭁䉁䄸䅁䭁䙁䅍䅁䭁䅁䅕䅁䙁䅁䅁䅁䅁畤䅚允䅁䅁䅅䅁䙁䝁㡱䩤奍䑊䅆䍄䉁䅁䅁兂䅁䅁䅍䅄䅁䅁䅯睈䅁䅁䅯睕䅁䅁䅯兂䅁䅁䅕䅁䅁䵁噂欵䉁䅁䅁允䅁䅁䅕呦ㄸ牘灯啍䵁䅉䅅䅁䙁䅁䅁睁䵁䅁䅁权䅁䅁䅁权䉁䅁䅁权䙁䅁䅁兂䅁䅁䅁䍁浮䅑䅅䅁䉁䅁䅁兂㑃潈牘払敪睐杷允䅁䅁䅕䅁䑁䅁䅷䅁䭁䉁䄴䅁䭁䅁䅅䅁䭁䅁䅕䅁䙁䅁䅁䅁䅁畮䅖允䅁䅁䅅䅁䙁䑁積積積㥍⽍䍄䉁䅁䅁兂䅁䅁䅍䅄䅁䅁䅯䅁䅁䅁䅯睕䅁䅁䅯兂䅁䅁䅕䅁䅁䭁桄唵䉁䅁䅁允䅁䅁䅕兇坒楄匳歍䵁䅉䅅䅁䙁䅁䅁睁䵁䅁䅁权䅁䅁䅁权呂䅁䅁权䙁䅁䅁兂䅁䅁䅁䉁浦䅑䅅䅁䉁䅁䅁兂療潅䅐杹穅䅑杷允䅁䅁䅕䅁䑁䅁䅷䅁䭁䉁䅷䅁䭁䙁䅍䅁䭁䅁䅕䅁䙁䅁䅁䅁䅁敃䅚允䅁䅁䅅䅁䙁偁潙䥘䌯卤䄱䍄䉁䅁䅁兂䅁䅁䅍䅄䅁䅁䅯先䅁䅁䅯允䅁䅁䅯兂䅁䅁䅕䅁䅁䭁歂欵䉁䅁䅁允䅁䅁䅕歲桦桥畓稱䴸䅉䅅䅁䙁䅁䅁睁䵁䅁䅁权慁䅁䅁权呂䅁䅁权䙁䅁䅁兂䅁䅁䅁䝉浌䅑䅅䅁䉁䅁䅁兂⭃确癯圳㝑䅑杷允䅁䅁䅕䅁䑁䅁䅷䅁䭁䅁䅁䅁䭁䙁䅍䅁䭁䅁䅕䅁䙁䅁䅁䅁杄畍䅚允䅁䅁䅅䅁䙁䍁礲敮渫橨䅎䍄䉁䅁䅁兂䅁䅁䅍䅄䅁䅁䅯䅁䅁䅁䅯睕䅁䅁䅯兂䅁䅁䅕䅁䅁䝁䑂欵䉁䅁䅁允䅁䅁䅕潅䅐煹䙈き䵁䅉䅅䅁䙁䅁䅁睁䵁䅁䅁权摁䅁䅁权呂䅁䅁权䙁䅁䅁兂䅁䅁䅁䍑洯䅑䅅䅁䉁䅁䅁兂坂楄礲敮甸䅑杷允䅁䅁䅕䅁䑁䅁䅷䅁䭁䅁䅁䅁䭁䙁䅍䅁䭁䅁䅕䅁䙁䅁䅁䅁权畅䅚允䅁䅁䅅䅁䙁䉁奂扏䥔橬䅊䍄䉁䅁䅁兂䅁䅁䅍䅄䅁䅁䅯䅁䅁䅁䅯睕䅁䅁䅯兂䅁䅁䅕䅁䅁䅁楁欵䉁䅁䅁允䅁䅁䅕硢䑋䵷䉯き䵁䅉䅅䅁䙁䅁䅁睁䵁䅁䅁权䅁䅁䅁权呂䅁䅁权䙁䅁䅁兂䅁䅁䅁䔴浔䅑䅅䅁䉁䅁䅁兂十㡧䭄捯穕䅑杷允䅁䅁䅕䅁䑁䅁䅷䅁䭁䉁䄰䅁䭁䙁䅍䅁䭁䅁䅕䅁䙁䅁䅁䅁䅂畸䅖允䅁䅁䅅䅁䙁䕁㍷啩杆匵䄱䍄䉁䅁䅁兂䅁䅁䅍䅄䅁䅁䅯杇䅁䅁䅯睕䅁䅁䅯兂䅁䅁䅕䅁䅁䍁㥂欵䉁䅁䅁允䅁䅁䅕䑔䩥坑汁く䵁䅉䅅䅁䙁䅁䅁睁䵁䅁䅁权摁䅁䅁权䉁䅁䅁权䙁䅁䅁兂䅁䅁䅁䠴浢䅑䅅䅁䉁䅁䅁兂畃⭒㙆䭆堷睐杷允䅁䅁䅕䅁䑁䅁䅷䅁䭁䅁䅁䅁䭁䙁䅍䅁䭁䅁䅕䅁䙁䅁䅁䅁杂敢䅚允䅁䅁䅅䅁䙁䙁橔婰䕶䐴䅎䍄䉁䅁䅁兂䅁䅁䅍䅄䅁䅁䅯杈䅁䅁䅯允䅁䅁䅯兂䅁䅁䅕䅁䅁䕁㙂欵䉁䅁䅁允䅁䅁䅕䅁䅁䅁䅁䐰䴸䅉䅅䅁䙁䅁䅁睁䵁䅁䅁权捁䅁䅁权呂䅁䅁权䙁䅁䅁兂䅁䅁䅁偧汲䅑䅅䅁䉁䅁䅁兂敂歵䵫流瑳䅑杷允䅁䅁䅕䅁䑁䅁䅷䅁䭁䅁䅁䅁䭁䙁䅍䅁䭁䅁䅕䅁䙁䅁䅁䅁䅃攷䅖允䅁䅁䅅䅁䙁䑁積積積穫䅊䍄䉁䅁䅁兂䅁䅁䅍䅄䅁䅁䅯䅁䅁䅁䅯允䅁䅁䅯兂䅁䅁䅕䅁䅁䕁䑁欵䉁䅁䅁允䅁䅁䅕䉵䘶ㄶ㑇樳䴸䅉䅅䅁䙁䅁䅁睁䵁䅁䅁权敁䅁䅁权䉁䅁䅁权䙁䅁䅁兂䅁䅁䅁䩧氯䅑䅅䅁䉁䅁䅁兂穁積積積呐睐杷允䅁䅁䅕䅁䑁䅁䅷䅁䭁䅁䅁䅁䭁䙁䅍䅁䭁䅁䅕䅁䙁䅁䅁䅁杁留䅚允䅁䅁䅅䅁䙁䭁硲欰椱䐰䅎䍄䉁䅁䅁兂䅁䅁䅍䅄䅁䅁䅯䅈䅁䅁䅯允䅁䅁䅯兂䅁䅁䅕䅁䅁䵁歄唵䉁䅁䅁允䅁䅁䅕積積積積稰䴸䅉䅅䅁䙁䅁䅁睁䵁䅁䅁权䅁䅁䅁权呂䅁䅁权䙁䅁䅁兂䅁䅁䅁䭯汢䅑䅅䅁䉁䅁䅁兂塄㍯㥁湃硣䅑杷允䅁䅁䅕䅁䑁䅁䅷䅁䭁䉁䄸䅁䭁䙁䅍䅁䭁䅁䅕䅁䙁䅁䅁䅁杄敒䅚允䅁䅁䅅䅁䙁䅁坒楄礲呈䅆䍄䉁䅁䅁兂䅁䅁䅍䅄䅁䅁䅯䅁䅁䅁䅯睕䅁䅁䅯兂䅁䅁䅕䅁䅁䵁㉂欵䉁䅁䅁允䅁䅁䅕佖汏㡭䅑䕎䵁䅉䅅䅁䙁䅁䅁睁䵁䅁䅁权䅁䅁䅁权䉁䅁䅁权䙁䅁䅁兂䅁䅁䅁䄴浈䅑䅅䅁䉁䅁䅁兂㑃潈牘払敪睐杷允䅁䅁䅕䅁䑁䅁䅷䅁䭁䅁䅁䅁䭁䙁䅍䅁䭁䅁䅕䅁䙁䅁䅁䅁杂敶䅖允䅁䅁䅅䅁䙁偁周㘴扗䑨䅊䍄䉁䅁䅁兂䅁䅁䅍䅄䅁䅁䅯䅈䅁䅁䅯睕䅁䅁䅯兂䅁䅁䅕䅁䅁䥁䅃欵䉁䅁䅁允䅁䅁䅕塹⭡确癱啌䵁䅉䅅䅁䙁䅁䅁睁䵁䅁䅁权敁䅁䅁权䉁䅁䅁权䙁䅁䅁兂䅁䅁䅁䉁洳䅑䅅䅁䉁䅁䅁兂䑄匹捨㡪噌睐杷允䅁䅁䅕䅁䑁䅁䅷䅁䭁䉁䄴䅁䭁䅁䅅䅁䭁䅁䅕䅁䙁䅁䅁䅁䅂畚䅚允䅁䅁䅅䅁䙁䅁䅁䅁䅁乁⽁䍄䉁䅁䅁兂䅁䅁䅍䅄䅁䅁䅯䅁䅁䅁䅯允䅁䅁䅯兂䅁䅁䅕䅁䅁䥁ぁ</t>
  </si>
  <si>
    <t>欵䉁䅁䅁允䅁䅁䅕䉵䘶ㄶ㑇樳䴸䅉䅅䅁䙁䅁䅁睁䵁䅁䅁权敁䅁䅁权䉁䅁䅁权䙁䅁䅁兂䅁䅁䅁䕷浈䅑䅅䅁䉁䅁䅁兂䑄匹捨㡪噌睐杷允䅁䅁䅕䅁䑁䅁䅷䅁䭁䅁䅁䅁䭁䙁䅍䅁䭁䅁䅕䅁䙁䅁䅁䅁权敊䅚允䅁䅁䅅䅁䙁佁兘瑉㕶橐䅎䍄䉁䅁䅁兂䅁䅁䅍䅄䅁䅁䅯䅁䅁䅁䅯睕䅁䅁䅯兂䅁䅁䅕䅁䅁䅁牄唵䉁䅁䅁允䅁䅁䅕積積積呏歍䵁䅉䅅䅁䙁䅁䅁睁䵁䅁䅁权䅁䅁䅁权呂䅁䅁权䙁䅁䅁兂䅁䅁䅁䡉浔䅑䅅䅁䉁䅁䅁兂啂㘴扗䅸ぁ䅑杷允䅁䅁䅕䅁䑁䅁䅷䅁䭁䉁䄴䅁䭁䙁䅍䅁䭁䅁䅕䅁䙁䅁䅁䅁䅄由䅖允䅁䅁䅅䅁䙁䍁䝕婧䑖祩䅸䍄䉁䅁䅁兂䅁䅁䅍䅄䅁䅁䅯睈䅁䅁䅯允䅁䅁䅯兂䅁䅁䅕䅁䅁䥁⽂欵䉁䅁䅁允䅁䅁䅕牕敧敨剴䐴䴸䅉䅅䅁䙁䅁䅁睁䵁䅁䅁权䅁䅁䅁权呂䅁䅁权䙁䅁䅁兂䅁䅁䅁䭷決䅑䅅䅁䉁䅁䅁兂塄㍯㥁湃硣䅑杷允䅁䅁䅕䅁䑁䅁䅷䅁䭁䅁䅁䅁䭁䙁䅍䅁䭁䅁䅕䅁䙁䅁䅁䅁权⭳䅖允䅁䅁䅅䅁䙁䱁䩰䅄牉穊䅊䍄䉁䅁䅁兂䅁䅁䅍䅄䅁䅁䅯杈䅁䅁䅯允䅁䅁䅯兂䅁䅁䅕䅁䅁佁䡄唵䉁䅁䅁允䅁䅁䅕積積積積稰䴸䅉䅅䅁䙁䅁䅁睁䵁䅁䅁权晁䅁䅁权䉁䅁䅁权䙁䅁䅁兂䅁䅁䅁䑉浢䅑䅅䅁䉁䅁䅁兂䥂場啯歲桦睐杷允䅁䅁䅕䅁䑁䅁䅷䅁䭁䉁䄸䅁䭁䙁䅍䅁䭁䅁䅕䅁䙁䅁䅁䅁权佥䅚允䅁䅁䅅䅁䙁䝁㡱䩤奍䑊䅆䍄䉁䅁䅁兂䅁䅁䅍䅄䅁䅁䅯䅁䅁䅁䅯睕䅁䅁䅯兂䅁䅁䅕䅁䅁䍁䝂欵䉁䅁䅁允䅁䅁䅕潅䅐煹䙈き䵁䅉䅅䅁䙁䅁䅁睁䵁䅁䅁权䅁䅁䅁权呂䅁䅁权䙁䅁䅁兂䅁䅁䅁䡉浢䅑䅅䅁䉁䅁䅁兂啂㘴扗䅸ぁ䅑杷允䅁䅁䅕䅁䑁䅁䅷䅁䭁䉁䄰䅁䭁䅁䅅䅁䭁䅁䅕䅁䙁䅁䅁䅁䅂畃䅚允䅁䅁䅅䅁䙁䉁䘫ㄶ㑇瑈⽕䍄䉁䅁䅁兂䅁䅁䅍䅄䅁䅁䅯先䅁䅁䅯允䅁䅁䅯兂䅁䅁䅕䅁䅁䕁㉂欵䉁䅁䅁允䅁䅁䅕歲桦桥畓稱䴸䅉䅅䅁䙁䅁䅁睁䵁䅁䅁权䅁䅁䅁权䉁䅁䅁权䙁䅁䅁兂䅁䅁䅁䡉洯䅑䅅䅁䉁䅁䅁兂㑃潈牘払敪睐杷允䅁䅁䅕䅁䑁䅁䅷䅁䭁䉁䅯䅁䭁䅁䅅䅁䭁䅁䅕䅁䙁䅁䅁䅁杂余䅚允䅁䅁䅅䅁䙁䭁睒児塲⭯⽧䍄䉁䅁䅁兂䅁䅁䅍䅄䅁䅁䅯䅁䅁䅁䅯睕䅁䅁䅯兂䅁䅁䅕䅁䅁䭁桃唵䉁䅁䅁允䅁䅁䅕㘱睎児㍲䕍䵁䅉䅅䅁䙁䅁䅁睁䵁䅁䅁权䅁䅁䅁权呂䅁䅁权䙁䅁䅁兂䅁䅁䅁䑉洳䅑䅅䅁䉁䅁䅁兂䅁䅁䅁䭁穁䅑杷允䅁䅁䅕䅁䑁䅁䅷䅁䭁䉁䄸䅁䭁䙁䅍䅁䭁䅁䅕䅁䙁䅁䅁䅁杄⭺䅖允䅁䅁䅅䅁䙁䕁䵯楁䡵樱䅂䍄䉁䅁䅁兂䅁䅁䅍䅄䅁䅁䅯䅁䅁䅁䅯睕䅁䅁䅯兂䅁䅁䅕䅁䅁䥁ㅂ欵䉁䅁䅁允䅁䅁䅕佖汏㡭䅑䕎䵁䅉䅅䅁䙁䅁䅁睁䵁䅁䅁权䅁䅁䅁权䉁䅁䅁权䙁䅁䅁兂䅁䅁䅁䑙浘䅑䅅䅁䉁䅁䅁兂㑃潈牘払敪睐杷允䅁䅁䅕䅁䑁䅁䅷䅁䭁䅁䅁䅁䭁䙁䅍䅁䭁䅁䅕䅁䙁䅁䅁䅁杄敃䅚允䅁䅁䅅䅁䙁䉁奂扏䥔橬䅊䍄䉁䅁䅁兂䅁䅁䅍䅄䅁䅁䅯先䅁䅁䅯睕䅁䅁䅯兂䅁䅁䅕䅁䅁䝁灃唵䉁䅁䅁允䅁䅁䅕挲㌷⭕汏啌䵁䅉䅅䅁䙁䅁䅁睁䵁䅁䅁权晁䅁䅁权呂䅁䅁权䙁䅁䅁兂䅁䅁䅁佯汶䅑䅅䅁䉁䅁䅁兂橁⼲⭬污睷䅑杷允䅁䅁䅕䅁䑁䅁䅷䅁䭁䅁䅁䅁䭁䅁䅅䅁䭁䅁䅕䅁䙁䅁䅁䅁䅂畧䅚允䅁䅁䅅䅁䙁䱁敧敨剴乵⼴䍄䉁䅁䅁兂䅁䅁䅍䅄䅁䅁䅯䅁䅁䅁䅯睕䅁䅁䅯兂䅁䅁䅕䅁䅁䅁潂欵䉁䅁䅁允䅁䅁䅕佖汏㡭杔き䵁䅉䅅䅁䙁䅁䅁睁䵁䅁䅁权慁䅁䅁权呂䅁䅁权䙁䅁䅁兂䅁䅁䅁䅧浶䅑䅅䅁䉁䅁䅁兂䝁婧䑖ど㙷䅑杷允䅁䅁䅕䅁䑁䅁䅷䅁䭁䉁䄸䅁䭁䙁䅍䅁䭁䅁䅕䅁䙁䅁䅁䅁䅁佌䅚允䅁䅁䅅䅁䙁䱁穢搯㑒呃䅆䍄䉁䅁䅁兂䅁䅁䅍䅄䅁䅁䅯䅁䅁䅁䅯睕䅁䅁䅯兂䅁䅁䅕䅁䅁䕁㍁欵䉁䅁䅁允䅁䅁䅕扌摋㘷䝥き䵁䅉䅅䅁䙁䅁䅁睁䵁䅁䅁权䅁䅁䅁权呂䅁䅁权䙁䅁䅁兂䅁䅁䅁䡑浐䅑䅅䅁䉁䅁䅁兂啂㘴扗䅸ぁ䅑杷允䅁䅁䅕䅁䑁䅁䅷䅁䭁䅁䅁䅁䭁䅁䅅䅁䭁䅁䅕䅁䙁䅁䅁䅁权⭹䅖允䅁䅁䅅䅁䙁䑁䬰㘱睎摐⽯䍄䉁䅁䅁兂䅁䅁䅍䅄䅁䅁䅯䅁䅁䅁䅯睕䅁䅁䅯兂䅁䅁䅕䅁䅁䅁湂欵䉁䅁䅁允䅁䅁䅕佖汏㡭杔き䵁䅉䅅䅁䙁䅁䅁睁䵁䅁䅁权晁䅁䅁权䉁䅁䅁权䙁䅁䅁兂䅁䅁䅁䭉汶䅑䅅䅁䉁䅁䅁权扁䅁䅁䍄䉁䅁䅁兂䅁䅁䅍䅄䅁䅁䅯杇䅁䅁䅯允䅁䅁䅯兂䅁䅁䅕䅁䅁䍁湁欵䉁䅁䅁允䅁䅁䅕䡰㥁瑃橥䐶䴸䅉䅅䅁䙁䅁䅁睁䵁䅁䅁权慁䅁䅁权呂䅁䅁权䙁䅁䅁兂䅁䅁䅁䱙汄䅑䅅䅁䉁䅁䅁兂⽁噎㘶敓㕷䅑杷允䅁䅁䅕䅁䑁䅁䅷䅁䭁䉁䄴䅁䭁䅁䅅䅁䭁䅁䅕䅁䙁䅁䅁䅁䅃畸䅖允䅁䅁䅅䅁䙁䑁積積積㥍⽍䍄䉁䅁䅁兂䅁䅁䅍䅄䅁䅁䅯先䅁䅁䅯允䅁䅁䅯兂䅁䅁䅕䅁䅁䥁祂欵䉁䅁䅁允䅁䅁䅕歲桦桥畓稱䴸䅉䅅䅁䙁䅁䅁睁䵁䅁䅁权䅁䅁䅁权呂䅁䅁权䙁䅁䅁兂䅁䅁䅁䄴浘䅑䅅䅁䉁䅁䅁兂煃搸乊湙祁䅑杷允䅁䅁䅕䅁䑁䅁䅷䅁䭁䉁䅷䅁䭁䙁䅍䅁䭁䅁䅕䅁䙁䅁䅁䅁权畘䅚允䅁䅁䅅䅁䙁䭁䙊癴㥐䍆䄵䍄䉁䅁䅁兂䅁䅁䅍䅄䅁䅁䅯䅁䅁䅁䅯睕䅁䅁䅯兂䅁䅁䅕䅁䅁䝁䙂欵䉁䅁䅁允䅁䅁䅕潅䅐煹䙈き䵁䅉䅅䅁䙁䅁䅁睁䵁䅁䅁权捁䅁䅁权䉁䅁䅁权䙁䅁䅁兂䅁䅁䅁䅯浔䅑䅅䅁䉁䅁䅁兂晁敨剴䉵嘷睐杷允䅁䅁䅕䅁䑁䅁䅷䅁䭁䅁䅁䅁䭁䙁䅍䅁䭁䅁䅕䅁䙁䅁䅁䅁权佤䅚允䅁䅁䅅䅁䙁䙁橔婰䕶䑁䅒䍄䉁䅁䅁兂䅁䅁䅍䅄䅁䅁䅯䅈䅁䅁䅯睕䅁䅁䅯兂䅁䅁䅕䅁䅁䅁灂欵䉁䅁䅁允䅁䅁䅕㉣剩堷⽺啌䵁䅉䅅䅁䙁䅁䅁睁䵁䅁䅁权䅁䅁䅁权䉁䅁䅁权䙁䅁䅁兂䅁䅁䅁䝉浦䅑䅅䅁䉁䅁䅁兂㑃潈牘払敪睐杷允䅁䅁䅕䅁䑁䅁䅷䅁䭁䅁䅁䅁䭁䙁䅍䅁䭁䅁䅕䅁䙁䅁䅁䅁䅃佤䅚允䅁䅁䅅䅁䙁䙁橔婰䕶䑁䅒䍄䉁䅁䅁兂䅁䅁䅍䅄䅁䅁䅯䅈䅁䅁䅯允䅁䅁䅯兂䅁䅁䅕䅁䅁䕁䭁欵䉁䅁䅁允䅁䅁䅕㑈牘払敧吱䴸䅉䅅䅁䙁䅁䅁睁䵁䅁䅁权慁䅁䅁权䉁䅁䅁权䙁䅁䅁兂䅁䅁䅁䱧氷䅑䅅䅁䉁䅁䅁兂䅁䅁䅁䅁杄睐杷允䅁䅁䅕䅁䑁䅁䅷䅁䭁䉁䄸䅁䭁䅁䅅䅁䭁䅁䅕䅁䙁䅁䅁䅁杄敁䅚允䅁䅁䅅䅁䙁䅁䅁䅁䅁佁⽁䍄䉁䅁䅁兂䅁䅁䅍䅄䅁䅁䅯杇䅁䅁䅯睕䅁䅁䅯兂䅁䅁䅕䅁䅁佁呂欵䉁䅁䅁允䅁䅁䅕⽷潕䥘椹く䵁䅉䅅䅁䙁䅁䅁睁䵁䅁䅁权䅁䅁䅁权呂䅁䅁权䙁䅁䅁兂䅁䅁䅁䰴汐䅑䅅䅁䉁䅁䅁兂㙃兓䍷祋祣䅑杷允䅁䅁䅕䅁䑁䅁䅷䅁䭁䉁䄸䅁䭁䙁䅍䅁䭁䅁䅕䅁䙁䅁䅁䅁䅁敂䅚允䅁䅁䅅䅁䙁䥁䅐煹䙆橬䅂䍄䉁䅁䅁兂䅁䅁䅍䅄䅁䅁䅯䅁䅁䅁䅯睕䅁䅁䅯兂䅁䅁䅕䅁䅁䅁㥁欵䉁䅁䅁允䅁䅁䅕䅁䅁䅁权き䵁䅉䅅䅁䙁䅁䅁睁䵁䅁䅁权捁䅁䅁权呂䅁䅁权䙁䅁䅁兂䅁䅁䅁䰴汔䅑䅅䅁䉁䅁䅁兂㍂灶愸硌田䅑杷允䅁䅁䅕䅁䑁䅁䅷䅁䭁䉁䄸䅁䭁䙁䅍䅁䭁䅁䅕䅁䙁䅁䅁䅁杂攴䅖允䅁䅁䅅䅁䙁䱁昶楇搯䑒䅂䍄䉁䅁䅁兂䅁䅁䅍䅄䅁䅁䅯䅁䅁䅁䅯允䅁䅁䅯兂䅁䅁䅕䅁䅁䵁㙄唵䉁䅁䅁允䅁䅁䅕䉵䘶ㄶ㑇樳䴸䅉䅅䅁䙁䅁䅁睁䵁䅁䅁权捁䅁䅁权呂䅁䅁权䙁䅁䅁兂䅁䅁䅁䡁洳䅑䅅䅁䉁䅁䅁兂䱃佢㝦晱瑅䅑杷允䅁䅁䅕䅁䑁䅁䅷䅁䭁䉁䄴䅁䭁䙁䅍䅁䭁䅁䅕䅁䙁䅁䅁䅁䅂佈䅚允䅁䅁䅅䅁䙁䉁䕫杖琴楣䅬䍄䉁䅁䅁兂䅁䅁䅍䅄䅁䅁䅯䅁䅁䅁䅯睕䅁䅁䅯兂䅁䅁䅕䅁䅁䝁あ欵䉁䅁䅁允䅁䅁䅕佖汏㡭䅑䕎䵁䅉䅅䅁䙁䅁䅁睁䵁䅁䅁权䅁䅁䅁权呂䅁䅁权䙁䅁䅁兂䅁䅁䅁䵁汦䅑䅅䅁䉁䅁䅁兂㑄⭕汏㑭祑䅑杷允䅁䅁䅕䅁䑁䅁䅷䅁䭁䉁䄰䅁䭁䅁䅅䅁䭁䅁䅕䅁䙁䅁䅁䅁杂敉䅚允䅁䅁䅅䅁䙁䉁䘫ㄶ㑇瑈⽕䍄䉁䅁䅁兂䅁䅁䅍䅄䅁䅁䅯睈䅁䅁䅯睕䅁䅁䅯兂䅁䅁䅕䅁䅁䍁䙂欵䉁䅁䅁允䅁䅁䅕䙂余扌摉啍䵁䅉䅅䅁䙁䅁䅁睁䵁䅁䅁权晁䅁䅁权呂䅁䅁权䙁䅁䅁兂䅁䅁䅁䡙浔䅑䅅䅁䉁䅁䅁兂煂䡶呓䍇硑䅑杷允䅁䅁䅕䅁䑁䅁䅷䅁䭁䅁䅁䅁䭁䅁䅅䅁䭁䅁䅕䅁䙁䅁䅁䅁权⭏䅚允䅁䅁䅅䅁䙁䱁敧敨剴乵⼴䍄䉁䅁䅁兂䅁䅁䅍䅄䅁䅁䅯杇䅁䅁䅯睕䅁䅁䅯兂䅁䅁䅕䅁䅁䭁穂欵䉁䅁䅁允䅁䅁䅕䑔䩥坑汁く䵁䅉䅅䅁䙁䅁䅁睁䵁䅁䅁权捁䅁䅁权呂䅁䅁权䙁䅁䅁兂䅁䅁䅁䙯洳䅑䅅䅁䉁䅁䅁兂楃扒穢刯畑䅑杷允䅁䅁䅕䅁䑁䅁䅷䅁䭁䅁䅁䅁䭁䙁䅍䅁䭁䅁䅕䅁䙁䅁䅁䅁杂敂䅚允䅁䅁䅅䅁䙁䭁硲欰椱䑣䅊䍄䉁䅁䅁兂䅁䅁䅍䅄䅁䅁䅯睈䅁䅁䅯允䅁䅁䅯兂䅁䅁䅕䅁䅁䕁㉄唵䉁䅁䅁允䅁䅁䅕体㙆䭆䠵吴䴸䅉䅅䅁䙁䅁䅁睁䵁䅁䅁权摁䅁䅁权呂䅁䅁权䙁䅁䅁兂䅁䅁䅁䕑洳䅑䅅䅁䉁䅁䅁兂ㅂ硫䕧潖甴䅑杷允䅁䅁䅕䅁䑁䅁䅷䅁䭁䅁䅁䅁䭁䙁䅍䅁䭁䅁䅕䅁䙁䅁䅁䅁权⭣䅚允䅁䅁䅅䅁䙁䙁橔婰䕶䑁䅒䍄䉁䅁䅁兂䅁䅁䅍䅄䅁䅁䅯䅁䅁䅁䅯睕䅁䅁䅯兂䅁䅁䅕䅁䅁䥁癃唵䉁䅁䅁允䅁䅁䅕歵䵫楁湳歍䵁䅉䅅䅁䙁䅁䅁睁䵁䅁䅁权䅁䅁䅁权呂䅁䅁权䙁䅁䅁兂䅁䅁䅁䅙浲䅑䅅䅁䉁䅁䅁兂允䑗ね䩹祙䅑杷允䅁䅁䅕䅁䑁䅁䅷䅁䭁䉁䄸䅁䭁䙁䅍䅁䭁䅁䅕䅁䙁䅁䅁䅁杁⭄䅚允䅁䅁䅅䅁䙁䅁坒楄礲呶䅂䍄䉁䅁䅁兂䅁䅁䅍䅄䅁䅁䅯䅁䅁䅁䅯睕䅁䅁䅯兂䅁䅁䅕䅁䅁䵁允欵䉁䅁䅁允䅁䅁䅕䙅㕧䵴坩歍䵁䅉䅅䅁䙁䅁䅁睁䵁䅁䅁权䅁䅁䅁权呂䅁䅁权䙁䅁䅁兂䅁䅁䅁䡧浐䅑䅅䅁䉁䅁䅁兂啂㘴扗䅸ぁ䅑杷允䅁䅁䅕䅁䑁䅁䅷䅁䭁䉁䄰䅁䭁䅁䅅䅁䭁䅁䅕䅁䙁䅁䅁䅁权伷䅖允䅁䅁䅅䅁䙁乁橥䑣䬰㤱⽍䍄䉁䅁䅁兂䅁䅁䅍䅄䅁䅁䅯杇䅁䅁䅯睕䅁䅁䅯兂䅁䅁䅕䅁䅁䵁䵂欵䉁䅁䅁允䅁䅁䅕䑔䩥坑䙂く䵁䅉䅅䅁䙁䅁䅁睁䵁䅁䅁权摁䅁䅁权呂䅁䅁权䙁䅁䅁兂䅁䅁䅁䅁浮䅑䅅䅁䉁䅁䅁兂奃桢䑋䕷畯䅑杷允䅁䅁䅕䅁䑁䅁䅷䅁䭁䉁䅯䅁䭁䙁䅍䅁䭁䅁䅕䅁䙁䅁䅁䅁杂⬫䅖允䅁䅁䅅䅁䙁䥁䌯匹捨稷䅬䍄䉁䅁䅁兂䅁䅁䅍䅄䅁䅁䅯䅁䅁䅁䅯睕䅁䅁䅯兂䅁䅁䅕䅁䅁䥁婃唵䉁䅁䅁允䅁䅁䅕䡶呓䅇㉒䕍䵁䅉䅅䅁䙁䅁䅁睁䵁䅁䅁权敁䅁䅁权呂䅁䅁权䙁䅁䅁兂䅁䅁䅁䭯氷䅑䅅䅁䉁䅁䅁兂㍂灶愸硌爰䅑杷允䅁䅁䅕䅁䑁䅁䅷䅁䭁䅁䅁䅁䭁䙁䅍䅁䭁䅁䅕䅁䙁䅁䅁䅁杂⭣䅚允䅁䅁䅅䅁䙁䙁橔婰䕶䑁䅒䍄䉁䅁䅁兂䅁䅁䅍䅄䅁䅁䅯䅁䅁䅁䅯睕䅁䅁䅯兂䅁䅁䅕䅁䅁䍁䭂欵䉁䅁䅁允䅁䅁䅕潅䅐煹䙈き䵁䅉䅅䅁䙁䅁䅁睁䵁䅁䅁权䅁䅁䅁权呂䅁䅁权䙁䅁䅁兂䅁䅁䅁䠴浌䅑䅅䅁䉁䅁䅁兂啂㘴扗䅸ぁ䅑杷允䅁䅁䅕䅁䑁䅁䅷䅁䭁䉁䅷䅁䭁䙁䅍䅁䭁䅁䅕䅁䙁䅁䅁䅁䅂⭬䅖允䅁䅁䅅䅁䙁偁㥔䠱灪楰䅸䍄䉁䅁䅁兂䅁䅁䅍䅄䅁䅁䅯䅁䅁䅁䅯睕䅁䅁䅯兂䅁䅁䅕䅁䅁䥁䍂欵䉁䅁䅁允䅁䅁䅕䅁䅁䅁权き䵁䅉䅅䅁䙁䅁䅁睁䵁䅁䅁权慁䅁䅁权䉁䅁䅁权䙁䅁䅁兂䅁䅁䅁䕉浶䅑䅅䅁䉁䅁䅁兂歃䑣䬰㘱潐睐杷允䅁䅁䅕䅁䑁䅁䅷䅁䭁䅁䅁䅁䭁䅁䅅䅁䭁䅁䅕䅁䙁䅁䅁䅁杂改䅖允䅁䅁䅅䅁䙁䱁敧敨剴乵⼴䍄䉁䅁䅁兂䅁䅁䅍䅄䅁䅁䅯䅈䅁䅁䅯睕䅁䅁䅯兂䅁䅁䅕䅁䅁䥁䉃欵䉁䅁䅁允䅁䅁䅕塹⭡确癱啌䵁䅉䅅䅁䙁䅁䅁睁䵁䅁䅁权䅁䅁䅁权呂䅁䅁权䙁䅁䅁兂䅁䅁䅁䙯洳䅑䅅䅁䉁䅁䅁兂煃搸乊瑙穁䅑杷允䅁䅁䅕䅁䑁䅁䅷䅁䭁䅁䅁䅁䭁䙁䅍䅁䭁䅁䅕䅁䙁䅁䅁䅁䅂佣䅚允䅁䅁䅅䅁䙁䙁橔婰䕶䐴䅎䍄䉁䅁䅁兂䅁䅁䅍䅄䅁䅁䅯䅁䅁䅁䅯睕䅁䅁䅯兂䅁䅁䅕䅁䅁䭁祂欵䉁䅁䅁允䅁䅁䅕佖汏㡭䅑䕎䵁䅉䅅䅁䙁䅁䅁睁䵁䅁䅁权摁䅁䅁权䉁䅁䅁权䙁䅁䅁兂䅁䅁䅁䘴浶䅑䅅䅁䉁䅁䅁兂畃⭒㙆䭆堷睐杷允䅁䅁䅕䅁䑁䅁䅷䅁䭁䅁䅁䅁䭁䅁䅅䅁䭁䅁䅕䅁䙁䅁䅁䅁䅂⭤䅚允䅁䅁䅅䅁䙁䱁敧敨剴乵⼴䍄䉁䅁䅁兂䅁䅁䅍䅄䅁䅁䅯䅈䅁䅁䅯睕䅁䅁䅯兂䅁䅁䅕䅁䅁䝁婄唵䉁䅁䅁允䅁䅁䅕浔光䑗ね歌䵁䅉䅅䅁䙁䅁䅁睁䵁䅁䅁权䅁䅁䅁权呂䅁䅁权䙁䅁䅁兂䅁䅁䅁䝷浌䅑䅅䅁䉁䅁䅁兂煃搸乊瑙穁䅑杷允䅁䅁䅕䅁䑁䅁䅷䅁䭁䉁䄸䅁䭁䅁䅅䅁䭁䅁䅕䅁䙁䅁䅁䅁杁⭮䅖允䅁䅁䅅䅁䙁䡁㥅瑃橥乣⼰䍄䉁䅁䅁兂䅁䅁䅍䅄䅁䅁䅯睈䅁䅁䅯睕䅁䅁䅯兂䅁䅁䅕䅁䅁䵁睁欵䉁䅁䅁允䅁䅁䅕穐敖歵獫啍䵁䅉䅅䅁䙁䅁䅁睁䵁䅁䅁权捁䅁䅁权呂䅁䅁权䙁䅁䅁兂䅁䅁䅁䅯浦䅑䅅䅁䉁䅁䅁兂㉄䙋偹湷瑕䅑杷允䅁䅁䅕䅁䑁䅁䅷䅁䭁䉁䅷䅁䭁䙁䅍䅁䭁䅁䅕䅁䙁䅁䅁䅁杄⭄䅚允䅁䅁䅅䅁䙁䙁㘶兓䍷祱䄱䍄䉁䅁䅁兂䅁䅁䅍䅄䅁䅁䅯先䅁䅁䅯允䅁䅁䅯兂䅁䅁䅕䅁䅁䕁湄唵䉁䅁䅁允䅁䅁䅕㘱睎児塲稰䴸䅉䅅䅁䙁䅁䅁睁䵁䅁䅁权䅁䅁䅁权呂䅁䅁权䙁䅁䅁兂䅁䅁䅁䍑洷䅑䅅䅁䉁䅁䅁兂瑁灳瘳㑰穙䅑杷允䅁䅁䅕䅁䑁䅁䅷䅁䭁䉁䄸䅁䭁䙁䅍䅁䭁䅁䅕䅁䙁䅁䅁䅁䅄佴䅖允䅁䅁䅅䅁䙁䱁敧敨剴䐲䅂䍄䉁䅁䅁兂䅁䅁䅍䅄䅁䅁䅯䅈䅁䅁䅯睕䅁䅁䅯兂䅁䅁䅕䅁䅁佁睂欵䉁䅁䅁允䅁䅁䅕㉣剩堷⽺啌䵁䅉䅅䅁䙁䅁䅁睁䵁䅁䅁权䅁䅁䅁权呂䅁䅁权䙁䅁䅁兂䅁䅁䅁偙汶䅑䅅䅁䉁䅁䅁兂灁䥘䌯圹祧䅑杷允䅁䅁䅕䅁䑁䅁䅷䅁䭁䅁䅁䅁䭁䙁䅍䅁䭁䅁䅕䅁䙁䅁䅁䅁杄散䅚允䅁䅁䅅䅁䙁䙁橔婰䕶䑁䅒䍄䉁䅁䅁兂䅁䅁䅍䅄䅁䅁䅯䅈䅁䅁䅯睕䅁䅁䅯兂䅁䅁䅕䅁䅁佁祂欵䉁䅁䅁允䅁䅁䅕㉣剩堷⽺啌䵁䅉䅅䅁䙁䅁䅁睁䵁䅁䅁权䅁䅁䅁权呂䅁䅁权䙁䅁䅁兂䅁䅁䅁䡯浈䅑䅅䅁䉁䅁䅁兂啂㘴扗䅸ぁ䅑杷允䅁䅁䅕䅁䑁䅁䅷䅁䭁䅁䅁䅁䭁䙁䅍䅁䭁䅁䅕䅁䙁䅁䅁䅁杁佈䅚允䅁䅁䅅䅁䙁䝁匸㡧䭄呁䅎䍄䉁䅁䅁兂䅁䅁䅍䅄䅁䅁䅯䅁䅁䅁䅯睕䅁䅁䅯兂䅁䅁䅕䅁䅁䥁桁欵䉁䅁䅁允䅁䅁䅕硢䑋䵷䉯き䵁䅉䅅䅁䙁䅁䅁睁䵁䅁䅁权䅁䅁䅁权呂䅁䅁权䙁䅁䅁兂䅁䅁䅁䑑浺䅑䅅䅁䉁䅁䅁兂䅁䅁䅁䭁穁䅑杷允䅁䅁䅕䅁䑁䅁䅷䅁䭁䅁䅁䅁䭁䙁䅍䅁䭁䅁䅕䅁䙁䅁䅁䅁杂畢䅚允䅁䅁䅅䅁䙁䙁橔婰䕶䐴䅎䍄䉁䅁䅁兂䅁䅁䅍䅄䅁䅁䅯睈䅁䅁䅯允䅁䅁䅯兂䅁䅁䅕䅁䅁䕁㑄唵䉁䅁䅁允䅁䅁䅕体㙆䭆䠵吴䴸䅉䅅䅁䙁䅁䅁睁䵁䅁䅁权䅁䅁䅁权呂䅁䅁权䙁䅁䅁兂䅁䅁䅁䬴汢䅑䅅䅁䉁䅁䅁兂塄㍯㥁湃硣䅑杷允䅁䅁䅕䅁䑁䅁䅷䅁䭁䅁䅁䅁䭁䙁䅍䅁䭁䅁䅕䅁䙁䅁䅁䅁䅁攰䅖允䅁䅁䅅䅁䙁䭁慁㥌欰橂䅎䍄䉁䅁䅁兂䅁䅁䅍䅄䅁䅁䅯䅈䅁䅁䅯允䅁䅁䅯兂䅁䅁䅕䅁䅁䝁湁欵䉁䅁䅁允䅁䅁䅕歲桦桥畓稱䴸䅉䅅䅁䙁䅁䅁睁䵁䅁䅁权䅁䅁䅁权呂䅁䅁权䙁䅁䅁兂䅁䅁䅁乑汔䅑䅅䅁䉁䅁䅁兂权楇搯䅊穙䅑杷允䅁䅁䅕䅁䑁䅁䅷䅁䭁䉁䄴䅁䭁䅁䅅䅁䭁䅁䅕䅁䙁䅁䅁䅁䅃畕䅚允䅁䅁䅅䅁䙁䵁ㅐ䙋偹瑷⽕䍄䉁䅁䅁兂䅁䅁䅍䅄䅁䅁䅯睈䅁䅁䅯睕䅁䅁䅯兂䅁䅁䅕䅁䅁䍁乂欵䉁䅁䅁允䅁䅁䅕䙂余扌摉啍䵁䅉䅅䅁䙁䅁䅁睁䵁䅁䅁权䅁䅁䅁权呂䅁䅁权䙁䅁䅁兂䅁䅁䅁䡧浈䅑䅅䅁䉁䅁䅁兂啂㘴扗䅸ぁ䅑杷允䅁䅁䅕䅁䑁䅁䅷䅁䭁䉁䅯䅁䭁䙁䅍䅁䭁䅁䅕䅁䙁䅁䅁䅁杁佴䅖允䅁䅁䅅䅁䙁䑁ㄸ牘䩰䐷䅬䍄䉁䅁䅁兂䅁䅁䅍䅄䅁䅁䅯杇䅁䅁䅯允䅁䅁䅯兂䅁䅁䅕䅁䅁䕁浂欵䉁䅁䅁允䅁䅁䅕䡰㥁瑃橥䐶䴸䅉䅅䅁䙁䅁䅁睁䵁䅁䅁权慁䅁䅁权呂䅁䅁权䙁䅁䅁兂䅁䅁䅁䝉浲䅑䅅䅁䉁䅁䅁兂癁匳䝑噧㝕䅑杷允䅁䅁䅕䅁䑁䅁䅷䅁䭁䉁䄸䅁䭁䙁䅍䅁䭁䅁䅕䅁䙁䅁䅁䅁权佳䅖允䅁䅁䅅䅁䙁䱁敧敨剴䐲䅂䍄䉁䅁䅁兂䅁䅁䅍䅄䅁䅁䅯䅁䅁䅁䅯允䅁䅁䅯兂䅁䅁䅕䅁䅁䕁獃唵䉁䅁䅁允䅁䅁䅕灭婭婭婭吲䴸䅉䅅䅁䙁䅁䅁睁䵁䅁䅁权慁䅁䅁权呂䅁䅁权䙁䅁䅁兂䅁䅁䅁䅙浶䅑䅅䅁䉁䅁䅁兂䝁婧䑖ど㙷䅑杷允䅁䅁䅕䅁䑁䅁䅷䅁䭁䅁䅁䅁䭁䙁䅍䅁䭁䅁䅕䅁䙁䅁䅁䅁杁散䅚允䅁䅁䅅䅁䙁䙁橔婰䕶䑁䅒䍄䉁䅁䅁兂䅁䅁䅍䅄䅁䅁䅯睈䅁䅁䅯允䅁䅁䅯兂䅁䅁䅕䅁䅁䭁㕁欵䉁䅁䅁允䅁䅁䅕䡰㥁瑃橥䐴䴸䅉䅅䅁䙁䅁䅁睁䵁䅁䅁权䅁䅁䅁权䉁䅁䅁权䙁䅁䅁兂䅁䅁䅁偧汶䅑䅅䅁䉁䅁䅁兂㑃潈牘払敪睐杷允䅁䅁䅕䅁䑁䅁䅷䅁䭁䅁䅁䅁䭁䙁䅍䅁䭁䅁䅕䅁䙁䅁䅁䅁䅂敬䅖允䅁䅁䅅䅁䙁䱁へ硫䕧橤䅂䍄䉁䅁䅁兂䅁䅁䅍䅄䅁䅁䅯先䅁䅁䅯允䅁䅁䅯兂䅁䅁䅕䅁䅁佁畃唵䉁䅁䅁允䅁䅁䅕㘱睎児塲稰䴸䅉䅅䅁䙁䅁䅁睁䵁䅁䅁权䅁䅁䅁权呂䅁䅁权䙁䅁䅁兂䅁䅁䅁䭯氷䅑䅅䅁䉁䅁䅁兂㙃兓䍷祋祣䅑杷允䅁䅁䅕䅁䑁䅁䅷䅁䭁䉁䄰䅁䭁䙁䅍䅁䭁䅁䅕䅁䙁䅁䅁䅁杁佳䅖允䅁䅁䅅䅁䙁䅁塲㍯㥁楹䄱䍄䉁䅁䅁兂䅁䅁䅍䅄䅁䅁䅯䅁䅁䅁䅯允䅁䅁䅯兂䅁䅁䅕䅁䅁佁煂欵䉁䅁䅁允䅁䅁䅕䉵䘶ㄶ㑇樳䴸䅉䅅䅁䙁䅁䅁睁䵁䅁䅁权䅁䅁䅁权呂䅁䅁权䙁䅁䅁兂䅁䅁䅁䙁浔䅑䅅䅁䉁䅁䅁兂㕁䵴㉨瑶稸䅑杷允䅁䅁䅕䅁䑁䅁䅷䅁䭁䅁䅁䅁䭁䅁䅅䅁䭁䅁䅕䅁䙁䅁䅁䅁杄佧䅚允䅁䅁䅅䅁䙁䱁敧敨剴乵⼴䍄䉁䅁䅁兂䅁䅁䅍䅄䅁䅁䅯杈䅁䅁䅯睕䅁䅁䅯兂䅁䅁䅕䅁䅁䅁歃唵䉁䅁䅁允䅁䅁䅕㥉㕶浦㡰歋䵁䅉䅅䅁䙁䅁䅁睁䵁䅁䅁权慁䅁䅁权䉁䅁䅁权䙁䅁䅁兂䅁䅁䅁䡯浲䅑䅅䅁䉁䅁䅁兂歃䑣䬰㘱潐睐杷允䅁䅁䅕䅁䑁䅁䅷䅁䭁䉁䅷䅁䭁䙁䅍䅁䭁䅁䅕䅁䙁䅁䅁䅁杄畆䅚允䅁䅁䅅䅁䙁䙁㘶兓䍷祱䄱䍄䉁䅁䅁兂䅁䅁䅍䅄䅁䅁䅯䅁䅁䅁䅯睕䅁䅁䅯兂䅁䅁䅕䅁䅁佁摂欵䉁䅁䅁允䅁䅁䅕癱午坔兌き䵁䅉䅅䅁䙁䅁䅁睁䵁䅁䅁权捁䅁䅁权䉁䅁䅁权䙁䅁䅁兂䅁䅁䅁䝑洷䅑䅅䅁䉁䅁䅁兂㉄䙋偹癷奘睐杷允䅁䅁䅕䅁䑁䅁䅷䅁䭁䉁䄴䅁䭁䅁䅅䅁䭁䅁䅕䅁䙁䅁䅁䅁权体䅚允䅁䅁䅅䅁䙁䵁ㅐ䙋偹瑷⽕䍄䉁䅁䅁兂䅁䅁䅍䅄䅁䅁䅯杈䅁䅁䅯允䅁䅁䅯兂䅁䅁䅕䅁䅁䵁歂欵䉁䅁䅁允䅁䅁䅕䅁䅁䅁䅁䐰䴸䅉䅅䅁䙁䅁䅁睁䵁䅁䅁权晁䅁䅁权䉁䅁䅁权䙁䅁䅁兂䅁䅁䅁䉧浢䅑䅅䅁䉁䅁䅁兂㉄䙋偹癷杘睐杷允䅁䅁䅕䅁䑁䅁䅷䅁䭁䅁䅁䅁䭁䙁䅍䅁䭁䅁䅕䅁䙁䅁䅁䅁杁敏䅚允䅁䅁䅅䅁䙁䅁䅁䅁䅁䑯䅎䍄䉁䅁䅁兂䅁䅁䅍䅄䅁䅁䅯䅁䅁䅁䅯睕䅁䅁䅯兂䅁䅁䅕䅁䅁䭁睂欵䉁䅁䅁允䅁䅁䅕佖汏㡭杔き䵁䅉䅅䅁䙁䅁䅁睁䵁䅁䅁权䅁䅁䅁权呂䅁䅁权䙁䅁䅁兂䅁䅁䅁䕯浌䅑䅅䅁䉁䅁䅁兂䅁䅁䅁䭁穁䅑杷允䅁䅁䅕䅁䑁䅁䅷䅁䭁䉁䄸䅁䭁䙁䅍䅁䭁䅁䅕䅁䙁䅁䅁䅁杄畣䅚允䅁䅁䅅䅁䙁䝁㡱䩤奍䑊䅆䍄䉁䅁䅁兂䅁䅁䅍䅄䅁䅁䅯杈䅁䅁䅯睕䅁䅁䅯兂䅁䅁䅕䅁䅁䍁畂欵䉁䅁䅁允䅁䅁䅕匰扌堫焵啉䵁䅉䅅䅁䙁䅁䅁睁䵁䅁䅁权晁䅁䅁权呂䅁䅁权䙁䅁䅁兂䅁䅁䅁䠴洳䅑䅅䅁䉁䅁䅁兂煂䡶呓䍇硑䅑杷允䅁䅁䅕䅁䑁䅁䅷䅁䭁䅁䅁䅁䭁䙁䅍䅁䭁䅁䅕䅁䙁䅁䅁䅁权⭙䅚允䅁䅁䅅䅁䙁䭁硲欰椱䐰䅎䍄䉁䅁䅁兂䅁䅁䅍䅄䅁䅁䅯䅁䅁䅁䅯允䅁䅁䅯兂䅁䅁䅕䅁䅁䍁㕁欵䉁䅁䅁允䅁䅁䅕䉵䘶ㄶ㑇樳䴸䅉䅅䅁䙁䅁䅁睁䵁䅁䅁权摁䅁䅁权䉁䅁䅁权䙁䅁䅁兂䅁䅁䅁䝧浐䅑䅅䅁䉁䅁䅁兂畃⭒㙆䭆堷睐杷允䅁䅁䅕䅁䑁䅁䅷䅁䭁䉁䄴䅁䭁䙁䅍䅁䭁䅁䅕䅁䙁䅁䅁䅁杂佺䅖允䅁䅁䅅䅁䙁䍁䡵瑆佮祴䅸䍄䉁䅁䅁兂䅁䅁䅍䅄䅁䅁䅯䅁䅁䅁䅯睕䅁䅁䅯兂䅁䅁䅕䅁䅁䍁硄唵䉁䅁䅁允䅁䅁䅕積積積呏歍䵁䅉䅅䅁䙁䅁䅁睁䵁䅁䅁权䅁䅁䅁权呂䅁䅁权䙁䅁䅁兂䅁䅁䅁䑑浶䅑䅅䅁䉁䅁䅁兂䅁䅁䅁䭁穁䅑杷允䅁䅁䅕䅁䑁䅁䅷䅁䭁䉁䅷䅁䭁䅁䅅䅁䭁䅁䅕䅁䙁䅁䅁䅁䅃⭣䅚允䅁䅁䅅䅁䙁偁潙䥘䌯搹⽧䍄䉁䅁䅁兂䅁䅁䅍䅄䅁䅁䅯䅁䅁䅁䅯睕䅁䅁䅯兂䅁䅁䅕䅁䅁佁呁欵䉁䅁䅁允䅁䅁䅕䙅㕧䵴坩歍䵁䅉䅅䅁䙁䅁䅁睁䵁䅁䅁权敁䅁䅁权䉁䅁䅁权䙁䅁䅁兂䅁䅁䅁䡧浈䅑䅅䅁䉁䅁䅁兂䅁䅁䅁䅁兄睐杷允䅁䅁䅕䅁䑁䅁䅷䅁䭁䅁䅁䅁䭁䅁䅅䅁䭁䅁䅕䅁䙁䅁䅁䅁杂畂䅚允䅁䅁䅅䅁䙁䱁敧敨剴乵⼴䍄䉁䅁䅁兂䅁䅁䅍䅄䅁䅁䅯䅁䅁䅁䅯睕䅁䅁䅯兂䅁䅁䅕䅁䅁佁療欵䉁䅁䅁允䅁䅁䅕佖汏㡭杔き䵁䅉䅅䅁䙁䅁䅁睁䵁䅁䅁权䅁䅁䅁权呂䅁䅁权䙁䅁䅁兂䅁䅁䅁䙧浘䅑䅅䅁䉁䅁䅁兂㕁䵴㉨瑶稸䅑杷允䅁䅁䅕䅁䑁䅁䅷䅁䭁䉁䄰䅁䭁䅁䅅䅁䭁䅁䅕䅁䙁䅁䅁䅁杁佗䅚允䅁䅁䅅䅁䙁䭁䠵場啯瑲⽣䍄䉁䅁䅁兂䅁䅁䅍䅄䅁䅁䅯䅁䅁䅁䅯睕䅁䅁䅯兂䅁䅁䅕䅁䅁䥁㡄唵䉁䅁䅁允䅁䅁䅕噋偹癷潖歍䵁䅉䅅䅁䙁䅁䅁睁䵁䅁䅁权摁䅁䅁权䉁䅁䅁权䙁䅁䅁兂䅁䅁䅁䵧汐䅑䅅䅁䉁䅁䅁兂塄㍯㥁瑃呦睐杷允䅁䅁䅕䅁䑁䅁䅷䅁䭁䉁䄰䅁䭁䅁䅅䅁䭁䅁䅕䅁䙁䅁䅁䅁杂敃䅚允䅁䅁䅅䅁䙁䉁䘫ㄶ㑇瑈⽕䍄䉁䅁䅁兂䅁䅁䅍䅄䅁䅁䅯杇䅁䅁䅯睕䅁䅁䅯兂䅁䅁䅕䅁䅁䍁啁欵䉁䅁䅁允䅁䅁䅕潂噇㑑䵴歏䵁䅉䅅䅁䙁䅁䅁睁䵁䅁䅁权捁䅁䅁权呂䅁䅁权䙁䅁䅁兂䅁䅁䅁䡧洯䅑䅅䅁䉁䅁䅁兂䩄牤昶煇琸䅑杷允䅁䅁䅕䅁䑁䅁䅷䅁䭁䅁䅁䅁䭁䙁䅍䅁䭁䅁䅕䅁䙁䅁䅁䅁杂⭢䅚允䅁䅁䅅䅁䙁䙁橔婰䕶䐴䅎䍄䉁䅁䅁兂䅁䅁䅍䅄䅁䅁䅯䅁䅁䅁䅯睕䅁䅁䅯兂䅁䅁䅕䅁䅁䝁瑄唵䉁䅁䅁允䅁䅁䅕積積積呏歍䵁䅉䅅䅁䙁䅁䅁睁䵁䅁䅁权䅁䅁䅁权䉁䅁䅁权䙁䅁䅁兂䅁䅁䅁䉉浮䅑䅅䅁䉁䅁䅁兂㑃潈牘払敪睐杷允䅁䅁䅕䅁䑁䅁䅷䅁䭁䅁䅁䅁䭁䙁䅍䅁䭁䅁䅕䅁䙁䅁䅁䅁䅃故䅚允䅁䅁䅅䅁䙁䉁奂扏䥔橬䅊䍄䉁䅁䅁兂䅁䅁䅍䅄䅁䅁䅯䅈䅁䅁䅯睕䅁䅁䅯兂䅁䅁䅕䅁䅁䍁䕁欵䉁䅁䅁允䅁䅁䅕椹捨㡪ㅊ啌䵁䅉䅅䅁䙁䅁䅁睁䵁䅁䅁权䅁䅁䅁权呂䅁䅁权䙁䅁䅁兂䅁䅁䅁䙷浶䅑䅅䅁䉁䅁䅁兂煃搸乊瑙穁䅑杷允䅁䅁䅕䅁䑁䅁䅷䅁䭁䉁䅯䅁䭁䙁䅍䅁䭁䅁䅕䅁䙁䅁䅁䅁杁敏䅚允䅁䅁䅅䅁䙁䵁杕䡳潊呍䅴䍄䉁䅁䅁兂䅁䅁䅍䅄䅁䅁䅯䅈䅁䅁䅯允䅁䅁䅯兂䅁䅁䅕䅁䅁䝁㡄唵䉁䅁䅁允䅁䅁䅕㑈牘払敧吱䴸䅉䅅䅁䙁䅁䅁睁䵁䅁䅁权䅁䅁䅁权呂䅁䅁权䙁䅁䅁兂䅁䅁䅁䅧浔䅑䅅䅁䉁䅁䅁兂煃搸乊湙祁䅑杷允䅁䅁䅕䅁䑁䅁䅷䅁䭁䉁䄸䅁䭁䅁䅅䅁䭁䅁䅕䅁䙁䅁䅁䅁䅃畏䅚允䅁䅁䅅䅁䙁䭁睒児塲⭯⽁䍄䉁䅁䅁兂䅁䅁䅍䅄䅁䅁䅯䅁䅁䅁䅯睕䅁䅁䅯兂䅁䅁䅕䅁䅁佁桁欵䉁䅁䅁允䅁䅁䅕硢䑋䵷䉯き䵁䅉䅅䅁䙁䅁䅁睁䵁䅁䅁权慁䅁䅁权䉁䅁䅁权䙁䅁䅁兂䅁䅁䅁䭑汪䅑䅅䅁䉁䅁䅁兂䅁䅁䅁䅁杄睐杷允䅁䅁䅕䅁䑁䅁䅷䅁䭁䉁䅯䅁䭁䅁䅅䅁䭁䅁䅕䅁䙁䅁䅁䅁䅂敓䅚允䅁䅁䅅䅁䙁䭁睒児塲⭯⽧䍄䉁䅁䅁兂䅁䅁䅍䅄䅁䅁䅯先䅁䅁䅯睕䅁䅁䅯兂䅁䅁䅕䅁䅁䍁ㅂ欵䉁䅁䅁允䅁䅁䅕䬸䝦穓䩦啌䵁䅉䅅䅁䙁䅁䅁睁䵁䅁䅁权䅁䅁䅁权䉁䅁䅁权䙁䅁䅁兂䅁䅁䅁䉷浔䅑䅅䅁䉁䅁䅁兂㑃潈牘払敪睐杷允䅁䅁䅕䅁䑁䅁䅷䅁䭁䅁䅁䅁䭁䙁䅍䅁䭁䅁䅕䅁䙁䅁䅁䅁䅃畢䅚允䅁䅁䅅䅁䙁䙁橔婰䕶䐴䅎䍄䉁䅁䅁兂䅁䅁䅍䅄䅁䅁䅯䅁䅁䅁䅯允䅁䅁䅯兂䅁䅁䅕䅁䅁䝁䅃欵䉁䅁䅁允䅁䅁䅕䉵䘶ㄶ㑇樳䴸䅉䅅䅁䙁䅁䅁睁䵁䅁䅁权䅁䅁䅁权呂䅁䅁权䙁䅁䅁兂䅁䅁䅁䭙汐䅑䅅䅁䉁䅁䅁兂塄㍯㥁湃硣䅑杷允䅁䅁䅕䅁䑁䅁䅷䅁䭁䅁䅁䅁䭁䙁䅍䅁䭁䅁䅕䅁䙁䅁䅁䅁杁⭵䅖允䅁䅁䅅䅁䙁偁周㘴扗䑨䅊䍄䉁䅁䅁兂䅁䅁䅍䅄䅁䅁䅯杇䅁䅁䅯睕䅁䅁䅯兂䅁䅁䅕䅁䅁䅁㡃唵䉁䅁䅁允䅁䅁䅕歵䵫楁湳歏䵁䅉䅅䅁䙁䅁䅁睁䵁䅁䅁权敁䅁䅁权䉁䅁䅁权䙁䅁䅁兂䅁䅁䅁䩉汦䅑䅅䅁䉁䅁䅁兂穁積積積呐睐杷允䅁䅁䅕䅁䑁䅁䅷䅁䭁䉁䄸䅁䭁䅁䅅䅁䭁䅁䅕䅁䙁䅁䅁䅁䅄⬫䅖允䅁䅁䅅䅁䙁䕁桪桥畓⭒⽅䍄䉁䅁䅁兂䅁䅁䅍䅄䅁䅁䅯䅁䅁䅁䅯睕䅁䅁䅯兂䅁䅁䅕䅁䅁䝁汁欵䉁䅁䅁允䅁䅁䅕搵楁⼲⭫き䵁䅉䅅䅁䙁䅁䅁睁䵁䅁䅁权䅁䅁䅁权呂䅁䅁权䙁䅁䅁兂䅁䅁䅁佁汌䅑䅅䅁䉁䅁䅁兂婁䙂余摌祉䅑杷允䅁䅁䅕䅁䑁䅁䅷䅁䭁䉁䄴䅁䭁䅁䅅䅁䭁䅁䅕䅁䙁䅁䅁䅁杄敵䅖允䅁䅁䅅䅁䙁䑁積積積㥍⽍䍄䉁䅁䅁兂䅁䅁䅍䅄䅁䅁䅯䅁䅁䅁䅯睕䅁䅁䅯兂䅁䅁䅕䅁䅁䥁䑂欵䉁䅁䅁允䅁䅁䅕潅䅐煹䙈き䵁䅉䅅䅁䙁䅁䅁睁䵁䅁䅁权慁䅁䅁权呂䅁䅁权䙁䅁䅁兂䅁䅁䅁䉷洯䅑䅅䅁䉁䅁䅁兂㉃⼸唳䥥㙫䅑杷允䅁䅁䅕䅁䑁䅁䅷䅁䭁䅁䅁䅁䭁䅁䅅䅁䭁䅁䅕䅁䙁䅁䅁䅁杂⬹䅖允䅁䅁䅅䅁䙁䱁敧敨剴乵⼴䍄䉁䅁䅁兂䅁䅁䅍䅄䅁䅁䅯䅁䅁䅁䅯睕䅁䅁䅯兂䅁䅁䅕䅁䅁䝁㍁欵䉁䅁䅁允䅁䅁䅕扌摋㘷䝥き䵁䅉䅅䅁䙁䅁䅁睁䵁䅁䅁权慁䅁䅁权呂䅁䅁权䙁䅁䅁兂䅁䅁䅁乙汪䅑䅅䅁䉁䅁䅁兂扁㥌欰楂㙅䅑杷允䅁䅁䅕䅁䑁䅁䅷䅁䭁䅁䅁䅁䭁䅁䅅䅁䭁䅁䅕䅁䙁䅁䅁䅁䅃畖䅚允䅁䅁䅅䅁䙁䱁敧敨剴乵⼴䍄䉁䅁䅁兂䅁䅁䅍䅄䅁䅁䅯䅁䅁䅁䅯睕䅁䅁䅯兂䅁䅁䅕䅁䅁䭁㡄唵䉁䅁䅁允䅁䅁䅕噋偹癷潖歍䵁䅉䅅䅁䙁䅁䅁睁䵁䅁䅁权䅁䅁䅁权呂䅁䅁权䙁䅁䅁兂䅁䅁䅁䕧浔䅑䅅䅁䉁䅁䅁兂十㡧䭄捯穕䅑杷允䅁䅁䅕䅁䑁䅁䅷䅁䭁䉁䄰䅁䭁䙁䅍䅁䭁䅁䅕䅁䙁䅁䅁䅁权畚䅚允䅁䅁䅅䅁䙁䑁䩥坑汄䍅䄵䍄䉁䅁䅁兂䅁䅁䅍䅄䅁䅁䅯䅁䅁䅁䅯睕䅁䅁䅯兂䅁䅁䅕䅁䅁䭁瑂欵䉁䅁䅁允䅁䅁䅕佖汏㡭杔き䵁䅉䅅䅁䙁䅁䅁睁䵁䅁䅁权摁䅁䅁权呂䅁䅁权䙁䅁䅁兂䅁䅁䅁䅯洷䅑䅅䅁䉁䅁䅁兂㙃兓䍷㑋畣䅑杷允䅁䅁䅕䅁䑁䅁䅷䅁䭁䉁䅷䅁䭁䅁䅅䅁䭁䅁䅕䅁䙁䅁䅁䅁䅄佢䅚允䅁䅁䅅䅁䙁偁潙䥘䌯搹⽧䍄䉁䅁䅁兂䅁䅁䅍䅄䅁䅁䅯睈䅁䅁䅯睕䅁䅁䅯兂䅁䅁䅕䅁䅁䥁噂欵䉁䅁䅁允䅁䅁䅕呦ㄸ牘灯啍䵁䅉䅅䅁䙁䅁䅁睁䵁䅁䅁权䅁䅁䅁权呂䅁䅁权䙁䅁䅁兂䅁䅁䅁䉑浪䅑䅅䅁䉁䅁䅁兂療潅䅐杹穅䅑杷允䅁䅁䅕䅁䑁䅁䅷䅁䭁䅁䅁䅁䭁䙁䅍䅁䭁䅁䅕䅁䙁䅁䅁䅁䅄⭹䅖允䅁䅁䅅䅁䙁䝁渳㘫确樸䅊䍄䉁䅁䅁兂䅁䅁䅍䅄䅁䅁䅯䅁䅁䅁䅯睕䅁䅁䅯兂䅁䅁䅕䅁䅁䍁⭁欵䉁䅁䅁允䅁䅁䅕䅁䅁䅁权き䵁䅉䅅䅁䙁䅁䅁睁䵁䅁䅁权䅁䅁䅁权呂䅁䅁权䙁䅁䅁兂䅁䅁䅁䅙浺䅑䅅䅁䉁䅁䅁兂允䑗ね䩹祙䅑杷允䅁䅁䅕䅁䑁䅁䅷䅁䭁䉁䅯䅁䭁䅁䅅䅁䭁䅁䅕䅁䙁䅁䅁䅁䅂⭺䅖允䅁䅁䅅䅁䙁偁潙䥘䌯改⽁䍄䉁䅁䅁兂䅁䅁䅍䅄䅁䅁䅯杇䅁䅁䅯睕䅁䅁䅯兂䅁䅁䅕䅁䅁䭁獄唵䉁䅁䅁允䅁䅁䅕⽷潕䥘䌯問䵁䅉䅅䅁䙁䅁䅁睁䵁䅁䅁权䅁䅁䅁权呂䅁䅁权䙁䅁䅁兂䅁䅁䅁䍷浔䅑䅅䅁䉁䅁䅁兂汄䌰扌含稴䅑杷允䅁䅁䅕䅁䑁䅁䅷䅁䭁䉁䄰䅁䭁䅁䅅䅁䭁䅁䅕䅁䙁䅁䅁䅁杁畂䅚允䅁䅁䅅䅁䙁䉁䘫ㄶ㑇瑈⽕䍄䉁䅁䅁兂䅁䅁䅍䅄䅁䅁䅯䅁䅁䅁䅯睕䅁䅁䅯兂䅁䅁䅕䅁䅁䵁獂欵䉁䅁䅁允䅁䅁䅕佖汏㡭杔き䵁䅉䅅䅁䙁䅁䅁睁䵁䅁䅁权䅁䅁䅁权呂䅁䅁权䙁䅁䅁兂䅁䅁䅁䭑汮䅑䅅䅁䉁䅁䅁兂塄㍯㥁湃硣䅑杷允䅁䅁䅕䅁䑁䅁䅷䅁䭁䉁䄸䅁䭁䅁䅅䅁䭁䅁䅕䅁䙁䅁䅁䅁杄畕䅚允䅁䅁䅅䅁䙁䙁㑋潈牘敕⽁䍄䉁䅁䅁兂䅁䅁䅍䅄䅁䅁䅯䅁䅁䅁䅯睕䅁䅁䅯兂䅁䅁䅕䅁䅁䅁牃唵䉁䅁䅁允䅁䅁䅕㘱睎児㍰啍䵁䅉䅅䅁䙁䅁䅁睁䵁䅁䅁权䅁䅁䅁权呂䅁䅁权䙁䅁䅁兂䅁䅁䅁偑汘䅑䅅䅁䉁䅁䅁兂灁䥘䌯圹祧䅑杷允䅁䅁䅕䅁䑁䅁䅷䅁䭁䅁䅁䅁䭁䙁䅍䅁䭁䅁䅕䅁䙁䅁䅁䅁䅃⭏䅚允䅁䅁䅅䅁䙁䅁䅁䅁䅁䑯䅎䍄䉁䅁䅁兂䅁䅁䅍䅄䅁䅁䅯杈䅁䅁䅯允䅁䅁䅯兂䅁䅁䅕䅁䅁䝁療欵䉁䅁䅁允䅁䅁䅕䅁䅁䅁䅁䐰䴸䅉䅅䅁䙁䅁䅁睁䵁䅁䅁权晁䅁䅁权䉁䅁䅁权䙁䅁䅁兂䅁䅁䅁䭧汢䅑䅅䅁䉁䅁䅁权扁䅁䅁䍄䉁䅁䅁兂䅁䅁䅍䅄䅁䅁䅯䅁䅁䅁䅯睕䅁䅁䅯兂䅁䅁䅕䅁䅁䕁㥄唵䉁䅁䅁允䅁䅁䅕噋偹癷潖歍䵁䅉䅅䅁䙁䅁䅁睁䵁䅁䅁权䅁䅁䅁权呂䅁䅁权䙁䅁䅁兂䅁䅁䅁䭯汪䅑䅅䅁䉁䅁䅁兂塄㍯㥁湃硣䅑杷允䅁䅁䅕䅁䑁䅁䅷䅁䭁䉁䅷䅁䭁䙁䅍䅁䭁䅁䅕䅁䙁䅁䅁䅁䅄⭕䅚允䅁䅁䅅䅁䙁乁欰潂噇祑䄵䍄䉁䅁䅁兂䅁䅁䅍䅄䅁䅁䅯先䅁䅁䅯睕䅁䅁䅯兂䅁䅁䅕䅁䅁䭁湄唵䉁䅁䅁允䅁䅁䅕䉵䘶ㄶ㑈䕌䵁䅉䅅䅁䙁䅁䅁睁䵁䅁䅁权䅁䅁䅁权呂䅁䅁权䙁䅁䅁兂䅁䅁䅁䭙氯䅑䅅䅁䉁䅁䅁兂㙃兓䍷祋祣䅑杷允䅁䅁䅕䅁䑁䅁䅷䅁䭁䉁䄸䅁䭁䅁䅅䅁䭁䅁䅕䅁䙁䅁䅁䅁杂甴䅖允䅁䅁䅅䅁䙁䑁䬰㘱睎摐⽯䍄䉁䅁䅁兂䅁䅁䅍䅄䅁䅁䅯䅁䅁䅁䅯睕䅁䅁䅯兂䅁䅁䅕䅁䅁䝁䑁欵䉁䅁䅁允䅁䅁䅕癱午坔睊歍䵁䅉䅅䅁䙁䅁䅁睁䵁䅁䅁权捁䅁䅁权呂䅁䅁权䙁䅁䅁兂䅁䅁䅁佁汲䅑䅅䅁䉁䅁䅁兂楂䙅㕧䕴畧䅑杷允䅁䅁䅕䅁䑁䅁䅷䅁䭁䅁䅁䅁䭁䅁䅅䅁䭁䅁䅕䅁䙁䅁䅁䅁䅃余䅚允䅁䅁䅅䅁䙁䱁敧敨剴乵⼴䍄䉁䅁䅁兂䅁䅁䅍䅄䅁䅁䅯䅈䅁䅁䅯睕䅁䅁䅯兂䅁䅁䅕䅁䅁䕁ㅄ唵䉁䅁䅁允䅁䅁䅕牘䩰䅄牊啌䵁䅉䅅䅁䙁䅁䅁睁䵁䅁䅁权摁䅁䅁权呂䅁䅁权䙁䅁䅁兂䅁䅁䅁倴汄䅑䅅䅁䉁䅁䅁兂浃㡭村䱳瑉䅑杷允䅁䅁䅕䅁䑁䅁䅷䅁䭁䉁䄸䅁䭁䅁䅅䅁䭁䅁䅕䅁䙁䅁䅁䅁杄畔䅚允䅁䅁䅅䅁䙁䭁睒児塲⭯⽁䍄䉁䅁䅁兂䅁䅁䅍䅄䅁䅁䅯䅁䅁䅁䅯睕䅁䅁䅯兂䅁䅁䅕䅁䅁佁穁欵䉁䅁䅁允䅁䅁䅕扌摋㘷䝥き䵁䅉䅅䅁䙁䅁䅁睁䵁䅁䅁权摁䅁䅁权䉁䅁䅁权䙁䅁䅁兂䅁䅁䅁䅉浪䅑䅅䅁䉁䅁䅁兂晁敨剴䉵嘷睐杷允䅁䅁䅕䅁䑁䅁䅷䅁䭁䉁䅯䅁䭁䙁䅍䅁䭁䅁䅕䅁䙁䅁䅁䅁权畈䅚允䅁䅁䅅䅁䙁䱁穢搯㑒呩䅰䍄䉁䅁䅁兂䅁䅁䅍䅄䅁䅁䅯䅈䅁䅁䅯睕䅁䅁䅯兂䅁䅁䅕䅁䅁䭁䍂欵䉁䅁䅁允䅁䅁䅕㥆佮ㄹ橏歌䵁䅉䅅䅁䙁䅁䅁睁䵁䅁䅁权䅁䅁䅁权呂䅁䅁权䙁䅁䅁兂䅁䅁䅁䝁浔䅑䅅䅁䉁䅁䅁兂煃搸乊瑙穁䅑杷允䅁䅁䅕䅁䑁䅁䅷䅁䭁䉁䅷䅁䭁䅁䅅䅁䭁䅁䅕䅁䙁䅁䅁䅁杄⭱䅖允䅁䅁䅅䅁䙁䥁䌯匹捨㥪⽉䍄䉁䅁䅁兂䅁䅁䅍䅄䅁䅁䅯䅁䅁䅁䅯睕䅁䅁䅯兂䅁䅁䅕䅁䅁䝁獂欵䉁䅁䅁允䅁䅁䅕佖汏㡭杔き䵁䅉䅅䅁䙁䅁䅁睁䵁䅁䅁权摁䅁䅁权呂䅁䅁权䙁䅁䅁兂䅁䅁䅁䡙浺䅑䅅䅁䉁䅁䅁兂睄㡰䱚㡎瑫䅑杷允䅁䅁䅕䅁䑁䅁䅷䅁䭁䅁䅁䅁䭁䅁䅅䅁䭁䅁䅕䅁䙁䅁䅁䅁权佐䅚允䅁䅁䅅䅁䙁䱁敧敨剴乵⼴䍄䉁䅁䅁兂䅁䅁䅍䅄䅁䅁䅯杈䅁䅁䅯睕䅁䅁䅯兂䅁䅁䅕䅁䅁䅁獄唵䉁䅁䅁允䅁䅁䅕㉣剩堷⽷䕌䵁䅉䅅䅁䙁䅁䅁睁䵁䅁䅁权捁䅁䅁权呂䅁䅁权䙁䅁䅁兂䅁䅁䅁䝑浌䅑䅅䅁䉁䅁䅁兂楃扒穢刯畑䅑杷允䅁䅁䅕䅁䑁䅁䅷䅁䭁䅁䅁䅁䭁䙁䅍䅁䭁䅁䅕䅁䙁䅁䅁䅁䅄⬱䅖允䅁䅁䅅䅁䙁䭁慁㥌欰橂䅎䍄䉁䅁䅁兂䅁䅁䅍䅄䅁䅁䅯杇䅁䅁䅯允䅁䅁䅯兂䅁䅁䅕䅁䅁䕁䡁欵䉁䅁䅁允䅁䅁䅕浚浚浚浚樵䴸䅉䅅䅁䙁䅁䅁睁䵁䅁䅁权䅁䅁䅁权呂䅁䅁权䙁䅁䅁兂䅁䅁䅁䩧汲䅑䅅䅁䉁䅁䅁兂塄㍯㥁癃督䅑杷允䅁䅁䅕䅁䑁䅁䅷䅁䭁䉁䄴䅁䭁䅁䅅䅁䭁䅁䅕䅁䙁䅁䅁䅁权效䅚允䅁䅁䅅䅁䙁䵁ㅐ䙋偹瑷⽕䍄䉁䅁䅁兂䅁䅁䅍䅄䅁䅁䅯䅁䅁䅁䅯睕䅁䅁䅯兂䅁䅁䅕䅁䅁䭁㕁欵䉁䅁䅁允䅁䅁䅕䅁䅁䅁权き䵁䅉䅅䅁䙁䅁䅁睁䵁䅁䅁权晁䅁䅁权䉁䅁䅁权䙁䅁䅁兂䅁䅁䅁䙉浐䅑䅅䅁䉁䅁䅁兂卂䉵䘶ㄶ杈睐杷允䅁䅁䅕䅁䑁䅁䅷䅁䭁䅁䅁䅁䭁䙁䅍䅁䭁䅁䅕䅁䙁䅁䅁䅁杄⭡䅚允䅁䅁䅅䅁䙁䙁橔婰䕶䐴䅎䍄䉁䅁䅁兂䅁䅁䅍䅄䅁䅁䅯杇䅁䅁䅯睕䅁䅁䅯兂䅁䅁䅕䅁䅁䍁灁欵䉁䅁䅁允䅁䅁䅕体㙆䭆渶歏䵁䅉䅅䅁䙁䅁䅁睁䵁䅁䅁权捁䅁䅁权䉁䅁䅁权䙁䅁䅁兂䅁䅁䅁䉑浪䅑䅅䅁䉁䅁䅁兂畃⭒㙆䭆堷睐杷允䅁䅁䅕䅁䑁䅁䅷䅁䭁䉁䄰䅁䭁䙁䅍䅁䭁䅁䅕䅁䙁䅁䅁䅁权畣䅚允䅁䅁䅅䅁䙁偁湃歸㍳卹䄱䍄䉁䅁䅁兂䅁䅁䅍䅄䅁䅁䅯䅁䅁䅁䅯睕䅁䅁䅯兂䅁䅁䅕䅁䅁䍁浃唵䉁䅁䅁允䅁䅁䅕㘱睎児㍰啍䵁䅉䅅䅁䙁䅁䅁睁䵁䅁䅁权慁䅁䅁权呂䅁䅁权䙁䅁䅁兂䅁䅁䅁䑑浢䅑䅅䅁䉁䅁䅁兂晁敨剴乵㘴䅑杷允䅁䅁䅕䅁䑁䅁䅷䅁䭁䉁䄸䅁䭁䅁䅅䅁䭁䅁䅕䅁䙁䅁䅁䅁䅁畏䅚允䅁䅁䅅䅁䙁䭁睒児塲⭯⽁䍄䉁䅁䅁兂䅁䅁䅍䅄䅁䅁䅯睈䅁䅁䅯睕䅁䅁䅯兂䅁䅁䅕䅁䅁䕁䑁欵䉁䅁䅁允䅁䅁䅕㡧䭄啯块䕍䵁䅉䅅䅁䙁䅁䅁睁䵁䅁䅁权䅁䅁䅁权呂䅁䅁权䙁䅁䅁兂䅁䅁䅁䝑浮䅑䅅䅁䉁䅁䅁兂啂㘴扗佸穁䅑杷允䅁䅁䅕䅁䑁䅁䅷䅁䭁䉁䅷䅁䭁䙁䅍䅁䭁䅁䅕䅁䙁䅁䅁䅁䅄住䅚允䅁䅁䅅䅁䙁䉁婦発呤祯䄵䍄䉁䅁䅁兂䅁䅁䅍䅄䅁䅁䅯䅁䅁䅁䅯睕䅁䅁䅯兂䅁䅁䅕䅁䅁䥁䅂欵䉁䅁䅁允䅁䅁䅕䅁䅁䅁权き䵁䅉䅅䅁䙁䅁䅁睁䵁䅁䅁权敁䅁䅁权䉁䅁䅁权䙁䅁䅁兂䅁䅁䅁䑉浦䅑䅅䅁䉁䅁䅁兂䑄匹捨㡪噌睐杷允䅁䅁䅕䅁䑁䅁䅷䅁䭁䅁䅁䅁䭁䙁䅍䅁䭁䅁䅕䅁䙁䅁䅁䅁䅃⭡䅚允䅁䅁䅅䅁䙁䙁橔婰䕶䐴䅎䍄䉁䅁䅁兂䅁䅁䅍䅄䅁䅁䅯䅁䅁䅁䅯允䅁䅁䅯兂䅁䅁䅕䅁䅁䵁潃唵䉁䅁䅁允䅁䅁䅕灭婭婭婭吲䴸䅉䅅䅁䙁䅁䅁睁䵁䅁䅁权晁䅁䅁权呂䅁䅁权䙁䅁䅁兂䅁䅁䅁倴汄䅑䅅䅁䉁䅁䅁兂橁⼲⭬污睷䅑杷允䅁䅁䅕䅁䑁䅁䅷䅁䭁䅁䅁䅁䭁䅁䅅䅁䭁䅁䅕䅁䙁䅁䅁䅁䅂敺䅖允䅁䅁䅅䅁䙁䑁䬰㘱睎摐⽯䍄䉁䅁䅁兂䅁䅁䅍䅄䅁䅁䅯䅁䅁䅁䅯睕䅁䅁䅯兂䅁䅁䅕䅁䅁䥁求欵䉁䅁䅁允䅁䅁䅕佖汏㡭杔き䵁䅉䅅䅁䙁䅁䅁睁䵁䅁䅁权慁䅁䅁权呂䅁䅁权䙁䅁䅁兂䅁䅁䅁䭧汐䅑䅅䅁䉁䅁䅁兂䡃瑆佮稹㕍䅑杷允䅁䅁䅕䅁䑁䅁䅷䅁䭁䅁䅁䅁䭁䙁䅍䅁䭁䅁䅕䅁䙁䅁䅁䅁䅃佘䅚允䅁䅁䅅䅁䙁䭁硲欰椱䐰䅎䍄䉁䅁䅁兂䅁䅁䅍䅄䅁䅁䅯睈䅁䅁䅯睕䅁䅁䅯兂䅁䅁䅕䅁䅁䕁獂欵䉁䅁䅁允䅁䅁䅕瑃橥䑣焰啍䵁䅉䅅䅁䙁䅁䅁睁䵁䅁䅁权䅁䅁䅁权呂䅁䅁权䙁䅁䅁兂䅁䅁䅁䝉浪䅑䅅䅁䉁䅁䅁兂啂㘴扗佸穁䅑杷允䅁䅁䅕䅁䑁䅁䅷䅁䭁䅁䅁䅁䭁䙁䅍䅁䭁䅁䅕䅁䙁䅁䅁䅁权敃䅚允䅁䅁䅅䅁䙁䉁奂扏䥔橬䅊䍄䉁䅁䅁兂䅁䅁䅍䅄䅁䅁䅯杇䅁䅁䅯睕䅁䅁䅯兂䅁䅁䅕䅁䅁䥁晄唵䉁䅁䅁允䅁䅁䅕⽷潕䥘椯問䵁䅉䅅䅁䙁䅁䅁睁䵁䅁䅁权䅁䅁䅁权䉁䅁䅁权䙁䅁䅁兂䅁䅁䅁䜴浪䅑䅅䅁䉁䅁䅁兂㑃潈牘払敪睐杷允䅁䅁䅕䅁䑁䅁䅷䅁䭁䉁䅯䅁䭁䙁䅍䅁䭁䅁䅕䅁䙁䅁䅁䅁䅃敇䅚允䅁䅁䅅䅁䙁䱁穢搯㑒呩䅰䍄䉁䅁䅁兂䅁䅁䅍䅄䅁䅁䅯䅁䅁䅁䅯睕䅁䅁䅯兂䅁䅁䅕䅁䅁䍁䙂欵䉁䅁䅁允䅁䅁䅕潅䅐煹䙈き䵁䅉䅅䅁䙁䅁䅁睁䵁䅁䅁权䅁䅁䅁权䉁䅁䅁权䙁䅁䅁兂䅁䅁䅁倴氷䅑䅅䅁䉁䅁䅁兂㑃潈牘払敪睐杷允䅁䅁䅕䅁䑁䅁䅷䅁䭁䉁䅷䅁䭁䅁䅅䅁䭁䅁䅕䅁䙁䅁䅁䅁杄⭄䅚允䅁䅁䅅䅁䙁䉁䘫ㄶ㑇瑈⽕䍄䉁䅁䅁兂䅁䅁䅍䅄䅁䅁䅯杇䅁䅁䅯允䅁䅁䅯兂䅁䅁䅕䅁䅁䝁塂欵䉁䅁䅁允䅁䅁䅕䡰㥁瑃橥䐶䴸䅉䅅䅁䙁䅁䅁睁䵁䅁䅁权䅁䅁䅁权呂䅁䅁权䙁䅁䅁兂䅁䅁䅁䝯浲䅑䅅䅁䉁䅁䅁兂啂㘴扗佸穁䅑杷允䅁䅁䅕䅁䑁䅁䅷䅁䭁䉁䄴䅁䭁䅁䅅䅁䭁䅁䅕䅁䙁䅁䅁䅁杁佐䅚允䅁䅁䅅䅁䙁䵁ㅐ䙋偹瑷⽕䍄䉁䅁䅁兂䅁䅁䅍䅄䅁䅁䅯䅁䅁䅁䅯睕䅁䅁䅯兂䅁䅁䅕䅁䅁䵁穁欵䉁䅁䅁允䅁䅁䅕扌摋㘷䝥き䵁䅉䅅䅁䙁䅁䅁睁䵁䅁䅁权䅁䅁䅁权呂䅁䅁权䙁䅁䅁兂䅁䅁䅁乧汌䅑䅅䅁䉁䅁䅁兂权楇搯䅊穙䅑杷允䅁䅁䅕䅁䑁䅁䅷䅁䭁䅁䅁䅁䭁䙁䅍䅁䭁䅁䅕䅁䙁䅁䅁䅁䅄敡䅚允䅁䅁䅅䅁䙁䙁橔婰䕶䐴䅎䍄䉁䅁䅁兂䅁䅁䅍䅄䅁䅁䅯杇䅁䅁䅯允䅁䅁䅯兂䅁䅁䅕䅁䅁䍁祃唵䉁䅁䅁允䅁䅁䅕䅁䅁䅁䅁䐴䴸䅉䅅䅁䙁䅁䅁睁䵁䅁䅁权䅁䅁䅁权呂䅁䅁权䙁䅁䅁兂䅁䅁䅁乧汮䅑䅅䅁䉁䅁䅁兂权楇搯䅊穙䅑杷允䅁䅁䅕䅁䑁䅁䅷䅁䭁䅁䅁䅁䭁䙁䅍䅁䭁䅁䅕䅁䙁䅁䅁䅁䅄⭎䅚允䅁䅁䅅䅁䙁䍁礲敮渫橨䅎䍄䉁䅁䅁兂䅁䅁䅍䅄䅁䅁䅯䅁䅁䅁䅯睕䅁䅁䅯兂䅁䅁䅕䅁䅁佁潂欵䉁䅁䅁允䅁䅁䅕佖汏㡭杔き䵁䅉䅅䅁䙁䅁䅁睁䵁䅁䅁权䅁䅁䅁权呂䅁䅁权䙁䅁䅁兂䅁䅁䅁乁汶䅑䅅䅁䉁䅁䅁兂权楇搯䅊穙䅑杷允䅁䅁䅕䅁䑁䅁䅷䅁䭁䉁䄰䅁䭁䅁䅅䅁䭁䅁䅕䅁䙁䅁䅁䅁杁余䅚允䅁䅁䅅䅁䙁䭁䠵場啯瑲⽣䍄䉁䅁䅁兂䅁䅁䅍䅄䅁䅁䅯䅁䅁䅁䅯睕䅁䅁䅯兂䅁䅁䅕䅁䅁䝁潂欵䉁䅁䅁允䅁䅁䅕佖汏㡭杔き䵁䅉䅅䅁䙁䅁䅁睁䵁䅁䅁权摁䅁䅁权呂䅁䅁权䙁䅁䅁兂䅁䅁䅁䩧汘䅑䅅䅁䉁䅁䅁兂㡃䩤奍䙂瑙䅑杷允䅁䅁䅕䅁䑁䅁䅷䅁䭁䉁䄸䅁䭁䅁䅅䅁䭁䅁䅕䅁䙁䅁䅁䅁䅄畍䅚允䅁䅁䅅䅁䙁䕁桪桥畓⭒⽅䍄䉁䅁䅁兂䅁䅁䅍䅄䅁䅁䅯䅁䅁䅁䅯睕䅁䅁䅯兂䅁䅁䅕䅁䅁䕁塂欵䉁䅁䅁允䅁䅁䅕扏䥔牤昷き䵁䅉䅅䅁䙁䅁䅁睁䵁䅁䅁权䅁䅁䅁权䉁䅁䅁权䙁䅁䅁兂䅁䅁䅁佧氷䅑䅅䅁䉁䅁䅁兂䙃ㄶ㑇潈托睐杷允䅁䅁䅕䅁䑁䅁䅷䅁䭁䅁䅁䅁䭁䙁䅍䅁䭁䅁䅕䅁䙁䅁䅁䅁䅄敏䅚允䅁䅁䅅䅁䙁䅁䅁䅁䅁䑯䅎䍄䉁䅁䅁兂䅁䅁䅍䅄䅁䅁䅯杇䅁䅁䅯允䅁䅁䅯兂䅁䅁䅕䅁䅁䭁䭂欵䉁䅁䅁允䅁䅁䅕䡰㥁瑃橥䐶䴸䅉䅅䅁䙁䅁䅁睁䵁䅁䅁权䅁䅁䅁权䉁䅁䅁权䙁䅁䅁兂䅁䅁䅁䈴洷䅑䅅䅁䉁䅁䅁兂㑃潈牘払敪睐杷允䅁䅁䅕䅁䑁䅁䅷䅁䭁䉁䄴䅁䭁䙁䅍䅁䭁䅁䅕䅁䙁䅁䅁䅁䅃畢䅚允䅁䅁䅅䅁䙁乁楅⼲⭬楡䅆䍄䉁䅁䅁兂䅁䅁䅍䅄䅁䅁䅯睈䅁䅁䅯允䅁䅁䅯兂䅁䅁䅕䅁䅁䭁㉄唵䉁䅁䅁允䅁䅁䅕体㙆䭆䠵吴䴸䅉䅅䅁䙁䅁䅁睁䵁䅁䅁权䅁䅁䅁权呂䅁䅁权䙁䅁䅁兂䅁䅁䅁䝧浦䅑䅅䅁䉁䅁䅁兂啂㘴扗佸穁䅑杷允䅁䅁䅕䅁䑁䅁䅷䅁䭁䅁䅁䅁䭁䅁䅅䅁䭁䅁䅕䅁䙁䅁䅁䅁杂⭷䅖允䅁䅁䅅䅁䙁䑁䬰㘱睎摐⽯䍄䉁䅁䅁兂䅁䅁䅍䅄䅁䅁䅯䅁䅁䅁䅯睕䅁䅁䅯兂䅁䅁䅕䅁䅁䕁⭁欵䉁䅁䅁允䅁䅁䅕䅁䅁䅁权き䵁䅉䅅䅁䙁䅁䅁睁䵁䅁䅁权捁䅁䅁权呂䅁䅁权䙁䅁䅁兂䅁䅁䅁䭙汔䅑䅅䅁䉁䅁䅁兂䉄煹䙆橴瑍䅑杷允䅁䅁䅕䅁䑁䅁䅷䅁䭁䅁䅁䅁䭁䙁䅍䅁䭁䅁䅕䅁䙁䅁䅁䅁杂敺䅖允䅁䅁䅅䅁䙁䝁渳㘫确樸䅊䍄䉁䅁䅁兂䅁䅁䅍䅄䅁䅁䅯杇䅁䅁䅯睕䅁䅁䅯兂䅁䅁䅕䅁䅁䕁婄唵䉁䅁䅁允䅁䅁䅕祇搯䅊桙歏䵁䅉䅅䅁䙁䅁䅁睁䵁䅁䅁权䅁䅁䅁权䉁䅁䅁权䙁䅁䅁兂䅁䅁䅁䕧浐䅑䅅䅁䉁䅁䅁兂㑃潈牘払敪睐杷允䅁䅁䅕䅁䑁䅁䅷䅁䭁䉁䄴䅁䭁䙁䅍䅁䭁䅁䅕䅁䙁䅁䅁䅁杁畋䅚允䅁䅁䅅䅁䙁䡁呗䅇坒楺䅤䍄䉁䅁䅁兂䅁䅁䅍䅄䅁䅁䅯䅁䅁䅁䅯睕䅁䅁䅯兂䅁䅁䅕䅁䅁䍁湂欵䉁䅁䅁允䅁䅁䅕佖汏㡭杔き䵁䅉䅅䅁䙁䅁䅁睁䵁䅁䅁权捁䅁䅁权呂䅁䅁权䙁䅁䅁兂䅁䅁䅁佯汘䅑䅅䅁䉁䅁䅁兂楂䙅㕧䕴畧䅑杷允䅁䅁䅕䅁䑁䅁䅷䅁䭁䅁䅁䅁䭁䅁䅅䅁䭁䅁䅕䅁䙁䅁䅁䅁䅂佒䅚允䅁䅁䅅䅁䙁䱁敧敨剴乵⼴䍄䉁䅁䅁兂䅁䅁䅍䅄䅁䅁䅯先䅁䅁䅯允䅁䅁䅯兂䅁䅁䅕䅁䅁䝁䙂欵䉁䅁䅁允䅁䅁䅕歲桦桥畓稱䴸䅉䅅䅁䙁䅁䅁睁䵁䅁䅁权晁䅁䅁权䉁䅁䅁权䙁䅁䅁兂䅁䅁䅁䥧浌䅑䅅䅁䉁䅁䅁兂卂䉵䘶ㄶ杈睐杷允䅁䅁䅕䅁䑁䅁䅷䅁䭁䅁䅁䅁䭁䙁䅍䅁䭁䅁䅕䅁䙁䅁䅁䅁权畚䅚允䅁䅁䅅䅁䙁䙁橔婰䕶䐴䅎䍄䉁䅁䅁兂䅁䅁䅍䅄䅁䅁䅯杇䅁䅁䅯睕䅁䅁䅯兂䅁䅁䅕䅁䅁䅁敃唵䉁䅁䅁允䅁䅁䅕硨婢発穣問䵁䅉䅅䅁䙁䅁䅁睁䵁䅁䅁权敁䅁䅁权呂䅁䅁权䙁䅁䅁兂䅁䅁䅁䱑汪䅑䅅䅁䉁䅁䅁兂㉃⼸唳䝥獫䅑杷允䅁䅁䅕䅁䑁䅁䅷䅁䭁䅁䅁䅁䭁䙁䅍䅁䭁䅁䅕䅁䙁䅁䅁䅁杂畹䅖允䅁䅁䅅䅁䙁䝁渳㘫确樸䅊䍄䉁䅁䅁兂䅁䅁䅍䅄䅁䅁䅯䅁䅁䅁䅯睕䅁䅁䅯兂䅁䅁䅕䅁䅁䵁牁欵䉁䅁䅁允䅁䅁䅕搵楁⼲⭫き䵁䅉䅅䅁䙁䅁䅁睁䵁䅁䅁权敁䅁䅁权䉁䅁䅁权䙁䅁䅁兂䅁䅁䅁䵯汲䅑䅅䅁䉁䅁䅁兂穁積積積呐睐杷允䅁䅁䅕䅁䑁䅁䅷䅁䭁䉁䅷䅁䭁䙁䅍䅁䭁䅁䅕䅁䙁䅁䅁䅁杁敦䅚允䅁䅁䅅䅁䙁䵁㉬灶愸祲䄱䍄䉁䅁䅁兂䅁䅁䅍䅄䅁䅁䅯䅁䅁䅁䅯睕䅁䅁䅯兂䅁䅁䅕䅁䅁䅁偂欵䉁䅁䅁允䅁䅁䅕潅䅐煹䙈き䵁䅉䅅䅁䙁䅁䅁睁䵁䅁䅁权䅁䅁䅁权呂䅁䅁权䙁䅁䅁兂䅁䅁䅁䱑汈䅑䅅䅁䉁䅁䅁兂㙃兓䍷祋祣䅑杷允䅁䅁䅕䅁䑁䅁䅷䅁䭁䉁䅷䅁䭁䙁䅍䅁䭁䅁䅕䅁䙁䅁䅁䅁杂⭡䅚允䅁䅁䅅䅁䙁䡁潎敫㠱礯䄱䍄䉁䅁䅁兂䅁䅁䅍䅄䅁䅁䅯䅁䅁䅁䅯允䅁䅁䅯兂䅁䅁䅕䅁䅁䝁湃唵䉁䅁䅁允䅁䅁䅕灭婭婭婭吲䴸䅉䅅䅁䙁䅁䅁睁䵁䅁䅁权慁䅁䅁权䉁䅁䅁权䙁䅁䅁兂䅁䅁䅁䌴浪䅑䅅䅁䉁䅁䅁兂歃䑣䬰㘱潐睐杷允䅁䅁䅕䅁䑁䅁䅷䅁䭁䉁䅷䅁䭁䙁䅍䅁䭁䅁䅕䅁䙁䅁䅁䅁䅄畈䅚允䅁䅁䅅䅁䙁䱁摋㘷䝦祃䄵䍄䉁䅁䅁兂䅁䅁䅍䅄䅁䅁䅯䅁䅁䅁䅯睕䅁䅁䅯兂䅁䅁䅕䅁䅁佁捄唵䉁䅁䅁允䅁䅁䅕兇坒楄匳歍䵁䅉䅅䅁䙁䅁䅁睁䵁䅁䅁权捁䅁䅁权䉁䅁䅁权䙁䅁䅁兂䅁䅁䅁䱧汘䅑䅅䅁䉁䅁䅁兂偃癷潕䥘匯睐杷允䅁䅁䅕䅁䑁䅁䅷䅁䭁䅁䅁䅁䭁䙁䅍䅁䭁䅁䅕䅁䙁䅁䅁䅁杂佒䅚允䅁䅁䅅䅁䙁䉁䑋䵷桱呸䅎䍄䉁䅁䅁兂䅁䅁䅍䅄䅁䅁䅯先䅁䅁䅯睕䅁䅁䅯兂䅁䅁䅕䅁䅁䭁硁欵䉁䅁䅁允䅁䅁䅕杖琴灳瘳歌䵁䅉䅅䅁䙁䅁䅁睁䵁䅁䅁权晁䅁䅁权䉁䅁䅁权䙁䅁䅁兂䅁䅁䅁伴汮䅑䅅䅁䉁䅁䅁兂桄桥畓⭒慈睐杷允䅁䅁䅕䅁䑁䅁䅷䅁䭁䉁䅷䅁䭁䙁䅍䅁䭁䅁䅕䅁䙁䅁䅁䅁䅃畕䅚允䅁䅁䅅䅁䙁乁欰潂噇祑䄵䍄䉁䅁䅁兂䅁䅁䅍䅄䅁䅁䅯䅁䅁䅁䅯睕䅁䅁䅯兂䅁䅁䅕䅁䅁䵁䅂欵䉁䅁䅁允䅁䅁䅕䅁䅁䅁权き䵁䅉䅅䅁䙁䅁䅁睁䵁䅁䅁权摁䅁䅁权呂䅁䅁权䙁䅁䅁兂䅁䅁䅁䑧洳䅑䅅䅁䉁䅁䅁兂䝂癴㥐䰱畧䅑杷允䅁䅁䅕䅁䑁䅁䅷䅁䭁䉁䅯䅁䭁䙁䅍䅁䭁䅁䅕䅁䙁䅁䅁䅁䅂畵䅖允䅁䅁䅅䅁䙁䑁ㄸ牘䩰䐷䅬䍄䉁䅁䅁兂䅁䅁䅍䅄䅁䅁䅯䅁䅁䅁䅯睕䅁䅁䅯兂䅁䅁䅕䅁䅁䵁歂欵䉁䅁䅁允䅁䅁䅕癱午坔兌き䵁䅉䅅䅁䙁䅁䅁睁䵁䅁䅁权慁䅁䅁权呂䅁䅁权䙁䅁䅁兂䅁䅁䅁䑑浶䅑䅅䅁䉁䅁䅁兂䙄䱉祂䑡㝅䅑杷允䅁䅁䅕䅁䑁䅁䅷䅁䭁䉁䅷䅁䭁䙁䅍䅁䭁䅁䅕䅁䙁䅁䅁䅁䅁甸䅖允䅁䅁䅅䅁䙁䱁䩰䅄牉祸䄱䍄䉁䅁䅁兂䅁䅁䅍䅄䅁䅁䅯杈䅁䅁䅯允䅁䅁䅯兂䅁䅁䅕䅁䅁䥁䵁欵䉁䅁䅁允䅁䅁䅕⽷潕䥘䌯吱䴸䅉䅅䅁䙁䅁䅁睁䵁䅁䅁权䅁䅁䅁权呂䅁䅁权䙁䅁䅁兂䅁䅁䅁䉉浲䅑䅅䅁䉁䅁䅁兂療潅䅐杹穅䅑杷允䅁䅁䅕䅁䑁䅁䅷䅁䭁䅁䅁䅁䭁䙁䅍䅁䭁䅁䅕䅁䙁䅁䅁䅁杂佚䅚允䅁䅁䅅䅁䙁䭁硲欰椱䐰䅎䍄䉁䅁䅁兂䅁䅁䅍䅄䅁䅁䅯䅁䅁䅁䅯允䅁䅁䅯兂䅁䅁䅕䅁䅁䭁䩄唵䉁䅁䅁允䅁䅁䅕児塲㍯㥁樲䴸䅉䅅䅁䙁䅁䅁睁䵁䅁䅁权䅁䅁䅁权呂䅁䅁权䙁䅁䅁兂䅁䅁䅁䝧浐䅑䅅䅁䉁䅁䅁兂煃搸乊瑙穁䅑杷允䅁䅁䅕䅁䑁䅁䅷䅁䭁䅁䅁䅁䭁䅁䅅䅁䭁䅁䅕䅁䙁䅁䅁䅁䅂畒䅚允䅁䅁䅅䅁䙁䱁敧敨剴乵⼴䍄䉁䅁䅁兂䅁䅁䅍䅄䅁䅁䅯䅈䅁䅁䅯睕䅁䅁䅯兂䅁䅁䅕䅁䅁䵁汁欵䉁䅁䅁允䅁䅁䅕㡪ㅌ䙋偷歌䵁䅉䅅䅁䙁䅁䅁睁䵁䅁䅁权敁䅁䅁权呂䅁䅁权䙁䅁䅁兂䅁䅁䅁义汘䅑䅅䅁䉁䅁䅁兂汁潂噇㑑獳䅑杷允䅁䅁䅕䅁䑁䅁䅷䅁䭁䅁䅁䅁䭁䙁䅍䅁䭁䅁䅕䅁䙁䅁䅁䅁杂攴䅖允䅁䅁䅅䅁䙁䉁䕫杖琴樰䅊䍄䉁䅁䅁兂䅁䅁䅍䅄䅁䅁䅯䅁䅁䅁䅯允䅁䅁䅯兂䅁䅁䅕䅁䅁䅁䉁欵䉁䅁䅁允䅁䅁䅕䉵䘶ㄶ㑇樳䴸䅉䅅䅁䙁䅁䅁睁䵁䅁䅁权䅁䅁䅁权呂䅁䅁权䙁䅁䅁兂䅁䅁䅁偙決䅑䅅䅁䉁䅁䅁兂灁䥘䌯圹祧䅑杷允䅁䅁䅕䅁䑁䅁䅷䅁䭁䅁䅁䅁䭁䅁䅅䅁䭁䅁䅕䅁䙁䅁䅁䅁䅂畅䅚允䅁䅁䅅䅁䙁䱁敧敨剴乵⼴䍄䉁䅁䅁兂䅁䅁䅍䅄䅁䅁䅯杇䅁䅁䅯允䅁䅁䅯兂䅁䅁䅕䅁䅁䝁畁欵䉁䅁䅁允䅁䅁䅕䡰㥁瑃橥䐶䴸䅉䅅䅁䙁䅁䅁睁䵁䅁䅁权䅁䅁䅁权呂䅁䅁权䙁䅁䅁兂䅁䅁䅁䩉氷䅑䅅䅁䉁䅁䅁兂塄㍯㥁癃督䅑杷允䅁䅁䅕䅁䑁䅁䅷䅁䭁䉁䅯䅁䭁䅁䅅䅁䭁䅁䅕䅁䙁䅁䅁䅁杂畉䅚允䅁䅁䅅䅁䙁䭁睒児塲⭯⽧䍄䉁䅁䅁兂䅁䅁䅍䅄䅁䅁䅯先䅁䅁䅯睕䅁䅁䅯兂䅁䅁䅕䅁䅁佁䅂欵䉁䅁䅁允䅁䅁䅕牒穢搯㑓歌䵁䅉䅅䅁䙁䅁䅁睁䵁䅁䅁权䅁䅁䅁权呂䅁䅁权䙁䅁䅁兂䅁䅁䅁偉汄䅑䅅䅁䉁䅁䅁兂穁積積㕍祍䅑杷允䅁䅁䅕䅁䑁䅁䅷䅁䭁䉁䄴䅁䭁䅁䅅䅁䭁䅁䅕䅁䙁䅁䅁䅁权田䅖允䅁䅁䅅䅁䙁䑁積積積㥍⽍䍄䉁䅁䅁兂䅁䅁䅍䅄䅁䅁䅯䅁䅁䅁䅯睕䅁䅁䅯兂䅁䅁䅕䅁䅁䝁瑁欵䉁䅁䅁允䅁䅁䅕扌摋㘷䝥き䵁䅉䅅䅁䙁䅁䅁睁䵁䅁䅁权䅁䅁䅁权呂䅁䅁权䙁䅁䅁兂䅁䅁䅁䕁浪䅑䅅䅁䉁䅁䅁兂十㡧䭄捯穕䅑杷允䅁䅁䅕䅁䑁䅁䅷䅁䭁䉁䄴䅁䭁䙁䅍䅁䭁䅁䅕䅁䙁䅁䅁䅁杁畯䅖允䅁䅁䅅䅁䙁䍁扐堫焵䍦䅰䍄䉁䅁䅁兂䅁䅁䅍䅄䅁䅁䅯䅁䅁䅁䅯睕䅁䅁䅯兂䅁䅁䅕䅁䅁䕁楂欵䉁䅁䅁允䅁䅁䅕癱午坔兌き䵁䅉䅅䅁䙁䅁䅁睁䵁䅁䅁权䅁䅁䅁权呂䅁䅁权䙁䅁䅁兂䅁䅁䅁䜴浈䅑䅅䅁䉁䅁䅁兂煃搸乊瑙穁䅑杷允䅁䅁䅕䅁䑁䅁䅷䅁䭁䉁䅷䅁䭁䅁䅅䅁䭁䅁䅕䅁䙁䅁䅁䅁杂伹䅖允䅁䅁䅅䅁䙁䑁積積積㥍⽍䍄䉁䅁䅁兂䅁䅁䅍䅄䅁䅁䅯䅁䅁䅁䅯睕䅁䅁䅯兂䅁䅁䅕䅁䅁䕁摃唵䉁䅁䅁允䅁䅁䅕㘱睎児㍲䕍䵁䅉䅅䅁䙁䅁䅁睁䵁䅁䅁权䅁䅁䅁权呂䅁䅁权䙁䅁䅁兂䅁䅁䅁佯汪䅑䅅䅁䉁䅁䅁兂穁積積㕍祍䅑杷允䅁䅁䅕䅁䑁䅁䅷䅁䭁䅁䅁䅁䭁䅁䅅䅁䭁䅁䅕䅁䙁䅁䅁䅁䅃畍䅚允䅁䅁䅅䅁䙁䱁敧敨剴乵⼴䍄䉁䅁䅁兂䅁䅁䅍䅄䅁䅁䅯䅁䅁䅁䅯睕䅁䅁䅯兂䅁䅁䅕䅁䅁䭁䡂欵䉁䅁䅁允䅁䅁䅕潅䅐煹䙈き䵁䅉䅅䅁䙁䅁䅁睁䵁䅁䅁权晁䅁䅁权呂䅁䅁权䙁䅁䅁兂䅁䅁䅁偙氳䅑䅅䅁䉁䅁䅁兂偄ㄹ橐塰睳䅑杷允䅁䅁䅕䅁䑁䅁䅷䅁䭁䅁䅁䅁䭁䙁䅍䅁䭁䅁䅕䅁䙁䅁䅁䅁䅁教䅚允䅁䅁䅅䅁䙁䭁硲欰椱䐰䅎䍄䉁䅁䅁兂䅁䅁䅍䅄䅁䅁䅯睈䅁䅁䅯睕䅁䅁䅯兂䅁䅁䅕䅁䅁䵁㙄唵䉁䅁䅁允䅁䅁䅕⽺呤㘴㝖䕍䵁䅉䅅䅁䙁䅁䅁睁䵁䅁䅁权䅁䅁䅁权呂䅁䅁权䙁䅁䅁兂䅁䅁䅁倴汦䅑䅅䅁䉁䅁䅁兂灁䥘䌯圹祧䅑杷允䅁䅁䅕䅁䑁䅁䅷䅁䭁䅁䅁䅁䭁䙁䅍䅁䭁䅁䅕䅁䙁䅁䅁䅁杂低䅚允䅁䅁䅅䅁䙁䍁礲敮渫橨䅎䍄䉁䅁䅁兂䅁䅁䅍䅄䅁䅁䅯杈䅁䅁䅯睕䅁䅁䅯兂䅁䅁䅕䅁䅁䥁浂欵䉁䅁䅁允䅁䅁䅕匰扌堫焵啉䵁䅉䅅䅁䙁䅁䅁睁䵁䅁䅁权慁䅁䅁权呂䅁䅁权䙁䅁䅁兂䅁䅁䅁䅧浲䅑䅅䅁䉁䅁䅁兂䝂癴㥐䈱㙧䅑杷允䅁䅁䅕䅁䑁䅁䅷䅁䭁䅁䅁䅁䭁䅁䅅䅁䭁䅁䅕䅁䙁䅁䅁䅁权⭃䅚允䅁䅁䅅䅁䙁䱁敧敨剴乵⼴䍄䉁䅁䅁兂䅁䅁䅍䅄䅁䅁䅯䅈䅁䅁䅯允䅁䅁䅯兂䅁䅁䅕䅁䅁佁ㅂ欵䉁䅁䅁允䅁䅁䅕椹捨㡪ㅌ䐲䴸䅉䅅䅁䙁䅁䅁睁䵁䅁䅁权䅁䅁䅁权呂䅁䅁权䙁䅁䅁兂䅁䅁䅁䨴氯䅑䅅䅁䉁䅁䅁兂塄㍯㥁癃督䅑杷允䅁䅁䅕䅁䑁䅁䅷䅁䭁䉁䅯䅁䭁䙁䅍䅁䭁䅁䅕䅁䙁䅁䅁䅁杂攷䅖允䅁䅁䅅䅁䙁䵁ㅐ䙋偹橷䅬䍄䉁䅁䅁兂䅁䅁䅍䅄䅁䅁䅯䅈䅁䅁䅯允䅁䅁䅯兂䅁䅁䅕䅁䅁䍁䅄唵䉁䅁䅁允䅁䅁䅕㡪ㅌ䙋偹樰䴸䅉䅅䅁䙁䅁䅁睁䵁䅁䅁权晁䅁䅁权䉁䅁䅁权䙁䅁䅁兂䅁䅁䅁䩑汢䅑䅅䅁䉁䅁䅁兂卂䉵䘶ㄶ杈睐杷允䅁䅁䅕䅁䑁䅁䅷䅁䭁䅁䅁䅁䭁䙁䅍䅁䭁䅁䅕䅁䙁䅁䅁䅁䅁⬹䅖允䅁䅁䅅䅁䙁䍁捬㡪ㅌ䑡䅊䍄䉁䅁䅁兂䅁䅁䅍䅄䅁䅁䅯䅁䅁䅁䅯允䅁䅁䅯兂䅁䅁䅕䅁䅁䵁允欵䉁䅁䅁允䅁䅁䅕䉵䘶ㄶ㑇樳䴸䅉䅅䅁䙁䅁䅁睁䵁䅁䅁权䅁䅁䅁权呂䅁䅁权䙁䅁䅁兂䅁䅁䅁䩯汔䅑䅅䅁䉁䅁䅁兂㡃䩤奍䡂睙䅑杷允䅁䅁䅕䅁䑁䅁䅷䅁䭁䅁䅁䅁䭁䅁䅅䅁䭁䅁䅕䅁䙁䅁䅁䅁䅂故䅚允䅁䅁䅅䅁䙁䱁敧敨剴乵⼴䍄䉁䅁䅁兂䅁䅁䅍䅄䅁䅁䅯䅁䅁䅁䅯睕䅁䅁䅯兂䅁䅁䅕䅁䅁䕁䕂欵䉁䅁䅁允䅁䅁䅕潅䅐煹䙈き䵁䅉䅅䅁䙁䅁䅁睁䵁䅁䅁权䅁䅁䅁权䉁䅁䅁权䙁䅁䅁兂䅁䅁䅁䱧氳䅑䅅䅁䉁䅁䅁兂㥁瑃橥䑣愳睐杷允䅁䅁䅕䅁䑁䅁䅷䅁䭁䅁䅁䅁䭁䙁䅍䅁䭁䅁䅕䅁䙁䅁䅁䅁权⭷䅖允䅁䅁䅅䅁䙁偁周㘴扗䑨䅊䍄䉁䅁䅁兂䅁䅁䅍䅄䅁䅁䅯䅁䅁䅁䅯睕䅁䅁䅯兂䅁䅁䅕䅁䅁䍁時欵䉁䅁䅁允䅁䅁䅕癱午坔兌き䵁䅉䅅䅁䙁䅁䅁睁䵁䅁䅁权敁䅁䅁权呂䅁䅁权䙁䅁䅁兂䅁䅁䅁䭧汪䅑䅅䅁䉁䅁䅁兂㍂灶愸硌爰䅑杷允䅁䅁䅕䅁䑁䅁䅷䅁䭁䅁䅁䅁䭁䙁䅍䅁䭁䅁䅕䅁䙁䅁䅁䅁䅁攷䅖允䅁䅁䅅䅁䙁䑁積積積穫䅊䍄䉁䅁䅁兂䅁䅁䅍䅄䅁䅁䅯先䅁䅁䅯睕䅁䅁䅯兂䅁䅁䅕䅁䅁䝁呄唵䉁䅁䅁允䅁䅁䅕⽷潕䥘䌯啌䵁䅉䅅䅁䙁䅁䅁睁䵁䅁䅁权䅁䅁䅁权䉁䅁䅁权䙁䅁䅁兂䅁䅁䅁偁汈䅑䅅䅁䉁䅁䅁兂䙃ㄶ㑇潈托睐杷允䅁䅁䅕䅁䑁䅁䅷䅁䭁䉁䅯䅁䭁䙁䅍䅁䭁䅁䅕䅁䙁䅁䅁䅁䅃畲䅖允䅁䅁䅅䅁䙁䉁愱䑚晶穪䅬䍄䉁䅁䅁兂䅁䅁䅍䅄䅁䅁䅯䅁䅁䅁䅯睕䅁䅁䅯兂䅁䅁䅕䅁䅁䭁䑂欵䉁䅁䅁允䅁䅁䅕潅䅐煹䙈き䵁䅉䅅䅁䙁䅁䅁睁䵁䅁䅁权䅁䅁䅁权䉁䅁䅁权䙁䅁䅁兂䅁䅁䅁䩁汢䅑䅅䅁䉁䅁䅁兂慃婭婭婭婮睐杷允䅁䅁䅕䅁䑁䅁䅷䅁䭁䅁䅁䅁䭁䙁䅍䅁䭁䅁䅕䅁䙁䅁䅁䅁权住䅚允䅁䅁䅅䅁䙁䅁䅁䅁䅁䑯䅎䍄䉁䅁䅁兂䅁䅁䅍䅄䅁䅁䅯杇䅁䅁䅯允䅁䅁䅯兂䅁䅁䅕䅁䅁䝁療欵䉁䅁䅁允䅁䅁䅕䡰㥁瑃橥䐶䴸䅉䅅䅁䙁䅁䅁睁䵁䅁䅁权䅁䅁䅁权呂䅁䅁权䙁䅁䅁兂䅁䅁䅁䙧洷䅑䅅䅁䉁䅁䅁兂煃搸乊瑙穁䅑杷允䅁䅁䅕䅁䑁䅁䅷䅁䭁䉁䄸䅁䭁䅁䅅䅁䭁䅁䅕䅁䙁䅁䅁䅁䅁敆䅚允䅁䅁䅅䅁䙁䭁睒児塲⭯⽁䍄䉁䅁䅁兂䅁䅁䅍䅄䅁䅁䅯䅁䅁䅁䅯允䅁䅁䅯兂䅁䅁䅕䅁䅁䅁楁欵䉁䅁䅁允䅁䅁䅕䉵䘶ㄶ㑇樳䴸䅉䅅䅁䙁䅁䅁睁䵁䅁䅁权晁䅁䅁权䉁䅁䅁权䙁䅁䅁兂䅁䅁䅁䈴浐䅑䅅䅁䉁䅁䅁兂歃䑣䬰㘱材睐杷允䅁䅁䅕䅁䑁䅁䅷䅁䭁䉁䄰䅁䭁䙁䅍䅁䭁䅁䅕䅁䙁䅁䅁䅁䅃佶䅖允䅁䅁䅅䅁䙁䕁㍷啩杆匵䄱䍄䉁䅁䅁兂䅁䅁䅍䅄䅁䅁䅯杈䅁䅁䅯睕䅁䅁䅯兂䅁䅁䅕䅁䅁䵁䉃欵䉁䅁䅁允䅁䅁䅕呦ㄸ牘䩰䕈䵁䅉䅅䅁䙁䅁䅁睁䵁䅁䅁权䅁䅁䅁权呂䅁䅁权䙁䅁䅁兂䅁䅁䅁䑉浄䅑䅅䅁䉁䅁䅁兂瑁灳瘳㑰穙䅑杷允䅁䅁䅕䅁䑁䅁䅷䅁䭁䉁䄴䅁䭁䅁䅅䅁䭁䅁䅕䅁䙁䅁䅁䅁杂何䅚允䅁䅁䅅䅁䙁䵁ㅐ䙋偹瑷⽕䍄䉁䅁䅁兂䅁䅁䅍䅄䅁䅁䅯䅁䅁䅁䅯睕䅁䅁䅯兂䅁䅁䅕䅁䅁䝁摂欵䉁䅁䅁允䅁䅁䅕癱午坔兌き䵁䅉䅅䅁䙁䅁䅁睁䵁䅁䅁权慁䅁䅁权䉁䅁䅁权䙁䅁䅁兂䅁䅁䅁䍙浄䅑䅅䅁䉁䅁䅁兂歃䑣䬰㘱潐睐杷允䅁䅁䅕䅁䑁䅁䅷䅁䭁䅁䅁䅁䭁䙁䅍䅁䭁䅁䅕䅁䙁䅁䅁䅁杄佘䅚允䅁䅁䅅䅁䙁䭁硲欰椱䐰䅎䍄䉁䅁䅁兂䅁䅁䅍䅄䅁䅁䅯杇䅁䅁䅯睕䅁䅁䅯兂䅁䅁䅕䅁䅁䅁ㅂ欵䉁䅁䅁允䅁䅁䅕䑔䩥坑汁く䵁䅉䅅䅁䙁䅁䅁睁䵁䅁䅁权晁䅁䅁权䉁䅁䅁权䙁䅁䅁兂䅁䅁䅁倴氯䅑䅅䅁䉁䅁䅁兂䅁䅁䅁䅁杄睐杷允䅁䅁䅕䅁䑁䅁䅷䅁䭁䅁䅁䅁䭁䅁䅅䅁䭁䅁䅕䅁䙁䅁䅁䅁䅃⭄䅚允䅁䅁䅅䅁䙁䱁敧敨剴乵⼴䍄䉁䅁䅁兂䅁䅁䅍䅄䅁䅁䅯杇䅁䅁䅯允䅁䅁䅯兂䅁䅁䅕䅁䅁䍁㉂欵䉁䅁䅁允䅁䅁䅕䡰㥁瑃橥䐶䴸䅉䅅䅁䙁䅁䅁睁䵁䅁䅁权捁䅁䅁权呂䅁䅁权䙁䅁䅁兂䅁䅁䅁䍙浢䅑䅅䅁䉁䅁䅁兂偃癷潕䅘甸䅑杷允䅁䅁䅕䅁䑁䅁䅷䅁䭁䅁䅁䅁䭁䙁䅍䅁䭁䅁䅕䅁䙁䅁䅁䅁杁佘䅚允䅁䅁䅅䅁䙁䭁硲欰椱䐰䅎䍄䉁䅁䅁兂䅁䅁䅍䅄䅁䅁䅯䅁䅁䅁䅯睕䅁䅁䅯兂䅁䅁䅕䅁䅁䅁捂欵䉁䅁䅁允䅁䅁䅕癱午坔兌き䵁䅉䅅䅁䙁䅁䅁睁䵁䅁䅁权慁䅁䅁权呂䅁䅁权䙁䅁䅁兂䅁䅁䅁偧汐䅑䅅䅁䉁䅁䅁兂䑄匹捨㡪㕉䅑杷允䅁䅁䅕䅁䑁䅁䅷䅁䭁䅁䅁䅁䭁䅁䅅䅁䭁䅁䅕䅁䙁䅁䅁䅁䅂佗䅚允䅁䅁䅅䅁䙁䱁敧敨剴乵⼴䍄䉁䅁䅁兂䅁䅁䅍䅄䅁䅁䅯䅁䅁䅁䅯睕䅁䅁䅯兂䅁䅁䅕䅁䅁䥁穁欵䉁䅁䅁允䅁䅁䅕扌摋㘷䝥き䵁䅉䅅䅁䙁䅁䅁睁䵁䅁䅁权晁䅁䅁权呂䅁䅁权䙁䅁䅁兂䅁䅁䅁䅷浮䅑䅅䅁䉁䅁䅁兂䑃䵷桱婒睙䅑杷允䅁䅁䅕䅁䑁䅁䅷䅁䭁䅁䅁䅁䭁䙁䅍䅁䭁䅁䅕䅁䙁䅁䅁䅁权⭗䅚允䅁䅁䅅䅁䙁䭁硲欰椱䐰䅎䍄䉁䅁䅁兂䅁䅁䅍䅄䅁䅁䅯䅁䅁䅁䅯睕䅁䅁䅯兂䅁䅁䅕䅁䅁䕁卄唵䉁䅁䅁允䅁䅁䅕䉯癯匳䝑き䵁䅉䅅䅁䙁䅁䅁睁䵁䅁䅁权䅁䅁䅁权呂䅁䅁权䙁䅁䅁兂䅁䅁䅁乷氯䅑䅅䅁䉁䅁䅁兂婁䙂余摌祉䅑杷允䅁䅁䅕䅁䑁䅁䅷䅁䭁䅁䅁䅁䭁䙁䅍䅁䭁䅁䅕䅁䙁䅁䅁䅁䅂佗䅚允䅁䅁䅅䅁䙁䑁ね䡹⭡稳䅎䍄䉁䅁䅁兂䅁䅁䅍䅄䅁䅁䅯先䅁䅁䅯睕䅁䅁䅯兂䅁䅁䅕䅁䅁䅁呂欵䉁䅁䅁允䅁䅁䅕⽷潕䥘䌫歌䵁䅉䅅䅁䙁䅁䅁睁䵁䅁䅁权敁䅁䅁权呂䅁䅁权䙁䅁䅁兂䅁䅁䅁䩷氯䅑䅅䅁䉁䅁䅁兂橁⼲⭬湡煷䅑杷允䅁䅁䅕䅁䑁䅁䅷䅁䭁䉁䅷䅁䭁䙁䅍䅁䭁䅁䅕䅁䙁䅁䅁䅁䅃⭮䅖允䅁䅁䅅䅁䙁䵁䭈啯㉗祍䄱䍄䉁䅁䅁兂䅁䅁䅍䅄䅁䅁䅯䅁䅁䅁䅯睕䅁䅁䅯兂䅁䅁䅕䅁䅁䵁慂欵䉁䅁䅁允䅁䅁䅕癱午坔兌き䵁䅉䅅䅁䙁䅁䅁睁䵁䅁䅁权摁䅁䅁权呂䅁䅁权䙁䅁䅁兂䅁䅁䅁䡑浢䅑䅅䅁䉁䅁䅁兂睄㡰䱚㡎瑫䅑杷允䅁䅁䅕䅁䑁䅁䅷䅁䭁䉁䄸䅁䭁䙁䅍䅁䭁䅁䅕䅁䙁䅁䅁䅁䅁畂䅚允䅁䅁䅅䅁䙁䥁䅐煹䙆橬䅂䍄䉁䅁䅁兂䅁䅁䅍䅄䅁䅁䅯䅁䅁䅁䅯睕䅁䅁䅯兂䅁䅁䅕䅁䅁䅁慂欵䉁䅁䅁允䅁䅁䅕癱午坔兌き䵁䅉䅅䅁䙁䅁䅁睁䵁䅁䅁权䅁䅁䅁权呂䅁䅁权䙁䅁䅁兂䅁䅁䅁䙧浮䅑䅅䅁䉁䅁䅁兂㕁䵴㉨瑶稸䅑杷允䅁䅁䅕䅁䑁䅁䅷䅁䭁䅁䅁䅁䭁䙁䅍䅁䭁䅁䅕䅁䙁䅁䅁䅁杂救䅚允䅁䅁䅅䅁䙁䅁䅁䅁䅁䑯䅎䍄䉁䅁䅁兂䅁䅁䅍䅄䅁䅁䅯䅁䅁䅁䅯睕䅁䅁䅯兂䅁䅁䅕䅁䅁䵁捁欵䉁䅁䅁允䅁䅁䅕硢䑋䵷䉯き䵁䅉䅅䅁䙁䅁䅁睁䵁䅁䅁权䅁䅁䅁权呂䅁䅁权䙁䅁䅁兂䅁䅁䅁䕯洳䅑䅅䅁䉁䅁䅁兂十㡧䭄捯穕䅑杷允䅁䅁䅕䅁䑁䅁䅷䅁䭁䅁䅁䅁䭁䙁䅍䅁䭁䅁䅕䅁䙁䅁䅁䅁䅁佌䅚允䅁䅁䅅䅁䙁佁兘瑉㕶橐䅎䍄䉁䅁䅁兂䅁䅁䅍䅄䅁䅁䅯睈䅁䅁䅯允䅁䅁䅯兂䅁䅁䅕䅁䅁䍁佂欵䉁䅁䅁允䅁䅁䅕䡰㥁瑃橥䐴䴸䅉䅅䅁䙁䅁䅁睁䵁䅁䅁权䅁䅁䅁权呂䅁䅁权䙁䅁䅁兂䅁䅁䅁䑁洷䅑䅅䅁䉁䅁䅁兂䅁䅁䅁䭁穁䅑杷允䅁䅁䅕䅁䑁䅁䅷䅁䭁䉁䅷䅁䭁䅁䅅䅁䭁䅁䅕䅁䙁䅁䅁䅁䅁⭰䅖允䅁䅁䅅䅁䙁䥁䌯匹捨㥪⽉䍄䉁䅁䅁兂䅁䅁䅍䅄䅁䅁䅯䅁䅁䅁䅯睕䅁䅁䅯兂䅁䅁䅕䅁䅁䕁䩂欵䉁䅁䅁允䅁䅁䅕潅䅐煹䙈き䵁䅉䅅䅁䙁䅁䅁睁䵁䅁䅁权䅁䅁䅁权呂䅁䅁权䙁䅁䅁兂䅁䅁䅁䙙浦䅑䅅䅁䉁䅁䅁兂㕁䵴㉨瑶稸䅑杷允䅁䅁䅕䅁䑁䅁䅷䅁䭁䅁䅁䅁䭁䅁䅅䅁䭁䅁䅕䅁䙁䅁䅁䅁杂當䅖允䅁䅁䅅䅁䙁䑁䬰㘱睎摐⽯䍄䉁䅁䅁兂䅁䅁䅍䅄䅁䅁䅯䅁䅁䅁䅯允䅁䅁䅯兂䅁䅁䅕䅁䅁䍁歄唵䉁䅁䅁允䅁䅁䅕場啯歲桦樲䴸䅉䅅䅁䙁䅁䅁睁䵁䅁䅁权慁䅁䅁权呂䅁䅁权䙁䅁䅁兂䅁䅁䅁䕑浮䅑䅅䅁䉁䅁䅁兂䵂㑎䉬䕙㝕䅑杷允䅁䅁䅕䅁䑁䅁䅷䅁䭁䉁䅷䅁䭁䙁䅍䅁䭁䅁䅕䅁䙁䅁䅁䅁权畴䅖允䅁䅁䅅䅁䙁䡁⭥确癯午䄵䍄䉁䅁䅁兂䅁䅁䅍䅄䅁䅁䅯䅁䅁䅁䅯睕䅁䅁䅯兂䅁䅁䅕䅁䅁䍁捄唵䉁䅁䅁允䅁䅁䅕兇坒楄匳歍䵁䅉䅅䅁䙁䅁䅁睁䵁䅁䅁权捁䅁䅁权呂䅁䅁权䙁䅁䅁兂䅁䅁䅁䩁氯䅑䅅䅁䉁䅁䅁兂䉄煹䙆橴瑍䅑杷允䅁䅁䅕䅁䑁䅁䅷䅁䭁䉁䅷䅁䭁䅁䅅䅁䭁䅁䅕䅁䙁䅁䅁䅁䅃何䅚允䅁䅁䅅䅁䙁偁潙䥘䌯搹⽧䍄䉁䅁䅁兂䅁䅁䅍䅄䅁䅁䅯睈䅁䅁䅯允䅁䅁䅯兂䅁䅁䅕䅁䅁䍁噂欵䉁䅁䅁允䅁䅁䅕牕敧敨剴䐴䴸䅉䅅䅁䙁䅁䅁睁䵁䅁䅁权晁䅁䅁权呂䅁䅁权䙁䅁䅁兂䅁䅁䅁䈴浶䅑䅅䅁䉁䅁䅁兂䝂癴㥐倱睧䅑杷允䅁䅁䅕䅁䑁䅁䅷䅁䭁䅁䅁䅁䭁䙁䅍䅁䭁䅁䅕䅁䙁䅁䅁䅁䅃⬵䅖允䅁䅁䅅䅁䙁䑁積積積穫䅊䍄䉁䅁䅁兂䅁䅁䅍䅄䅁䅁䅯睈䅁䅁䅯睕䅁䅁䅯兂䅁䅁䅕䅁䅁䅁䅄唵䉁䅁䅁允䅁䅁䅕塹⭡确癯啍䵁䅉䅅䅁䙁䅁䅁睁䵁䅁䅁权䅁䅁䅁权呂䅁䅁权䙁䅁䅁兂䅁䅁䅁䌴洯䅑䅅䅁䉁䅁䅁兂瑁灳瘳㑰穙䅑杷允䅁䅁䅕䅁䑁䅁䅷䅁䭁䉁䅷䅁䭁䙁䅍䅁䭁䅁䅕䅁䙁䅁䅁䅁䅃佂䅚允䅁䅁䅅䅁䙁偁潙䥘䌯卤䄱䍄䉁䅁䅁兂䅁䅁䅍䅄䅁䅁䅯䅁䅁䅁䅯睕䅁䅁䅯兂䅁䅁䅕䅁䅁䕁歄唵䉁䅁䅁允䅁䅁䅕兇坒楄匳歍䵁䅉䅅䅁䙁䅁䅁睁䵁䅁䅁权晁䅁䅁权䉁䅁䅁权䙁䅁䅁兂䅁䅁䅁䙑洯䅑䅅䅁䉁䅁䅁兂㉄䙋偹癷杘睐杷允䅁䅁䅕䅁䑁䅁䅷䅁䭁䅁䅁䅁䭁䙁䅍䅁䭁䅁䅕䅁䙁䅁䅁䅁䅁畖䅚允䅁䅁䅅䅁䙁䑁ね䡹⭡稳䅎䍄䉁䅁䅁兂䅁䅁䅍䅄䅁䅁䅯先䅁䅁䅯睕䅁䅁䅯兂䅁䅁䅕䅁䅁䝁㥃唵䉁䅁䅁允䅁䅁䅕䑔䩥坑汄啌䵁䅉䅅䅁䙁䅁䅁睁䵁䅁䅁权捁䅁䅁权䉁䅁䅁权䙁䅁䅁兂䅁䅁䅁䙧洳䅑䅅䅁䉁䅁䅁兂㉄䙋偹癷奘睐杷允䅁䅁䅕䅁䑁䅁䅷䅁䭁䉁䅷䅁䭁䙁䅍䅁䭁䅁䅕䅁䙁䅁䅁䅁权佃䅚允䅁䅁䅅䅁䙁偁潙䥘䌯卤䄱䍄䉁䅁䅁兂䅁䅁䅍䅄䅁䅁䅯䅈䅁䅁䅯睕䅁䅁䅯兂䅁䅁䅕䅁䅁䭁㡁欵䉁䅁䅁允䅁䅁䅕㥆佮ㄹ橏歌䵁䅉䅅䅁䙁䅁䅁睁䵁䅁䅁权䅁䅁䅁权䉁䅁䅁权䙁䅁䅁兂䅁䅁䅁䅉洳䅑䅅䅁䉁䅁䅁兂㑃潈牘払敪睐杷允䅁䅁䅕䅁䑁䅁䅷䅁䭁䉁䄸䅁䭁䙁䅍䅁䭁䅁䅕䅁䙁䅁䅁䅁杄⭍䅚允䅁䅁䅅䅁䙁䑁ㄸ牘䩰䑌䅆䍄䉁䅁䅁兂䅁䅁䅍䅄䅁䅁䅯杈䅁䅁䅯允䅁䅁䅯兂䅁䅁䅕䅁䅁䝁㡂欵䉁䅁䅁允䅁䅁䅕䅁䅁䅁䅁䐰䴸䅉䅅䅁䙁䅁䅁睁䵁䅁䅁权慁䅁䅁权呂䅁䅁权䙁䅁䅁兂䅁䅁䅁䑙浘䅑䅅䅁䉁䅁䅁兂晁敨剴乵㘴䅑杷允䅁䅁䅕䅁䑁䅁䅷䅁䭁䅁䅁䅁䭁䙁䅍䅁䭁䅁䅕䅁䙁䅁䅁䅁杂⭊䅚允䅁䅁䅅䅁䙁佁兘瑉㕶橐䅎䍄䉁䅁䅁兂䅁䅁䅍䅄䅁䅁䅯杇䅁䅁䅯睕䅁䅁䅯兂䅁䅁䅕䅁䅁䥁求欵䉁䅁䅁允䅁䅁䅕灶愸㥌欱く䵁䅉䅅䅁䙁䅁䅁睁䵁䅁䅁权䅁䅁䅁权呂䅁䅁权䙁䅁䅁兂䅁䅁䅁䕷浪䅑䅅䅁䉁䅁䅁兂十㡧䭄捯穕䅑杷允䅁䅁䅕䅁䑁䅁䅷䅁䭁䅁䅁䅁䭁䙁䅍䅁䭁䅁䅕䅁䙁䅁䅁䅁䅁敖䅚允䅁䅁䅅䅁䙁䑁ね䡹⭡稳䅎䍄䉁䅁䅁兂䅁䅁䅍䅄䅁䅁䅯䅁䅁䅁䅯睕䅁䅁䅯兂䅁䅁䅕䅁䅁䍁灃唵䉁䅁䅁允䅁䅁䅕㘱睎児㍰啍䵁䅉䅅䅁䙁䅁䅁睁䵁䅁䅁权䅁䅁䅁权呂䅁䅁权䙁䅁䅁兂䅁䅁䅁䱧汘䅑䅅䅁䉁䅁䅁兂㙃兓䍷祋祣䅑杷允䅁䅁䅕䅁䑁䅁䅷䅁䭁䉁䅷䅁䭁䙁䅍䅁䭁䅁䅕䅁䙁䅁䅁䅁䅁⭳䅖允䅁䅁䅅䅁䙁䡁⭥确癯午䄵䍄䉁䅁䅁兂䅁䅁䅍䅄䅁䅁䅯䅁䅁䅁䅯睕䅁䅁䅯兂䅁䅁䅕䅁䅁䅁捄唵䉁䅁䅁允䅁䅁䅕兇坒楄匳歍䵁䅉䅅䅁䙁䅁䅁睁䵁䅁䅁权捁䅁䅁权呂䅁䅁权䙁䅁䅁兂䅁䅁䅁䙁洳䅑䅅䅁䉁䅁䅁兂楃扒穢刯畑䅑杷允䅁䅁䅕䅁䑁䅁䅷䅁䭁䉁䅯䅁䭁䙁䅍䅁䭁䅁䅕䅁䙁䅁䅁䅁䅄畲䅖允䅁䅁䅅䅁䙁䉁愱䑚晶穪䅬䍄䉁䅁䅁兂䅁䅁䅍䅄䅁䅁䅯䅈䅁䅁䅯睕䅁䅁䅯兂䅁䅁䅕䅁䅁䵁䕄唵䉁䅁䅁允䅁䅁䅕場啯歲桤歌䵁䅉䅅䅁䙁䅁䅁睁䵁䅁䅁权䅁䅁䅁权呂䅁䅁权䙁䅁䅁兂䅁䅁䅁䩁汮䅑䅅䅁䉁䅁䅁兂㡃䩤奍䡂睙䅑杷允䅁䅁䅕䅁䑁䅁䅷䅁䭁䅁䅁䅁䭁䙁䅍䅁䭁䅁䅕䅁䙁䅁䅁䅁䅃佌䅚允䅁䅁䅅䅁䙁佁兘瑉㕶橐䅎䍄䉁䅁䅁兂䅁䅁䅍䅄䅁䅁䅯䅁䅁䅁䅯允䅁䅁䅯兂䅁䅁䅕䅁䅁䝁潂欵䉁䅁䅁允䅁䅁䅕䉵䘶ㄶ㑇樳䴸䅉䅅䅁䙁䅁䅁睁䵁䅁䅁权敁䅁䅁权䉁䅁䅁权䙁䅁䅁兂䅁䅁䅁䭷決䅑䅅䅁䉁䅁䅁兂穁積積積呐睐杷允䅁䅁䅕䅁䑁䅁䅷䅁䭁䉁䅯䅁䭁䅁䅅䅁䭁䅁䅕䅁䙁䅁䅁䅁䅄故䅚允䅁䅁䅅䅁䙁䝁浚浚浚畚⽙䍄䉁䅁䅁兂䅁䅁䅍䅄䅁䅁䅯先䅁䅁䅯睕䅁䅁䅯兂䅁䅁䅕䅁䅁䅁乁欵䉁䅁䅁允䅁䅁䅕歵䵫楁䡵歌䵁䅉䅅䅁䙁䅁䅁睁䵁䅁䅁权捁䅁䅁权䉁䅁䅁权䙁䅁䅁兂䅁䅁䅁䍉浮䅑䅅䅁䉁䅁䅁兂畃⭒㙆䭆堷睐杷允䅁䅁䅕䅁䑁䅁䅷䅁䭁䅁䅁䅁䭁䙁䅍䅁䭁䅁䅕䅁䙁䅁䅁䅁杂⭕䅚允䅁䅁䅅䅁䙁䑁ね䡹⭡稳䅎䍄䉁䅁䅁兂䅁䅁䅍䅄䅁䅁䅯杈䅁䅁䅯睕䅁䅁䅯兂䅁䅁䅕䅁䅁䝁㍄唵䉁䅁䅁允䅁䅁䅕䵴㉨灶愯啋䵁䅉䅅䅁䙁䅁䅁睁䵁䅁䅁权䅁䅁䅁权䉁䅁䅁权䙁䅁䅁兂䅁䅁䅁䉷浦䅑䅅䅁䉁䅁䅁兂㑃潈牘払敪睐杷允䅁䅁䅕䅁䑁䅁䅷䅁䭁䉁䅯䅁䭁䙁䅍䅁䭁䅁䅕䅁䙁䅁䅁䅁䅄畈䅚允䅁䅁䅅䅁䙁䱁穢搯㑒呩䅰䍄䉁䅁䅁兂䅁䅁䅍䅄䅁䅁䅯䅁䅁䅁䅯睕䅁䅁䅯兂䅁䅁䅕䅁䅁佁晄唵䉁䅁䅁允䅁䅁䅕兇坒楄匳歍䵁䅉䅅䅁䙁䅁䅁睁䵁䅁䅁权䅁䅁䅁权呂䅁䅁权䙁䅁䅁兂䅁䅁䅁䉧洳䅑䅅䅁䉁䅁䅁兂療潅䅐杹穅䅑杷允䅁䅁䅕䅁䑁䅁䅷䅁䭁䅁䅁䅁䭁䅁䅅䅁䭁䅁䅕䅁䙁䅁䅁䅁䅄敍䅚允䅁䅁䅅䅁䙁䱁敧敨剴乵⼴䍄䉁䅁䅁兂䅁䅁䅍䅄䅁䅁䅯杇䅁䅁䅯允䅁䅁䅯兂䅁䅁䅕䅁䅁䥁䱄唵䉁䅁䅁允䅁䅁䅕椹捨㡪ㅌ䐴䴸䅉䅅䅁䙁䅁䅁睁䵁䅁䅁权捁䅁䅁权呂䅁䅁权䙁䅁䅁兂䅁䅁䅁䍙浪䅑䅅䅁䉁䅁䅁兂偃癷潕䅘甸䅑杷允䅁䅁䅕䅁䑁䅁䅷䅁䭁䅁䅁䅁䭁䙁䅍䅁䭁䅁䅕䅁䙁䅁䅁䅁杁敲䅖允䅁䅁䅅䅁䙁乁橥䑣䬰穤䅆䍄䉁䅁䅁兂䅁䅁䅍䅄䅁䅁䅯先䅁䅁䅯允䅁䅁䅯兂䅁䅁䅕䅁䅁䕁䵁欵䉁䅁䅁允䅁䅁䅕㑈牘払敧吱䴸䅉䅅䅁䙁䅁䅁睁䵁䅁䅁权摁䅁䅁权呂䅁䅁权䙁䅁䅁兂䅁䅁䅁义汢䅑䅅䅁䉁䅁䅁兂䑄匹捨㡪瑉䅑杷允䅁䅁䅕䅁䑁䅁䅷䅁䭁䅁䅁䅁䭁䅁䅅䅁䭁䅁䅕䅁䙁䅁䅁䅁䅄佶䅖允䅁䅁䅅䅁䙁䑁䬰㘱睎摐⽯䍄䉁䅁䅁兂䅁䅁䅍䅄䅁䅁䅯先䅁䅁䅯允䅁䅁䅯兂䅁䅁䅕䅁䅁佁杂欵䉁䅁䅁允䅁䅁䅕歲桦桥畓稱䴸䅉䅅䅁䙁䅁䅁睁䵁䅁䅁权捁䅁䅁权䉁䅁䅁权䙁䅁䅁兂䅁䅁䅁䱉氷䅑䅅䅁䉁䅁䅁兂偃癷潕䥘匯睐杷允䅁䅁䅕䅁䑁䅁䅷䅁䭁䅁䅁䅁䭁䙁䅍䅁䭁䅁䅕䅁䙁䅁䅁䅁䅄敯䅖允䅁䅁䅅䅁䙁乁橥䑣䬰稹䅂䍄䉁䅁䅁兂䅁䅁䅍䅄䅁䅁䅯䅁䅁䅁䅯睕䅁䅁䅯兂䅁䅁䅕䅁䅁䭁歄唵䉁䅁䅁允䅁䅁䅕兇坒楄匳歍䵁䅉䅅䅁䙁䅁䅁睁䵁䅁䅁权慁䅁䅁权呂䅁䅁权䙁䅁䅁兂䅁䅁䅁佷決䅑䅅䅁䉁䅁䅁兂䑄匹捨㡪㕉䅑杷允䅁䅁䅕䅁䑁䅁䅷䅁䭁䉁䄸䅁䭁䙁䅍䅁䭁䅁䅕䅁䙁䅁䅁䅁䅄敵䅖允䅁䅁䅅䅁䙁䱁敧敨剴䐲䅂䍄䉁䅁䅁兂䅁䅁䅍䅄䅁䅁䅯䅁䅁䅁䅯睕䅁䅁䅯兂䅁䅁䅕䅁䅁䝁婁欵䉁䅁䅁允䅁䅁䅕硢䑋䵷䉯き䵁䅉䅅䅁䙁䅁䅁睁䵁䅁䅁权捁䅁䅁权䉁䅁䅁权䙁䅁䅁兂䅁䅁䅁佁汌䅑䅅䅁䉁䅁䅁兂穁積積積呐睐杷允䅁䅁䅕䅁䑁䅁䅷䅁䭁䅁䅁䅁䭁䙁䅍䅁䭁䅁䅕䅁䙁䅁䅁䅁䅁畹䅖允䅁䅁䅅䅁䙁䝁渳㘫确樸䅊䍄䉁䅁䅁兂䅁䅁䅍䅄䅁䅁䅯杈䅁䅁䅯睕䅁䅁䅯兂䅁䅁䅕䅁䅁䕁捄唵䉁䅁䅁允䅁䅁䅕兊䉡啬䱏䕌䵁䅉䅅䅁䙁䅁䅁睁䵁䅁䅁权敁䅁䅁权呂䅁䅁权䙁䅁䅁兂䅁䅁䅁佯氳䅑䅅䅁䉁䅁䅁兂穂䩡瑈䑦猸䅑杷允䅁䅁䅕䅁䑁䅁䅷䅁䭁䅁䅁䅁䭁䙁䅍䅁䭁䅁䅕䅁䙁䅁䅁䅁杄畵䅖允䅁䅁䅅䅁䙁偁周㘴扗䑨䅊䍄䉁䅁䅁兂䅁䅁䅍䅄䅁䅁䅯䅁䅁䅁䅯睕䅁䅁䅯兂䅁䅁䅕䅁䅁䕁卂欵䉁䅁䅁允䅁䅁䅕扏䥔牤昷き䵁䅉䅅䅁䙁䅁䅁睁䵁䅁䅁权摁䅁䅁权䉁䅁䅁权䙁䅁䅁兂䅁䅁䅁䭙汪䅑䅅䅁䉁䅁䅁兂塄㍯㥁瑃呦睐杷允䅁䅁䅕䅁䑁䅁䅷䅁䭁䅁䅁䅁䭁䙁䅍䅁䭁䅁䅕䅁䙁䅁䅁䅁䅁畕䅚允䅁䅁䅅䅁䙁䑁ね䡹⭡稳䅎䍄䉁䅁䅁兂䅁䅁䅍䅄䅁䅁䅯先䅁䅁䅯睕䅁䅁䅯兂䅁䅁䅕䅁䅁䵁䩄唵䉁䅁䅁允䅁䅁䅕噋偹癷潕歌䵁䅉䅅䅁䙁䅁䅁睁䵁䅁䅁权捁䅁䅁权䉁䅁䅁权䙁䅁䅁兂䅁䅁䅁乧氷䅑䅅䅁䉁䅁䅁兂穁積積積呐睐杷允䅁䅁䅕䅁䑁䅁䅷䅁䭁䉁䅷䅁䭁䅁䅅䅁䭁䅁䅕䅁䙁䅁䅁䅁杁余䅚允䅁䅁䅅䅁䙁偁潙䥘䌯搹⽧䍄䉁䅁䅁兂䅁䅁䅍䅄䅁䅁䅯䅁䅁䅁䅯允䅁䅁䅯兂䅁䅁䅕䅁䅁䅁㡃唵䉁䅁䅁允䅁䅁䅕児塲㍯㥁樲䴸䅉䅅䅁䙁䅁䅁睁䵁䅁䅁权䅁䅁䅁权呂䅁䅁权䙁䅁䅁兂䅁䅁䅁䕉浺䅑䅅䅁䉁䅁䅁兂十㡧䭄捯穕䅑杷允䅁䅁䅕䅁䑁䅁䅷䅁䭁䉁䅯䅁䭁䙁䅍䅁䭁䅁䅕䅁䙁䅁䅁䅁䅁敬䅖允䅁䅁䅅䅁䙁䅁塲㍯㥁樶䅨䍄䉁䅁䅁兂䅁䅁䅍䅄䅁䅁䅯杇䅁䅁䅯睕䅁䅁䅯兂䅁䅁䅕䅁䅁䝁乄唵䉁䅁䅁允䅁䅁䅕䉯癯匳䝒歏䵁䅉䅅䅁䙁䅁䅁睁䵁䅁䅁权䅁䅁䅁权呂䅁䅁权䙁䅁䅁兂䅁䅁䅁佷汶䅑䅅䅁䉁䅁䅁兂穁積積㕍祍䅑杷允䅁䅁䅕䅁䑁䅁䅷䅁䭁䅁䅁䅁䭁䙁䅍䅁䭁䅁䅕䅁䙁䅁䅁䅁䅃敕䅚允䅁䅁䅅䅁䙁䑁ね䡹⭡稳䅎䍄䉁䅁䅁兂䅁䅁䅍䅄䅁䅁䅯先䅁䅁䅯睕䅁䅁䅯兂䅁䅁䅕䅁䅁䥁時欵䉁䅁䅁允䅁䅁䅕呦ㄸ牘䩰歌䵁䅉䅅䅁䙁䅁䅁睁䵁䅁䅁权䅁䅁䅁权呂䅁䅁权䙁䅁䅁兂䅁䅁䅁䙷浄䅑䅅䅁䉁䅁䅁兂㕁䵴㉨瑶稸䅑杷允䅁䅁䅕䅁䑁䅁䅷䅁䭁䅁䅁䅁䭁䙁䅍䅁䭁䅁䅕䅁䙁䅁䅁䅁䅃佐䅚允䅁䅁䅅䅁䙁䅁䅁䅁䅁䑯䅎䍄䉁䅁䅁兂䅁䅁䅍䅄䅁䅁䅯杇䅁䅁䅯允䅁䅁䅯兂䅁䅁䅕䅁䅁䝁祃唵䉁䅁䅁允䅁䅁䅕䅁䅁䅁䅁䐴䴸䅉䅅䅁䙁䅁䅁睁䵁䅁䅁权敁䅁䅁权䉁䅁䅁权䙁䅁䅁兂䅁䅁䅁䡷浲䅑䅅䅁䉁䅁䅁兂䅁䅁䅁䅁兄睐杷允䅁䅁䅕䅁䑁䅁䅷䅁䭁䅁䅁䅁䭁䙁䅍䅁䭁䅁䅕䅁䙁䅁䅁䅁䅂畃䅚允䅁䅁䅅䅁䙁䉁奂扏䥔橬䅊䍄䉁䅁䅁兂䅁䅁䅍䅄䅁䅁䅯先䅁䅁䅯允䅁䅁䅯兂䅁䅁䅕䅁䅁䝁㥃唵䉁䅁䅁允䅁䅁䅕㘱睎児塲稰䴸䅉䅅䅁䙁䅁䅁睁䵁䅁䅁权晁䅁䅁权䉁䅁䅁权䙁䅁䅁兂䅁䅁䅁䠴浄䅑䅅䅁䉁䅁䅁兂卂䉵䘶ㄶ杈睐杷允䅁䅁䅕䅁䑁䅁䅷䅁䭁䅁䅁䅁䭁䙁䅍䅁䭁䅁䅕䅁䙁䅁䅁䅁杂何䅚允䅁䅁䅅䅁䙁䑁ね䡹⭡稳䅎䍄䉁䅁䅁兂䅁䅁䅍䅄䅁䅁䅯䅁䅁䅁䅯睕䅁䅁䅯兂䅁䅁䅕䅁䅁䥁敁欵䉁䅁䅁允䅁䅁䅕硢䑋䵷䉯き䵁䅉䅅䅁䙁䅁䅁睁䵁䅁䅁权捁䅁䅁权呂䅁䅁权䙁䅁䅁兂䅁䅁䅁䱧汢䅑䅅䅁䉁䅁䅁兂㍂灶愸硌田䅑杷允䅁䅁䅕䅁䑁䅁䅷䅁䭁䅁䅁䅁䭁䙁䅍䅁䭁䅁䅕䅁䙁䅁䅁䅁杄⭔䅚允䅁䅁䅅䅁䙁䑁ね䡹⭡稳䅎䍄䉁䅁䅁兂䅁䅁䅍䅄䅁䅁䅯杇䅁䅁䅯睕䅁䅁䅯兂䅁䅁䅕䅁䅁䭁歂欵䉁䅁䅁允䅁䅁䅕灶愸㥌欱く䵁䅉䅅䅁䙁䅁䅁睁䵁䅁䅁权䅁䅁䅁权呂䅁䅁权䙁䅁䅁兂䅁䅁䅁䵷汪䅑䅅䅁䉁䅁䅁兂瑂⼵灵昸祉䅑杷允䅁䅁䅕䅁䑁䅁䅷䅁䭁䅁䅁䅁䭁䙁䅍䅁䭁䅁䅕䅁䙁䅁䅁䅁杂佅䅚允䅁䅁䅅䅁䙁䉁奂扏䥔橬䅊䍄䉁䅁䅁兂䅁䅁䅍䅄䅁䅁䅯杇䅁䅁䅯允䅁䅁䅯兂䅁䅁䅕䅁䅁䅁䡂欵䉁䅁䅁允䅁䅁䅕䡰㥁瑃橥䐶䴸䅉䅅䅁䙁䅁䅁睁䵁䅁䅁权䅁䅁䅁权呂䅁䅁权䙁䅁䅁兂䅁䅁䅁䕧洯䅑䅅䅁䉁䅁䅁兂十㡧䭄捯穕䅑杷允䅁䅁䅕䅁䑁䅁䅷䅁䭁䉁䄰䅁䭁䙁䅍䅁䭁䅁䅕䅁䙁䅁䅁䅁杂畚䅚允䅁䅁䅅䅁䙁䑁䩥坑汄䍅䄵䍄䉁䅁䅁兂䅁䅁䅍䅄䅁䅁䅯杈䅁䅁䅯睕䅁䅁䅯兂䅁䅁䅕䅁䅁䕁兂欵䉁䅁䅁允䅁䅁䅕渷⽷噎㘴䕊䵁䅉䅅䅁䙁䅁䅁睁䵁䅁䅁权䅁䅁䅁权呂䅁䅁权䙁䅁䅁兂䅁䅁䅁䕙洯䅑䅅䅁䉁䅁䅁兂十㡧䭄捯穕䅑杷允䅁䅁䅕䅁䑁䅁䅷䅁䭁䉁䅷䅁䭁䙁䅍䅁䭁䅁䅕䅁䙁䅁䅁䅁权畃䅚允䅁䅁䅅䅁䙁偁潙䥘䌯卤䄱䍄䉁䅁䅁兂䅁䅁䅍䅄䅁䅁䅯先䅁䅁䅯允䅁䅁䅯兂䅁䅁䅕䅁䅁䍁⽄唵䉁䅁䅁允䅁䅁䅕㑈牘払敧吱䴸䅉䅅䅁䙁䅁䅁睁䵁䅁䅁权䅁䅁䅁权呂䅁䅁权䙁䅁䅁兂䅁䅁䅁䕷洷䅑䅅䅁䉁䅁䅁兂十㡧䭄捯穕䅑杷允䅁䅁䅕䅁䑁䅁䅷䅁䭁䉁䅷䅁䭁䙁䅍䅁䭁䅁䅕䅁䙁䅁䅁䅁䅁体䅚允䅁䅁䅅䅁䙁䝁匸㡧䭄卙䄵䍄䉁䅁䅁兂䅁䅁䅍䅄䅁䅁䅯先䅁䅁䅯睕䅁䅁䅯兂䅁䅁䅕䅁䅁佁扄唵䉁䅁䅁允䅁䅁䅕⽷潕䥘䌯啌䵁䅉䅅䅁䙁䅁䅁睁䵁䅁䅁权敁䅁䅁权䉁䅁䅁权䙁䅁䅁兂䅁䅁䅁䝁浄䅑䅅䅁䉁䅁䅁兂䅁䅁䅁䅁兄睐杷允䅁䅁䅕䅁䑁䅁䅷䅁䭁䉁䄴䅁䭁䙁䅍䅁䭁䅁䅕䅁䙁䅁䅁䅁䅄畊䅚允䅁䅁䅅䅁䙁䡁呗䅇坒楺䅤䍄䉁䅁䅁兂䅁䅁䅍䅄䅁䅁䅯䅁䅁䅁䅯睕䅁䅁䅯兂䅁䅁䅕䅁䅁䍁佂欵䉁䅁䅁允䅁䅁䅕潅䅐煹䙈き䵁䅉䅅䅁䙁䅁䅁睁䵁䅁䅁权慁䅁䅁权呂䅁䅁权䙁䅁䅁兂䅁䅁䅁䕁洯䅑䅅䅁䉁䅁䅁兂䵂㑎䉬䕙㝕䅑杷允䅁䅁䅕䅁䑁䅁䅷䅁䭁䉁䄴䅁䭁䙁䅍䅁䭁䅁䅕䅁䙁䅁䅁䅁䅂畤䅚允䅁䅁䅅䅁䙁䍁捬㡪ㅌ䍡䅆䍄䉁䅁䅁兂䅁䅁䅍䅄䅁䅁䅯䅁䅁䅁䅯允䅁䅁䅯兂䅁䅁䅕䅁䅁䥁卂欵䉁䅁䅁允䅁䅁䅕䉵䘶ㄶ㑇樳䴸䅉䅅䅁䙁䅁䅁睁䵁䅁䅁权慁䅁䅁权呂䅁䅁权䙁䅁䅁兂䅁䅁䅁䍁浐䅑䅅䅁䉁䅁䅁兂㉃⼸唳䥥㙫䅑杷允䅁䅁䅕䅁䑁䅁䅷䅁䭁䉁䄴䅁䭁䅁䅅䅁䭁䅁䅕䅁䙁䅁䅁䅁杄伱䅖允䅁䅁䅅䅁䙁䑁積積積㥍⽍䍄䉁䅁䅁兂䅁䅁䅍䅄䅁䅁䅯䅁䅁䅁䅯睕䅁䅁䅯兂䅁䅁䅕䅁䅁佁㑁欵䉁䅁䅁允䅁䅁䅕䅁䅁䅁权き䵁䅉䅅䅁䙁䅁䅁睁䵁䅁䅁权䅁䅁䅁权䉁䅁䅁权䙁䅁䅁兂䅁䅁䅁䕁浦䅑䅅䅁䉁䅁䅁兂㑃潈牘払敪睐杷允䅁䅁䅕䅁䑁䅁䅷䅁䭁䉁䄴䅁䭁䙁䅍䅁䭁䅁䅕䅁䙁䅁䅁䅁杁余䅚允䅁䅁䅅䅁䙁䩁瑈䑦ㄸ楘䅊䍄䉁䅁䅁兂䅁䅁䅍䅄䅁䅁䅯䅁䅁䅁䅯允䅁䅁䅯兂䅁䅁䅕䅁䅁䝁卂欵䉁䅁䅁允䅁䅁䅕䉵䘶ㄶ㑇樳䴸䅉䅅䅁䙁䅁䅁睁䵁䅁䅁权晁䅁䅁权呂䅁䅁权䙁䅁䅁兂䅁䅁䅁伴汌䅑䅅䅁䉁䅁䅁兂⭃确癯唳睑䅑杷允䅁䅁䅕䅁䑁䅁䅷䅁䭁䅁䅁䅁䭁䙁䅍䅁䭁䅁䅕䅁䙁䅁䅁䅁䅂敔䅚允䅁䅁䅅䅁䙁䉁䑋䵷桱呸䅎䍄䉁䅁䅁兂䅁䅁䅍䅄䅁䅁䅯先䅁䅁䅯睕䅁䅁䅯兂䅁䅁䅕䅁䅁䝁㕂欵䉁䅁䅁允䅁䅁䅕䬸䝦穓䩦啌䵁䅉䅅䅁䙁䅁䅁睁䵁䅁䅁权䅁䅁䅁权呂䅁䅁权䙁䅁䅁兂䅁䅁䅁䑉浘䅑䅅䅁䉁䅁䅁兂瑁灳瘳㑰穙䅑杷允䅁䅁䅕䅁䑁䅁䅷䅁䭁䉁䄰䅁䭁䅁䅅䅁䭁䅁䅕䅁䙁䅁䅁䅁䅃畎䅚允䅁䅁䅅䅁䙁䭁䠵場啯瑲⽣䍄䉁䅁䅁兂䅁䅁䅍䅄䅁䅁䅯䅈䅁䅁䅯睕䅁䅁䅯兂䅁䅁䅕䅁䅁佁摂欵䉁䅁䅁允䅁䅁䅕歯㉗⼸唰歌䵁䅉䅅䅁䙁䅁䅁睁䵁䅁䅁权䅁䅁䅁权呂䅁䅁权䙁䅁䅁兂䅁䅁䅁䕉洳䅑䅅䅁䉁䅁䅁兂十㡧䭄捯穕䅑杷允䅁䅁䅕䅁䑁䅁䅷䅁䭁䉁䅯䅁䭁䙁䅍䅁䭁䅁䅕䅁䙁䅁䅁䅁䅃田䅖允䅁䅁䅅䅁䙁䭁慁㥌欰橒䅰䍄䉁䅁䅁兂䅁䅁䅍䅄䅁䅁䅯䅈䅁䅁䅯允䅁䅁䅯兂䅁䅁䅕䅁䅁䭁佂欵䉁䅁䅁允䅁䅁䅕椹捨㡪ㅌ䐲䴸䅉䅅䅁䙁䅁䅁睁䵁䅁䅁权䅁䅁䅁权呂䅁䅁权䙁䅁䅁兂䅁䅁䅁䕁洳䅑䅅䅁䉁䅁䅁兂十㡧䭄捯穕䅑杷允䅁䅁䅕䅁䑁䅁䅷䅁䭁䉁䅷䅁䭁䅁䅅䅁䭁䅁䅕䅁䙁䅁䅁䅁杄佅䅚允䅁䅁䅅䅁䙁䉁䘫ㄶ㑇瑈⽕䍄䉁䅁䅁兂䅁䅁䅍䅄䅁䅁䅯睈䅁䅁䅯睕䅁䅁䅯兂䅁䅁䅕䅁䅁䭁慃唵䉁䅁䅁允䅁䅁䅕䵮村䡳潉啍䵁䅉䅅䅁䙁䅁䅁睁䵁䅁䅁权䅁䅁䅁权呂䅁䅁权䙁䅁䅁兂䅁䅁䅁䍯浶䅑䅅䅁䉁䅁䅁兂汄䌰扌含稴䅑杷允䅁䅁䅕䅁䑁䅁䅷䅁䭁䉁䄰䅁䭁䙁䅍䅁䭁䅁䅕䅁䙁䅁䅁䅁权⬶䅖允䅁䅁䅅䅁䙁䭁扡䍸睃楳䄱䍄䉁䅁䅁兂䅁䅁䅍䅄䅁䅁䅯䅁䅁䅁䅯睕䅁䅁䅯兂䅁䅁䅕䅁䅁䅁䵂欵䉁䅁䅁允䅁䅁䅕潅䅐煹䙈き䵁䅉䅅䅁䙁䅁䅁睁䵁䅁䅁权慁䅁䅁权呂䅁䅁权䙁䅁䅁兂䅁䅁䅁䱧汘䅑䅅䅁䉁䅁䅁兂⽁噎㘶敓㕷䅑杷允䅁䅁䅕䅁䑁䅁䅷䅁䭁䉁䄰䅁䭁䅁䅅䅁䭁䅁䅕䅁䙁䅁䅁䅁杁敕䅚允䅁䅁䅅䅁䙁䭁䠵場啯瑲⽣䍄䉁䅁䅁兂䅁䅁䅍䅄䅁䅁䅯先䅁䅁䅯睕䅁䅁䅯兂䅁䅁䅕䅁䅁䥁ぁ欵䉁䅁䅁允䅁䅁䅕杖琴灳瘳歌䵁䅉䅅䅁䙁䅁䅁睁䵁䅁䅁权䅁䅁䅁权呂䅁䅁权䙁䅁䅁兂䅁䅁䅁偙汢䅑䅅䅁䉁䅁䅁兂灁䥘䌯圹祧䅑杷允䅁䅁䅕䅁䑁䅁䅷䅁䭁䅁䅁䅁䭁䅁䅅䅁䭁䅁䅕䅁䙁䅁䅁䅁权甲䅖允䅁䅁䅅䅁䙁佁㙆䭆䠵搴⽯䍄䉁䅁䅁兂䅁䅁䅍䅄䅁䅁䅯䅁䅁䅁䅯睕䅁䅁䅯兂䅁䅁䅕䅁䅁䅁睁欵䉁䅁䅁允䅁䅁䅕扌摋㘷䝥き䵁䅉䅅䅁䙁䅁䅁睁䵁䅁䅁权敁䅁䅁权呂䅁䅁权䙁䅁䅁兂䅁䅁䅁佧汘䅑䅅䅁䉁䅁䅁兂硂児塲⽯牁䅑杷允䅁䅁䅕䅁䑁䅁䅷䅁䭁䉁䄸䅁䭁䅁䅅䅁䭁䅁䅕䅁䙁䅁䅁䅁权佑䅚允䅁䅁䅅䅁䙁䭁睒児塲⭯⽁䍄䉁䅁䅁兂䅁䅁䅍䅄䅁䅁䅯杇䅁䅁䅯睕䅁䅁䅯兂䅁䅁䅕䅁䅁䵁㕂欵䉁䅁䅁允䅁䅁䅕䑔䩥坑汁く䵁䅉䅅䅁䙁䅁䅁睁䵁䅁䅁权摁䅁䅁权呂䅁䅁权䙁䅁䅁兂䅁䅁䅁䭑汐䅑䅅䅁䉁䅁䅁兂䝂癴㥐䠱瑧䅑杷允䅁䅁䅕䅁䑁䅁䅷䅁䭁䉁䄴䅁䭁䙁䅍䅁䭁䅁䅕䅁䙁䅁䅁䅁杂⭚䅚允䅁䅁䅅䅁䙁乁楅⼲⭬楡䅆䍄䉁䅁䅁兂䅁䅁䅍䅄䅁䅁䅯䅁䅁䅁䅯睕䅁䅁䅯兂䅁䅁䅕䅁䅁䍁噃唵䉁䅁䅁允䅁䅁䅕䡶呓䅇㉒䕍䵁䅉䅅䅁䙁䅁䅁睁䵁䅁䅁权䅁䅁䅁权呂䅁䅁权䙁䅁䅁兂䅁䅁䅁䑉浦䅑䅅䅁䉁䅁䅁兂瑁灳瘳㑰穙䅑杷允䅁䅁䅕䅁䑁䅁䅷䅁䭁䅁䅁䅁䭁䙁䅍䅁䭁䅁䅕䅁䙁䅁䅁䅁䅄伵䅖允䅁䅁䅅䅁䙁䉁䕫杖琴樰䅊䍄䉁䅁䅁兂䅁䅁䅍䅄䅁䅁䅯睈䅁䅁䅯允䅁䅁䅯兂䅁䅁䅕䅁䅁䭁杁欵䉁䅁䅁允䅁䅁䅕椹捨㡪ㅌ䐴䴸䅉䅅䅁䙁䅁䅁睁䵁䅁䅁权䅁䅁䅁权呂䅁䅁权䙁䅁䅁兂䅁䅁䅁䩉汶䅑䅅䅁䉁䅁䅁兂塄㍯㥁癃督䅑杷允䅁䅁䅕䅁䑁䅁䅷䅁䭁䅁䅁䅁䭁䙁䅍䅁䭁䅁䅕䅁䙁䅁䅁䅁杂⭓䅚允䅁䅁䅅䅁䙁䉁䑋䵷桱呸䅎䍄䉁䅁䅁兂䅁䅁䅍䅄䅁䅁䅯䅁䅁䅁䅯睕䅁䅁䅯兂䅁䅁䅕䅁䅁䕁䱂欵䉁䅁䅁允䅁䅁䅕潅䅐煹䙈き䵁䅉䅅䅁䙁䅁䅁睁䵁䅁䅁权捁䅁䅁权呂䅁䅁权䙁䅁䅁兂䅁䅁䅁䠴浈䅑䅅䅁䉁䅁䅁兂穂䩡瑈偦琸䅑杷允䅁䅁䅕䅁䑁䅁䅷䅁䭁䅁䅁䅁䭁䙁䅍䅁䭁䅁䅕䅁䙁䅁䅁䅁杄敒䅚允䅁䅁䅅䅁䙁䉁䑋䵷桱呸䅎䍄䉁䅁䅁兂䅁䅁䅍䅄䅁䅁䅯䅁䅁䅁䅯睕䅁䅁䅯兂䅁䅁䅕䅁䅁䅁䱂欵䉁䅁䅁允䅁䅁䅕潅䅐煹䙈き䵁䅉䅅䅁䙁䅁䅁睁䵁䅁䅁权敁䅁䅁权呂䅁䅁权䙁䅁䅁兂䅁䅁䅁䝁浦䅑䅅䅁䉁䅁䅁兂剄瑉㕶浦桯䅑杷允䅁䅁䅕䅁䑁䅁䅷䅁䭁䉁䅷䅁䭁䙁䅍䅁䭁䅁䅕䅁䙁䅁䅁䅁䅂⭚䅚允䅁䅁䅅䅁䙁䡁潎敫㠱礯䄱䍄䉁䅁䅁兂䅁䅁䅍䅄䅁䅁䅯䅁䅁䅁䅯睕䅁䅁䅯兂䅁䅁䅕䅁䅁䕁䕄唵䉁䅁䅁允䅁䅁䅕䘫橐婰䕵歍䵁䅉䅅䅁䙁䅁䅁睁䵁䅁䅁权䅁䅁䅁权呂䅁䅁权䙁䅁䅁兂䅁䅁䅁䕑浘䅑䅅䅁䉁䅁䅁兂十㡧䭄捯穕䅑杷允䅁䅁䅕䅁䑁䅁䅷䅁䭁䉁䄰䅁䭁䅁䅅䅁䭁䅁䅕䅁䙁䅁䅁䅁䅂敦䅚允䅁䅁䅅䅁䙁䭁䠵場啯瑲⽣䍄䉁䅁䅁兂䅁䅁䅍䅄䅁䅁䅯杈䅁䅁䅯允䅁䅁䅯兂䅁䅁䅕䅁䅁䍁䉄唵䉁䅁䅁允䅁䅁䅕積積積積稰䴸䅉䅅䅁䙁䅁䅁睁䵁䅁䅁权敁䅁䅁权䉁䅁䅁权䙁䅁䅁兂䅁䅁䅁乁汄䅑䅅䅁䉁䅁䅁兂穁積積積呐睐杷允䅁䅁䅕䅁䑁䅁䅷䅁䭁䅁䅁䅁䭁䅁䅅䅁䭁䅁䅕䅁䙁䅁䅁䅁䅁畳䅖允䅁䅁䅅䅁䙁䩁婱婭婭摭⽫䍄䉁䅁䅁兂䅁䅁䅍䅄䅁䅁䅯䅁䅁䅁䅯睕䅁䅁䅯兂䅁䅁䅕䅁䅁䅁煄唵䉁䅁䅁允䅁䅁䅕積積積呏歍䵁䅉䅅䅁䙁䅁䅁睁䵁䅁䅁权捁䅁䅁权呂䅁䅁权䙁䅁䅁兂䅁䅁䅁偉汌䅑䅅䅁䉁䅁䅁兂㙃兓䍷㡋瑣䅑杷允䅁䅁䅕䅁䑁䅁䅷䅁䭁䉁䄸䅁䭁䅁䅅䅁䭁䅁䅕䅁䙁䅁䅁䅁䅄但䅚允䅁䅁䅅䅁䙁䭁睒児塲⭯⽁䍄䉁䅁䅁兂䅁䅁䅍䅄䅁䅁䅯䅁䅁䅁䅯睕䅁䅁䅯兂䅁䅁䅕䅁䅁䭁䭂欵䉁䅁䅁允䅁䅁䅕潅䅐煹䙈き䵁䅉䅅䅁䙁䅁䅁睁䵁䅁䅁权䅁䅁䅁权䉁䅁䅁权䙁䅁䅁兂䅁䅁䅁䍧浦䅑䅅䅁䉁䅁䅁兂㑃潈牘払敪睐杷允䅁䅁䅕䅁䑁䅁䅷䅁䭁䅁䅁䅁䭁䙁䅍䅁䭁䅁䅕䅁䙁䅁䅁䅁杂整䅖允䅁䅁䅅䅁䙁䱁䩰䅄牉穊䅊䍄䉁䅁䅁兂䅁䅁䅍䅄䅁䅁䅯䅁䅁䅁䅯睕䅁䅁䅯兂䅁䅁䅕䅁䅁䥁䵁欵䉁䅁䅁允䅁䅁䅕䙅㕧䵴坩歍䵁䅉䅅䅁䙁䅁䅁睁䵁䅁䅁权䅁䅁䅁权呂䅁䅁权䙁䅁䅁兂䅁䅁䅁䅁浘䅑䅅䅁䉁䅁䅁兂煃搸乊湙祁䅑杷允䅁䅁䅕䅁䑁䅁䅷䅁䭁䉁䅯䅁䭁䅁䅅䅁䭁䅁䅕䅁䙁䅁䅁䅁杄⭱䅖允䅁䅁䅅䅁䙁䅁䅁䅁䅁佁⽁䍄䉁䅁䅁兂䅁䅁䅍䅄䅁䅁䅯䅁䅁䅁䅯允䅁䅁䅯兂䅁䅁䅕䅁䅁佁湂欵䉁䅁䅁允䅁䅁䅕䉵䘶ㄶ㑇樳䴸䅉䅅䅁䙁䅁䅁睁䵁䅁䅁权䅁䅁䅁权呂䅁䅁权䙁䅁䅁兂䅁䅁䅁䕷浮䅑䅅䅁䉁䅁䅁兂十㡧䭄捯穕䅑杷允䅁䅁䅕䅁䑁䅁䅷䅁䭁䅁䅁䅁䭁䅁䅅䅁䭁䅁䅕䅁䙁䅁䅁䅁䅂敋䅚允䅁䅁䅅䅁䙁䱁敧敨剴乵⼴䍄䉁䅁䅁兂䅁䅁䅍䅄䅁䅁䅯䅁䅁䅁䅯睕䅁䅁䅯兂䅁䅁䅕䅁䅁䭁捁欵䉁䅁䅁允䅁䅁䅕硢䑋䵷䉯き䵁䅉䅅䅁䙁䅁䅁睁䵁䅁䅁权捁䅁䅁权䉁䅁䅁权䙁䅁䅁兂䅁䅁䅁䙷浶䅑䅅䅁䉁䅁䅁兂㉄䙋偹癷奘睐杷允䅁䅁䅕䅁䑁䅁䅷䅁䭁䅁䅁䅁䭁䙁䅍䅁䭁䅁䅕䅁䙁䅁䅁䅁䅃畯䅖允䅁䅁䅅䅁䙁乁橥䑣䬰稹䅂䍄䉁䅁䅁兂䅁䅁䅍䅄䅁䅁䅯杇䅁䅁䅯允䅁䅁䅯兂䅁䅁䅕䅁䅁䝁䕄唵䉁䅁䅁允䅁䅁䅕䅁䅁䅁䅁䐴䴸䅉䅅䅁䙁䅁䅁睁䵁䅁䅁权摁䅁䅁权呂䅁䅁权䙁䅁䅁兂䅁䅁䅁䵁汲䅑䅅䅁䉁䅁䅁兂灁䥘䌯匹畧䅑杷允䅁䅁䅕䅁䑁䅁䅷䅁䭁䉁䄰䅁䭁䙁䅍䅁䭁䅁䅕䅁䙁䅁䅁䅁䅂畧䅚允䅁䅁䅅䅁䙁䭁捷浗㝑祮䄱䍄䉁䅁䅁兂䅁䅁䅍䅄䅁䅁䅯䅁䅁䅁䅯睕䅁䅁䅯兂䅁䅁䅕䅁䅁䥁ㅁ欵䉁䅁䅁允䅁䅁䅕扌摋㘷䝥き䵁䅉䅅䅁䙁䅁䅁睁䵁䅁䅁权敁䅁䅁权呂䅁䅁权䙁䅁䅁兂䅁䅁䅁䑙浄䅑䅅䅁䉁䅁䅁兂䥂場啯歲浣䅑杷允䅁䅁䅕䅁䑁䅁䅷䅁䭁䅁䅁䅁䭁䙁䅍䅁䭁䅁䅕䅁䙁䅁䅁䅁䅃体䅚允䅁䅁䅅䅁䙁䉁䑋䵷桱呸䅎䍄䉁䅁䅁兂䅁䅁䅍䅄䅁䅁䅯睈䅁䅁䅯睕䅁䅁䅯兂䅁䅁䅕䅁䅁䥁穂欵䉁䅁䅁允䅁䅁䅕牡へ硫歧啍䵁䅉䅅䅁䙁䅁䅁睁䵁䅁䅁权䅁䅁䅁权䉁䅁䅁权䙁䅁䅁兂䅁䅁䅁䙑洷䅑䅅䅁䉁䅁䅁兂㑃潈牘払敪睐杷允䅁䅁䅕䅁䑁䅁䅷䅁䭁䉁䅷䅁䭁䅁䅅䅁䭁䅁䅕䅁䙁䅁䅁䅁䅁⬳䅖允䅁䅁䅅䅁䙁䑁積積積㥍⽍䍄䉁䅁䅁兂䅁䅁䅍䅄䅁䅁䅯䅁䅁䅁䅯睕䅁䅁䅯兂䅁䅁䅕䅁䅁䵁⭁欵䉁䅁䅁允䅁䅁䅕䅁䅁䅁权き䵁䅉䅅䅁䙁䅁䅁睁䵁䅁䅁权䅁䅁䅁权呂䅁䅁权䙁䅁䅁兂䅁䅁䅁䕷浦䅑䅅䅁䉁䅁䅁兂十㡧䭄捯穕䅑杷允䅁䅁䅕䅁䑁䅁䅷䅁䭁䉁䄴䅁䭁䙁䅍䅁䭁䅁䅕䅁䙁䅁䅁䅁杁畚䅚允䅁䅁䅅䅁䙁䩁瑈䑦ㄸ楘䅊䍄䉁䅁䅁兂䅁䅁䅍䅄䅁䅁䅯䅁䅁䅁䅯睕䅁䅁䅯兂䅁䅁䅕䅁䅁䥁䡂欵䉁䅁䅁允䅁䅁䅕潅䅐煹䙈き䵁䅉䅅䅁䙁䅁䅁睁䵁䅁䅁权䅁䅁䅁权呂䅁䅁权䙁䅁䅁兂䅁䅁䅁䑙洷䅑䅅䅁䉁䅁䅁兂䅁䅁䅁䭁穁䅑杷允䅁䅁䅕䅁䑁䅁䅷䅁䭁䉁䄸䅁䭁䙁䅍䅁䭁䅁䅕䅁䙁䅁䅁䅁权甸䅖允䅁䅁䅅䅁䙁䍁扐堫焵䑘䅂䍄䉁䅁䅁兂䅁䅁䅍䅄䅁䅁䅯䅁䅁䅁䅯允䅁䅁䅯兂䅁䅁䅕䅁䅁䕁噁欵䉁䅁䅁允䅁䅁䅕䉵䘶ㄶ㑇樳䴸䅉䅅䅁䙁䅁䅁睁䵁䅁䅁权慁䅁䅁权䉁䅁䅁权䙁䅁䅁兂䅁䅁䅁䍑浐䅑䅅䅁䉁䅁䅁兂歃䑣䬰㘱潐睐杷允䅁䅁䅕䅁䑁䅁䅷䅁䭁䅁䅁䅁䭁䙁䅍䅁䭁䅁䅕䅁䙁䅁䅁䅁䅄畲䅖允䅁䅁䅅䅁䙁䱁䩰䅄牉穊䅊䍄䉁䅁䅁兂䅁䅁䅍䅄䅁䅁䅯䅈䅁䅁䅯允䅁䅁䅯兂䅁䅁䅕䅁䅁䭁㥃唵䉁䅁䅁允䅁䅁䅕㡪ㅌ䙋偹樰䴸䅉䅅䅁䙁䅁䅁睁䵁䅁䅁权䅁䅁䅁权䉁䅁䅁权䙁䅁䅁兂䅁䅁䅁䩉氷䅑䅅䅁䉁䅁䅁兂慃婭婭婭婮睐杷允䅁䅁䅕䅁䑁䅁䅷䅁䭁䅁䅁䅁䭁䙁䅍䅁䭁䅁䅕䅁䙁䅁䅁䅁权⭍䅚允䅁䅁䅅䅁䙁䍁礲敮渫橨䅎䍄䉁䅁䅁兂䅁䅁䅍䅄䅁䅁䅯䅁䅁䅁䅯允䅁䅁䅯兂䅁䅁䅕䅁䅁佁牄唵䉁䅁䅁允䅁䅁䅕敨剴䉵䘶稲䴸䅉䅅䅁䙁䅁䅁睁䵁䅁䅁权敁䅁䅁权呂䅁䅁权䙁䅁䅁兂䅁䅁䅁䙙浦䅑䅅䅁䉁䅁䅁兂扄堫焵䡶楑䅑杷允䅁䅁䅕䅁䑁䅁䅷䅁䭁䅁䅁䅁䭁䙁䅍䅁䭁䅁䅕䅁䙁䅁䅁䅁杁佁䅚允䅁䅁䅅䅁䙁䭁硲欰椱䑣䅊䍄䉁䅁䅁兂䅁䅁䅍䅄䅁䅁䅯䅁䅁䅁䅯允䅁䅁䅯兂䅁䅁䅕䅁䅁䍁㑁欵䉁䅁䅁允䅁䅁䅕䉵䘶ㄶ㑇樳䴸䅉䅅䅁䙁䅁䅁睁䵁䅁䅁权慁䅁䅁权䉁䅁䅁权䙁䅁䅁兂䅁䅁䅁乯氳䅑䅅䅁䉁䅁䅁兂㉄䙋偹癷杘睐杷允䅁䅁䅕䅁䑁䅁䅷䅁䭁䅁䅁䅁䭁䙁䅍䅁䭁䅁䅕䅁䙁䅁䅁䅁䅄敒䅚允䅁䅁䅅䅁䙁䉁䑋䵷桱呸䅎䍄䉁䅁䅁兂䅁䅁䅍䅄䅁䅁䅯䅁䅁䅁䅯允䅁䅁䅯兂䅁䅁䅕䅁䅁䵁䭁欵䉁䅁䅁允䅁䅁䅕䉵䘶ㄶ㑇樳䴸䅉䅅䅁䙁䅁䅁睁䵁䅁䅁权䅁䅁䅁权呂䅁䅁权䙁䅁䅁兂䅁䅁䅁䱑汌䅑䅅䅁䉁䅁䅁兂㙃兓䍷祋祣䅑杷允䅁䅁䅕䅁䑁䅁䅷䅁䭁䅁䅁䅁䭁䙁䅍䅁䭁䅁䅕䅁䙁䅁䅁䅁䅁畎䅚允䅁䅁䅅䅁䙁䍁礲敮渫橨䅎䍄䉁䅁䅁兂䅁䅁䅍䅄䅁䅁䅯䅁䅁䅁䅯睕䅁䅁䅯兂䅁䅁䅕䅁䅁䍁䕂欵䉁䅁䅁允䅁䅁䅕潅䅐煹䙈き䵁䅉䅅䅁䙁䅁䅁睁䵁䅁䅁权䅁䅁䅁权呂䅁䅁权䙁䅁䅁兂䅁䅁䅁乯汈䅑䅅䅁䉁䅁䅁兂权楇搯䅊穙䅑杷允䅁䅁䅕䅁䑁䅁䅷䅁䭁䉁䅯䅁䭁䅁䅅䅁䭁䅁䅕䅁䙁䅁䅁䅁䅂略䅚允䅁䅁䅅䅁䙁䭁睒児塲⭯⽧䍄䉁䅁䅁兂䅁䅁䅍䅄䅁䅁䅯䅁䅁䅁䅯允䅁䅁䅯兂䅁䅁䅕䅁䅁䍁㕄唵䉁䅁䅁允䅁䅁䅕䉵䘶ㄶ㑇樳䴸䅉䅅䅁䙁䅁䅁睁䵁䅁䅁权晁䅁䅁权呂䅁䅁权䙁䅁䅁兂䅁䅁䅁䵷汮䅑䅅䅁䉁䅁䅁兂䭂䅄牉㥨睙䅑杷允䅁䅁䅕䅁䑁䅁䅷䅁䭁䅁䅁䅁䭁䙁䅍䅁䭁䅁䅕䅁䙁䅁䅁䅁䅁畍䅚允䅁䅁䅅䅁䙁䍁礲敮渫橨䅎䍄䉁䅁䅁兂䅁䅁䅍䅄䅁䅁䅯先䅁䅁䅯允䅁䅁䅯兂䅁䅁䅕䅁䅁䍁佄唵䉁䅁䅁允䅁䅁䅕㘱睎児塲稰䴸䅉䅅䅁䙁䅁䅁睁䵁䅁䅁权䅁䅁䅁权呂䅁䅁权䙁䅁䅁兂䅁䅁䅁䕉浐䅑䅅䅁䉁䅁䅁兂䅁䅁䅁䭁穁䅑杷允䅁䅁䅕䅁䑁䅁䅷䅁䭁䉁䅯䅁䭁䙁䅍䅁䭁䅁䅕䅁䙁䅁䅁䅁䅂畇䅚允䅁䅁䅅䅁䙁䱁穢搯㑒呩䅰䍄䉁䅁䅁兂䅁䅁䅍䅄䅁䅁䅯䅁䅁䅁䅯睕䅁䅁䅯兂䅁䅁䅕䅁䅁䵁䍂欵䉁䅁䅁允䅁䅁䅕䅁䅁䅁权き䵁䅉䅅䅁䙁䅁䅁睁䵁䅁䅁权䅁䅁䅁权呂䅁䅁权䙁䅁䅁兂䅁䅁䅁䵷汔䅑䅅䅁䉁䅁䅁兂㑄⭕汏㑭祑䅑杷允䅁䅁䅕䅁䑁䅁䅷䅁䭁䅁䅁䅁䭁䙁䅍䅁䭁䅁䅕䅁䙁䅁䅁䅁䅂攳䅖允䅁䅁䅅䅁䙁䉁䕫杖琴樰䅊䍄䉁䅁䅁兂䅁䅁䅍䅄䅁䅁䅯杇䅁䅁䅯允䅁䅁䅯兂䅁䅁䅕䅁䅁䭁䅂欵䉁䅁䅁允䅁䅁䅕䡰㥁瑃橥䐶䴸䅉䅅䅁䙁䅁䅁睁䵁䅁䅁权䅁䅁䅁权呂䅁䅁权䙁䅁䅁兂䅁䅁䅁䔴浈䅑䅅䅁䉁䅁䅁兂䅁䅁䅁䭁穁䅑杷允䅁䅁䅕䅁䑁䅁䅷䅁䭁䅁䅁䅁䭁䙁䅍䅁䭁䅁䅕䅁䙁䅁䅁䅁杂佌䅚允䅁䅁䅅䅁䙁佁兘瑉㕶橐䅎䍄䉁䅁䅁兂䅁䅁䅍䅄䅁䅁䅯䅈䅁䅁䅯睕䅁䅁䅯兂䅁䅁䅕䅁䅁䍁湂欵䉁䅁䅁允䅁䅁䅕㉣剩堷⽺啌䵁䅉䅅䅁䙁䅁䅁睁䵁䅁䅁权䅁䅁䅁权呂䅁䅁权䙁䅁䅁兂䅁䅁䅁䕯浈䅑䅅䅁䉁䅁䅁兂䅁䅁䅁䭁穁䅑杷允䅁䅁䅕䅁䑁䅁䅷䅁䭁䅁䅁䅁䭁䅁䅅䅁䭁䅁䅕䅁䙁䅁䅁䅁䅃畈䅚允䅁䅁䅅䅁䙁䱁敧敨剴乵⼴䍄䉁䅁䅁兂䅁䅁䅍䅄䅁䅁䅯䅁䅁䅁䅯睕䅁䅁䅯兂䅁䅁䅕䅁䅁䅁䉂欵䉁䅁䅁允䅁䅁䅕䅁䅁䅁权き䵁䅉䅅䅁䙁䅁䅁睁䵁䅁䅁权捁䅁䅁权呂䅁䅁权䙁䅁䅁兂䅁䅁䅁乯汦䅑䅅䅁䉁䅁䅁兂佂桙奂扏畑䅑杷允䅁䅁䅕䅁䑁䅁䅷䅁䭁䅁䅁䅁䭁䙁䅍䅁䭁䅁䅕䅁䙁䅁䅁䅁杄敬䅖允䅁䅁䅅䅁䙁䱁へ硫䕧橤䅂䍄䉁䅁䅁兂䅁䅁䅍䅄䅁䅁䅯䅁䅁䅁䅯睕䅁䅁䅯兂䅁䅁䅕䅁䅁䭁䅂欵䉁䅁䅁允䅁䅁䅕䅁䅁䅁权き䵁䅉䅅䅁䙁䅁䅁睁䵁䅁䅁权慁䅁䅁权呂䅁䅁权䙁䅁䅁兂䅁䅁䅁䙧洳䅑䅅䅁䉁䅁䅁兂⭃确癯圳㝑䅑杷允䅁䅁䅕䅁䑁䅁䅷䅁䭁䅁䅁䅁䭁䅁䅅䅁䭁䅁䅕䅁䙁䅁䅁䅁䅂⬴䅖允䅁䅁䅅䅁䙁佁㙆䭆䠵搴⽯䍄䉁䅁䅁兂䅁䅁䅍䅄䅁䅁䅯䅁䅁䅁䅯睕䅁䅁䅯兂䅁䅁䅕䅁䅁䍁䅂欵䉁䅁䅁允䅁䅁䅕䅁䅁䅁权き䵁䅉䅅䅁䙁䅁䅁睁䵁䅁䅁权䅁䅁䅁权呂䅁䅁权䙁䅁䅁兂䅁䅁䅁䕁浄䅑䅅䅁䉁䅁䅁兂䅁䅁䅁䭁穁䅑杷允䅁䅁䅕䅁䑁䅁䅷䅁䭁䉁䄰䅁䭁䙁䅍䅁䭁䅁䅕䅁䙁䅁䅁䅁权佊䅚允䅁䅁䅅䅁䙁䝁浚浚浚椵䄵䍄䉁䅁䅁兂䅁䅁䅍䅄䅁䅁䅯先䅁䅁䅯允䅁䅁䅯兂䅁䅁䅕䅁䅁䝁浂欵䉁䅁䅁允䅁䅁䅕歲桦桥畓稱䴸䅉䅅䅁䙁䅁䅁睁䵁䅁䅁权摁䅁䅁权呂䅁䅁权䙁䅁䅁兂䅁䅁䅁䭧汄䅑䅅䅁䉁䅁䅁兂䝂癴㥐䠱瑧䅑杷允䅁䅁䅕䅁䑁䅁䅷䅁䭁䉁䄸䅁䭁䙁䅍䅁䭁䅁䅕䅁䙁䅁䅁䅁杄敵䅖允䅁䅁䅅䅁䙁䱁敧敨剴䐲䅂䍄䉁䅁䅁兂䅁䅁䅍䅄䅁䅁䅯睈䅁䅁䅯睕䅁䅁䅯兂䅁䅁䅕䅁䅁䅁㑄唵䉁䅁䅁允䅁䅁䅕⽺呤㘴㝖䕍䵁䅉䅅䅁䙁䅁䅁睁䵁䅁䅁权䅁䅁䅁权䉁䅁䅁权䙁䅁䅁兂䅁䅁䅁乧汈䅑䅅䅁䉁䅁䅁兂桄桥畓⭒慈睐杷允䅁䅁䅕䅁䑁䅁䅷䅁䭁䅁䅁䅁䭁䙁䅍䅁䭁䅁䅕䅁䙁䅁䅁䅁权⭐䅚允䅁䅁䅅䅁䙁䅁䅁䅁䅁䑯䅎䍄䉁䅁䅁兂䅁䅁䅍䅄䅁䅁䅯杈䅁䅁䅯睕䅁䅁䅯兂䅁䅁䅕䅁䅁䝁呂欵䉁䅁䅁允䅁䅁䅕⼲⭬牡へ歉䵁䅉䅅䅁䙁䅁䅁睁䵁䅁䅁权䅁䅁䅁权呂䅁䅁权䙁䅁䅁兂䅁䅁䅁倴汔䅑䅅䅁䉁䅁䅁兂灁䥘䌯圹祧䅑杷允䅁䅁䅕䅁䑁䅁䅷䅁䭁䉁䄸䅁䭁䙁䅍䅁䭁䅁䅕䅁䙁䅁䅁䅁杁余䅚允䅁䅁䅅䅁䙁乁楅⼲⭬橃䅆䍄䉁䅁䅁兂䅁䅁䅍䅄䅁䅁䅯䅁䅁䅁䅯睕䅁䅁䅯兂䅁䅁䅕䅁䅁䭁㡁欵䉁䅁䅁允䅁䅁䅕䅁䅁䅁权き䵁䅉䅅䅁䙁䅁䅁睁䵁䅁䅁权䅁䅁䅁权呂䅁䅁权䙁䅁䅁兂䅁䅁䅁䐴浈䅑䅅䅁䉁䅁䅁兂瑁灳瘳㑰穙䅑杷允䅁䅁䅕䅁䑁䅁䅷䅁䭁䅁䅁䅁䭁䙁䅍䅁䭁䅁䅕䅁䙁䅁䅁䅁䅂佉䅚允䅁䅁䅅䅁䙁䝁匸㡧䭄呁䅎䍄䉁䅁䅁兂䅁䅁䅍䅄䅁䅁䅯先䅁䅁䅯睕䅁䅁䅯兂䅁䅁䅕䅁䅁䝁䅃欵䉁䅁䅁允䅁䅁䅕䉲慸䑚晵啌䵁䅉䅅䅁䙁䅁䅁睁䵁䅁䅁权捁䅁䅁权呂䅁䅁权䙁䅁䅁兂䅁䅁䅁䅧洯䅑䅅䅁䉁䅁䅁兂敂歵䵫煁瑳䅑杷允䅁䅁䅕䅁䑁䅁䅷䅁䭁䉁䄸䅁䭁䅁䅅䅁䭁䅁䅕䅁䙁䅁䅁䅁杁⭺䅖允䅁䅁䅅䅁䙁䭁睒児塲⭯⽁䍄䉁䅁䅁兂䅁䅁䅍䅄䅁䅁䅯䅁䅁䅁䅯睕䅁䅁䅯兂䅁䅁䅕䅁䅁䕁扄唵䉁䅁䅁允䅁䅁䅕䉯癯匳䝑き䵁䅉䅅䅁䙁䅁䅁睁䵁䅁䅁权䅁䅁䅁权呂䅁䅁权䙁䅁䅁兂䅁䅁䅁䑙浶䅑䅅䅁䉁䅁䅁兂䅁䅁䅁䭁穁䅑杷允䅁䅁䅕䅁䑁䅁䅷䅁䭁䉁䄴䅁䭁䙁䅍䅁䭁䅁䅕䅁䙁䅁䅁䅁杁敗䅚允䅁䅁䅅䅁䙁乁㕶浦㡱䍤䅊䍄䉁䅁䅁兂䅁䅁䅍䅄䅁䅁䅯䅁䅁䅁䅯允䅁䅁䅯兂䅁䅁䅕䅁䅁䭁摄唵䉁䅁䅁允䅁䅁䅕場啯歲桦樲䴸䅉䅅䅁䙁䅁䅁睁䵁䅁䅁权䅁䅁䅁权䉁䅁䅁权䙁䅁䅁兂䅁䅁䅁䅷浢䅑䅅䅁䉁䅁䅁兂㑃潈牘払敪睐杷允䅁䅁䅕䅁䑁䅁䅷䅁䭁䉁䅷䅁䭁䙁䅍䅁䭁䅁䅕䅁䙁䅁䅁䅁杄余䅚允䅁䅁䅅䅁䙁䭁䙊癴㥐䍆䄵䍄䉁䅁䅁兂䅁䅁䅍䅄䅁䅁䅯杈䅁䅁䅯允䅁䅁䅯兂䅁䅁䅕䅁䅁䍁敃唵䉁䅁䅁允䅁䅁䅕積積積積稰䴸䅉䅅䅁䙁䅁䅁睁䵁䅁䅁权晁䅁䅁权䉁䅁䅁权䙁䅁䅁兂䅁䅁䅁倴汌䅑䅅䅁䉁䅁䅁兂桄桥畓⭒慈睐杷允䅁䅁䅕䅁䑁䅁䅷䅁䭁䅁䅁䅁䭁䙁䅍䅁䭁䅁䅕䅁䙁䅁䅁䅁䅃敇䅚允䅁䅁䅅䅁䙁䝁匸㡧䭄呁䅎䍄䉁䅁䅁兂䅁䅁䅍䅄䅁䅁䅯䅈䅁䅁䅯睕䅁䅁䅯兂䅁䅁䅕䅁䅁䭁歂欵䉁䅁䅁允䅁䅁䅕歯㉗⼸唰歌䵁䅉䅅䅁䙁䅁䅁睁䵁䅁䅁权敁䅁䅁权呂䅁䅁权䙁䅁䅁兂䅁䅁䅁䝯浐䅑䅅䅁䉁䅁䅁兂剃堷⽷噎椴䅑杷允䅁䅁䅕䅁䑁䅁䅷䅁䭁䅁䅁䅁䭁䙁䅍䅁䭁䅁䅕䅁䙁䅁䅁䅁杄敵䅖允䅁䅁䅅䅁䙁偁周㘴扗䑨䅊䍄䉁䅁䅁兂䅁䅁䅍䅄䅁䅁䅯杈䅁䅁䅯允䅁䅁䅯兂䅁䅁䅕䅁䅁䵁䥁欵䉁䅁䅁允䅁䅁䅕硥畓⭒㙆䐱䴸䅉䅅䅁䙁䅁䅁睁䵁䅁䅁权䅁䅁䅁权呂䅁䅁权䙁䅁䅁兂䅁䅁䅁佑汪䅑䅅䅁䉁䅁䅁兂穁積積㕍祍䅑杷允䅁䅁䅕䅁䑁䅁䅷䅁䭁䉁䄸䅁䭁䙁䅍䅁䭁䅁䅕䅁䙁䅁䅁䅁䅄攰䅖允䅁䅁䅅䅁䙁䉁癳匳䝑吴䅂䍄䉁䅁䅁兂䅁䅁䅍䅄䅁䅁䅯䅁䅁䅁䅯睕䅁䅁䅯兂䅁䅁䅕䅁䅁䵁㙁欵䉁䅁䅁允䅁䅁䅕䅁䅁䅁权き䵁䅉䅅䅁䙁䅁䅁睁䵁䅁䅁权䅁䅁䅁权䉁䅁䅁权䙁䅁䅁兂䅁䅁䅁䬴氷䅑䅅䅁䉁䅁䅁兂慃婭婭婭婮睐杷允䅁䅁䅕䅁䑁䅁䅷䅁䭁䅁䅁䅁䭁䅁䅅䅁䭁䅁䅕䅁䙁䅁䅁䅁杄畉䅚允䅁䅁䅅䅁䙁䱁敧敨剴乵⼴䍄䉁䅁䅁兂䅁䅁䅍䅄䅁䅁䅯䅁䅁䅁䅯睕䅁䅁䅯兂䅁䅁䅕䅁䅁䥁㉁欵䉁䅁䅁允䅁䅁䅕扌摋㘷䝥き䵁䅉䅅䅁䙁䅁䅁睁䵁䅁䅁权䅁䅁䅁权呂䅁䅁权䙁䅁䅁兂䅁䅁䅁䑙浲䅑䅅䅁䉁䅁䅁兂䅁䅁䅁䭁穁䅑杷允䅁䅁䅕䅁䑁䅁䅷䅁䭁䉁䄴䅁䭁䙁䅍䅁䭁䅁䅕䅁䙁䅁䅁䅁䅄敚䅚允䅁䅁䅅䅁䙁䩁瑈䑦ㄸ楘䅊䍄䉁䅁䅁兂䅁䅁䅍䅄䅁䅁䅯䅁䅁䅁䅯睕䅁䅁䅯兂䅁䅁䅕䅁䅁䥁㕁欵䉁䅁䅁允䅁䅁䅕䅁䅁䅁权き䵁䅉䅅䅁䙁䅁䅁睁䵁䅁䅁权䅁䅁䅁权䉁䅁䅁权䙁䅁䅁兂䅁䅁䅁乁汄䅑䅅䅁䉁䅁䅁兂㥁瑃橥䑣愳睐杷允䅁䅁䅕䅁䑁䅁䅷䅁䭁䅁䅁䅁䭁䙁䅍䅁䭁䅁䅕䅁䙁䅁䅁䅁杄甯䅖允䅁䅁䅅䅁䙁䭁硲欰椱䑣䅊䍄䉁䅁䅁兂䅁䅁䅍䅄䅁䅁䅯䅁䅁䅁䅯睕䅁䅁䅯兂䅁䅁䅕䅁䅁䅁摄唵䉁䅁䅁允䅁䅁䅕兇坒楄匳歍䵁䅉䅅䅁䙁䅁䅁睁䵁䅁䅁权䅁䅁䅁权呂䅁䅁权䙁䅁䅁兂䅁䅁䅁䑁浮䅑䅅䅁䉁䅁䅁兂䅁䅁䅁䭁穁䅑杷允䅁䅁䅕䅁䑁䅁䅷䅁䭁䅁䅁䅁䭁䅁䅅䅁䭁䅁䅕䅁䙁䅁䅁䅁杁敦䅚允䅁䅁䅅䅁䙁䱁敧敨剴乵⼴䍄䉁䅁䅁兂䅁䅁䅍䅄䅁䅁䅯䅁䅁䅁䅯睕䅁䅁䅯兂䅁䅁䅕䅁䅁䕁㑁欵䉁䅁䅁允䅁䅁䅕䅁䅁䅁权き䵁䅉䅅䅁䙁䅁䅁睁䵁䅁䅁权摁䅁䅁权呂䅁䅁权䙁䅁䅁兂䅁䅁䅁䘴浺䅑䅅䅁䉁䅁䅁兂㥂穐敖歵畫䅑杷允䅁䅁䅕䅁䑁䅁䅷䅁䭁䅁䅁䅁䭁䅁䅅䅁䭁䅁䅕䅁䙁䅁䅁䅁杄畖䅚允䅁䅁䅅䅁䙁䱁敧敨剴乵⼴䍄䉁䅁䅁兂䅁䅁䅍䅄䅁䅁䅯杈䅁䅁䅯睕䅁䅁䅯兂䅁䅁䅕䅁䅁䍁療欵䉁䅁䅁允䅁䅁䅕匰扌堫焵啉䵁䅉䅅䅁䙁䅁䅁睁䵁䅁䅁权䅁䅁䅁权呂䅁䅁权䙁䅁䅁兂䅁䅁䅁䑉浪䅑䅅䅁䉁䅁䅁兂䅁䅁䅁䭁穁䅑杷允䅁䅁䅕䅁䑁䅁䅷䅁䭁䉁䄰䅁䭁䙁䅍䅁䭁䅁䅕䅁䙁䅁䅁䅁䅄田䅖允䅁䅁䅅䅁䙁䵁ㅐ䙋偹楷䄱䍄䉁䅁䅁兂䅁䅁䅍䅄䅁䅁䅯杈䅁䅁䅯允䅁䅁䅯兂䅁䅁䅕䅁䅁䍁楂欵䉁䅁䅁允䅁䅁䅕䅁䅁䅁䅁䐰䴸䅉䅅䅁䙁䅁䅁睁䵁䅁䅁权䅁䅁䅁权䉁䅁䅁权䙁䅁䅁兂䅁䅁䅁偯氳䅑䅅䅁䉁䅁䅁兂㑃潈牘払敪睐杷允䅁䅁䅕䅁䑁䅁䅷䅁䭁䅁䅁䅁䭁䙁䅍䅁䭁䅁䅕䅁䙁䅁䅁䅁䅄攱䅖允䅁䅁䅅䅁䙁䭁慁㥌欰橂䅎䍄䉁䅁䅁兂䅁䅁䅍䅄䅁䅁䅯䅈䅁䅁䅯睕䅁䅁䅯兂䅁䅁䅕䅁䅁䵁浃唵䉁䅁䅁允䅁䅁䅕椹捨㡪ㅋ啌䵁䅉䅅䅁䙁䅁䅁睁䵁䅁䅁权慁䅁䅁权呂䅁䅁权䙁䅁䅁兂䅁䅁䅁䡧浘䅑䅅䅁䉁䅁䅁兂䵂㑎䉬䍙㝕䅑杷允䅁䅁䅕䅁䑁䅁䅷䅁䭁䅁䅁䅁䭁䅁䅅䅁䭁䅁䅕䅁䙁䅁䅁䅁权散䅚允䅁䅁䅅䅁䙁䱁敧敨剴乵⼴䍄䉁䅁䅁兂䅁䅁䅍䅄䅁䅁䅯先䅁䅁䅯睕䅁䅁䅯兂䅁䅁䅕䅁䅁䵁㙃唵䉁䅁䅁允䅁䅁䅕瑃橥䑣䬳啌䵁䅉䅅䅁䙁䅁䅁睁䵁䅁䅁权䅁䅁䅁权呂䅁䅁权䙁䅁䅁兂䅁䅁䅁䍁浈䅑䅅䅁䉁䅁䅁兂療潅䅐杹穅䅑杷允䅁䅁䅕䅁䑁䅁䅷䅁䭁䉁䄸䅁䭁䅁䅅䅁䭁䅁䅕䅁䙁䅁䅁䅁䅂敚䅚允䅁䅁䅅䅁䙁偁潙䥘䌯改⽁䍄䉁䅁䅁兂䅁䅁䅍䅄䅁䅁䅯䅁䅁䅁䅯睕䅁䅁䅯兂䅁䅁䅕䅁䅁䕁㕃唵䉁䅁䅁允䅁䅁䅕歵䵫楁湳歍䵁䅉䅅䅁䙁䅁䅁睁䵁䅁䅁权䅁䅁䅁权呂䅁䅁权䙁䅁䅁兂䅁䅁䅁乁汪䅑䅅䅁䉁䅁䅁兂权楇搯䅊穙䅑杷允䅁䅁䅕䅁䑁䅁䅷䅁䭁䉁䅯䅁䭁䙁䅍䅁䭁䅁䅕䅁䙁䅁䅁䅁权攲䅖允䅁䅁䅅䅁䙁䉁癳匳䝑呉䅰䍄䉁䅁䅁兂䅁䅁䅍䅄䅁䅁䅯䅁䅁䅁䅯睕䅁䅁䅯兂䅁䅁䅕䅁䅁䕁瑁欵䉁䅁䅁允䅁䅁䅕扌摋㘷䝥き䵁䅉䅅䅁䙁䅁䅁睁䵁䅁䅁权晁䅁䅁权䉁䅁䅁权䙁䅁䅁兂䅁䅁䅁䑁浐䅑䅅䅁䉁䅁䅁兂䥂場啯歲桦睐杷允䅁䅁䅕䅁䑁䅁䅷䅁䭁䉁䅷䅁䭁䅁䅅䅁䭁䅁䅕䅁䙁䅁䅁䅁杁畬䅖允䅁䅁䅅䅁䙁䥁䌯匹捨㥪⽉䍄䉁䅁䅁兂䅁䅁䅍䅄䅁䅁䅯杈䅁䅁䅯睕䅁䅁䅯兂䅁䅁䅕䅁䅁䍁㕃唵䉁䅁䅁允䅁䅁䅕癴㥐䠱灨䕌䵁䅉䅅䅁䙁䅁䅁睁䵁䅁䅁权敁䅁䅁权呂䅁䅁权䙁䅁䅁兂䅁䅁䅁䘴浔䅑䅅䅁䉁䅁䅁兂扄堫焵䡶楑䅑杷允䅁䅁䅕䅁䑁䅁䅷䅁䭁䅁䅁䅁䭁䙁䅍䅁䭁䅁䅕䅁䙁䅁䅁䅁杄畎䅚允䅁䅁䅅䅁䙁䍁礲敮渫橨䅎䍄䉁䅁䅁兂䅁䅁䅍䅄䅁䅁䅯睈䅁䅁䅯允䅁䅁䅯兂䅁䅁䅕䅁䅁䕁婁欵䉁䅁䅁允䅁䅁䅕椹捨㡪ㅌ䐴䴸䅉䅅䅁䙁䅁䅁睁䵁䅁䅁权慁䅁䅁权呂䅁䅁权䙁䅁䅁兂䅁䅁䅁䵉汦䅑䅅䅁䉁䅁䅁兂㙃兓䍷祋㙣䅑杷允䅁䅁䅕䅁䑁䅁䅷䅁䭁䅁䅁䅁䭁䙁䅍䅁䭁䅁䅕䅁䙁䅁䅁䅁杂收䅖允䅁䅁䅅䅁䙁䑁積積積穫䅊䍄䉁䅁䅁兂䅁䅁䅍䅄䅁䅁䅯䅈䅁䅁䅯睕䅁䅁䅯兂䅁䅁䅕䅁䅁䍁橂欵䉁䅁䅁允䅁䅁䅕歯㉗⼸唰歌䵁䅉䅅䅁䙁䅁䅁睁䵁䅁䅁权䅁䅁䅁权呂䅁䅁权䙁䅁䅁兂䅁䅁䅁䑉浢䅑䅅䅁䉁䅁䅁兂瑁灳瘳㑰穙䅑杷允䅁䅁䅕䅁䑁䅁䅷䅁䭁䉁䅯䅁䭁䙁䅍䅁䭁䅁䅕䅁䙁䅁䅁䅁杄佋䅚允䅁䅁䅅䅁䙁䕁桪桥畓穰䅰䍄䉁䅁䅁兂䅁䅁䅍䅄䅁䅁䅯䅁䅁䅁䅯睕䅁䅁䅯兂䅁䅁䅕䅁䅁䝁ㅁ欵䉁䅁䅁允䅁䅁䅕扌摋㘷䝥き䵁䅉䅅䅁䙁䅁䅁睁䵁䅁䅁权䅁䅁䅁权呂䅁䅁权䙁䅁䅁兂䅁䅁䅁䑯浌䅑䅅䅁䉁䅁䅁兂瑁灳瘳㑰穙䅑杷允䅁䅁䅕䅁䑁䅁䅷䅁䭁䅁䅁䅁䭁䙁䅍䅁䭁䅁䅕䅁䙁䅁䅁䅁䅃畍䅚允䅁䅁䅅䅁䙁䍁礲敮渫橨䅎䍄䉁䅁䅁兂䅁䅁䅍䅄䅁䅁䅯杇䅁䅁䅯睕䅁䅁䅯兂䅁䅁䅕䅁䅁䥁獁欵䉁䅁䅁允䅁䅁䅕体㙆䭆渶歏䵁䅉䅅䅁䙁䅁䅁睁䵁䅁䅁权䅁䅁䅁权呂䅁䅁权䙁䅁䅁兂䅁䅁䅁䑯浈䅑䅅䅁䉁䅁䅁兂瑁灳瘳㑰穙䅑杷允䅁䅁䅕䅁䑁䅁䅷䅁䭁䉁䅯䅁䭁䅁䅅䅁䭁䅁䅕䅁䙁䅁䅁䅁杂畎䅚允䅁䅁䅅䅁䙁䭁睒児塲⭯⽧䍄䉁䅁䅁兂䅁䅁䅍䅄䅁䅁䅯睈䅁䅁䅯睕䅁䅁䅯兂䅁䅁䅕䅁䅁佁浃唵䉁䅁䅁允䅁䅁䅕䉵䘶ㄶ㑆䕍䵁䅉䅅䅁䙁䅁䅁睁䵁䅁䅁权摁䅁䅁权䉁䅁䅁权䙁䅁䅁兂䅁䅁䅁䝷浺䅑䅅䅁䉁䅁䅁兂畃⭒㙆䭆堷睐杷允䅁䅁䅕䅁䑁䅁䅷䅁䭁䅁䅁䅁䭁䅁䅅䅁䭁䅁䅕䅁䙁䅁䅁䅁杂⭃䅚允䅁䅁䅅䅁䙁䱁敧敨剴乵⼴䍄䉁䅁䅁兂䅁䅁䅍䅄䅁䅁䅯䅁䅁䅁䅯睕䅁䅁䅯兂䅁䅁䅕䅁䅁䝁煃唵䉁䅁䅁允䅁䅁䅕㘱睎児㍰啍䵁䅉䅅䅁䙁䅁䅁睁䵁䅁䅁权敁䅁䅁权䉁䅁䅁权䙁䅁䅁兂䅁䅁䅁乙汮䅑䅅䅁䉁䅁䅁兂穁積積積呐睐杷允䅁䅁䅕䅁䑁䅁䅷䅁䭁䅁䅁䅁䭁䙁䅍䅁䭁䅁䅕䅁䙁䅁䅁䅁权⬳䅖允䅁䅁䅅䅁䙁䉁䕫杖琴樰䅊䍄䉁䅁䅁兂䅁䅁䅍䅄䅁䅁䅯䅁䅁䅁䅯睕䅁䅁䅯兂䅁䅁䅕䅁䅁䍁䝄唵䉁䅁䅁允䅁䅁䅕䘫橐婰䕵歍䵁䅉䅅䅁䙁䅁䅁睁䵁䅁䅁权䅁䅁䅁权呂䅁䅁权䙁䅁䅁兂䅁䅁䅁䐴浄䅑䅅䅁䉁䅁䅁兂瑁灳瘳㑰穙䅑杷允䅁䅁䅕䅁䑁䅁䅷䅁䭁䅁䅁䅁䭁䙁䅍䅁䭁䅁䅕䅁䙁䅁䅁䅁䅄甶䅖允䅁䅁䅅䅁䙁䑁積積積穫䅊䍄䉁䅁䅁兂䅁䅁䅍䅄䅁䅁䅯睈䅁䅁䅯睕䅁䅁䅯兂䅁䅁䅕䅁䅁䭁癄唵䉁䅁䅁允䅁䅁䅕㥉㕶浦捰䕍䵁䅉䅅䅁䙁䅁䅁睁䵁䅁䅁权捁䅁䅁权䉁䅁䅁权䙁䅁䅁兂䅁䅁䅁䌴浺䅑䅅䅁䉁䅁䅁兂畃⭒㙆䭆堷睐杷允䅁䅁䅕䅁䑁䅁䅷䅁䭁䅁䅁䅁䭁䙁䅍䅁䭁䅁䅕䅁䙁䅁䅁䅁䅄畷䅖允䅁䅁䅅䅁䙁偁周㘴扗䑨䅊䍄䉁䅁䅁兂䅁䅁䅍䅄䅁䅁䅯䅁䅁䅁䅯睕䅁䅁䅯兂䅁䅁䅕䅁䅁䥁ㅄ唵䉁䅁䅁允䅁䅁䅕噋偹癷潖歍䵁䅉䅅䅁䙁䅁䅁睁䵁䅁䅁权摁䅁䅁权呂䅁䅁权䙁䅁䅁兂䅁䅁䅁佁氳䅑䅅䅁䉁䅁䅁兂浃㡭村䱳瑉䅑杷允䅁䅁䅕䅁䑁䅁䅷䅁䭁䉁䄸䅁䭁䙁䅍䅁䭁䅁䅕䅁䙁䅁䅁䅁杂⭰䅖允䅁䅁䅅䅁䙁䱁敧敨剴䑥䅂䍄䉁䅁䅁兂䅁䅁䅍䅄䅁䅁䅯䅁䅁䅁䅯睕䅁䅁䅯兂䅁䅁䅕䅁䅁䝁睁欵䉁䅁䅁允䅁䅁䅕扌摋㘷䝥き䵁䅉䅅䅁䙁䅁䅁睁䵁䅁䅁权慁䅁䅁权呂䅁䅁权䙁䅁䅁兂䅁䅁䅁伴氳䅑䅅䅁䉁䅁䅁兂䑄匹捨㡪㕉䅑杷允䅁䅁䅕䅁䑁䅁䅷䅁䭁䅁䅁䅁䭁䙁䅍䅁䭁䅁䅕䅁䙁䅁䅁䅁䅁⭌䅚允䅁䅁䅅䅁䙁䍁礲敮渫橨䅎䍄䉁䅁䅁兂䅁䅁䅍䅄䅁䅁䅯杈䅁䅁䅯睕䅁䅁䅯兂䅁䅁䅕䅁䅁䥁癄唵䉁䅁䅁允䅁䅁䅕㉣剩堷⽷䕌䵁䅉䅅䅁䙁䅁䅁睁䵁䅁䅁权摁䅁䅁权呂䅁䅁权䙁䅁䅁兂䅁䅁䅁䝁浦䅑䅅䅁䉁䅁䅁兂㍁啩杆刵畁䅑杷允䅁䅁䅕䅁䑁䅁䅷䅁䭁䉁䄴䅁䭁䙁䅍䅁䭁䅁䅕䅁䙁䅁䅁䅁杂敶䅖允䅁䅁䅅䅁䙁䡁㥅瑃橥䍍䅸䍄䉁䅁䅁兂䅁䅁䅍䅄䅁䅁䅯䅁䅁䅁䅯睕䅁䅁䅯兂䅁䅁䅕䅁䅁䥁畁欵䉁䅁䅁允䅁䅁䅕扌摋㘷䝥き䵁䅉䅅䅁䙁䅁䅁睁䵁䅁䅁权晁䅁䅁权呂䅁䅁权䙁䅁䅁兂䅁䅁䅁䵁汢䅑䅅䅁䉁䅁䅁兂䩄牤昶楇砸䅑杷允䅁䅁䅕䅁䑁䅁䅷䅁䭁䅁䅁䅁䭁䙁䅍䅁䭁䅁䅕䅁䙁䅁䅁䅁䅄敌䅚允䅁䅁䅅䅁䙁䍁礲敮渫橨䅎䍄䉁䅁䅁兂䅁䅁䅍䅄䅁䅁䅯䅁䅁䅁䅯睕䅁䅁䅯兂䅁䅁䅕䅁䅁䭁敃唵䉁䅁䅁允䅁䅁䅕㘱睎児㍲䕍䵁䅉䅅䅁䙁䅁䅁睁䵁䅁䅁权摁䅁䅁权呂䅁䅁权䙁䅁䅁兂䅁䅁䅁䌴浌䅑䅅䅁䉁䅁䅁兂䭁㘱睎捐畯䅑杷允䅁䅁䅕䅁䑁䅁䅷䅁䭁䅁䅁䅁䭁䅁䅅䅁䭁䅁䅕䅁䙁䅁䅁䅁䅂佈䅚允䅁䅁䅅䅁䙁䱁敧敨剴乵⼴䍄䉁䅁䅁兂䅁䅁䅍䅄䅁䅁䅯䅁䅁䅁䅯睕䅁䅁䅯兂䅁䅁䅕䅁䅁佁獁欵䉁䅁䅁允䅁䅁䅕扌摋㘷䝥き䵁䅉䅅䅁䙁䅁䅁睁䵁䅁䅁权慁䅁䅁权呂䅁䅁权䙁䅁䅁兂䅁䅁䅁䅧浮䅑䅅䅁䉁䅁䅁兂䝂癴㥐䈱㙧䅑杷允䅁䅁䅕䅁䑁䅁䅷䅁䭁䅁䅁䅁䭁䅁䅅䅁䭁䅁䅕䅁䙁䅁䅁䅁䅄佴䅖允䅁䅁䅅䅁䙁䩁婱婭婭摭⽫䍄䉁䅁䅁兂䅁䅁䅍䅄䅁䅁䅯先䅁䅁䅯允䅁䅁䅯兂䅁䅁䅕䅁䅁䥁䩄唵䉁䅁䅁允䅁䅁䅕㘱睎児塲稰䴸䅉䅅䅁䙁䅁䅁睁䵁䅁䅁权敁䅁䅁权䉁䅁䅁权䙁䅁䅁兂䅁䅁䅁佁汢䅑䅅䅁䉁䅁䅁兂穁積積積呐睐杷允䅁䅁䅕䅁䑁䅁䅷䅁䭁䅁䅁䅁䭁䙁䅍䅁䭁䅁䅕䅁䙁䅁䅁䅁䅄佌䅚允䅁䅁䅅䅁䙁䍁礲敮渫橨䅎䍄䉁䅁䅁兂䅁䅁䅍䅄䅁䅁䅯杈䅁䅁䅯允䅁䅁䅯兂䅁䅁䅕䅁䅁䥁䩂欵䉁䅁䅁允䅁䅁䅕⽷潕䥘䌯吱䴸䅉䅅䅁䙁䅁䅁睁䵁䅁䅁权摁䅁䅁权呂䅁䅁权䙁䅁䅁兂䅁䅁䅁偯汮䅑䅅䅁䉁䅁䅁兂杂搵楁⼲瑫䅑杷允䅁䅁䅕䅁䑁䅁䅷䅁䭁䅁䅁䅁䭁䙁䅍䅁䭁䅁䅕䅁䙁䅁䅁䅁杁佷䅖允䅁䅁䅅䅁䙁偁周㘴扗䑨䅊䍄䉁䅁䅁兂䅁䅁䅍䅄䅁䅁䅯䅁䅁䅁䅯睕䅁䅁䅯兂䅁䅁䅕䅁䅁䥁䑁欵䉁䅁䅁允䅁䅁䅕癱午坔睊歍䵁䅉䅅䅁䙁䅁䅁睁䵁䅁䅁权䅁䅁䅁权呂䅁䅁权䙁䅁䅁兂䅁䅁䅁䅁洳䅑䅅䅁䉁䅁䅁兂允䑗ね䩹祙䅑杷允䅁䅁䅕䅁䑁䅁䅷䅁䭁䅁䅁䅁䭁䅁䅅䅁䭁䅁䅕䅁䙁䅁䅁䅁杄散䅚允䅁䅁䅅䅁䙁䱁敧敨剴乵⼴䍄䉁䅁䅁兂䅁䅁䅍䅄䅁䅁䅯䅁䅁䅁䅯睕䅁䅁䅯兂䅁䅁䅕䅁䅁䭁獁欵䉁䅁䅁允䅁䅁䅕扌摋㘷䝥き䵁䅉䅅䅁䙁䅁䅁睁䵁䅁䅁权摁䅁䅁权䉁䅁䅁权䙁䅁䅁兂䅁䅁䅁䬴氳䅑䅅䅁䉁䅁䅁兂塄㍯㥁瑃呦睐杷允䅁䅁䅕䅁䑁䅁䅷䅁䭁䉁䄰䅁䭁䙁䅍䅁䭁䅁䅕䅁䙁䅁䅁䅁䅁位䅚允䅁䅁䅅䅁䙁䙁余扌摋礷䄵䍄䉁䅁䅁兂䅁䅁䅍䅄䅁䅁䅯䅁䅁䅁䅯睕䅁䅁䅯兂䅁</t>
  </si>
  <si>
    <t>䅁䅕䅁䅁佁牁欵䉁䅁䅁允䅁䅁䅕搵楁⼲⭫き䵁䅉䅅䅁䙁䅁䅁睁䵁䅁䅁权䅁䅁䅁权呂䅁䅁权䙁䅁䅁兂䅁䅁䅁䍷浲䅑䅅䅁䉁䅁䅁兂汄䌰扌含稴䅑杷允䅁䅁䅕䅁䑁䅁䅷䅁䭁䉁䄰䅁䭁䙁䅍䅁䭁䅁䅕䅁䙁䅁䅁䅁杂⬷䅖允䅁䅁䅅䅁䙁䭁扡䍸睃楳䄱䍄䉁䅁䅁兂䅁䅁䅍䅄䅁䅁䅯杇䅁䅁䅯允䅁䅁䅯兂䅁䅁䅕䅁䅁䍁䭂欵䉁䅁䅁允䅁䅁䅕䡰㥁瑃橥䐶䴸䅉䅅䅁䙁䅁䅁睁䵁䅁䅁权䅁䅁䅁权呂䅁䅁权䙁䅁䅁兂䅁䅁䅁䍯浲䅑䅅䅁䉁䅁䅁兂汄䌰扌含稴䅑杷允䅁䅁䅕䅁䑁䅁䅷䅁䭁䅁䅁䅁䭁䙁䅍䅁䭁䅁䅕䅁䙁䅁䅁䅁䅁畋䅚允䅁䅁䅅䅁䙁佁兘瑉㕶橐䅎䍄䉁䅁䅁兂䅁䅁䅍䅄䅁䅁䅯杇䅁䅁䅯睕䅁䅁䅯兂䅁䅁䅕䅁䅁佁㙃唵䉁䅁䅁允䅁䅁䅕穐敖歵獮問䵁䅉䅅䅁䙁䅁䅁睁䵁䅁䅁权䅁䅁䅁权呂䅁䅁权䙁䅁䅁兂䅁䅁䅁䍷浮䅑䅅䅁䉁䅁䅁兂汄䌰扌含稴䅑杷允䅁䅁䅕䅁䑁䅁䅷䅁䭁䉁䅷䅁䭁䙁䅍䅁䭁䅁䅕䅁䙁䅁䅁䅁杂佤䅚允䅁䅁䅅䅁䙁䥁獴⼵灵匸䄱䍄䉁䅁䅁兂䅁䅁䅍䅄䅁䅁䅯睈䅁䅁䅯允䅁䅁䅯兂䅁䅁䅕䅁䅁䕁㑃唵䉁䅁䅁允䅁䅁䅕敨剴䉵䘶稲䴸䅉䅅䅁䙁䅁䅁睁䵁䅁䅁权慁䅁䅁权䉁䅁䅁权䙁䅁䅁兂䅁䅁䅁䑯洯䅑䅅䅁䉁䅁䅁兂歃䑣䬰㘱潐睐杷允䅁䅁䅕䅁䑁䅁䅷䅁䭁䉁䅯䅁䭁䙁䅍䅁䭁䅁䅕䅁䙁䅁䅁䅁权敁䅚允䅁䅁䅅䅁䙁䕁㉡⼸唳䑇䅰䍄䉁䅁䅁兂䅁䅁䅍䅄䅁䅁䅯䅁䅁䅁䅯睕䅁䅁䅯兂䅁䅁䅕䅁䅁䍁扄唵䉁䅁䅁允䅁䅁䅕䉯癯匳䝑き䵁䅉䅅䅁䙁䅁䅁睁䵁䅁䅁权晁䅁䅁权呂䅁䅁权䙁䅁䅁兂䅁䅁䅁䑁浪䅑䅅䅁䉁䅁䅁兂㍁啩杆吵硁䅑杷允䅁䅁䅕䅁䑁䅁䅷䅁䭁䅁䅁䅁䭁䙁䅍䅁䭁䅁䅕䅁䙁䅁䅁䅁杂敋䅚允䅁䅁䅅䅁䙁佁兘瑉㕶橐䅎䍄䉁䅁䅁兂䅁䅁䅍䅄䅁䅁䅯杇䅁䅁䅯睕䅁䅁䅯兂䅁䅁䅕䅁䅁䭁牂欵䉁䅁䅁允䅁䅁䅕㥌欰潂噆く䵁䅉䅅䅁䙁䅁䅁睁䵁䅁䅁权䅁䅁䅁权䉁䅁䅁权䙁䅁䅁兂䅁䅁䅁䡙浮䅑䅅䅁䉁䅁䅁兂㑃潈牘払敪睐杷允䅁䅁䅕䅁䑁䅁䅷䅁䭁䉁䄴䅁䭁䙁䅍䅁䭁䅁䅕䅁䙁䅁䅁䅁杂⭶䅖允䅁䅁䅅䅁䙁䡁㥅瑃橥䍍䅸䍄䉁䅁䅁兂䅁䅁䅍䅄䅁䅁䅯䅁䅁䅁䅯睕䅁䅁䅯兂䅁䅁䅕䅁䅁䵁摁欵䉁䅁䅁允䅁䅁䅕硢䑋䵷䉯き䵁䅉䅅䅁䙁䅁䅁睁䵁䅁䅁权䅁䅁䅁权呂䅁䅁权䙁䅁䅁兂䅁䅁䅁䍁浮䅑䅅䅁䉁䅁䅁兂汄䌰扌含稴䅑杷允䅁䅁䅕䅁䑁䅁䅷䅁䭁䉁䅯䅁䭁䅁䅅䅁䭁䅁䅕䅁䙁䅁䅁䅁杄效䅚允䅁䅁䅅䅁䙁䭁睒児塲⭯⽧䍄䉁䅁䅁兂䅁䅁䅍䅄䅁䅁䅯杇䅁䅁䅯睕䅁䅁䅯兂䅁䅁䅕䅁䅁䥁䕁欵䉁䅁䅁允䅁䅁䅕牒穢搯契歏䵁䅉䅅䅁䙁䅁䅁睁䵁䅁䅁权䅁䅁䅁权呂䅁䅁权䙁䅁䅁兂䅁䅁䅁䍙浪䅑䅅䅁䉁䅁䅁兂汄䌰扌含稴䅑杷允䅁䅁䅕䅁䑁䅁䅷䅁䭁䉁䅷䅁䭁䙁䅍䅁䭁䅁䅕䅁䙁䅁䅁䅁杁畐䅚允䅁䅁䅅䅁䙁䉁婦発呤祯䄵䍄䉁䅁䅁兂䅁䅁䅍䅄䅁䅁䅯䅈䅁䅁䅯允䅁䅁䅯兂䅁䅁䅕䅁䅁佁牁欵䉁䅁䅁允䅁䅁䅕歲桦桥畓稱䴸䅉䅅䅁䙁䅁䅁睁䵁䅁䅁权䅁䅁䅁权䉁䅁䅁权䙁䅁䅁兂䅁䅁䅁䱑汐䅑䅅䅁䉁䅁䅁兂慃婭婭婭婮睐杷允䅁䅁䅕䅁䑁䅁䅷䅁䭁䅁䅁䅁䭁䙁䅍䅁䭁䅁䅕䅁䙁䅁䅁䅁䅂佋䅚允䅁䅁䅅䅁䙁佁兘瑉㕶橐䅎䍄䉁䅁䅁兂䅁䅁䅍䅄䅁䅁䅯䅁䅁䅁䅯睕䅁䅁䅯兂䅁䅁䅕䅁䅁䵁浃唵䉁䅁䅁允䅁䅁䅕㘱睎児㍰啍䵁䅉䅅䅁䙁䅁䅁睁䵁䅁䅁权䅁䅁䅁权呂䅁䅁权䙁䅁䅁兂䅁䅁䅁佑汌䅑䅅䅁䉁䅁䅁兂婁䙂余摌祉䅑杷允䅁䅁䅕䅁䑁䅁䅷䅁䭁䉁䄸䅁䭁䙁䅍䅁䭁䅁䅕䅁䙁䅁䅁䅁权伲䅖允䅁䅁䅅䅁䙁䉁癳匳䝑吴䅂䍄䉁䅁䅁兂䅁䅁䅍䅄䅁䅁䅯先䅁䅁䅯睕䅁䅁䅯兂䅁䅁䅕䅁䅁䝁䙁欵䉁䅁䅁允䅁䅁䅕䝭匴㡧䭂歌䵁䅉䅅䅁䙁䅁䅁睁䵁䅁䅁权䅁䅁䅁权呂䅁䅁权䙁䅁䅁兂䅁䅁䅁䍯浦䅑䅅䅁䉁䅁䅁兂汄䌰扌含稴䅑杷允䅁䅁䅕䅁䑁䅁䅷䅁䭁䉁䄸䅁䭁䙁䅍䅁䭁䅁䅕䅁䙁䅁䅁䅁䅁畹䅖允䅁䅁䅅䅁䙁䕁䵯楁䡵樱䅂䍄䉁䅁䅁兂䅁䅁䅍䅄䅁䅁䅯䅁䅁䅁䅯允䅁䅁䅯兂䅁䅁䅕䅁䅁䭁䭂欵䉁䅁䅁允䅁䅁䅕䉵䘶ㄶ㑇樳䴸䅉䅅䅁䙁䅁䅁睁䵁䅁䅁权䅁䅁䅁权呂䅁䅁权䙁䅁䅁兂䅁䅁䅁䅯浈䅑䅅䅁䉁䅁䅁兂煃搸乊湙祁䅑杷允䅁䅁䅕䅁䑁䅁䅷䅁䭁䅁䅁䅁䭁䙁䅍䅁䭁䅁䅕䅁䙁䅁䅁䅁杂畊䅚允䅁䅁䅅䅁䙁佁兘瑉㕶橐䅎䍄䉁䅁䅁兂䅁䅁䅍䅄䅁䅁䅯䅈䅁䅁䅯睕䅁䅁䅯兂䅁䅁䅕䅁䅁䥁浃唵䉁䅁䅁允䅁䅁䅕椹捨㡪ㅋ啌䵁䅉䅅䅁䙁䅁䅁睁䵁䅁䅁权䅁䅁䅁权呂䅁䅁权䙁䅁䅁兂䅁䅁䅁䍑浢䅑䅅䅁䉁䅁䅁兂汄䌰扌含稴䅑杷允䅁䅁䅕䅁䑁䅁䅷䅁䭁䉁䅯䅁䭁䙁䅍䅁䭁䅁䅕䅁䙁䅁䅁䅁䅄敦䅚允䅁䅁䅅䅁䙁䕁㍷啩杆告䅴䍄䉁䅁䅁兂䅁䅁䅍䅄䅁䅁䅯先䅁䅁䅯允䅁䅁䅯兂䅁䅁䅕䅁䅁䭁祁欵䉁䅁䅁允䅁䅁䅕歲桦桥畓稱䴸䅉䅅䅁䙁䅁䅁睁䵁䅁䅁权䅁䅁䅁权呂䅁䅁权䙁䅁䅁兂䅁䅁䅁䍷浘䅑䅅䅁䉁䅁䅁兂汄䌰扌含稴䅑杷允䅁䅁䅕䅁䑁䅁䅷䅁䭁䉁䄴䅁䭁䙁䅍䅁䭁䅁䅕䅁䙁䅁䅁䅁杄⭎䅚允䅁䅁䅅䅁䙁䕁桪桥畓祒䅚䍄䉁䅁䅁兂䅁䅁䅍䅄䅁䅁䅯睈䅁䅁䅯允䅁䅁䅯兂䅁䅁䅕䅁䅁䥁瑂欵䉁䅁䅁允䅁䅁䅕牕敧敨剴䐴䴸䅉䅅䅁䙁䅁䅁睁䵁䅁䅁权䅁䅁䅁权呂䅁䅁权䙁䅁䅁兂䅁䅁䅁䉷浢䅑䅅䅁䉁䅁䅁兂療潅䅐杹穅䅑杷允䅁䅁䅕䅁䑁䅁䅷䅁䭁䅁䅁䅁䭁䅁䅅䅁䭁䅁䅕䅁䙁䅁䅁䅁䅄畳䅖允䅁䅁䅅䅁䙁䩁婱婭婭摭⽫䍄䉁䅁䅁兂䅁䅁䅍䅄䅁䅁䅯睈䅁䅁䅯睕䅁䅁䅯兂䅁䅁䅕䅁䅁䵁乁欵䉁䅁䅁允䅁䅁䅕䙂余扌㥋䕍䵁䅉䅅䅁䙁䅁䅁睁䵁䅁䅁权䅁䅁䅁权呂䅁䅁权䙁䅁䅁兂䅁䅁䅁䌴浔䅑䅅䅁䉁䅁䅁兂汄䌰扌含稴䅑杷允䅁䅁䅕䅁䑁䅁䅷䅁䭁䅁䅁䅁䭁䅁䅅䅁䭁䅁䅕䅁䙁䅁䅁䅁权⭊䅚允䅁䅁䅅䅁䙁䱁敧敨剴乵⼴䍄䉁䅁䅁兂䅁䅁䅍䅄䅁䅁䅯䅈䅁䅁䅯睕䅁䅁䅯兂䅁䅁䅕䅁䅁䝁䥂欵䉁䅁䅁允䅁䅁䅕硢䑋䵷桰歌䵁䅉䅅䅁䙁䅁䅁睁䵁䅁䅁权䅁䅁䅁权呂䅁䅁权䙁䅁䅁兂䅁䅁䅁乑汘䅑䅅䅁䉁䅁䅁兂权楇搯䅊穙䅑杷允䅁䅁䅕䅁䑁䅁䅷䅁䭁䉁䄰䅁䭁䙁䅍䅁䭁䅁䅕䅁䙁䅁䅁䅁䅃敶䅖允䅁䅁䅅䅁䙁䕁㍷啩杆匵䄱䍄䉁䅁䅁兂䅁䅁䅍䅄䅁䅁䅯䅁䅁䅁䅯睕䅁䅁䅯兂䅁䅁䅕䅁䅁䭁浄唵䉁䅁䅁允䅁䅁䅕兇坒楄匳歍䵁䅉䅅䅁䙁䅁䅁睁䵁䅁䅁权捁䅁䅁权呂䅁䅁权䙁䅁䅁兂䅁䅁䅁䭯氳䅑䅅䅁䉁䅁䅁兂㉄䙋偹牷瑕䅑杷允䅁䅁䅕䅁䑁䅁䅷䅁䭁䉁䄰䅁䭁䙁䅍䅁䭁䅁䅕䅁䙁䅁䅁䅁杂⭃䅚允䅁䅁䅅䅁䙁䱁䩰䅄牉票䄵䍄䉁䅁䅁兂䅁䅁䅍䅄䅁䅁䅯䅁䅁䅁䅯睕䅁䅁䅯兂䅁䅁䅕䅁䅁䅁歁欵䉁䅁䅁允䅁䅁䅕搵楁⼲⭫き䵁䅉䅅䅁䙁䅁䅁睁䵁䅁䅁权䅁䅁䅁权呂䅁䅁权䙁䅁䅁兂䅁䅁䅁䍷浐䅑䅅䅁䉁䅁䅁兂汄䌰扌含稴䅑杷允䅁䅁䅕䅁䑁䅁䅷䅁䭁䉁䄴䅁䭁䅁䅅䅁䭁䅁䅕䅁䙁䅁䅁䅁䅂⭐䅚允䅁䅁䅅䅁䙁䵁ㅐ䙋偹瑷⽕䍄䉁䅁䅁兂䅁䅁䅍䅄䅁䅁䅯䅁䅁䅁䅯睕䅁䅁䅯兂䅁䅁䅕䅁䅁佁㡃唵䉁䅁䅁允䅁䅁䅕䘫橐婰䕵歍䵁䅉䅅䅁䙁䅁䅁睁䵁䅁䅁权䅁䅁䅁权呂䅁䅁权䙁䅁䅁兂䅁䅁䅁䌴浌䅑䅅䅁䉁䅁䅁兂汄䌰扌含稴䅑杷允䅁䅁䅕䅁䑁䅁䅷䅁䭁䉁䅯䅁䭁䙁䅍䅁䭁䅁䅕䅁䙁䅁䅁䅁杂⬳䅖允䅁䅁䅅䅁䙁䵁ㅐ䙋偹樴䅬䍄䉁䅁䅁兂䅁䅁䅍䅄䅁䅁䅯睈䅁䅁䅯睕䅁䅁䅯兂䅁䅁䅕䅁䅁佁䅄唵䉁䅁䅁允䅁䅁䅕塹⭡确癯啍䵁䅉䅅䅁䙁䅁䅁睁䵁䅁䅁权晁䅁䅁权呂䅁䅁权䙁䅁䅁兂䅁䅁䅁临汦䅑䅅䅁䉁䅁䅁兂扁㥌欰畂睅䅑杷允䅁䅁䅕䅁䑁䅁䅷䅁䭁䅁䅁䅁䭁䙁䅍䅁䭁䅁䅕䅁䙁䅁䅁䅁䅄畉䅚允䅁䅁䅅䅁䙁佁兘瑉㕶橐䅎䍄䉁䅁䅁兂䅁䅁䅍䅄䅁䅁䅯䅈䅁䅁䅯睕䅁䅁䅯兂䅁䅁䅕䅁䅁䝁䵁欵䉁䅁䅁允䅁䅁䅕牘䩰䅄牋啌䵁䅉䅅䅁䙁䅁䅁睁䵁䅁䅁权䅁䅁䅁权呂䅁䅁权䙁䅁䅁兂䅁䅁䅁䍑浈䅑䅅䅁䉁䅁䅁兂療潅䅐杹穅䅑杷允䅁䅁䅕䅁䑁䅁䅷䅁䭁䅁䅁䅁䭁䙁䅍䅁䭁䅁䅕䅁䙁䅁䅁䅁䅃佉䅚允䅁䅁䅅䅁䙁䝁匸㡧䭄呁䅎䍄䉁䅁䅁兂䅁䅁䅍䅄䅁䅁䅯䅁䅁䅁䅯睕䅁䅁䅯兂䅁䅁䅕䅁䅁佁祃唵䉁䅁䅁允䅁䅁䅕歵䵫楁湳歍䵁䅉䅅䅁䙁䅁䅁睁䵁䅁䅁权敁䅁䅁权呂䅁䅁权䙁䅁䅁兂䅁䅁䅁义汢䅑䅅䅁䉁䅁䅁兂汁潂噇㑑獳䅑杷允䅁䅁䅕䅁䑁䅁䅷䅁䭁䅁䅁䅁䭁䅁䅅䅁䭁䅁䅕䅁䙁䅁䅁䅁杁畳䅖允䅁䅁䅅䅁䙁䩁婱婭婭摭⽫䍄䉁䅁䅁兂䅁䅁䅍䅄䅁䅁䅯杇䅁䅁䅯允䅁䅁䅯兂䅁䅁䅕䅁䅁䅁塃唵䉁䅁䅁允䅁䅁䅕䅁䅁䅁䅁䐴䴸䅉䅅䅁䙁䅁䅁睁䵁䅁䅁权䅁䅁䅁权呂䅁䅁权䙁䅁䅁兂䅁䅁䅁䉧洯䅑䅅䅁䉁䅁䅁兂療潅䅐杹穅䅑杷允䅁䅁䅕䅁䑁䅁䅷䅁䭁䉁䄸䅁䭁䙁䅍䅁䭁䅁䅕䅁䙁䅁䅁䅁杄敃䅚允䅁䅁䅅䅁䙁䥁䅐煹䙆橬䅂䍄䉁䅁䅁兂䅁䅁䅍䅄䅁䅁䅯䅁䅁䅁䅯睕䅁䅁䅯兂䅁䅁䅕䅁䅁䵁敁欵䉁䅁䅁允䅁䅁䅕硢䑋䵷䉯き䵁䅉䅅䅁䙁䅁䅁睁䵁䅁䅁权䅁䅁䅁权䉁䅁䅁权䙁䅁䅁兂䅁䅁䅁䡁浌䅑䅅䅁䉁䅁䅁兂㑃潈牘払敪睐杷允䅁䅁䅕䅁䑁䅁䅷䅁䭁䉁䄴䅁䭁䅁䅅䅁䭁䅁䅕䅁䙁䅁䅁䅁杄佣䅚允䅁䅁䅅䅁䙁䅁䅁䅁䅁乁⽁䍄䉁䅁䅁兂䅁䅁䅍䅄䅁䅁䅯先䅁䅁䅯允䅁䅁䅯兂䅁䅁䅕䅁䅁䕁煄唵䉁䅁䅁允䅁䅁䅕㘱睎児塲稰䴸䅉䅅䅁䙁䅁䅁睁䵁䅁䅁权摁䅁䅁权呂䅁䅁权䙁䅁䅁兂䅁䅁䅁䙉浪䅑䅅䅁䉁䅁䅁兂䑄匹捨㑪畉䅑杷允䅁䅁䅕䅁䑁䅁䅷䅁䭁䉁䄸䅁䭁䙁䅍䅁䭁䅁䅕䅁䙁䅁䅁䅁䅂佣䅚允䅁䅁䅅䅁䙁䅁塲㍯㥁橋䅆䍄䉁䅁䅁兂䅁䅁䅍䅄䅁䅁䅯䅁䅁䅁䅯睕䅁䅁䅯兂䅁䅁䅕䅁䅁䅁敁欵䉁䅁䅁允䅁䅁䅕硢䑋䵷䉯き䵁䅉䅅䅁䙁䅁䅁睁䵁䅁䅁权慁䅁䅁权䉁䅁䅁权䙁䅁䅁兂䅁䅁䅁䐴浈䅑䅅䅁䉁䅁䅁兂歃䑣䬰㘱潐睐杷允䅁䅁䅕䅁䑁䅁䅷䅁䭁䉁䅷䅁䭁䙁䅍䅁䭁䅁䅕䅁䙁䅁䅁䅁杁⭯䅖允䅁䅁䅅䅁䙁䵁䭈啯㉗祍䄱䍄䉁䅁䅁兂䅁䅁䅍䅄䅁䅁䅯䅁䅁䅁䅯睕䅁䅁䅯兂䅁䅁䅕䅁䅁佁摁欵䉁䅁䅁允䅁䅁䅕硢䑋䵷䉯き䵁䅉䅅䅁䙁䅁䅁睁䵁䅁䅁权捁䅁䅁权䉁䅁䅁权䙁䅁䅁兂䅁䅁䅁䱁汔䅑䅅䅁䉁䅁䅁兂偃癷潕䥘匯睐杷允䅁䅁䅕䅁䑁䅁䅷䅁䭁䅁䅁䅁䭁䙁䅍䅁䭁䅁䅕䅁䙁䅁䅁䅁䅄由䅖允䅁䅁䅅䅁䙁䭁慁㥌欰橂䅎䍄䉁䅁䅁兂䅁䅁䅍䅄䅁䅁䅯䅁䅁䅁䅯睕䅁䅁䅯兂䅁䅁䅕䅁䅁䭁摁欵䉁䅁䅁允䅁䅁䅕硢䑋䵷䉯き䵁䅉䅅䅁䙁䅁䅁睁䵁䅁䅁权敁䅁䅁权呂䅁䅁权䙁䅁䅁兂䅁䅁䅁䩧汶䅑䅅䅁䉁䅁䅁兂橁⼲⭬湡煷䅑杷允䅁䅁䅕䅁䑁䅁䅷䅁䭁䅁䅁䅁䭁䅁䅅䅁䭁䅁䅕䅁䙁䅁䅁䅁䅂敶䅖允䅁䅁䅅䅁䙁䑁䬰㘱睎摐⽯䍄䉁䅁䅁兂䅁䅁䅍䅄䅁䅁䅯䅁䅁䅁䅯睕䅁䅁䅯兂䅁䅁䅕䅁䅁䕁䡄唵䉁䅁䅁允䅁䅁䅕敢㝦晱祈歍䵁䅉䅅䅁䙁䅁䅁睁䵁䅁䅁权䅁䅁䅁权䉁䅁䅁权䙁䅁䅁兂䅁䅁䅁䍉洯䅑䅅䅁䉁䅁䅁兂㑃潈牘払敪睐杷允䅁䅁䅕䅁䑁䅁䅷䅁䭁䉁䅯䅁䭁䅁䅅䅁䭁䅁䅕䅁䙁䅁䅁䅁䅁敂䅚允䅁䅁䅅䅁䙁䝁浚浚浚畚⽙䍄䉁䅁䅁兂䅁䅁䅍䅄䅁䅁䅯䅁䅁䅁䅯睕䅁䅁䅯兂䅁䅁䅕䅁䅁佁佁欵䉁䅁䅁允䅁䅁䅕䙅㕧䵴坩歍䵁䅉䅅䅁䙁䅁䅁睁䵁䅁䅁权捁䅁䅁权䉁䅁䅁权䙁䅁䅁兂䅁䅁䅁䙑浶䅑䅅䅁䉁䅁䅁兂㉄䙋偹癷奘睐杷允䅁䅁䅕䅁䑁䅁䅷䅁䭁䉁䅷䅁䭁䅁䅅䅁䭁䅁䅕䅁䙁䅁䅁䅁䅂敇䅚允䅁䅁䅅䅁䙁䭁䠵場啯瑲⽣䍄䉁䅁䅁兂䅁䅁䅍䅄䅁䅁䅯䅁䅁䅁䅯睕䅁䅁䅯兂䅁䅁䅕䅁䅁䥁䑄唵䉁䅁䅁允䅁䅁䅕䘫橐婰䕵歍䵁䅉䅅䅁䙁䅁䅁睁䵁䅁䅁权䅁䅁䅁权呂䅁䅁权䙁䅁䅁兂䅁䅁䅁䉉洳䅑䅅䅁䉁䅁䅁兂療潅䅐杹穅䅑杷允䅁䅁䅕䅁䑁䅁䅷䅁䭁䉁䄰䅁䭁䙁䅍䅁䭁䅁䅕䅁䙁䅁䅁䅁杄⭉䅚允䅁䅁䅅䅁䙁䝁浚浚浚椵䄵䍄䉁䅁䅁兂䅁䅁䅍䅄䅁䅁䅯䅁䅁䅁䅯允䅁䅁䅯兂䅁䅁䅕䅁䅁䝁灃唵䉁䅁䅁允䅁䅁䅕灭婭婭婭吲䴸䅉䅅䅁䙁䅁䅁睁䵁䅁䅁权䅁䅁䅁权呂䅁䅁权䙁䅁䅁兂䅁䅁䅁䉁洳䅑䅅䅁䉁䅁䅁兂療潅䅐杹穅䅑杷允䅁䅁䅕䅁䑁䅁䅷䅁䭁䉁䅯䅁䭁䙁䅍䅁䭁䅁䅕䅁䙁䅁䅁䅁䅁敔䅚允䅁䅁䅅䅁䙁䕁㍷啩杆呒䅴䍄䉁䅁䅁兂䅁䅁䅍䅄䅁䅁䅯䅁䅁䅁䅯睕䅁䅁䅯兂䅁䅁䅕䅁䅁䥁奁欵䉁䅁䅁允䅁䅁䅕硢䑋䵷䉯き䵁䅉䅅䅁䙁䅁䅁睁䵁䅁䅁权敁䅁䅁权䉁䅁䅁权䙁䅁䅁兂䅁䅁䅁䉯浈䅑䅅䅁䉁䅁䅁兂䑄匹捨㡪噌睐杷允䅁䅁䅕䅁䑁䅁䅷䅁䭁䉁䅷䅁䭁䙁䅍䅁䭁䅁䅕䅁䙁䅁䅁䅁䅁敤䅚允䅁䅁䅅䅁䙁䥁獴⼵灵匸䄱䍄䉁䅁䅁兂䅁䅁䅍䅄䅁䅁䅯睈䅁䅁䅯允䅁䅁䅯兂䅁䅁䅕䅁䅁䅁䡂欵䉁䅁䅁允䅁䅁䅕䡰㥁瑃橥䐴䴸䅉䅅䅁䙁䅁䅁睁䵁䅁䅁权䅁䅁䅁权呂䅁䅁权䙁䅁䅁兂䅁䅁䅁偑決䅑䅅䅁䉁䅁䅁兂灁䥘䌯圹祧䅑杷允䅁䅁䅕䅁䑁䅁䅷䅁䭁䅁䅁䅁䭁䙁䅍䅁䭁䅁䅕䅁䙁䅁䅁䅁杄佈䅚允䅁䅁䅅䅁䙁䝁匸㡧䭄呁䅎䍄䉁䅁䅁兂䅁䅁䅍䅄䅁䅁䅯䅈䅁䅁䅯睕䅁䅁䅯兂䅁䅁䅕䅁䅁䥁䵁欵䉁䅁䅁允䅁䅁䅕牘䩰䅄牋啌䵁䅉䅅䅁䙁䅁䅁睁䵁䅁䅁权䅁䅁䅁权䉁䅁䅁权䙁䅁䅁兂䅁䅁䅁临汦䅑䅅䅁䉁䅁䅁兂桄桥畓⭒慈睐杷允䅁䅁䅕䅁䑁䅁䅷䅁䭁䉁䅷䅁䭁䅁䅅䅁䭁䅁䅕䅁䙁䅁䅁䅁䅁畏䅚允䅁䅁䅅䅁䙁偁潙䥘䌯搹⽧䍄䉁䅁䅁兂䅁䅁䅍䅄䅁䅁䅯䅁䅁䅁䅯睕䅁䅁䅯兂䅁䅁䅕䅁䅁䍁十欵䉁䅁䅁允䅁䅁䅕䙅㕧䵴坩歍䵁䅉䅅䅁䙁䅁䅁睁䵁䅁䅁权捁䅁䅁权䉁䅁䅁权䙁䅁䅁兂䅁䅁䅁䵁汲䅑䅅䅁䉁䅁䅁兂穁積積積呐睐杷允䅁䅁䅕䅁䑁䅁䅷䅁䭁䉁䅷䅁䭁䅁䅅䅁䭁䅁䅕䅁䙁䅁䅁䅁䅁佖䅚允䅁䅁䅅䅁䙁偁潙䥘䌯搹⽧䍄䉁䅁䅁兂䅁䅁䅍䅄䅁䅁䅯䅁䅁䅁䅯睕䅁䅁䅯兂䅁䅁䅕䅁䅁䝁浄唵䉁䅁䅁允䅁䅁䅕兇坒楄匳歍䵁䅉䅅䅁䙁䅁䅁睁䵁䅁䅁权䅁䅁䅁权䉁䅁䅁权䙁䅁䅁兂䅁䅁䅁䱉汄䅑䅅䅁䉁䅁䅁兂慃婭婭婭婮睐杷允䅁䅁䅕䅁䑁䅁䅷䅁䭁䉁䅷䅁䭁䙁䅍䅁䭁䅁䅕䅁䙁䅁䅁䅁䅄⭮䅖允䅁䅁䅅䅁䙁䵁䭈啯㉗祍䄱䍄䉁䅁䅁兂䅁䅁䅍䅄䅁䅁䅯䅈䅁䅁䅯睕䅁䅁䅯兂䅁䅁䅕䅁䅁䍁偁欵䉁䅁䅁允䅁䅁䅕牘䩰䅄牋啌䵁䅉䅅䅁䙁䅁䅁睁䵁䅁䅁权䅁䅁䅁权呂䅁䅁权䙁䅁䅁兂䅁䅁䅁䴴氷䅑䅅䅁䉁䅁䅁兂瑂⼵灵昸祉䅑杷允䅁䅁䅕䅁䑁䅁䅷䅁䭁䅁䅁䅁䭁䅁䅅䅁䭁䅁䅕䅁䙁䅁䅁䅁杁畗䅚允䅁䅁䅅䅁䙁䱁敧敨剴乵⼴䍄䉁䅁䅁兂䅁䅁䅍䅄䅁䅁䅯先䅁䅁䅯允䅁䅁䅯兂䅁䅁䅕䅁䅁佁㍂欵䉁䅁䅁允䅁䅁䅕歲桦桥畓稱䴸䅉䅅䅁䙁䅁䅁睁䵁䅁䅁权捁䅁䅁权呂䅁䅁权䙁䅁䅁兂䅁䅁䅁䴴汲䅑䅅䅁䉁䅁䅁兂䙃ㄶ㑇潈畕䅑杷允䅁䅁䅕䅁䑁䅁䅷䅁䭁䅁䅁䅁䭁䙁䅍䅁䭁䅁䅕䅁䙁䅁䅁䅁杄⭇䅚允䅁䅁䅅䅁䙁䝁匸㡧䭄呁䅎䍄䉁䅁䅁兂䅁䅁䅍䅄䅁䅁䅯先䅁䅁䅯睕䅁䅁䅯兂䅁䅁䅕䅁䅁䝁啁欵䉁䅁䅁允䅁䅁䅕歵䵫楁䡵歌䵁䅉䅅䅁䙁䅁䅁睁䵁䅁䅁权䅁䅁䅁权呂䅁䅁权䙁䅁䅁兂䅁䅁䅁䉙浶䅑䅅䅁䉁䅁䅁兂療潅䅐杹穅䅑杷允䅁䅁䅕䅁䑁䅁䅷䅁䭁䉁䅯䅁䭁䅁䅅䅁䭁䅁䅕䅁䙁䅁䅁䅁䅃攵䅖允䅁䅁䅅䅁䙁偁潙䥘䌯改⽁䍄䉁䅁䅁兂䅁䅁䅍䅄䅁䅁䅯䅁䅁䅁䅯睕䅁䅁䅯兂䅁䅁䅕䅁䅁䝁い唵䉁䅁䅁允䅁䅁䅕積積積呏歍䵁䅉䅅䅁䙁䅁䅁睁䵁䅁䅁权䅁䅁䅁权呂䅁䅁权䙁䅁䅁兂䅁䅁䅁䉁浶䅑䅅䅁䉁䅁䅁兂療潅䅐杹穅䅑杷允䅁䅁䅕䅁䑁䅁䅷䅁䭁䉁䄰䅁䭁䅁䅅䅁䭁䅁䅕䅁䙁䅁䅁䅁䅂伯䅖允䅁䅁䅅䅁䙁䉁䘫ㄶ㑇瑈⽕䍄䉁䅁䅁兂䅁䅁䅍䅄䅁䅁䅯杈䅁䅁䅯睕䅁䅁䅯兂䅁䅁䅕䅁䅁䵁湃唵䉁䅁䅁允䅁䅁䅕㝤昶楇搸か䵁䅉䅅䅁䙁䅁䅁睁䵁䅁䅁权䅁䅁䅁权呂䅁䅁权䙁䅁䅁兂䅁䅁䅁䵁氯䅑䅅䅁䉁䅁䅁兂瑂⼵灵昸祉䅑杷允䅁䅁䅕䅁䑁䅁䅷䅁䭁䉁䅷䅁䭁䙁䅍䅁䭁䅁䅕䅁䙁䅁䅁䅁䅃⭰䅖允䅁䅁䅅䅁䙁偁潙䥘䌯却䄱䍄䉁䅁䅁兂䅁䅁䅍䅄䅁䅁䅯先䅁䅁䅯睕䅁䅁䅯兂䅁䅁䅕䅁䅁佁汄唵䉁䅁䅁允䅁䅁䅕䉵䘶ㄶ㑈䕌䵁䅉䅅䅁䙁䅁䅁睁䵁䅁䅁权䅁䅁䅁权呂䅁䅁权䙁䅁䅁兂䅁䅁䅁䵁汢䅑䅅䅁䉁䅁䅁兂㑄⭕汏㑭祑䅑杷允䅁䅁䅕䅁䑁䅁䅷䅁䭁䉁䅷䅁䭁䙁䅍䅁䭁䅁䅕䅁䙁䅁䅁䅁䅂敮䅖允䅁䅁䅅䅁䙁䵁䭈啯㉗祍䄱䍄䉁䅁䅁兂䅁䅁䅍䅄䅁䅁䅯䅁䅁䅁䅯睕䅁䅁䅯兂䅁䅁䅕䅁䅁䕁慁欵䉁䅁䅁允䅁䅁䅕硢䑋䵷䉯き䵁䅉䅅䅁䙁䅁䅁睁䵁䅁䅁权慁䅁䅁权䉁䅁䅁权䙁䅁䅁兂䅁䅁䅁䉙洯䅑䅅䅁䉁䅁䅁兂歃䑣䬰㘱潐睐杷允䅁䅁䅕䅁䑁䅁䅷䅁䭁䉁䅯䅁䭁䙁䅍䅁䭁䅁䅕䅁䙁䅁䅁䅁杁伷䅖允䅁䅁䅅䅁䙁䵁ㅐ䙋偹橷䅬䍄䉁䅁䅁兂䅁䅁䅍䅄䅁䅁䅯䅁䅁䅁䅯允䅁䅁䅯兂䅁䅁䅕䅁䅁䕁扃唵䉁䅁䅁允䅁䅁䅕灭婭婭婭吲䴸䅉䅅䅁䙁䅁䅁睁䵁䅁䅁权慁䅁䅁权䉁䅁䅁权䙁䅁䅁兂䅁䅁䅁䭷汪䅑䅅䅁䉁䅁䅁兂䅁䅁䅁䅁杄睐杷允䅁䅁䅕䅁䑁䅁䅷䅁䭁䉁䅯䅁䭁䅁䅅䅁䭁䅁䅕䅁䙁䅁䅁䅁䅄敦䅚允䅁䅁䅅䅁䙁䭁睒児塲⭯⽧䍄䉁䅁䅁兂䅁䅁䅍䅄䅁䅁䅯杇䅁䅁䅯允䅁䅁䅯兂䅁䅁䅕䅁䅁䝁⽄唵䉁䅁䅁允䅁䅁䅕積積積積稴䴸䅉䅅䅁䙁䅁䅁睁䵁䅁䅁权晁䅁䅁权呂䅁䅁权䙁䅁䅁兂䅁䅁䅁䭷汈䅑䅅䅁䉁䅁䅁兂捃䍸睃楣硧䅑杷允䅁䅁䅕䅁䑁䅁䅷䅁䭁䅁䅁䅁䭁䙁䅍䅁䭁䅁䅕䅁䙁䅁䅁䅁䅂敇䅚允䅁䅁䅅䅁䙁䝁匸㡧䭄呁䅎䍄䉁䅁䅁兂䅁䅁䅍䅄䅁䅁䅯杈䅁䅁䅯睕䅁䅁䅯兂䅁䅁䅕䅁䅁佁睄唵䉁䅁䅁允䅁䅁䅕㉣剩堷⽷䕌䵁䅉䅅䅁䙁䅁䅁睁䵁䅁䅁权䅁䅁䅁权呂䅁䅁权䙁䅁䅁兂䅁䅁䅁䭉決䅑䅅䅁䉁䅁䅁兂塄㍯㥁湃硣䅑杷允䅁䅁䅕䅁䑁䅁䅷䅁䭁䅁䅁䅁䭁䙁䅍䅁䭁䅁䅕䅁䙁䅁䅁䅁权⭆䅚允䅁䅁䅅䅁䙁䝁匸㡧䭄呁䅎䍄䉁䅁䅁兂䅁䅁䅍䅄䅁䅁䅯睈䅁䅁䅯睕䅁䅁䅯兂䅁䅁䅕䅁䅁䥁䭂欵䉁䅁䅁允䅁䅁䅕䙂余扌摉啍䵁䅉䅅䅁䙁䅁䅁睁䵁䅁䅁权䅁䅁䅁权呂䅁䅁权䙁䅁䅁兂䅁䅁䅁䉧浦䅑䅅䅁䉁䅁䅁兂療潅䅐杹穅䅑杷允䅁䅁䅕䅁䑁䅁䅷䅁䭁䉁䅷䅁䭁䅁䅅䅁䭁䅁䅕䅁䙁䅁䅁䅁杄体䅚允䅁䅁䅅䅁䙁偁潙䥘䌯搹⽧䍄䉁䅁䅁兂䅁䅁䅍䅄䅁䅁䅯睈䅁䅁䅯睕䅁䅁䅯兂䅁䅁䅕䅁䅁䅁祄唵䉁䅁䅁允䅁䅁䅕㥉㕶浦捰䕍䵁䅉䅅䅁䙁䅁䅁睁䵁䅁䅁权䅁䅁䅁权呂䅁䅁权䙁䅁䅁兂䅁䅁䅁䉙浦䅑䅅䅁䉁䅁䅁兂療潅䅐杹穅䅑杷允䅁䅁䅕䅁䑁䅁䅷䅁䭁䉁䄴䅁䭁䅁䅅䅁䭁䅁䅕䅁䙁䅁䅁䅁权佧䅚允䅁䅁䅅䅁䙁䅁䅁䅁䅁乁⽁䍄䉁䅁䅁兂䅁䅁䅍䅄䅁䅁䅯䅁䅁䅁䅯睕䅁䅁䅯兂䅁䅁䅕䅁䅁佁坁欵䉁䅁䅁允䅁䅁䅕硢䑋䵷䉯き䵁䅉䅅䅁䙁䅁䅁睁䵁䅁䅁权慁䅁䅁权呂䅁䅁权䙁䅁䅁兂䅁䅁䅁䄴浮䅑䅅䅁䉁䅁䅁兂䝂癴㥐䈱㙧䅑杷允䅁䅁䅕䅁䑁䅁䅷䅁䭁䉁䅷䅁䭁䙁䅍䅁䭁䅁䅕䅁䙁䅁䅁䅁杂畲䅖允䅁䅁䅅䅁䙁偁潙䥘䌯却䄱䍄䉁䅁䅁兂䅁䅁䅍䅄䅁䅁䅯䅁䅁䅁䅯睕䅁䅁䅯兂䅁䅁䅕䅁䅁䅁浃唵䉁䅁䅁允䅁䅁䅕㘱睎児㍰啍䵁䅉䅅䅁䙁䅁䅁睁䵁䅁䅁权捁䅁䅁权呂䅁䅁权䙁䅁䅁兂䅁䅁䅁临汪䅑䅅䅁䉁䅁䅁兂佂桙奂扏畑䅑杷允䅁䅁䅕䅁䑁䅁䅷䅁䭁䉁䄸䅁䭁䅁䅅䅁䭁䅁䅕䅁䙁䅁䅁䅁䅂畅䅚允䅁䅁䅅䅁䙁䭁睒児塲⭯⽁䍄䉁䅁䅁兂䅁䅁䅍䅄䅁䅁䅯䅁䅁䅁䅯睕䅁䅁䅯兂䅁䅁䅕䅁䅁䵁噁欵䉁䅁䅁允䅁䅁䅕硢䑋䵷䉯き䵁䅉䅅䅁䙁䅁䅁睁䵁䅁䅁权䅁䅁䅁权呂䅁䅁权䙁䅁䅁兂䅁䅁䅁䉉浘䅑䅅䅁䉁䅁䅁兂療潅䅐杹穅䅑杷允䅁䅁䅕䅁䑁䅁䅷䅁䭁䉁䄰䅁䭁䙁䅍䅁䭁䅁䅕䅁䙁䅁䅁䅁䅄敚䅚允䅁䅁䅅䅁䙁䡁⼰噎㘶卓䄵䍄䉁䅁䅁兂䅁䅁䅍䅄䅁䅁䅯睈䅁䅁䅯允䅁䅁䅯兂䅁䅁䅕䅁䅁䵁瑄唵䉁䅁䅁允䅁䅁䅕場啯歲桦樲䴸䅉䅅䅁䙁䅁䅁睁䵁䅁䅁权䅁䅁䅁权呂䅁䅁权䙁䅁䅁兂䅁䅁䅁䉯浘䅑䅅䅁䉁䅁䅁兂療潅䅐杹穅䅑杷允䅁䅁䅕䅁䑁䅁䅷䅁䭁䉁䄸䅁䭁䙁䅍䅁䭁䅁䅕䅁䙁䅁䅁䅁权男䅖允䅁䅁䅅䅁䙁䍁扐堫焵䑘䅂䍄䉁䅁䅁兂䅁䅁䅍䅄䅁䅁䅯䅁䅁䅁䅯睕䅁䅁䅯兂䅁䅁䅕䅁䅁䅁噁欵䉁䅁䅁允䅁䅁䅕硢䑋䵷䉯き䵁䅉䅅䅁䙁䅁䅁睁䵁䅁䅁权䅁䅁䅁权呂䅁䅁权䙁䅁䅁兂䅁䅁䅁䭙氷䅑䅅䅁䉁䅁䅁兂塄㍯㥁湃硣䅑杷允䅁䅁䅕䅁䑁䅁䅷䅁䭁䉁䅯䅁䭁䅁䅅䅁䭁䅁䅕䅁䙁䅁䅁䅁䅂畓䅚允䅁䅁䅅䅁䙁䭁睒児塲⭯⽧䍄䉁䅁䅁兂䅁䅁䅍䅄䅁䅁䅯䅈䅁䅁䅯睕䅁䅁䅯兂䅁䅁䅕䅁䅁䵁潂欵䉁䅁䅁允䅁䅁䅕㉣剩堷⽺啌䵁䅉䅅䅁䙁䅁䅁睁䵁䅁䅁权䅁䅁䅁权䉁䅁䅁权䙁䅁䅁兂䅁䅁䅁䅙浺䅑䅅䅁䉁䅁䅁兂㑃潈牘払敪睐杷允䅁䅁䅕䅁䑁䅁䅷䅁䭁䅁䅁䅁䭁䙁䅍䅁䭁䅁䅕䅁䙁䅁䅁䅁䅁整䅖允䅁䅁䅅䅁䙁䱁䩰䅄牉穊䅊䍄䉁䅁䅁兂䅁䅁䅍䅄䅁䅁䅯䅁䅁䅁䅯睕䅁䅁䅯兂䅁䅁䅕䅁䅁䝁䍁欵䉁䅁䅁允䅁䅁䅕癱午坔睊歍䵁䅉䅅䅁䙁䅁䅁睁䵁䅁䅁权䅁䅁䅁权呂䅁䅁权䙁䅁䅁兂䅁䅁䅁䈴浔䅑䅅䅁䉁䅁䅁兂療潅䅐杹穅䅑杷允䅁䅁䅕䅁䑁䅁䅷䅁䭁䅁䅁䅁䭁䅁䅅䅁䭁䅁䅕䅁䙁䅁䅁䅁䅃敺䅖允䅁䅁䅅䅁䙁䑁䬰㘱睎摐⽯䍄䉁䅁䅁兂䅁䅁䅍䅄䅁䅁䅯杇䅁䅁䅯睕䅁䅁䅯兂䅁䅁䅕䅁䅁䥁灃唵䉁䅁䅁允䅁䅁䅕噈歰㥏倫問䵁䅉䅅䅁䙁䅁䅁睁䵁䅁䅁权晁䅁䅁权䉁䅁䅁权䙁䅁䅁兂䅁䅁䅁䱉汶䅑䅅䅁䉁䅁䅁兂㑃潈牘払敪睐杷允䅁䅁䅕䅁䑁䅁䅷䅁䭁䅁䅁䅁䭁䙁䅍䅁䭁䅁䅕䅁䙁䅁䅁䅁权攳䅖允䅁䅁䅅䅁䙁䉁䕫杖琴樰䅊䍄䉁䅁䅁兂䅁䅁䅍䅄䅁䅁䅯䅁䅁䅁䅯睕䅁䅁䅯兂䅁䅁䅕䅁䅁䵁啁欵䉁䅁䅁允䅁䅁䅕䙅㕧䵴坩歍䵁䅉䅅䅁䙁䅁䅁睁䵁䅁䅁权䅁䅁䅁权呂䅁䅁权䙁䅁䅁兂䅁䅁䅁䉁浔䅑䅅䅁䉁䅁䅁兂允䑗ね䩹祙䅑杷允䅁䅁䅕䅁䑁䅁䅷䅁䭁䉁䅯䅁䭁䙁䅍䅁䭁䅁䅕䅁䙁䅁䅁䅁杁畐䅚允䅁䅁䅅䅁䙁䵁杕䡳潊呍䅴䍄䉁䅁䅁兂䅁䅁䅍䅄䅁䅁䅯䅁䅁䅁䅯允䅁䅁䅯兂䅁䅁䅕䅁䅁䕁㕄唵䉁䅁䅁允䅁䅁䅕䉵䘶ㄶ㑇樳䴸䅉䅅䅁䙁䅁䅁睁䵁䅁䅁权慁䅁䅁权呂䅁䅁权䙁䅁䅁兂䅁䅁䅁䡧浲䅑䅅䅁䉁䅁䅁兂䵂㑎䉬䍙㝕䅑杷允䅁䅁䅕䅁䑁䅁䅷䅁䭁䅁䅁䅁䭁䙁䅍䅁䭁䅁䅕䅁䙁䅁䅁䅁䅃⭅䅚允䅁䅁䅅䅁䙁䉁奂扏䥔橬䅊䍄䉁䅁䅁兂䅁䅁䅍䅄䅁䅁䅯䅈䅁䅁䅯允䅁䅁䅯兂䅁䅁䅕䅁䅁䕁⭄唵䉁䅁䅁允䅁䅁䅕㑈牘払敧吱䴸䅉䅅䅁䙁䅁䅁睁䵁䅁䅁权捁䅁䅁权呂䅁䅁权䙁䅁䅁兂䅁䅁䅁䕷浮䅑䅅䅁䉁䅁䅁兂療潅䅐浹畅䅑杷允䅁䅁䅕䅁䑁䅁䅷䅁䭁䅁䅁䅁䭁䙁䅍䅁䭁䅁䅕䅁䙁䅁䅁䅁䅂⭅䅚允䅁䅁䅅䅁䙁䉁奂扏䥔橬䅊䍄䉁䅁䅁兂䅁䅁䅍䅄䅁䅁䅯睈䅁䅁䅯允䅁䅁䅯兂䅁䅁䅕䅁䅁䵁坂欵䉁䅁䅁允䅁䅁䅕牕敧敨剴䐴䴸䅉䅅䅁䙁䅁䅁睁䵁䅁䅁权晁䅁䅁权呂䅁䅁权䙁䅁䅁兂䅁䅁䅁偷決䅑䅅䅁䉁䅁䅁兂偄ㄹ橐塰睳䅑杷允䅁䅁䅕䅁䑁䅁䅷䅁䭁䅁䅁䅁䭁䅁䅅䅁䭁䅁䅕䅁䙁䅁䅁䅁权⭷䅖允䅁䅁䅅䅁䙁䑁䬰㘱睎摐⽯䍄䉁䅁䅁兂䅁䅁䅍䅄䅁䅁䅯杇䅁䅁䅯允䅁䅁䅯兂䅁䅁䅕䅁䅁䥁牁欵䉁䅁䅁允䅁䅁䅕䡰㥁瑃橥䐶䴸䅉䅅䅁䙁䅁䅁睁䵁䅁䅁权䅁䅁䅁权呂䅁䅁权䙁䅁䅁兂䅁䅁䅁䉧浌䅑䅅䅁䉁䅁䅁兂允䑗ね䩹祙䅑杷允䅁䅁䅕䅁䑁䅁䅷䅁䭁䉁䅷䅁䭁䅁䅅䅁䭁䅁䅕䅁䙁䅁䅁䅁杄畉䅚允䅁䅁䅅䅁䙁䭁䠵場啯瑲⽣䍄䉁䅁䅁兂䅁䅁䅍䅄䅁䅁䅯先䅁䅁䅯睕䅁䅁䅯兂䅁䅁䅕䅁䅁䍁㡁欵䉁䅁䅁允䅁䅁䅕牒穢搯㑓歌䵁䅉䅅䅁䙁䅁䅁睁䵁䅁䅁权䅁䅁䅁权呂䅁䅁权䙁䅁䅁兂䅁䅁䅁䵙決䅑䅅䅁䉁䅁䅁兂瑂⼵灵昸祉䅑杷允䅁䅁䅕䅁䑁䅁䅷䅁䭁䉁䅷䅁䭁䅁䅅䅁䭁䅁䅕䅁䙁䅁䅁䅁杂⭏䅚允䅁䅁䅅䅁䙁偁潙䥘䌯搹⽧䍄䉁䅁䅁兂䅁䅁䅍䅄䅁䅁䅯䅁䅁䅁䅯睕䅁䅁䅯兂䅁䅁䅕䅁䅁䝁十欵䉁䅁䅁允䅁䅁䅕䙅㕧䵴坩歍䵁䅉䅅䅁䙁䅁䅁睁䵁䅁䅁权慁䅁䅁权呂䅁䅁权䙁䅁䅁兂䅁䅁䅁䜴浄䅑䅅䅁䉁䅁䅁兂⭃确癯圳㝑䅑杷允䅁䅁䅕䅁䑁䅁䅷䅁䭁䉁䅷䅁䭁䅁䅅䅁䭁䅁䅕䅁䙁䅁䅁䅁䅂畱䅖允䅁䅁䅅䅁䙁䥁䌯匹捨㥪⽉䍄䉁䅁䅁兂䅁䅁䅍䅄䅁䅁䅯杈䅁䅁䅯睕䅁䅁䅯兂䅁䅁䅕䅁䅁佁䅂欵䉁䅁䅁允䅁䅁䅕倹唳佥浬䕊䵁䅉䅅䅁䙁䅁䅁睁䵁䅁䅁权晁䅁䅁权䉁䅁䅁权䙁䅁䅁兂䅁䅁䅁䌴浲䅑䅅䅁䉁䅁䅁兂䥂場啯歲桦睐杷允䅁䅁䅕䅁䑁䅁䅷䅁䭁䅁䅁䅁䭁䙁䅍䅁䭁䅁䅕䅁䙁䅁䅁䅁䅂故䅚允䅁䅁䅅䅁䙁䉁奂扏䥔橬䅊䍄䉁䅁䅁兂䅁䅁䅍䅄䅁䅁䅯䅁䅁䅁䅯允䅁䅁䅯兂䅁䅁䅕䅁䅁䵁䅁欵䉁䅁䅁允䅁䅁䅕䉵䘶ㄶ㑇樳䴸䅉䅅䅁䙁䅁䅁睁䵁䅁䅁权摁䅁䅁权呂䅁䅁权䙁䅁䅁兂䅁䅁䅁䔴洯䅑䅅䅁䉁䅁䅁兂ㅂ硫䕧潖甴䅑杷允䅁䅁䅕䅁䑁䅁䅷䅁䭁䅁䅁䅁䭁䙁䅍䅁䭁䅁䅕䅁䙁䅁䅁䅁权佅䅚允䅁䅁䅅䅁䙁䉁奂扏䥔橬䅊䍄䉁䅁䅁兂䅁䅁䅍䅄䅁䅁䅯杇䅁䅁䅯允䅁䅁䅯兂䅁䅁䅕䅁䅁䝁啄唵䉁䅁䅁允䅁䅁䅕椹捨㡪ㅌ䐴䴸䅉䅅䅁䙁䅁䅁睁䵁䅁䅁权䅁䅁䅁权呂䅁䅁权䙁䅁䅁兂䅁䅁䅁䉧浄䅑䅅䅁䉁䅁䅁兂允䑗ね䩹祙䅑杷允䅁䅁䅕䅁䑁䅁䅷䅁䭁䉁䅷䅁䭁䙁䅍䅁䭁䅁䅕䅁䙁䅁䅁䅁䅃⭊䅚允䅁䅁䅅䅁䙁䥁䌯匹捨祄䄵䍄䉁䅁䅁兂䅁䅁䅍䅄䅁䅁䅯䅈䅁䅁䅯睕䅁䅁䅯兂䅁䅁䅕䅁䅁佁婂欵䉁䅁䅁允䅁䅁䅕匳䝑婧䑖歌䵁䅉䅅䅁䙁䅁䅁睁䵁䅁䅁权晁䅁䅁权䉁䅁䅁权䙁䅁䅁兂䅁䅁䅁䅑浺䅑䅅䅁䉁䅁䅁兂歃䑣䬰㘱材睐杷允䅁䅁䅕䅁䑁䅁䅷䅁䭁䅁䅁䅁䭁䙁䅍䅁䭁䅁䅕䅁䙁䅁䅁䅁䅄⭄䅚允䅁䅁䅅䅁䙁䉁奂扏䥔橬䅊䍄䉁䅁䅁兂䅁䅁䅍䅄䅁䅁䅯杇䅁䅁䅯睕䅁䅁䅯兂䅁䅁䅕䅁䅁䍁㉁欵䉁䅁䅁允䅁䅁䅕㑈牘払敪歏䵁䅉䅅䅁䙁䅁䅁睁䵁䅁䅁权䅁䅁䅁权呂䅁䅁权䙁䅁䅁兂䅁䅁䅁佑汈䅑䅅䅁䉁䅁䅁兂婁䙂余摌祉䅑杷允䅁䅁䅕䅁䑁䅁䅷䅁䭁䅁䅁䅁䭁䙁䅍䅁䭁䅁䅕䅁䙁䅁䅁䅁杁⭄䅚允䅁䅁䅅䅁䙁䉁奂扏䥔橬䅊䍄䉁䅁䅁兂䅁䅁䅍䅄䅁䅁䅯杈䅁䅁䅯睕䅁䅁䅯兂䅁䅁䅕䅁䅁佁䩁欵䉁䅁䅁允䅁䅁䅕䅁䅁䅁䅁歋䵁䅉䅅䅁䙁䅁䅁睁䵁䅁䅁权䅁䅁䅁权呂䅁䅁权䙁䅁䅁兂䅁䅁䅁䅁洯䅑䅅䅁䉁䅁䅁兂允䑗ね䩹祙䅑杷允䅁䅁䅕䅁䑁䅁䅷䅁䭁䅁䅁䅁䭁䅁䅅䅁䭁䅁䅕䅁䙁䅁䅁䅁杄由䅖允䅁䅁䅅䅁䙁佁㙆䭆䠵搴⽯䍄䉁䅁䅁兂䅁䅁䅍䅄䅁䅁䅯䅈䅁䅁䅯允䅁䅁䅯兂䅁䅁䅕䅁䅁䍁呄唵䉁䅁䅁允䅁䅁䅕積積積積稰䴸䅉䅅䅁䙁䅁䅁睁䵁䅁䅁权䅁䅁䅁权呂䅁䅁权䙁䅁䅁兂䅁䅁䅁乯汐䅑䅅䅁䉁䅁䅁兂权楇搯䅊穙䅑杷允䅁䅁䅕䅁䑁䅁䅷䅁䭁䅁䅁䅁䭁䙁䅍䅁䭁䅁䅕䅁䙁䅁䅁䅁权畄䅚允䅁䅁䅅䅁䙁䉁奂扏䥔橬䅊䍄䉁䅁䅁兂䅁䅁䅍䅄䅁䅁䅯䅁䅁䅁䅯允䅁䅁䅯兂䅁䅁䅕䅁䅁䵁ぁ欵䉁䅁䅁允䅁䅁䅕䉵䘶ㄶ㑇樳䴸䅉䅅䅁䙁䅁䅁睁䵁䅁䅁权慁䅁䅁权䉁䅁䅁权䙁䅁䅁兂䅁䅁䅁佉汘䅑䅅䅁䉁䅁䅁兂㉄䙋偹癷杘睐杷允䅁䅁䅕䅁䑁䅁䅷䅁䭁䉁䅷䅁䭁䙁䅍䅁䭁䅁䅕䅁䙁䅁䅁䅁䅂敳䅖允䅁䅁䅅䅁䙁䡁⭥确癯午䄵䍄䉁䅁䅁兂䅁䅁䅍䅄䅁䅁䅯杇䅁䅁䅯睕䅁䅁䅯兂䅁䅁䅕䅁䅁䭁穄唵䉁䅁䅁允䅁䅁䅕⽷潕䥘䌯問䵁䅉䅅䅁䙁䅁䅁睁䵁䅁䅁权慁䅁䅁权呂䅁䅁权䙁䅁䅁兂䅁䅁䅁䑷浈䅑䅅䅁䉁䅁䅁兂晁敨剴乵㘴䅑杷允䅁䅁䅕䅁䑁䅁䅷䅁䭁䅁䅁䅁䭁䙁䅍䅁䭁䅁䅕䅁䙁䅁䅁䅁䅁畄䅚允䅁䅁䅅䅁䙁䉁奂扏䥔橬䅊䍄䉁䅁䅁兂䅁䅁䅍䅄䅁䅁䅯䅁䅁䅁䅯睕䅁䅁䅯兂䅁䅁䅕䅁䅁䝁乁欵䉁䅁䅁允䅁䅁䅕䙅㕧䵴坩歍䵁䅉䅅䅁䙁䅁䅁睁䵁䅁䅁权䅁䅁䅁权䉁䅁䅁权䙁䅁䅁兂䅁䅁䅁䝧浦䅑䅅䅁䉁䅁䅁兂㑃潈牘払敪睐杷允䅁䅁䅕䅁䑁䅁䅷䅁䭁䉁䄸䅁䭁䅁䅅䅁䭁䅁䅕䅁䙁䅁䅁䅁䅂敵䅖允䅁䅁䅅䅁䙁䥁牘払敧摨⽳䍄䉁䅁䅁兂䅁䅁䅍䅄䅁䅁䅯先䅁䅁䅯允䅁䅁䅯兂䅁䅁䅕䅁䅁䍁⽁欵䉁䅁䅁允䅁䅁䅕歲桦桥畓稱䴸䅉䅅䅁䙁䅁䅁睁䵁䅁䅁权䅁䅁䅁权呂䅁䅁权䙁䅁䅁兂䅁䅁䅁䅑洳䅑䅅䅁䉁䅁䅁兂允䑗ね䩹祙䅑杷允䅁䅁䅕䅁䑁䅁䅷䅁䭁䉁䄸䅁䭁䙁䅍䅁䭁䅁䅕䅁䙁䅁䅁䅁䅃敐䅚允䅁䅁䅅䅁䙁䑁䩥坑汄䑍䅆䍄䉁䅁䅁兂䅁䅁䅍䅄䅁䅁䅯先䅁䅁䅯允䅁䅁䅯兂䅁䅁䅕䅁䅁䭁㙄唵䉁䅁䅁允䅁䅁䅕㑈牘払敧吱䴸䅉䅅䅁䙁䅁䅁睁䵁䅁䅁权䅁䅁䅁权呂䅁䅁权䙁䅁䅁兂䅁䅁䅁䅉洳䅑䅅䅁䉁䅁䅁兂允䑗ね䩹祙䅑杷允䅁䅁䅕䅁䑁䅁䅷䅁䭁䅁䅁䅁䭁䙁䅍䅁䭁䅁䅕䅁䙁䅁䅁䅁杄伱䅖允䅁䅁䅅䅁䙁䭁慁㥌欰橂䅎䍄䉁䅁䅁兂䅁䅁䅍䅄䅁䅁䅯杇䅁䅁䅯睕䅁䅁䅯兂䅁䅁䅕䅁䅁䭁祂欵䉁䅁䅁允䅁䅁䅕䑔䩥坑汁く䵁䅉䅅䅁䙁䅁䅁睁䵁䅁䅁权䅁䅁䅁权䉁䅁䅁权䙁䅁䅁兂䅁䅁䅁䙑浶䅑䅅䅁䉁䅁䅁兂㑃潈牘払敪睐杷允䅁䅁䅕䅁䑁䅁䅷䅁䭁䉁䅯䅁䭁䙁䅍䅁䭁䅁䅕䅁䙁䅁䅁䅁䅁⬯䅖允䅁䅁䅅䅁䙁䥁䌯匹捨稷䅬䍄䉁䅁䅁兂䅁䅁䅍䅄䅁䅁䅯䅁䅁䅁䅯睕䅁䅁䅯兂䅁䅁䅕䅁䅁䝁䕁欵䉁䅁䅁允䅁䅁䅕癱午坔睊歍䵁䅉䅅䅁䙁䅁䅁睁䵁䅁䅁权䅁䅁䅁权呂䅁䅁权䙁䅁䅁兂䅁䅁䅁䅧浘䅑䅅䅁䉁䅁䅁兂煃搸乊湙祁䅑杷允䅁䅁䅕䅁䑁䅁䅷䅁䭁䉁䄸䅁䭁䙁䅍䅁䭁䅁䅕䅁䙁䅁䅁䅁杂敎䅚允䅁䅁䅅䅁䙁䑁ㄸ牘䩰䑌䅆䍄䉁䅁䅁兂䅁䅁䅍䅄䅁䅁䅯䅁䅁䅁䅯睕䅁䅁䅯兂䅁䅁䅕䅁䅁䍁㍃唵䉁䅁䅁允䅁䅁䅕歵䵫楁湳歍䵁䅉䅅䅁䙁䅁䅁睁䵁䅁䅁权䅁䅁䅁权呂䅁䅁权䙁䅁䅁兂䅁䅁䅁䅉浺䅑䅅䅁䉁䅁䅁兂允䑗ね䩹祙䅑杷允䅁䅁䅕䅁䑁䅁䅷䅁䭁䅁䅁䅁䭁䅁䅅䅁䭁䅁䅕䅁䙁䅁䅁䅁杁⭱䅖允䅁䅁䅅䅁䙁䩁婱婭婭摭⽫䍄䉁䅁䅁兂䅁䅁䅍䅄䅁䅁䅯䅁䅁䅁䅯睕䅁䅁䅯兂䅁䅁䅕䅁䅁䕁䉄唵䉁䅁䅁允䅁䅁䅕䘫橐婰䕵歍䵁䅉䅅䅁䙁䅁䅁睁䵁䅁䅁权晁䅁䅁权䉁䅁䅁权䙁䅁䅁兂䅁䅁䅁䝁浦䅑䅅䅁䉁䅁䅁兂卂䉵䘶ㄶ杈睐杷允䅁䅁䅕䅁䑁䅁䅷䅁䭁䅁䅁䅁䭁䅁䅅䅁䭁䅁䅕䅁䙁䅁䅁䅁杂敺䅖允䅁䅁䅅䅁䙁䑁䬰㘱睎摐⽯䍄䉁䅁䅁兂䅁䅁䅍䅄䅁䅁䅯杇䅁䅁䅯睕䅁䅁䅯兂䅁䅁䅕䅁䅁䥁晃唵䉁䅁䅁允䅁䅁䅕硨婢発穣問䵁䅉䅅䅁䙁䅁䅁睁䵁䅁䅁权䅁䅁䅁权呂䅁䅁权䙁䅁䅁兂䅁䅁䅁䅁浺䅑䅅䅁䉁䅁䅁兂允䑗ね䩹祙䅑杷允䅁䅁䅕䅁䑁䅁䅷䅁䭁䉁䄰䅁䭁䙁䅍䅁䭁䅁䅕䅁䙁䅁䅁䅁䅁畋䅚允䅁䅁䅅䅁䙁䝁浚浚浚椵䄵䍄䉁䅁䅁兂䅁䅁䅍䅄䅁䅁䅯䅈䅁䅁䅯睕䅁䅁䅯兂䅁䅁䅕䅁䅁䕁⽃唵䉁䅁䅁允䅁䅁䅕場啯歲桤歌䵁䅉䅅䅁䙁䅁䅁睁䵁䅁䅁权晁䅁䅁权䉁䅁䅁权䙁䅁䅁兂䅁䅁䅁佷汘䅑䅅䅁䉁䅁䅁兂㥁瑃橥䑣愳睐杷允䅁䅁䅕䅁䑁䅁䅷䅁䭁䅁䅁䅁䭁䙁䅍䅁䭁䅁䅕䅁䙁䅁䅁䅁䅂⭃䅚允䅁䅁䅅䅁䙁䉁奂扏䥔橬䅊䍄䉁䅁䅁兂䅁䅁䅍䅄䅁䅁䅯䅈䅁䅁䅯允䅁䅁䅯兂䅁䅁䅕䅁䅁䕁乁欵䉁䅁䅁允䅁䅁䅕㑈牘払敧吱䴸䅉䅅䅁䙁䅁䅁睁䵁䅁䅁权捁䅁䅁权䉁䅁䅁权䙁䅁䅁兂䅁䅁䅁䑧洳䅑䅅䅁䉁䅁䅁兂㉄䙋偹癷奘睐杷允䅁䅁䅕䅁䑁䅁䅷䅁䭁䉁䅷䅁䭁䙁䅍䅁䭁䅁䅕䅁䙁䅁䅁䅁䅄⭍䅚允䅁䅁䅅䅁䙁䙁㕧䵴㉨楐䄵䍄䉁䅁䅁兂䅁䅁䅍䅄䅁䅁䅯䅁䅁䅁䅯睕䅁䅁䅯兂䅁䅁䅕䅁䅁佁祄唵䉁䅁䅁允䅁䅁䅕積積積呏歍䵁䅉䅅䅁䙁䅁䅁睁䵁䅁䅁权捁䅁䅁权䉁䅁䅁权䙁䅁䅁兂䅁䅁䅁䡁浌䅑䅅䅁䉁䅁䅁兂㉄䙋偹癷奘睐杷允䅁䅁䅕䅁䑁䅁䅷䅁䭁䅁䅁䅁䭁䙁䅍䅁䭁䅁䅕䅁䙁䅁䅁䅁权畃䅚允䅁䅁䅅䅁䙁䉁奂扏䥔橬䅊䍄䉁䅁䅁兂䅁䅁䅍䅄䅁䅁䅯杈䅁䅁䅯允䅁䅁䅯兂䅁䅁䅕䅁䅁䵁煄唵䉁䅁䅁允䅁䅁䅕積積積積稰䴸䅉䅅䅁䙁䅁䅁睁䵁䅁䅁权䅁䅁䅁权呂䅁䅁权䙁䅁䅁兂䅁䅁䅁䅙浮䅑䅅䅁䉁䅁䅁兂煃搸乊湙祁䅑杷允䅁䅁䅕䅁䑁䅁䅷䅁䭁䅁䅁䅁䭁䙁䅍䅁䭁䅁䅕䅁䙁䅁䅁䅁䅁攱䅖允䅁䅁䅅䅁䙁䭁慁㥌欰橂䅎䍄䉁䅁䅁兂䅁䅁䅍䅄䅁䅁䅯䅁䅁䅁䅯睕䅁䅁䅯兂䅁䅁䅕䅁䅁䵁㕄唵䉁䅁䅁允䅁䅁䅕噋偹癷潖歍䵁䅉䅅䅁䙁䅁䅁睁䵁䅁䅁权䅁䅁䅁权呂䅁䅁权䙁䅁䅁兂䅁䅁䅁䅷浪䅑䅅䅁䉁䅁䅁兂煃搸乊湙祁䅑杷允䅁䅁䅕䅁䑁䅁䅷䅁䭁䉁䅷䅁䭁䅁䅅䅁䭁䅁䅕䅁䙁䅁䅁䅁权佅䅚允䅁䅁䅅䅁䙁䉁䘫ㄶ㑇瑈⽕䍄䉁䅁䅁兂䅁䅁䅍䅄䅁䅁䅯䅈䅁䅁䅯睕䅁䅁䅯兂䅁䅁䅕䅁䅁䅁潁欵䉁䅁䅁允䅁䅁䅕㡪ㅌ䙋偷歌䵁䅉䅅䅁䙁䅁䅁睁䵁䅁䅁权䅁䅁䅁权䉁䅁䅁权䙁䅁䅁兂䅁䅁䅁䱁汲䅑䅅䅁䉁䅁䅁兂㥁瑃橥䑣愳睐杷允䅁䅁䅕䅁䑁䅁䅷䅁䭁䉁䄰䅁䭁䅁䅅䅁䭁䅁䅕䅁䙁䅁䅁䅁杁數䅖允䅁䅁䅅䅁䙁乁橥䑣䬰㤱⽍䍄䉁䅁䅁兂䅁䅁䅍䅄䅁䅁䅯睈䅁䅁䅯允䅁䅁䅯兂䅁䅁䅕䅁䅁䵁汁欵䉁䅁䅁允䅁䅁䅕体㙆䭆䠵吴䴸䅉䅅䅁䙁䅁䅁睁䵁䅁䅁权䅁䅁䅁权呂䅁䅁权䙁䅁䅁兂䅁䅁䅁䅯浪䅑䅅䅁䉁䅁䅁兂煃搸乊湙祁䅑杷允䅁䅁䅕䅁䑁䅁䅷䅁䭁䅁䅁䅁䭁䙁䅍䅁䭁䅁䅕䅁䙁䅁䅁䅁杂敯䅖允䅁䅁䅅䅁䙁乁橥䑣䬰稹䅂䍄䉁䅁䅁兂䅁䅁䅍䅄䅁䅁䅯杇䅁䅁䅯睕䅁䅁䅯兂䅁䅁䅕䅁䅁䍁䩄唵䉁䅁䅁允䅁䅁䅕歵䵫楁湳歏䵁䅉䅅䅁䙁䅁䅁睁䵁䅁䅁权䅁䅁䅁权呂䅁䅁权䙁䅁䅁兂䅁䅁䅁䩷氯䅑䅅䅁䉁䅁䅁兂塄㍯㥁癃督䅑杷允䅁䅁䅕䅁䑁䅁䅷䅁䭁䅁䅁䅁䭁䙁䅍䅁䭁䅁䅕䅁䙁䅁䅁䅁杄⭂䅚允䅁䅁䅅䅁䙁䭁硲欰椱䑣䅊䍄䉁䅁䅁兂䅁䅁䅍䅄䅁䅁䅯䅈䅁䅁䅯允䅁䅁䅯兂䅁䅁䅕䅁䅁䭁奄唵䉁䅁䅁允䅁䅁䅕積積積積稰䴸䅉䅅䅁䙁䅁䅁睁䵁䅁䅁权摁䅁䅁权呂䅁䅁权䙁䅁䅁兂䅁䅁䅁䵉汌䅑䅅䅁䉁䅁䅁兂䵂㑎䉬余瑕䅑杷允䅁䅁䅕䅁䑁䅁䅷䅁䭁䉁䅷䅁䭁䅁䅅䅁䭁䅁䅕䅁䙁䅁䅁䅁䅁敬䅖允䅁䅁䅅䅁䙁䥁䌯匹捨㥪⽉䍄䉁䅁䅁兂䅁䅁䅍䅄䅁䅁䅯䅁䅁䅁䅯睕䅁䅁䅯兂䅁䅁䅕䅁䅁䅁䥄唵䉁䅁䅁允䅁䅁䅕敢㝦晱祈歍䵁䅉䅅䅁䙁䅁䅁睁䵁䅁䅁权䅁䅁䅁权䉁䅁䅁权䙁䅁䅁兂䅁䅁䅁䭷汘䅑䅅䅁䉁䅁䅁兂慃婭婭婭婮睐杷允䅁䅁䅕䅁䑁䅁䅷䅁䭁䅁䅁䅁䭁䙁䅍䅁䭁䅁䅕䅁䙁䅁䅁䅁䅂⭂䅚允䅁䅁䅅䅁䙁䭁硲欰椱䑣䅊䍄䉁䅁䅁兂䅁䅁䅍䅄䅁䅁䅯䅈䅁䅁䅯睕䅁䅁䅯兂䅁䅁䅕䅁䅁䥁䩄唵䉁䅁䅁允䅁䅁䅕敨剴䉵䘶歌䵁䅉䅅䅁䙁䅁䅁睁䵁䅁䅁权䅁䅁䅁权呂䅁䅁权䙁䅁䅁兂䅁䅁䅁䭙汄䅑䅅䅁䉁䅁䅁兂塄㍯㥁癃督䅑杷允䅁䅁䅕䅁䑁䅁䅷䅁䭁䅁䅁䅁䭁䙁䅍䅁䭁䅁䅕䅁䙁䅁䅁䅁杁⭂䅚允䅁䅁䅅䅁䙁䭁硲欰椱䑣䅊䍄䉁䅁䅁兂䅁䅁䅍䅄䅁䅁䅯睈䅁䅁䅯允䅁䅁䅯兂䅁䅁䅕䅁䅁䭁权唵䉁䅁䅁允䅁䅁䅕呣䬰㘱睎吳䴸䅉䅅䅁䙁䅁䅁睁䵁䅁䅁权䅁䅁䅁权呂䅁䅁权䙁䅁䅁兂䅁䅁䅁偙汪䅑䅅䅁䉁䅁䅁兂灁䥘䌯圹祧䅑杷允䅁䅁䅕䅁䑁䅁䅷䅁䭁䅁䅁䅁䭁䙁䅍䅁䭁䅁䅕䅁䙁䅁䅁䅁杄畂䅚允䅁䅁䅅䅁䙁䭁硲欰椱䑣䅊䍄䉁䅁䅁兂䅁䅁䅍䅄䅁䅁䅯䅈䅁䅁䅯睕䅁䅁䅯兂䅁䅁䅕䅁䅁䭁㝂欵䉁䅁䅁允䅁䅁䅕㉩湺㘫确啌䵁䅉䅅䅁䙁䅁䅁睁䵁䅁䅁权摁䅁䅁权呂䅁䅁权䙁䅁䅁兂䅁䅁䅁䩧決䅑䅅䅁䉁䅁䅁兂䝂癴㥐䠱瑧䅑杷允䅁䅁䅕䅁䑁䅁䅷䅁䭁䉁䄸䅁䭁䅁䅅䅁䭁䅁䅕䅁䙁䅁䅁䅁䅂敌䅚允䅁䅁䅅䅁䙁䕁桪桥畓⭒⽅䍄䉁䅁䅁兂䅁䅁䅍䅄䅁䅁䅯䅁䅁䅁䅯允䅁䅁䅯兂䅁䅁䅕䅁䅁䍁兄唵䉁䅁䅁允䅁䅁䅕児塲㍯㥁樲䴸䅉䅅䅁䙁䅁䅁睁䵁䅁䅁权捁䅁䅁权呂䅁䅁权䙁䅁䅁兂䅁䅁䅁偉汈䅑䅅䅁䉁䅁䅁兂㙃兓䍷㡋瑣䅑杷允䅁䅁䅕䅁䑁䅁䅷䅁䭁䉁䄰䅁䭁䙁䅍䅁䭁䅁䅕䅁䙁䅁䅁䅁杁畆䅚允䅁䅁䅅䅁䙁䱁䩰䅄牉票䄵䍄䉁䅁䅁兂䅁䅁䅍䅄䅁䅁䅯䅁䅁䅁䅯睕䅁䅁䅯兂䅁䅁䅕䅁䅁䅁⭄唵䉁䅁䅁允䅁䅁䅕噋偹癷潖歍䵁䅉䅅䅁䙁䅁䅁睁䵁䅁䅁权䅁䅁䅁权呂䅁䅁权䙁䅁䅁兂䅁䅁䅁偁汶䅑䅅䅁䉁䅁䅁兂灁䥘䌯圹祧䅑杷允䅁䅁䅕䅁䑁䅁䅷䅁䭁䉁䅷䅁䭁䙁䅍䅁䭁䅁䅕䅁䙁䅁䅁䅁杄⭓䅚允䅁䅁䅅䅁䙁䝁匸㡧䭄卙䄵䍄䉁䅁䅁兂䅁䅁䅍䅄䅁䅁䅯杈䅁䅁䅯允䅁䅁䅯兂䅁䅁䅕䅁䅁䭁煂欵䉁䅁䅁允䅁䅁䅕䅁䅁䅁䅁䐰䴸䅉䅅䅁䙁䅁䅁睁䵁䅁䅁权捁䅁䅁权呂䅁䅁权䙁䅁䅁兂䅁䅁䅁䕷浄䅑䅅䅁䉁䅁䅁兂塁挲㌷㙕畍䅑杷允䅁䅁䅕䅁䑁䅁䅷䅁䭁䅁䅁䅁䭁䙁䅍䅁䭁䅁䅕䅁䙁䅁䅁䅁䅄畂䅚允䅁䅁䅅䅁䙁䭁硲欰椱䑣䅊䍄䉁䅁䅁兂䅁䅁䅍䅄䅁䅁䅯先䅁䅁䅯睕䅁䅁䅯兂䅁䅁䅕䅁䅁䕁䑂欵䉁䅁䅁允䅁䅁䅕牒穢搯㑓歌䵁䅉䅅䅁䙁䅁䅁睁䵁䅁䅁权䅁䅁䅁权呂䅁䅁权䙁䅁䅁兂䅁䅁䅁乙汌䅑䅅䅁䉁䅁䅁兂权楇搯䅊穙䅑杷允䅁䅁䅕䅁䑁䅁䅷䅁䭁䉁䄸䅁䭁䅁䅅䅁䭁䅁䅕䅁䙁䅁䅁䅁杄体䅚允䅁䅁䅅䅁䙁䭁睒児塲⭯⽁䍄䉁䅁䅁兂䅁䅁䅍䅄䅁䅁䅯䅁䅁䅁䅯睕䅁䅁䅯兂䅁䅁䅕䅁䅁䝁䝁欵䉁䅁䅁允䅁䅁䅕癱午坔睊歍䵁䅉䅅䅁䙁䅁䅁睁䵁䅁䅁权捁䅁䅁权呂䅁䅁权䙁䅁䅁兂䅁䅁䅁䡷浲䅑䅅䅁䉁䅁䅁兂䱃佢㝦晱瑅䅑杷允䅁䅁䅕䅁䑁䅁䅷䅁䭁䅁䅁䅁䭁䅁䅅䅁䭁䅁䅕䅁䙁䅁䅁䅁䅄佢䅚允䅁䅁䅅䅁䙁䱁敧敨剴乵⼴䍄䉁䅁䅁兂䅁䅁䅍䅄䅁䅁䅯杇䅁䅁䅯睕䅁䅁䅯兂䅁䅁䅕䅁䅁䵁㕃唵䉁䅁䅁允䅁䅁䅕穐敖歵獮問䵁䅉䅅䅁䙁䅁䅁睁䵁䅁䅁权慁䅁䅁权呂䅁䅁权䙁䅁䅁兂䅁䅁䅁䅁浘䅑䅅䅁䉁䅁䅁兂䝂癴㥐䈱㙧䅑杷允䅁䅁䅕䅁䑁䅁䅷䅁䭁䉁䄴䅁䭁䅁䅅䅁䭁䅁䅕䅁䙁䅁䅁䅁权畴䅖允䅁䅁䅅䅁䙁䑁積積積㥍⽍䍄䉁䅁䅁兂䅁䅁䅍䅄䅁䅁䅯䅁䅁䅁䅯睕䅁䅁䅯兂䅁䅁䅕䅁䅁䍁䝁欵䉁䅁䅁允䅁䅁䅕癱午坔睊歍䵁䅉䅅䅁䙁䅁䅁睁䵁䅁䅁权摁䅁䅁权䉁䅁䅁权䙁䅁䅁兂䅁䅁䅁䕷浺䅑䅅䅁䉁䅁䅁兂畃⭒㙆䭆堷睐杷允䅁䅁䅕䅁䑁䅁䅷䅁䭁䉁䄴䅁䭁䙁䅍䅁䭁䅁䅕䅁䙁䅁䅁䅁䅄畄䅚允䅁䅁䅅䅁䙁䝁匸㡧䭄匴䅬䍄䉁䅁䅁兂䅁䅁䅍䅄䅁䅁䅯䅁䅁䅁䅯睕䅁䅁䅯兂䅁䅁䅕䅁䅁䕁䙁欵䉁䅁䅁允䅁䅁䅕癱午坔睊歍䵁䅉䅅䅁䙁䅁䅁睁䵁䅁䅁权慁䅁䅁权呂䅁䅁权䙁䅁䅁兂䅁䅁䅁䵙汶䅑䅅䅁䉁䅁䅁兂权楇搯䕊㙙䅑杷允䅁䅁䅕䅁䑁䅁䅷䅁䭁䅁䅁䅁䭁䙁䅍䅁䭁䅁䅕䅁䙁䅁䅁䅁杁敂䅚允䅁䅁䅅䅁䙁䭁硲欰椱䑣䅊䍄䉁䅁䅁兂䅁䅁䅍䅄䅁䅁䅯䅁䅁䅁䅯睕䅁䅁䅯兂䅁䅁䅕䅁䅁䥁㉃唵䉁䅁䅁允䅁䅁䅕歵䵫楁湳歍䵁䅉䅅䅁䙁䅁䅁睁䵁䅁䅁权慁䅁䅁权呂䅁䅁权䙁䅁䅁兂䅁䅁䅁䕑浺䅑䅅䅁䉁䅁䅁兂䵂㑎䉬䕙㝕䅑杷允䅁䅁䅕䅁䑁䅁䅷䅁䭁䅁䅁䅁䭁䙁䅍䅁䭁䅁䅕䅁䙁䅁䅁䅁杄⬫䅖允䅁䅁䅅䅁䙁䍁捬㡪ㅌ䑡䅊䍄䉁䅁䅁兂䅁䅁䅍䅄䅁䅁䅯䅈䅁䅁䅯允䅁䅁䅯兂䅁䅁䅕䅁䅁䍁㍁欵䉁䅁䅁允䅁䅁䅕椹捨㡪ㅌ䐲䴸䅉䅅䅁䙁䅁䅁睁䵁䅁䅁权敁䅁䅁权呂䅁䅁权䙁䅁䅁兂䅁䅁䅁䉯浢䅑䅅䅁䉁䅁䅁兂婁䙂余塌灉䅑杷允䅁䅁䅕䅁䑁䅁䅷䅁䭁䉁䄴䅁䭁䅁䅅䅁䭁䅁䅕䅁䙁䅁䅁䅁䅄⭦䅚允䅁䅁䅅䅁䙁䅁䅁䅁䅁乁⽁䍄䉁䅁䅁兂䅁䅁䅍䅄䅁䅁䅯杈䅁䅁䅯睕䅁䅁䅯兂䅁䅁䅕䅁䅁䭁䅃欵䉁䅁䅁允䅁䅁䅕呦ㄸ牘䩰䕈䵁䅉䅅䅁䙁䅁䅁睁䵁䅁䅁权䅁䅁䅁权呂䅁䅁权䙁䅁䅁兂䅁䅁䅁义氷䅑䅅䅁䉁䅁䅁兂婁䙂余摌祉䅑杷允䅁䅁䅕䅁䑁䅁䅷䅁䭁䉁䅯䅁䭁䅁䅅䅁䭁䅁䅕䅁䙁䅁䅁䅁杂敃䅚允䅁䅁䅅䅁䙁䝁浚浚浚畚⽙䍄䉁䅁䅁兂䅁䅁䅍䅄䅁䅁䅯杇䅁䅁䅯睕䅁䅁䅯兂䅁䅁䅕䅁䅁䭁湁欵䉁䅁䅁允䅁䅁䅕体㙆䭆渶歏䵁䅉䅅䅁䙁䅁䅁睁䵁䅁䅁权䅁䅁䅁权呂䅁䅁权䙁䅁䅁兂䅁䅁䅁䅉浔䅑䅅䅁䉁䅁䅁兂煃搸乊湙祁䅑杷允䅁䅁䅕䅁䑁䅁䅷䅁䭁䅁䅁䅁䭁䙁䅍䅁䭁䅁䅕䅁䙁䅁䅁䅁䅂甶䅖允䅁䅁䅅䅁䙁䑁積積積穫䅊䍄䉁䅁䅁兂䅁䅁䅍䅄䅁䅁䅯䅁䅁䅁䅯睕䅁䅁䅯兂䅁䅁䅕䅁䅁䅁穃唵䉁䅁䅁允䅁䅁䅕歵䵫楁湳歍䵁䅉䅅䅁䙁䅁䅁睁䵁䅁䅁权敁䅁䅁权呂䅁䅁权䙁䅁䅁兂䅁䅁䅁䕷浄䅑䅅䅁䉁䅁䅁兂い搯㑒圶歙䅑杷允䅁䅁䅕䅁䑁䅁䅷䅁䭁䅁䅁䅁䭁䙁䅍䅁䭁䅁䅕䅁䙁䅁䅁䅁杄畁䅚允䅁䅁䅅䅁䙁䭁硲欰椱䑣䅊䍄䉁䅁䅁兂䅁䅁䅍䅄䅁䅁䅯䅁䅁䅁䅯睕䅁䅁䅯兂䅁䅁䅕䅁䅁䵁䍁欵䉁䅁䅁允䅁䅁䅕癱午坔睊歍䵁䅉䅅䅁䙁䅁䅁睁䵁䅁䅁权摁䅁䅁权䉁䅁䅁权䙁䅁䅁兂䅁䅁䅁䕑浶䅑䅅䅁䉁䅁䅁兂畃⭒㙆䭆堷睐杷允䅁䅁䅕䅁䑁䅁䅷䅁䭁䉁䄴䅁䭁䙁䅍䅁䭁䅁䅕䅁䙁䅁䅁䅁䅄伯䅖允䅁䅁䅅䅁䙁䱁䥔牤昶椲䅬䍄䉁䅁䅁兂䅁䅁䅍䅄䅁䅁䅯䅁䅁䅁䅯睕䅁䅁䅯兂䅁䅁䅕䅁䅁䅁捃唵䉁䅁䅁允䅁䅁䅕㘱睎児㍲䕍䵁䅉䅅䅁䙁䅁䅁睁䵁䅁䅁权慁䅁䅁权呂䅁䅁权䙁䅁䅁兂䅁䅁䅁䝧浔䅑䅅䅁䉁䅁䅁兂⭃确癯圳㝑䅑杷允䅁䅁䅕䅁䑁䅁䅷䅁䭁䉁䅷䅁䭁䙁䅍䅁䭁䅁䅕䅁䙁䅁䅁䅁权畊䅚允䅁䅁䅅䅁䙁䥁䌯匹捨祄䄵䍄䉁䅁䅁兂䅁䅁䅍䅄䅁䅁䅯睈䅁䅁䅯睕䅁䅁䅯兂䅁䅁䅕䅁䅁䅁敁欵䉁䅁䅁允䅁䅁䅕牒穢搯㑔䕍䵁䅉䅅䅁䙁䅁䅁睁䵁䅁䅁权敁䅁䅁权呂䅁䅁权䙁䅁䅁兂䅁䅁䅁乧汌䅑䅅䅁䉁䅁䅁兂汁潂噇㑑獳䅑杷允䅁䅁䅕䅁䑁䅁䅷䅁䭁䉁䄸䅁䭁䅁䅅䅁䭁䅁䅕䅁䙁䅁䅁䅁杄敭䅖允䅁䅁䅅䅁䙁䙁㑋潈牘敕⽁䍄䉁䅁䅁兂䅁䅁䅍䅄䅁䅁䅯䅁䅁䅁䅯允䅁䅁䅯兂䅁䅁䅕䅁䅁佁坃唵䉁䅁䅁允䅁䅁䅕灭婭婭婭吲䴸䅉䅅䅁䙁䅁䅁睁䵁䅁䅁权䅁䅁䅁权呂䅁䅁权䙁䅁䅁兂䅁䅁䅁䄴浈䅑䅅䅁䉁䅁䅁兂煃搸乊湙祁䅑杷允䅁䅁䅕䅁䑁䅁䅷䅁䭁䉁䅯䅁䭁䙁䅍䅁䭁䅁䅕䅁䙁䅁䅁䅁权畘䅚允䅁䅁䅅䅁䙁䱁昶楇搯䑚䅴䍄䉁䅁䅁兂䅁䅁䅍䅄䅁䅁䅯䅁䅁䅁䅯睕䅁䅁䅯兂䅁䅁䅕䅁䅁䥁䱄唵䉁䅁䅁允䅁䅁䅕敢㝦晱祈歍䵁䅉䅅䅁䙁䅁䅁睁䵁䅁䅁权捁䅁䅁权䉁䅁䅁权䙁䅁䅁兂䅁䅁䅁䬴汦䅑䅅䅁䉁䅁䅁兂偃癷潕䥘匯睐杷允䅁䅁䅕䅁䑁䅁䅷䅁䭁䉁䄴䅁䭁䙁䅍䅁䭁䅁䅕䅁䙁䅁䅁䅁权何䅚允䅁䅁䅅䅁䙁佁㠵穐敖楏䅒䍄䉁䅁䅁兂䅁䅁䅍䅄䅁䅁䅯䅁䅁䅁䅯睕䅁䅁䅯兂䅁䅁䅕䅁䅁䭁㥃唵䉁䅁䅁允䅁䅁䅕䘫橐婰䕵歍䵁䅉䅅䅁䙁䅁䅁睁䵁䅁䅁权晁䅁䅁权䉁䅁䅁权䙁䅁䅁兂䅁䅁䅁䴴汌䅑䅅䅁䉁䅁䅁兂㑃潈牘払敪睐杷允䅁䅁䅕䅁䑁䅁䅷䅁䭁䉁䄸䅁䭁䙁䅍䅁䭁䅁䅕䅁䙁䅁䅁䅁䅂敢䅚允䅁䅁䅅䅁䙁䅁塲㍯㥁橋䅆䍄䉁䅁䅁兂䅁䅁䅍䅄䅁䅁䅯睈䅁䅁䅯允䅁䅁䅯兂䅁䅁䅕䅁䅁䵁⭁欵䉁䅁䅁允䅁䅁䅕䡰㥁瑃橥䐴䴸䅉䅅䅁䙁䅁䅁睁䵁䅁䅁权摁䅁䅁权呂䅁䅁权䙁䅁䅁兂䅁䅁䅁䴴汐䅑䅅䅁䉁䅁䅁兂䵂㑎䉬余瑕䅑杷允䅁䅁䅕䅁䑁䅁䅷䅁䭁䅁䅁䅁䭁䙁䅍䅁䭁䅁䅕䅁䙁䅁䅁䅁䅁敁䅚允䅁䅁䅅䅁䙁䭁硲欰椱䑣䅊䍄䉁䅁䅁兂䅁䅁䅍䅄䅁䅁䅯杈䅁䅁䅯允䅁䅁䅯兂䅁䅁䅕䅁䅁䕁䥄唵䉁䅁䅁允䅁䅁䅕積積積積稰䴸䅉䅅䅁䙁䅁䅁睁䵁䅁䅁权䅁䅁䅁权呂䅁䅁权䙁䅁䅁兂䅁䅁䅁义汐䅑䅅䅁䉁䅁䅁兂权楇搯䅊穙䅑杷允䅁䅁䅕䅁䑁䅁䅷䅁䭁䅁䅁䅁䭁䙁䅍䅁䭁䅁䅕䅁䙁䅁䅁䅁杄佁䅚允䅁䅁䅅䅁䙁䭁硲欰椱䑣䅊䍄䉁䅁䅁兂䅁䅁䅍䅄䅁䅁䅯䅈䅁䅁䅯允䅁䅁䅯兂䅁䅁䅕䅁䅁佁硂欵䉁䅁䅁允䅁䅁䅕椹捨㡪ㅌ䐲䴸䅉䅅䅁䙁䅁䅁睁䵁䅁䅁权晁䅁䅁权䉁䅁䅁权䙁䅁䅁兂䅁䅁䅁䙉浶䅑䅅䅁䉁䅁䅁兂㉄䙋偹癷杘睐杷允䅁䅁䅕䅁䑁䅁䅷䅁䭁䉁䄰䅁䭁䙁䅍䅁䭁䅁䅕䅁䙁䅁䅁䅁杂教䅚允䅁䅁䅅䅁䙁䡁⼰噎㘶卓䄵䍄䉁䅁䅁兂䅁䅁䅍䅄䅁䅁䅯䅁䅁䅁䅯允䅁䅁䅯兂䅁䅁䅕䅁䅁䍁灄唵䉁䅁䅁允䅁䅁䅕敨剴䉵䘶稲䴸䅉䅅䅁䙁䅁䅁睁䵁䅁䅁权䅁䅁䅁权呂䅁䅁权䙁䅁䅁兂䅁䅁䅁䅷浄䅑䅅䅁䉁䅁䅁兂煃搸乊湙祁䅑杷允䅁䅁䅕䅁䑁䅁䅷䅁䭁䉁䅯䅁䭁䙁䅍䅁䭁䅁䅕䅁䙁䅁䅁䅁䅃界䅚允䅁䅁䅅䅁䙁䉁䘫ㄶ㑇樳䅰䍄䉁䅁䅁兂䅁䅁䅍䅄䅁䅁䅯睈䅁䅁䅯允䅁䅁䅯兂䅁䅁䅕䅁䅁䭁噁欵䉁䅁䅁允䅁䅁䅕䡰㥁瑃橥䐴䴸䅉䅅䅁䙁䅁䅁睁䵁䅁䅁权䅁䅁䅁权䉁䅁䅁权䙁䅁䅁兂䅁䅁䅁䡁浈䅑䅅䅁䉁䅁䅁兂㑃潈牘払敪睐杷允䅁䅁䅕䅁䑁䅁䅷䅁䭁䅁䅁䅁䭁䙁䅍䅁䭁䅁䅕䅁䙁䅁䅁䅁䅁敺䅖允䅁䅁䅅䅁䙁䝁渳㘫确樸䅊䍄䉁䅁䅁兂䅁䅁䅍䅄䅁䅁䅯䅁䅁䅁䅯睕䅁䅁䅯兂䅁䅁䅕䅁䅁䕁䅁欵䉁䅁䅁允䅁䅁䅕癱午坔睊歍䵁䅉䅅䅁䙁䅁䅁睁䵁䅁䅁权慁䅁䅁权䉁䅁䅁权䙁䅁䅁兂䅁䅁䅁䅯浌䅑䅅䅁䉁䅁䅁兂浂浚浚浚浢睐杷允䅁䅁䅕䅁䑁䅁䅷䅁䭁䉁䅯䅁䭁䙁䅍䅁䭁䅁䅕䅁䙁䅁䅁䅁杂佉䅚允䅁䅁䅅䅁䙁䱁穢搯㑒呩䅰䍄䉁䅁䅁兂䅁䅁䅍䅄䅁䅁䅯䅈䅁䅁䅯允䅁䅁䅯兂䅁䅁䅕䅁䅁䵁䕄唵䉁䅁䅁允䅁䅁䅕㡪ㅌ䙋偹樰䴸䅉䅅䅁䙁䅁䅁睁䵁䅁䅁权敁䅁䅁权呂䅁䅁权䙁䅁䅁兂䅁䅁䅁䡷浦䅑䅅䅁䉁䅁䅁兂灁䥘䌯圹桧䅑杷允䅁䅁䅕䅁䑁䅁䅷䅁䭁䅁䅁䅁䭁䙁䅍䅁䭁䅁䅕䅁䙁䅁䅁䅁䅄⬯䅖允䅁䅁䅅䅁䙁䭁硲欰椱䑣䅊䍄䉁䅁䅁兂䅁䅁䅍䅄䅁䅁䅯䅁䅁䅁䅯睕䅁䅁䅯兂䅁䅁䅕䅁䅁䕁⽄唵䉁䅁䅁允䅁䅁䅕癱午坔睊歍䵁䅉䅅䅁䙁䅁䅁睁䵁䅁䅁权䅁䅁䅁权呂䅁䅁权䙁䅁䅁兂䅁䅁䅁偉氯䅑䅅䅁䉁䅁䅁兂煃搸乊湙祁䅑杷允䅁䅁䅕䅁䑁䅁䅷䅁䭁䅁䅁䅁䭁䙁䅍䅁䭁䅁䅕䅁䙁䅁䅁䅁杁由䅖允䅁䅁䅅䅁䙁䭁慁㥌欰橂䅎䍄䉁䅁䅁兂䅁䅁䅍䅄䅁䅁䅯䅁䅁䅁䅯睕䅁䅁䅯兂䅁䅁䅕䅁䅁䥁㥄唵䉁䅁䅁允䅁䅁䅕噋偹癷潖歍䵁䅉䅅䅁䙁䅁䅁睁䵁䅁䅁权䅁䅁䅁权呂䅁䅁权䙁䅁䅁兂䅁䅁䅁偧氷䅑䅅䅁䉁䅁䅁兂煃搸乊湙祁䅑杷允䅁䅁䅕䅁䑁䅁䅷䅁䭁䉁䅯䅁䭁䙁䅍䅁䭁䅁䅕䅁䙁䅁䅁䅁䅂敮䅖允䅁䅁䅅䅁䙁䥁坣挲㌷積䅬䍄䉁䅁䅁兂䅁䅁䅍䅄䅁䅁䅯䅈䅁䅁䅯允䅁䅁䅯兂䅁䅁䅕䅁䅁䝁捃唵䉁䅁䅁允䅁䅁䅕㡪ㅌ䙋偹樰䴸䅉䅅䅁䙁䅁䅁睁䵁䅁䅁权捁䅁䅁权呂䅁䅁权䙁䅁䅁兂䅁䅁䅁䑷浄䅑䅅䅁䉁䅁䅁兂奂扏䥔橤甴䅑杷允䅁䅁䅕䅁䑁䅁䅷䅁䭁䉁䄸䅁䭁䙁䅍䅁䭁䅁䅕䅁䙁䅁䅁䅁䅂⭺䅖允䅁䅁䅅䅁䙁䕁䵯楁䡵樱䅂䍄䉁䅁䅁兂䅁䅁䅍䅄䅁䅁䅯䅁䅁䅁䅯睕䅁䅁䅯兂䅁䅁䅕䅁䅁䅁啄唵䉁䅁䅁允䅁䅁䅕䉯癯匳䝑き䵁䅉䅅䅁䙁䅁䅁睁䵁䅁䅁权敁䅁䅁权呂䅁䅁权䙁䅁䅁兂䅁䅁䅁䉙浔䅑䅅䅁䉁䅁䅁兂療潅䅐畹灅䅑杷允䅁䅁䅕䅁䑁䅁䅷䅁䭁䉁䄸䅁䭁䅁䅅䅁䭁䅁䅕䅁䙁䅁䅁䅁权佧䅚允䅁䅁䅅䅁䙁䙁㑋潈牘敕⽁䍄䉁䅁䅁兂䅁䅁䅍䅄䅁䅁䅯睈䅁䅁䅯睕䅁䅁䅯兂䅁䅁䅕䅁䅁䥁捂欵䉁䅁䅁允䅁䅁䅕匰扌堫䬴啍䵁䅉䅅䅁䙁䅁䅁睁䵁䅁䅁权䅁䅁䅁权呂䅁䅁权䙁䅁䅁兂䅁䅁䅁偙氷䅑䅅䅁䉁䅁䅁兂煃搸乊湙祁䅑杷允䅁䅁䅕䅁䑁䅁䅷䅁䭁䉁䄸䅁䭁䅁䅅䅁䭁䅁䅕䅁䙁䅁䅁䅁杁⬶䅖允䅁䅁䅅䅁䙁佁㙆䭆䠵搴⽯䍄䉁䅁䅁兂䅁䅁䅍䅄䅁䅁䅯䅁䅁䅁䅯允䅁䅁䅯兂䅁䅁䅕䅁䅁䵁湃唵䉁䅁䅁允䅁䅁䅕灭婭婭婭吲䴸䅉䅅䅁䙁䅁䅁睁䵁䅁䅁权捁䅁䅁权呂䅁䅁权䙁䅁䅁兂䅁䅁䅁䍁洯䅑䅅䅁䉁䅁䅁兂奂扏䥔橤甴䅑杷允䅁䅁䅕䅁䑁䅁䅷䅁䭁䉁䄴䅁䭁䙁䅍䅁䭁䅁䅕䅁䙁䅁䅁䅁䅁⭍䅚允䅁䅁䅅䅁䙁䕁桪桥畓祒䅚䍄䉁䅁䅁兂䅁䅁䅍䅄䅁䅁䅯䅁䅁䅁䅯睕䅁䅁䅯兂䅁䅁䅕䅁䅁䭁㥄唵䉁䅁䅁允䅁䅁䅕噋偹癷潖歍䵁䅉䅅䅁䙁䅁䅁睁䵁䅁䅁权敁䅁䅁权䉁䅁䅁权䙁䅁䅁兂䅁䅁䅁䝯浘䅑䅅䅁䉁䅁䅁兂䅁䅁䅁䅁兄睐杷允䅁䅁䅕䅁䑁䅁䅷䅁䭁䅁䅁䅁䭁䙁䅍䅁䭁䅁䅕䅁䙁䅁䅁䅁䅄⭵䅖允䅁䅁䅅䅁䙁偁周㘴扗䑨䅊䍄䉁䅁䅁兂䅁䅁䅍䅄䅁䅁䅯䅁䅁䅁䅯睕䅁䅁䅯兂䅁䅁䅕䅁䅁䝁㥄唵䉁䅁䅁允䅁䅁䅕噋偹癷潖歍䵁䅉䅅䅁䙁䅁䅁睁䵁䅁䅁权捁䅁䅁权䉁䅁䅁权䙁䅁䅁兂䅁䅁䅁䑯浐䅑䅅䅁䉁䅁䅁兂㉄䙋偹癷奘睐杷允䅁䅁䅕䅁䑁䅁䅷䅁䭁䉁䅷䅁䭁䙁䅍䅁䭁䅁䅕䅁䙁䅁䅁䅁䅁畵䅖允䅁䅁䅅䅁䙁䡁⭥确癯午䄵䍄䉁䅁䅁兂䅁䅁䅍䅄䅁䅁䅯䅁䅁䅁䅯允䅁䅁䅯兂䅁䅁䅕䅁䅁䍁㙃唵䉁䅁䅁允䅁䅁䅕児塲㍯㥁樲䴸䅉䅅䅁䙁䅁䅁睁䵁䅁䅁权慁䅁䅁权䉁䅁䅁权䙁䅁䅁兂䅁䅁䅁䅉浶䅑䅅䅁䉁䅁䅁兂浂浚浚浚浢睐杷允䅁䅁䅕䅁䑁䅁䅷䅁䭁䅁䅁䅁䭁䅁䅅䅁䭁䅁䅕䅁䙁䅁䅁䅁䅄畆䅚允䅁䅁䅅䅁䙁䱁敧敨剴乵⼴䍄䉁䅁䅁兂䅁䅁䅍䅄䅁䅁䅯䅁䅁䅁䅯睕䅁䅁䅯兂䅁䅁䅕䅁䅁䵁祄唵䉁䅁䅁允䅁䅁䅕積積積呏歍䵁䅉䅅䅁䙁䅁䅁睁䵁䅁䅁权晁䅁䅁权呂䅁䅁权䙁䅁䅁兂䅁䅁䅁倴汦䅑䅅䅁䉁䅁䅁兂偄ㄹ橐塰睳䅑杷允䅁䅁䅕䅁䑁䅁䅷䅁䭁䅁䅁䅁䭁䙁䅍䅁䭁䅁䅕䅁䙁䅁䅁䅁䅄田䅖允䅁䅁䅅䅁䙁䭁慁㥌欰橂䅎䍄䉁䅁䅁兂䅁䅁䅍䅄䅁䅁䅯䅁䅁䅁䅯睕䅁䅁䅯兂䅁䅁䅕䅁䅁䭁㕄唵䉁䅁䅁允䅁䅁䅕噋偹癷潖歍䵁䅉䅅䅁䙁䅁䅁睁䵁䅁䅁权慁䅁䅁权呂䅁䅁权䙁䅁䅁兂䅁䅁䅁䙧浪䅑䅅䅁䉁䅁䅁兂䑄匹捨㉪㝉䅑杷允䅁䅁䅕䅁䑁䅁䅷䅁䭁䉁䄸䅁䭁䙁䅍䅁䭁䅁䅕䅁䙁䅁䅁䅁䅄佌䅚允䅁䅁䅅䅁䙁䑁ㄸ牘䩰䑌䅆䍄䉁䅁䅁兂䅁䅁䅍䅄䅁䅁䅯䅁䅁䅁䅯睕䅁䅁䅯兂䅁䅁䅕䅁䅁佁㑄唵䉁䅁䅁允䅁䅁䅕噋偹癷潖歍䵁䅉䅅䅁䙁䅁䅁睁䵁䅁䅁权敁䅁䅁权呂䅁䅁权䙁䅁䅁兂䅁䅁䅁䕉浲䅑䅅䅁䉁䅁䅁兂畄䑦ㄸ橘歯䅑杷允䅁䅁䅕䅁䑁䅁䅷䅁䭁䉁䅷䅁䭁䅁䅅䅁䭁䅁䅕䅁䙁䅁䅁䅁䅂畑䅚允䅁䅁䅅䅁䙁偁潙䥘䌯搹⽧䍄䉁䅁䅁兂䅁䅁䅍䅄䅁䅁䅯睈䅁䅁䅯睕䅁䅁䅯兂䅁䅁䅕䅁䅁䍁捃唵䉁䅁䅁允䅁䅁䅕䵮村䡳潉啍䵁䅉䅅䅁䙁䅁䅁睁䵁䅁䅁权䅁䅁䅁权呂䅁䅁权䙁䅁䅁兂䅁䅁䅁偁汪䅑䅅䅁䉁䅁䅁兂灁䥘䌯圹祧䅑杷允䅁䅁䅕䅁䑁䅁䅷䅁䭁䅁䅁䅁䭁䅁䅅䅁䭁䅁䅕䅁䙁䅁䅁䅁杂⭣䅚允䅁䅁䅅䅁䙁䱁敧敨剴乵⼴䍄䉁䅁䅁兂䅁䅁䅍䅄䅁䅁䅯䅁䅁䅁䅯睕䅁䅁䅯兂䅁䅁䅕䅁䅁䥁㍄唵䉁䅁䅁允䅁䅁䅕噋偹癷潖歍䵁䅉䅅䅁䙁䅁䅁睁䵁䅁䅁权敁䅁䅁权䉁䅁䅁权䙁䅁䅁兂䅁䅁䅁䉉浺䅑䅅䅁䉁䅁䅁兂䑄匹捨㡪噌睐杷允䅁䅁䅕䅁䑁䅁䅷䅁䭁䉁䄴䅁䭁䅁䅅䅁䭁䅁䅕䅁䙁䅁䅁䅁杄住䅚允䅁䅁䅅䅁䙁䵁ㅐ䙋偹瑷⽕䍄䉁䅁䅁兂䅁䅁䅍䅄䅁䅁䅯䅁䅁䅁䅯睕䅁䅁䅯兂䅁䅁䅕䅁䅁䭁㉄唵䉁䅁䅁允䅁䅁䅕噋偹癷潖歍䵁䅉䅅䅁䙁䅁䅁睁䵁䅁䅁权摁䅁䅁权䉁䅁䅁权䙁䅁䅁兂䅁䅁䅁䑷浪䅑䅅䅁䉁䅁䅁兂畃⭒㙆䭆堷睐杷允䅁䅁䅕䅁䑁䅁䅷䅁䭁䉁䅯䅁䭁䙁䅍䅁䭁䅁䅕䅁䙁䅁䅁䅁杄甯䅖允䅁䅁䅅䅁䙁䥁䌯匹捨稷䅬䍄䉁䅁䅁兂䅁䅁䅍䅄䅁䅁䅯䅁䅁䅁䅯允䅁䅁䅯兂䅁䅁䅕䅁䅁䝁䕂欵䉁䅁䅁允䅁䅁䅕䉵䘶ㄶ㑇樳䴸䅉䅅䅁䙁䅁䅁睁䵁䅁䅁权敁䅁䅁权呂䅁䅁权䙁䅁䅁兂䅁䅁䅁䭷汔䅑䅅䅁䉁䅁䅁兂㍂灶愸硌爰䅑杷允䅁䅁䅕䅁䑁䅁䅷䅁䭁䅁䅁䅁䭁䙁䅍䅁䭁䅁䅕䅁䙁䅁䅁䅁杁甹䅖允䅁䅁䅅䅁䙁䍁捬㡪ㅌ䑡䅊䍄䉁䅁䅁兂䅁䅁䅍䅄䅁䅁䅯䅁䅁䅁䅯允䅁䅁䅯兂䅁䅁䅕䅁䅁䭁獃唵䉁䅁䅁允䅁䅁䅕灭婭婭婭吲䴸䅉䅅䅁䙁䅁䅁睁䵁䅁䅁权䅁䅁䅁权呂䅁䅁权䙁䅁䅁兂䅁䅁䅁乙決䅑䅅䅁䉁䅁䅁兂婁䙂余摌祉䅑杷允䅁䅁䅕䅁䑁䅁䅷䅁䭁䉁䅯䅁䭁䅁䅅䅁䭁䅁䅕䅁䙁䅁䅁䅁䅁敹䅖允䅁䅁䅅䅁䙁䅁䅁䅁䅁佁⽁䍄䉁䅁䅁兂䅁䅁䅍䅄䅁䅁䅯䅈䅁䅁䅯睕䅁䅁䅯兂䅁䅁䅕䅁䅁䥁婄唵䉁䅁䅁允䅁䅁䅕浔光䑗ね歌䵁䅉䅅䅁䙁䅁䅁睁䵁䅁䅁权慁䅁䅁权呂䅁䅁权䙁䅁䅁兂䅁䅁䅁偙汔䅑䅅䅁䉁䅁䅁兂䑄匹捨㡪㕉䅑杷允䅁䅁䅕䅁䑁䅁䅷䅁䭁䉁䅯䅁䭁䙁䅍䅁䭁䅁䅕䅁䙁䅁䅁䅁杄佔䅚允䅁䅁䅅䅁䙁䕁㍷啩杆呒䅴䍄䉁䅁䅁兂䅁䅁䅍䅄䅁䅁䅯睈䅁䅁䅯允䅁䅁䅯兂䅁䅁䅕䅁䅁䵁㙁欵䉁䅁䅁允䅁䅁䅕䡰㥁瑃橥䐴䴸䅉䅅䅁䙁䅁䅁睁䵁䅁䅁权敁䅁䅁权䉁䅁䅁权䙁䅁䅁兂䅁䅁䅁䅙浲䅑䅅䅁䉁䅁䅁兂㝂䭆䠵場啲睐杷允䅁䅁䅕䅁䑁䅁䅷䅁䭁䅁䅁䅁䭁䙁䅍䅁䭁䅁䅕䅁䙁䅁䅁䅁䅃攰䅖允䅁䅁䅅䅁䙁䭁慁㥌欰橂䅎䍄䉁䅁䅁兂䅁䅁䅍䅄䅁䅁䅯杇䅁䅁䅯允䅁䅁䅯兂䅁䅁䅕䅁䅁佁兄唵䉁䅁䅁允䅁䅁䅕椹捨㡪ㅌ䐴䴸䅉䅅䅁䙁䅁䅁睁䵁䅁䅁权摁䅁䅁权䉁䅁䅁权䙁䅁䅁兂䅁䅁䅁䱯氷䅑䅅䅁䉁䅁䅁兂塄㍯㥁瑃呦睐杷允䅁䅁䅕䅁䑁䅁䅷䅁䭁䉁䄴䅁䭁䅁䅅䅁䭁䅁䅕䅁䙁䅁䅁䅁杁⭙䅚允䅁䅁䅅䅁䙁䅁䅁䅁䅁乁⽁䍄䉁䅁䅁兂䅁䅁䅍䅄䅁䅁䅯杈䅁䅁䅯睕䅁䅁䅯兂䅁䅁䅕䅁䅁䵁㑂欵䉁䅁䅁允䅁䅁䅕噋偹癷潖啉䵁䅉䅅䅁䙁䅁䅁睁䵁䅁䅁权晁䅁䅁权䉁䅁䅁权䙁䅁䅁兂䅁䅁䅁乑汶䅑䅅䅁䉁䅁䅁兂乄䵺䵺䵺捺睐杷允䅁䅁䅕䅁䑁䅁䅷䅁䭁䅁䅁䅁䭁䙁䅍䅁䭁䅁䅕䅁䙁䅁䅁䅁杂改䅖允䅁䅁䅅䅁䙁䍁捬㡪ㅌ䑡䅊䍄䉁䅁䅁兂䅁䅁䅍䅄䅁䅁䅯杇䅁䅁䅯睕䅁䅁䅯兂䅁䅁䅕䅁䅁䕁扄唵䉁䅁䅁允䅁䅁䅕祇搯䅊桙歏䵁䅉䅅䅁䙁䅁䅁睁䵁䅁䅁权䅁䅁䅁权䉁䅁䅁权䙁䅁䅁兂䅁䅁䅁䉉浘䅑䅅䅁䉁䅁䅁兂㑃潈牘払敪睐杷允䅁䅁䅕䅁䑁䅁䅷䅁䭁䉁䄴䅁䭁䅁䅅䅁䭁䅁䅕䅁䙁䅁䅁䅁䅂田䅖允䅁䅁䅅䅁䙁䑁積積積㥍⽍䍄䉁䅁䅁兂䅁䅁䅍䅄䅁䅁䅯睈䅁䅁䅯睕䅁䅁䅯兂䅁䅁䅕䅁䅁䵁い唵䉁䅁䅁允䅁䅁䅕㥉㕶浦捰䕍䵁䅉䅅䅁䙁䅁䅁睁䵁䅁䅁权䅁䅁䅁权呂䅁䅁权䙁䅁䅁兂䅁䅁䅁偷汔䅑䅅䅁䉁䅁䅁兂灁䥘䌯圹祧䅑杷允䅁䅁䅕䅁䑁䅁䅷䅁䭁䅁䅁䅁䭁䙁䅍䅁䭁䅁䅕䅁䙁䅁䅁䅁权伹䅖允䅁䅁䅅䅁䙁䍁捬㡪ㅌ䑡䅊䍄䉁䅁䅁兂䅁䅁䅍䅄䅁䅁䅯睈䅁䅁䅯睕䅁䅁䅯兂䅁䅁䅕䅁䅁䵁煂欵䉁䅁䅁允䅁䅁䅕瑃橥䑣焰啍䵁䅉䅅䅁䙁䅁䅁睁䵁䅁䅁权䅁䅁䅁权呂䅁䅁权䙁䅁䅁兂䅁䅁䅁佉汈䅑䅅䅁䉁䅁䅁兂婁䙂余摌祉䅑杷允䅁䅁䅕䅁䑁䅁䅷䅁䭁䉁䅷䅁䭁䅁䅅䅁䭁䅁䅕䅁䙁䅁䅁䅁䅂佹䅖允䅁䅁䅅䅁䙁䑁積積積㥍⽍䍄䉁䅁䅁兂䅁䅁䅍䅄䅁䅁䅯䅈䅁䅁䅯允䅁䅁䅯兂䅁䅁䅕䅁䅁䍁㉂欵䉁䅁䅁允䅁䅁䅕椹捨㡪ㅌ䐲䴸䅉䅅䅁䙁䅁䅁睁䵁䅁䅁权摁䅁䅁权呂䅁䅁权䙁䅁䅁兂䅁䅁䅁䡙浐䅑䅅䅁䉁䅁䅁兂睄㡰䱚㡎瑫䅑杷允䅁䅁䅕䅁䑁䅁䅷䅁䭁䉁䄴䅁䭁䙁䅍䅁䭁䅁䅕䅁䙁䅁䅁䅁杂界䅚允䅁䅁䅅䅁䙁䕁桪桥畓祒䅚䍄䉁䅁䅁兂䅁䅁䅍䅄䅁䅁䅯䅁䅁䅁䅯睕䅁䅁䅯兂䅁䅁䅕䅁䅁佁穄唵䉁䅁䅁允䅁䅁䅕積積積呏歍䵁䅉䅅䅁䙁䅁䅁睁䵁䅁䅁权䅁䅁䅁权呂䅁䅁权䙁䅁䅁兂䅁䅁䅁偯汐䅑䅅䅁䉁䅁䅁兂穁積積㕍祍䅑杷允䅁䅁䅕䅁䑁䅁䅷䅁䭁䉁䄰䅁䭁䅁䅅䅁䭁䅁䅕䅁䙁䅁䅁䅁杁攴䅖允䅁䅁䅅䅁䙁乁橥䑣䬰㤱⽍䍄䉁䅁䅁兂䅁䅁䅍䅄䅁䅁䅯睈䅁䅁䅯睕䅁䅁䅯兂䅁䅁䅕䅁䅁䍁汃唵䉁䅁䅁允䅁䅁䅕䉵䘶ㄶ㑆䕍䵁䅉䅅䅁䙁䅁䅁睁䵁䅁䅁权晁䅁䅁权呂䅁䅁权䙁䅁䅁兂䅁䅁䅁乑氳䅑䅅䅁䉁䅁䅁兂⭃确癯唳睑䅑杷允䅁䅁䅕䅁䑁䅁䅷䅁䭁䅁䅁䅁䭁䙁䅍䅁䭁䅁䅕䅁䙁䅁䅁䅁杁攳䅖允䅁䅁䅅䅁䙁䉁䕫杖琴樰䅊䍄䉁䅁䅁兂䅁䅁䅍䅄䅁䅁䅯杇䅁䅁䅯允䅁䅁䅯兂䅁䅁䅕䅁䅁䵁塄唵䉁䅁䅁允䅁䅁䅕椹捨㡪ㅌ䐴䴸䅉䅅䅁䙁䅁䅁睁䵁䅁䅁权捁䅁䅁权呂䅁䅁权䙁䅁䅁兂䅁䅁䅁䵁汐䅑䅅䅁䉁䅁䅁兂桄桥畓㉒畅䅑杷允䅁䅁䅕䅁䑁䅁䅷䅁䭁䅁䅁䅁䭁䅁䅅䅁䭁䅁䅕䅁䙁䅁䅁䅁䅃估䅖允䅁䅁䅅䅁䙁䑁䬰㘱睎摐⽯䍄䉁䅁䅁兂䅁䅁䅍䅄䅁䅁䅯杇䅁䅁䅯睕䅁䅁䅯兂䅁䅁䅕䅁䅁䭁䱁欵䉁䅁䅁允䅁䅁䅕潂噇㑑䵴歏䵁䅉䅅䅁䙁䅁䅁睁䵁䅁䅁权捁䅁䅁权䉁䅁䅁权䙁䅁䅁兂䅁䅁䅁䕯浪䅑䅅䅁䉁䅁䅁兂㉄䙋偹癷奘睐杷允䅁䅁䅕䅁䑁䅁䅷䅁䭁䅁䅁䅁䭁䙁䅍䅁䭁䅁䅕䅁䙁䅁䅁䅁䅃收䅖允䅁䅁䅅䅁䙁䑁積積積穫䅊䍄䉁䅁䅁兂䅁䅁䅍䅄䅁䅁䅯䅈䅁䅁䅯睕䅁䅁䅯兂䅁䅁䅕䅁䅁䥁䥂欵䉁䅁䅁允䅁䅁䅕硢䑋䵷桰歌䵁䅉䅅䅁䙁䅁䅁睁䵁䅁䅁权䅁䅁䅁权䉁䅁䅁权䙁䅁䅁兂䅁䅁䅁䰴汲䅑䅅䅁䉁䅁䅁兂㥁瑃橥䑣愳睐杷允䅁䅁䅕䅁䑁䅁䅷䅁䭁䉁䅯䅁䭁䙁䅍䅁䭁䅁䅕䅁䙁䅁䅁䅁杄畍䅚允䅁䅁䅅䅁䙁䉁䘫ㄶ㑇樳䅰䍄䉁䅁䅁兂䅁䅁䅍䅄䅁䅁䅯先䅁䅁䅯睕䅁䅁䅯兂䅁䅁䅕䅁䅁䭁䭄唵䉁䅁䅁允䅁䅁䅕噋偹癷潕歌䵁䅉䅅䅁䙁䅁䅁睁䵁䅁䅁权䅁䅁䅁权呂䅁䅁权䙁䅁䅁兂䅁䅁䅁䱉汔䅑䅅䅁䉁䅁䅁兂㙃兓䍷祋祣䅑杷允䅁䅁䅕䅁䑁䅁䅷䅁䭁䉁䄸䅁䭁䙁䅍䅁䭁䅁䅕䅁䙁䅁䅁䅁䅁⭷䅖允䅁䅁䅅䅁䙁䵁㉬灶愸穌䅆䍄䉁䅁䅁兂䅁䅁䅍䅄䅁䅁䅯䅁䅁䅁䅯允䅁䅁䅯兂䅁䅁䅕䅁䅁䥁慁欵䉁䅁䅁允䅁䅁䅕䉵䘶ㄶ㑇樳䴸䅉䅅䅁䙁䅁䅁睁䵁䅁䅁权䅁䅁䅁权呂䅁䅁权䙁䅁䅁兂䅁䅁䅁偁汐䅑䅅䅁䉁䅁䅁兂穁積積㕍祍䅑杷允䅁䅁䅕䅁䑁䅁䅷䅁䭁䅁䅁䅁䭁䙁䅍䅁䭁䅁䅕䅁䙁䅁䅁䅁权甸䅖允䅁䅁䅅䅁䙁䑁積積積穫䅊䍄䉁䅁䅁兂䅁䅁䅍䅄䅁䅁䅯䅈䅁䅁䅯允䅁䅁䅯兂䅁䅁䅕䅁䅁佁敃唵䉁䅁䅁允䅁䅁䅕㡪ㅌ䙋偹樰䴸䅉䅅䅁䙁䅁䅁睁䵁䅁䅁权敁䅁䅁权䉁䅁䅁权䙁䅁䅁兂䅁䅁䅁䙷浐䅑䅅䅁䉁䅁䅁兂䑄匹捨㡪噌睐杷允䅁䅁䅕䅁䑁䅁䅷䅁䭁䉁䄸䅁䭁䙁䅍䅁䭁䅁䅕䅁䙁䅁䅁䅁杄甯䅖允䅁䅁䅅䅁䙁䵁㌯⭕汏穥䅂䍄䉁䅁䅁兂䅁䅁䅍䅄䅁䅁䅯䅁䅁䅁䅯允䅁䅁䅯兂䅁䅁䅕䅁䅁䭁佁欵䉁䅁䅁允䅁䅁䅕䉵䘶ㄶ㑇樳䴸䅉䅅䅁䙁䅁䅁睁䵁䅁䅁权摁䅁䅁权呂䅁䅁权䙁䅁䅁兂䅁䅁䅁䙙浲䅑䅅䅁䉁䅁䅁兂䑄匹捨㑪畉䅑杷允䅁䅁䅕䅁䑁䅁䅷䅁䭁䅁䅁䅁䭁䙁䅍䅁䭁䅁䅕䅁䙁䅁䅁䅁䅁甸䅖允䅁䅁䅅䅁䙁䑁積積積穫䅊䍄䉁䅁䅁兂䅁䅁䅍䅄䅁䅁䅯杈䅁䅁䅯允䅁䅁䅯兂䅁䅁䅕䅁䅁䥁㉁欵䉁䅁䅁允䅁䅁䅕⽷潕䥘䌯吱䴸䅉䅅䅁䙁䅁䅁睁䵁䅁䅁权䅁䅁䅁权呂䅁䅁权䙁䅁䅁兂䅁䅁䅁倴汈䅑䅅䅁䉁䅁䅁兂穁積積㕍祍䅑杷允䅁䅁䅕䅁䑁䅁䅷䅁䭁䉁䄸䅁䭁䅁䅅䅁䭁䅁䅕䅁䙁䅁䅁䅁杁支䅖允䅁䅁䅅䅁䙁䕁桪桥畓⭒⽅䍄䉁䅁䅁兂䅁䅁䅍䅄䅁䅁䅯䅁䅁䅁䅯睕䅁䅁䅯兂䅁䅁䅕䅁䅁䵁硄唵䉁䅁䅁允䅁䅁䅕積積積呏歍䵁䅉䅅䅁䙁䅁䅁睁䵁䅁䅁权䅁䅁䅁权呂䅁䅁权䙁䅁䅁兂䅁䅁䅁伴汌䅑䅅䅁䉁䅁䅁兂婁䙂余摌祉䅑杷允䅁䅁䅕䅁䑁䅁䅷䅁䭁䅁䅁䅁䭁䙁䅍䅁䭁䅁䅕䅁䙁䅁䅁䅁䅃攴䅖允䅁䅁䅅䅁䙁䉁䕫杖琴樰䅊䍄䉁䅁䅁兂䅁䅁䅍䅄䅁䅁䅯杈䅁䅁䅯睕䅁䅁䅯兂䅁䅁䅕䅁䅁䝁䕄唵䉁䅁䅁允䅁䅁䅕呣䬰㘱睍䕌䵁䅉䅅䅁䙁䅁䅁睁䵁䅁䅁权摁䅁䅁权呂䅁䅁权䙁䅁䅁兂䅁䅁䅁䭧汪䅑䅅䅁䉁䅁䅁兂婄発呤㘴瑕䅑杷允䅁䅁䅕䅁䑁䅁䅷䅁䭁䅁䅁䅁䭁䙁䅍䅁䭁䅁䅕䅁䙁䅁䅁䅁䅁伸䅖允䅁䅁䅅䅁䙁䑁積積積穫䅊䍄䉁䅁䅁兂䅁䅁䅍䅄䅁䅁䅯杇䅁䅁䅯允䅁䅁䅯兂䅁䅁䅕䅁䅁䝁牂欵䉁䅁䅁允䅁䅁䅕䡰㥁瑃橥䐶䴸䅉䅅䅁䙁䅁䅁睁䵁䅁䅁权䅁䅁䅁权呂䅁䅁权䙁䅁䅁兂䅁䅁䅁佯氯䅑䅅䅁䉁䅁䅁兂穁積積㕍祍䅑杷允䅁䅁䅕䅁䑁䅁䅷䅁䭁䉁䅯䅁䭁䙁䅍䅁䭁䅁䅕䅁䙁䅁䅁䅁权佑䅚允䅁䅁䅅䅁䙁䵁杕䡳潊呍䅴䍄䉁䅁䅁兂䅁䅁䅍䅄䅁䅁䅯䅁䅁䅁䅯睕䅁䅁䅯兂䅁䅁䅕䅁䅁䝁癄唵䉁䅁䅁允䅁䅁䅕積積積呏歍䵁䅉䅅䅁䙁䅁䅁睁䵁䅁䅁权摁䅁䅁权呂䅁䅁权䙁䅁䅁兂䅁䅁䅁䱙汈䅑䅅䅁䉁䅁䅁兂䭁㘱睎捐瑯䅑杷允䅁䅁䅕䅁䑁䅁䅷䅁䭁䅁䅁䅁䭁䙁䅍䅁䭁䅁䅕䅁䙁䅁䅁䅁杁⬷䅖允䅁䅁䅅䅁䙁䑁積積積穫䅊䍄䉁䅁䅁兂䅁䅁䅍䅄䅁䅁䅯先䅁䅁䅯允䅁䅁䅯兂䅁䅁䅕䅁䅁䭁䥄唵䉁䅁䅁允䅁䅁䅕㘱睎児塲稰䴸䅉䅅䅁䙁䅁䅁睁䵁䅁䅁权晁䅁䅁权呂䅁䅁权䙁䅁䅁兂䅁䅁䅁䡯浮䅑䅅䅁䉁䅁䅁兂煂䡶呓䍇硑䅑杷允䅁䅁䅕䅁䑁䅁䅷䅁䭁䉁䄴䅁䭁䙁䅍䅁䭁䅁䅕䅁䙁䅁䅁䅁䅃⭔䅚允䅁䅁䅅䅁䙁佁㠵穐敖楏䅒䍄䉁䅁䅁兂䅁䅁䅍䅄䅁䅁䅯䅁䅁䅁䅯睕䅁䅁䅯兂䅁䅁䅕䅁䅁䭁畄唵䉁䅁䅁允䅁䅁䅕積積積呏歍䵁䅉䅅䅁䙁䅁䅁睁䵁䅁䅁权摁䅁䅁权呂䅁䅁权䙁䅁䅁兂䅁䅁䅁䭉汶䅑䅅䅁䉁䅁䅁兂婄発呤㘴瑕䅑杷允䅁䅁䅕䅁䑁䅁䅷䅁䭁䉁䄰䅁䭁䙁䅍䅁䭁䅁䅕䅁䙁䅁䅁䅁杄畵䅖允䅁䅁䅅䅁䙁䕁㍷啩杆匵䄱䍄䉁䅁䅁兂䅁䅁䅍䅄䅁䅁䅯䅁䅁䅁䅯睕䅁䅁䅯兂䅁䅁䅕䅁䅁䥁畄唵䉁䅁䅁允䅁䅁䅕積積積呏歍䵁䅉䅅䅁䙁䅁䅁睁䵁䅁䅁权摁䅁䅁权䉁䅁䅁权䙁䅁䅁兂䅁䅁䅁䩧汶䅑䅅䅁䉁䅁䅁兂塄㍯㥁瑃呦睐杷允䅁䅁䅕䅁䑁䅁䅷䅁䭁䉁䄰䅁䭁䙁䅍䅁䭁䅁䅕䅁䙁䅁䅁䅁杁收䅖允䅁䅁䅅䅁䙁䭁扡䍸睃楳䄱䍄䉁䅁䅁兂䅁䅁䅍䅄䅁䅁䅯杇䅁䅁䅯睕䅁䅁䅯兂䅁䅁䅕䅁䅁䝁㥂欵䉁䅁䅁允䅁䅁䅕䑔䩥坑汁く䵁䅉䅅䅁䙁䅁䅁睁䵁䅁䅁权䅁䅁䅁权呂䅁䅁权䙁䅁䅁兂䅁䅁䅁余氷䅑䅅䅁䉁䅁䅁兂穁積積㕍祍䅑杷允䅁䅁䅕䅁䑁䅁䅷䅁䭁䉁䄸䅁䭁䅁䅅䅁䭁䅁䅕䅁䙁䅁䅁䅁䅂畵䅖允䅁䅁䅅䅁䙁䥁牘払敧摨⽳䍄䉁䅁䅁兂䅁䅁䅍䅄䅁䅁䅯睈䅁䅁䅯允䅁䅁䅯兂䅁䅁䅕䅁䅁䅁兄唵䉁䅁䅁允䅁䅁䅕䡰㥁瑃橥䐴䴸䅉䅅䅁䙁䅁䅁睁䵁䅁䅁权䅁䅁䅁权呂䅁䅁权䙁䅁䅁兂䅁䅁䅁佯氳䅑䅅䅁䉁䅁䅁兂穁積積㕍祍䅑杷允䅁䅁䅕䅁䑁䅁䅷䅁䭁䅁䅁䅁䭁䙁䅍䅁䭁䅁䅕䅁䙁䅁䅁䅁䅄伷䅖允䅁䅁䅅䅁䙁䑁積積積穫䅊䍄䉁䅁䅁兂䅁䅁䅍䅄䅁䅁䅯䅁䅁䅁䅯允䅁䅁䅯兂䅁䅁䅕䅁䅁䅁䉄唵䉁䅁䅁允䅁䅁䅕児塲㍯㥁樲䴸䅉䅅䅁䙁䅁䅁睁䵁䅁䅁权䅁䅁䅁权䉁䅁䅁权䙁䅁䅁兂䅁䅁䅁䝁洯䅑䅅䅁䉁䅁䅁兂㑃潈牘払敪睐杷允䅁䅁䅕䅁䑁䅁䅷䅁䭁䉁䄸䅁䭁䙁䅍䅁䭁䅁䅕䅁䙁䅁䅁䅁䅁佶䅖允䅁䅁䅅䅁䙁䵁㉬灶愸穌䅆䍄䉁䅁䅁兂䅁䅁䅍䅄䅁䅁䅯䅁䅁䅁䅯允䅁䅁䅯兂䅁䅁䅕䅁䅁䅁捄唵䉁䅁䅁允䅁䅁䅕場啯歲桦樲䴸䅉䅅䅁䙁䅁䅁睁䵁䅁䅁权䅁䅁䅁权呂䅁䅁权䙁䅁䅁兂䅁䅁䅁佯決䅑䅅䅁䉁䅁䅁兂穁積積㕍祍䅑杷允䅁䅁䅕䅁䑁䅁䅷䅁䭁䅁䅁䅁䭁䙁䅍䅁䭁䅁䅕䅁䙁䅁䅁䅁䅃伷䅖允䅁䅁䅅䅁䙁䑁積積積穫䅊䍄䉁䅁䅁兂䅁䅁䅍䅄䅁䅁䅯䅁䅁䅁䅯睕䅁䅁䅯兂䅁䅁䅕䅁䅁䕁牄唵䉁䅁䅁允䅁䅁䅕積積積呏歍䵁䅉䅅䅁䙁䅁䅁睁䵁䅁䅁权䅁䅁䅁权呂䅁䅁权䙁䅁䅁兂䅁䅁䅁䵉氯䅑䅅䅁䉁䅁䅁兂瑂⼵灵昸祉䅑杷允䅁䅁䅕䅁䑁䅁䅷䅁䭁䉁䄰䅁䭁䙁䅍䅁䭁䅁䅕䅁䙁䅁䅁䅁杂畘䅚允䅁䅁䅅䅁䙁䡁⼰噎㘶卓䄵䍄䉁䅁䅁兂䅁䅁䅍䅄䅁䅁䅯睈䅁䅁䅯睕䅁䅁䅯兂䅁䅁䅕䅁䅁䕁䝂欵䉁䅁䅁允䅁䅁䅕䙂余扌摉啍䵁䅉䅅䅁䙁䅁䅁睁䵁䅁䅁权䅁䅁䅁权呂䅁䅁权䙁䅁䅁兂䅁䅁䅁伴汲䅑䅅䅁䉁䅁䅁兂穁積積㕍祍䅑杷允䅁䅁䅕䅁䑁䅁䅷䅁䭁䉁䅯䅁䭁䙁䅍䅁䭁䅁䅕䅁䙁䅁䅁䅁杂畘䅚允䅁䅁䅅䅁䙁䱁昶楇搯䑚䅴䍄䉁䅁䅁兂䅁䅁䅍䅄䅁䅁䅯先䅁䅁䅯允䅁䅁䅯兂䅁䅁䅕䅁䅁䅁歃唵䉁䅁䅁允䅁䅁䅕㘱睎児塲稰䴸䅉䅅䅁䙁䅁䅁睁䵁䅁䅁权䅁䅁䅁权呂䅁䅁权䙁䅁䅁兂䅁䅁䅁佉汲䅑䅅䅁䉁䅁䅁兂穁積積㕍祍䅑杷允䅁䅁䅕䅁䑁䅁䅷䅁䭁䉁䄸䅁䭁䅁䅅䅁䭁䅁䅕䅁䙁䅁䅁䅁䅂⭸䅖允䅁䅁䅅䅁䙁䱁敧敨剴乵⼴䍄䉁䅁䅁兂䅁䅁䅍䅄䅁䅁䅯䅁䅁䅁䅯睕䅁䅁䅯兂䅁䅁䅕䅁䅁佁灄唵䉁䅁䅁允䅁䅁䅕積積積呏歍䵁䅉䅅䅁䙁䅁䅁睁䵁䅁䅁权摁䅁䅁权䉁䅁䅁权䙁䅁䅁兂䅁䅁䅁偷汘䅑䅅䅁䉁䅁䅁兂塄㍯㥁瑃呦睐杷允䅁䅁䅕䅁䑁䅁䅷䅁䭁䉁䄰䅁䭁䙁䅍䅁䭁䅁䅕䅁䙁䅁䅁䅁䅁畈䅚允䅁䅁䅅䅁䙁䅁塲㍯㥁楹䄵䍄䉁䅁䅁兂䅁䅁䅍䅄䅁䅁䅯䅁䅁䅁䅯睕䅁䅁䅯兂䅁䅁䅕䅁䅁䍁灄唵䉁䅁䅁允䅁䅁䅕積積積呏歍䵁䅉䅅䅁䙁䅁䅁睁䵁䅁䅁权摁䅁䅁权呂䅁䅁权䙁䅁䅁兂䅁䅁䅁䩉汦䅑䅅䅁䉁䅁䅁兂㡃䩤奍䙂瑙䅑杷允䅁䅁䅕䅁䑁䅁䅷䅁䭁䅁䅁䅁䭁䙁䅍䅁䭁䅁䅕䅁䙁䅁䅁䅁䅁收䅖允䅁䅁䅅䅁䙁䑁積積積穫䅊䍄䉁䅁䅁兂䅁䅁䅍䅄䅁䅁䅯䅈䅁䅁䅯睕䅁䅁䅯兂䅁䅁䅕䅁䅁䕁㍁欵䉁䅁䅁允䅁䅁䅕䑗ね䡹⭙歌䵁䅉䅅䅁䙁䅁䅁睁䵁䅁䅁权敁䅁䅁权䉁䅁䅁权䙁䅁䅁兂䅁䅁䅁䙯洳䅑䅅䅁䉁䅁䅁兂䅁䅁䅁䅁兄睐杷允䅁䅁䅕䅁䑁䅁䅷䅁䭁䉁䄸䅁䭁䅁䅅䅁䭁䅁䅕䅁䙁䅁䅁䅁权⬵䅖允䅁䅁䅅䅁䙁䑁䬰㘱睎摐⽯䍄䉁䅁䅁兂䅁䅁䅍䅄䅁䅁䅯䅁䅁䅁䅯睕䅁䅁䅯兂䅁䅁䅕䅁䅁䥁潄唵䉁䅁䅁允䅁䅁䅕積積積呏歍䵁䅉䅅䅁䙁䅁䅁睁䵁䅁䅁权䅁䅁䅁权呂䅁䅁权䙁䅁䅁兂䅁䅁䅁佉汪䅑䅅䅁䉁䅁䅁兂穁積積㕍祍䅑杷允䅁䅁䅕䅁䑁䅁䅷䅁䭁䅁䅁䅁䭁䙁䅍䅁䭁䅁䅕䅁䙁䅁䅁䅁权⬵䅖允䅁䅁䅅䅁䙁䑁積積積穫䅊䍄䉁䅁䅁兂䅁䅁䅍䅄䅁䅁䅯先䅁䅁䅯允䅁䅁䅯兂䅁䅁䅕䅁䅁䅁摂欵䉁䅁䅁允䅁䅁䅕歲桦桥畓稱䴸䅉䅅䅁䙁䅁䅁睁䵁䅁䅁权晁䅁䅁权呂䅁䅁权䙁䅁䅁兂䅁䅁䅁䱙汄䅑䅅䅁䉁䅁䅁兂㑃潈牘摕睧䅑杷允䅁䅁䅕䅁䑁䅁䅷䅁䭁䉁䅯䅁䭁䅁䅅䅁䭁䅁䅕䅁䙁䅁䅁䅁䅄畹䅖允䅁䅁䅅䅁䙁偁潙䥘䌯改⽁䍄䉁䅁䅁兂䅁䅁䅍䅄䅁䅁䅯䅁䅁䅁䅯允䅁䅁䅯兂䅁䅁䅕䅁䅁佁敄唵䉁䅁䅁允䅁䅁䅕場啯歲桦樲䴸䅉䅅䅁䙁䅁䅁睁䵁䅁䅁权䅁䅁䅁权呂䅁䅁权䙁䅁䅁兂䅁䅁䅁余汦䅑䅅䅁䉁䅁䅁兂穁積積㕍祍䅑杷允䅁䅁䅕䅁䑁䅁䅷䅁䭁䅁䅁䅁䭁䙁䅍䅁䭁䅁䅕䅁䙁䅁䅁䅁䅁电䅖允䅁䅁䅅䅁䙁䉁䕫杖琴樰䅊䍄䉁䅁䅁兂䅁䅁䅍䅄䅁䅁䅯䅁䅁䅁䅯睕䅁䅁䅯兂䅁䅁䅕䅁䅁䥁汄唵䉁䅁䅁允䅁䅁䅕兇坒楄匳歍䵁䅉䅅䅁䙁䅁䅁睁䵁䅁䅁权䅁䅁䅁权䉁䅁䅁权䙁䅁䅁兂䅁䅁䅁䑷洷䅑䅅䅁䉁䅁䅁兂㑃潈牘払敪睐杷允䅁䅁䅕䅁䑁䅁䅷䅁䭁䉁䄰䅁䭁䅁䅅䅁䭁䅁䅕䅁䙁䅁䅁䅁䅄略䅚允䅁䅁䅅䅁䙁䭁䠵場啯瑲⽣䍄䉁䅁䅁兂䅁䅁䅍䅄䅁䅁䅯䅁䅁䅁䅯睕䅁䅁䅯兂䅁䅁䅕䅁䅁䅁汄唵䉁䅁䅁允䅁䅁䅕兇坒楄匳歍䵁䅉䅅䅁䙁䅁䅁睁䵁䅁䅁权䅁䅁䅁权呂䅁䅁权䙁䅁䅁兂䅁䅁䅁伴汔䅑䅅䅁䉁䅁䅁兂婁䙂余摌祉䅑杷允䅁䅁䅕䅁䑁䅁䅷䅁䭁䉁䄰䅁䭁䙁䅍䅁䭁䅁䅕䅁䙁䅁䅁䅁杂⭆䅚允䅁䅁䅅䅁䙁䅁塲㍯㥁楹䄵䍄䉁䅁䅁兂䅁䅁䅍䅄䅁䅁䅯䅁䅁䅁䅯睕䅁䅁䅯兂䅁䅁䅕䅁䅁䍁歄唵䉁䅁䅁允䅁䅁䅕兇坒楄匳歍䵁䅉䅅䅁䙁䅁䅁睁䵁䅁䅁权䅁䅁䅁权䉁䅁䅁权䙁䅁䅁兂䅁䅁䅁䵉汌䅑䅅䅁䉁䅁䅁兂㥁瑃橥䑣愳睐杷允䅁䅁䅕䅁䑁䅁䅷䅁䭁䅁䅁䅁䭁䙁䅍䅁䭁䅁䅕䅁䙁䅁䅁䅁权佯䅖允䅁䅁䅅䅁䙁乁橥䑣䬰稹䅂䍄䉁䅁䅁兂䅁䅁䅍䅄䅁䅁䅯䅈䅁䅁䅯睕䅁䅁䅯兂䅁䅁䅕䅁䅁䅁扄唵䉁䅁䅁允䅁䅁䅕浔光䑗ね歌䵁䅉䅅䅁䙁䅁䅁睁䵁䅁䅁权䅁䅁䅁权呂䅁䅁权䙁䅁䅁兂䅁䅁䅁余汐䅑䅅䅁䉁䅁䅁兂婁䙂余摌祉䅑杷允䅁䅁䅕䅁䑁䅁䅷䅁䭁䅁䅁䅁䭁䙁䅍䅁䭁䅁䅕䅁䙁䅁䅁䅁杁甴䅖允䅁䅁䅅䅁䙁䉁䕫杖琴樰䅊䍄䉁䅁䅁兂䅁䅁䅍䅄䅁䅁䅯杇䅁䅁䅯睕䅁䅁䅯兂䅁䅁䅕䅁䅁䥁奄唵䉁䅁䅁允䅁䅁䅕祇搯䅊桙歏䵁䅉䅅䅁䙁䅁䅁睁䵁䅁䅁权敁䅁䅁权呂䅁䅁权䙁䅁䅁兂䅁䅁䅁䝑浢䅑䅅䅁䉁䅁䅁兂剃堷⽷噎椴䅑杷允䅁䅁䅕䅁䑁䅁䅷䅁䭁䅁䅁䅁䭁䅁䅅䅁䭁䅁䅕䅁䙁䅁䅁䅁杄估䅖允䅁䅁䅅䅁䙁佁㙆䭆䠵搴⽯䍄䉁䅁䅁兂䅁䅁䅍䅄䅁䅁䅯䅁䅁䅁䅯睕䅁䅁䅯兂䅁䅁䅕䅁䅁䥁杄唵䉁䅁䅁允䅁䅁䅕兇坒楄匳歍䵁䅉䅅䅁䙁䅁䅁睁䵁䅁䅁权䅁䅁䅁权呂䅁䅁权䙁䅁䅁兂䅁䅁䅁乙氯䅑䅅䅁䉁䅁䅁兂婁䙂余摌祉䅑杷允䅁䅁䅕䅁䑁䅁䅷䅁䭁䉁䄴䅁䭁䅁䅅䅁䭁䅁䅕䅁䙁䅁䅁䅁䅄申䅖允䅁䅁䅅䅁䙁䑁積積積㥍⽍䍄䉁䅁䅁兂䅁䅁䅍䅄䅁䅁䅯䅁䅁䅁䅯睕䅁䅁䅯兂䅁䅁䅕䅁䅁佁敄唵䉁䅁䅁允䅁䅁䅕兇坒楄匳歍䵁䅉䅅䅁䙁䅁䅁睁䵁䅁䅁权䅁䅁䅁权䉁䅁䅁权䙁䅁䅁兂䅁䅁䅁䍧浶䅑䅅䅁䉁䅁䅁兂㑃潈牘払敪睐杷允䅁䅁䅕䅁䑁䅁䅷䅁䭁䅁䅁䅁䭁䙁䅍䅁䭁䅁䅕䅁䙁䅁䅁䅁权申䅖允䅁䅁䅅䅁䙁䉁䕫杖琴樰䅊䍄䉁䅁䅁兂䅁䅁䅍䅄䅁䅁䅯䅁䅁䅁䅯睕䅁䅁䅯兂䅁䅁䅕䅁䅁䥁敄唵䉁䅁䅁允䅁䅁䅕兇坒楄匳歍䵁䅉䅅䅁䙁䅁䅁睁䵁䅁䅁权䅁䅁䅁权呂䅁䅁权䙁䅁䅁兂䅁䅁䅁乑決䅑䅅䅁䉁䅁䅁兂婁䙂余摌祉䅑杷允䅁䅁䅕䅁䑁䅁䅷䅁䭁䉁䅷䅁䭁䙁䅍䅁䭁䅁䅕䅁䙁䅁䅁䅁权⭄䅚允䅁䅁䅅䅁䙁䙁㘶兓䍷祱䄱䍄䉁䅁䅁兂䅁䅁䅍䅄䅁䅁䅯䅁䅁䅁䅯睕䅁䅁䅯兂䅁䅁䅕䅁䅁䭁灃唵䉁䅁䅁允䅁䅁䅕㘱睎児㍰啍䵁䅉䅅䅁䙁䅁䅁睁䵁䅁䅁权䅁䅁䅁权䉁䅁䅁权䙁䅁䅁兂䅁䅁䅁䱯決䅑䅅䅁䉁䅁䅁兂㥁瑃橥䑣愳睐杷允䅁䅁䅕䅁䑁䅁䅷䅁䭁䉁䅯䅁䭁䙁䅍䅁䭁䅁䅕䅁䙁䅁䅁䅁䅄⭦䅚允䅁䅁䅅䅁䙁䡁灮橊䥅䐷䅰䍄䉁䅁䅁兂䅁䅁䅍䅄䅁䅁䅯䅁䅁䅁䅯睕䅁䅁䅯兂䅁䅁䅕䅁䅁䝁扄唵䉁䅁䅁允䅁䅁䅕䉯癯匳䝑き䵁䅉䅅䅁䙁䅁䅁睁䵁䅁䅁权捁䅁䅁权䉁䅁䅁权䙁䅁䅁兂䅁䅁䅁䑙浺䅑䅅䅁䉁䅁䅁兂㉄䙋偹癷奘睐杷允䅁䅁䅕䅁䑁䅁䅷䅁䭁䅁䅁䅁䭁䙁䅍䅁䭁䅁䅕䅁䙁䅁䅁䅁䅃甲䅖允䅁䅁䅅䅁䙁䭁慁㥌欰橂䅎䍄䉁䅁䅁兂䅁䅁䅍䅄䅁䅁䅯杇䅁䅁䅯允䅁䅁䅯兂䅁䅁䅕䅁䅁䝁湃唵䉁䅁䅁允䅁䅁䅕䅁䅁䅁䅁䐴䴸䅉䅅䅁䙁䅁䅁睁䵁䅁䅁权䅁䅁䅁权呂䅁䅁权䙁䅁䅁兂䅁䅁䅁乙汲䅑䅅䅁䉁䅁䅁兂权楇搯䅊穙䅑杷允䅁䅁䅕䅁䑁䅁䅷䅁䭁䉁䅷䅁䭁䙁䅍䅁䭁䅁䅕䅁䙁䅁䅁䅁䅁畔䅚允䅁䅁䅅䅁䙁䝁匸㡧䭄卙䄵䍄䉁䅁䅁兂䅁䅁䅍䅄䅁䅁䅯睈䅁䅁䅯允䅁䅁䅯兂䅁䅁䅕䅁䅁䕁扃唵䉁䅁䅁允䅁䅁䅕呣䬰㘱睎吳䴸䅉䅅䅁䙁䅁䅁睁䵁䅁䅁权䅁䅁䅁权䉁䅁䅁权䙁䅁䅁兂䅁䅁䅁䑁浲䅑䅅䅁䉁䅁䅁兂㑃潈牘払敪睐杷允䅁䅁䅕䅁䑁䅁䅷䅁䭁䅁䅁䅁䭁䙁䅍䅁䭁䅁䅕䅁䙁䅁䅁䅁杁甲䅖允䅁䅁䅅䅁䙁䭁慁㥌欰橂䅎䍄䉁䅁䅁兂䅁䅁䅍䅄䅁䅁䅯䅁䅁䅁䅯允䅁䅁䅯兂䅁䅁䅕䅁䅁䵁穁欵䉁䅁䅁允䅁䅁䅕䉵䘶ㄶ㑇樳䴸䅉䅅䅁䙁䅁䅁睁䵁䅁䅁权䅁䅁䅁权呂䅁䅁权䙁䅁䅁兂䅁䅁䅁乙汮䅑䅅䅁䉁䅁䅁兂权楇搯䅊穙䅑杷允䅁䅁䅕䅁䑁䅁䅷䅁䭁䅁䅁䅁䭁䙁䅍䅁䭁䅁䅕䅁䙁䅁䅁䅁䅂攲䅖允䅁䅁䅅䅁䙁䭁慁㥌欰橂䅎䍄䉁䅁䅁兂䅁䅁䅍䅄䅁䅁䅯杇䅁䅁䅯允䅁䅁䅯兂䅁䅁䅕䅁䅁䕁楃唵䉁䅁䅁允䅁䅁䅕䅁䅁䅁䅁䐴䴸䅉䅅䅁䙁䅁䅁睁䵁䅁䅁权䅁䅁䅁权䉁䅁䅁权䙁䅁䅁兂䅁䅁䅁乷汪䅑䅅䅁䉁䅁䅁兂桄桥畓⭒慈睐杷允䅁䅁䅕䅁䑁䅁䅷䅁䭁䅁䅁䅁䭁䙁䅍䅁䭁䅁䅕䅁䙁䅁䅁䅁权⬱䅖允䅁䅁䅅䅁䙁䭁慁㥌欰橂䅎䍄䉁䅁䅁兂䅁䅁䅍䅄䅁䅁䅯先䅁䅁䅯允䅁䅁䅯兂䅁䅁䅕䅁䅁佁噃唵䉁䅁䅁允䅁䅁䅕㘱睎児塲稰䴸䅉䅅䅁䙁䅁䅁睁䵁䅁䅁权䅁䅁䅁权呂䅁䅁权䙁䅁䅁兂䅁䅁䅁义汦䅑䅅䅁䉁䅁䅁兂权楇搯䅊穙䅑杷允䅁䅁䅕䅁䑁䅁䅷䅁䭁䅁䅁䅁䭁䙁䅍䅁䭁䅁䅕䅁䙁䅁䅁䅁䅁⬱䅖允䅁䅁䅅䅁䙁䭁慁㥌欰橂䅎䍄䉁䅁䅁兂䅁䅁䅍䅄䅁䅁䅯杈䅁䅁䅯允䅁䅁䅯兂䅁䅁䅕䅁䅁䭁䭁欵䉁䅁䅁允䅁䅁䅕⽷潕䥘䌯吱䴸䅉䅅䅁䙁䅁䅁睁䵁䅁䅁权慁䅁䅁权䉁䅁䅁权䙁䅁䅁兂䅁䅁䅁䡯洷䅑䅅䅁䉁䅁䅁兂歃䑣䬰㘱潐睐杷允䅁䅁䅕䅁䑁䅁䅷䅁䭁䉁䄰䅁䭁䙁䅍䅁䭁䅁䅕䅁䙁䅁䅁䅁䅃⭄䅚允䅁䅁䅅䅁䙁䱁䩰䅄牉票䄵䍄䉁䅁䅁兂䅁䅁䅍䅄䅁䅁䅯杇䅁䅁䅯允䅁䅁䅯兂䅁䅁䅕䅁䅁䍁坃唵䉁䅁䅁允䅁䅁䅕䅁䅁䅁䅁䐴䴸䅉䅅䅁䙁䅁䅁睁䵁䅁䅁权晁䅁䅁权呂䅁䅁权䙁䅁䅁兂䅁䅁䅁䝁浮䅑䅅䅁䉁䅁䅁兂䭁㘱睎卐硯䅑杷允䅁䅁䅕䅁䑁䅁䅷䅁䭁䅁䅁䅁䭁䙁䅍䅁䭁䅁䅕䅁䙁䅁䅁䅁杄攱䅖允䅁䅁䅅䅁䙁䭁慁㥌欰橂䅎䍄䉁䅁䅁兂䅁䅁䅍䅄䅁䅁䅯䅁䅁䅁䅯睕䅁䅁䅯兂䅁䅁䅕䅁䅁䝁噄唵䉁䅁䅁允䅁䅁䅕䉯癯匳䝑き䵁䅉䅅䅁䙁䅁䅁睁䵁䅁䅁权慁䅁䅁权呂䅁䅁权䙁䅁䅁兂䅁䅁䅁䈴浺䅑䅅䅁䉁䅁䅁兂㉃⼸唳䥥㙫䅑杷允䅁䅁䅕䅁䑁䅁䅷䅁䭁䉁䅯䅁䭁䙁䅍䅁䭁䅁䅕䅁䙁䅁䅁䅁䅂佋䅚允䅁䅁䅅䅁䙁䕁桪桥畓穰䅰䍄䉁䅁䅁兂䅁䅁䅍䅄䅁䅁䅯先䅁䅁䅯允䅁䅁䅯兂䅁䅁䅕䅁䅁䕁㍄唵䉁䅁䅁允䅁䅁䅕㑈牘払敧吱䴸䅉䅅䅁䙁䅁䅁睁䵁䅁䅁权䅁䅁䅁权䉁䅁䅁权䙁䅁䅁兂䅁䅁䅁䍙洯䅑䅅䅁䉁䅁䅁兂㑃潈牘払敪睐杷允䅁䅁䅕䅁䑁䅁䅷䅁䭁䉁䄸䅁䭁䙁䅍䅁䭁䅁䅕䅁䙁䅁䅁䅁䅂⭎䅚允䅁䅁䅅䅁䙁䑁ㄸ牘䩰䑌䅆䍄䉁䅁䅁兂䅁䅁䅍䅄䅁䅁䅯䅁䅁䅁䅯睕䅁䅁䅯兂䅁䅁䅕䅁䅁䍁噄唵䉁䅁䅁允䅁䅁䅕䉯癯匳䝑き䵁䅉䅅䅁䙁䅁䅁睁䵁䅁䅁权晁䅁䅁权呂䅁䅁权䙁䅁䅁兂䅁䅁䅁䉉洳䅑䅅䅁䉁䅁䅁兂䝂癴㥐倱睧䅑杷允䅁䅁䅕䅁䑁䅁䅷䅁䭁䉁䅯䅁䭁䅁䅅䅁䭁䅁䅕䅁䙁䅁䅁䅁杂⭲䅖允䅁䅁䅅䅁䙁䅁䅁䅁䅁佁⽁䍄䉁䅁䅁兂䅁䅁䅍䅄䅁䅁䅯䅈䅁䅁䅯睕䅁䅁䅯兂䅁䅁䅕䅁䅁䝁䱄唵䉁䅁䅁允䅁䅁䅕敨剴䉵䘶歌䵁䅉䅅䅁䙁䅁䅁睁䵁䅁䅁权摁䅁䅁权呂䅁䅁权䙁䅁䅁兂䅁䅁䅁䱉氯䅑䅅䅁䉁䅁䅁兂䵂㑎䉬余瑕䅑杷允䅁䅁䅕䅁䑁䅁䅷䅁䭁䅁䅁䅁䭁䙁䅍䅁䭁䅁䅕䅁䙁䅁䅁䅁杂⬰䅖允䅁䅁䅅䅁䙁䭁慁㥌欰橂䅎䍄䉁䅁䅁兂䅁䅁䅍䅄䅁䅁䅯先䅁䅁䅯允䅁䅁䅯兂䅁䅁䅕䅁䅁䅁煄唵䉁䅁䅁允䅁䅁䅕㘱睎児塲稰䴸䅉䅅䅁䙁䅁䅁睁䵁䅁䅁权䅁䅁䅁权䉁䅁䅁权䙁䅁䅁兂䅁䅁䅁䭑汘䅑䅅䅁䉁䅁䅁兂慃婭婭婭婮睐杷允䅁䅁䅕䅁䑁䅁䅷䅁䭁䅁䅁䅁䭁䅁䅅䅁䭁䅁䅕䅁䙁䅁䅁䅁䅁⭳䅖允䅁䅁䅅䅁䙁䩁婱婭婭摭⽫䍄䉁䅁䅁兂䅁䅁䅍䅄䅁䅁䅯䅈䅁䅁䅯允䅁䅁䅯兂䅁䅁䅕䅁䅁佁歁欵䉁䅁䅁允䅁䅁䅕歲桦桥畓稱䴸䅉䅅䅁䙁䅁䅁睁䵁䅁䅁权䅁䅁䅁权呂䅁䅁权䙁䅁䅁兂䅁䅁䅁乷汄䅑䅅䅁䉁䅁䅁兂权楇搯䅊穙䅑杷允䅁䅁䅕䅁䑁䅁䅷䅁䭁䉁䄴䅁䭁䅁䅅䅁䭁䅁䅕䅁䙁䅁䅁䅁䅃⭚䅚允䅁䅁䅅䅁䙁䅁䅁䅁䅁乁⽁䍄䉁䅁䅁兂䅁䅁䅍䅄䅁䅁䅯䅁䅁䅁䅯允䅁䅁䅯兂䅁䅁䅕䅁䅁䵁捄唵䉁䅁䅁允䅁䅁䅕場啯歲桦樲䴸䅉䅅䅁䙁䅁䅁睁䵁䅁䅁权捁䅁䅁权䉁䅁䅁权䙁䅁䅁兂䅁䅁䅁䭷氳䅑䅅䅁䉁䅁䅁兂偃癷潕䥘匯睐杷允䅁䅁䅕䅁䑁䅁䅷䅁䭁䉁䄴䅁䭁䅁䅅䅁䭁䅁䅕䅁䙁䅁䅁䅁䅃敏䅚允䅁䅁䅅䅁䙁䵁ㅐ䙋偹瑷⽕䍄䉁䅁䅁兂䅁䅁䅍䅄䅁䅁䅯睈䅁䅁䅯睕䅁䅁䅯兂䅁䅁䅕䅁䅁䭁杁欵䉁䅁䅁允䅁䅁䅕牒穢搯㑔䕍䵁䅉䅅䅁䙁䅁䅁睁䵁䅁䅁权䅁䅁䅁权䉁䅁䅁权䙁䅁䅁兂䅁䅁䅁䕉洳䅑䅅䅁䉁䅁䅁兂㑃潈牘払敪睐杷允䅁䅁䅕䅁䑁䅁䅷䅁䭁䉁䅯䅁䭁䙁䅍䅁䭁䅁䅕䅁䙁䅁䅁䅁䅃佶䅖允䅁䅁䅅䅁䙁䱁䩰䅄牉穊䅰䍄䉁䅁䅁兂䅁䅁䅍䅄䅁䅁䅯䅁䅁䅁䅯睕䅁䅁䅯兂䅁䅁䅕䅁䅁䅁兄唵䉁䅁䅁允䅁䅁䅕敢㝦晱祈歍䵁䅉䅅䅁䙁䅁䅁睁䵁䅁䅁权慁䅁䅁权䉁䅁䅁权䙁䅁䅁兂䅁䅁䅁䉯浌䅑䅅䅁䉁䅁䅁兂浂浚浚浚浢睐杷允䅁䅁䅕䅁䑁䅁䅷䅁䭁䅁䅁䅁䭁䙁䅍䅁䭁䅁䅕䅁䙁䅁䅁䅁杄⭺䅖允䅁䅁䅅䅁䙁䝁渳㘫确樸䅊䍄䉁䅁䅁兂䅁䅁䅍䅄䅁䅁䅯䅁䅁䅁䅯允䅁䅁䅯兂䅁䅁䅕䅁䅁䍁橃唵䉁䅁䅁允䅁䅁䅕灭婭婭婭吲䴸䅉䅅䅁䙁䅁䅁睁䵁䅁䅁权䅁䅁䅁权呂䅁䅁权䙁䅁䅁兂䅁䅁䅁䵷氷䅑䅅䅁䉁䅁䅁兂瑂⼵灵昸祉䅑杷允䅁䅁䅕䅁䑁䅁䅷䅁䭁䅁䅁䅁䭁䙁䅍䅁䭁䅁䅕䅁䙁䅁䅁䅁䅂畺䅖允䅁䅁䅅䅁䙁䝁渳㘫确樸䅊䍄䉁䅁䅁兂䅁䅁䅍䅄䅁䅁䅯䅁䅁䅁䅯睕䅁䅁䅯兂䅁䅁䅕䅁䅁䍁佄唵䉁䅁䅁允䅁䅁䅕敢㝦晱祈歍䵁䅉䅅䅁䙁䅁䅁睁䵁䅁䅁权䅁䅁䅁权䉁䅁䅁权䙁䅁䅁兂䅁䅁䅁䍧洷䅑䅅䅁䉁䅁䅁兂㑃潈牘払敪睐杷允䅁䅁䅕䅁䑁䅁䅷䅁䭁䅁䅁䅁䭁䙁䅍䅁䭁䅁䅕䅁䙁䅁䅁䅁䅂佺䅖允䅁䅁䅅䅁䙁䝁渳㘫确樸䅊䍄䉁䅁䅁兂䅁䅁䅍䅄䅁䅁䅯杇䅁䅁䅯允䅁䅁䅯兂䅁䅁䅕䅁䅁䍁祁欵䉁䅁䅁允䅁䅁䅕䡰㥁瑃橥䐶䴸䅉䅅䅁䙁䅁䅁睁䵁䅁䅁权捁䅁䅁权呂䅁䅁权䙁䅁䅁兂䅁䅁䅁䝉浪䅑䅅䅁䉁䅁䅁兂穂䩡瑈偦琸䅑杷允䅁䅁䅕䅁䑁䅁䅷䅁䭁䉁䅯䅁䭁䅁䅅䅁䭁䅁䅕䅁䙁䅁䅁䅁䅂⭤䅚允䅁䅁䅅䅁䙁䭁睒児塲⭯⽧䍄䉁䅁䅁兂䅁䅁䅍䅄䅁䅁䅯杇䅁䅁䅯睕䅁䅁䅯兂䅁䅁䅕䅁䅁䅁療欵䉁䅁䅁允䅁䅁䅕㥌欰潂噆く䵁䅉䅅䅁䙁䅁䅁睁䵁䅁䅁权摁䅁䅁权呂䅁䅁权䙁䅁䅁兂䅁䅁䅁䉑浶䅑䅅䅁䉁䅁䅁兂䭁㘱睎捐畯䅑杷允䅁䅁䅕䅁䑁䅁䅷䅁䭁䅁䅁䅁䭁䅁䅅䅁䭁䅁䅕䅁䙁䅁䅁䅁䅂畵䅖允䅁䅁䅅䅁䙁䑁䬰㘱睎摐⽯䍄䉁䅁䅁兂䅁䅁䅍䅄䅁䅁䅯䅁䅁䅁䅯睕䅁䅁䅯兂䅁䅁䅕䅁䅁䭁䱄唵䉁䅁䅁允䅁䅁䅕敢㝦晱祈歍䵁䅉䅅䅁䙁䅁䅁睁䵁䅁䅁权䅁䅁䅁权䉁䅁䅁权䙁䅁䅁兂䅁䅁䅁䕑浘䅑䅅䅁䉁䅁䅁兂㑃潈牘払敪睐杷允䅁䅁䅕䅁䑁䅁䅷䅁䭁䅁䅁䅁䭁䅁䅅䅁䭁䅁䅕䅁䙁䅁䅁䅁杄畢䅚允䅁䅁䅅䅁䙁䱁敧敨剴乵⼴䍄䉁䅁䅁兂䅁䅁䅍䅄䅁䅁䅯䅁䅁䅁䅯睕䅁䅁䅯兂䅁䅁䅕䅁䅁佁䭄唵䉁䅁䅁允䅁䅁䅕敢㝦晱祈歍䵁䅉䅅䅁䙁䅁䅁睁䵁䅁䅁权䅁䅁䅁权呂䅁䅁权䙁䅁䅁兂䅁䅁䅁䵯汲䅑䅅䅁䉁䅁䅁兂瑂⼵灵昸祉䅑杷允䅁䅁䅕䅁䑁䅁䅷䅁䭁䉁䅷䅁䭁䙁䅍䅁䭁䅁䅕䅁䙁䅁䅁䅁䅂畅䅚允䅁䅁䅅䅁䙁䙁㘶兓䍷祱䄱䍄䉁䅁䅁兂䅁䅁䅍䅄䅁䅁䅯先䅁䅁䅯睕䅁䅁䅯兂䅁䅁䅕䅁䅁䭁兂欵䉁䅁䅁允䅁䅁䅕婤奍䙂佡歌䵁䅉䅅䅁䙁䅁䅁睁䵁䅁䅁权䅁䅁䅁权呂䅁䅁权䙁䅁䅁兂䅁䅁䅁䵧汲䅑䅅䅁䉁䅁䅁兂瑂⼵灵昸祉䅑杷允䅁䅁䅕䅁䑁䅁䅷䅁䭁䉁䄴䅁䭁䙁䅍䅁䭁䅁䅕䅁䙁䅁䅁䅁杁⬷䅖允䅁䅁䅅䅁䙁䡁潎敫㠱祐䅸䍄䉁䅁䅁兂䅁䅁䅍䅄䅁䅁䅯睈䅁䅁䅯睕䅁䅁䅯兂䅁䅁䅕䅁䅁䵁䡄唵䉁䅁䅁允䅁䅁䅕塹⭡确癯啍䵁䅉䅅䅁䙁䅁䅁睁䵁䅁䅁权捁䅁䅁权䉁䅁䅁权䙁䅁䅁兂䅁䅁䅁䉧洯䅑䅅䅁䉁䅁䅁兂畃⭒㙆䭆堷睐杷允䅁䅁䅕䅁䑁䅁䅷䅁䭁䉁䅷䅁䭁䙁䅍䅁䭁䅁䅕䅁䙁䅁䅁䅁杂电䅖允䅁䅁䅅䅁䙁䝁光䑗ね䍓䄵䍄䉁䅁䅁兂䅁䅁䅍䅄䅁䅁䅯睈䅁䅁䅯睕䅁䅁䅯兂䅁䅁䅕䅁䅁䍁灂欵䉁䅁䅁允䅁䅁䅕瑃橥䑣焰啍䵁䅉䅅䅁䙁䅁䅁睁䵁䅁䅁权䅁䅁䅁权呂䅁䅁权䙁䅁䅁兂䅁䅁䅁䴴汮䅑䅅䅁䉁䅁䅁兂瑂⼵灵昸祉䅑杷允䅁䅁䅕䅁䑁䅁䅷䅁䭁䉁䅯䅁䭁䙁䅍䅁䭁䅁䅕䅁䙁䅁䅁䅁䅂⭥䅚允䅁䅁䅅䅁䙁䕁㍷啩杆告䅴䍄䉁䅁䅁兂䅁䅁䅍䅄䅁䅁䅯䅁䅁䅁䅯睕䅁䅁䅯兂䅁䅁䅕䅁䅁䥁䩄唵䉁䅁䅁允䅁䅁䅕敢㝦晱祈歍䵁䅉䅅䅁䙁䅁䅁睁䵁䅁䅁权摁䅁䅁权呂䅁䅁权䙁䅁䅁兂䅁䅁䅁䡑浘䅑䅅䅁䉁䅁䅁兂睄㡰䱚㡎瑫䅑杷允䅁䅁䅕䅁䑁䅁䅷䅁䭁䅁䅁䅁䭁䙁䅍䅁䭁䅁䅕䅁䙁䅁䅁䅁杁敹䅖允䅁䅁䅅䅁䙁䝁渳㘫确樸䅊䍄䉁䅁䅁兂䅁䅁䅍䅄䅁䅁䅯䅁䅁䅁䅯允䅁䅁䅯兂䅁䅁䅕䅁䅁䝁䝄唵䉁䅁䅁允䅁䅁䅕児塲㍯㥁樲䴸䅉䅅䅁䙁䅁䅁睁䵁䅁䅁权慁䅁䅁权呂䅁䅁权䙁䅁䅁兂䅁䅁䅁䉷浶䅑䅅䅁䉁䅁䅁兂㉃⼸唳䥥㙫䅑杷允䅁䅁䅕䅁䑁䅁䅷䅁䭁䅁䅁䅁䭁䙁䅍䅁䭁䅁䅕䅁䙁䅁䅁䅁䅁敹䅖允䅁䅁䅅䅁䙁䝁渳㘫确樸䅊䍄䉁䅁䅁兂䅁䅁䅍䅄䅁䅁䅯睈䅁䅁䅯睕䅁䅁䅯兂䅁䅁䅕䅁䅁䅁祁欵䉁䅁䅁允䅁䅁䅕穐敖歵獫啍䵁䅉䅅䅁䙁䅁䅁睁䵁䅁䅁权䅁䅁䅁权呂䅁䅁权䙁䅁䅁兂䅁䅁䅁䴴汦䅑䅅䅁䉁䅁䅁兂瑂⼵灵昸祉䅑杷允䅁䅁䅕䅁䑁䅁䅷䅁䭁䅁䅁䅁䭁䅁䅅䅁䭁䅁䅕䅁䙁䅁䅁䅁䅂畚䅚允䅁䅁䅅䅁䙁䱁敧敨剴乵⼴䍄䉁䅁䅁兂䅁䅁䅍䅄䅁䅁䅯䅈䅁䅁䅯允䅁䅁䅯兂䅁䅁䅕䅁䅁䕁捄唵䉁䅁䅁允䅁䅁䅕積積積積稰䴸䅉䅅䅁䙁䅁䅁睁䵁䅁䅁权䅁䅁䅁权呂䅁䅁权䙁䅁䅁兂䅁䅁䅁䭙汔䅑䅅䅁䉁䅁䅁兂塄㍯㥁湃硣䅑杷允䅁䅁䅕䅁䑁䅁䅷䅁䭁䉁䄸䅁䭁䅁䅅䅁䭁䅁䅕䅁䙁䅁䅁䅁䅁畺䅖允䅁䅁䅅䅁䙁䭁睒児塲⭯⽁䍄䉁䅁䅁兂䅁䅁䅍䅄䅁䅁䅯睈䅁䅁䅯睕䅁䅁䅯兂䅁䅁䅕䅁䅁佁硂欵䉁䅁䅁允䅁䅁䅕牡へ硫歧啍䵁䅉䅅䅁䙁䅁䅁睁䵁䅁䅁权晁䅁䅁权䉁䅁䅁权䙁䅁䅁兂䅁䅁䅁䝑浈䅑䅅䅁䉁䅁䅁兂㉄䙋偹癷杘睐杷允䅁䅁䅕䅁䑁䅁䅷䅁䭁䅁䅁䅁䭁䙁䅍䅁䭁䅁䅕䅁䙁䅁䅁䅁䅄⭸䅖允䅁䅁䅅䅁䙁䝁渳㘫确樸䅊䍄䉁䅁䅁兂䅁䅁䅍䅄䅁䅁䅯䅁䅁䅁䅯睕䅁䅁䅯兂䅁䅁䅕䅁䅁䍁䡄唵䉁䅁䅁允䅁䅁䅕敢㝦晱祈歍䵁䅉䅅䅁䙁䅁䅁睁䵁䅁䅁权䅁䅁䅁权呂䅁䅁权䙁䅁䅁兂䅁䅁䅁䵧汢䅑䅅䅁䉁䅁䅁兂㑄⭕汏㑭祑䅑杷允䅁䅁䅕䅁䑁䅁䅷䅁䭁䉁䅷䅁䭁䙁䅍䅁䭁䅁䅕䅁䙁䅁䅁䅁杁⬯䅖允䅁䅁䅅䅁䙁䙁㘶兓䍷祡䄱䍄䉁䅁䅁兂䅁䅁䅍䅄䅁䅁䅯先䅁䅁䅯允䅁䅁䅯兂䅁䅁䅕䅁䅁䝁畄唵䉁䅁䅁允䅁䅁䅕㘱睎児塲稰䴸䅉䅅䅁䙁䅁䅁睁䵁䅁䅁权晁䅁䅁权呂䅁䅁权䙁䅁䅁兂䅁䅁䅁䵑汢䅑䅅䅁䉁䅁䅁兂䩄牤昶楇砸䅑杷允䅁䅁䅕䅁䑁䅁䅷䅁䭁䅁䅁䅁䭁䙁䅍䅁䭁䅁䅕䅁䙁䅁䅁䅁杂畸䅖允䅁䅁䅅䅁䙁偁周㘴扗䑨䅊䍄䉁䅁䅁兂䅁䅁䅍䅄䅁䅁䅯睈䅁䅁䅯允䅁䅁䅯兂䅁䅁䅕䅁䅁䅁㕂欵䉁䅁䅁允䅁䅁䅕牕敧敨剴䐴䴸䅉䅅䅁䙁䅁䅁睁䵁䅁䅁权捁䅁䅁权呂䅁䅁权䙁䅁䅁兂䅁䅁䅁偙汈䅑䅅䅁䉁䅁䅁兂㙃兓䍷㡋瑣䅑杷允䅁䅁䅕䅁䑁䅁䅷䅁䭁䅁䅁䅁䭁䙁䅍䅁䭁䅁䅕䅁䙁䅁䅁䅁䅂畸䅖允䅁䅁䅅䅁䙁偁周㘴扗䑨䅊䍄䉁䅁䅁兂䅁䅁䅍䅄䅁䅁䅯䅁䅁䅁䅯允䅁䅁䅯兂䅁䅁䅕䅁䅁䍁㍄唵䉁䅁䅁允䅁䅁䅕䉵䘶ㄶ㑇樳䴸䅉䅅䅁䙁䅁䅁睁䵁䅁䅁权捁䅁䅁权䉁䅁䅁权䙁䅁䅁兂䅁䅁䅁偧汲䅑䅅䅁䉁䅁䅁兂晁敨剴䉵嘷睐杷允䅁䅁䅕䅁䑁䅁䅷䅁䭁䅁䅁䅁䭁䙁䅍䅁䭁䅁䅕䅁䙁䅁䅁䅁杄佰䅖允䅁䅁䅅䅁䙁乁橥䑣䬰穤䅆䍄䉁䅁䅁兂䅁䅁䅍䅄䅁䅁䅯杈䅁䅁䅯睕䅁䅁䅯兂䅁䅁䅕䅁䅁䕁䝄唵䉁䅁䅁允䅁䅁䅕呣䬰㘱睍䕌䵁䅉䅅䅁䙁䅁䅁睁䵁䅁䅁权䅁䅁䅁权呂䅁䅁权䙁䅁䅁兂䅁䅁䅁䬴決䅑䅅䅁䉁䅁䅁兂塄㍯㥁湃硣䅑杷允䅁䅁䅕䅁䑁䅁䅷䅁䭁䅁䅁䅁䭁䙁䅍䅁䭁䅁䅕䅁䙁䅁䅁䅁杁數䅖允䅁䅁䅅䅁䙁偁周㘴扗䑨䅊䍄䉁䅁䅁兂䅁䅁䅍䅄䅁䅁䅯杇䅁䅁䅯允䅁䅁䅯兂䅁䅁䅕䅁䅁䕁楁欵䉁䅁䅁允䅁䅁䅕䡰㥁瑃橥䐶䴸䅉䅅䅁䙁䅁䅁睁䵁䅁䅁权捁䅁䅁权呂䅁䅁权䙁䅁䅁兂䅁䅁䅁䘴浢䅑䅅䅁䉁䅁䅁兂摄䅊䉡啬畍䅑杷允䅁䅁䅕䅁䑁䅁䅷䅁䭁䅁䅁䅁䭁䙁䅍䅁䭁䅁䅕䅁䙁䅁䅁䅁权佸䅖允䅁䅁䅅䅁䙁偁周㘴扗䑨䅊䍄䉁䅁䅁兂䅁䅁䅍䅄䅁䅁䅯杈䅁䅁䅯允䅁䅁䅯兂䅁䅁䅕䅁䅁䕁呄唵䉁䅁䅁允䅁䅁䅕積積積積稰䴸䅉䅅䅁䙁䅁䅁睁䵁䅁䅁权慁䅁䅁权呂䅁䅁权䙁䅁䅁兂䅁䅁䅁䉙浐䅑䅅䅁䉁䅁䅁兂䝁婧䑖ど㙷䅑杷允䅁䅁䅕䅁䑁䅁䅷䅁䭁䉁䄰䅁䭁䙁䅍䅁䭁䅁䅕䅁䙁䅁䅁䅁杁畗䅚允䅁䅁䅅䅁䙁䵁ㅐ䙋偹楧䄵䍄䉁䅁䅁兂䅁䅁䅍䅄䅁䅁䅯䅁䅁䅁䅯允䅁䅁䅯兂䅁䅁䅕䅁䅁䭁婁欵䉁䅁䅁允䅁䅁䅕䉵䘶ㄶ㑇樳䴸䅉䅅䅁䙁䅁䅁睁䵁䅁䅁权䅁䅁䅁权呂䅁䅁权䙁䅁䅁兂䅁䅁䅁䵧汔䅑䅅䅁䉁䅁䅁兂㑄⭕汏㑭祑䅑杷允䅁䅁䅕䅁䑁䅁䅷䅁䭁䉁䅯䅁䭁䙁䅍䅁䭁䅁䅕䅁䙁䅁䅁䅁杂低䅚允䅁䅁䅅䅁䙁䉁䘫ㄶ㑇樳䅰䍄䉁䅁䅁兂䅁䅁䅍䅄䅁䅁䅯䅈䅁䅁䅯允䅁䅁䅯兂䅁䅁䅕䅁䅁佁权唵䉁䅁䅁允䅁䅁䅕㡪ㅌ䙋偹樰䴸䅉䅅䅁䙁䅁䅁睁䵁䅁䅁权䅁䅁䅁权䉁䅁䅁权䙁䅁䅁兂䅁䅁䅁佑汮䅑䅅䅁䉁䅁䅁兂䙃ㄶ㑇潈托睐杷允䅁䅁䅕䅁䑁䅁䅷䅁䭁䉁䄴䅁䭁䙁䅍䅁䭁䅁䅕䅁䙁䅁䅁䅁杂⭯䅖允䅁䅁䅅䅁䙁䍁扐堫焵䍦䅰䍄䉁䅁䅁兂䅁䅁䅍䅄䅁䅁䅯杈䅁䅁䅯允䅁䅁䅯兂䅁䅁䅕䅁䅁䵁湃唵䉁䅁䅁允䅁䅁䅕積積積積稰䴸䅉䅅䅁䙁䅁䅁睁䵁䅁䅁权䅁䅁䅁权呂䅁䅁权䙁䅁䅁兂䅁䅁䅁䭁決䅑䅅䅁䉁䅁䅁兂塄㍯㥁湃硣䅑杷允䅁䅁䅕䅁䑁䅁䅷䅁䭁䉁䄰䅁䭁䅁䅅䅁䭁䅁䅕䅁䙁䅁䅁䅁䅁畮䅖允䅁䅁䅅䅁䙁乁橥䑣䬰㤱⽍䍄䉁䅁䅁兂䅁䅁䅍䅄䅁䅁䅯䅁䅁䅁䅯睕䅁䅁䅯兂䅁䅁䅕䅁䅁䭁䍄唵䉁䅁䅁允䅁䅁䅕䘫橐婰䕵歍䵁䅉䅅䅁䙁䅁䅁睁䵁䅁䅁权䅁䅁䅁权呂䅁䅁权䙁䅁䅁兂䅁䅁䅁䵷汈䅑䅅䅁䉁䅁䅁兂㑄⭕汏㑭祑䅑杷允䅁䅁䅕䅁䑁䅁䅷䅁䭁䉁䄴䅁䭁䅁䅅䅁䭁䅁䅕䅁䙁䅁䅁䅁䅃佉䅚允䅁䅁䅅䅁䙁䵁ㅐ䙋偹瑷⽕䍄䉁䅁䅁兂䅁䅁䅍䅄䅁䅁䅯䅁䅁䅁䅯睕䅁䅁䅯兂䅁䅁䅕䅁䅁䍁䉄唵䉁䅁䅁允䅁䅁䅕䘫橐婰䕵歍䵁䅉䅅䅁䙁䅁䅁睁䵁䅁䅁权慁䅁䅁权呂䅁䅁权䙁䅁䅁兂䅁䅁䅁䱉汪䅑䅅䅁䉁䅁䅁兂⽁噎㘶敓㕷䅑杷允䅁䅁䅕䅁䑁䅁䅷䅁䭁䅁䅁䅁䭁䙁䅍䅁䭁䅁䅕䅁䙁䅁䅁䅁䅄佷䅖允䅁䅁䅅䅁䙁偁周㘴扗䑨䅊䍄䉁䅁䅁兂䅁䅁䅍䅄䅁䅁䅯䅁䅁䅁䅯睕䅁䅁䅯兂䅁䅁䅕䅁䅁䝁䅄唵䉁䅁䅁允䅁䅁䅕䘫橐婰䕵歍䵁䅉䅅䅁䙁䅁䅁睁䵁䅁䅁权慁䅁䅁权呂䅁䅁权䙁䅁䅁兂䅁䅁䅁䱉氷䅑䅅䅁䉁䅁䅁兂㙃兓䍷祋㙣䅑杷允䅁䅁䅕䅁䑁䅁䅷䅁䭁䅁䅁䅁䭁䙁䅍䅁䭁䅁䅕䅁䙁䅁䅁䅁䅂佷䅖允䅁䅁䅅䅁䙁偁周㘴扗䑨䅊䍄䉁䅁䅁兂䅁䅁䅍䅄䅁䅁䅯睈䅁䅁䅯允䅁䅁䅯兂䅁䅁䅕䅁䅁䭁獁欵䉁䅁䅁允䅁䅁䅕体㙆䭆䠵吴䴸䅉䅅䅁䙁䅁䅁睁䵁䅁䅁权晁䅁䅁权呂䅁䅁权䙁䅁䅁兂䅁䅁䅁䝉浌䅑䅅䅁䉁䅁䅁兂剄瑉㕶杦硯䅑杷允䅁䅁䅕䅁䑁䅁䅷䅁䭁䅁䅁䅁䭁䙁䅍䅁䭁䅁䅕䅁䙁䅁䅁䅁杂畴䅖允䅁䅁䅅䅁䙁䱁䩰䅄牉穊䅊䍄䉁䅁䅁兂䅁䅁䅍䅄䅁䅁䅯䅈䅁䅁䅯睕䅁䅁䅯兂䅁䅁䅕䅁䅁䍁牄唵䉁䅁䅁允䅁䅁䅕歵䵫楁䡶啌䵁䅉䅅䅁䙁䅁䅁睁䵁䅁䅁权晁䅁䅁权呂䅁䅁权䙁䅁䅁兂䅁䅁䅁䱁汈䅑䅅䅁䉁䅁䅁兂㑃潈牘摕睧䅑杷允䅁䅁䅕䅁䑁䅁䅷䅁䭁䉁䄸䅁䭁䙁䅍䅁䭁䅁䅕䅁䙁䅁䅁䅁权甹䅖允䅁䅁䅅䅁䙁䵁㌯⭕汏穥䅂䍄䉁䅁䅁兂䅁䅁䅍䅄䅁䅁䅯䅈䅁䅁䅯允䅁䅁䅯兂䅁䅁䅕䅁䅁䕁㉁欵䉁䅁䅁允䅁䅁䅕椹捨㡪ㅌ䐲䴸䅉䅅䅁䙁䅁䅁睁䵁䅁䅁权䅁䅁䅁权呂䅁䅁权䙁䅁䅁兂䅁䅁䅁䵁汄䅑䅅䅁䉁䅁䅁兂㑄⭕汏㑭祑䅑杷允䅁䅁䅕䅁䑁䅁䅷䅁䭁䉁䅷䅁䭁䅁䅅䅁䭁䅁䅕䅁䙁䅁䅁䅁权⬵䅖允䅁䅁䅅䅁䙁䑁積積積㥍⽍䍄䉁䅁䅁兂䅁䅁䅍䅄䅁䅁䅯䅁䅁䅁䅯允䅁䅁䅯兂䅁䅁䅕䅁䅁䝁奄唵䉁䅁䅁允䅁䅁䅕場啯歲桦樲䴸䅉䅅䅁䙁䅁䅁睁䵁䅁䅁权慁䅁䅁权呂䅁䅁权䙁䅁䅁兂䅁䅁䅁乁汶䅑䅅䅁䉁䅁䅁兂扁㥌欰楂㙅䅑杷允䅁䅁䅕䅁䑁䅁䅷䅁䭁䉁䅷䅁䭁䅁䅅䅁䭁䅁䅕䅁䙁䅁䅁䅁杄⭎䅚允䅁䅁䅅䅁䙁偁潙䥘䌯搹⽧䍄䉁䅁䅁兂䅁䅁䅍䅄䅁䅁䅯睈䅁䅁䅯允䅁䅁䅯兂䅁䅁䅕䅁䅁䭁歄唵䉁䅁䅁允䅁䅁䅕児塲㍯㥁樲䴸䅉䅅䅁䙁䅁䅁睁䵁䅁䅁权䅁䅁䅁权呂䅁䅁权䙁䅁䅁兂䅁䅁䅁䰴氯䅑䅅䅁䉁䅁䅁兂㑄⭕汏㑭祑䅑杷允䅁䅁䅕䅁䑁䅁䅷䅁䭁䉁䅯䅁䭁䙁䅍䅁䭁䅁䅕䅁䙁䅁䅁䅁杂畺䅖允䅁䅁䅅䅁䙁䭁慁㥌欰橒䅰䍄䉁䅁䅁兂䅁䅁䅍䅄䅁䅁䅯睈䅁䅁䅯睕䅁䅁䅯兂䅁䅁䅕䅁䅁䕁桃唵䉁䅁䅁允䅁䅁䅕䵮村䡳潉啍䵁䅉䅅䅁䙁䅁䅁睁䵁䅁䅁权䅁䅁䅁权呂䅁䅁权䙁䅁䅁兂䅁䅁䅁䱧氯䅑䅅䅁䉁䅁䅁兂㑄⭕汏㑭祑䅑杷允䅁䅁䅕䅁䑁䅁䅷䅁䭁䉁䄸䅁䭁䙁䅍䅁䭁䅁䅕䅁䙁䅁䅁䅁䅁攸䅖允䅁䅁䅅䅁䙁䍁扐堫焵䑘䅂䍄䉁䅁䅁兂䅁䅁䅍䅄䅁䅁䅯䅁䅁䅁䅯睕䅁䅁䅯兂䅁䅁䅕䅁䅁䍁⽃唵䉁䅁䅁允䅁䅁䅕䘫橐婰䕵歍䵁䅉䅅䅁䙁䅁䅁睁䵁䅁䅁权䅁䅁䅁权呂䅁䅁权䙁䅁䅁兂䅁䅁䅁䱁氯䅑䅅䅁䉁䅁䅁兂㑄⭕汏㑭祑䅑杷允䅁䅁䅕䅁䑁䅁䅷䅁䭁䅁䅁䅁䭁䙁䅍䅁䭁䅁䅕䅁䙁䅁䅁䅁杂當䅖允䅁䅁䅅䅁䙁偁周㘴扗䑨䅊䍄䉁䅁䅁兂䅁䅁䅍䅄䅁䅁䅯䅁䅁䅁䅯睕䅁䅁䅯兂䅁䅁䅕䅁䅁䕁⭃唵䉁䅁䅁允䅁䅁䅕䘫橐婰䕵歍䵁䅉䅅䅁䙁䅁䅁睁䵁䅁䅁权䅁䅁䅁权䉁䅁䅁权䙁䅁䅁兂䅁䅁䅁䄴浺䅑䅅䅁䉁䅁䅁兂㑃潈牘払敪睐杷允䅁䅁䅕䅁䑁䅁䅷䅁䭁䉁䄴䅁䭁䅁䅅䅁䭁䅁䅕䅁䙁䅁䅁䅁杂⭘䅚允䅁䅁䅅䅁䙁䅁䅁䅁䅁乁⽁䍄䉁䅁䅁兂䅁䅁䅍䅄䅁䅁䅯杈䅁䅁䅯睕䅁䅁䅯兂䅁䅁䅕䅁䅁佁睂欵䉁䅁䅁允䅁䅁䅕匰扌堫焵啉䵁䅉䅅䅁䙁䅁䅁睁䵁䅁䅁权䅁䅁䅁权呂䅁䅁权䙁䅁䅁兂䅁䅁䅁䰴汘䅑䅅䅁䉁䅁䅁兂㙃兓䍷祋祣䅑杷允䅁䅁䅕䅁䑁䅁䅷䅁䭁䅁䅁䅁䭁䙁䅍䅁䭁䅁䅕䅁䙁䅁䅁䅁䅂敶䅖允䅁䅁䅅䅁䙁偁周㘴扗䑨䅊䍄䉁䅁䅁兂䅁䅁䅍䅄䅁䅁䅯杇䅁䅁䅯允䅁䅁䅯兂䅁䅁䅕䅁䅁䵁⽁欵䉁䅁䅁允䅁䅁䅕䡰㥁瑃橥䐶䴸䅉䅅䅁䙁䅁䅁睁䵁䅁䅁权慁䅁䅁权䉁䅁䅁权䙁䅁䅁兂䅁䅁䅁䑁浈䅑䅅䅁䉁䅁䅁兂歃䑣䬰㘱潐睐杷允䅁䅁䅕䅁䑁䅁䅷䅁䭁䉁䄸䅁䭁䙁䅍䅁䭁䅁䅕䅁䙁䅁䅁䅁权⭃䅚允䅁䅁䅅䅁䙁䅁坒楄礲呶䅂䍄䉁䅁䅁兂䅁䅁䅍䅄䅁䅁䅯杇䅁䅁䅯睕䅁䅁䅯兂䅁䅁䅕䅁䅁䝁䵂欵䉁䅁䅁允䅁䅁䅕䑔䩥坑䙂く䵁䅉䅅䅁䙁䅁䅁睁䵁䅁䅁权晁䅁䅁权呂䅁䅁权䙁䅁䅁兂䅁䅁䅁伴汐䅑䅅䅁䉁䅁䅁兂⭃确癯唳睑䅑杷允䅁䅁䅕䅁䑁䅁䅷䅁䭁䉁䄸䅁䭁䙁䅍䅁䭁䅁䅕䅁䙁䅁䅁䅁杄⭚䅚允䅁䅁䅅䅁䙁䅁塲㍯㥁橋䅆䍄䉁䅁䅁兂䅁䅁䅍䅄䅁䅁䅯䅁䅁䅁䅯允䅁䅁䅯兂䅁䅁䅕䅁䅁䵁歁欵䉁䅁䅁允䅁䅁䅕䉵䘶ㄶ㑇樳䴸䅉䅅䅁䙁䅁䅁睁䵁䅁䅁权敁䅁䅁权䉁䅁䅁权䙁䅁䅁兂䅁䅁䅁䕁洷䅑䅅䅁䉁䅁䅁兂䑄匹捨㡪噌睐杷允䅁䅁䅕䅁䑁䅁䅷䅁䭁䅁䅁䅁䭁䙁䅍䅁䭁䅁䅕䅁䙁䅁䅁䅁䅁畮䅖允䅁䅁䅅䅁䙁乁橥䑣䬰稹䅂䍄䉁䅁䅁兂䅁䅁䅍䅄䅁䅁䅯睈䅁䅁䅯允䅁䅁䅯兂䅁䅁䅕䅁䅁䭁獃唵䉁䅁䅁允䅁䅁䅯睇䅁䅁杷允䅁䅁䅕䅁䑁䅁䅷䅁䭁䅁䅁䅁䭁䅁䅅䅁䭁䅁䅕䅁䙁䅁䅁䅁䅂畱䅖允䅁䅁䅅䅁䙁䩁婱婭婭摭⽫䍄䉁䅁䅁兂䅁䅁䅍䅄䅁䅁䅯䅁䅁䅁䅯睕䅁䅁䅯兂䅁䅁䅕䅁䅁䵁㡃唵䉁䅁䅁允䅁䅁䅕䘫橐婰䕵歍䵁䅉䅅䅁䙁䅁䅁睁䵁䅁䅁权䅁䅁䅁权呂䅁䅁权䙁䅁䅁兂䅁䅁䅁䱧汶䅑䅅䅁䉁䅁䅁兂㑄⭕汏㑭祑䅑杷允䅁䅁䅕䅁䑁䅁䅷䅁䭁䅁䅁䅁䭁䙁䅍䅁䭁䅁䅕䅁䙁䅁䅁䅁䅃佶䅖允䅁䅁䅅䅁䙁偁周㘴扗䑨䅊䍄䉁䅁䅁兂䅁䅁䅍䅄䅁䅁䅯䅁䅁䅁䅯睕䅁䅁䅯兂䅁䅁䅕䅁䅁䝁㡃唵䉁䅁䅁允䅁䅁䅕䘫橐婰䕵歍䵁䅉䅅䅁䙁䅁䅁睁䵁䅁䅁权䅁䅁䅁权呂䅁䅁权䙁䅁䅁兂䅁䅁䅁䱷汲䅑䅅䅁䉁䅁䅁兂㑄⭕汏㑭祑䅑杷允䅁䅁䅕䅁䑁䅁䅷䅁䭁䉁䅯䅁䭁䙁䅍䅁䭁䅁䅕䅁䙁䅁䅁䅁杂略䅚允䅁䅁䅅䅁䙁䕁㍷啩杆告䅴䍄䉁䅁䅁兂䅁䅁䅍䅄䅁䅁䅯杈䅁䅁䅯睕䅁䅁䅯兂䅁䅁䅕䅁䅁䥁湃唵䉁䅁䅁允䅁䅁䅕㝤昶楇搸か䵁䅉䅅䅁䙁䅁䅁睁䵁䅁䅁权敁䅁䅁权呂䅁䅁权䙁䅁䅁兂䅁䅁䅁偧汄䅑䅅䅁䉁䅁䅁兂穂䩡瑈䑦猸䅑杷允䅁䅁䅕䅁䑁䅁䅷䅁䭁䅁䅁䅁䭁䅁䅅䅁䭁䅁䅕䅁䙁䅁䅁䅁䅂敢䅚允䅁䅁䅅䅁䙁䱁敧敨剴乵⼴䍄䉁䅁䅁兂䅁䅁䅍䅄䅁䅁䅯䅁䅁䅁䅯睕䅁䅁䅯兂䅁䅁䅕䅁䅁䕁㙃唵䉁䅁䅁允䅁䅁䅕䘫橐婰䕵歍䵁䅉䅅䅁䙁䅁䅁睁䵁䅁䅁权敁䅁䅁权呂䅁䅁权䙁䅁䅁兂䅁䅁䅁䕙浘䅑䅅䅁䉁䅁䅁兂畄䑦ㄸ橘歯䅑杷允䅁䅁䅕䅁䑁䅁䅷䅁䭁䅁䅁䅁䭁䙁䅍䅁䭁䅁䅕䅁䙁䅁䅁䅁杂併䅖允䅁䅁䅅䅁䙁䱁䩰䅄牉穊䅊䍄䉁䅁䅁兂䅁䅁䅍䅄䅁䅁䅯䅈䅁䅁䅯允䅁䅁䅯兂䅁䅁䅕䅁䅁䍁乄唵䉁䅁䅁允䅁䅁䅕積積積積稰䴸䅉䅅䅁䙁䅁䅁睁䵁䅁䅁权䅁䅁䅁权呂䅁䅁权䙁䅁䅁兂䅁䅁䅁䱯汦䅑䅅䅁䉁䅁䅁兂㙃兓䍷祋祣䅑杷允䅁䅁䅕䅁䑁䅁䅷䅁䭁䉁䄴䅁䭁䅁䅅䅁䭁䅁䅕䅁䙁䅁䅁䅁䅄敦䅚允䅁䅁䅅䅁䙁䅁䅁䅁䅁乁⽁䍄䉁䅁䅁兂䅁䅁䅍䅄䅁䅁䅯䅁䅁䅁䅯睕䅁䅁䅯兂䅁䅁䅕䅁䅁䝁㍃唵䉁䅁䅁允䅁䅁䅕歵䵫楁湳歍䵁䅉䅅䅁䙁䅁䅁睁䵁䅁䅁权慁䅁䅁权呂䅁䅁权䙁䅁䅁兂䅁䅁䅁䑑浄䅑䅅䅁䉁䅁䅁兂晁敨剴乵㘴䅑杷允䅁䅁䅕䅁䑁䅁䅷䅁䭁䅁䅁䅁䭁䅁䅅䅁䭁䅁䅕䅁䙁䅁䅁䅁䅄⬸䅖允䅁䅁䅅䅁䙁䥁牘払敧摨⽳䍄䉁䅁䅁兂䅁䅁䅍䅄䅁䅁䅯杇䅁䅁䅯睕䅁䅁䅯兂䅁䅁䅕䅁䅁䍁佂欵䉁䅁䅁允䅁䅁䅕䑔䩥坑䙂く䵁䅉䅅䅁䙁䅁䅁睁䵁䅁䅁权䅁䅁䅁权呂䅁䅁权䙁䅁䅁兂䅁䅁䅁䱑汦䅑䅅䅁䉁䅁䅁兂㙃兓䍷祋祣䅑杷允䅁䅁䅕䅁䑁䅁䅷䅁䭁䅁䅁䅁䭁䅁䅅䅁䭁䅁䅕䅁䙁䅁䅁䅁䅄佚䅚允䅁䅁䅅䅁䙁䱁敧敨剴乵⼴䍄䉁䅁䅁兂䅁䅁䅍䅄䅁䅁䅯杇䅁䅁䅯允䅁䅁䅯兂䅁䅁䅕䅁䅁佁坂欵䉁䅁䅁允䅁䅁䅕䡰㥁瑃橥䐶䴸䅉䅅䅁䙁䅁䅁睁䵁䅁䅁权慁䅁䅁权呂䅁䅁权䙁䅁䅁兂䅁䅁䅁䅉浦䅑䅅䅁䉁䅁䅁兂䝂癴㥐䈱㙧䅑杷允䅁䅁䅕䅁䑁䅁䅷䅁䭁䉁䄴䅁䭁䅁䅅䅁䭁䅁䅕䅁䙁䅁䅁䅁杂佶䅖允䅁䅁䅅䅁䙁䑁積積積㥍⽍䍄䉁䅁䅁兂䅁䅁䅍䅄䅁䅁䅯䅁䅁䅁䅯睕䅁䅁䅯兂䅁䅁䅕䅁䅁䵁㉃唵䉁䅁䅁允䅁䅁䅕歵䵫楁湳歍䵁䅉䅅䅁䙁䅁䅁睁䵁䅁䅁权敁䅁䅁权䉁䅁䅁权䙁䅁䅁兂䅁䅁䅁䴴氷䅑䅅䅁䉁䅁䅁兂穁積積積呐睐杷允䅁䅁䅕䅁䑁䅁䅷䅁䭁䉁䅷䅁䭁䙁䅍䅁䭁䅁䅕䅁䙁䅁䅁䅁杄教䅚允䅁䅁䅅䅁䙁䭁䙊癴㥐䍆䄵䍄䉁䅁䅁兂䅁䅁䅍䅄䅁䅁䅯䅁䅁䅁䅯允䅁䅁䅯兂䅁䅁䅕䅁䅁䅁橃唵䉁䅁䅁允䅁䅁䅕灭婭婭婭吲䴸䅉䅅䅁䙁䅁䅁睁䵁䅁䅁权䅁䅁䅁权呂䅁䅁权䙁䅁䅁兂䅁䅁䅁䱯汢䅑䅅䅁䉁䅁䅁兂㙃兓䍷祋祣䅑杷允䅁䅁䅕䅁䑁䅁䅷䅁䭁䅁䅁䅁䭁䙁䅍䅁䭁䅁䅕䅁䙁䅁䅁䅁杁畳䅖允䅁䅁䅅䅁䙁䱁䩰䅄牉穊䅊䍄䉁䅁䅁兂䅁䅁䅍䅄䅁䅁䅯䅁䅁䅁䅯允䅁䅁䅯兂䅁䅁䅕䅁䅁䵁晁欵䉁䅁䅁允䅁䅁䅕䉵䘶ㄶ㑇樳䴸䅉䅅䅁䙁䅁䅁睁䵁䅁䅁权䅁䅁䅁权呂䅁䅁权䙁䅁䅁兂䅁䅁䅁䰴汔䅑䅅䅁䉁䅁䅁兂㙃兓䍷祋祣䅑杷允䅁䅁䅕䅁䑁䅁䅷䅁䭁䉁䄸䅁䭁䅁䅅䅁䭁䅁䅕䅁䙁䅁䅁䅁杂伶䅖允䅁䅁䅅䅁䙁佁㙆䭆䠵搴⽯䍄䉁䅁䅁兂䅁䅁䅍䅄䅁䅁䅯杇䅁䅁䅯睕䅁䅁䅯兂䅁䅁䅕䅁䅁䅁允欵䉁䅁䅁允䅁䅁䅕潂噇㑑䵴歏䵁䅉䅅䅁䙁䅁䅁睁䵁䅁䅁权慁䅁䅁权呂䅁䅁权䙁䅁䅁兂䅁䅁䅁䍉浦䅑䅅䅁䉁䅁䅁兂䥂場啯煲㙣䅑杷允䅁䅁䅕䅁䑁䅁䅷䅁䭁䉁䅷䅁䭁䙁䅍䅁䭁䅁䅕䅁䙁䅁䅁䅁杄⭡䅚允䅁䅁䅅䅁䙁䡁潎敫㠱礯䄱䍄䉁䅁䅁兂䅁䅁䅍䅄䅁䅁䅯先䅁䅁䅯允䅁䅁䅯兂䅁䅁䅕䅁䅁䅁㑁欵䉁䅁䅁允䅁䅁䅕歲桦桥畓稱䴸䅉䅅䅁䙁䅁䅁睁䵁䅁䅁权䅁䅁䅁权䉁䅁䅁权䙁䅁䅁兂䅁䅁䅁䍧浺䅑䅅䅁䉁䅁䅁兂㑃潈牘払敪睐杷允䅁䅁䅕䅁䑁䅁䅷䅁䭁䉁䄰䅁䭁䙁䅍䅁䭁䅁䅕䅁䙁䅁䅁䅁权佐䅚允䅁䅁䅅䅁䙁䕁㉡⼸唳䍵䄵䍄䉁䅁䅁兂䅁䅁䅍䅄䅁䅁䅯䅁䅁䅁䅯睕䅁䅁䅯兂䅁䅁䅕䅁䅁䭁ぃ唵䉁䅁䅁允䅁䅁䅕歵䵫楁湳歍䵁䅉䅅䅁䙁䅁䅁睁䵁䅁䅁权敁䅁䅁权呂䅁䅁权䙁䅁䅁兂䅁䅁䅁䑧浶䅑䅅䅁䉁䅁䅁兂い搯㑒圶歙䅑杷允䅁䅁䅕䅁䑁䅁䅷䅁䭁䅁䅁䅁䭁䙁䅍䅁䭁䅁䅕䅁䙁䅁䅁䅁䅃佴䅖允䅁䅁䅅䅁䙁䱁䩰䅄牉穊䅊䍄䉁䅁䅁兂䅁䅁䅍䅄䅁䅁䅯䅈䅁䅁䅯允䅁䅁䅯兂䅁䅁䅕䅁䅁䕁䵄唵䉁䅁䅁允䅁䅁䅕積積積積稰䴸䅉䅅䅁䙁䅁䅁睁䵁䅁䅁权晁䅁䅁权䉁䅁䅁权䙁䅁䅁兂䅁䅁䅁䝷浺䅑䅅䅁䉁䅁䅁兂卂䉵䘶ㄶ杈睐杷允䅁䅁䅕䅁䑁䅁䅷䅁䭁䉁䄰䅁䭁䙁䅍䅁䭁䅁䅕䅁䙁䅁䅁䅁杄敊䅚允䅁䅁䅅䅁䙁䝁浚浚浚椵䄵䍄䉁䅁䅁兂䅁䅁䅍䅄䅁䅁䅯䅁䅁䅁䅯允䅁䅁䅯兂䅁䅁䅕䅁䅁佁慂欵䉁䅁䅁允䅁䅁䅕䉵䘶ㄶ㑇樳䴸䅉䅅䅁䙁䅁䅁睁䵁䅁䅁权䅁䅁䅁权呂䅁䅁权䙁䅁䅁兂䅁䅁䅁䱑汐䅑䅅䅁䉁䅁䅁兂㙃兓䍷祋祣䅑杷允䅁䅁䅕䅁䑁䅁䅷䅁䭁䉁䅯䅁䭁䙁䅍䅁䭁䅁䅕䅁䙁䅁䅁䅁䅁敷䅖允䅁䅁䅅䅁䙁䱁䩰䅄牉穊䅰䍄䉁䅁䅁兂䅁䅁䅍䅄䅁䅁䅯睈䅁䅁䅯允䅁䅁䅯兂䅁䅁䅕䅁䅁䅁灄唵䉁䅁䅁允䅁䅁䅕場啯歲桦樲䴸䅉䅅䅁䙁䅁䅁睁䵁䅁䅁权䅁䅁䅁权呂䅁䅁权䙁䅁䅁兂䅁䅁䅁䩁汢䅑䅅䅁䉁䅁䅁兂㡃䩤奍䡂睙䅑杷允䅁䅁䅕䅁䑁䅁䅷䅁䭁䉁䄴䅁䭁䙁䅍䅁䭁䅁䅕䅁䙁䅁䅁䅁杄伫䅖允䅁䅁䅅䅁䙁䱁䥔牤昶椲䅬䍄䉁䅁䅁兂䅁䅁䅍䅄䅁䅁䅯杇䅁䅁䅯允䅁䅁䅯兂䅁䅁䅕䅁䅁佁敁欵䉁䅁䅁允䅁䅁䅕䡰㥁瑃橥䐶䴸䅉䅅䅁䙁䅁䅁睁䵁䅁䅁权䅁䅁䅁权呂䅁䅁权䙁䅁䅁兂䅁䅁䅁䭑決䅑䅅䅁䉁䅁䅁兂塄㍯㥁湃硣䅑杷允䅁䅁䅕䅁䑁䅁䅷䅁䭁䉁䄴䅁䭁䅁䅅䅁䭁䅁䅕䅁䙁䅁䅁䅁䅂敇䅚允䅁䅁䅅䅁䙁䵁ㅐ䙋偹瑷⽕䍄䉁䅁䅁兂䅁䅁䅍䅄䅁䅁䅯杈䅁䅁䅯睕䅁䅁䅯兂䅁䅁䅕䅁䅁䅁敃唵䉁䅁䅁允䅁䅁䅕㥉㕶浦㡰歋䵁䅉䅅䅁䙁䅁䅁睁䵁䅁䅁权䅁䅁䅁权呂䅁䅁权䙁䅁䅁兂䅁䅁䅁䱉汐䅑䅅䅁䉁䅁䅁兂㙃兓䍷祋祣䅑杷允䅁䅁䅕䅁䑁䅁䅷䅁䭁䅁䅁䅁䭁䙁䅍䅁䭁䅁䅕䅁䙁䅁䅁䅁杂畳䅖允䅁䅁䅅䅁䙁䱁䩰䅄牉穊䅊䍄䉁䅁䅁兂䅁䅁䅍䅄䅁䅁䅯睈䅁䅁䅯允䅁䅁䅯兂䅁䅁䅕䅁䅁䍁浃唵䉁䅁䅁允䅁䅁䅯睇䅁䅁杷允䅁䅁䅕䅁䑁䅁䅷䅁䭁䉁䄴䅁䭁䙁䅍䅁䭁䅁䅕䅁䙁䅁䅁䅁杂⭸䅖允䅁䅁䅅䅁䙁䡁㥅瑃橥䍍䅸䍄䉁䅁䅁兂䅁䅁䅍䅄䅁䅁䅯䅁䅁䅁䅯允䅁䅁䅯兂䅁䅁䅕䅁䅁䍁⭃唵䉁䅁䅁允䅁䅁䅕児塲㍯㥁樲䴸䅉䅅䅁䙁䅁䅁睁䵁䅁䅁权䅁䅁䅁权呂䅁䅁权䙁䅁䅁兂䅁䅁䅁䱁汌䅑䅅䅁䉁䅁䅁兂㙃兓䍷祋祣䅑杷允䅁䅁䅕䅁䑁䅁䅷䅁䭁䉁䅯䅁䭁䅁䅅䅁䭁䅁䅕䅁䙁䅁䅁䅁杂佄䅚允䅁䅁䅅䅁䙁䝁浚浚浚畚⽙䍄䉁䅁䅁兂䅁䅁䅍䅄䅁䅁䅯䅈䅁䅁䅯睕䅁䅁䅯兂䅁䅁䅕䅁䅁䅁㕄唵䉁䅁䅁允䅁䅁䅕牘䩰䅄牊啌䵁䅉䅅䅁䙁䅁䅁睁䵁䅁䅁权摁䅁䅁权呂䅁䅁权䙁䅁䅁兂䅁䅁䅁䍷浢䅑䅅䅁䉁䅁䅁兂浂浚浚畚留䅑杷允䅁䅁䅕䅁䑁䅁䅷䅁䭁䉁䄸䅁䭁䙁䅍䅁䭁䅁䅕䅁䙁䅁䅁䅁䅁敔䅚允䅁䅁䅅䅁䙁䅁坒楄礲呈䅆䍄䉁䅁䅁兂䅁䅁䅍䅄䅁䅁䅯䅁䅁䅁䅯睕䅁䅁䅯兂䅁䅁䅕䅁䅁䭁瑃唵䉁䅁䅁允䅁䅁䅕㘱睎児㍰啍䵁䅉䅅䅁䙁䅁䅁睁䵁䅁䅁权慁䅁䅁权䉁䅁䅁权䙁䅁䅁兂䅁䅁䅁䄴洷䅑䅅䅁䉁䅁䅁兂浂浚浚浚浢睐杷允䅁䅁䅕䅁䑁䅁䅷䅁䭁䉁䄴䅁䭁䙁䅍䅁䭁䅁䅕䅁䙁䅁䅁䅁䅃甴䅖允䅁䅁䅅䅁䙁䡁㥅瑃橥䌸䅴䍄䉁䅁䅁兂䅁䅁䅍䅄䅁䅁䅯䅁䅁䅁䅯</t>
  </si>
  <si>
    <t>睕䅁䅁䅯兂䅁䅁䅕䅁䅁佁硃唵䉁䅁䅁允䅁䅁䅕歵䵫楁湳歍䵁䅉䅅䅁䙁䅁䅁睁䵁䅁䅁权捁䅁䅁权䉁䅁䅁权䙁䅁䅁兂䅁䅁䅁乙汐䅑䅅䅁䉁䅁䅁兂穁積積積呐睐杷允䅁䅁䅕䅁䑁䅁䅷䅁䭁䉁䄴䅁䭁䙁䅍䅁䭁䅁䅕䅁䙁䅁䅁䅁䅂伸䅖允䅁䅁䅅䅁䙁䡁潎敫㠱祐䅸䍄䉁䅁䅁兂䅁䅁䅍䅄䅁䅁䅯䅁䅁䅁䅯允䅁䅁䅯兂䅁䅁䅕䅁䅁佁楄唵䉁䅁䅁允䅁䅁䅕場啯歲桦樲䴸䅉䅅䅁䙁䅁䅁睁䵁䅁䅁权摁䅁䅁权呂䅁䅁权䙁䅁䅁兂䅁䅁䅁偷汲䅑䅅䅁䉁䅁䅁兂杂搵楁⼲瑫䅑杷允䅁䅁䅕䅁䑁䅁䅷䅁䭁䅁䅁䅁䭁䙁䅍䅁䭁䅁䅕䅁䙁䅁䅁䅁䅁敳䅖允䅁䅁䅅䅁䙁䱁䩰䅄牉穊䅊䍄䉁䅁䅁兂䅁䅁䅍䅄䅁䅁䅯杇䅁䅁䅯睕䅁䅁䅯兂䅁䅁䅕䅁䅁䕁㥂欵䉁䅁䅁允䅁䅁䅕䑔䩥坑汁く䵁䅉䅅䅁䙁䅁䅁睁䵁䅁䅁权晁䅁䅁权䉁䅁䅁权䙁䅁䅁兂䅁䅁䅁䕧浦䅑䅅䅁䉁䅁䅁兂歃䑣䬰㘱材睐杷允䅁䅁䅕䅁䑁䅁䅷䅁䭁䅁䅁䅁䭁䙁䅍䅁䭁䅁䅕䅁䙁䅁䅁䅁䅃佳䅖允䅁䅁䅅䅁䙁䱁䩰䅄牉穊䅊䍄䉁䅁䅁兂䅁䅁䅍䅄䅁䅁䅯睈䅁䅁䅯允䅁䅁䅯兂䅁䅁䅕䅁䅁佁坂欵䉁䅁䅁允䅁䅁䅕牕敧敨剴䐴䴸䅉䅅䅁䙁䅁䅁睁䵁䅁䅁权慁䅁䅁权䉁䅁䅁权䙁䅁䅁兂䅁䅁䅁䵙汦䅑䅅䅁䉁䅁䅁兂䅁䅁䅁䅁杄睐杷允䅁䅁䅕䅁䑁䅁䅷䅁䭁䅁䅁䅁䭁䙁䅍䅁䭁䅁䅕䅁䙁䅁䅁䅁䅂佳䅖允䅁䅁䅅䅁䙁䱁䩰䅄牉穊䅊䍄䉁䅁䅁兂䅁䅁䅍䅄䅁䅁䅯䅁䅁䅁䅯允䅁䅁䅯兂䅁䅁䅕䅁䅁佁ぃ唵䉁䅁䅁允䅁䅁䅕灭婭婭婭吲䴸䅉䅅䅁䙁䅁䅁睁䵁䅁䅁权捁䅁䅁权呂䅁䅁权䙁䅁䅁兂䅁䅁䅁䙑浄䅑䅅䅁䉁䅁䅁兂摄䅊䉡啬畍䅑杷允䅁䅁䅕䅁䑁䅁䅷䅁䭁䉁䄰䅁䭁䅁䅅䅁䭁䅁䅕䅁䙁䅁䅁䅁䅁攰䅖允䅁䅁䅅䅁䙁乁橥䑣䬰㤱⽍䍄䉁䅁䅁兂䅁䅁䅍䅄䅁䅁䅯䅁䅁䅁䅯睕䅁䅁䅯兂䅁䅁䅕䅁䅁䍁睃唵䉁䅁䅁允䅁䅁䅕歵䵫楁湳歍䵁䅉䅅䅁䙁䅁䅁睁䵁䅁䅁权摁䅁䅁权呂䅁䅁权䙁䅁䅁兂䅁䅁䅁䩁氷䅑䅅䅁䉁䅁䅁兂䝂癴㥐䠱瑧䅑杷允䅁䅁䅕䅁䑁䅁䅷䅁䭁䉁䅷䅁䭁䙁䅍䅁䭁䅁䅕䅁䙁䅁䅁䅁杄电䅖允䅁䅁䅅䅁䙁䝁光䑗ね䍓䄵䍄䉁䅁䅁兂䅁䅁䅍䅄䅁䅁䅯睈䅁䅁䅯允䅁䅁䅯兂䅁䅁䅕䅁䅁䍁硃唵䉁䅁䅁允䅁䅁䅕敨剴䉵䘶稲䴸䅉䅅䅁䙁䅁䅁睁䵁䅁䅁权䅁䅁䅁权䉁䅁䅁权䙁䅁䅁兂䅁䅁䅁䕧浲䅑䅅䅁䉁䅁䅁兂㑃潈牘払敪睐杷允䅁䅁䅕䅁䑁䅁䅷䅁䭁䅁䅁䅁䭁䙁䅍䅁䭁䅁䅕䅁䙁䅁䅁䅁䅂⭯䅖允䅁䅁䅅䅁䙁乁橥䑣䬰穤䅆䍄䉁䅁䅁兂䅁䅁䅍䅄䅁䅁䅯䅁䅁䅁䅯睕䅁䅁䅯兂䅁䅁䅕䅁䅁䵁癃唵䉁䅁䅁允䅁䅁䅕歵䵫楁湳歍䵁䅉䅅䅁䙁䅁䅁睁䵁䅁䅁权晁䅁䅁权䉁䅁䅁权䙁䅁䅁兂䅁䅁䅁佯決䅑䅅䅁䉁䅁䅁兂桄桥畓⭒慈睐杷允䅁䅁䅕䅁䑁䅁䅷䅁䭁䉁䅷䅁䭁䙁䅍䅁䭁䅁䅕䅁䙁䅁䅁䅁䅁併䅖允䅁䅁䅅䅁䙁䡁⭥确癯午䄵䍄䉁䅁䅁兂䅁䅁䅍䅄䅁䅁䅯䅈䅁䅁䅯允䅁䅁䅯兂䅁䅁䅕䅁䅁䕁㥄唵䉁䅁䅁允䅁䅁䅕㑈牘払敧吱䴸䅉䅅䅁䙁䅁䅁睁䵁䅁䅁权摁䅁䅁权呂䅁䅁权䙁䅁䅁兂䅁䅁䅁䩁汦䅑䅅䅁䉁䅁䅁兂㡃䩤奍䙂瑙䅑杷允䅁䅁䅕䅁䑁䅁䅷䅁䭁䉁䄸䅁䭁䙁䅍䅁䭁䅁䅕䅁䙁䅁䅁䅁䅂佔䅚允䅁䅁䅅䅁䙁䅁坒楄礲呈䅆䍄䉁䅁䅁兂䅁䅁䅍䅄䅁䅁䅯䅁䅁䅁䅯睕䅁䅁䅯兂䅁䅁䅕䅁䅁䥁畃唵䉁䅁䅁允䅁䅁䅕㘱睎児㍰啍䵁䅉䅅䅁䙁䅁䅁睁䵁䅁䅁权䅁䅁䅁权䉁䅁䅁权䙁䅁䅁兂䅁䅁䅁佁氳䅑䅅䅁䉁䅁䅁兂䙃ㄶ㑇潈托睐杷允䅁䅁䅕䅁䑁䅁䅷䅁䭁䅁䅁䅁䭁䅁䅅䅁䭁䅁䅕䅁䙁䅁䅁䅁䅄敖䅚允䅁䅁䅅䅁䙁䱁敧敨剴乵⼴䍄䉁䅁䅁兂䅁䅁䅍䅄䅁䅁䅯䅁䅁䅁䅯睕䅁䅁䅯兂䅁䅁䅕䅁䅁䍁牃唵䉁䅁䅁允䅁䅁䅕㘱睎児㍰啍䵁䅉䅅䅁䙁䅁䅁睁䵁䅁䅁权捁䅁䅁权䉁䅁䅁权䙁䅁䅁兂䅁䅁䅁䡧浈䅑䅅䅁䉁䅁䅁兂㉄䙋偹癷奘睐杷允䅁䅁䅕䅁䑁䅁䅷䅁䭁䉁䅷䅁䭁䅁䅅䅁䭁䅁䅕䅁䙁䅁䅁䅁权敎䅚允䅁䅁䅅䅁䙁偁潙䥘䌯搹⽧䍄䉁䅁䅁兂䅁䅁䅍䅄䅁䅁䅯䅁䅁䅁䅯睕䅁䅁䅯兂䅁䅁䅕䅁䅁䵁瑃唵䉁䅁䅁允䅁䅁䅕㘱睎児㍰啍䵁䅉䅅䅁䙁䅁䅁睁䵁䅁䅁权慁䅁䅁权呂䅁䅁权䙁䅁䅁兂䅁䅁䅁䕯浈䅑䅅䅁䉁䅁䅁兂䙄䱉祂䑡㝅䅑杷允䅁䅁䅕䅁䑁䅁䅷䅁䭁䉁䄸䅁䭁䅁䅅䅁䭁䅁䅕䅁䙁䅁䅁䅁杂⬹䅖允䅁䅁䅅䅁䙁䕁桪桥畓⭒⽅䍄䉁䅁䅁兂䅁䅁䅍䅄䅁䅁䅯䅁䅁䅁䅯睕䅁䅁䅯兂䅁䅁䅕䅁䅁䅁瑃唵䉁䅁䅁允䅁䅁䅕㘱睎児㍰啍䵁䅉䅅䅁䙁䅁䅁睁䵁䅁䅁权慁䅁䅁权呂䅁䅁权䙁䅁䅁兂䅁䅁䅁䙷浺䅑䅅䅁䉁䅁䅁兂⭃确癯圳㝑䅑杷允䅁䅁䅕䅁䑁䅁䅷䅁䭁䅁䅁䅁䭁䙁䅍䅁䭁䅁䅕䅁䙁䅁䅁䅁权佲䅖允䅁䅁䅅䅁䙁乁橥䑣䬰穤䅆䍄䉁䅁䅁兂䅁䅁䅍䅄䅁䅁䅯䅁䅁䅁䅯睕䅁䅁䅯兂䅁䅁䅕䅁䅁佁牃唵䉁䅁䅁允䅁䅁䅕㘱睎児㍰啍䵁䅉䅅䅁䙁䅁䅁睁䵁䅁䅁权晁䅁䅁权呂䅁䅁权䙁䅁䅁兂䅁䅁䅁䱁汪䅑䅅䅁䉁䅁䅁兂㑃潈牘摕睧䅑杷允䅁䅁䅕䅁䑁䅁䅷䅁䭁䅁䅁䅁䭁䙁䅍䅁䭁䅁䅕䅁䙁䅁䅁䅁䅄⭱䅖允䅁䅁䅅䅁䙁乁橥䑣䬰穤䅆䍄䉁䅁䅁兂䅁䅁䅍䅄䅁䅁䅯䅁䅁䅁䅯睕䅁䅁䅯兂䅁䅁䅕䅁䅁䝁牃唵䉁䅁䅁允䅁䅁䅕㘱睎児㍰啍䵁䅉䅅䅁䙁䅁䅁睁䵁䅁䅁权䅁䅁䅁权䉁䅁䅁权䙁䅁䅁兂䅁䅁䅁偁氯䅑䅅䅁䉁䅁䅁兂㑃潈牘払敪睐杷允䅁䅁䅕䅁䑁䅁䅷䅁䭁䉁䄰䅁䭁䙁䅍䅁䭁䅁䅕䅁䙁䅁䅁䅁䅃畴䅖允䅁䅁䅅䅁䙁䅁塲㍯㥁楹䄱䍄䉁䅁䅁兂䅁䅁䅍䅄䅁䅁䅯先䅁䅁䅯睕䅁䅁䅯兂䅁䅁䅕䅁䅁佁⽂欵䉁䅁䅁允䅁䅁䅕䉲慸䑚晵啌䵁䅉䅅䅁䙁䅁䅁睁䵁䅁䅁权䅁䅁䅁权呂䅁䅁权䙁䅁䅁兂䅁䅁䅁䭑汶䅑䅅䅁䉁䅁䅁兂塄㍯㥁湃硣䅑杷允䅁䅁䅕䅁䑁䅁䅷䅁䭁䅁䅁䅁䭁䙁䅍䅁䭁䅁䅕䅁䙁䅁䅁䅁杄畱䅖允䅁䅁䅅䅁䙁乁橥䑣䬰穤䅆䍄䉁䅁䅁兂䅁䅁䅍䅄䅁䅁䅯䅁䅁䅁䅯睕䅁䅁䅯兂䅁䅁䅕䅁䅁䕁煃唵䉁䅁䅁允䅁䅁䅕㘱睎児㍰啍䵁䅉䅅䅁䙁䅁䅁睁䵁䅁䅁权捁䅁䅁权呂䅁䅁权䙁䅁䅁兂䅁䅁䅁䝯浺䅑䅅䅁䉁䅁䅁兂穂䩡瑈偦琸䅑杷允䅁䅁䅕䅁䑁䅁䅷䅁䭁䅁䅁䅁䭁䅁䅅䅁䭁䅁䅕䅁䙁䅁䅁䅁䅁佌䅚允䅁䅁䅅䅁䙁䱁敧敨剴乵⼴䍄䉁䅁䅁兂䅁䅁䅍䅄䅁䅁䅯䅁䅁䅁䅯睕䅁䅁䅯兂䅁䅁䅕䅁䅁䅁煃唵䉁䅁䅁允䅁䅁䅕㘱睎児㍰啍䵁䅉䅅䅁䙁䅁䅁睁䵁䅁䅁权䅁䅁䅁权䉁䅁䅁权䙁䅁䅁兂䅁䅁䅁䱉汪䅑䅅䅁䉁䅁䅁兂慃婭婭婭婮睐杷允䅁䅁䅕䅁䑁䅁䅷䅁䭁䉁䅯䅁䭁䙁䅍䅁䭁䅁䅕䅁䙁䅁䅁䅁䅄佣䅚允䅁䅁䅅䅁䙁䍁搯䅊䉡呖䅴䍄䉁䅁䅁兂䅁䅁䅍䅄䅁䅁䅯䅈䅁䅁䅯允䅁䅁䅯兂䅁䅁䅕䅁䅁䭁橁欵䉁䅁䅁允䅁䅁䅕歲桦桥畓稱䴸䅉䅅䅁䙁䅁䅁睁䵁䅁䅁权敁䅁䅁权呂䅁䅁权䙁䅁䅁兂䅁䅁䅁䑁洳䅑䅅䅁䉁䅁䅁兂い搯㑒圶歙䅑杷允䅁䅁䅕䅁䑁䅁䅷䅁䭁䅁䅁䅁䭁䙁䅍䅁䭁䅁䅕䅁䙁䅁䅁䅁䅃敱䅖允䅁䅁䅅䅁䙁乁橥䑣䬰穤䅆䍄䉁䅁䅁兂䅁䅁䅍䅄䅁䅁䅯杇䅁䅁䅯允䅁䅁䅯兂䅁䅁䅕䅁䅁䅁㉂欵䉁䅁䅁允䅁䅁䅕䡰㥁瑃橥䐶䴸䅉䅅䅁䙁䅁䅁睁䵁䅁䅁权敁䅁䅁权呂䅁䅁权䙁䅁䅁兂䅁䅁䅁䅷浌䅑䅅䅁䉁䅁䅁兂䅁䅁䅁䅁煁䅑杷允䅁䅁䅕䅁䑁䅁䅷䅁䭁䉁䄰䅁䭁䙁䅍䅁䭁䅁䅕䅁䙁䅁䅁䅁杂畁䅚允䅁䅁䅅䅁䙁䩁畨潅䅐楓䄵䍄䉁䅁䅁兂䅁䅁䅍䅄䅁䅁䅯先䅁䅁䅯睕䅁䅁䅯兂䅁䅁䅕䅁䅁䥁䥁欵䉁䅁䅁允䅁䅁䅕䝭匴㡧䭂歌䵁䅉䅅䅁䙁䅁䅁睁䵁䅁䅁权晁䅁䅁权䉁䅁䅁权䙁䅁䅁兂䅁䅁䅁䜴浈䅑䅅䅁䉁䅁䅁兂㉄䙋偹癷杘睐杷允䅁䅁䅕䅁䑁䅁䅷䅁䭁䅁䅁䅁䭁䅁䅅䅁䭁䅁䅕䅁䙁䅁䅁䅁䅃敓䅚允䅁䅁䅅䅁䙁䱁敧敨剴乵⼴䍄䉁䅁䅁兂䅁䅁䅍䅄䅁䅁䅯睈䅁䅁䅯睕䅁䅁䅯兂䅁䅁䅕䅁䅁䍁桂欵䉁䅁䅁允䅁䅁䅕匰扌堫䬴啍䵁䅉䅅䅁䙁䅁䅁睁䵁䅁䅁权䅁䅁䅁权呂䅁䅁权䙁䅁䅁兂䅁䅁䅁䭧汪䅑䅅䅁䉁䅁䅁兂塄㍯㥁湃硣䅑杷允䅁䅁䅕䅁䑁䅁䅷䅁䭁䅁䅁䅁䭁䙁䅍䅁䭁䅁䅕䅁䙁䅁䅁䅁杄⭰䅖允䅁䅁䅅䅁䙁乁橥䑣䬰穤䅆䍄䉁䅁䅁兂䅁䅁䅍䅄䅁䅁䅯睈䅁䅁䅯允䅁䅁䅯兂䅁䅁䅕䅁䅁䭁卄唵䉁䅁䅁允䅁䅁䅕捺䵺䵺䵺䐳䴸䅉䅅䅁䙁䅁䅁睁䵁䅁䅁权䅁䅁䅁权呂䅁䅁权䙁䅁䅁兂䅁䅁䅁䭧汦䅑䅅䅁䉁䅁䅁兂塄㍯㥁湃硣䅑杷允䅁䅁䅕䅁䑁䅁䅷䅁䭁䅁䅁䅁䭁䙁䅍䅁䭁䅁䅕䅁䙁䅁䅁䅁杂⭰䅖允䅁䅁䅅䅁䙁乁橥䑣䬰穤䅆䍄䉁䅁䅁兂䅁䅁䅍䅄䅁䅁䅯杇䅁䅁䅯允䅁䅁䅯兂䅁䅁䅕䅁䅁䝁䝄唵䉁䅁䅁允䅁䅁䅕䅁䅁䅁䅁䐴䴸䅉䅅䅁䙁䅁䅁睁䵁䅁䅁权摁䅁䅁权呂䅁䅁权䙁䅁䅁兂䅁䅁䅁䭑汈䅑䅅䅁䉁䅁䅁兂䝂癴㥐䠱瑧䅑杷允䅁䅁䅕䅁䑁䅁䅷䅁䭁䉁䅯䅁䭁䙁䅍䅁䭁䅁䅕䅁䙁䅁䅁䅁权敍䅚允䅁䅁䅅䅁䙁䉁䘫ㄶ㑇樳䅰䍄䉁䅁䅁兂䅁䅁䅍䅄䅁䅁䅯䅁䅁䅁䅯睕䅁䅁䅯兂䅁䅁䅕䅁䅁佁汃唵䉁䅁䅁允䅁䅁䅕㘱睎児㍰啍䵁䅉䅅䅁䙁䅁䅁睁䵁䅁䅁权䅁䅁䅁权䉁䅁䅁权䙁䅁䅁兂䅁䅁䅁䅧浘䅑䅅䅁䉁䅁䅁兂㑃潈牘払敪睐杷允䅁䅁䅕䅁䑁䅁䅷䅁䭁䉁䅷䅁䭁䅁䅅䅁䭁䅁䅕䅁䙁䅁䅁䅁䅁⭓䅚允䅁䅁䅅䅁䙁偁潙䥘䌯搹⽧䍄䉁䅁䅁兂䅁䅁䅍䅄䅁䅁䅯䅈䅁䅁䅯睕䅁䅁䅯兂䅁䅁䅕䅁䅁䵁权唵䉁䅁䅁允䅁䅁䅕捷桱扒穙啌䵁䅉䅅䅁䙁䅁䅁睁䵁䅁䅁权䅁䅁䅁权呂䅁䅁权䙁䅁䅁兂䅁䅁䅁䭷汘䅑䅅䅁䉁䅁䅁兂塄㍯㥁湃硣䅑杷允䅁䅁䅕䅁䑁䅁䅷䅁䭁䉁䄰䅁䭁䅁䅅䅁䭁䅁䅕䅁䙁䅁䅁䅁杁畡䅚允䅁䅁䅅䅁䙁䭁䠵場啯瑲⽣䍄䉁䅁䅁兂䅁䅁䅍䅄䅁䅁䅯䅁䅁䅁䅯睕䅁䅁䅯兂䅁䅁䅕䅁䅁䅁歃唵䉁䅁䅁允䅁䅁䅕㘱睎児㍰啍䵁䅉䅅䅁䙁䅁䅁睁䵁䅁䅁权䅁䅁䅁权呂䅁䅁权䙁䅁䅁兂䅁䅁䅁䭉汐䅑䅅䅁䉁䅁䅁兂塄㍯㥁癃督䅑杷允䅁䅁䅕䅁䑁䅁䅷䅁䭁䉁䅯䅁䭁䙁䅍䅁䭁䅁䅕䅁䙁䅁䅁䅁䅃⭑䅚允䅁䅁䅅䅁䙁䵁杕䡳潊呍䅴䍄䉁䅁䅁兂䅁䅁䅍䅄䅁䅁䅯䅁䅁䅁䅯睕䅁䅁䅯兂䅁䅁䅕䅁䅁䕁楃唵䉁䅁䅁允䅁䅁䅕㘱睎児㍲䕍䵁䅉䅅䅁䙁䅁䅁睁䵁䅁䅁权䅁䅁䅁权呂䅁䅁权䙁䅁䅁兂䅁䅁䅁䭉汌䅑䅅䅁䉁䅁䅁兂塄㍯㥁癃督䅑杷允䅁䅁䅕䅁䑁䅁䅷䅁䭁䉁䅷䅁䭁䅁䅅䅁䭁䅁䅕䅁䙁䅁䅁䅁䅁畦䅚允䅁䅁䅅䅁䙁偁潙䥘䌯搹⽧䍄䉁䅁䅁兂䅁䅁䅍䅄䅁䅁䅯䅁䅁䅁䅯睕䅁䅁䅯兂䅁䅁䅕䅁䅁䵁权唵䉁䅁䅁允䅁䅁䅕㘱睎児㍲䕍䵁䅉䅅䅁䙁䅁䅁睁䵁䅁䅁权慁䅁䅁权呂䅁䅁权䙁䅁䅁兂䅁䅁䅁䍧浔䅑䅅䅁䉁䅁䅁兂㉃⼸唳䥥㙫䅑杷允䅁䅁䅕䅁䑁䅁䅷䅁䭁䅁䅁䅁䭁䙁䅍䅁䭁䅁䅕䅁䙁䅁䅁䅁䅃佯䅖允䅁䅁䅅䅁䙁乁橥䑣䬰稹䅂䍄䉁䅁䅁兂䅁䅁䅍䅄䅁䅁䅯先䅁䅁䅯睕䅁䅁䅯兂䅁䅁䅕䅁䅁䝁⭁欵䉁䅁䅁允䅁䅁䅕牒穢搯㑓歌䵁䅉䅅䅁䙁䅁䅁睁䵁䅁䅁权䅁䅁䅁权呂䅁䅁权䙁䅁䅁兂䅁䅁䅁䭁汄䅑䅅䅁䉁䅁䅁兂塄㍯㥁癃督䅑杷允䅁䅁䅕䅁䑁䅁䅷䅁䭁䅁䅁䅁䭁䅁䅅䅁䭁䅁䅕䅁䙁䅁䅁䅁权体䅚允䅁䅁䅅䅁䙁䱁敧敨剴乵⼴䍄䉁䅁䅁兂䅁䅁䅍䅄䅁䅁䅯䅁䅁䅁䅯睕䅁䅁䅯兂䅁䅁䅕䅁䅁䥁晃唵䉁䅁䅁允䅁䅁䅕㘱睎児㍲䕍䵁䅉䅅䅁䙁䅁䅁睁䵁䅁䅁权慁䅁䅁权呂䅁䅁权䙁䅁䅁兂䅁䅁䅁䙧洯䅑䅅䅁䉁䅁䅁兂⭃确癯圳㝑䅑杷允䅁䅁䅕䅁䑁䅁䅷䅁䭁䉁䅷䅁䭁䙁䅍䅁䭁䅁䅕䅁䙁䅁䅁䅁杂整䅖允䅁䅁䅅䅁䙁䡁⭥确癯午䄵䍄䉁䅁䅁兂䅁䅁䅍䅄䅁䅁䅯䅁䅁䅁䅯睕䅁䅁䅯兂䅁䅁䅕䅁䅁䍁晃唵䉁䅁䅁允䅁䅁䅕㘱睎児㍲䕍䵁䅉䅅䅁䙁䅁䅁睁䵁䅁䅁权敁䅁䅁权呂䅁䅁权䙁䅁䅁兂䅁䅁䅁䍷浺䅑䅅䅁䉁䅁䅁兂䥂場啯歲浣䅑杷允䅁䅁䅕䅁䑁䅁䅷䅁䭁䅁䅁䅁䭁䙁䅍䅁䭁䅁䅕䅁䙁䅁䅁䅁杄畮䅖允䅁䅁䅅䅁䙁乁橥䑣䬰稹䅂䍄䉁䅁䅁兂䅁䅁䅍䅄䅁䅁䅯杈䅁䅁䅯睕䅁䅁䅯兂䅁䅁䅕䅁䅁䅁噄唵䉁䅁䅁允䅁䅁䅕兊䉡啬䱏䕌䵁䅉䅅䅁䙁䅁䅁睁䵁䅁䅁权䅁䅁䅁权呂䅁䅁权䙁䅁䅁兂䅁䅁䅁䩷氷䅑䅅䅁䉁䅁䅁兂塄㍯㥁癃督䅑杷允䅁䅁䅕䅁䑁䅁䅷䅁䭁䉁䅷䅁䭁䅁䅅䅁䭁䅁䅕䅁䙁䅁䅁䅁杁敲䅖允䅁䅁䅅䅁䙁䥁䌯匹捨㥪⽉䍄䉁䅁䅁兂䅁䅁䅍䅄䅁䅁䅯䅁䅁䅁䅯允䅁䅁䅯兂䅁䅁䅕䅁䅁䝁橃唵䉁䅁䅁允䅁䅁䅕灭婭婭婭吲䴸䅉䅅䅁䙁䅁䅁睁䵁䅁䅁权摁䅁䅁权䉁䅁䅁权䙁䅁䅁兂䅁䅁䅁䑷浄䅑䅅䅁䉁䅁䅁兂畃⭒㙆䭆堷睐杷允䅁䅁䅕䅁䑁䅁䅷䅁䭁䉁䄴䅁䭁䙁䅍䅁䭁䅁䅕䅁䙁䅁䅁䅁杂畓䅚允䅁䅁䅅䅁䙁佁㠵穐敖楏䅒䍄䉁䅁䅁兂䅁䅁䅍䅄䅁䅁䅯䅁䅁䅁䅯睕䅁䅁䅯兂䅁䅁䅕䅁䅁䕁敃唵䉁䅁䅁允䅁䅁䅕㘱睎児㍲䕍䵁䅉䅅䅁䙁䅁䅁睁䵁䅁䅁权䅁䅁䅁权䉁䅁䅁权䙁䅁䅁兂䅁䅁䅁䭧汦䅑䅅䅁䉁䅁䅁兂慃婭婭婭婮睐杷允䅁䅁䅕䅁䑁䅁䅷䅁䭁䅁䅁䅁䭁䙁䅍䅁䭁䅁䅕䅁䙁䅁䅁䅁䅄敮䅖允䅁䅁䅅䅁䙁乁橥䑣䬰稹䅂䍄䉁䅁䅁兂䅁䅁䅍䅄䅁䅁䅯杇䅁䅁䅯允䅁䅁䅯兂䅁䅁䅕䅁䅁䅁㑄唵䉁䅁䅁允䅁䅁䅕積積積積稴䴸䅉䅅䅁䙁䅁䅁睁䵁䅁䅁权䅁䅁䅁权呂䅁䅁权䙁䅁䅁兂䅁䅁䅁䩙氳䅑䅅䅁䉁䅁䅁兂塄㍯㥁癃督䅑杷允䅁䅁䅕䅁䑁䅁䅷䅁䭁䉁䅯䅁䭁䅁䅅䅁䭁䅁䅕䅁䙁䅁䅁䅁杄⬳䅖允䅁䅁䅅䅁䙁偁潙䥘䌯改⽁䍄䉁䅁䅁兂䅁䅁䅍䅄䅁䅁䅯䅁䅁䅁䅯睕䅁䅁䅯兂䅁䅁䅕䅁䅁䍁摃唵䉁䅁䅁允䅁䅁䅕㘱睎児㍲䕍䵁䅉䅅䅁䙁䅁䅁睁䵁䅁䅁权敁䅁䅁权呂䅁䅁权䙁䅁䅁兂䅁䅁䅁䩉決䅑䅅䅁䉁䅁䅁兂橁⼲⭬湡煷䅑杷允䅁䅁䅕䅁䑁䅁䅷䅁䭁䅁䅁䅁䭁䙁䅍䅁䭁䅁䅕䅁䙁䅁䅁䅁䅁敮䅖允䅁䅁䅅䅁䙁乁橥䑣䬰稹䅂䍄䉁䅁䅁兂䅁䅁䅍䅄䅁䅁䅯䅈䅁䅁䅯睕䅁䅁䅯兂䅁䅁䅕䅁䅁佁㑄唵䉁䅁䅁允䅁䅁䅕牘䩰䅄牊啌䵁䅉䅅䅁䙁䅁䅁睁䵁䅁䅁权捁䅁䅁权呂䅁䅁权䙁䅁䅁兂䅁䅁䅁䕙浺䅑䅅䅁䉁䅁䅁兂療潅䅐浹畅䅑杷允䅁䅁䅕䅁䑁䅁䅷䅁䭁䅁䅁䅁䭁䙁䅍䅁䭁䅁䅕䅁䙁䅁䅁䅁杂佮䅖允䅁䅁䅅䅁䙁乁橥䑣䬰稹䅂䍄䉁䅁䅁兂䅁䅁䅍䅄䅁䅁䅯杇䅁䅁䅯睕䅁䅁䅯兂䅁䅁䅕䅁䅁䕁桄唵䉁䅁䅁允䅁䅁䅕⽷潕䥘椯問䵁䅉䅅䅁䙁䅁䅁睁䵁䅁䅁权慁䅁䅁权呂䅁䅁权䙁䅁䅁兂䅁䅁䅁佯汪䅑䅅䅁䉁䅁䅁兂䑄匹捨⭪㕉䅑杷允䅁䅁䅕䅁䑁䅁䅷䅁䭁䅁䅁䅁䭁䅁䅅䅁䭁䅁䅕䅁䙁䅁䅁䅁杂敕䅚允䅁䅁䅅䅁䙁䱁敧敨剴乵⼴䍄䉁䅁䅁兂䅁䅁䅍䅄䅁䅁䅯䅁䅁䅁䅯睕䅁䅁䅯兂䅁䅁䅕䅁䅁䕁捃唵䉁䅁䅁允䅁䅁䅕㘱睎児㍲䕍䵁䅉䅅䅁䙁䅁䅁睁䵁䅁䅁权䅁䅁䅁权䉁䅁䅁权䙁䅁䅁兂䅁䅁䅁䝉洳䅑䅅䅁䉁䅁䅁兂㑃潈牘払敪睐杷允䅁䅁䅕䅁䑁䅁䅷䅁䭁䅁䅁䅁䭁䙁䅍䅁䭁䅁䅕䅁䙁䅁䅁䅁䅃⭭䅖允䅁䅁䅅䅁䙁乁橥䑣䬰稹䅂䍄䉁䅁䅁兂䅁䅁䅍䅄䅁䅁䅯先䅁䅁䅯允䅁䅁䅯兂䅁䅁䅕䅁䅁佁䙂欵䉁䅁䅁允䅁䅁䅕歲桦桥畓稱䴸䅉䅅䅁䙁䅁䅁睁䵁䅁䅁权䅁䅁䅁权呂䅁䅁权䙁䅁䅁兂䅁䅁䅁䩷汲䅑䅅䅁䉁䅁䅁兂塄㍯㥁癃督䅑杷允䅁䅁䅕䅁䑁䅁䅷䅁䭁䉁䄰䅁䭁䙁䅍䅁䭁䅁䅕䅁䙁䅁䅁䅁杄異䅖允䅁䅁䅅䅁䙁乁佮ㄹ橐印䄱䍄䉁䅁䅁兂䅁䅁䅍䅄䅁䅁䅯杇䅁䅁䅯允䅁䅁䅯兂䅁䅁䅕䅁䅁佁祄唵䉁䅁䅁允䅁䅁䅕積積積積稴䴸䅉䅅䅁䙁䅁䅁睁䵁䅁䅁权慁䅁䅁权呂䅁䅁权䙁䅁䅁兂䅁䅁䅁䡑洷䅑䅅䅁䉁䅁䅁兂䵂㑎䉬䍙㝕䅑杷允䅁䅁䅕䅁䑁䅁䅷䅁䭁䉁䅷䅁䭁䅁䅅䅁䭁䅁䅕䅁䙁䅁䅁䅁䅃佱䅖允䅁䅁䅅䅁䙁䥁䌯匹捨㥪⽉䍄䉁䅁䅁兂䅁䅁䅍䅄䅁䅁䅯䅁䅁䅁䅯睕䅁䅁䅯兂䅁䅁䅕䅁䅁䭁慃唵䉁䅁䅁允䅁䅁䅕㘱睎児㍲䕍䵁䅉䅅䅁䙁䅁䅁睁䵁䅁䅁权䅁䅁䅁权呂䅁䅁权䙁䅁䅁兂䅁䅁䅁䩙汲䅑䅅䅁䉁䅁䅁兂塄㍯㥁癃督䅑杷允䅁䅁䅕䅁䑁䅁䅷䅁䭁䉁䄰䅁䭁䅁䅅䅁䭁䅁䅕䅁䙁䅁䅁䅁䅁⭐䅚允䅁䅁䅅䅁䙁䭁䠵場啯瑲⽣䍄䉁䅁䅁兂䅁䅁䅍䅄䅁䅁䅯䅁䅁䅁䅯睕䅁䅁䅯兂䅁䅁䅕䅁䅁䭁婃唵䉁䅁䅁允䅁䅁䅕㘱睎児㍲䕍䵁䅉䅅䅁䙁䅁䅁睁䵁䅁䅁权慁䅁䅁权呂䅁䅁权䙁䅁䅁兂䅁䅁䅁䕁浘䅑䅅䅁䉁䅁䅁兂䵂㑎䉬䕙㝕䅑杷允䅁䅁䅕䅁䑁䅁䅷䅁䭁䅁䅁䅁䭁䙁䅍䅁䭁䅁䅕䅁䙁䅁䅁䅁权佭䅖允䅁䅁䅅䅁䙁䱁へ硫䕧橤䅂䍄䉁䅁䅁兂䅁䅁䅍䅄䅁䅁䅯䅈䅁䅁䅯允䅁䅁䅯兂䅁䅁䅕䅁䅁䵁佂欵䉁䅁䅁允䅁䅁䅕椹捨㡪ㅌ䐲䴸䅉䅅䅁䙁䅁䅁睁䵁䅁䅁权敁䅁䅁权呂䅁䅁权䙁䅁䅁兂䅁䅁䅁䵧汢䅑䅅䅁䉁䅁䅁兂硂児塲穯獁䅑杷允䅁䅁䅕䅁䑁䅁䅷䅁䭁䅁䅁䅁䭁䙁䅍䅁䭁䅁䅕䅁䙁䅁䅁䅁权⭬䅖允䅁䅁䅅䅁䙁䱁へ硫䕧橤䅂䍄䉁䅁䅁兂䅁䅁䅍䅄䅁䅁䅯睈䅁䅁䅯睕䅁䅁䅯兂䅁䅁䅕䅁䅁佁啁欵䉁䅁䅁允䅁䅁䅕䙂余扌㥋䕍䵁䅉䅅䅁䙁䅁䅁睁䵁䅁䅁权䅁䅁䅁权呂䅁䅁权䙁䅁䅁兂䅁䅁䅁䩷汢䅑䅅䅁䉁䅁䅁兂㡃䩤奍䡂睙䅑杷允䅁䅁䅕䅁䑁䅁䅷䅁䭁䉁䅯䅁䭁䙁䅍䅁䭁䅁䅕䅁䙁䅁䅁䅁杄敮䅖允䅁䅁䅅䅁䙁䥁坣挲㌷積䅬䍄䉁䅁䅁兂䅁䅁䅍䅄䅁䅁䅯睈䅁䅁䅯睕䅁䅁䅯兂䅁䅁䅕䅁䅁䭁煂欵䉁䅁䅁允䅁䅁䅕瑃橥䑣焰啍䵁䅉䅅䅁䙁䅁䅁睁䵁䅁䅁权䅁䅁䅁权呂䅁䅁权䙁䅁䅁兂䅁䅁䅁䩑汢䅑䅅䅁䉁䅁䅁兂㡃䩤奍䡂睙䅑杷允䅁䅁䅕䅁䑁䅁䅷䅁䭁䉁䅯䅁䭁䙁䅍䅁䭁䅁䅕䅁䙁䅁䅁䅁䅃⬹䅖允䅁䅁䅅䅁䙁䥁䌯匹捨稷䅬䍄䉁䅁䅁兂䅁䅁䅍䅄䅁䅁䅯睈䅁䅁䅯睕䅁䅁䅯兂䅁䅁䅕䅁䅁䭁噂欵䉁䅁䅁允䅁䅁䅕呦ㄸ牘灯啍䵁䅉䅅䅁䙁䅁䅁睁䵁䅁䅁权捁䅁䅁权呂䅁䅁权䙁䅁䅁兂䅁䅁䅁䄴浺䅑䅅䅁䉁䅁䅁兂敂歵䵫煁瑳䅑杷允䅁䅁䅕䅁䑁䅁䅷䅁䭁䉁䄰䅁䭁䙁䅍䅁䭁䅁䅕䅁䙁䅁䅁䅁䅁敐䅚允䅁䅁䅅䅁䙁䕁㉡⼸唳䍵䄵䍄䉁䅁䅁兂䅁䅁䅍䅄䅁䅁䅯䅁䅁䅁䅯睕䅁䅁䅯兂䅁䅁䅕䅁䅁䅁噃唵䉁䅁䅁允䅁䅁䅕䡶呓䅇㉒䕍䵁䅉䅅䅁䙁䅁䅁睁䵁䅁䅁权捁䅁䅁权䉁䅁䅁权䙁䅁䅁兂䅁䅁䅁䉉洳䅑䅅䅁䉁䅁䅁兂畃⭒㙆䭆堷睐杷允䅁䅁䅕䅁䑁䅁䅷䅁䭁䅁䅁䅁䭁䅁䅅䅁䭁䅁䅕䅁䙁䅁䅁䅁杄数䅖允䅁䅁䅅䅁䙁䩁婱婭婭摭⽫䍄䉁䅁䅁兂䅁䅁䅍䅄䅁䅁䅯䅁䅁䅁䅯允䅁䅁䅯兂䅁䅁䅕䅁䅁䭁敃唵䉁䅁䅁允䅁䅁䅕灭婭婭婭吲䴸䅉䅅䅁䙁䅁䅁睁䵁䅁䅁权慁䅁䅁权呂䅁䅁权䙁䅁䅁兂䅁䅁䅁䥧浌䅑䅅䅁䉁䅁䅁兂㕂匶硙佃㙷䅑杷允䅁䅁䅕䅁䑁䅁䅷䅁䭁䅁䅁䅁䭁䅁䅅䅁䭁䅁䅕䅁䙁䅁䅁䅁䅁伵䅖允䅁䅁䅅䅁䙁佁㙆䭆䠵搴⽯䍄䉁䅁䅁兂䅁䅁䅍䅄䅁䅁䅯䅁䅁䅁䅯允䅁䅁䅯兂䅁䅁䅕䅁䅁䥁瑁欵䉁䅁䅁允䅁䅁䅕䉵䘶ㄶ㑇樳䴸䅉䅅䅁䙁䅁䅁睁䵁䅁䅁权捁䅁䅁权呂䅁䅁权䙁䅁䅁兂䅁䅁䅁偁汈䅑䅅䅁䉁䅁䅁兂㙃兓䍷㡋瑣䅑杷允䅁䅁䅕䅁䑁䅁䅷䅁䭁䅁䅁䅁䭁䅁䅅䅁䭁䅁䅕䅁䙁䅁䅁䅁䅂畎䅚允䅁䅁䅅䅁䙁䱁敧敨剴乵⼴䍄䉁䅁䅁兂䅁䅁䅍䅄䅁䅁䅯先䅁䅁䅯允䅁䅁䅯兂䅁䅁䅕䅁䅁䕁橄唵䉁䅁䅁允䅁䅁䅕㘱睎児塲稰䴸䅉䅅䅁䙁䅁䅁睁䵁䅁䅁权䅁䅁䅁权䉁䅁䅁权䙁䅁䅁兂䅁䅁䅁䍑浄䅑䅅䅁䉁䅁䅁兂㑃潈牘払敪睐杷允䅁䅁䅕䅁䑁䅁䅷䅁䭁䉁䄴䅁䭁䙁䅍䅁䭁䅁䅕䅁䙁䅁䅁䅁杂畑䅚允䅁䅁䅅䅁䙁偁㥔䠱灪楚䅒䍄䉁䅁䅁兂䅁䅁䅍䅄䅁䅁䅯䅁䅁䅁䅯允䅁䅁䅯兂䅁䅁䅕䅁䅁䍁啄唵䉁䅁䅁允䅁䅁䅕場啯歲桦樲䴸䅉䅅䅁䙁䅁䅁睁䵁䅁䅁权捁䅁䅁权呂䅁䅁权䙁䅁䅁兂䅁䅁䅁䍁浔䅑䅅䅁䉁䅁䅁兂偃癷潕䅘甸䅑杷允䅁䅁䅕䅁䑁䅁䅷䅁䭁䅁䅁䅁䭁䅁䅅䅁䭁䅁䅕䅁䙁䅁䅁䅁䅂佸䅖允䅁䅁䅅䅁䙁䑁䬰㘱睎摐⽯䍄䉁䅁䅁兂䅁䅁䅍䅄䅁䅁䅯䅁䅁䅁䅯允䅁䅁䅯兂䅁䅁䅕䅁䅁䭁獂欵䉁䅁䅁允䅁䅁䅕䉵䘶ㄶ㑇樳䴸䅉䅅䅁䙁䅁䅁睁䵁䅁䅁权敁䅁䅁权呂䅁䅁权䙁䅁䅁兂䅁䅁䅁偉氳䅑䅅䅁䉁䅁䅁兂ぃ䡹⭡㥮灯䅑杷允䅁䅁䅕䅁䑁䅁䅷䅁䭁䉁䅷䅁䭁䙁䅍䅁䭁䅁䅕䅁䙁䅁䅁䅁䅂敓䅚允䅁䅁䅅䅁䙁䝁匸㡧䭄卙䄵䍄䉁䅁䅁兂䅁䅁䅍䅄䅁䅁䅯䅁䅁䅁䅯允䅁䅁䅯兂䅁䅁䅕䅁䅁䭁䑁欵䉁䅁䅁允䅁䅁䅕䉵䘶ㄶ㑇樳䴸䅉䅅䅁䙁䅁䅁睁䵁䅁䅁权摁䅁䅁权䉁䅁䅁权䙁䅁䅁兂䅁䅁䅁䭷氯䅑䅅䅁䉁䅁䅁兂塄㍯㥁瑃呦睐杷允䅁䅁䅕䅁䑁䅁䅷䅁䭁䉁䄰䅁䭁䅁䅅䅁䭁䅁䅕䅁䙁䅁䅁䅁杁當䅖允䅁䅁䅅䅁䙁乁橥䑣䬰㤱⽍䍄䉁䅁䅁兂䅁䅁䅍䅄䅁䅁䅯睈䅁䅁䅯睕䅁䅁䅯兂䅁䅁䅕䅁䅁䕁乄唵䉁䅁䅁允䅁䅁䅕杓䍷㑋坦䕍䵁䅉䅅䅁䙁䅁䅁睁䵁䅁䅁权摁䅁䅁权䉁䅁䅁权䙁䅁䅁兂䅁䅁䅁䕉浲䅑䅅䅁䉁䅁䅁兂畃⭒㙆䭆堷睐杷允䅁䅁䅕䅁䑁䅁䅷䅁䭁䉁䄴䅁䭁䙁䅍䅁䭁䅁䅕䅁䙁䅁䅁䅁杁住䅚允䅁䅁䅅䅁䙁䕁桪桥畓祒䅚䍄䉁䅁䅁兂䅁䅁䅍䅄䅁䅁䅯䅁䅁䅁䅯允䅁䅁䅯兂䅁䅁䅕䅁䅁䕁慃唵䉁䅁䅁允䅁䅁䅕灭婭婭婭吲䴸䅉䅅䅁䙁䅁䅁睁䵁䅁䅁权慁䅁䅁权呂䅁䅁权䙁䅁䅁兂䅁䅁䅁䵑汈䅑䅅䅁䉁䅁䅁兂㙃兓䍷祋㙣䅑杷允䅁䅁䅕䅁䑁䅁䅷䅁䭁䉁䄸䅁䭁䅁䅅䅁䭁䅁䅕䅁䙁䅁䅁䅁权敧䅚允䅁䅁䅅䅁䙁䙁㑋潈牘敕⽁䍄䉁䅁䅁兂䅁䅁䅍䅄䅁䅁䅯杇䅁䅁䅯允䅁䅁䅯兂䅁䅁䅕䅁䅁佁扁欵䉁䅁䅁允䅁䅁䅕䡰㥁瑃橥䐶䴸䅉䅅䅁䙁䅁䅁睁䵁䅁䅁权捁䅁䅁权䉁䅁䅁权䙁䅁䅁兂䅁䅁䅁䉯浪䅑䅅䅁䉁䅁䅁兂畃⭒㙆䭆堷睐杷允䅁䅁䅕䅁䑁䅁䅷䅁䭁䉁䅷䅁䭁䙁䅍䅁䭁䅁䅕䅁䙁䅁䅁䅁䅁佭䅖允䅁䅁䅅䅁䙁偁㥔䠱灪楰䅸䍄䉁䅁䅁兂䅁䅁䅍䅄䅁䅁䅯杈䅁䅁䅯允䅁䅁䅯兂䅁䅁䅕䅁䅁䅁睁欵䉁䅁䅁允䅁䅁䅕⽷潕䥘䌯吱䴸䅉䅅䅁䙁䅁䅁睁䵁䅁䅁权䅁䅁䅁权䉁䅁䅁权䙁䅁䅁兂䅁䅁䅁䝉浐䅑䅅䅁䉁䅁䅁兂㑃潈牘払敪睐杷允䅁䅁䅕䅁䑁䅁䅷䅁䭁䉁䅯䅁䭁䅁䅅䅁䭁䅁䅕䅁䙁䅁䅁䅁杁位䅚允䅁䅁䅅䅁䙁䭁睒児塲⭯⽧䍄䉁䅁䅁兂䅁䅁䅍䅄䅁䅁䅯䅁䅁䅁䅯允䅁䅁䅯兂䅁䅁䅕䅁䅁䥁䍂欵䉁䅁䅁允䅁䅁䅕䉵䘶ㄶ㑇樳䴸䅉䅅䅁䙁䅁䅁睁䵁䅁䅁权䅁䅁䅁权䉁䅁䅁权䙁䅁䅁兂䅁䅁䅁佷汐䅑䅅䅁䉁䅁䅁兂桄桥畓⭒慈睐杷允䅁䅁䅕䅁䑁䅁䅷䅁䭁䉁䄰䅁䭁䙁䅍䅁䭁䅁䅕䅁䙁䅁䅁䅁杄畖䅚允䅁䅁䅅䅁䙁䵁ㅐ䙋偹楧䄵䍄䉁䅁䅁兂䅁䅁䅍䅄䅁䅁䅯杈䅁䅁䅯允䅁䅁䅯兂䅁䅁䅕䅁䅁䵁慂欵䉁䅁䅁允䅁䅁䅕⽷潕䥘䌯吱䴸䅉䅅䅁䙁䅁䅁睁䵁䅁䅁权晁䅁䅁权呂䅁䅁权䙁䅁䅁兂䅁䅁䅁䍧洳䅑䅅䅁䉁䅁䅁兂⽁噎㘶卓硷䅑杷允䅁䅁䅕䅁䑁䅁䅷䅁䭁䅁䅁䅁䭁䅁䅅䅁䭁䅁䅕䅁䙁䅁䅁䅁䅄佡䅚允䅁䅁䅅䅁䙁䱁敧敨剴乵⼴䍄䉁䅁䅁兂䅁䅁䅍䅄䅁䅁䅯杇䅁䅁䅯睕䅁䅁䅯兂䅁䅁䅕䅁䅁䥁䭄唵䉁䅁䅁允䅁䅁䅕䉯癯匳䝒歏䵁䅉䅅䅁䙁䅁䅁睁䵁䅁䅁权捁䅁䅁权呂䅁䅁权䙁䅁䅁兂䅁䅁䅁䱷汔䅑䅅䅁䉁䅁䅁兂㍂灶愸硌田䅑杷允䅁䅁䅕䅁䑁䅁䅷䅁䭁䅁䅁䅁䭁䅁䅅䅁䭁䅁䅕䅁䙁䅁䅁䅁䅃佗䅚允䅁䅁䅅䅁䙁䱁敧敨剴乵⼴䍄䉁䅁䅁兂䅁䅁䅍䅄䅁䅁䅯杈䅁䅁䅯允䅁䅁䅯兂䅁䅁䅕䅁䅁䭁䥁欵䉁䅁䅁允䅁䅁䅕硥畓⭒㙆䐱䴸䅉䅅䅁䙁䅁䅁睁䵁䅁䅁权䅁䅁䅁权䉁䅁䅁权䙁䅁䅁兂䅁䅁䅁䕙浮䅑䅅䅁䉁䅁䅁兂㑃潈牘払敪睐杷允䅁䅁䅕䅁䑁䅁䅷䅁䭁䉁䅯䅁䭁䙁䅍䅁䭁䅁䅕䅁䙁䅁䅁䅁杁數䅖允䅁䅁䅅䅁䙁䱁䩰䅄牉穊䅰䍄䉁䅁䅁兂䅁䅁䅍䅄䅁䅁䅯睈䅁䅁䅯睕䅁䅁䅯兂䅁䅁䅕䅁䅁䝁ㅂ欵䉁䅁䅁允䅁䅁䅕牡へ硫歧啍䵁䅉䅅䅁䙁䅁䅁睁䵁䅁䅁权摁䅁䅁权䉁䅁䅁权䙁䅁䅁兂䅁䅁䅁䝷洯䅑䅅䅁䉁䅁䅁兂畃⭒㙆䭆堷睐杷允䅁䅁䅕䅁䑁䅁䅷䅁䭁䉁䄸䅁䭁䙁䅍䅁䭁䅁䅕䅁䙁䅁䅁䅁䅄佃䅚允䅁䅁䅅䅁䙁䥁䅐煹䙆橬䅂䍄䉁䅁䅁兂䅁䅁䅍䅄䅁䅁䅯䅁䅁䅁䅯允䅁䅁䅯兂䅁䅁䅕䅁䅁䭁佂欵䉁䅁䅁允䅁䅁䅕䉵䘶ㄶ㑇樳䴸䅉䅅䅁䙁䅁䅁睁䵁䅁䅁权晁䅁䅁权䉁䅁䅁权䙁䅁䅁兂䅁䅁䅁䱷汲䅑䅅䅁䉁䅁䅁兂㑃潈牘払敪睐杷允䅁䅁䅕䅁䑁䅁䅷䅁䭁䉁䄴䅁䭁䅁䅅䅁䭁䅁䅕䅁䙁䅁䅁䅁䅄田䅖允䅁䅁䅅䅁䙁䑁積積積㥍⽍䍄䉁䅁䅁兂䅁䅁䅍䅄䅁䅁䅯杈䅁䅁䅯睕䅁䅁䅯兂䅁䅁䅕䅁䅁䍁㡂欵䉁䅁䅁允䅁䅁䅕噋偹癷潖啉䵁䅉䅅䅁䙁䅁䅁睁䵁䅁䅁权䅁䅁䅁权䉁䅁䅁权䙁䅁䅁兂䅁䅁䅁䙑浐䅑䅅䅁䉁䅁䅁兂㑃潈牘払敪睐杷允䅁䅁䅕䅁䑁䅁䅷䅁䭁䉁䄴䅁䭁䅁䅅䅁䭁䅁䅕䅁䙁䅁䅁䅁䅄低䅚允䅁䅁䅅䅁䙁䵁ㅐ䙋偹瑷⽕䍄䉁䅁䅁兂䅁䅁䅍䅄䅁䅁䅯䅁䅁䅁䅯允䅁䅁䅯兂䅁䅁䅕䅁䅁䕁兂欵䉁䅁䅁允䅁䅁䅕䉵䘶ㄶ㑇樳䴸䅉䅅䅁䙁䅁䅁睁䵁䅁䅁权慁䅁䅁权䉁䅁䅁权䙁䅁䅁兂䅁䅁䅁偯汢䅑䅅䅁䉁䅁䅁兂穁積積積橐睐杷允䅁䅁䅕䅁䑁䅁䅷䅁䭁䉁䅷䅁䭁䅁䅅䅁䭁䅁䅕䅁䙁䅁䅁䅁䅂⭲䅖允䅁䅁䅅䅁䙁䥁䌯匹捨㥪⽉䍄䉁䅁䅁兂䅁䅁䅍䅄䅁䅁䅯䅁䅁䅁䅯允䅁䅁䅯兂䅁䅁䅕䅁䅁䥁䍃欵䉁䅁䅁允䅁䅁䅕䉵䘶ㄶ㑇樳䴸䅉䅅䅁䙁䅁䅁睁䵁䅁䅁权摁䅁䅁权䉁䅁䅁权䙁䅁䅁兂䅁䅁䅁偷汔䅑䅅䅁䉁䅁䅁兂塄㍯㥁瑃呦睐杷允䅁䅁䅕䅁䑁䅁䅷䅁䭁䉁䄰䅁䭁䅁䅅䅁䭁䅁䅕䅁䙁䅁䅁䅁䅃⬷䅖允䅁䅁䅅䅁䙁乁橥䑣䬰㤱⽍䍄䉁䅁䅁兂䅁䅁䅍䅄䅁䅁䅯䅁䅁䅁䅯允䅁䅁䅯兂䅁䅁䅕䅁䅁䭁橁欵䉁䅁䅁允䅁䅁䅕䉵䘶ㄶ㑇樳䴸䅉䅅䅁䙁䅁䅁睁䵁䅁䅁权慁䅁䅁权䉁䅁䅁权䙁䅁䅁兂䅁䅁䅁䵯汶䅑䅅䅁䉁䅁䅁兂㉄䙋偹癷杘睐杷允䅁䅁䅕䅁䑁䅁䅷䅁䭁䉁䄰䅁䭁䙁䅍䅁䭁䅁䅕䅁䙁䅁䅁䅁权⭁䅚允䅁䅁䅅䅁䙁䩁畨潅䅐楓䄵䍄䉁䅁䅁兂䅁䅁䅍䅄䅁䅁䅯䅁䅁䅁䅯允䅁䅁䅯兂䅁䅁䅕䅁䅁䭁塂欵䉁䅁䅁允䅁䅁䅕䉵䘶ㄶ㑇樳䴸䅉䅅䅁䙁䅁䅁睁䵁䅁䅁权摁䅁䅁权䉁䅁䅁权䙁䅁䅁兂䅁䅁䅁乙汌䅑䅅䅁䉁䅁䅁兂塄㍯㥁瑃呦睐杷允䅁䅁䅕䅁䑁䅁䅷䅁䭁䅁䅁䅁䭁䅁䅅䅁䭁䅁䅕䅁䙁䅁䅁䅁杂畧䅚允䅁䅁䅅䅁䙁䱁敧敨剴乵⼴䍄䉁䅁䅁兂䅁䅁䅍䅄䅁䅁䅯䅁䅁䅁䅯允䅁䅁䅯兂䅁䅁䅕䅁䅁佁呂欵䉁䅁䅁允䅁䅁䅕䉵䘶ㄶ㑇樳䴸䅉䅅䅁䙁䅁䅁睁䵁䅁䅁权䅁䅁䅁权䉁䅁䅁权䙁䅁䅁兂䅁䅁䅁䭯汢䅑䅅䅁䉁䅁䅁兂慃婭婭婭婮睐杷允䅁䅁䅕䅁䑁䅁䅷䅁䭁䉁䅷䅁䭁䙁䅍䅁䭁䅁䅕䅁䙁䅁䅁䅁䅃⬹䅖允䅁䅁䅅䅁䙁䙁㘶兓䍷祡䄱䍄䉁䅁䅁兂䅁䅁䅍䅄䅁䅁䅯䅁䅁䅁䅯允䅁䅁䅯兂䅁䅁䅕䅁䅁䅁睄唵䉁䅁䅁允䅁䅁䅕敨剴䉵䘶稲䴸䅉䅅䅁䙁䅁䅁睁䵁䅁䅁权慁䅁䅁权䉁䅁䅁权䙁䅁䅁兂䅁䅁䅁䥙浈䅑䅅䅁䉁䅁䅁兂歃䑣䬰㘱潐睐杷允䅁䅁䅕䅁䑁䅁䅷䅁䭁䉁䄸䅁䭁䅁䅅䅁䭁䅁䅕䅁䙁䅁䅁䅁杁申䅖允䅁䅁䅅䅁䙁䑁䬰㘱睎摐⽯䍄䉁䅁䅁兂䅁䅁䅍䅄䅁䅁䅯睈䅁䅁䅯睕䅁䅁䅯兂䅁䅁䅕䅁䅁䅁橂欵䉁䅁䅁允䅁䅁䅕匰扌堫䬴啍䵁䅉䅅䅁䙁䅁䅁睁䵁䅁䅁权䅁䅁䅁权䉁䅁䅁权䙁䅁䅁兂䅁䅁䅁䥉浌䅑䅅䅁䉁䅁䅁兂㑃潈牘払敪睐杷允䅁䅁䅕䅁䑁䅁䅷䅁䭁䉁䄴䅁䭁䅁䅅䅁䭁䅁䅕䅁䙁䅁䅁䅁权⭺䅖允䅁䅁䅅䅁䙁䑁積積積㥍⽍䍄䉁䅁䅁兂䅁䅁䅍䅄䅁䅁䅯睈䅁䅁䅯允䅁䅁䅯兂䅁䅁䅕䅁䅁䵁瑃唵䉁䅁䅁允䅁䅁䅯睇䅁䅁杷允䅁䅁䅕䅁䑁䅁䅷䅁䭁䉁䅷䅁䭁䅁䅅䅁䭁䅁䅕䅁䙁䅁䅁䅁䅂余䅚允䅁䅁䅅䅁䙁偁潙䥘䌯搹⽧䍄䉁䅁䅁兂䅁䅁䅍䅄䅁䅁䅯先䅁䅁䅯睕䅁䅁䅯兂䅁䅁䅕䅁䅁䥁坁欵䉁䅁䅁允䅁䅁䅕歵䵫楁䡵歌䵁䅉䅅䅁䙁䅁䅁睁䵁䅁䅁权䅁䅁䅁权䉁䅁䅁权䙁䅁䅁兂䅁䅁䅁䩙汘䅑䅅䅁䉁䅁䅁兂慃婭婭婭婮睐杷允䅁䅁䅕䅁䑁䅁䅷䅁䭁䉁䄴䅁䭁䙁䅍䅁䭁䅁䅕䅁䙁䅁䅁䅁权佂䅚允䅁䅁䅅䅁䙁䅁䅁䅁䅁䍁䅰䍄䉁䅁䅁兂䅁䅁䅍䅄䅁䅁䅯杇䅁䅁䅯睕䅁䅁䅯兂䅁䅁䅕䅁䅁䍁歁欵䉁䅁䅁允䅁䅁䅕癴㥐䠱䩩歏䵁䅉䅅䅁䙁䅁䅁睁䵁䅁䅁权䅁䅁䅁权䉁䅁䅁权䙁䅁䅁兂䅁䅁䅁䉧浄䅑䅅䅁䉁䅁䅁兂㑃潈牘払敪睐杷允䅁䅁䅕䅁䑁䅁䅷䅁䭁䉁䄰䅁䭁䅁䅅䅁䭁䅁䅕䅁䙁䅁䅁䅁权畚䅚允䅁䅁䅅䅁䙁䭁䠵場啯瑲⽣䍄䉁䅁䅁兂䅁䅁䅍䅄䅁䅁䅯䅁䅁䅁䅯允䅁䅁䅯兂䅁䅁䅕䅁䅁䝁兂欵䉁䅁䅁允䅁䅁䅕䉵䘶ㄶ㑇樳䴸䅉䅅䅁䙁䅁䅁睁䵁䅁䅁权䅁䅁䅁权䉁䅁䅁权䙁䅁䅁兂䅁䅁䅁䄴浘䅑䅅䅁䉁䅁䅁兂㑃潈牘払敪睐杷允䅁䅁䅕䅁䑁䅁䅷䅁䭁䅁䅁䅁䭁䅁䅅䅁䭁䅁䅕䅁䙁䅁䅁䅁䅃佥䅚允䅁䅁䅅䅁䙁䱁敧敨剴乵⼴䍄䉁䅁䅁兂䅁䅁䅍䅄䅁䅁䅯䅁䅁䅁䅯允䅁䅁䅯兂䅁䅁䅕䅁䅁佁⽂欵䉁䅁䅁允䅁䅁䅕䉵䘶ㄶ㑇樳䴸䅉䅅䅁䙁䅁䅁睁䵁䅁䅁权䅁䅁䅁权䉁䅁䅁权䙁䅁䅁兂䅁䅁䅁䥷浈䅑䅅䅁䉁䅁䅁兂㑃潈牘払敪睐杷允䅁䅁䅕䅁䑁䅁䅷䅁䭁䉁䄴䅁䭁䅁䅅䅁䭁䅁䅕䅁䙁䅁䅁䅁䅁敡䅚允䅁䅁䅅䅁䙁䅁䅁䅁䅁乁⽁䍄䉁䅁䅁兂䅁䅁䅍䅄䅁䅁䅯䅈䅁䅁䅯睕䅁䅁䅯兂䅁䅁䅕䅁䅁䥁晄唵䉁䅁䅁允䅁䅁䅕桙奂扏䥒歌䵁䅉䅅䅁䙁䅁䅁睁䵁䅁䅁权䅁䅁䅁权䉁䅁䅁权䙁䅁䅁兂䅁䅁䅁䑙浶䅑䅅䅁䉁䅁䅁兂㑃潈牘払敪睐杷允䅁䅁䅕䅁䑁䅁䅷䅁䭁䉁䅷䅁䭁䙁䅍䅁䭁䅁䅕䅁䙁䅁䅁䅁䅁⭸䅖允䅁䅁䅅䅁䙁佁㙆䭆䠵卙䄵䍄䉁䅁䅁兂䅁䅁䅍䅄䅁䅁䅯䅈䅁䅁䅯允䅁䅁䅯兂䅁䅁䅕䅁䅁䵁楁欵䉁䅁䅁允䅁䅁䅕歲桦桥畓稱䴸䅉䅅䅁䙁䅁䅁睁䵁䅁䅁权䅁䅁䅁权䉁䅁䅁权䙁䅁䅁兂䅁䅁䅁䥯浄䅑䅅䅁䉁䅁䅁兂㑃潈牘払敪睐杷允䅁䅁䅕䅁䑁䅁䅷䅁䭁䅁䅁䅁䭁䅁䅅䅁䭁䅁䅕䅁䙁䅁䅁䅁权佴䅖允䅁䅁䅅䅁䙁䩁婱婭婭摭⽫䍄䉁䅁䅁兂䅁䅁䅍䅄䅁䅁䅯杈䅁䅁䅯允䅁䅁䅯兂䅁䅁䅕䅁䅁䕁畁欵䉁䅁䅁允䅁䅁䅕⽷潕䥘䌯吱䴸䅉䅅䅁䙁䅁䅁睁䵁䅁䅁权䅁䅁䅁权䉁䅁䅁权䙁䅁䅁兂䅁䅁䅁䌴浺䅑䅅䅁䉁䅁䅁兂㑃潈牘払敪睐杷允䅁䅁䅕䅁䑁䅁䅷䅁䭁䉁䄴䅁䭁䙁䅍䅁䭁䅁䅕䅁䙁䅁䅁䅁䅁⬶䅖允䅁䅁䅅䅁䙁䡁潎敫㠱祐䅸䍄䉁䅁䅁兂䅁䅁䅍䅄䅁䅁䅯䅁䅁䅁䅯允䅁䅁䅯兂䅁䅁䅕䅁䅁䥁瑄唵䉁䅁䅁允䅁䅁䅕敨剴䉵䘶稲䴸䅉䅅䅁䙁䅁䅁睁䵁䅁䅁权䅁䅁䅁权䉁䅁䅁权䙁䅁䅁兂䅁䅁䅁䙷浄䅑䅅䅁䉁䅁䅁兂㑃潈牘払敪睐杷允䅁䅁䅕䅁䑁䅁䅷䅁䭁䉁䅷䅁䭁䅁䅅䅁䭁䅁䅕䅁䙁䅁䅁䅁权攲䅖允䅁䅁䅅䅁䙁䑁積積積㥍⽍䍄䉁䅁䅁兂䅁䅁䅍䅄䅁䅁䅯杈䅁䅁䅯睕䅁䅁䅯兂䅁䅁䅕䅁䅁䅁䱂欵䉁䅁䅁允䅁䅁䅕渷⽷噎㘴䕊䵁䅉䅅䅁䙁䅁䅁睁䵁䅁䅁权䅁䅁䅁权䉁䅁䅁权䙁䅁䅁兂䅁䅁䅁䉑浔䅑䅅䅁䉁䅁䅁兂㑃潈牘払敪睐杷允䅁䅁䅕䅁䑁䅁䅷䅁䭁䉁䅯䅁䭁䙁䅍䅁䭁䅁䅕䅁䙁䅁䅁䅁杄⭱䅖允䅁䅁䅅䅁䙁䉁愱䑚晶穪䅬䍄䉁䅁䅁兂䅁䅁䅍䅄䅁䅁䅯䅁䅁䅁䅯允䅁䅁䅯兂䅁䅁䅕䅁䅁䍁杁欵䉁䅁䅁允䅁䅁䅕䉵䘶ㄶ㑇樳䴸䅉䅅䅁䙁䅁䅁睁䵁䅁䅁权䅁䅁䅁权䉁䅁䅁权䙁䅁䅁兂䅁䅁䅁䥯浈䅑䅅䅁䉁䅁䅁兂㑃潈牘払敪睐杷允䅁䅁䅕䅁䑁䅁䅷䅁䭁䉁䄸䅁䭁䙁䅍䅁䭁䅁䅕䅁䙁䅁䅁䅁䅁畄䅚允䅁䅁䅅䅁䙁䅁坒楄礲呶䅂䍄䉁䅁䅁兂䅁䅁䅍䅄䅁䅁䅯睈䅁䅁䅯睕䅁䅁䅯兂䅁䅁䅕䅁䅁䍁䕂欵䉁䅁䅁允䅁䅁䅕䙂余扌摉啍䵁䅉䅅䅁䙁䅁䅁睁䵁䅁䅁权䅁䅁䅁权䉁䅁䅁权䙁䅁䅁兂䅁䅁䅁䘴浮䅑䅅䅁䉁䅁䅁兂㑃潈牘払敪睐杷允䅁䅁䅕䅁䑁䅁䅷䅁䭁䉁䄰䅁䭁䙁䅍䅁䭁䅁䅕䅁䙁䅁䅁䅁䅁敥䅚允䅁䅁䅅䅁䙁偁湃歸㍳卹䄱䍄䉁䅁䅁兂䅁䅁䅍䅄䅁䅁䅯杇䅁䅁䅯睕䅁䅁䅯兂䅁䅁䅕䅁䅁䅁㍂欵䉁䅁䅁允䅁䅁䅕䑔䩥坑汁く䵁䅉䅅䅁䙁䅁䅁睁䵁䅁䅁权䅁䅁䅁权䉁䅁䅁权䙁䅁䅁兂䅁䅁䅁䥧浈䅑䅅䅁䉁䅁䅁兂㑃潈牘払敪睐杷允䅁䅁䅕䅁䑁䅁䅷䅁䭁䉁䄴䅁䭁䅁䅅䅁䭁䅁䅕䅁䙁䅁䅁䅁杂⭷䅖允䅁䅁䅅䅁䙁䑁積積積㥍⽍䍄䉁䅁䅁兂䅁䅁䅍䅄䅁䅁䅯睈䅁䅁䅯睕䅁䅁䅯兂䅁䅁䅕䅁䅁䝁㕂欵䉁䅁䅁允䅁䅁䅕牡へ硫歧啍䵁䅉䅅䅁䙁䅁䅁睁䵁䅁䅁权䅁䅁䅁权䉁䅁䅁权䙁䅁䅁兂䅁䅁䅁偉汐䅑䅅䅁䉁䅁䅁兂䙃ㄶ㑇潈托睐杷允䅁䅁䅕䅁䑁䅁䅷䅁䭁䅁䅁䅁䭁䅁䅅䅁䭁䅁䅕䅁䙁䅁䅁䅁䅁效䅚允䅁䅁䅅䅁䙁䱁敧敨剴乵⼴䍄䉁䅁䅁兂䅁䅁䅍䅄䅁䅁䅯杈䅁䅁䅯睕䅁䅁䅯兂䅁䅁䅕䅁䅁䥁㉁欵䉁䅁䅁允䅁䅁䅕体㙆䭆䠵歊䵁䅉䅅䅁䙁䅁䅁睁䵁䅁䅁权晁䅁䅁权䉁䅁䅁权䙁䅁䅁兂䅁䅁䅁佑氯䅑䅅䅁䉁䅁䅁兂桄桥畓⭒慈睐杷允䅁䅁䅕䅁䑁䅁䅷䅁䭁䅁䅁䅁䭁䅁䅅䅁䭁䅁䅕䅁䙁䅁䅁䅁䅂甶䅖允䅁䅁䅅䅁䙁䥁牘払敧摨⽳䍄䉁䅁䅁兂䅁䅁䅍䅄䅁䅁䅯䅁䅁䅁䅯允䅁䅁䅯兂䅁䅁䅕䅁䅁䅁㥁欵䉁䅁䅁允䅁䅁䅕䉵䘶ㄶ㑇樳䴸䅉䅅䅁䙁䅁䅁睁䵁䅁䅁权䅁䅁䅁权䉁䅁䅁权䙁䅁䅁兂䅁䅁䅁䑷浮䅑䅅䅁䉁䅁䅁兂㑃潈牘払敪睐杷允䅁䅁䅕䅁䑁䅁䅷䅁䭁䅁䅁䅁䭁䅁䅅䅁䭁䅁䅕䅁䙁䅁䅁䅁䅂敓䅚允䅁䅁䅅䅁䙁䱁敧敨剴乵⼴䍄䉁䅁䅁兂䅁䅁䅍䅄䅁䅁䅯䅈䅁䅁䅯允䅁䅁䅯兂䅁䅁䅕䅁䅁䭁婃唵䉁䅁䅁允䅁䅁䅕㡪ㅌ䙋偹樰䴸䅉䅅䅁䙁䅁䅁睁䵁䅁䅁权䅁䅁䅁权䉁䅁䅁权䙁䅁䅁兂䅁䅁䅁䥑浈䅑䅅䅁䉁䅁䅁兂㑃潈牘払敪睐杷允䅁䅁䅕䅁䑁䅁䅷䅁䭁䅁䅁䅁䭁䅁䅅䅁䭁䅁䅕䅁䙁䅁䅁䅁䅂敐䅚允䅁䅁䅅䅁䙁䱁敧敨剴乵⼴䍄䉁䅁䅁兂䅁䅁䅍䅄䅁䅁䅯睈䅁䅁䅯允䅁䅁䅯兂䅁䅁䅕䅁䅁䥁㡃唵䉁䅁䅁允䅁䅁䅕䉵䘶ㄶ㑇樳䴸䅉䅅䅁䙁䅁䅁睁䵁䅁䅁权晁䅁䅁权䉁䅁䅁权䙁䅁䅁兂䅁䅁䅁䉙浄䅑䅅䅁䉁䅁䅁兂歃䑣䬰㘱材睐杷允䅁䅁䅕䅁䑁䅁䅷䅁䭁䅁䅁䅁䭁䅁䅅䅁䭁䅁䅕䅁䙁䅁䅁䅁䅁佥䅚允䅁䅁䅅䅁䙁䱁敧敨剴乵⼴䍄䉁䅁䅁兂䅁䅁䅍䅄䅁䅁䅯䅁䅁䅁䅯允䅁䅁䅯兂䅁䅁䅕䅁䅁䭁癃唵䉁䅁䅁允䅁䅁䅕灭婭婭婭吲䴸䅉䅅䅁䙁䅁䅁睁䵁䅁䅁权敁䅁䅁权䉁䅁䅁权䙁䅁䅁兂䅁䅁䅁䕑浘䅑䅅䅁䉁䅁䅁兂䑄匹捨㡪噌睐杷允䅁䅁䅕䅁䑁䅁䅷䅁䭁䅁䅁䅁䭁䅁䅅䅁䭁䅁䅕䅁䙁䅁䅁䅁䅄畒䅚允䅁䅁䅅䅁䙁䱁敧敨剴乵⼴䍄䉁䅁䅁兂䅁䅁䅍䅄䅁䅁䅯杈䅁䅁䅯允䅁䅁䅯兂䅁䅁䅕䅁䅁䵁㍂欵䉁䅁䅁允䅁䅁䅕䅁䅁䅁䅁䐰䴸䅉䅅䅁䙁䅁䅁睁䵁䅁䅁权䅁䅁䅁权䉁䅁䅁权䙁䅁䅁兂䅁䅁䅁䙷浶䅑䅅䅁䉁䅁䅁兂㑃潈牘払敪睐杷允䅁䅁䅕䅁䑁䅁䅷䅁䭁䅁䅁䅁䭁䅁䅅䅁䭁䅁䅕䅁䙁䅁䅁䅁权⭴䅖允䅁䅁䅅䅁䙁䩁婱婭婭摭⽫䍄䉁䅁䅁兂䅁䅁䅍䅄䅁䅁䅯睈䅁䅁䅯睕䅁䅁䅯兂䅁䅁䅕䅁䅁䝁橃唵䉁䅁䅁允䅁䅁䅕䵮村䡳潉啍䵁䅉䅅䅁䙁䅁䅁睁䵁䅁䅁权䅁䅁䅁权䉁䅁䅁权䙁䅁䅁兂䅁䅁䅁䵁汮䅑䅅䅁䉁䅁䅁兂㥁瑃橥䑣愳睐杷允䅁䅁䅕䅁䑁䅁䅷䅁䭁䉁䄸䅁䭁䙁䅍䅁䭁䅁䅕䅁䙁䅁䅁䅁䅄畹䅖允䅁䅁䅅䅁䙁䕁䵯楁䡵樱䅂䍄䉁䅁䅁兂䅁䅁䅍䅄䅁䅁䅯䅁䅁䅁䅯允䅁䅁䅯兂䅁䅁䅕䅁䅁䍁牄唵䉁䅁䅁允䅁䅁䅕敨剴䉵䘶稲䴸䅉䅅䅁䙁䅁䅁睁䵁䅁䅁权䅁䅁䅁权䉁䅁䅁权䙁䅁䅁兂䅁䅁䅁䡑浺䅑䅅䅁䉁䅁䅁兂㑃潈牘払敪睐杷允䅁䅁䅕䅁䑁䅁䅷䅁䭁䉁䄰䅁䭁䙁䅍䅁䭁䅁䅕䅁䙁䅁䅁䅁䅃佇䅚允䅁䅁䅅䅁䙁䅁塲㍯㥁楹䄵䍄䉁䅁䅁兂䅁䅁䅍䅄䅁䅁䅯䅁䅁䅁䅯允䅁䅁䅯兂䅁䅁䅕䅁䅁佁⽁欵䉁䅁䅁允䅁䅁䅕䉵䘶ㄶ㑇樳䴸䅉䅅䅁䙁䅁䅁睁䵁䅁䅁权捁䅁䅁权䉁䅁䅁权䙁䅁䅁兂䅁䅁䅁偷汌䅑䅅䅁䉁䅁䅁兂穁積積積呐睐杷允䅁䅁䅕䅁䑁䅁䅷䅁䭁䅁䅁䅁䭁䅁䅅䅁䭁䅁䅕䅁䙁䅁䅁䅁䅂⭈䅚允䅁䅁䅅䅁䙁䱁敧敨剴乵⼴䍄䉁䅁䅁兂䅁䅁䅍䅄䅁䅁䅯睈䅁䅁䅯睕䅁䅁䅯兂䅁䅁䅕䅁䅁䝁睁欵䉁䅁䅁允䅁䅁䅕穐敖歵獫啍䵁䅉䅅䅁䙁䅁䅁睁䵁䅁䅁权䅁䅁䅁权䉁䅁䅁权䙁䅁䅁兂䅁䅁䅁䍙浌䅑䅅䅁䉁䅁䅁兂㑃潈牘払敪睐杷允䅁䅁䅕䅁䑁䅁䅷䅁䭁䅁䅁䅁䭁䅁䅅䅁䭁䅁䅕䅁䙁䅁䅁䅁杄⭉䅚允䅁䅁䅅䅁䙁䱁敧敨剴乵⼴䍄䉁䅁䅁兂䅁䅁䅍䅄䅁䅁䅯䅈䅁䅁䅯睕䅁䅁䅯兂䅁䅁䅕䅁䅁䵁捂欵䉁䅁䅁允䅁䅁䅕歯㉗⼸唰歌䵁䅉䅅䅁䙁䅁䅁睁䵁䅁䅁权䅁䅁䅁权䉁䅁䅁权䙁䅁䅁兂䅁䅁䅁䍧浘䅑䅅䅁䉁䅁䅁兂㑃潈牘払敪睐杷允䅁䅁䅕䅁䑁䅁䅷䅁䭁䉁䄴䅁䭁䅁䅅䅁䭁䅁䅕䅁䙁䅁䅁䅁䅄佶䅖允䅁䅁䅅䅁䙁䑁積積積㥍⽍䍄䉁䅁䅁兂䅁䅁䅍䅄䅁䅁䅯䅈䅁䅁䅯睕䅁䅁䅯兂䅁䅁䅕䅁䅁䕁䅄唵䉁䅁䅁允䅁䅁䅕場啯歲桤歌䵁䅉䅅䅁䙁䅁䅁睁䵁䅁䅁权䅁䅁䅁权䉁䅁䅁权䙁䅁䅁兂䅁䅁䅁䑑洯䅑䅅䅁䉁䅁䅁兂㑃潈牘払敪睐杷允䅁䅁䅕䅁䑁䅁䅷䅁䭁䉁䄴䅁䭁䙁䅍䅁䭁䅁䅕䅁䙁䅁䅁䅁䅁敦䅚允䅁䅁䅅䅁䙁䍁捬㡪ㅌ䍡䅆䍄䉁䅁䅁兂䅁䅁䅍䅄䅁䅁䅯䅁䅁䅁䅯允䅁䅁䅯兂䅁䅁䅕䅁䅁䍁桄唵䉁䅁䅁允䅁䅁䅕場啯歲桦樲䴸䅉䅅䅁䙁䅁䅁睁䵁䅁䅁权䅁䅁䅁权䉁䅁䅁权䙁䅁䅁兂䅁䅁䅁䕁洷䅑䅅䅁䉁䅁䅁兂㑃潈牘払敪睐杷允䅁䅁䅕䅁䑁䅁䅷䅁䭁䅁䅁䅁䭁䅁䅅䅁䭁䅁䅕䅁䙁䅁䅁䅁䅄⭦䅚允䅁䅁䅅䅁䙁䱁敧敨剴乵⼴䍄䉁䅁䅁兂䅁䅁䅍䅄䅁䅁䅯杇䅁䅁䅯睕䅁䅁䅯兂䅁䅁䅕䅁䅁䝁㥃唵䉁䅁䅁允䅁䅁䅕歵䵫楁湳歏䵁䅉䅅䅁䙁䅁䅁睁䵁䅁䅁权摁䅁䅁权呂䅁䅁权䙁䅁䅁兂䅁䅁䅁䵉氷䅑䅅䅁䉁䅁䅁兂灁䥘䌯匹畧䅑杷允䅁䅁䅕䅁䑁䅁䅷䅁䭁䉁䄰䅁䭁䙁䅍䅁䭁䅁䅕䅁䙁䅁䅁䅁杁⭇䅚允䅁䅁䅅䅁䙁䅁塲㍯㥁楹䄵䍄䉁䅁䅁兂䅁䅁䅍䅄䅁䅁䅯䅁䅁䅁䅯允䅁䅁䅯兂䅁䅁䅕䅁䅁䝁呂欵䉁䅁䅁允䅁䅁䅕䉵䘶ㄶ㑇樳䴸䅉䅅䅁䙁䅁䅁睁䵁䅁䅁权敁䅁䅁权䉁䅁䅁权䙁䅁䅁兂䅁䅁䅁䕯浲䅑䅅䅁䉁䅁䅁兂䑄匹捨㡪噌睐杷允䅁䅁䅕䅁䑁䅁䅷䅁䭁䅁䅁䅁䭁䅁䅅䅁䭁䅁䅕䅁䙁䅁䅁䅁杂畢䅚允䅁䅁䅅䅁䙁䱁敧敨剴乵⼴䍄䉁䅁䅁兂䅁䅁䅍䅄䅁䅁䅯䅁䅁䅁䅯允䅁䅁䅯兂䅁䅁䅕䅁䅁佁㑁欵䉁䅁䅁允䅁䅁䅕䉵䘶ㄶ㑇樳䴸䅉䅅䅁䙁䅁䅁睁䵁䅁䅁权䅁䅁䅁权䉁䅁䅁权䙁䅁䅁兂䅁䅁䅁䕯洳䅑䅅䅁䉁䅁䅁兂㑃潈牘払敪睐杷允䅁䅁䅕䅁䑁䅁䅷䅁䭁䅁䅁䅁䭁䅁䅅䅁䭁䅁䅕䅁䙁䅁䅁䅁权界䅚允䅁䅁䅅䅁䙁䱁敧敨剴乵⼴䍄䉁䅁䅁兂䅁䅁䅍䅄䅁䅁䅯先䅁䅁䅯睕䅁䅁䅯兂䅁䅁䅕䅁䅁䍁㥄唵䉁䅁䅁允䅁䅁䅕余兘瑉㕶啌䵁䅉䅅䅁䙁䅁䅁睁䵁䅁䅁权䅁䅁䅁权䉁䅁䅁权䙁䅁䅁兂䅁䅁䅁䡧洯䅑䅅䅁䉁䅁䅁兂㑃潈牘払敪睐杷允䅁䅁䅕䅁䑁䅁䅷䅁䭁䉁䅯䅁䭁䙁䅍䅁䭁䅁䅕䅁䙁䅁䅁䅁权何䅚允䅁䅁䅅䅁䙁䕁㍷啩杆呒䅴䍄䉁䅁䅁兂䅁䅁䅍䅄䅁䅁䅯䅁䅁䅁䅯允䅁䅁䅯兂䅁䅁䅕䅁䅁䝁㉂欵䉁䅁䅁允䅁䅁䅕䉵䘶ㄶ㑇樳䴸䅉䅅䅁䙁䅁䅁睁䵁䅁䅁权敁䅁䅁权呂䅁䅁权䙁䅁䅁兂䅁䅁䅁䉷浄䅑䅅䅁䉁䅁䅁兂療潅䅐畹灅䅑杷允䅁䅁䅕䅁䑁䅁䅷䅁䭁䉁䄸䅁䭁䙁䅍䅁䭁䅁䅕䅁䙁䅁䅁䅁杂畴䅖允䅁䅁䅅䅁䙁䱁敧敨剴䐲䅂䍄䉁䅁䅁兂䅁䅁䅍䅄䅁䅁䅯䅁䅁䅁䅯允䅁䅁䅯兂䅁䅁䅕䅁䅁䕁㉄唵䉁䅁䅁允䅁䅁䅕䉵䘶ㄶ㑇樳䴸䅉䅅䅁䙁䅁䅁睁䵁䅁䅁权慁䅁䅁权呂䅁䅁权䙁䅁䅁兂䅁䅁䅁䱯氳䅑䅅䅁䉁䅁䅁兂㙃兓䍷祋㙣䅑杷允䅁䅁䅕䅁䑁䅁䅷䅁䭁䉁䅷䅁䭁䙁䅍䅁䭁䅁䅕䅁䙁䅁䅁䅁䅄何䅚允䅁䅁䅅䅁䙁乁欰潂噇祑䄵䍄䉁䅁䅁兂䅁䅁䅍䅄䅁䅁䅯杈䅁䅁䅯允䅁䅁䅯兂䅁䅁䅕䅁䅁䕁䙁欵䉁䅁䅁允䅁䅁䅕硥畓⭒㙆䐱䴸䅉䅅䅁䙁䅁䅁睁䵁䅁䅁权䅁䅁䅁权䉁䅁䅁权䙁䅁䅁兂䅁䅁䅁䡁洯䅑䅅䅁䉁䅁䅁兂㑃潈牘払敪睐杷允䅁䅁䅕䅁䑁䅁䅷䅁䭁䅁䅁䅁䭁䅁䅅䅁䭁䅁䅕䅁䙁䅁䅁䅁䅄畭䅖允䅁䅁䅅䅁䙁䩁婱婭婭摭⽫䍄䉁䅁䅁兂䅁䅁䅍䅄䅁䅁䅯䅁䅁䅁䅯允䅁䅁䅯兂䅁䅁䅕䅁䅁䥁獂欵䉁䅁䅁允䅁䅁䅕䉵䘶ㄶ㑇樳䴸䅉䅅䅁䙁䅁䅁睁䵁䅁䅁权慁䅁䅁权䉁䅁䅁权䙁䅁䅁兂䅁䅁䅁䩧汮䅑䅅䅁䉁䅁䅁兂䅁䅁䅁䅁杄睐杷允䅁䅁䅕䅁䑁䅁䅷䅁䭁䉁䄰䅁䭁䙁䅍䅁䭁䅁䅕䅁䙁䅁䅁䅁杂救䅚允䅁䅁䅅䅁䙁䕁㉡⼸唳䍵䄵䍄䉁䅁䅁兂䅁䅁䅍䅄䅁䅁䅯䅁䅁䅁䅯允䅁䅁䅯兂䅁䅁䅕䅁䅁䥁穂欵䉁䅁䅁允䅁䅁䅕䉵䘶ㄶ㑇樳䴸䅉䅅䅁䙁䅁䅁睁䵁䅁䅁权晁䅁䅁权呂䅁䅁权䙁䅁䅁兂䅁䅁䅁偑決䅑䅅䅁䉁䅁䅁兂偄ㄹ橐塰睳䅑杷允䅁䅁䅕䅁䑁䅁䅷䅁䭁䅁䅁䅁䭁䅁䅅䅁䭁䅁䅕䅁䙁䅁䅁䅁杄敤䅚允䅁䅁䅅䅁䙁䱁敧敨剴乵⼴䍄䉁䅁䅁兂䅁䅁䅍䅄䅁䅁䅯䅁䅁䅁䅯允䅁䅁䅯兂䅁䅁䅕䅁䅁䝁畁欵䉁䅁䅁允䅁䅁䅕䉵䘶ㄶ㑇樳䴸䅉䅅䅁䙁䅁䅁睁䵁䅁䅁权䅁䅁䅁权䉁䅁䅁权䙁䅁䅁兂䅁䅁䅁佧汈䅑䅅䅁䉁䅁䅁兂桄桥畓⭒慈睐杷允䅁䅁䅕䅁䑁䅁䅷䅁䭁䉁䄰䅁䭁䙁䅍䅁䭁䅁䅕䅁䙁䅁䅁䅁杂畴䅖允䅁䅁䅅䅁䙁䅁塲㍯㥁楹䄱䍄䉁䅁䅁兂䅁䅁䅍䅄䅁䅁䅯杈䅁䅁䅯睕䅁䅁䅯兂䅁䅁䅕䅁䅁䝁塁欵䉁䅁䅁允䅁䅁䅕兇坒楄礱啋䵁䅉䅅䅁䙁䅁䅁睁䵁䅁䅁权䅁䅁䅁权䉁䅁䅁权䙁䅁䅁兂䅁䅁䅁䡉浈䅑䅅䅁䉁䅁䅁兂㑃潈牘払敪睐杷允䅁䅁䅕䅁䑁䅁䅷䅁䭁䅁䅁䅁䭁䅁䅅䅁䭁䅁䅕䅁䙁䅁䅁䅁杄佈䅚允䅁䅁䅅䅁䙁䱁敧敨剴乵⼴䍄䉁䅁䅁兂䅁䅁䅍䅄䅁䅁䅯䅁䅁䅁䅯允䅁䅁䅯兂䅁䅁䅕䅁䅁䝁䭂欵䉁䅁䅁允䅁䅁䅕䉵䘶ㄶ㑇樳䴸䅉䅅䅁䙁䅁䅁睁䵁䅁䅁权䅁䅁䅁权䉁䅁䅁权䙁䅁䅁兂䅁䅁䅁䅉浪䅑䅅䅁䉁䅁䅁兂㑃潈牘払敪睐杷允䅁䅁䅕䅁䑁䅁䅷䅁䭁䉁䄴䅁䭁䅁䅅䅁䭁䅁䅕䅁䙁䅁䅁䅁杂⬯䅖允䅁䅁䅅䅁䙁䡁啳歲桦瑥⽑䍄䉁䅁䅁兂䅁䅁䅍䅄䅁䅁䅯䅁䅁䅁䅯允䅁䅁䅯兂䅁䅁䅕䅁䅁䥁十欵䉁䅁䅁允䅁䅁䅕䉵䘶ㄶ㑇樳䴸䅉䅅䅁䙁䅁䅁睁䵁䅁䅁权摁䅁䅁权䉁䅁䅁权䙁䅁䅁兂䅁䅁䅁偧汲䅑䅅䅁䉁䅁䅁兂晁敨剴䉵嘷睐杷允䅁䅁䅕䅁䑁䅁䅷䅁䭁䅁䅁䅁䭁䅁䅅䅁䭁䅁䅕䅁䙁䅁䅁䅁杁畦䅚允䅁䅁䅅䅁䙁䱁敧敨剴乵⼴䍄䉁䅁䅁兂䅁䅁䅍䅄䅁䅁䅯杇䅁䅁䅯允䅁䅁䅯兂䅁䅁䅕䅁䅁䕁䵁欵䉁䅁䅁允䅁䅁䅕浚浚浚浚樵䴸䅉䅅䅁䙁䅁䅁睁䵁䅁䅁权晁䅁䅁权䉁䅁䅁权䙁䅁䅁兂䅁䅁䅁乧汐䅑䅅䅁䉁䅁䅁兂乄䵺䵺䵺捺睐杷允䅁䅁䅕䅁䑁䅁䅷䅁䭁䉁䅯䅁䭁䙁䅍䅁䭁䅁䅕䅁䙁䅁䅁䅁䅄⬫䅖允䅁䅁䅅䅁䙁䥁䌯匹捨稷䅬䍄䉁䅁䅁兂䅁䅁䅍䅄䅁䅁䅯䅁䅁䅁䅯允䅁䅁䅯兂䅁䅁䅕䅁䅁䅁⭂欵䉁䅁䅁允䅁䅁䅕䉵䘶ㄶ㑇樳䴸䅉䅅䅁䙁䅁䅁睁䵁䅁䅁权摁䅁䅁权䉁䅁䅁权䙁䅁䅁兂䅁䅁䅁䵑汄䅑䅅䅁䉁䅁䅁兂塄㍯㥁瑃呦睐杷允䅁䅁䅕䅁䑁䅁䅷䅁䭁䅁䅁䅁䭁䅁䅅䅁䭁䅁䅕䅁䙁䅁䅁䅁杄敳䅖允䅁䅁䅅䅁䙁䩁婱婭婭摭⽫䍄䉁䅁䅁兂䅁䅁䅍䅄䅁䅁䅯䅁䅁䅁䅯允䅁䅁䅯兂䅁䅁䅕䅁䅁䝁煄唵䉁䅁䅁允䅁䅁䅕敨剴䉵䘶稲䴸䅉䅅䅁䙁䅁䅁睁䵁䅁䅁权摁䅁䅁权䉁䅁䅁权䙁䅁䅁兂䅁䅁䅁䍁浘䅑䅅䅁䉁䅁䅁兂浂浚浚浚坢睐杷允䅁䅁䅕䅁䑁䅁䅷䅁䭁䉁䄸䅁䭁䙁䅍䅁䭁䅁䅕䅁䙁䅁䅁䅁䅁佁䅚允䅁䅁䅅䅁䙁䥁䅐煹䙆橬䅂䍄䉁䅁䅁兂䅁䅁䅍䅄䅁䅁䅯睈䅁䅁䅯睕䅁䅁䅯兂䅁䅁䅕䅁䅁䭁浄唵䉁䅁䅁允䅁䅁䅕灶愸㥌䔱䕍䵁䅉䅅䅁䙁䅁䅁睁䵁䅁䅁权䅁䅁䅁权䉁䅁䅁权䙁䅁䅁兂䅁䅁䅁䡉浪䅑䅅䅁䉁䅁䅁兂㑃潈牘払敪睐杷允䅁䅁䅕䅁䑁䅁䅷䅁䭁䉁䄸䅁䭁䅁䅅䅁䭁䅁䅕䅁䙁䅁䅁䅁杁佹䅖允䅁䅁䅅䅁䙁䭁睒児塲⭯⽁䍄䉁䅁䅁兂䅁䅁䅍䅄䅁䅁䅯䅈䅁䅁䅯睕䅁䅁䅯兂䅁䅁䅕䅁䅁䥁桃唵䉁䅁䅁允䅁䅁䅕捷桱扒穙啌䵁䅉䅅䅁䙁䅁䅁睁䵁䅁䅁权敁䅁䅁权䉁䅁䅁权䙁䅁䅁兂䅁䅁䅁䙙洳䅑䅅䅁䉁䅁䅁兂䅁䅁䅁䅁兄睐杷允䅁䅁䅕䅁䑁䅁䅷䅁䭁䅁䅁䅁䭁䅁䅅䅁䭁䅁䅕䅁䙁䅁䅁䅁䅁敄䅚允䅁䅁䅅䅁䙁䱁敧敨剴乵⼴䍄䉁䅁䅁兂䅁䅁䅍䅄䅁䅁䅯䅁䅁䅁䅯允䅁䅁䅯兂䅁䅁䅕䅁䅁佁䡄唵䉁䅁䅁允䅁䅁䅕児塲㍯㥁樲䴸䅉䅅䅁䙁䅁䅁睁䵁䅁䅁权晁䅁䅁权呂䅁䅁权䙁䅁䅁兂䅁䅁䅁䙷浔䅑䅅䅁䉁䅁䅁兂㥂穐敖極硫䅑杷允䅁䅁䅕䅁䑁䅁䅷䅁䭁䅁䅁䅁䭁䅁䅅䅁䭁䅁䅕䅁䙁䅁䅁䅁䅃畔䅚允䅁䅁䅅䅁䙁䱁敧敨剴乵⼴䍄䉁䅁䅁兂䅁䅁䅍䅄䅁䅁䅯杈䅁䅁䅯睕䅁䅁䅯兂䅁䅁䅕䅁䅁䭁䡁欵䉁䅁䅁允䅁䅁䅕䅁䅁䅁䅁歋䵁䅉䅅䅁䙁䅁䅁睁䵁䅁䅁权晁䅁䅁权呂䅁䅁权䙁䅁䅁兂䅁䅁䅁䑉浪䅑䅅䅁䉁䅁䅁兂㍁啩杆吵硁䅑杷允䅁䅁䅕䅁䑁䅁䅷䅁䭁䉁䄸䅁䭁䙁䅍䅁䭁䅁䅕䅁䙁䅁䅁䅁权畔䅚允䅁䅁䅅䅁䙁䅁坒楄礲呈䅆䍄䉁䅁䅁兂䅁䅁䅍䅄䅁䅁䅯睈䅁䅁䅯睕䅁䅁䅯兂䅁䅁䅕䅁䅁䭁敃唵䉁䅁䅁允䅁䅁䅕䵮村䡳潉啍䵁䅉䅅䅁䙁䅁䅁睁䵁䅁䅁权䅁䅁䅁权䉁䅁䅁权䙁䅁䅁兂䅁䅁䅁䡷洳䅑䅅䅁䉁䅁䅁兂㑃潈牘払敪睐杷允䅁䅁䅕䅁䑁䅁䅷䅁䭁䅁䅁䅁䭁䅁䅅䅁䭁䅁䅕䅁䙁䅁䅁䅁䅁⬳䅖允䅁䅁䅅䅁䙁佁㙆䭆䠵搴⽯䍄䉁䅁䅁兂䅁䅁䅍䅄䅁䅁䅯䅁䅁䅁䅯允䅁䅁䅯兂䅁䅁䅕䅁䅁䵁㕄唵䉁䅁䅁允䅁䅁䅕䉵䘶ㄶ㑇樳䴸䅉䅅䅁䙁䅁䅁睁䵁䅁䅁权敁䅁䅁权䉁䅁䅁权䙁䅁䅁兂䅁䅁䅁䱁汌䅑䅅䅁䉁䅁䅁兂穁積積積呐睐杷允䅁䅁䅕䅁䑁䅁䅷䅁䭁䅁䅁䅁䭁䅁䅅䅁䭁䅁䅕䅁䙁䅁䅁䅁䅂改䅖允䅁䅁䅅䅁䙁䱁敧敨剴乵⼴䍄䉁䅁䅁兂䅁䅁䅍䅄䅁䅁䅯䅈䅁䅁䅯允䅁䅁䅯兂䅁䅁䅕䅁䅁䵁獄唵䉁䅁䅁允䅁䅁䅕積積積積稰䴸䅉䅅䅁䙁䅁䅁睁䵁䅁䅁权晁䅁䅁权呂䅁䅁权䙁䅁䅁兂䅁䅁䅁䑉浺䅑䅅䅁䉁䅁䅁兂㍁啩杆吵硁䅑杷允䅁䅁䅕䅁䑁䅁䅷䅁䭁䅁䅁䅁䭁䅁䅅䅁䭁䅁䅕䅁䙁䅁䅁䅁杂敦䅚允䅁䅁䅅䅁䙁䱁敧敨剴乵⼴䍄䉁䅁䅁兂䅁䅁䅍䅄䅁䅁䅯䅁䅁䅁䅯允䅁䅁䅯兂䅁䅁䅕䅁䅁佁祄唵䉁䅁䅁允䅁䅁䅕敨剴䉵䘶稲䴸䅉䅅䅁䙁䅁䅁睁䵁䅁䅁权敁䅁䅁权呂䅁䅁权䙁䅁䅁兂䅁䅁䅁䵯汮䅑䅅䅁䉁䅁䅁兂牁硨婢牺獣䅑杷允䅁䅁䅕䅁䑁䅁䅷䅁䭁䉁䄸䅁䭁䅁䅅䅁䭁䅁䅕䅁䙁䅁䅁䅁䅃佉䅚允䅁䅁䅅䅁䙁偁潙䥘䌯改⽁䍄䉁䅁䅁兂䅁䅁䅍䅄䅁䅁䅯睈䅁䅁䅯允䅁䅁䅯兂䅁䅁䅕䅁䅁佁⽁欵䉁䅁䅁允䅁䅁䅕䡰㥁瑃橥䐴䴸䅉䅅䅁䙁䅁䅁睁䵁䅁䅁权䅁䅁䅁权䉁䅁䅁权䙁䅁䅁兂䅁䅁䅁䝑浦䅑䅅䅁䉁䅁䅁兂㑃潈牘払敪睐杷允䅁䅁䅕䅁䑁䅁䅷䅁䭁䉁䄰䅁䭁䙁䅍䅁䭁䅁䅕䅁䙁䅁䅁䅁权佹䅖允䅁䅁䅅䅁䙁䕁㍷啩杆匵䄱䍄䉁䅁䅁兂䅁䅁䅍䅄䅁䅁䅯睈䅁䅁䅯睕䅁䅁䅯兂䅁䅁䅕䅁䅁䵁癃唵䉁䅁䅁允䅁䅁䅕䉵䘶ㄶ奈䕍䵁䅉䅅䅁䙁䅁䅁睁䵁䅁䅁权䅁䅁䅁权䉁䅁䅁权䙁䅁䅁兂䅁䅁䅁䑯浲䅑䅅䅁䉁䅁䅁兂㑃潈牘払敪睐杷允䅁䅁䅕䅁䑁䅁䅷䅁䭁䅁䅁䅁䭁䅁䅅䅁䭁䅁䅕䅁䙁䅁䅁䅁䅂敦䅚允䅁䅁䅅䅁䙁䱁敧敨剴乵⼴䍄䉁䅁䅁兂䅁䅁䅍䅄䅁䅁䅯杈䅁䅁䅯允䅁䅁䅯兂䅁䅁䅕䅁䅁䥁兂欵䉁䅁䅁允䅁䅁䅕⽷潕䥘䌯吱䴸䅉䅅䅁䙁䅁䅁睁䵁䅁䅁权慁䅁䅁权䉁䅁䅁权䙁䅁䅁兂䅁䅁䅁䄴浈䅑䅅䅁䉁䅁䅁兂浂浚浚浚浢睐杷允䅁䅁䅕䅁䑁䅁䅷䅁䭁䉁䄸䅁䭁䙁䅍䅁䭁䅁䅕䅁䙁䅁䅁䅁杂畢䅚允䅁䅁䅅䅁䙁䅁塲㍯㥁橋䅆䍄䉁䅁䅁兂䅁䅁䅍䅄䅁䅁䅯䅁䅁䅁䅯允䅁䅁䅯兂䅁䅁䅕䅁䅁䭁权唵䉁䅁䅁允䅁䅁䅕灭婭婭婭吲䴸䅉䅅䅁䙁䅁䅁睁䵁䅁䅁权䅁䅁䅁权䉁䅁䅁权䙁䅁䅁兂䅁䅁䅁䑧洳䅑䅅䅁䉁䅁䅁兂㑃潈牘払敪睐杷允䅁䅁䅕䅁䑁䅁䅷䅁䭁䅁䅁䅁䭁䅁䅅䅁䭁䅁䅕䅁䙁䅁䅁䅁杂攸䅖允䅁䅁䅅䅁䙁䥁牘払敧摨⽳䍄䉁䅁䅁兂䅁䅁䅍䅄䅁䅁䅯䅁䅁䅁䅯允䅁䅁䅯兂䅁䅁䅕䅁䅁䅁牂欵䉁䅁䅁允䅁䅁䅕䉵䘶ㄶ㑇樳䴸䅉䅅䅁䙁䅁䅁睁䵁䅁䅁权晁䅁䅁权䉁䅁䅁权䙁䅁䅁兂䅁䅁䅁䱙氯䅑䅅䅁䉁䅁䅁兂㑃潈牘払敪睐杷允䅁䅁䅕䅁䑁䅁䅷䅁䭁䅁䅁䅁䭁䅁䅅䅁䭁䅁䅕䅁䙁䅁䅁䅁䅄伯䅖允䅁䅁䅅䅁䙁䱁敧敨剴乵⼴䍄䉁䅁䅁兂䅁䅁䅍䅄䅁䅁䅯先䅁䅁䅯睕䅁䅁䅯兂䅁䅁䅕䅁䅁䭁塁欵䉁䅁䅁允䅁䅁䅕瑃橥䑣䬳歌䵁䅉䅅䅁䙁䅁䅁睁䵁䅁䅁权䅁䅁䅁权䉁䅁䅁权䙁䅁䅁兂䅁䅁䅁䘴浶䅑䅅䅁䉁䅁䅁兂㑃潈牘払敪睐杷允䅁䅁䅕䅁䑁䅁䅷䅁䭁䅁䅁䅁䭁䅁䅅䅁䭁䅁䅕䅁䙁䅁䅁䅁杂男䅖允䅁䅁䅅䅁䙁䥁牘払敧摨⽳䍄䉁䅁䅁兂䅁䅁䅍䅄䅁䅁䅯杇䅁䅁䅯睕䅁䅁䅯兂䅁䅁䅕䅁䅁佁允欵䉁䅁䅁允䅁䅁䅕潂噇㑑䵴歏䵁䅉䅅䅁䙁䅁䅁睁䵁䅁䅁权捁䅁䅁权呂䅁䅁权䙁䅁䅁兂䅁䅁䅁䕷洳䅑䅅䅁䉁䅁䅁兂療潅䅐浹畅䅑杷允䅁䅁䅕䅁䑁䅁䅷䅁䭁䉁䄰䅁䭁䙁䅍䅁䭁䅁䅕䅁䙁䅁䅁䅁䅂敓䅚允䅁䅁䅅䅁䙁䡁呗䅇坒楪䄵䍄䉁䅁䅁兂䅁䅁䅍䅄䅁䅁䅯䅁䅁䅁䅯允䅁䅁䅯兂䅁䅁䅕䅁䅁䥁瑂欵䉁䅁䅁允䅁䅁䅕䉵䘶ㄶ㑇樳䴸䅉䅅䅁䙁䅁䅁睁䵁䅁䅁权䅁䅁䅁权䉁䅁䅁权䙁䅁䅁兂䅁䅁䅁䡙浌䅑䅅䅁䉁䅁䅁兂㑃潈牘払敪睐杷允䅁䅁䅕䅁䑁䅁䅷䅁䭁䉁䄴䅁䭁䅁䅅䅁䭁䅁䅕䅁䙁䅁䅁䅁䅄伹䅖允䅁䅁䅅䅁䙁䑁積積積㥍⽍䍄䉁䅁䅁兂䅁䅁䅍䅄䅁䅁䅯䅁䅁䅁䅯允䅁䅁䅯兂䅁䅁䅕䅁䅁䝁㙂欵䉁䅁䅁允䅁䅁䅕䉵䘶ㄶ㑇樳䴸䅉䅅䅁䙁䅁䅁睁䵁䅁䅁权晁䅁䅁权呂䅁䅁权䙁䅁䅁兂䅁䅁䅁䕧洯䅑䅅䅁䉁䅁䅁兂䕁杖琴桳砰䅑杷允䅁䅁䅕䅁䑁䅁䅷䅁䭁䅁䅁䅁䭁䅁䅅䅁䭁䅁䅕䅁䙁䅁䅁䅁䅂略䅚允䅁䅁䅅䅁䙁䱁敧敨剴乵⼴䍄䉁䅁䅁兂䅁䅁䅍䅄䅁䅁䅯杈䅁䅁䅯允䅁䅁䅯兂䅁䅁䅕䅁䅁䅁䙁欵䉁䅁䅁允䅁䅁䅕硥畓⭒㙆䐱䴸䅉䅅䅁䙁䅁䅁睁䵁䅁䅁权晁䅁䅁权呂䅁䅁权䙁䅁䅁兂䅁䅁䅁䜴洯䅑䅅䅁䉁䅁䅁兂䭁㘱睎卐硯䅑杷允䅁䅁䅕䅁䑁䅁䅷䅁䭁䅁䅁䅁䭁䅁䅅䅁䭁䅁䅕䅁䙁䅁䅁䅁䅁敥䅚允䅁䅁䅅䅁䙁䱁敧敨剴乵⼴䍄䉁䅁䅁兂䅁䅁䅍䅄䅁䅁䅯杇䅁䅁䅯睕䅁䅁䅯兂䅁䅁䅕䅁䅁䅁㕄唵䉁䅁䅁允䅁䅁䅕㡪ㅌ䙋発問䵁䅉䅅䅁䙁䅁䅁睁䵁䅁䅁权䅁䅁䅁权䉁䅁䅁权䙁䅁䅁兂䅁䅁䅁䡁洳䅑䅅䅁䉁䅁䅁兂㑃潈牘払敪睐杷允䅁䅁䅕䅁䑁䅁䅷䅁䭁䅁䅁䅁䭁䅁䅅䅁䭁䅁䅕䅁䙁䅁䅁䅁䅂⭬䅖允䅁䅁䅅䅁䙁䩁婱婭婭摭⽫䍄䉁䅁䅁兂䅁䅁䅍䅄䅁䅁䅯䅈䅁䅁䅯睕䅁䅁䅯兂䅁䅁䅕䅁䅁䍁䡂欵䉁䅁䅁允䅁䅁䅕硢䑋䵷桰歌䵁䅉䅅䅁䙁䅁䅁睁䵁䅁䅁权捁䅁䅁权䉁䅁䅁权䙁䅁䅁兂䅁䅁䅁䕉洷䅑䅅䅁䉁䅁䅁兂㉄䙋偹癷奘睐杷允䅁䅁䅕䅁䑁䅁䅷䅁䭁䅁䅁䅁䭁䅁䅅䅁䭁䅁䅕䅁䙁䅁䅁䅁杂⭆䅚允䅁䅁䅅䅁䙁䱁敧敨剴乵⼴䍄䉁䅁䅁兂䅁䅁䅍䅄䅁䅁䅯睈䅁䅁䅯睕䅁䅁䅯兂䅁䅁䅕䅁䅁䍁摄唵䉁䅁䅁允䅁䅁䅕灶愸㥌䔱䕍䵁䅉䅅䅁䙁䅁䅁睁䵁䅁䅁权䅁䅁䅁权䉁䅁䅁权䙁䅁䅁兂䅁䅁䅁佁汢䅑䅅䅁䉁䅁䅁兂桄桥畓⭒慈睐杷允䅁䅁䅕䅁䑁䅁䅷䅁䭁䉁䅷䅁䭁䙁䅍䅁䭁䅁䅕䅁䙁䅁䅁䅁杁畳䅖允䅁䅁䅅䅁䙁䡁⭥确癯午䄵䍄䉁䅁䅁兂䅁䅁䅍䅄䅁䅁䅯杈䅁䅁䅯睕䅁䅁䅯兂䅁䅁䅕䅁䅁䍁歄唵䉁䅁䅁允䅁䅁䅕呣䬰㘱睐か䵁䅉䅅䅁䙁䅁䅁睁䵁䅁䅁权晁䅁䅁权呂䅁䅁权䙁䅁䅁兂䅁䅁䅁䑑浶䅑䅅䅁䉁䅁䅁兂㍁啩杆吵硁䅑杷允䅁䅁䅕䅁䑁䅁䅷䅁䭁䉁䄸䅁䭁䙁䅍䅁䭁䅁䅕䅁䙁䅁䅁䅁䅄佔䅚允䅁䅁䅅䅁䙁䅁坒楄礲呈䅆䍄䉁䅁䅁兂䅁䅁䅍䅄䅁䅁䅯䅁䅁䅁䅯允䅁䅁䅯兂䅁䅁䅕䅁䅁䝁療欵䉁䅁䅁允䅁䅁䅕䉵䘶ㄶ㑇樳䴸䅉䅅䅁䙁䅁䅁睁䵁䅁䅁权䅁䅁䅁权䉁䅁䅁权䙁䅁䅁兂䅁䅁䅁䑷浄䅑䅅䅁䉁䅁䅁兂㑃潈牘払敪睐杷允䅁䅁䅕䅁䑁䅁䅷䅁䭁䉁䄸䅁䭁䙁䅍䅁䭁䅁䅕䅁䙁䅁䅁䅁杄畵䅖允䅁䅁䅅䅁䙁䵁㉬灶愸穌䅆䍄䉁䅁䅁兂䅁䅁䅍䅄䅁䅁䅯杈䅁䅁䅯允䅁䅁䅯兂䅁䅁䅕䅁䅁䝁杂欵䉁䅁䅁允䅁䅁䅕䅁䅁䅁䅁䐰䴸䅉䅅䅁䙁䅁䅁睁䵁䅁䅁权䅁䅁䅁权䉁䅁䅁权䙁䅁䅁兂䅁䅁䅁䱧決䅑䅅䅁䉁䅁䅁兂㥁瑃橥䑣愳睐杷允䅁䅁䅕䅁䑁䅁䅷䅁䭁䉁䄴䅁䭁䙁䅍䅁䭁䅁䅕䅁䙁䅁䅁䅁杂敢䅚允䅁䅁䅅䅁䙁乁楅⼲⭬楡䅆䍄䉁䅁䅁兂䅁䅁䅍䅄䅁䅁䅯䅈䅁䅁䅯睕䅁䅁䅯兂䅁䅁䅕䅁䅁䥁㥁欵䉁䅁䅁允䅁䅁䅕㥆佮ㄹ橏歌䵁䅉䅅䅁䙁䅁䅁睁䵁䅁䅁权摁䅁䅁权䉁䅁䅁权䙁䅁䅁兂䅁䅁䅁䵷汶䅑䅅䅁䉁䅁䅁兂塄㍯㥁瑃呦睐杷允䅁䅁䅕䅁䑁䅁䅷䅁䭁䅁䅁䅁䭁䅁䅅䅁䭁䅁䅕䅁䙁䅁䅁䅁䅃佦䅚允䅁䅁䅅䅁䙁䱁敧敨剴乵⼴䍄䉁䅁䅁兂䅁䅁䅍䅄䅁䅁䅯杈䅁䅁䅯允䅁䅁䅯兂䅁䅁䅕䅁䅁䝁㍁欵䉁䅁䅁允䅁䅁䅕⽷潕䥘䌯吱䴸䅉䅅䅁䙁䅁䅁睁䵁䅁䅁权晁䅁䅁权呂䅁䅁权䙁䅁䅁兂䅁䅁䅁䉑浲䅑䅅䅁䉁䅁䅁兂䝂癴㥐倱睧䅑杷允䅁䅁䅕䅁䑁䅁䅷䅁䭁䅁䅁䅁䭁䅁䅅䅁䭁䅁䅕䅁䙁䅁䅁䅁䅁攳䅖允䅁䅁䅅䅁䙁佁㙆䭆䠵搴⽯䍄䉁䅁䅁兂䅁䅁䅍䅄䅁䅁䅯杇䅁䅁䅯睕䅁䅁䅯兂䅁䅁䅕䅁䅁䝁䥂欵䉁䅁䅁允䅁䅁䅕䑔䩥坑䙂く䵁䅉䅅䅁䙁䅁䅁睁䵁䅁䅁权捁䅁䅁权䉁䅁䅁权䙁䅁䅁兂䅁䅁䅁䝁浪䅑䅅䅁䉁䅁䅁兂㉄䙋偹癷奘睐杷允䅁䅁䅕䅁䑁䅁䅷䅁䭁䅁䅁䅁䭁䅁䅅䅁䭁䅁䅕䅁䙁䅁䅁䅁䅁⭷䅖允䅁䅁䅅䅁䙁䑁䬰㘱睎摐⽯䍄䉁䅁䅁兂䅁䅁䅍䅄䅁䅁䅯䅁䅁䅁䅯允䅁䅁䅯兂䅁䅁䅕䅁䅁䍁あ欵䉁䅁䅁允䅁䅁䅕䉵䘶ㄶ㑇樳䴸䅉䅅䅁䙁䅁䅁睁䵁䅁䅁权䅁䅁䅁权䉁䅁䅁权䙁䅁䅁兂䅁䅁䅁䍯浢䅑䅅䅁䉁䅁䅁兂㑃潈牘払敪睐杷允䅁䅁䅕䅁䑁䅁䅷䅁䭁䅁䅁䅁䭁䅁䅅䅁䭁䅁䅕䅁䙁䅁䅁䅁杂佦䅚允䅁䅁䅅䅁䙁䱁敧敨剴乵⼴䍄䉁䅁䅁兂䅁䅁䅍䅄䅁䅁䅯䅁䅁䅁䅯允䅁䅁䅯兂䅁䅁䅕䅁䅁䝁灄唵䉁䅁䅁允䅁䅁䅕敨剴䉵䘶稲䴸䅉䅅䅁䙁䅁䅁睁䵁䅁䅁权晁䅁䅁权䉁䅁䅁权䙁䅁䅁兂䅁䅁䅁䑉浌䅑䅅䅁䉁䅁䅁兂䥂場啯歲桦睐杷允䅁䅁䅕䅁䑁䅁䅷䅁䭁䉁䄰䅁䭁䙁䅍䅁䭁䅁䅕䅁䙁䅁䅁䅁䅁⭄䅚允䅁䅁䅅䅁䙁䱁䩰䅄牉票䄵䍄䉁䅁䅁兂䅁䅁䅍䅄䅁䅁䅯䅁䅁䅁䅯允䅁䅁䅯兂䅁䅁䅕䅁䅁䅁啁欵䉁䅁䅁允䅁䅁䅕䉵䘶ㄶ㑇樳䴸䅉䅅䅁䙁䅁䅁睁䵁䅁䅁权䅁䅁䅁权䉁䅁䅁权䙁䅁䅁兂䅁䅁䅁䡉浺䅑䅅䅁䉁䅁䅁兂㑃潈牘払敪睐杷允䅁䅁䅕䅁䑁䅁䅷䅁䭁䉁䄸䅁䭁䙁䅍䅁䭁䅁䅕䅁䙁䅁䅁䅁䅁畷䅖允䅁䅁䅅䅁䙁䵁㉬灶愸穌䅆䍄䉁䅁䅁兂䅁䅁䅍䅄䅁䅁䅯䅁䅁䅁䅯允䅁䅁䅯兂䅁䅁䅕䅁䅁䍁潂欵䉁䅁䅁允䅁䅁䅕䉵䘶ㄶ㑇樳䴸䅉䅅䅁䙁䅁䅁睁䵁䅁䅁权䅁䅁䅁权䉁䅁䅁权䙁䅁䅁兂䅁䅁䅁䡁浺䅑䅅䅁䉁䅁䅁兂㑃潈牘払敪睐杷允䅁䅁䅕䅁䑁䅁䅷䅁䭁䉁䅷䅁䭁䅁䅅䅁䭁䅁䅕䅁䙁䅁䅁䅁䅃敧䅚允䅁䅁䅅䅁䙁偁潙䥘䌯搹⽧䍄䉁䅁䅁兂䅁䅁䅍䅄䅁䅁䅯䅈䅁䅁䅯睕䅁䅁䅯兂䅁䅁䅕䅁䅁䵁䅃欵䉁䅁䅁允䅁䅁䅕塹⭡确癱啌䵁䅉䅅䅁䙁䅁䅁睁䵁䅁䅁权䅁䅁䅁权䉁䅁䅁权䙁䅁䅁兂䅁䅁䅁䕁洯䅑䅅䅁䉁䅁䅁兂㑃潈牘払敪睐杷允䅁䅁䅕䅁䑁䅁䅷䅁䭁䉁䄰䅁䭁䙁䅍䅁䭁䅁䅕䅁䙁䅁䅁䅁杄畕䅚允䅁䅁䅅䅁䙁䵁ㅐ䙋偹楧䄵䍄䉁䅁䅁兂䅁䅁䅍䅄䅁䅁䅯杇䅁䅁䅯允䅁䅁䅯兂䅁䅁䅕䅁䅁䥁楃唵䉁䅁䅁允䅁䅁䅕䅁䅁䅁䅁䐴䴸䅉䅅䅁䙁䅁䅁睁䵁䅁䅁权慁䅁䅁权呂䅁䅁权䙁䅁䅁兂䅁䅁䅁䕧浔䅑䅅䅁䉁䅁䅁兂䙄䱉祂䑡㝅䅑杷允䅁䅁䅕䅁䑁䅁䅷䅁䭁䅁䅁䅁䭁䅁䅅䅁䭁䅁䅕䅁䙁䅁䅁䅁杂⭴䅖允䅁䅁䅅䅁䙁䩁婱婭婭摭⽫䍄䉁䅁䅁兂䅁䅁䅍䅄䅁䅁䅯䅈䅁䅁䅯睕䅁䅁䅯兂䅁䅁䅕䅁䅁䍁塃唵䉁䅁䅁允䅁䅁䅕倹唳佥浭䕌䵁䅉䅅䅁䙁䅁䅁睁䵁䅁䅁权摁䅁䅁权䉁䅁䅁权䙁䅁䅁兂䅁䅁䅁䵙汔䅑䅅䅁䉁䅁䅁兂塄㍯㥁瑃呦睐杷允䅁䅁䅕䅁䑁䅁䅷䅁䭁䅁䅁䅁䭁䅁䅅䅁䭁䅁䅕䅁䙁䅁䅁䅁杂伫䅖允䅁䅁䅅䅁䙁䱁敧敨剴乵⼴䍄䉁䅁䅁兂䅁䅁䅍䅄䅁䅁䅯杈䅁䅁䅯睕䅁䅁䅯兂䅁䅁䅕䅁䅁佁䅁欵䉁䅁䅁允䅁䅁䅕䅁䅁䅁䅁歋䵁䅉䅅䅁䙁䅁䅁睁䵁䅁䅁权晁䅁䅁权䉁䅁䅁权䙁䅁䅁兂䅁䅁䅁䴴氯䅑䅅䅁䉁䅁䅁兂歃䑣䬰㘱材睐杷允䅁䅁䅕䅁䑁䅁䅷䅁䭁䅁䅁䅁䭁䅁䅅䅁䭁䅁䅕䅁䙁䅁䅁䅁杄⭇䅚允䅁䅁䅅䅁䙁䱁敧敨剴乵⼴䍄䉁䅁䅁兂䅁䅁䅍䅄䅁䅁䅯䅁䅁䅁䅯允䅁䅁䅯兂䅁䅁䅕䅁䅁佁摃唵䉁䅁䅁允䅁䅁䅕灭婭婭婭吲䴸䅉䅅䅁䙁䅁䅁睁䵁䅁䅁权䅁䅁䅁权䉁䅁䅁权䙁䅁䅁兂䅁䅁䅁䝑洯䅑䅅䅁䉁䅁䅁兂㑃潈牘払敪睐杷允䅁䅁䅕䅁䑁䅁䅷䅁䭁䅁䅁䅁䭁䅁䅅䅁䭁䅁䅕䅁䙁䅁䅁䅁䅃⭒䅚允䅁䅁䅅䅁䙁䱁敧敨剴乵⼴䍄䉁䅁䅁兂䅁䅁䅍䅄䅁䅁䅯先䅁䅁䅯睕䅁䅁䅯兂䅁䅁䅕䅁䅁䅁䩄唵䉁䅁䅁允䅁䅁䅕噋偹癷潕歌䵁䅉䅅䅁䙁䅁䅁睁䵁䅁䅁权敁䅁䅁权呂䅁䅁权䙁䅁䅁兂䅁䅁䅁䍧浘䅑䅅䅁䉁䅁䅁兂ㅂ硫䕧獖渴䅑杷允䅁䅁䅕䅁䑁䅁䅷䅁䭁䅁䅁䅁䭁䅁䅅䅁䭁䅁䅕䅁䙁䅁䅁䅁杂⭥䅚允䅁䅁䅅䅁䙁䱁敧敨剴乵⼴䍄䉁䅁䅁兂䅁䅁䅍䅄䅁䅁䅯先䅁䅁䅯睕䅁䅁䅯兂䅁䅁䅕䅁䅁䵁塄唵䉁䅁䅁允䅁䅁䅕⽷潕䥘䌯啌䵁䅉䅅䅁䙁䅁䅁睁䵁䅁䅁权敁䅁䅁权䉁䅁䅁权䙁䅁䅁兂䅁䅁䅁䩧汪䅑䅅䅁䉁䅁䅁兂穁積積積呐睐杷允䅁䅁䅕䅁䑁䅁䅷䅁䭁䅁䅁䅁䭁䅁䅅䅁䭁䅁䅕䅁䙁䅁䅁䅁䅂佹䅖允䅁䅁䅅䅁䙁䑁䬰㘱睎摐⽯䍄䉁䅁䅁兂䅁䅁䅍䅄䅁䅁䅯先䅁䅁䅯允䅁䅁䅯兂䅁䅁䅕䅁䅁䭁䥂欵䉁䅁䅁允䅁䅁䅕歲桦桥畓稱䴸䅉䅅䅁䙁䅁䅁睁䵁䅁䅁权䅁䅁䅁权䉁䅁䅁权䙁䅁䅁兂䅁䅁䅁䡑浶䅑䅅䅁䉁䅁䅁兂㑃潈牘払敪睐杷允䅁䅁䅕䅁䑁䅁䅷䅁䭁䉁䅷䅁䭁䅁䅅䅁䭁䅁䅕䅁䙁䅁䅁䅁䅄佹䅖允䅁䅁䅅䅁䙁䑁積積積㥍⽍䍄䉁䅁䅁兂䅁䅁䅍䅄䅁䅁䅯睈䅁䅁䅯睕䅁䅁䅯兂䅁䅁䅕䅁䅁䵁㙂欵䉁䅁䅁允䅁䅁䅕牡へ硫歧啍䵁䅉䅅䅁䙁䅁䅁睁䵁䅁䅁权䅁䅁䅁权䉁䅁䅁权䙁䅁䅁兂䅁䅁䅁䡷浲䅑䅅䅁䉁䅁䅁兂㑃潈牘払敪睐杷允䅁䅁䅕䅁䑁䅁䅷䅁䭁䅁䅁䅁䭁䅁䅅䅁䭁䅁䅕䅁䙁䅁䅁䅁䅃⭹䅖允䅁䅁䅅䅁䙁䑁䬰㘱睎摐⽯䍄䉁䅁䅁兂䅁䅁䅍䅄䅁䅁䅯䅈䅁䅁䅯睕䅁䅁䅯兂䅁䅁䅕䅁䅁䕁汃唵䉁䅁䅁允䅁䅁䅕椹捨㡪ㅋ啌䵁䅉䅅䅁䙁䅁䅁睁䵁䅁䅁权䅁䅁䅁权䉁䅁䅁权䙁䅁䅁兂䅁䅁䅁䱧汢䅑䅅䅁䉁䅁䅁兂慃婭婭婭婮睐杷允䅁䅁䅕䅁䑁䅁䅷䅁䭁䅁䅁䅁䭁䅁䅅䅁䭁䅁䅕䅁䙁䅁䅁䅁杄畺䅖允䅁䅁䅅䅁䙁䑁䬰㘱睎摐⽯䍄䉁䅁䅁兂䅁䅁䅍䅄䅁䅁䅯䅈䅁䅁䅯允䅁䅁䅯兂䅁䅁䅕䅁䅁䅁⭄唵䉁䅁䅁允䅁䅁䅕㑈牘払敧吱䴸䅉䅅䅁䙁䅁䅁睁䵁䅁䅁权䅁䅁䅁权䉁䅁䅁权䙁䅁䅁兂䅁䅁䅁䭁汄䅑䅅䅁䉁䅁䅁兂慃婭婭婭婮睐杷允䅁䅁䅕䅁䑁䅁䅷䅁䭁䅁䅁䅁䭁䅁䅅䅁䭁䅁䅕䅁䙁䅁䅁䅁杄佥䅚允䅁䅁䅅䅁䙁䱁敧敨剴乵⼴䍄䉁䅁䅁兂䅁䅁䅍䅄䅁䅁䅯䅁䅁䅁䅯允䅁䅁䅯兂䅁䅁䅕䅁䅁䵁剄唵䉁䅁䅁允䅁䅁䅕場啯歲桦樲䴸䅉䅅䅁䙁䅁䅁睁䵁䅁䅁权慁䅁䅁权䉁䅁䅁权䙁䅁䅁兂䅁䅁䅁偑汢䅑䅅䅁䉁䅁䅁兂穁積積積橐睐杷允䅁䅁䅕䅁䑁䅁䅷䅁䭁䉁䅯䅁䭁䙁䅍䅁䭁䅁䅕䅁䙁䅁䅁䅁杂⭖䅚允䅁䅁䅅䅁䙁䵁ㅐ䙋偹橙䅴䍄䉁䅁䅁兂䅁䅁䅍䅄䅁䅁䅯䅁䅁䅁䅯允䅁䅁䅯兂䅁䅁䅕䅁䅁䕁㑁欵䉁䅁䅁允䅁䅁䅕䉵䘶ㄶ㑇樳䴸䅉䅅䅁䙁䅁䅁睁䵁䅁䅁权䅁䅁䅁权䉁䅁䅁权䙁䅁䅁兂䅁䅁䅁䉙浶䅑䅅䅁䉁䅁䅁兂㑃潈牘払敪睐杷允䅁䅁䅕䅁䑁䅁䅷䅁䭁䉁䅯䅁䭁䅁䅅䅁䭁䅁䅕䅁䙁䅁䅁䅁杄甫䅖允䅁䅁䅅䅁䙁䑁積積積⭍⽍䍄䉁䅁䅁兂䅁䅁䅍䅄䅁䅁䅯先䅁䅁䅯允䅁䅁䅯兂䅁䅁䅕䅁䅁䝁䅃欵䉁䅁䅁允䅁䅁䅕歲桦桥畓稱䴸䅉䅅䅁䙁䅁䅁睁䵁䅁䅁权晁䅁䅁权䉁䅁䅁权䙁䅁䅁兂䅁䅁䅁䙯浶䅑䅅䅁䉁䅁䅁兂㉄䙋偹癷杘睐杷允䅁䅁䅕䅁䑁䅁䅷䅁䭁䉁䅯䅁䭁䙁䅍䅁䭁䅁䅕䅁䙁䅁䅁䅁权畴䅖允䅁䅁䅅䅁䙁䑁ㄸ牘䩰䐷䅬䍄䉁䅁䅁兂䅁䅁䅍䅄䅁䅁䅯䅁䅁䅁䅯允䅁䅁䅯兂䅁䅁䅕䅁䅁䥁煂欵䉁䅁䅁允䅁䅁䅕䉵䘶ㄶ㑇樳䴸䅉䅅䅁䙁䅁䅁睁䵁䅁䅁权晁䅁䅁权呂䅁䅁权䙁䅁䅁兂䅁䅁䅁䉯洳䅑䅅䅁䉁䅁䅁兂䝂癴㥐倱睧䅑杷允䅁䅁䅕䅁䑁䅁䅷䅁䭁䅁䅁䅁䭁䅁䅅䅁䭁䅁䅕䅁䙁䅁䅁䅁杂⭡䅚允䅁䅁䅅䅁䙁䱁敧敨剴乵⼴䍄䉁䅁䅁兂䅁䅁䅍䅄䅁䅁䅯睈䅁䅁䅯睕䅁䅁䅯兂䅁䅁䅕䅁䅁䥁獂欵䉁䅁䅁允䅁䅁䅕瑃橥䑣焰啍䵁䅉䅅䅁䙁䅁䅁睁䵁䅁䅁权䅁䅁䅁权䉁䅁䅁权䙁䅁䅁兂䅁䅁䅁䵑汄䅑䅅䅁䉁䅁䅁兂㥁瑃橥䑣愳睐杷允䅁䅁䅕䅁䑁䅁䅷䅁䭁䅁䅁䅁䭁䅁䅅䅁䭁䅁䅕䅁䙁䅁䅁䅁杄敥䅚允䅁䅁䅅䅁䙁䱁敧敨剴乵⼴䍄䉁䅁䅁兂䅁䅁䅍䅄䅁䅁䅯䅁䅁䅁䅯允䅁䅁䅯兂䅁䅁䅕䅁䅁䅁敄唵䉁䅁䅁允䅁䅁䅕場啯歲桦樲䴸䅉䅅䅁䙁䅁䅁睁䵁䅁䅁权慁䅁䅁权呂䅁䅁权䙁䅁䅁兂䅁䅁䅁䭧氯䅑䅅䅁䉁䅁䅁兂摁浗㝑㐳㔸䅑杷允䅁䅁䅕䅁䑁䅁䅷䅁䭁䅁䅁䅁䭁䅁䅅䅁䭁䅁䅕䅁䙁䅁䅁䅁䅄畤䅚允䅁䅁䅅䅁䙁䱁敧敨剴乵⼴䍄䉁䅁䅁兂䅁䅁䅍䅄䅁䅁䅯杇䅁䅁䅯睕䅁䅁䅯兂䅁䅁䅕䅁䅁佁㕂欵䉁䅁䅁允䅁䅁䅕䑔䩥坑汁く䵁䅉䅅䅁䙁䅁䅁睁䵁䅁䅁权摁䅁䅁权䉁䅁䅁权䙁䅁䅁兂䅁䅁䅁䩙汮䅑䅅䅁䉁䅁䅁兂塄㍯㥁瑃呦睐杷允䅁䅁䅕䅁䑁䅁䅷䅁䭁䉁䅷䅁䭁䙁䅍䅁䭁䅁䅕䅁䙁䅁䅁䅁杄佧䅚允䅁䅁䅅䅁䙁䵁㉬灶愸祲䄱䍄䉁䅁䅁兂䅁䅁䅍䅄䅁䅁䅯睈䅁䅁䅯允䅁䅁䅯兂䅁䅁䅕䅁䅁䭁䉁欵䉁䅁䅁允䅁䅁䅕䅁䅁䅁䅁䐴䴸䅉䅅䅁䙁䅁䅁睁䵁䅁䅁权䅁䅁䅁权䉁䅁䅁权䙁䅁䅁兂䅁䅁䅁䡉浦䅑䅅䅁䉁䅁䅁兂㑃潈牘払敪睐杷允䅁䅁䅕䅁䑁䅁䅷䅁䭁䉁䅯䅁䭁䅁䅅䅁䭁䅁䅕䅁䙁䅁䅁䅁杄伫䅖允䅁䅁䅅䅁䙁䑁積積積⭍⽍䍄䉁䅁䅁兂䅁䅁䅍䅄䅁䅁䅯杈䅁䅁䅯睕䅁䅁䅯兂䅁䅁䅕䅁䅁䭁偄唵䉁䅁䅁允䅁䅁䅕㑋坣挲㌶䕌䵁䅉䅅䅁䙁䅁䅁睁䵁䅁䅁权慁䅁䅁权䉁䅁䅁权䙁䅁䅁兂䅁䅁䅁䑙浺䅑䅅䅁䉁䅁䅁兂歃䑣䬰㘱潐睐杷允䅁䅁䅕䅁䑁䅁䅷䅁䭁䉁䄴䅁䭁䙁䅍䅁䭁䅁䅕䅁䙁䅁䅁䅁䅁伸䅖允䅁䅁䅅䅁䙁䡁潎敫㠱祐䅸䍄䉁䅁䅁兂䅁䅁䅍䅄䅁䅁䅯䅁䅁䅁䅯允䅁䅁䅯兂䅁䅁䅕䅁䅁䵁煂欵䉁䅁䅁允䅁䅁䅕䉵䘶ㄶ㑇樳䴸䅉䅅䅁䙁䅁䅁睁䵁䅁䅁权䅁䅁䅁权䉁䅁䅁权䙁䅁䅁兂䅁䅁䅁佷汔䅑䅅䅁䉁䅁䅁兂桄桥畓⭒慈睐杷允䅁䅁䅕䅁䑁䅁䅷䅁䭁䅁䅁䅁䭁䅁䅅䅁䭁䅁䅕䅁䙁䅁䅁䅁䅃敥䅚允䅁䅁䅅䅁䙁䱁敧敨剴乵⼴䍄䉁䅁䅁兂䅁䅁䅍䅄䅁䅁䅯先䅁䅁䅯睕䅁䅁䅯兂䅁䅁䅕䅁䅁䭁䉂欵䉁䅁䅁允䅁䅁䅕牒穢搯㑓歌䵁䅉䅅䅁䙁䅁䅁睁䵁䅁䅁权䅁䅁䅁权䉁䅁䅁权䙁䅁䅁兂䅁䅁䅁䡙浘䅑䅅䅁䉁䅁䅁兂㑃潈牘払敪睐杷允䅁䅁䅕䅁䑁䅁䅷䅁䭁䅁䅁䅁䭁䅁䅅䅁䭁䅁䅕䅁䙁䅁䅁䅁杁由䅖允䅁䅁䅅䅁䙁佁㙆䭆䠵搴⽯䍄䉁䅁䅁兂䅁䅁䅍䅄䅁䅁䅯䅁䅁䅁䅯允䅁䅁䅯兂䅁䅁䅕䅁䅁䕁啂欵䉁䅁䅁允䅁䅁䅕䉵䘶ㄶ㑇樳䴸䅉䅅䅁䙁䅁䅁睁䵁䅁䅁权䅁䅁䅁权䉁䅁䅁权䙁䅁䅁兂䅁䅁䅁䡷浪䅑䅅䅁䉁䅁䅁兂㑃潈牘払敪睐杷允䅁䅁䅕䅁䑁䅁䅷䅁䭁䉁䅯䅁䭁䅁䅅䅁䭁䅁䅕䅁䙁䅁䅁䅁杁敱䅖允䅁䅁䅅䅁䙁䅁䅁䅁䅁佁⽁䍄䉁䅁䅁兂䅁䅁䅍䅄䅁䅁䅯杈䅁䅁䅯允䅁䅁䅯兂䅁䅁䅕䅁䅁䵁䍄唵䉁䅁䅁允䅁䅁䅕積積積積稰䴸䅉䅅䅁䙁䅁䅁睁䵁䅁䅁权敁䅁䅁权䉁䅁䅁权䙁䅁䅁兂䅁䅁䅁䉉浌䅑䅅䅁䉁䅁䅁兂䑄匹捨㡪噌睐杷允䅁䅁䅕䅁䑁䅁䅷䅁䭁䅁䅁䅁䭁䅁䅅䅁䭁䅁䅕䅁䙁䅁䅁䅁䅁佅䅚允䅁䅁䅅䅁䙁䱁敧敨剴乵⼴䍄䉁䅁䅁兂䅁䅁䅍䅄䅁䅁䅯先䅁䅁䅯允䅁䅁䅯兂䅁䅁䅕䅁䅁䭁扃唵䉁䅁䅁允䅁䅁䅕㘱睎児塲稰䴸䅉䅅䅁䙁䅁䅁睁䵁䅁䅁权䅁䅁䅁权䉁䅁䅁权䙁䅁䅁兂䅁䅁䅁䉉浶䅑䅅䅁䉁䅁䅁兂㑃潈牘払敪睐杷允䅁䅁䅕䅁䑁䅁䅷䅁䭁䉁䅷䅁䭁䙁䅍䅁䭁䅁䅕䅁䙁䅁䅁䅁䅂⬶䅖允䅁䅁䅅䅁䙁䱁䩰䅄牉祸䄱䍄䉁䅁䅁兂䅁䅁䅍䅄䅁䅁䅯䅁䅁䅁䅯允䅁䅁䅯兂䅁䅁䅕䅁䅁佁獄唵䉁䅁䅁允䅁䅁䅕敨剴䉵䘶稲䴸䅉䅅䅁䙁䅁䅁睁䵁䅁䅁权晁䅁䅁权䉁䅁䅁权䙁䅁䅁兂䅁䅁䅁䡧浮䅑䅅䅁䉁䅁䅁兂卂䉵䘶ㄶ杈睐杷允䅁䅁䅕䅁䑁䅁䅷䅁䭁䉁䄰䅁䭁䙁䅍䅁䭁䅁䅕䅁䙁䅁䅁䅁权敯䅖允䅁䅁䅅䅁䙁䕁㉡⼸唳䍥䄱䍄䉁䅁䅁兂䅁䅁䅍䅄䅁䅁䅯䅁䅁䅁䅯允䅁䅁䅯兂䅁䅁䅕䅁䅁䭁㑂欵䉁䅁䅁允䅁䅁䅕䉵䘶ㄶ㑇樳䴸䅉䅅䅁䙁䅁䅁睁䵁䅁䅁权捁䅁䅁权呂䅁䅁权䙁䅁䅁兂䅁䅁䅁偷汐䅑䅅䅁䉁䅁䅁兂㙃兓䍷㡋瑣䅑杷允䅁䅁䅕䅁䑁䅁䅷䅁䭁䉁䅷䅁䭁䙁䅍䅁䭁䅁䅕䅁䙁䅁䅁䅁权⭗䅚允䅁䅁䅅䅁䙁䭁䙊癴㥐䍆䄵䍄䉁䅁䅁兂䅁䅁䅍䅄䅁䅁䅯䅁䅁䅁䅯允䅁䅁䅯兂䅁䅁䅕䅁䅁䥁摂欵䉁䅁䅁允䅁䅁䅕䉵䘶ㄶ㑇樳䴸䅉䅅䅁䙁䅁䅁睁䵁䅁䅁权敁䅁䅁权䉁䅁䅁权䙁䅁䅁兂䅁䅁䅁䡁浺䅑䅅䅁䉁䅁䅁兂䅁䅁䅁䅁兄睐杷允䅁䅁䅕䅁䑁䅁䅷䅁䭁䉁䄰䅁䭁䙁䅍䅁䭁䅁䅕䅁䙁䅁䅁䅁杁佹䅖允䅁䅁䅅䅁䙁䕁㍷啩杆匵䄱䍄䉁䅁䅁兂䅁䅁䅍䅄䅁䅁䅯䅁䅁䅁䅯允䅁䅁䅯兂䅁䅁䅕䅁䅁佁㍂欵䉁䅁䅁允䅁䅁䅕䉵䘶ㄶ㑇樳䴸䅉䅅䅁䙁䅁䅁睁䵁䅁䅁权䅁䅁䅁权䉁䅁䅁权䙁䅁䅁兂䅁䅁䅁䍑洳䅑䅅䅁䉁䅁䅁兂㑃潈牘払敪睐杷允䅁䅁䅕䅁䑁䅁䅷䅁䭁䉁䅷䅁䭁䅁䅅䅁䭁䅁䅕䅁䙁䅁䅁䅁䅁⭐䅚允䅁䅁䅅䅁䙁偁潙䥘䌯搹⽧䍄䉁䅁䅁兂䅁䅁䅍䅄䅁䅁䅯䅈䅁䅁䅯睕䅁䅁䅯兂䅁䅁䅕䅁䅁䝁㙂欵䉁䅁䅁允䅁䅁䅕㉩湺㘫确啌䵁䅉䅅䅁䙁䅁䅁睁䵁䅁䅁权摁䅁䅁权呂䅁䅁权䙁䅁䅁兂䅁䅁䅁义汐䅑䅅䅁䉁䅁䅁兂䑄匹捨㡪瑉䅑杷允䅁䅁䅕䅁䑁䅁䅷䅁䭁䉁䄴䅁䭁䙁䅍䅁䭁䅁䅕䅁䙁䅁䅁䅁䅂甹䅖允䅁䅁䅅䅁䙁䡁潎敫㠱祐䅸䍄䉁䅁䅁兂䅁䅁䅍䅄䅁䅁䅯䅁䅁䅁䅯允䅁䅁䅯兂䅁䅁䅕䅁䅁䝁奂欵䉁䅁䅁允䅁䅁䅕䉵䘶ㄶ㑇樳䴸䅉䅅䅁䙁䅁䅁睁䵁䅁䅁权慁䅁䅁权䉁䅁䅁权䙁䅁䅁兂䅁䅁䅁佁汢䅑䅅䅁䉁䅁䅁兂㉄䙋偹癷杘睐杷允䅁䅁䅕䅁䑁䅁䅷䅁䭁䉁䅯䅁䭁䅁䅅䅁䭁䅁䅕䅁䙁䅁䅁䅁䅃敇䅚允䅁䅁䅅䅁䙁䭁睒児塲⭯⽧䍄䉁䅁䅁兂䅁䅁䅍䅄䅁䅁䅯䅁䅁䅁䅯允䅁䅁䅯兂䅁䅁䅕䅁䅁䭁㍂欵䉁䅁䅁允䅁䅁䅕䉵䘶ㄶ㑇樳䴸䅉䅅䅁䙁䅁䅁睁䵁䅁䅁权摁䅁䅁权呂䅁䅁权䙁䅁䅁兂䅁䅁䅁䩑決䅑䅅䅁䉁䅁䅁兂䝂癴㥐䠱瑧䅑杷允䅁䅁䅕䅁䑁䅁䅷䅁䭁䅁䅁䅁䭁䅁䅅䅁䭁䅁䅕䅁䙁䅁䅁䅁杁⭐䅚允䅁䅁䅅䅁䙁䱁敧敨剴乵⼴䍄䉁䅁䅁兂䅁䅁䅍䅄䅁䅁䅯杈䅁䅁䅯允䅁䅁䅯兂䅁䅁䅕䅁䅁佁䥂欵䉁䅁䅁允䅁䅁䅕⽷潕䥘䌯吱䴸䅉䅅䅁䙁䅁䅁睁䵁䅁䅁权敁䅁䅁权呂䅁䅁权䙁䅁䅁兂䅁䅁䅁䡁浄䅑䅅䅁䉁䅁䅁兂剄瑉㕶浦桯䅑杷允䅁䅁䅕䅁䑁䅁䅷䅁䭁䉁䅯䅁䭁䙁䅍䅁䭁䅁䅕䅁䙁䅁䅁䅁䅁佡䅚允䅁䅁䅅䅁䙁䍁搯䅊䉡呖䅴䍄䉁䅁䅁兂䅁䅁䅍䅄䅁䅁䅯䅁䅁䅁䅯允䅁䅁䅯兂䅁䅁䅕䅁䅁佁佂欵䉁䅁䅁允䅁䅁䅕䉵䘶ㄶ㑇樳䴸䅉䅅䅁䙁䅁䅁睁䵁䅁䅁权䅁䅁䅁权䉁䅁䅁权䙁䅁䅁兂䅁䅁䅁䵉氯䅑䅅䅁䉁䅁䅁兂㥁瑃橥䑣愳睐杷允䅁䅁䅕䅁䑁䅁䅷䅁䭁䉁䅯䅁䭁䙁䅍䅁䭁䅁䅕䅁䙁䅁䅁䅁䅃支䅖允䅁䅁䅅䅁䙁䥁䌯匹捨稷䅬䍄䉁䅁䅁兂䅁䅁䅍䅄䅁䅁䅯䅁䅁䅁䅯允䅁䅁䅯兂䅁䅁䅕䅁䅁佁啄唵䉁䅁䅁允䅁䅁䅕場啯歲桦樲䴸䅉䅅䅁䙁䅁䅁睁䵁䅁䅁权䅁䅁䅁权䉁䅁䅁权䙁䅁䅁兂䅁䅁䅁佁汘䅑䅅䅁䉁䅁䅁兂桄桥畓⭒慈睐杷允䅁䅁䅕䅁䑁䅁䅷䅁䭁䉁䅯䅁䭁䙁䅍䅁䭁䅁䅕䅁䙁䅁䅁䅁䅃⭔䅚允䅁䅁䅅䅁䙁䕁㍷啩杆呒䅴䍄䉁䅁䅁兂䅁䅁䅍䅄䅁䅁䅯䅁䅁䅁䅯允䅁䅁䅯兂䅁䅁䅕䅁䅁䅁㑄唵䉁䅁䅁允䅁䅁䅕䉵䘶ㄶ㑇樳䴸䅉䅅䅁䙁䅁䅁睁䵁䅁䅁权摁䅁䅁权䉁䅁䅁权䙁䅁䅁兂䅁䅁䅁䍑浢䅑䅅䅁䉁䅁䅁兂浂浚浚浚坢睐杷允䅁䅁䅕䅁䑁䅁䅷䅁䭁䅁䅁䅁䭁䅁䅅䅁䭁䅁䅕䅁䙁䅁䅁䅁权敕䅚允䅁䅁䅅䅁䙁䱁敧敨剴乵⼴䍄䉁䅁䅁兂䅁䅁䅍䅄䅁䅁䅯杇䅁䅁䅯睕䅁䅁䅯兂䅁䅁䅕䅁䅁䝁㡁欵䉁䅁䅁允䅁䅁䅕卸睃浣硧く䵁䅉䅅䅁䙁䅁䅁睁䵁䅁䅁权䅁䅁䅁权䉁䅁䅁权䙁䅁䅁兂䅁䅁䅁䑁浮䅑䅅䅁䉁䅁䅁兂㑃潈牘払敪睐杷允䅁䅁䅕䅁䑁䅁䅷䅁䭁䉁䄸䅁䭁䅁䅅䅁䭁䅁䅕䅁䙁䅁䅁䅁杄畤䅚允䅁䅁䅅䅁䙁䙁㑋潈牘敕⽁䍄䉁䅁䅁兂䅁䅁䅍䅄䅁䅁䅯先䅁䅁䅯允䅁䅁䅯兂䅁䅁䅕䅁䅁佁乄唵䉁䅁䅁允䅁䅁䅕㘱睎児塲稰䴸䅉䅅䅁䙁䅁䅁睁䵁䅁䅁权敁䅁䅁权呂䅁䅁权䙁䅁䅁兂䅁䅁䅁䑁浪䅑䅅䅁䉁䅁䅁兂䥂場啯歲浣䅑杷允䅁䅁䅕䅁䑁䅁䅷䅁䭁䅁䅁䅁䭁䅁䅅䅁䭁䅁䅕䅁䙁䅁䅁䅁䅁⭤䅚允䅁䅁䅅䅁䙁䱁敧敨剴乵⼴䍄䉁䅁䅁兂䅁䅁䅍䅄䅁䅁䅯先䅁䅁䅯允䅁䅁䅯兂䅁䅁䅕䅁䅁䍁癁欵䉁䅁䅁允䅁䅁䅕歲桦桥畓稱䴸䅉䅅䅁䙁䅁䅁睁䵁䅁䅁权䅁䅁䅁权䉁䅁䅁权䙁䅁䅁兂䅁䅁䅁䍙洳䅑䅅䅁䉁䅁䅁兂㑃潈牘払敪睐杷允䅁䅁䅕䅁䑁䅁䅷䅁䭁䉁䄸䅁䭁䙁䅍䅁䭁䅁䅕䅁䙁䅁䅁䅁䅄体䅚允䅁䅁䅅䅁䙁䅁坒楄礲呈䅆䍄䉁䅁䅁兂䅁䅁䅍䅄䅁䅁䅯䅁䅁䅁䅯允䅁䅁䅯兂䅁䅁䅕䅁䅁䅁祁欵䉁䅁䅁允䅁䅁䅕䉵䘶ㄶ㑇樳䴸䅉䅅䅁䙁䅁䅁睁䵁䅁䅁权慁䅁䅁权呂䅁䅁权䙁䅁䅁兂䅁䅁䅁䡁浄䅑䅅䅁䉁䅁䅁兂癁匳䝑噧㝕䅑杷允䅁䅁䅕䅁䑁䅁䅷䅁䭁䉁䅷䅁䭁䙁䅍䅁䭁䅁䅕䅁䙁䅁䅁䅁权⭡䅚允䅁䅁䅅䅁䙁䡁潎敫㠱礯䄱䍄䉁䅁䅁兂䅁䅁䅍䅄䅁䅁䅯睈䅁䅁䅯允䅁䅁䅯兂䅁䅁䅕䅁䅁䅁畃唵䉁䅁䅁允䅁䅁䅯睇䅁䅁杷允䅁䅁䅕䅁䑁䅁䅷䅁䭁䅁䅁䅁䭁䅁䅅䅁䭁䅁䅕䅁䙁䅁䅁䅁杄⭳䅖允䅁䅁䅅䅁䙁䩁婱婭婭摭⽫䍄䉁䅁䅁兂䅁䅁䅍䅄䅁䅁䅯睈䅁䅁䅯允䅁䅁䅯兂䅁䅁䅕䅁䅁䍁潂欵䉁䅁䅁允䅁䅁䅕牕敧敨剴䐴䴸䅉䅅䅁䙁䅁䅁睁䵁䅁䅁权摁䅁䅁权䉁䅁䅁权䙁䅁䅁兂䅁䅁䅁䍁浲䅑䅅䅁䉁䅁䅁兂浂浚浚浚坢睐杷允䅁䅁䅕䅁䑁䅁䅷䅁䭁䅁䅁䅁䭁䅁䅅䅁䭁䅁䅕䅁䙁䅁䅁䅁䅂畤䅚允䅁䅁䅅䅁䙁䱁敧敨剴乵⼴䍄䉁䅁䅁兂䅁䅁䅍䅄䅁䅁䅯睈䅁䅁䅯睕䅁䅁䅯兂䅁䅁䅕䅁䅁䵁䅂欵䉁䅁䅁允䅁䅁䅕㑎䉬余睕啍䵁䅉䅅䅁䙁䅁䅁睁䵁䅁䅁权䅁䅁䅁权䉁䅁䅁权䙁䅁䅁兂䅁䅁䅁䔴浦䅑䅅䅁䉁䅁䅁兂㑃潈牘払敪睐杷允䅁䅁䅕䅁䑁䅁䅷䅁䭁䅁䅁䅁䭁䅁䅅䅁䭁䅁䅕䅁䙁䅁䅁䅁杄⭂䅚允䅁䅁䅅䅁䙁䱁敧敨剴乵⼴䍄䉁䅁䅁兂䅁䅁䅍䅄䅁䅁䅯䅈䅁䅁䅯睕䅁䅁䅯兂䅁䅁䅕䅁䅁䥁奁欵䉁䅁䅁允䅁䅁䅕灳瘳㡰䱙歌䵁䅉䅅䅁䙁䅁䅁睁䵁䅁䅁权䅁䅁䅁权䉁䅁䅁权䙁䅁䅁兂䅁䅁䅁䍁浘䅑䅅䅁䉁䅁䅁兂㑃潈牘払敪睐杷允䅁䅁䅕䅁䑁䅁䅷䅁䭁䅁䅁䅁䭁䅁䅅䅁䭁䅁䅕䅁䙁䅁䅁䅁䅁敤䅚允䅁䅁䅅䅁䙁䱁敧敨剴乵⼴䍄䉁䅁䅁兂䅁䅁䅍䅄䅁䅁䅯杇䅁䅁䅯睕䅁䅁䅯兂䅁䅁䅕䅁䅁䍁卂欵䉁䅁䅁允䅁䅁䅕䑔䩥坑䙂く䵁䅉䅅䅁䙁䅁䅁睁䵁䅁䅁权䅁䅁䅁权䉁䅁䅁权䙁䅁䅁兂䅁䅁䅁临汈䅑䅅䅁䉁䅁䅁兂桄桥畓⭒慈睐杷允䅁䅁䅕䅁䑁䅁䅷䅁䭁䉁䅷䅁䭁䅁䅅䅁䭁䅁䅕䅁䙁䅁䅁䅁杂⬵䅖允䅁䅁䅅䅁䙁䑁積積積㥍⽍䍄䉁䅁䅁兂䅁䅁䅍䅄䅁䅁䅯䅁䅁䅁䅯允䅁䅁䅯兂䅁䅁䅕䅁䅁䭁あ欵䉁䅁䅁允䅁䅁䅕䉵䘶ㄶ㑇樳䴸䅉䅅䅁䙁䅁䅁睁䵁䅁䅁权捁䅁䅁权呂䅁䅁权䙁䅁䅁兂䅁䅁䅁偉汦䅑䅅䅁䉁䅁䅁兂敂歵䵫流瑳䅑杷允䅁䅁䅕䅁䑁䅁䅷䅁䭁䅁䅁䅁䭁䅁䅅䅁䭁䅁䅕䅁䙁䅁䅁䅁䅃畷䅖允䅁䅁䅅䅁䙁䑁䬰㘱睎摐⽯䍄䉁䅁䅁兂䅁䅁䅍䅄䅁䅁䅯睈䅁䅁䅯允䅁䅁䅯兂䅁䅁䅕䅁䅁䵁求欵䉁䅁䅁允䅁䅁䅕牕敧敨剴䐴䴸䅉䅅䅁䙁䅁䅁睁䵁䅁䅁权䅁䅁䅁权䉁䅁䅁权䙁䅁䅁兂䅁䅁䅁䡧浔䅑䅅䅁䉁䅁䅁兂㑃潈牘払敪睐杷允䅁䅁䅕䅁䑁䅁䅷䅁䭁䅁䅁䅁䭁䅁䅅䅁䭁䅁䅕䅁䙁䅁䅁䅁杁佊䅚允䅁䅁䅅䅁䙁䱁敧敨剴乵⼴䍄䉁䅁䅁兂䅁䅁䅍䅄䅁䅁䅯杇䅁䅁䅯允䅁䅁䅯兂䅁䅁䅕䅁䅁䍁㝂欵䉁䅁䅁允䅁䅁䅕䡰㥁瑃橥䐶䴸䅉䅅䅁䙁䅁䅁睁䵁䅁䅁权敁䅁䅁权呂䅁䅁权䙁䅁䅁兂䅁䅁䅁䉷浦䅑䅅䅁䉁䅁䅁兂婁䙂余塌灉䅑杷允䅁䅁䅕䅁䑁䅁䅷䅁䭁䅁䅁䅁䭁䅁䅅䅁䭁䅁䅕䅁䙁䅁䅁䅁䅄⭒䅚允䅁䅁䅅䅁䙁䱁敧敨剴乵⼴䍄䉁䅁䅁兂䅁䅁䅍䅄䅁䅁䅯睈䅁䅁䅯睕䅁䅁䅯兂䅁䅁䅕䅁䅁䕁乁欵䉁䅁䅁允䅁䅁䅕䙂余扌㥋䕍䵁䅉䅅䅁䙁䅁䅁睁䵁䅁䅁权摁䅁䅁权呂䅁䅁权䙁䅁䅁兂䅁䅁䅁䵁汈䅑䅅䅁䉁䅁䅁兂䵂㑎䉬余瑕䅑杷允䅁䅁䅕䅁䑁䅁䅷䅁䭁䅁䅁䅁䭁䅁䅅䅁䭁䅁䅕䅁䙁䅁䅁䅁䅄伷䅖允䅁䅁䅅䅁䙁䥁牘払敧摨⽳䍄䉁䅁䅁兂䅁䅁䅍䅄䅁䅁䅯䅁䅁䅁䅯允䅁䅁䅯兂䅁䅁䅕䅁䅁䭁時欵䉁䅁䅁允䅁䅁䅕䉵䘶ㄶ㑇樳䴸䅉䅅䅁䙁䅁䅁睁䵁䅁䅁权敁䅁䅁权䉁䅁䅁权䙁䅁䅁兂䅁䅁䅁䉷浦䅑䅅䅁䉁䅁䅁兂䑄匹捨㡪噌睐杷允䅁䅁䅕䅁䑁䅁䅷䅁䭁䉁䅯䅁䭁䙁䅍䅁䭁䅁䅕䅁䙁䅁䅁䅁杄畸䅖允䅁䅁䅅䅁䙁䱁䩰䅄牉穊䅰䍄䉁䅁䅁兂䅁䅁䅍䅄䅁䅁䅯䅈䅁䅁䅯允䅁䅁䅯兂䅁䅁䅕䅁䅁䝁㕃唵䉁䅁䅁允䅁䅁䅕㡪ㅌ䙋偹樰䴸䅉䅅䅁䙁䅁䅁睁䵁䅁䅁权䅁䅁䅁权䉁䅁䅁权䙁䅁䅁兂䅁䅁䅁䑧浐䅑䅅䅁䉁䅁䅁兂㑃潈牘払敪睐杷允䅁䅁䅕䅁䑁䅁䅷䅁䭁䉁䄴䅁䭁䅁䅅䅁䭁䅁䅕䅁䙁䅁䅁䅁䅁伹䅖允䅁䅁䅅䅁䙁䑁積積積㥍⽍䍄䉁䅁䅁兂䅁䅁䅍䅄䅁䅁䅯先䅁䅁䅯允䅁䅁䅯兂䅁䅁䅕䅁䅁佁䅁欵䉁䅁䅁允䅁䅁䅕㑈牘払敧吱䴸䅉䅅䅁䙁䅁䅁睁䵁䅁䅁权敁䅁䅁权䉁䅁䅁权䙁䅁䅁兂䅁䅁䅁䔴浺䅑䅅䅁䉁䅁䅁兂䑄匹捨㡪噌睐杷允䅁䅁䅕䅁䑁䅁䅷䅁䭁䅁䅁䅁䭁䅁䅅䅁䭁䅁䅕䅁䙁䅁䅁䅁䅁畇䅚允䅁䅁䅅䅁䙁䱁敧敨剴乵⼴䍄䉁䅁䅁兂䅁䅁䅍䅄䅁䅁䅯䅁䅁䅁䅯允䅁䅁䅯兂䅁䅁䅕䅁䅁䍁㝃唵䉁䅁䅁允䅁䅁䅕児塲㍯㥁樲䴸䅉䅅䅁䙁䅁䅁睁䵁䅁䅁权䅁䅁䅁权䉁䅁䅁权䙁䅁䅁兂䅁䅁䅁䝯洳䅑䅅䅁䉁䅁䅁兂㑃潈牘払敪睐杷允䅁䅁䅕䅁䑁䅁䅷䅁䭁䅁䅁䅁䭁䅁䅅䅁䭁䅁䅕䅁䙁䅁䅁䅁䅂敍䅚允䅁䅁䅅䅁䙁䱁敧敨剴乵⼴䍄䉁䅁䅁兂䅁䅁䅍䅄䅁䅁䅯杇䅁䅁䅯允䅁䅁䅯兂䅁䅁䅕䅁䅁䕁灂欵䉁䅁䅁允䅁䅁䅕䡰㥁瑃橥䐶䴸䅉䅅䅁䙁䅁䅁睁䵁䅁䅁权晁䅁䅁权䉁䅁䅁权䙁䅁䅁兂䅁䅁䅁䡙浌䅑䅅䅁䉁䅁䅁兂卂䉵䘶ㄶ杈睐杷允䅁䅁䅕䅁䑁䅁䅷䅁䭁䅁䅁䅁䭁䅁䅅䅁䭁䅁䅕䅁䙁䅁䅁䅁䅂畗䅚允䅁䅁䅅䅁䙁䱁敧敨剴乵⼴䍄䉁䅁䅁兂䅁䅁䅍䅄䅁䅁䅯睈䅁䅁䅯允䅁䅁䅯兂䅁䅁䅕䅁䅁䝁䝄唵䉁䅁䅁允䅁䅁䅕䉵䘶ㄶ㑇樳䴸䅉䅅䅁䙁䅁䅁睁䵁䅁䅁权䅁䅁䅁权䉁䅁䅁权䙁䅁䅁兂䅁䅁䅁䝯浮䅑䅅䅁䉁䅁䅁兂㑃潈牘払敪睐杷允䅁䅁䅕䅁䑁䅁䅷䅁䭁䅁䅁䅁䭁䅁䅅䅁䭁䅁䅕䅁䙁䅁䅁䅁䅄畣䅚允䅁䅁䅅䅁䙁䱁敧敨剴乵⼴䍄䉁䅁䅁兂䅁䅁䅍䅄䅁䅁䅯杇䅁䅁䅯睕䅁䅁䅯兂䅁䅁䅕䅁䅁䥁㙄唵䉁䅁䅁允䅁䅁䅕㡪ㅌ䙋発問䵁䅉䅅䅁䙁䅁䅁睁䵁䅁䅁权敁䅁䅁权呂䅁䅁权䙁䅁䅁兂䅁䅁䅁䉧洷䅑䅅䅁䉁䅁䅁兂婁䙂余塌灉䅑杷允䅁䅁䅕䅁䑁䅁䅷䅁䭁䉁䄴䅁䭁䙁䅍䅁䭁䅁䅕䅁䙁䅁䅁䅁䅂⭉䅚允䅁䅁䅅䅁䙁䉁䕫杖琴楣䅬䍄䉁䅁䅁兂䅁䅁䅍䅄䅁䅁䅯杈䅁䅁䅯睕䅁䅁䅯兂䅁䅁䅕䅁䅁䥁塂欵䉁䅁䅁允䅁䅁䅕⼲⭬牡へ歉䵁䅉䅅䅁䙁䅁䅁睁䵁䅁䅁权䅁䅁䅁权䉁䅁䅁权䙁䅁䅁兂䅁䅁䅁䡷浐䅑䅅䅁䉁䅁䅁兂㑃潈牘払敪睐杷允䅁䅁䅕䅁䑁䅁䅷䅁䭁䅁䅁䅁䭁䅁䅅䅁䭁䅁䅕䅁䙁䅁䅁䅁䅂⭉䅚允䅁䅁䅅䅁䙁䱁敧敨剴乵⼴䍄䉁䅁䅁兂䅁䅁䅍䅄䅁䅁䅯先䅁䅁䅯睕䅁䅁䅯兂䅁䅁䅕䅁䅁䭁奁欵䉁䅁䅁允䅁䅁䅕瑃橥䑣䬳歌䵁䅉䅅䅁䙁䅁䅁睁䵁䅁䅁权䅁䅁䅁权䉁䅁䅁权䙁䅁䅁兂䅁䅁䅁䡑浐䅑䅅䅁䉁䅁䅁兂㑃潈牘払敪睐杷允䅁䅁䅕䅁䑁䅁䅷䅁䭁䉁䄴䅁䭁䅁䅅䅁䭁䅁䅕䅁䙁䅁䅁䅁䅃攵䅖允䅁䅁䅅䅁䙁䑁積積積㥍⽍䍄䉁䅁䅁兂䅁䅁䅍䅄䅁䅁䅯䅁䅁䅁䅯允䅁䅁䅯兂䅁䅁䅕䅁䅁䝁摃唵䉁䅁䅁允䅁䅁䅕灭婭婭婭吲䴸䅉䅅䅁䙁䅁䅁睁䵁䅁䅁权䅁䅁䅁权䉁䅁䅁权䙁䅁䅁兂䅁䅁䅁䍁浔䅑䅅䅁䉁䅁䅁兂㑃潈牘払敪睐杷允䅁䅁䅕䅁䑁䅁䅷䅁䭁䉁䅷䅁䭁䙁䅍䅁䭁䅁䅕䅁䙁䅁䅁䅁䅃伸䅖允䅁䅁䅅䅁䙁䱁䩰䅄牉祸䄱䍄䉁䅁䅁兂䅁䅁䅍䅄䅁䅁䅯䅈䅁䅁䅯睕䅁䅁䅯兂䅁䅁䅕䅁䅁䭁灂欵䉁䅁䅁允䅁䅁䅕㉣剩堷⽺啌䵁䅉䅅䅁䙁䅁䅁睁䵁䅁䅁权摁䅁䅁权䉁䅁䅁权䙁䅁䅁兂䅁䅁䅁䉁洷䅑䅅䅁䉁䅁䅁兂晁敨剴䉵嘷睐杷允䅁䅁䅕䅁䑁䅁䅷䅁䭁䉁䅷䅁䭁䙁䅍䅁䭁䅁䅕䅁䙁䅁䅁䅁䅄效䅚允䅁䅁䅅䅁䙁䱁摋㘷䝦祃䄵䍄䉁䅁䅁兂䅁䅁䅍䅄䅁䅁䅯杈䅁䅁䅯睕䅁䅁䅯兂䅁䅁䅕䅁䅁䝁奁欵䉁䅁䅁允䅁䅁䅕兇坒楄礱啋䵁䅉䅅䅁䙁䅁䅁睁䵁䅁䅁权䅁䅁䅁权䉁䅁䅁权䙁䅁䅁兂䅁䅁䅁䔴浪䅑䅅䅁䉁䅁䅁兂㑃潈牘払敪睐杷允䅁䅁䅕䅁䑁䅁䅷䅁䭁䅁䅁䅁䭁䅁䅅䅁䭁䅁䅕䅁䙁䅁䅁䅁䅃佭䅖允䅁䅁䅅䅁䙁䩁婱婭婭摭⽫䍄䉁䅁䅁兂䅁䅁䅍䅄䅁䅁䅯杈䅁䅁䅯允䅁䅁䅯兂䅁䅁䅕䅁䅁䥁奁欵䉁䅁䅁允䅁䅁䅕⽷潕䥘䌯吱䴸䅉䅅䅁䙁䅁䅁睁䵁䅁䅁权敁䅁䅁权呂䅁䅁权䙁䅁䅁兂䅁䅁䅁䡷浐䅑䅅䅁䉁䅁䅁兂灁䥘䌯圹桧䅑杷允䅁䅁䅕䅁䑁䅁䅷䅁䭁䅁䅁䅁䭁䅁䅅䅁䭁䅁䅕䅁䙁䅁䅁䅁䅃效䅚允䅁䅁䅅䅁䙁䱁敧敨剴乵⼴䍄䉁䅁䅁兂䅁䅁䅍䅄䅁䅁䅯䅁䅁䅁䅯允䅁䅁䅯兂䅁䅁䅕䅁䅁䭁祂欵䉁䅁䅁允䅁䅁䅕䉵䘶ㄶ㑇樳䴸䅉䅅䅁䙁䅁䅁睁䵁䅁䅁权摁䅁䅁权呂䅁䅁权䙁䅁䅁兂䅁䅁䅁䱁決䅑䅅䅁䉁䅁䅁兂䵂㑎䉬余瑕䅑杷允䅁䅁䅕䅁䑁䅁䅷䅁䭁䉁䅯䅁䭁䅁䅅䅁䭁䅁䅕䅁䙁䅁䅁䅁䅂佗䅚允䅁䅁䅅䅁䙁䭁睒児塲⭯⽧䍄䉁䅁䅁兂䅁䅁䅍䅄䅁䅁䅯䅁䅁䅁䅯允䅁䅁䅯兂䅁䅁䅕䅁䅁䥁祂欵䉁䅁䅁允䅁䅁䅕䉵䘶ㄶ㑇樳䴸䅉䅅䅁䙁䅁䅁睁䵁䅁䅁权摁䅁䅁权呂䅁䅁权䙁䅁䅁兂䅁䅁䅁䘴浘䅑䅅䅁䉁䅁䅁兂䑄匹捨㑪畉䅑杷允䅁䅁䅕䅁䑁䅁䅷䅁䭁䉁䅯䅁䭁䙁䅍䅁䭁䅁䅕䅁䙁䅁䅁䅁䅄体䅚允䅁䅁䅅䅁䙁䕁㍷啩杆呒䅴䍄䉁䅁䅁兂䅁䅁䅍䅄䅁䅁䅯䅁䅁䅁䅯允䅁䅁䅯兂䅁䅁䅕䅁䅁䕁睃唵䉁䅁䅁允䅁䅁䅕灭婭婭婭吲䴸䅉䅅䅁䙁䅁䅁睁䵁䅁䅁权䅁䅁䅁权䉁䅁䅁权䙁䅁䅁兂䅁䅁䅁䙁浔䅑䅅䅁䉁䅁䅁兂㑃潈牘払敪睐杷允䅁䅁䅕䅁䑁䅁䅷䅁䭁䅁䅁䅁䭁䅁䅅䅁䭁䅁䅕䅁䙁䅁䅁䅁䅁体䅚允䅁䅁䅅䅁䙁䱁敧敨剴乵⼴䍄䉁䅁䅁兂䅁䅁䅍䅄䅁䅁䅯睈䅁䅁䅯允䅁䅁䅯兂䅁䅁䅕䅁䅁䅁牂欵䉁䅁䅁允䅁䅁䅕牕敧敨剴䐴䴸䅉䅅䅁䙁䅁䅁睁䵁䅁䅁权䅁䅁䅁权䉁䅁䅁权䙁䅁䅁兂䅁䅁䅁佁決䅑䅅䅁䉁䅁䅁兂䙃ㄶ㑇潈托睐杷允䅁䅁䅕䅁䑁䅁䅷䅁䭁䅁䅁䅁䭁䅁䅅䅁䭁䅁䅕䅁䙁䅁䅁䅁䅁⭅䅚允䅁䅁䅅䅁䙁䱁敧敨剴乵⼴䍄䉁䅁䅁兂䅁䅁䅍䅄䅁䅁䅯杇䅁䅁䅯睕䅁䅁䅯兂䅁䅁䅕䅁䅁䭁䭁欵䉁䅁䅁允䅁䅁䅕牒穢搯契歏䵁䅉䅅䅁䙁䅁䅁睁䵁䅁䅁权䅁䅁䅁权䉁䅁䅁权䙁䅁䅁兂䅁䅁䅁䡷浈䅑䅅䅁䉁䅁䅁兂㑃潈牘払敪睐杷允䅁䅁䅕䅁䑁䅁䅷䅁䭁䉁䄰䅁䭁䅁䅅䅁䭁䅁䅕䅁䙁䅁䅁䅁䅁畄䅚允䅁䅁䅅䅁䙁䉁䘫ㄶ㑇瑈⽕䍄䉁䅁䅁兂䅁䅁䅍䅄䅁䅁䅯䅁䅁䅁䅯允䅁䅁䅯兂䅁䅁䅕䅁䅁佁獃唵䉁䅁䅁允䅁䅁䅕灭婭婭婭吲䴸䅉䅅䅁䙁䅁䅁睁䵁䅁䅁权䅁䅁䅁权䉁䅁䅁权䙁䅁䅁兂䅁䅁䅁䘴浺䅑䅅䅁䉁䅁䅁兂㑃潈牘払敪睐杷允䅁䅁䅕䅁䑁䅁䅷䅁䭁䉁䄴䅁䭁䅁䅅䅁䭁䅁䅕䅁䙁䅁䅁䅁杂攱䅖允䅁䅁䅅䅁䙁䑁積積積㥍⽍䍄䉁䅁䅁兂䅁䅁䅍䅄䅁䅁䅯䅁䅁䅁䅯允䅁䅁䅯兂䅁䅁䅕䅁䅁䅁⭁欵䉁䅁䅁允䅁䅁䅕䉵䘶ㄶ㑇樳䴸䅉䅅䅁䙁䅁䅁睁䵁䅁䅁权晁䅁䅁权䉁䅁䅁权䙁䅁䅁兂䅁䅁䅁䉑浶䅑䅅䅁䉁䅁䅁兂㉄䙋偹癷杘睐杷允䅁䅁䅕䅁䑁䅁䅷䅁䭁䅁䅁䅁䭁䅁䅅䅁䭁䅁䅕䅁䙁䅁䅁䅁䅂畉䅚允䅁䅁䅅䅁䙁䱁敧敨剴乵⼴䍄䉁䅁䅁兂䅁䅁䅍䅄䅁䅁䅯杇䅁䅁䅯允䅁䅁䅯兂䅁䅁䅕䅁䅁䍁汃唵䉁䅁䅁允䅁䅁䅕䅁䅁䅁䅁䐴䴸䅉䅅䅁䙁䅁䅁睁䵁䅁䅁权䅁䅁䅁权䉁䅁䅁权䙁䅁䅁兂䅁䅁䅁䠴浄䅑䅅䅁䉁䅁䅁兂㑃潈牘払敪睐杷允䅁䅁䅕䅁䑁䅁䅷䅁䭁䅁䅁䅁䭁䅁䅅䅁䭁䅁䅕䅁䙁䅁䅁䅁杁佋䅚允䅁䅁䅅䅁䙁䱁敧敨剴乵⼴䍄䉁䅁䅁兂䅁䅁䅍䅄䅁䅁䅯先䅁䅁䅯睕䅁䅁䅯兂䅁䅁䅕䅁䅁䭁⽁欵䉁䅁䅁允䅁䅁䅕牒穢搯㑓歌䵁䅉䅅䅁䙁䅁䅁睁䵁䅁䅁权敁䅁䅁权呂䅁䅁权䙁䅁䅁兂䅁䅁䅁䜴洷䅑䅅䅁䉁䅁䅁兂剄瑉㕶浦桯䅑杷允䅁䅁䅕䅁䑁䅁䅷䅁䭁䅁䅁䅁䭁䅁䅅䅁䭁䅁䅕䅁䙁䅁䅁䅁䅄佣䅚允䅁䅁䅅䅁䙁䱁敧敨剴乵⼴䍄䉁䅁䅁兂䅁䅁䅍䅄䅁䅁䅯先䅁䅁䅯允䅁䅁䅯兂䅁䅁䅕䅁䅁䵁婄唵䉁䅁䅁允䅁䅁䅕㘱睎児塲稰䴸䅉䅅䅁䙁䅁䅁睁䵁䅁䅁权摁䅁䅁权呂䅁䅁权䙁䅁䅁兂䅁䅁䅁䝯浐䅑䅅䅁䉁䅁䅁兂㥂穐敖歵畫䅑杷允䅁䅁䅕䅁䑁䅁䅷䅁䭁䉁䄴䅁䭁䅁䅅䅁䭁䅁䅕䅁䙁䅁䅁䅁䅄攲䅖允䅁䅁䅅䅁䙁䑁積積積㥍⽍䍄䉁䅁䅁兂䅁䅁䅍䅄䅁䅁䅯杈䅁䅁䅯睕䅁䅁䅯兂䅁䅁䅕䅁䅁䵁牂欵䉁䅁䅁允䅁䅁䅕匰扌堫焵啉䵁䅉䅅䅁䙁䅁䅁睁䵁䅁䅁权䅁䅁䅁权䉁䅁䅁权䙁䅁䅁兂䅁䅁䅁䝁洷䅑䅅䅁䉁䅁䅁兂㑃潈牘払敪睐杷允䅁䅁䅕䅁䑁䅁䅷䅁䭁䉁䄰䅁䭁䙁䅍䅁䭁䅁䅕䅁䙁䅁䅁䅁䅁敔䅚允䅁䅁䅅䅁䙁䡁呗䅇坒楪䄵䍄䉁䅁䅁兂䅁䅁䅍䅄䅁䅁䅯䅁䅁䅁䅯允䅁䅁䅯兂䅁䅁䅕䅁䅁䍁畂欵䉁䅁䅁允䅁䅁䅕䉵䘶ㄶ㑇樳䴸䅉䅅䅁䙁䅁䅁睁䵁䅁䅁权慁䅁䅁权䉁䅁䅁权䙁䅁䅁兂䅁䅁䅁䑧浮䅑䅅䅁䉁䅁䅁兂歃䑣䬰㘱潐睐杷允䅁䅁䅕䅁䑁䅁䅷䅁䭁䅁䅁䅁䭁䅁䅅䅁䭁䅁䅕䅁䙁䅁䅁䅁杄⭢䅚允䅁䅁䅅䅁䙁䱁敧敨剴乵⼴䍄䉁䅁䅁兂䅁䅁䅍䅄䅁䅁䅯䅁䅁䅁䅯允䅁䅁䅯兂䅁䅁䅕䅁䅁䕁䡄唵䉁䅁䅁允䅁䅁䅕児塲㍯㥁樲䴸䅉䅅䅁䙁䅁䅁睁䵁䅁䅁权慁䅁䅁权䉁䅁䅁权䙁䅁䅁兂䅁䅁䅁䈴浲䅑䅅䅁䉁䅁䅁兂歃䑣䬰㘱潐睐杷允䅁䅁䅕䅁䑁䅁䅷䅁䭁䅁䅁䅁䭁䅁䅅䅁䭁䅁䅕䅁䙁䅁䅁䅁杂佺䅖允䅁䅁䅅䅁䙁䑁䬰㘱睎摐⽯䍄䉁䅁䅁兂䅁䅁䅍䅄䅁䅁䅯䅁䅁䅁䅯允䅁䅁䅯兂䅁䅁䅕䅁䅁佁硁欵䉁䅁䅁允䅁䅁䅕䉵䘶ㄶ㑇樳䴸䅉䅅䅁䙁䅁䅁睁䵁䅁䅁权䅁䅁䅁权䉁䅁䅁权䙁䅁䅁兂䅁䅁䅁䙯洳䅑䅅䅁䉁䅁䅁兂㑃潈牘払敪睐杷允䅁䅁䅕䅁䑁䅁䅷䅁䭁䉁䄸䅁䭁䙁䅍䅁䭁䅁䅕䅁䙁䅁䅁䅁杂敢䅚允䅁䅁䅅䅁䙁䅁塲㍯㥁橋䅆䍄䉁䅁䅁兂䅁䅁䅍䅄䅁䅁䅯䅁䅁䅁䅯允䅁䅁䅯兂䅁䅁䅕䅁䅁䵁療欵䉁䅁䅁允䅁䅁䅕䉵䘶ㄶ㑇樳䴸䅉䅅䅁䙁䅁䅁睁䵁䅁䅁权䅁䅁䅁权䉁䅁䅁权䙁䅁䅁兂䅁䅁䅁䱉汦䅑䅅䅁䉁䅁䅁兂慃婭婭婭婮睐杷允䅁䅁䅕䅁䑁䅁䅷䅁䭁䉁䄰䅁䭁䅁䅅䅁䭁䅁䅕䅁䙁䅁䅁䅁杄效䅚允䅁䅁䅅䅁䙁䉁䘫ㄶ㑇瑈⽕䍄䉁䅁䅁兂䅁䅁䅍䅄䅁䅁䅯杈䅁䅁䅯允䅁䅁䅯兂䅁䅁䅕䅁䅁佁煄唵䉁䅁䅁允䅁䅁䅕積積積積稰䴸䅉䅅䅁䙁䅁䅁睁䵁䅁䅁权䅁䅁䅁权䉁䅁䅁权䙁䅁䅁兂䅁䅁䅁䄴洳䅑䅅䅁䉁䅁䅁兂㑃潈牘払敪睐杷允䅁䅁䅕䅁䑁䅁䅷䅁䭁䉁䄴䅁䭁䙁䅍䅁䭁䅁䅕䅁䙁䅁䅁䅁杄⭔䅚允䅁䅁䅅䅁䙁佁㠵穐敖楏䅒䍄䉁䅁䅁兂䅁䅁䅍䅄䅁䅁䅯睈䅁䅁䅯睕䅁䅁䅯兂䅁䅁䅕䅁䅁䭁橁欵䉁䅁䅁允䅁䅁䅕癴㥐䠱䩧啍䵁䅉䅅䅁䙁䅁䅁睁䵁䅁䅁权䅁䅁䅁权䉁䅁䅁权䙁䅁䅁兂䅁䅁䅁䝷浌䅑䅅䅁䉁䅁䅁兂㑃潈牘払敪睐杷允䅁䅁䅕䅁䑁䅁䅷䅁䭁䉁䅯䅁䭁䙁䅍䅁䭁䅁䅕䅁䙁䅁䅁䅁杄畷䅖允䅁䅁䅅䅁䙁䱁䩰䅄牉穊䅰䍄䉁䅁䅁兂䅁䅁䅍䅄䅁䅁䅯杇䅁䅁䅯允䅁䅁䅯兂䅁䅁䅕䅁䅁䝁坃唵䉁䅁䅁允䅁䅁䅕䅁䅁䅁䅁䐴䴸䅉䅅䅁䙁䅁䅁睁䵁䅁䅁权捁䅁䅁权䉁䅁䅁权䙁䅁䅁兂䅁䅁䅁䩑汘䅑䅅䅁䉁䅁䅁兂偃癷潕䥘匯睐杷允䅁䅁䅕䅁䑁䅁䅷䅁䭁䉁䅷䅁䭁䙁䅍䅁䭁䅁䅕䅁䙁䅁䅁䅁杄畦䅚允䅁䅁䅅䅁䙁䵁㉬灶愸祲䄱䍄䉁䅁䅁兂䅁䅁䅍䅄䅁䅁䅯杈䅁䅁䅯允䅁䅁䅯兂䅁䅁䅕䅁䅁䭁ㅁ欵䉁䅁䅁允䅁䅁䅕⽷潕䥘䌯吱䴸䅉䅅䅁䙁䅁䅁睁䵁䅁䅁权䅁䅁䅁权䉁䅁䅁权䙁䅁䅁兂䅁䅁䅁䕁浄䅑䅅䅁䉁䅁䅁兂㑃潈牘払敪睐杷允䅁䅁䅕䅁䑁䅁䅷䅁䭁䉁䅯䅁䭁䅁䅅䅁䭁䅁䅕䅁䙁䅁䅁䅁䅄⬫䅖允䅁䅁䅅䅁䙁䑁積積積⭍⽍䍄䉁䅁䅁兂䅁䅁䅍䅄䅁䅁䅯䅁䅁䅁䅯允䅁䅁䅯兂䅁䅁䅕䅁䅁䅁杂欵䉁䅁䅁允䅁䅁䅕䉵䘶ㄶ㑇樳䴸䅉䅅䅁䙁䅁䅁睁䵁䅁䅁权䅁䅁䅁权䉁䅁䅁权䙁䅁䅁兂䅁䅁䅁䝉洯䅑䅅䅁䉁䅁䅁兂㑃潈牘払敪睐杷允䅁䅁䅕䅁䑁䅁䅷䅁䭁䉁䄰䅁䭁䅁䅅䅁䭁䅁䅕䅁䙁䅁䅁䅁䅄攵䅖允䅁䅁䅅䅁䙁乁橥䑣䬰㤱⽍䍄䉁䅁䅁兂䅁䅁䅍䅄䅁䅁䅯杈䅁䅁䅯睕䅁䅁䅯兂䅁䅁䅕䅁䅁佁牂欵䉁䅁䅁允䅁䅁䅕匰扌堫焵啉䵁䅉䅅䅁䙁䅁䅁睁䵁䅁䅁权䅁䅁䅁权䉁䅁䅁权䙁䅁䅁兂䅁䅁䅁䝑浺䅑䅅䅁䉁䅁䅁兂㑃潈牘払敪睐杷允䅁䅁䅕䅁䑁䅁䅷䅁䭁䅁䅁䅁䭁䅁䅅䅁䭁䅁䅕䅁䙁䅁䅁䅁杄敉䅚允䅁䅁䅅䅁䙁䱁敧敨剴乵⼴䍄䉁䅁䅁兂䅁䅁䅍䅄䅁䅁䅯䅁䅁䅁䅯允䅁䅁䅯兂䅁䅁䅕䅁䅁䍁䵁欵䉁䅁䅁允䅁䅁䅕䉵䘶ㄶ㑇樳䴸䅉䅅䅁䙁䅁䅁睁䵁䅁䅁权慁䅁䅁权䉁䅁䅁权䙁䅁䅁兂䅁䅁䅁余汐䅑䅅䅁䉁䅁䅁兂㉄䙋偹癷杘睐杷允䅁䅁䅕䅁䑁䅁䅷䅁䭁䉁䄰䅁䭁䙁䅍䅁䭁䅁䅕䅁䙁䅁䅁䅁权略䅚允䅁䅁䅅䅁䙁偁湃歸㍳卹䄱䍄䉁䅁䅁兂䅁䅁䅍䅄䅁䅁䅯䅁䅁䅁䅯允䅁䅁䅯兂䅁䅁䅕䅁䅁䝁瑂欵䉁䅁䅁允䅁䅁䅕䉵䘶ㄶ㑇樳䴸䅉䅅䅁䙁䅁䅁睁䵁䅁䅁权敁䅁䅁权呂䅁䅁权䙁䅁䅁兂䅁䅁䅁䍑浲䅑䅅䅁䉁䅁䅁兂ㅂ硫䕧獖渴䅑杷允䅁䅁䅕䅁䑁䅁䅷䅁䭁䉁䄸䅁䭁䙁䅍䅁䭁䅁䅕䅁䙁䅁䅁䅁䅄敋䅚允䅁䅁䅅䅁䙁䱁穢搯㑒呃䅆䍄䉁䅁䅁兂䅁䅁䅍䅄䅁䅁䅯杇䅁䅁䅯允䅁䅁䅯兂䅁䅁䅕䅁䅁䵁偂欵䉁䅁䅁允䅁䅁䅕䡰㥁瑃橥䐶䴸䅉䅅䅁䙁䅁䅁睁䵁䅁䅁权慁䅁䅁权呂䅁䅁权䙁䅁䅁兂䅁䅁䅁䅙浺䅑䅅䅁䉁䅁䅁兂䝁婧䑖ど㙷䅑杷允䅁䅁䅕䅁䑁䅁䅷䅁䭁䉁䅷䅁䭁䙁䅍䅁䭁䅁䅕䅁䙁䅁䅁䅁杂⭃䅚允䅁䅁䅅䅁䙁䙁㘶兓䍷祱䄱䍄䉁䅁䅁兂䅁䅁䅍䅄䅁䅁䅯杈䅁䅁䅯睕䅁䅁䅯兂䅁䅁䅕䅁䅁䭁剂欵䉁䅁䅁允䅁䅁䅕渷⽷噎㘴䕊䵁䅉䅅䅁䙁䅁䅁睁䵁䅁䅁权摁䅁䅁权䉁䅁䅁权䙁䅁䅁兂䅁䅁䅁䅧浈䅑䅅䅁䉁䅁䅁兂晁敨剴䉵嘷睐杷允䅁䅁䅕䅁䑁䅁䅷䅁䭁䉁䄸䅁䭁䙁䅍䅁䭁䅁䅕䅁䙁䅁䅁䅁䅃畲䅖允䅁䅁䅅䅁䙁䱁敧敨剴䑥䅂䍄䉁䅁䅁兂䅁䅁䅍䅄䅁䅁䅯睈䅁䅁䅯睕䅁䅁䅯兂䅁䅁䅕䅁䅁佁桂欵䉁䅁䅁允䅁䅁䅕匰扌堫䬴啍䵁䅉䅅䅁䙁䅁䅁睁䵁䅁䅁权䅁䅁䅁权䉁䅁䅁权䙁䅁䅁兂䅁䅁䅁䵯決䅑䅅䅁䉁䅁䅁兂㥁瑃橥䑣愳睐杷允䅁䅁䅕䅁䑁䅁䅷䅁䭁䉁䄰䅁䭁䙁䅍䅁䭁䅁䅕䅁䙁䅁䅁䅁䅄佸䅖允䅁䅁䅅䅁䙁䕁㍷啩杆匵䄱䍄䉁䅁䅁兂䅁䅁䅍䅄䅁䅁䅯睈䅁䅁䅯允䅁䅁䅯兂䅁䅁䅕䅁䅁䭁奂欵䉁䅁䅁允䅁䅁䅕牕敧敨剴䐴䴸䅉䅅䅁䙁䅁䅁睁䵁䅁䅁权捁䅁䅁权呂䅁䅁权䙁䅁䅁兂䅁䅁䅁䕯浄䅑䅅䅁䉁䅁䅁兂塁挲㌷㙕畍䅑杷允䅁䅁䅕䅁䑁䅁䅷䅁䭁䉁䄸䅁䭁䙁䅍䅁䭁䅁䅕䅁䙁䅁䅁䅁䅃甯䅖允䅁䅁䅅䅁䙁䵁㌯⭕汏穥䅂䍄䉁䅁䅁兂䅁䅁䅍䅄䅁䅁䅯䅁䅁䅁䅯允䅁䅁䅯兂䅁䅁䅕䅁䅁䍁⭄唵䉁䅁䅁允䅁䅁䅕䉵䘶ㄶ㑇樳䴸䅉䅅䅁䙁䅁䅁睁䵁䅁䅁权晁䅁䅁权䉁䅁䅁权䙁䅁䅁兂䅁䅁䅁䴴汈䅑䅅䅁䉁䅁䅁兂㑃潈牘払敪睐杷允䅁䅁䅕䅁䑁䅁䅷䅁䭁䅁䅁䅁䭁䅁䅅䅁䭁䅁䅕䅁䙁䅁䅁䅁䅁⭌䅚允䅁䅁䅅䅁䙁䱁敧敨剴乵⼴䍄䉁䅁䅁兂䅁䅁䅍䅄䅁䅁䅯先䅁䅁䅯允䅁䅁䅯兂䅁䅁䅕䅁䅁佁汄唵䉁䅁䅁允䅁䅁䅕㘱睎児塲稰䴸䅉䅅䅁䙁䅁䅁睁䵁䅁䅁权䅁䅁䅁权䉁䅁䅁权䙁䅁䅁兂䅁䅁䅁䩉氳䅑䅅䅁䉁䅁䅁兂慃婭婭婭婮睐杷允䅁䅁䅕䅁䑁䅁䅷䅁䭁䉁䅷䅁䭁䙁䅍䅁䭁䅁䅕䅁䙁䅁䅁䅁䅂敄䅚允䅁䅁䅅䅁䙁䙁㘶兓䍷祱䄱䍄䉁䅁䅁兂䅁䅁䅍䅄䅁䅁䅯䅁䅁䅁䅯允䅁䅁䅯兂䅁䅁䅕䅁䅁䕁䑂欵䉁䅁䅁允䅁䅁䅕䉵䘶ㄶ㑇樳䴸䅉䅅䅁䙁䅁䅁睁䵁䅁䅁权摁䅁䅁权䉁䅁䅁权䙁䅁䅁兂䅁䅁䅁䱷決䅑䅅䅁䉁䅁䅁兂塄㍯㥁瑃呦睐杷允䅁䅁䅕䅁䑁䅁䅷䅁䭁䉁䅯䅁䭁䅁䅅䅁䭁䅁䅕䅁䙁䅁䅁䅁䅄⬸䅖允䅁䅁䅅䅁䙁䑁積積積⭍⽍䍄䉁䅁䅁兂䅁䅁䅍䅄䅁䅁䅯先䅁䅁䅯允䅁䅁䅯兂䅁䅁䅕䅁䅁䭁䅁欵䉁䅁䅁允䅁䅁䅕㑈牘払敧吱䴸䅉䅅䅁䙁䅁䅁睁䵁䅁䅁权慁䅁䅁权呂䅁䅁权䙁䅁䅁兂䅁䅁䅁䙷浶䅑䅅䅁䉁䅁䅁兂⭃确癯圳㝑䅑杷允䅁䅁䅕䅁䑁䅁䅷䅁䭁䅁䅁䅁䭁䅁䅅䅁䭁䅁䅕䅁䙁䅁䅁䅁䅄⭄䅚允䅁䅁䅅䅁䙁䱁敧敨剴乵⼴䍄䉁䅁䅁兂䅁䅁䅍䅄䅁䅁䅯睈䅁䅁䅯允䅁䅁䅯兂䅁䅁䅕䅁䅁䝁㑄唵䉁䅁䅁允䅁䅁䅕体㙆䭆䠵吴䴸䅉䅅䅁䙁䅁䅁睁䵁䅁䅁权敁䅁䅁权呂䅁䅁权䙁䅁䅁兂䅁䅁䅁䉉洳䅑䅅䅁䉁䅁䅁兂婁䙂余塌灉䅑杷允䅁䅁䅕䅁䑁䅁䅷䅁䭁䅁䅁䅁䭁䅁䅅䅁䭁䅁䅕䅁䙁䅁䅁䅁杄⭔䅚允䅁䅁䅅䅁䙁䱁敧敨剴乵⼴䍄䉁䅁䅁兂䅁䅁䅍䅄䅁䅁䅯䅈䅁䅁䅯允䅁䅁䅯兂䅁䅁䅕䅁䅁䥁獂欵䉁䅁䅁允䅁䅁䅕椹捨㡪ㅌ䐲䴸䅉䅅䅁䙁䅁䅁睁䵁䅁䅁权捁䅁䅁权呂䅁䅁权䙁䅁䅁兂䅁䅁䅁䙑浪䅑䅅䅁䉁䅁䅁兂摄䅊䉡啬畍䅑杷允䅁䅁䅕䅁䑁䅁䅷䅁䭁䅁䅁䅁䭁䅁䅅䅁䭁䅁䅕䅁䙁䅁䅁䅁权⬷䅖允䅁䅁䅅䅁䙁䥁牘払敧摨⽳䍄䉁䅁䅁兂䅁䅁䅍䅄䅁䅁䅯䅁䅁䅁䅯允䅁䅁䅯兂䅁䅁䅕䅁䅁䕁䵂欵䉁䅁䅁允䅁䅁䅕䉵䘶ㄶ㑇樳䴸䅉䅅䅁䙁䅁䅁睁䵁䅁䅁权䅁䅁䅁权䉁䅁䅁权䙁䅁䅁兂䅁䅁䅁䑁浦䅑䅅䅁䉁䅁䅁兂㑃潈牘払敪睐杷允䅁䅁䅕䅁䑁䅁䅷䅁䭁䉁䅷䅁䭁䙁䅍䅁䭁䅁䅕䅁䙁䅁䅁䅁杁畇䅚允䅁䅁䅅䅁䙁䱁摋㘷䝦祃䄵䍄䉁䅁䅁兂䅁䅁䅍䅄䅁䅁䅯睈䅁䅁䅯睕䅁䅁䅯兂䅁䅁䅕䅁䅁䅁塁欵䉁䅁䅁允䅁䅁䅕牒穢搯㑔䕍䵁䅉䅅䅁䙁䅁䅁睁䵁䅁䅁权䅁䅁䅁权䉁䅁䅁权䙁䅁䅁兂䅁䅁䅁䭁汢䅑䅅䅁䉁䅁䅁兂慃婭婭婭婮睐杷允䅁䅁䅕䅁䑁䅁䅷䅁䭁䉁䄴䅁䭁䅁䅅䅁䭁䅁䅕䅁䙁䅁䅁䅁杄敡䅚允䅁䅁䅅䅁䙁䅁䅁䅁䅁乁⽁䍄䉁䅁䅁兂䅁䅁䅍䅄䅁䅁䅯䅁䅁䅁䅯允䅁䅁䅯兂䅁䅁䅕䅁䅁䍁捂欵䉁䅁䅁允䅁䅁䅕䉵䘶ㄶ㑇樳䴸䅉䅅䅁䙁䅁䅁睁䵁䅁䅁权捁䅁䅁权呂䅁䅁权䙁䅁䅁兂䅁䅁䅁䱑汌䅑䅅䅁䉁䅁䅁兂㍂灶愸硌田䅑杷允䅁䅁䅕䅁䑁䅁䅷䅁䭁䉁䄰䅁䭁䙁䅍䅁䭁䅁䅕䅁䙁䅁䅁䅁杂攸䅖允䅁䅁䅅䅁䙁䭁扡䍸睃楳䄱䍄䉁䅁䅁兂䅁䅁䅍䅄䅁䅁䅯䅁䅁䅁䅯允䅁䅁䅯兂䅁䅁䅕䅁䅁䅁偄唵䉁䅁䅁允䅁䅁䅕児塲㍯㥁樲䴸䅉䅅䅁䙁䅁䅁睁䵁䅁䅁权敁䅁䅁权呂䅁䅁权䙁䅁䅁兂䅁䅁䅁䝯浢䅑䅅䅁䉁䅁䅁兂剄瑉㕶浦桯䅑杷允䅁䅁䅕䅁䑁䅁䅷䅁䭁䅁䅁䅁䭁䅁䅅䅁䭁䅁䅕䅁䙁䅁䅁䅁杄畇䅚允䅁䅁䅅䅁䙁䱁敧敨剴乵⼴䍄䉁䅁䅁兂䅁䅁䅍䅄䅁䅁䅯杇䅁䅁䅯允䅁䅁䅯兂䅁䅁䅕䅁䅁䝁㉃唵䉁䅁䅁允䅁䅁䅕䅁䅁䅁䅁䐴䴸䅉䅅䅁䙁䅁䅁睁䵁䅁䅁权晁䅁䅁权呂䅁䅁权䙁䅁䅁兂䅁䅁䅁䝙洯䅑䅅䅁䉁䅁䅁兂䭁㘱睎卐硯䅑杷允䅁䅁䅕䅁䑁䅁䅷䅁䭁䅁䅁䅁䭁䅁䅅䅁䭁䅁䅕䅁䙁䅁䅁䅁杂但䅚允䅁䅁䅅䅁䙁䱁敧敨剴乵⼴䍄䉁䅁䅁兂䅁䅁䅍䅄䅁䅁䅯杈䅁䅁䅯睕䅁䅁䅯兂䅁䅁䅕䅁䅁䕁㍃唵䉁䅁䅁允䅁䅁䅕癴㥐䠱灨䕌䵁䅉䅅䅁䙁䅁䅁睁䵁䅁䅁权晁䅁䅁权呂䅁䅁权䙁䅁䅁兂䅁䅁䅁佧汦䅑䅅䅁䉁䅁䅁兂⭃确癯唳睑䅑杷允䅁䅁䅕䅁䑁䅁䅷䅁䭁䅁䅁䅁䭁䅁䅅䅁䭁䅁䅕䅁䙁䅁䅁䅁杁敹䅖允䅁䅁䅅䅁䙁䑁䬰㘱睎摐⽯䍄䉁䅁䅁兂䅁䅁䅍䅄䅁䅁䅯杈䅁䅁䅯睕䅁䅁䅯兂䅁䅁䅕䅁䅁䅁㝄唵䉁䅁䅁允䅁䅁䅕䵴㉨灶愯啋䵁䅉䅅䅁䙁䅁䅁睁䵁䅁䅁权晁䅁䅁权呂䅁䅁权䙁䅁䅁兂䅁䅁䅁佧汈䅑䅅䅁䉁䅁䅁兂⭃确癯唳睑䅑杷允䅁䅁䅕䅁䑁䅁䅷䅁䭁䉁䄸䅁䭁䙁䅍䅁䭁䅁䅕䅁䙁䅁䅁䅁杄伷䅖允䅁䅁䅅䅁䙁䍁扐堫焵䑘䅂䍄䉁䅁䅁兂䅁䅁䅍䅄䅁䅁䅯䅁䅁䅁䅯允䅁䅁䅯兂䅁䅁䅕䅁䅁䵁牂欵䉁䅁䅁允䅁䅁䅕䉵䘶ㄶ㑇樳䴸䅉䅅䅁䙁䅁䅁睁䵁䅁䅁权慁䅁䅁权䉁䅁䅁权䙁䅁䅁兂䅁䅁䅁䑉浦䅑䅅䅁䉁䅁䅁兂歃䑣䬰㘱潐睐杷允䅁䅁䅕䅁䑁䅁䅷䅁䭁䉁䄰䅁䭁䅁䅅䅁䭁䅁䅕䅁䙁䅁䅁䅁䅃佥䅚允䅁䅁䅅䅁䙁䭁䠵場啯瑲⽣䍄䉁䅁䅁兂䅁䅁䅍䅄䅁䅁䅯䅁䅁䅁䅯允䅁䅁䅯兂䅁䅁䅕䅁䅁䭁牂欵䉁䅁䅁允䅁䅁䅕䉵䘶ㄶ㑇樳䴸䅉䅅䅁䙁䅁䅁睁䵁䅁䅁权䅁䅁䅁权䉁䅁䅁权䙁䅁䅁兂䅁䅁䅁䑷洯䅑䅅䅁䉁䅁䅁兂㑃潈牘払敪睐杷允䅁䅁䅕䅁䑁䅁䅷䅁䭁䉁䅯䅁䭁䙁䅍䅁䭁䅁䅕䅁䙁䅁䅁䅁杁余䅚允䅁䅁䅅䅁䙁䱁昶楇搯䑚䅴䍄䉁䅁䅁兂䅁䅁䅍䅄䅁䅁䅯䅁䅁䅁䅯允䅁䅁䅯兂䅁䅁䅕䅁䅁䭁䡁欵䉁䅁䅁允䅁䅁䅕䉵䘶ㄶ㑇樳䴸䅉䅅䅁䙁䅁䅁睁䵁䅁䅁权捁䅁䅁权䉁䅁䅁权䙁䅁䅁兂䅁䅁䅁䙯浘䅑䅅䅁䉁䅁䅁兂㉄䙋偹癷奘睐杷允䅁䅁䅕䅁䑁䅁䅷䅁䭁䉁䄸䅁䭁䙁䅍䅁䭁䅁䅕䅁䙁䅁䅁䅁䅁甶䅖允䅁䅁䅅䅁䙁䍁扐堫焵䑘䅂䍄䉁䅁䅁兂䅁䅁䅍䅄䅁䅁䅯䅁䅁䅁䅯允䅁䅁䅯兂䅁䅁䅕䅁䅁䭁歂欵䉁䅁䅁允䅁䅁䅕䉵䘶ㄶ㑇樳䴸䅉䅅䅁䙁䅁䅁睁䵁䅁䅁权捁䅁䅁权䉁䅁䅁权䙁䅁䅁兂䅁䅁䅁䱉汮䅑䅅䅁䉁䅁䅁兂偃癷潕䥘匯睐杷允䅁䅁䅕䅁䑁䅁䅷䅁䭁䅁䅁䅁䭁䅁䅅䅁䭁䅁䅕䅁䙁䅁䅁䅁杂⭭䅖允䅁䅁䅅䅁䙁䩁婱婭婭摭⽫䍄䉁䅁䅁兂䅁䅁䅍䅄䅁䅁䅯䅁䅁䅁䅯允䅁䅁䅯兂䅁䅁䅕䅁䅁䥁㉁欵䉁䅁䅁允䅁䅁䅕䉵䘶ㄶ㑇樳䴸䅉䅅䅁䙁䅁䅁睁䵁䅁䅁权晁䅁䅁权䉁䅁䅁权䙁䅁䅁兂䅁䅁䅁䑑浈䅑䅅䅁䉁䅁䅁兂䥂場啯歲桦睐杷允䅁䅁䅕䅁䑁䅁䅷䅁䭁䉁䄴䅁䭁䅁䅅䅁䭁䅁䅕䅁䙁䅁䅁䅁杂⭌䅚允䅁䅁䅅䅁䙁䵁ㅐ䙋偹瑷⽕䍄䉁䅁䅁兂䅁䅁䅍䅄䅁䅁䅯䅁䅁䅁䅯允䅁䅁䅯兂䅁䅁䅕䅁䅁䥁扃唵䉁䅁䅁允䅁䅁䅕灭婭婭婭吲䴸䅉䅅䅁䙁䅁䅁睁䵁䅁䅁权䅁䅁䅁权䉁䅁䅁权䙁䅁䅁兂䅁䅁䅁䅧浌䅑䅅䅁䉁䅁䅁兂㑃潈牘払敪睐杷允䅁䅁䅕䅁䑁䅁䅷䅁䭁䉁䄴䅁䭁䅁䅅䅁䭁䅁䅕䅁䙁䅁䅁䅁杄伲䅖允䅁䅁䅅䅁䙁䑁積積積㥍⽍䍄䉁䅁䅁兂䅁䅁䅍䅄䅁䅁䅯䅁䅁䅁䅯允䅁䅁䅯兂䅁䅁䅕䅁䅁䕁灂欵䉁䅁䅁允䅁䅁䅕䉵䘶ㄶ㑇樳䴸䅉䅅䅁䙁䅁䅁睁䵁䅁䅁权敁䅁䅁权䉁䅁䅁权䙁䅁䅁兂䅁䅁䅁䉁浦䅑䅅䅁䉁䅁䅁兂䑄匹捨㡪噌睐杷允䅁䅁䅕䅁䑁䅁䅷䅁䭁䅁䅁䅁䭁䅁䅅䅁䭁䅁䅕䅁䙁䅁䅁䅁䅂⬵䅖允䅁䅁䅅䅁䙁佁㙆䭆䠵搴⽯䍄䉁䅁䅁兂䅁䅁䅍䅄䅁䅁䅯先䅁䅁䅯睕䅁䅁䅯兂䅁䅁䅕䅁䅁䅁卂欵䉁䅁䅁允䅁䅁䅕⽷潕䥘䌫歌䵁䅉䅅䅁䙁䅁䅁睁䵁䅁䅁权慁䅁䅁权䉁䅁䅁权䙁䅁䅁兂䅁䅁䅁䝁洯䅑䅅䅁䉁䅁䅁兂歃䑣䬰㘱潐睐杷允䅁䅁䅕䅁䑁䅁䅷䅁䭁䉁䅯䅁䭁䙁䅍䅁䭁䅁䅕䅁䙁䅁䅁䅁䅁敍䅚允䅁䅁䅅䅁䙁䉁䘫ㄶ㑇樳䅰䍄䉁䅁䅁兂䅁䅁䅍䅄䅁䅁䅯䅁䅁䅁䅯允䅁䅁䅯兂䅁䅁䅕䅁䅁䥁䵁欵䉁䅁䅁允䅁䅁䅕䉵䘶ㄶ㑇樳䴸䅉䅅䅁䙁䅁䅁睁䵁䅁䅁权䅁䅁䅁权䉁䅁䅁权䙁䅁䅁兂䅁䅁䅁䅑浦䅑䅅䅁䉁䅁䅁兂㑃潈牘払敪睐杷允䅁䅁䅕䅁䑁䅁䅷䅁䭁䅁䅁䅁䭁䅁䅅䅁䭁䅁䅕䅁䙁䅁䅁䅁䅁⭚䅚允䅁䅁䅅䅁䙁䱁敧敨剴乵⼴䍄䉁䅁䅁兂䅁䅁䅍䅄䅁䅁䅯䅁䅁䅁䅯允䅁䅁䅯兂䅁䅁䅕䅁䅁䭁浂欵䉁䅁䅁允䅁䅁䅕䉵䘶ㄶ㑇樳䴸䅉䅅䅁䙁䅁䅁睁䵁䅁䅁权晁䅁䅁权䉁䅁䅁权䙁䅁䅁兂䅁䅁䅁䱑汌䅑䅅䅁䉁䅁䅁兂䙃ㄶ㑇潈托睐杷允䅁䅁䅕䅁䑁䅁䅷䅁䭁䉁䅯䅁䭁䅁䅅䅁䭁䅁䅕䅁䙁䅁䅁䅁䅁畸䅖允䅁䅁䅅䅁䙁䅁䅁䅁䅁佁⽁䍄䉁䅁䅁兂䅁䅁䅍䅄䅁䅁䅯䅁䅁䅁䅯允䅁䅁䅯兂䅁䅁䅕䅁䅁䥁浂欵䉁䅁䅁允䅁䅁䅕䉵䘶ㄶ㑇樳䴸䅉䅅䅁䙁䅁䅁睁䵁䅁䅁权䅁䅁䅁权䉁䅁䅁权䙁䅁䅁兂䅁䅁䅁䝙浢䅑䅅䅁䉁䅁䅁兂㑃潈牘払敪睐杷允䅁䅁䅕䅁䑁䅁䅷䅁䭁䉁䅷䅁䭁䅁䅅䅁䭁䅁䅕䅁䙁䅁䅁䅁杂⭑䅚允䅁䅁䅅䅁䙁偁潙䥘䌯搹⽧䍄䉁䅁䅁兂䅁䅁䅍䅄䅁䅁䅯睈䅁䅁䅯睕䅁䅁䅯兂䅁䅁䅕䅁䅁䥁湁欵䉁䅁䅁允䅁䅁䅕癴㥐䠱䩧啍䵁䅉䅅䅁䙁䅁䅁睁䵁䅁䅁权晁䅁䅁权呂䅁䅁权䙁䅁䅁兂䅁䅁䅁䙙浈䅑䅅䅁䉁䅁䅁兂㥂穐敖極硫䅑杷允䅁䅁䅕䅁䑁䅁䅷䅁䭁䅁䅁䅁䭁䅁䅅䅁䭁䅁䅕䅁䙁䅁䅁䅁权敏䅚允䅁䅁䅅䅁䙁䱁敧敨剴乵⼴䍄䉁䅁䅁兂䅁䅁䅍䅄䅁䅁䅯䅈䅁䅁䅯允䅁䅁䅯兂䅁䅁䅕䅁䅁䕁⭁欵䉁䅁䅁允䅁䅁䅕椹捨㡪ㅌ䐲䴸䅉䅅䅁䙁䅁䅁睁䵁䅁䅁权䅁䅁䅁权䉁䅁䅁权䙁䅁䅁兂䅁䅁䅁䝉浢䅑䅅䅁䉁䅁䅁兂㑃潈牘払敪睐杷允䅁䅁䅕䅁䑁䅁䅷䅁䭁䉁䄰䅁䭁䙁䅍䅁䭁䅁䅕䅁䙁䅁䅁䅁权⬸䅖允䅁䅁䅅䅁䙁䭁扡䍸睃楳䄱䍄䉁䅁䅁兂䅁䅁䅍䅄䅁䅁䅯䅁䅁䅁䅯允䅁䅁䅯兂䅁䅁䅕䅁䅁䝁慁欵䉁䅁䅁允䅁䅁䅕䉵䘶ㄶ㑇樳䴸䅉䅅䅁䙁䅁䅁睁䵁䅁䅁权摁䅁䅁权䉁䅁䅁权䙁䅁䅁兂䅁䅁䅁䡷浢䅑䅅䅁䉁䅁䅁兂畃⭒㙆䭆堷睐杷允䅁䅁䅕䅁䑁䅁䅷䅁䭁䉁䄰䅁䭁䅁䅅䅁䭁䅁䅕䅁䙁䅁䅁䅁䅄⭤䅚允䅁䅁䅅䅁䙁䭁䠵場啯瑲⽣䍄䉁䅁䅁兂䅁䅁䅍䅄䅁䅁䅯䅁䅁䅁䅯允䅁䅁䅯兂䅁䅁䅕䅁䅁䅁䝂欵䉁䅁䅁允䅁䅁䅕䉵䘶ㄶ㑇樳䴸䅉䅅䅁䙁䅁䅁睁䵁䅁䅁权敁䅁䅁权呂䅁䅁权䙁䅁䅁兂䅁䅁䅁䕯浌䅑䅅䅁䉁䅁䅁兂い搯㑒圶歙䅑杷允䅁䅁䅕䅁䑁䅁䅷䅁䭁䅁䅁䅁䭁䅁䅅䅁䭁䅁䅕䅁䙁䅁䅁䅁䅃敚䅚允䅁䅁䅅䅁䙁䱁敧敨剴乵⼴䍄䉁䅁䅁兂䅁䅁䅍䅄䅁䅁䅯䅁䅁䅁䅯允䅁䅁䅯兂䅁䅁䅕䅁䅁䥁㥄唵䉁䅁䅁允䅁䅁䅕䉵䘶ㄶ㑇樳䴸䅉䅅䅁䙁䅁䅁睁䵁䅁䅁权慁䅁䅁权呂䅁䅁权䙁䅁䅁兂䅁䅁䅁䍉浪䅑䅅䅁䉁䅁䅁兂䥂場啯煲㙣䅑杷允䅁䅁䅕䅁䑁䅁䅷䅁䭁䅁䅁䅁䭁䅁䅅䅁䭁䅁䅕䅁䙁䅁䅁䅁权佈䅚允䅁䅁䅅䅁䙁䱁敧敨剴乵⼴䍄䉁䅁䅁兂䅁䅁䅍䅄䅁</t>
  </si>
  <si>
    <t>䅁䅯䅁䅁䅁䅯允䅁䅁䅯兂䅁䅁䅕䅁䅁䭁䝂欵䉁䅁䅁允䅁䅁䅕䉵䘶ㄶ㑇樳䴸䅉䅅䅁䙁䅁䅁睁䵁䅁䅁权䅁䅁䅁权䉁䅁䅁权䙁䅁䅁兂䅁䅁䅁䉁浦䅑䅅䅁䉁䅁䅁兂㑃潈牘払敪睐杷允䅁䅁䅕䅁䑁䅁䅷䅁䭁䉁䄴䅁䭁䙁䅍䅁䭁䅁䅕䅁䙁䅁䅁䅁杂何䅚允䅁䅁䅅䅁䙁佁㠵穐敖楏䅒䍄䉁䅁䅁兂䅁䅁䅍䅄䅁䅁䅯䅁䅁䅁䅯允䅁䅁䅯兂䅁䅁䅕䅁䅁䭁祁欵䉁䅁䅁允䅁䅁䅕䉵䘶ㄶ㑇樳䴸䅉䅅䅁䙁䅁䅁睁䵁䅁䅁权䅁䅁䅁权䉁䅁䅁权䙁䅁䅁兂䅁䅁䅁䝙浔䅑䅅䅁䉁䅁䅁兂㑃潈牘払敪睐杷允䅁䅁䅕䅁䑁䅁䅷䅁䭁䉁䅷䅁䭁䙁䅍䅁䭁䅁䅕䅁䙁䅁䅁䅁杂敉䅚允䅁䅁䅅䅁䙁䱁摋㘷䝦祃䄵䍄䉁䅁䅁兂䅁䅁䅍䅄䅁䅁䅯䅁䅁䅁䅯允䅁䅁䅯兂䅁䅁䅕䅁䅁䕁硄唵䉁䅁䅁允䅁䅁䅕敨剴䉵䘶稲䴸䅉䅅䅁䙁䅁䅁睁䵁䅁䅁权敁䅁䅁权䉁䅁䅁权䙁䅁䅁兂䅁䅁䅁余汈䅑䅅䅁䉁䅁䅁兂穁積積積呐睐杷允䅁䅁䅕䅁䑁䅁䅷䅁䭁䉁䄸䅁䭁䙁䅍䅁䭁䅁䅕䅁䙁䅁䅁䅁䅁敋䅚允䅁䅁䅅䅁䙁䱁穢搯㑒呃䅆䍄䉁䅁䅁兂䅁䅁䅍䅄䅁䅁䅯䅁䅁䅁䅯允䅁䅁䅯兂䅁䅁䅕䅁䅁䅁㕄唵䉁䅁䅁允䅁䅁䅕䉵䘶ㄶ㑇樳䴸䅉䅅䅁䙁䅁䅁睁䵁䅁䅁权䅁䅁䅁权䉁䅁䅁权䙁䅁䅁兂䅁䅁䅁䕯浐䅑䅅䅁䉁䅁䅁兂㑃潈牘払敪睐杷允䅁䅁䅕䅁䑁䅁䅷䅁䭁䅁䅁䅁䭁䅁䅅䅁䭁䅁䅕䅁䙁䅁䅁䅁䅄⭙䅚允䅁䅁䅅䅁䙁䱁敧敨剴乵⼴䍄䉁䅁䅁兂䅁䅁䅍䅄䅁䅁䅯睈䅁䅁䅯允䅁䅁䅯兂䅁䅁䅕䅁䅁䍁扄唵䉁䅁䅁允䅁䅁䅕捺䵺䵺䵺䐳䴸䅉䅅䅁䙁䅁䅁睁䵁䅁䅁权慁䅁䅁权呂䅁䅁权䙁䅁䅁兂䅁䅁䅁䑁浄䅑䅅䅁䉁䅁䅁兂晁敨剴乵㘴䅑杷允䅁䅁䅕䅁䑁䅁䅷䅁䭁䅁䅁䅁䭁䅁䅅䅁䭁䅁䅕䅁䙁䅁䅁䅁䅂⭅䅚允䅁䅁䅅䅁䙁䱁敧敨剴乵⼴䍄䉁䅁䅁兂䅁䅁䅍䅄䅁䅁䅯䅈䅁䅁䅯睕䅁䅁䅯兂䅁䅁䅕䅁䅁䵁畃唵䉁䅁䅁允䅁䅁䅕椹捨㡪ㅋ啌䵁䅉䅅䅁䙁䅁䅁睁䵁䅁䅁权摁䅁䅁权䉁䅁䅁权䙁䅁䅁兂䅁䅁䅁䑷浈䅑䅅䅁䉁䅁䅁兂畃⭒㙆䭆堷睐杷允䅁䅁䅕䅁䑁䅁䅷䅁䭁䅁䅁䅁䭁䅁䅅䅁䭁䅁䅕䅁䙁䅁䅁䅁䅄畲䅖允䅁䅁䅅䅁䙁䩁婱婭婭摭⽫䍄䉁䅁䅁兂䅁䅁䅍䅄䅁䅁䅯䅈䅁䅁䅯允䅁䅁䅯兂䅁䅁䅕䅁䅁䭁佁欵䉁䅁䅁允䅁䅁䅕㑈牘払敧吱䴸䅉䅅䅁䙁䅁䅁睁䵁䅁䅁权晁䅁䅁权呂䅁䅁权䙁䅁䅁兂䅁䅁䅁䕧浦䅑䅅䅁䉁䅁䅁兂䕁杖琴桳砰䅑杷允䅁䅁䅕䅁䑁䅁䅷䅁䭁䉁䄴䅁䭁䅁䅅䅁䭁䅁䅕䅁䙁䅁䅁䅁杁⬲䅖允䅁䅁䅅䅁䙁䑁積積積㥍⽍䍄䉁䅁䅁兂䅁䅁䅍䅄䅁䅁䅯睈䅁䅁䅯睕䅁䅁䅯兂䅁䅁䅕䅁䅁䕁婁欵䉁䅁䅁允䅁䅁䅕牒穢搯㑔䕍䵁䅉䅅䅁䙁䅁䅁睁䵁䅁䅁权晁䅁䅁权呂䅁䅁权䙁䅁䅁兂䅁䅁䅁䝧浘䅑䅅䅁䉁䅁䅁兂䭁㘱睎卐硯䅑杷允䅁䅁䅕䅁䑁䅁䅷䅁䭁䅁䅁䅁䭁䅁䅅䅁䭁䅁䅕䅁䙁䅁䅁䅁权改䅖允䅁䅁䅅䅁䙁䱁敧敨剴乵⼴䍄䉁䅁䅁兂䅁䅁䅍䅄䅁䅁䅯睈䅁䅁䅯允䅁䅁䅯兂䅁䅁䅕䅁䅁䍁橄唵䉁䅁䅁允䅁䅁䅕児塲㍯㥁樲䴸䅉䅅䅁䙁䅁䅁睁䵁䅁䅁权䅁䅁䅁权䉁䅁䅁权䙁䅁䅁兂䅁䅁䅁䝑浈䅑䅅䅁䉁䅁䅁兂㑃潈牘払敪睐杷允䅁䅁䅕䅁䑁䅁䅷䅁䭁䉁䄸䅁䭁䅁䅅䅁䭁䅁䅕䅁䙁䅁䅁䅁䅁甯䅖允䅁䅁䅅䅁䙁䕁桪桥畓⭒⽅䍄䉁䅁䅁兂䅁䅁䅍䅄䅁䅁䅯䅁䅁䅁䅯允䅁䅁䅯兂䅁䅁䅕䅁䅁䕁煁欵䉁䅁䅁允䅁䅁䅕䉵䘶ㄶ㑇樳䴸䅉䅅䅁䙁䅁䅁睁䵁䅁䅁权䅁䅁䅁权䉁䅁䅁权䙁䅁䅁兂䅁䅁䅁䝁浐䅑䅅䅁䉁䅁䅁兂㑃潈牘払敪睐杷允䅁䅁䅕䅁䑁䅁䅷䅁䭁䅁䅁䅁䭁䅁䅅䅁䭁䅁䅕䅁䙁䅁䅁䅁杄⭋䅚允䅁䅁䅅䅁䙁䱁敧敨剴乵⼴䍄䉁䅁䅁兂䅁䅁䅍䅄䅁䅁䅯睈䅁䅁䅯允䅁䅁䅯兂䅁䅁䅕䅁䅁䥁煂欵䉁䅁䅁允䅁䅁䅕牕敧敨剴䐴䴸䅉䅅䅁䙁䅁䅁睁䵁䅁䅁权慁䅁䅁权呂䅁䅁权䙁䅁䅁兂䅁䅁䅁䑯浔䅑䅅䅁䉁䅁䅁兂晁敨剴乵㘴䅑杷允䅁䅁䅕䅁䑁䅁䅷䅁䭁䉁䅷䅁䭁䅁䅅䅁䭁䅁䅕䅁䙁䅁䅁䅁杁由䅖允䅁䅁䅅䅁䙁䑁積積積㥍⽍䍄䉁䅁䅁兂䅁䅁䅍䅄䅁䅁䅯睈䅁䅁䅯睕䅁䅁䅯兂䅁䅁䅕䅁䅁䕁䅄唵䉁䅁䅁允䅁䅁䅕塹⭡确癯啍䵁䅉䅅䅁䙁䅁䅁睁䵁䅁䅁权䅁䅁䅁权䉁䅁䅁权䙁䅁䅁兂䅁䅁䅁䝁浈䅑䅅䅁䉁䅁䅁兂㑃潈牘払敪睐杷允䅁䅁䅕䅁䑁䅁䅷䅁䭁䅁䅁䅁䭁䅁䅅䅁䭁䅁䅕䅁䙁䅁䅁䅁䅃伹䅖允䅁䅁䅅䅁䙁䱁敧敨剴乵⼴䍄䉁䅁䅁兂䅁䅁䅍䅄䅁䅁䅯䅁䅁䅁䅯允䅁䅁䅯兂䅁䅁䅕䅁䅁䅁楂欵䉁䅁䅁允䅁䅁䅕䉵䘶ㄶ㑇樳䴸䅉䅅䅁䙁䅁䅁睁䵁䅁䅁权慁䅁䅁权䉁䅁䅁权䙁䅁䅁兂䅁䅁䅁䝑浈䅑䅅䅁䉁䅁䅁兂歃䑣䬰㘱潐睐杷允䅁䅁䅕䅁䑁䅁䅷䅁䭁䅁䅁䅁䭁䅁䅅䅁䭁䅁䅕䅁䙁䅁䅁䅁杁敵䅖允䅁䅁䅅䅁䙁䩁婱婭婭摭⽫䍄䉁䅁䅁兂䅁䅁䅍䅄䅁䅁䅯先䅁䅁䅯睕䅁䅁䅯兂䅁䅁䅕䅁䅁佁桂欵䉁䅁䅁允䅁䅁䅕呦ㄸ牘䩰歌䵁䅉䅅䅁䙁䅁䅁睁䵁䅁䅁权敁䅁䅁权䉁䅁䅁权䙁䅁䅁兂䅁䅁䅁䝷洯䅑䅅䅁䉁䅁䅁兂䅁䅁䅁䅁兄睐杷允䅁䅁䅕䅁䑁䅁䅷䅁䭁䉁䅯䅁䭁䅁䅅䅁䭁䅁䅕䅁䙁䅁䅁䅁䅁敃䅚允䅁䅁䅅䅁䙁䝁浚浚浚畚⽙䍄䉁䅁䅁兂䅁䅁䅍䅄䅁䅁䅯䅁䅁䅁䅯允䅁䅁䅯兂䅁䅁䅕䅁䅁䵁桂欵䉁䅁䅁允䅁䅁䅕䉵䘶ㄶ㑇樳䴸䅉䅅䅁䙁䅁䅁睁䵁䅁䅁权摁䅁䅁权呂䅁䅁权䙁䅁䅁兂䅁䅁䅁䑯浶䅑䅅䅁䉁䅁䅁兂䝂癴㥐䰱畧䅑杷允䅁䅁䅕䅁䑁䅁䅷䅁䭁䅁䅁䅁䭁䅁䅅䅁䭁䅁䅕䅁䙁䅁䅁䅁权伶䅖允䅁䅁䅅䅁䙁䥁牘払敧摨⽳䍄䉁䅁䅁兂䅁䅁䅍䅄䅁䅁䅯䅁䅁䅁䅯允䅁䅁䅯兂䅁䅁䅕䅁䅁䝁桂欵䉁䅁䅁允䅁䅁䅕䉵䘶ㄶ㑇樳䴸䅉䅅䅁䙁䅁䅁睁䵁䅁䅁权敁䅁䅁权䉁䅁䅁权䙁䅁䅁兂䅁䅁䅁䡧浔䅑䅅䅁䉁䅁䅁兂䅁䅁䅁䅁兄睐杷允䅁䅁䅕䅁䑁䅁䅷䅁䭁䅁䅁䅁䭁䅁䅅䅁䭁䅁䅕䅁䙁䅁䅁䅁杁教䅚允䅁䅁䅅䅁䙁䱁敧敨剴乵⼴䍄䉁䅁䅁兂䅁䅁䅍䅄䅁䅁䅯杈䅁䅁䅯允䅁䅁䅯兂䅁䅁䅕䅁䅁䅁剄唵䉁䅁䅁允䅁䅁䅕積積積積稰䴸䅉䅅䅁䙁䅁䅁睁䵁䅁䅁权䅁䅁䅁权䉁䅁䅁权䙁䅁䅁兂䅁䅁䅁䜴浄䅑䅅䅁䉁䅁䅁兂㑃潈牘払敪睐杷允䅁䅁䅕䅁䑁䅁䅷䅁䭁䉁䄰䅁䭁䙁䅍䅁䭁䅁䅕䅁䙁䅁䅁䅁䅁攰䅖允䅁䅁䅅䅁䙁䍁捬㡪ㅌ䍋䄵䍄䉁䅁䅁兂䅁䅁䅍䅄䅁䅁䅯䅁䅁䅁䅯允䅁䅁䅯兂䅁䅁䅕䅁䅁䝁杁欵䉁䅁䅁允䅁䅁䅕䉵䘶ㄶ㑇樳䴸䅉䅅䅁䙁䅁䅁睁䵁䅁䅁权䅁䅁䅁权䉁䅁䅁权䙁䅁䅁兂䅁䅁䅁䝑浄䅑䅅䅁䉁䅁䅁兂㑃潈牘払敪睐杷允䅁䅁䅕䅁䑁䅁䅷䅁䭁䉁䄰䅁䭁䙁䅍䅁䭁䅁䅕䅁䙁䅁䅁䅁杄甯䅖允䅁䅁䅅䅁䙁䝁汄䌰扌匫䄱䍄䉁䅁䅁兂䅁䅁䅍䅄䅁䅁䅯䅁䅁䅁䅯允䅁䅁䅯兂䅁䅁䅕䅁䅁䥁䉂欵䉁䅁䅁允䅁䅁䅕䉵䘶ㄶ㑇樳䴸䅉䅅䅁䙁䅁䅁睁䵁䅁䅁权慁䅁䅁权䉁䅁䅁权䙁䅁䅁兂䅁䅁䅁䉑浺䅑䅅䅁䉁䅁䅁兂歃䑣䬰㘱潐睐杷允䅁䅁䅕䅁䑁䅁䅷䅁䭁䅁䅁䅁䭁䅁䅅䅁䭁䅁䅕䅁䙁䅁䅁䅁杂⭈䅚允䅁䅁䅅䅁䙁䱁敧敨剴乵⼴䍄䉁䅁䅁兂䅁䅁䅍䅄䅁䅁䅯䅈䅁䅁䅯允䅁䅁䅯兂䅁䅁䅕䅁䅁䕁剁欵䉁䅁䅁允䅁䅁䅕㑈牘払敧吱䴸䅉䅅䅁䙁䅁䅁睁䵁䅁䅁权晁䅁䅁权呂䅁䅁权䙁䅁䅁兂䅁䅁䅁䡷洯䅑䅅䅁䉁䅁䅁兂杂搵楁⼲睫䅑杷允䅁䅁䅕䅁䑁䅁䅷䅁䭁䅁䅁䅁䭁䅁䅅䅁䭁䅁䅕䅁䙁䅁䅁䅁䅃⬵䅖允䅁䅁䅅䅁䙁䥁牘払敧摨⽳䍄䉁䅁䅁兂䅁䅁䅍䅄䅁䅁䅯䅁䅁䅁䅯允䅁䅁䅯兂䅁䅁䅕䅁䅁䥁時欵䉁䅁䅁允䅁䅁䅕䉵䘶ㄶ㑇樳䴸䅉䅅䅁䙁䅁䅁睁䵁䅁䅁权捁䅁䅁权䉁䅁䅁权䙁䅁䅁兂䅁䅁䅁䅙浺䅑䅅䅁䉁䅁䅁兂晁敨剴䉵嘷睐杷允䅁䅁䅕䅁䑁䅁䅷䅁䭁䉁䄴䅁䭁䙁䅍䅁䭁䅁䅕䅁䙁䅁䅁䅁䅁甯䅖允䅁䅁䅅䅁䙁䱁䥔牤昶椲䅬䍄䉁䅁䅁兂䅁䅁䅍䅄䅁䅁䅯䅁䅁䅁䅯允䅁䅁䅯兂䅁䅁䅕䅁䅁䝁祃唵䉁䅁䅁允䅁䅁䅕灭婭婭婭吲䴸䅉䅅䅁䙁䅁䅁睁䵁䅁䅁权䅁䅁䅁权䉁䅁䅁权䙁䅁䅁兂䅁䅁䅁䙙洯䅑䅅䅁䉁䅁䅁兂㑃潈牘払敪睐杷允䅁䅁䅕䅁䑁䅁䅷䅁䭁䅁䅁䅁䭁䅁䅅䅁䭁䅁䅕䅁䙁䅁䅁䅁䅄畺䅖允䅁䅁䅅䅁䙁䑁䬰㘱睎摐⽯䍄䉁䅁䅁兂䅁䅁䅍䅄䅁䅁䅯䅁䅁䅁䅯允䅁䅁䅯兂䅁䅁䅕䅁䅁䝁流欵䉁䅁䅁允䅁䅁䅕䉵䘶ㄶ㑇樳䴸䅉䅅䅁䙁䅁䅁睁䵁䅁䅁权䅁䅁䅁权䉁䅁䅁权䙁䅁䅁兂䅁䅁䅁䙉洯䅑䅅䅁䉁䅁䅁兂㑃潈牘払敪睐杷允䅁䅁䅕䅁䑁䅁䅷䅁䭁䉁䄰䅁䭁䙁䅍䅁䭁䅁䅕䅁䙁䅁䅁䅁权佲䅖允䅁䅁䅅䅁䙁乁佮ㄹ橐印䄱䍄䉁䅁䅁兂䅁䅁䅍䅄䅁䅁䅯䅁䅁䅁䅯允䅁䅁䅯兂䅁䅁䅕䅁䅁䥁汄唵䉁䅁䅁允䅁䅁䅕場啯歲桦樲䴸䅉䅅䅁䙁䅁䅁睁䵁䅁䅁权晁䅁䅁权䉁䅁䅁权䙁䅁䅁兂䅁䅁䅁倴汦䅑䅅䅁䉁䅁䅁兂䥂場啯歲桦睐杷允䅁䅁䅕䅁䑁䅁䅷䅁䭁䅁䅁䅁䭁䅁䅅䅁䭁䅁䅕䅁䙁䅁䅁䅁䅄畘䅚允䅁䅁䅅䅁䙁䱁敧敨剴乵⼴䍄䉁䅁䅁兂䅁䅁䅍䅄䅁䅁䅯䅈䅁䅁䅯允䅁䅁䅯兂䅁䅁䅕䅁䅁䵁䡁欵䉁䅁䅁允䅁䅁䅕㑈牘払敧吱䴸䅉䅅䅁䙁䅁䅁睁䵁䅁䅁权摁䅁䅁权呂䅁䅁权䙁䅁䅁兂䅁䅁䅁䡧浌䅑䅅䅁䉁䅁䅁兂睄㡰䱚㡎瑫䅑杷允䅁䅁䅕䅁䑁䅁䅷䅁䭁䅁䅁䅁䭁䅁䅅䅁䭁䅁䅕䅁䙁䅁䅁䅁杂⭑䅚允䅁䅁䅅䅁䙁䱁敧敨剴乵⼴䍄䉁䅁䅁兂䅁䅁䅍䅄䅁䅁䅯杈䅁䅁䅯睕䅁䅁䅯兂䅁䅁䅕䅁䅁䵁㑁欵䉁䅁䅁允䅁䅁䅕体㙆䭆䠵歊䵁䅉䅅䅁䙁䅁䅁睁䵁䅁䅁权䅁䅁䅁权䉁䅁䅁权䙁䅁䅁兂䅁䅁䅁䅷洳䅑䅅䅁䉁䅁䅁兂㑃潈牘払敪睐杷允䅁䅁䅕䅁䑁䅁䅷䅁䭁䉁䅯䅁䭁䅁䅅䅁䭁䅁䅕䅁䙁䅁䅁䅁䅂男䅖允䅁䅁䅅䅁䙁䑁積積積⭍⽍䍄䉁䅁䅁兂䅁䅁䅍䅄䅁䅁䅯䅁䅁䅁䅯允䅁䅁䅯兂䅁䅁䅕䅁䅁䥁敂欵䉁䅁䅁允䅁䅁䅕䉵䘶ㄶ㑇樳䴸䅉䅅䅁䙁䅁䅁睁䵁䅁䅁权慁䅁䅁权呂䅁䅁权䙁䅁䅁兂䅁䅁䅁䕙浶䅑䅅䅁䉁䅁䅁兂䵂㑎䉬䕙㝕䅑杷允䅁䅁䅕䅁䑁䅁䅷䅁䭁䉁䄰䅁䭁䅁䅅䅁䭁䅁䅕䅁䙁䅁䅁䅁䅂甴䅖允䅁䅁䅅䅁䙁乁橥䑣䬰㤱⽍䍄䉁䅁䅁兂䅁䅁䅍䅄䅁䅁䅯䅁䅁䅁䅯允䅁䅁䅯兂䅁䅁䅕䅁䅁佁摂欵䉁䅁䅁允䅁䅁䅕䉵䘶ㄶ㑇樳䴸䅉䅅䅁䙁䅁䅁睁䵁䅁䅁权捁䅁䅁权䉁䅁䅁权䙁䅁䅁兂䅁䅁䅁偯汌䅑䅅䅁䉁䅁䅁兂穁積積積呐睐杷允䅁䅁䅕䅁䑁䅁䅷䅁䭁䉁䄰䅁䭁䅁䅅䅁䭁䅁䅕䅁䙁䅁䅁䅁杂畂䅚允䅁䅁䅅䅁䙁䉁䘫ㄶ㑇瑈⽕䍄䉁䅁䅁兂䅁䅁䅍䅄䅁䅁䅯杈䅁䅁䅯睕䅁䅁䅯兂䅁䅁䅕䅁䅁䕁ㅂ欵䉁䅁䅁允䅁䅁䅕噋偹癷潖啉䵁䅉䅅䅁䙁䅁䅁睁䵁䅁䅁权䅁䅁䅁权䉁䅁䅁权䙁䅁䅁兂䅁䅁䅁䱙汢䅑䅅䅁䉁䅁䅁兂慃婭婭婭婮睐杷允䅁䅁䅕䅁䑁䅁䅷䅁䭁䉁䄸䅁䭁䅁䅅䅁䭁䅁䅕䅁䙁䅁䅁䅁权伹䅖允䅁䅁䅅䅁䙁佁㙆䭆䠵搴⽯䍄䉁䅁䅁兂䅁䅁䅍䅄䅁䅁䅯䅁䅁䅁䅯允䅁䅁䅯兂䅁䅁䅕䅁䅁䝁捄唵䉁䅁䅁允䅁䅁䅕場啯歲桦樲䴸䅉䅅䅁䙁䅁䅁睁䵁䅁䅁权晁䅁䅁权呂䅁䅁权䙁䅁䅁兂䅁䅁䅁䑷浐䅑䅅䅁䉁䅁䅁兂⽁噎㘶卓硷䅑杷允䅁䅁䅕䅁䑁䅁䅷䅁䭁䉁䄴䅁䭁䙁䅍䅁䭁䅁䅕䅁䙁䅁䅁䅁䅁⭤䅚允䅁䅁䅅䅁䙁䍁捬㡪ㅌ䍡䅆䍄䉁䅁䅁兂䅁䅁䅍䅄䅁䅁䅯睈䅁䅁䅯允䅁䅁䅯兂䅁䅁䅕䅁䅁䕁㥂欵䉁䅁䅁允䅁䅁䅕牕敧敨剴䐴䴸䅉䅅䅁䙁䅁䅁睁䵁䅁䅁权䅁䅁䅁权䉁䅁䅁权䙁䅁䅁兂䅁䅁䅁䙙洳䅑䅅䅁䉁䅁䅁兂㑃潈牘払敪睐杷允䅁䅁䅕䅁䑁䅁䅷䅁䭁䉁䅯䅁䭁䅁䅅䅁䭁䅁䅕䅁䙁䅁䅁䅁杄敥䅚允䅁䅁䅅䅁䙁䭁睒児塲⭯⽧䍄䉁䅁䅁兂䅁䅁䅍䅄䅁䅁䅯䅈䅁䅁䅯允䅁䅁䅯兂䅁䅁䅕䅁䅁䕁呁欵䉁䅁䅁允䅁䅁䅕㑈牘払敧吱䴸䅉䅅䅁䙁䅁䅁睁䵁䅁䅁权䅁䅁䅁权䉁䅁䅁权䙁䅁䅁兂䅁䅁䅁䙷浺䅑䅅䅁䉁䅁䅁兂㑃潈牘払敪睐杷允䅁䅁䅕䅁䑁䅁䅷䅁䭁䅁䅁䅁䭁䅁䅅䅁䭁䅁䅕䅁䙁䅁䅁䅁权佘䅚允䅁䅁䅅䅁䙁䱁敧敨剴乵⼴䍄䉁䅁䅁兂䅁䅁䅍䅄䅁䅁䅯䅁䅁䅁䅯允䅁䅁䅯兂䅁䅁䅕䅁䅁䭁十欵䉁䅁䅁允䅁䅁䅕䉵䘶ㄶ㑇樳䴸䅉䅅䅁䙁䅁䅁睁䵁䅁䅁权晁䅁䅁权䉁䅁䅁权䙁䅁䅁兂䅁䅁䅁佁汲䅑䅅䅁䉁䅁䅁兂桄桥畓⭒慈睐杷允䅁䅁䅕䅁䑁䅁䅷䅁䭁䉁䄸䅁䭁䙁䅍䅁䭁䅁䅕䅁䙁䅁䅁䅁䅄估䅖允䅁䅁䅅䅁䙁䕁䵯楁䡵樱䅂䍄䉁䅁䅁兂䅁䅁䅍䅄䅁䅁䅯䅁䅁䅁䅯允䅁䅁䅯兂䅁䅁䅕䅁䅁䵁䩂欵䉁䅁䅁允䅁䅁䅕䉵䘶ㄶ㑇樳䴸䅉䅅䅁䙁䅁䅁睁䵁䅁䅁权敁䅁䅁权䉁䅁䅁权䙁䅁䅁兂䅁䅁䅁䱷汲䅑䅅䅁䉁䅁䅁兂穁積積積呐睐杷允䅁䅁䅕䅁䑁䅁䅷䅁䭁䅁䅁䅁䭁䅁䅅䅁䭁䅁䅕䅁䙁䅁䅁䅁杂敶䅖允䅁䅁䅅䅁䙁䑁䬰㘱睎摐⽯䍄䉁䅁䅁兂䅁䅁䅍䅄䅁䅁䅯杈䅁䅁䅯允䅁䅁䅯兂䅁䅁䅕䅁䅁䝁䙂欵䉁䅁䅁允䅁䅁䅕⽷潕䥘䌯吱䴸䅉䅅䅁䙁䅁䅁睁䵁䅁䅁权䅁䅁䅁权䉁䅁䅁权䙁䅁䅁兂䅁䅁䅁䍷浘䅑䅅䅁䉁䅁䅁兂㑃潈牘払敪睐杷允䅁䅁䅕䅁䑁䅁䅷䅁䭁䉁䄰䅁䭁䙁䅍䅁䭁䅁䅕䅁䙁䅁䅁䅁杂佱䅖允䅁䅁䅅䅁䙁乁佮ㄹ橐印䄱䍄䉁䅁䅁兂䅁䅁䅍䅄䅁䅁䅯䅁䅁䅁䅯允䅁䅁䅯兂䅁䅁䅕䅁䅁䭁扂欵䉁䅁䅁允䅁䅁䅕䉵䘶ㄶ㑇樳䴸䅉䅅䅁䙁䅁䅁睁䵁䅁䅁权慁䅁䅁权䉁䅁䅁权䙁䅁䅁兂䅁䅁䅁乁汄䅑䅅䅁䉁䅁䅁兂㉄䙋偹癷杘睐杷允䅁䅁䅕䅁䑁䅁䅷䅁䭁䉁䅷䅁䭁䅁䅅䅁䭁䅁䅕䅁䙁䅁䅁䅁杂⭘䅚允䅁䅁䅅䅁䙁偁潙䥘䌯搹⽧䍄䉁䅁䅁兂䅁䅁䅍䅄䅁䅁䅯䅁䅁䅁䅯允䅁䅁䅯兂䅁䅁䅕䅁䅁䕁湁欵䉁䅁䅁允䅁䅁䅕䉵䘶ㄶ㑇樳䴸䅉䅅䅁䙁䅁䅁睁䵁䅁䅁权䅁䅁䅁权䉁䅁䅁权䙁䅁䅁兂䅁䅁䅁䑑浄䅑䅅䅁䉁䅁䅁兂㑃潈牘払敪睐杷允䅁䅁䅕䅁䑁䅁䅷䅁䭁䉁䄴䅁䭁䙁䅍䅁䭁䅁䅕䅁䙁䅁䅁䅁杁甯䅖允䅁䅁䅅䅁䙁䱁䥔牤昶椲䅬䍄䉁䅁䅁兂䅁䅁䅍䅄䅁䅁䅯䅁䅁䅁䅯允䅁䅁䅯兂䅁䅁䅕䅁䅁䅁獃唵䉁䅁䅁允䅁䅁䅕灭婭婭婭吲䴸䅉䅅䅁䙁䅁䅁睁䵁䅁䅁权摁䅁䅁权䉁䅁䅁权䙁䅁䅁兂䅁䅁䅁义汔䅑䅅䅁䉁䅁䅁兂塄㍯㥁瑃呦睐杷允䅁䅁䅕䅁䑁䅁䅷䅁䭁䅁䅁䅁䭁䅁䅅䅁䭁䅁䅕䅁䙁䅁䅁䅁杂畗䅚允䅁䅁䅅䅁䙁䱁敧敨剴乵⼴䍄䉁䅁䅁兂䅁䅁䅍䅄䅁䅁䅯杇䅁䅁䅯允䅁䅁䅯兂䅁䅁䅕䅁䅁䍁㡂欵䉁䅁䅁允䅁䅁䅕䡰㥁瑃橥䐶䴸䅉䅅䅁䙁䅁䅁睁䵁䅁䅁权摁䅁䅁权呂䅁䅁权䙁䅁䅁兂䅁䅁䅁䙯洯䅑䅅䅁䉁䅁䅁兂㥂穐敖歵畫䅑杷允䅁䅁䅕䅁䑁䅁䅷䅁䭁䅁䅁䅁䭁䅁䅅䅁䭁䅁䅕䅁䙁䅁䅁䅁权敁䅚允䅁䅁䅅䅁䙁䱁敧敨剴乵⼴䍄䉁䅁䅁兂䅁䅁䅍䅄䅁䅁䅯先䅁䅁䅯允䅁䅁䅯兂䅁䅁䅕䅁䅁䭁兂欵䉁䅁䅁允䅁䅁䅕歲桦桥畓稱䴸䅉䅅䅁䙁䅁䅁睁䵁䅁䅁权䅁䅁䅁权䉁䅁䅁权䙁䅁䅁兂䅁䅁䅁余汦䅑䅅䅁䉁䅁䅁兂䙃ㄶ㑇潈托睐杷允䅁䅁䅕䅁䑁䅁䅷䅁䭁䉁䅯䅁䭁䙁䅍䅁䭁䅁䅕䅁䙁䅁䅁䅁䅄佲䅖允䅁䅁䅅䅁䙁䉁愱䑚晶穪䅬䍄䉁䅁䅁兂䅁䅁䅍䅄䅁䅁䅯杈䅁䅁䅯允䅁䅁䅯兂䅁䅁䅕䅁䅁䵁䅄唵䉁䅁䅁允䅁䅁䅕積積積積稰䴸䅉䅅䅁䙁䅁䅁睁䵁䅁䅁权摁䅁䅁权䉁䅁䅁权䙁䅁䅁兂䅁䅁䅁䡧浈䅑䅅䅁䉁䅁䅁兂畃⭒㙆䭆堷睐杷允䅁䅁䅕䅁䑁䅁䅷䅁䭁䅁䅁䅁䭁䅁䅅䅁䭁䅁䅕䅁䙁䅁䅁䅁䅄畔䅚允䅁䅁䅅䅁䙁䱁敧敨剴乵⼴䍄䉁䅁䅁兂䅁䅁䅍䅄䅁䅁䅯䅈䅁䅁䅯允䅁䅁䅯兂䅁䅁䅕䅁䅁䵁汃唵䉁䅁䅁允䅁䅁䅕㡪ㅌ䙋偹樰䴸䅉䅅䅁䙁䅁䅁睁䵁䅁䅁权䅁䅁䅁权䉁䅁䅁权䙁䅁䅁兂䅁䅁䅁䕯浮䅑䅅䅁䉁䅁䅁兂㑃潈牘払敪睐杷允䅁䅁䅕䅁䑁䅁䅷䅁䭁䉁䄸䅁䭁䙁䅍䅁䭁䅁䅕䅁䙁䅁䅁䅁䅁佰䅖允䅁䅁䅅䅁䙁䱁敧敨剴䑥䅂䍄䉁䅁䅁兂䅁䅁䅍䅄䅁䅁䅯杇䅁䅁䅯允䅁䅁䅯兂䅁䅁䅕䅁䅁䍁䉁欵䉁䅁䅁允䅁䅁䅕浚浚浚浚樵䴸䅉䅅䅁䙁䅁䅁睁䵁䅁䅁权捁䅁䅁权呂䅁䅁权䙁䅁䅁兂䅁䅁䅁乑汐䅑䅅䅁䉁䅁䅁兂佂桙奂扏畑䅑杷允䅁䅁䅕䅁䑁䅁䅷䅁䭁䉁䅯䅁䭁䙁䅍䅁䭁䅁䅕䅁䙁䅁䅁䅁权畔䅚允䅁䅁䅅䅁䙁䕁㍷啩杆呒䅴䍄䉁䅁䅁兂䅁䅁䅍䅄䅁䅁䅯杈䅁䅁䅯允䅁䅁䅯兂䅁䅁䅕䅁䅁䅁塃唵䉁䅁䅁允䅁䅁䅕積積積積稰䴸䅉䅅䅁䙁䅁䅁睁䵁䅁䅁权䅁䅁䅁权䉁䅁䅁权䙁䅁䅁兂䅁䅁䅁䙁浲䅑䅅䅁䉁䅁䅁兂㑃潈牘払敪睐杷允䅁䅁䅕䅁䑁䅁䅷䅁䭁䅁䅁䅁䭁䅁䅅䅁䭁䅁䅕䅁䙁䅁䅁䅁䅂佱䅖允䅁䅁䅅䅁䙁䩁婱婭婭摭⽫䍄䉁䅁䅁兂䅁䅁䅍䅄䅁䅁䅯䅁䅁䅁䅯允䅁䅁䅯兂䅁䅁䅕䅁䅁䝁婂欵䉁䅁䅁允䅁䅁䅕䉵䘶ㄶ㑇樳䴸䅉䅅䅁䙁䅁䅁睁䵁䅁䅁权晁䅁䅁权呂䅁䅁权䙁䅁䅁兂䅁䅁䅁䵉氷䅑䅅䅁䉁䅁䅁兂䭂䅄牉㥨睙䅑杷允䅁䅁䅕䅁䑁䅁䅷䅁䭁䉁䄸䅁䭁䙁䅍䅁䭁䅁䅕䅁䙁䅁䅁䅁䅄⭁䅚允䅁䅁䅅䅁䙁䥁䅐煹䙆橬䅂䍄䉁䅁䅁兂䅁䅁䅍䅄䅁䅁䅯䅁䅁䅁䅯允䅁䅁䅯兂䅁䅁䅕䅁䅁䅁塄唵䉁䅁䅁允䅁䅁䅕場啯歲桦樲䴸䅉䅅䅁䙁䅁䅁睁䵁䅁䅁权捁䅁䅁权呂䅁䅁权䙁䅁䅁兂䅁䅁䅁䙧洳䅑䅅䅁䉁䅁䅁兂楃扒穢刯畑䅑杷允䅁䅁䅕䅁䑁䅁䅷䅁䭁䅁䅁䅁䭁䅁䅅䅁䭁䅁䅕䅁䙁䅁䅁䅁䅁攰䅖允䅁䅁䅅䅁䙁佁㙆䭆䠵搴⽯䍄䉁䅁䅁兂䅁䅁䅍䅄䅁䅁䅯䅈䅁䅁䅯睕䅁䅁䅯兂䅁䅁䅕䅁䅁䭁坁欵䉁䅁䅁允䅁䅁䅕牘䩰䅄牋啌䵁䅉䅅䅁䙁䅁䅁睁䵁䅁䅁权捁䅁䅁权呂䅁䅁权䙁䅁䅁兂䅁䅁䅁余汌䅑䅅䅁䉁䅁䅁兂楂䙅㕧䕴畧䅑杷允䅁䅁䅕䅁䑁䅁䅷䅁䭁䉁䄰䅁䭁䙁䅍䅁䭁䅁䅕䅁䙁䅁䅁䅁杄畒䅚允䅁䅁䅅䅁䙁䡁呗䅇坒楪䄵䍄䉁䅁䅁兂䅁䅁䅍䅄䅁䅁䅯䅁䅁䅁䅯允䅁䅁䅯兂䅁䅁䅕䅁䅁䅁婂欵䉁䅁䅁允䅁䅁䅕䉵䘶ㄶ㑇樳䴸䅉䅅䅁䙁䅁䅁睁䵁䅁䅁权摁䅁䅁权䉁䅁䅁权䙁䅁䅁兂䅁䅁䅁䴴汄䅑䅅䅁䉁䅁䅁兂塄㍯㥁瑃呦睐杷允䅁䅁䅕䅁䑁䅁䅷䅁䭁䉁䄰䅁䭁䅁䅅䅁䭁䅁䅕䅁䙁䅁䅁䅁杁畍䅚允䅁䅁䅅䅁䙁䭁䠵場啯瑲⽣䍄䉁䅁䅁兂䅁䅁䅍䅄䅁䅁䅯䅁䅁䅁䅯允䅁䅁䅯兂䅁䅁䅕䅁䅁䅁呂欵䉁䅁䅁允䅁䅁䅕䉵䘶ㄶ㑇樳䴸䅉䅅䅁䙁䅁䅁睁䵁䅁䅁权捁䅁䅁权䉁䅁䅁权䙁䅁䅁兂䅁䅁䅁䑙洷䅑䅅䅁䉁䅁䅁兂㉄䙋偹癷奘睐杷允䅁䅁䅕䅁䑁䅁䅷䅁䭁䅁䅁䅁䭁䅁䅅䅁䭁䅁䅕䅁䙁䅁䅁䅁权佗䅚允䅁䅁䅅䅁䙁䱁敧敨剴乵⼴䍄䉁䅁䅁兂䅁䅁䅍䅄䅁䅁䅯䅁䅁䅁䅯允䅁䅁䅯兂䅁䅁䅕䅁䅁䍁䝁欵䉁䅁䅁允䅁䅁䅕䉵䘶ㄶ㑇樳䴸䅉䅅䅁䙁䅁䅁睁䵁䅁䅁权慁䅁䅁权䉁䅁䅁权䙁䅁䅁兂䅁䅁䅁䐴浦䅑䅅䅁䉁䅁䅁兂歃䑣䬰㘱潐睐杷允䅁䅁䅕䅁䑁䅁䅷䅁䭁䉁䅯䅁䭁䅁䅅䅁䭁䅁䅕䅁䙁䅁䅁䅁杁⬲䅖允䅁䅁䅅䅁䙁偁潙䥘䌯改⽁䍄䉁䅁䅁兂䅁䅁䅍䅄䅁䅁䅯䅈䅁䅁䅯睕䅁䅁䅯兂䅁䅁䅕䅁䅁䅁婂欵䉁䅁䅁允䅁䅁䅕匳䝑婧䑖歌䵁䅉䅅䅁䙁䅁䅁睁䵁䅁䅁权䅁䅁䅁权䉁䅁䅁权䙁䅁䅁兂䅁䅁䅁䱑汌䅑䅅䅁䉁䅁䅁兂慃婭婭婭婮睐杷允䅁䅁䅕䅁䑁䅁䅷䅁䭁䉁䄴䅁䭁䙁䅍䅁䭁䅁䅕䅁䙁䅁䅁䅁䅃⭯䅖允䅁䅁䅅䅁䙁䍁扐堫焵䍦䅰䍄䉁䅁䅁兂䅁䅁䅍䅄䅁䅁䅯䅁䅁䅁䅯允䅁䅁䅯兂䅁䅁䅕䅁䅁䅁㑁欵䉁䅁䅁允䅁䅁䅕䉵䘶ㄶ㑇樳䴸䅉䅅䅁䙁䅁䅁睁䵁䅁䅁权敁䅁䅁权呂䅁䅁权䙁䅁䅁兂䅁䅁䅁䰴汌䅑䅅䅁䉁䅁䅁兂㉃⼸唳䝥獫䅑杷允䅁䅁䅕䅁䑁䅁䅷䅁䭁䉁䄸䅁䭁䅁䅅䅁䭁䅁䅕䅁䙁䅁䅁䅁杄畺䅖允䅁䅁䅅䅁䙁䭁睒児塲⭯⽁䍄䉁䅁䅁兂䅁䅁䅍䅄䅁䅁䅯䅁䅁䅁䅯允䅁䅁䅯兂䅁䅁䅕䅁䅁䍁奂欵䉁䅁䅁允䅁䅁䅕䉵䘶ㄶ㑇樳䴸䅉䅅䅁䙁䅁䅁睁䵁䅁䅁权捁䅁䅁权䉁䅁䅁权䙁䅁䅁兂䅁䅁䅁䙧浺䅑䅅䅁䉁䅁䅁兂㉄䙋偹癷奘睐杷允䅁䅁䅕䅁䑁䅁䅷䅁䭁䉁䄰䅁䭁䅁䅅䅁䭁䅁䅕䅁䙁䅁䅁䅁䅄佇䅚允䅁䅁䅅䅁䙁䉁䘫ㄶ㑇瑈⽕䍄䉁䅁䅁兂䅁䅁䅍䅄䅁䅁䅯䅁䅁䅁䅯允䅁䅁䅯兂䅁䅁䅕䅁䅁佁祁欵䉁䅁䅁允䅁䅁䅕䉵䘶ㄶ㑇樳䴸䅉䅅䅁䙁䅁䅁睁䵁䅁䅁权䅁䅁䅁权䉁䅁䅁权䙁䅁䅁兂䅁䅁䅁䙷浦䅑䅅䅁䉁䅁䅁兂㑃潈牘払敪睐杷允䅁䅁䅕䅁䑁䅁䅷䅁䭁䉁䄴䅁䭁䙁䅍䅁䭁䅁䅕䅁䙁䅁䅁䅁杁⭑䅚允䅁䅁䅅䅁䙁偁㥔䠱灪楚䅒䍄䉁䅁䅁兂䅁䅁䅍䅄䅁䅁䅯䅁䅁䅁䅯允䅁䅁䅯兂䅁䅁䅕䅁䅁䍁歃唵䉁䅁䅁允䅁䅁䅕灭婭婭婭吲䴸䅉䅅䅁䙁䅁䅁睁䵁䅁䅁权晁䅁䅁权䉁䅁䅁权䙁䅁䅁兂䅁䅁䅁䅧浲䅑䅅䅁䉁䅁䅁兂䅁䅁䅁䅁杄睐杷允䅁䅁䅕䅁䑁䅁䅷䅁䭁䅁䅁䅁䭁䅁䅅䅁䭁䅁䅕䅁䙁䅁䅁䅁䅂⭖䅚允䅁䅁䅅䅁䙁䱁敧敨剴乵⼴䍄䉁䅁䅁兂䅁䅁䅍䅄䅁䅁䅯杈䅁䅁䅯睕䅁䅁䅯兂䅁䅁䅕䅁䅁䵁婄唵䉁䅁䅁允䅁䅁䅕兊䉡啬䱏䕌䵁䅉䅅䅁䙁䅁䅁睁䵁䅁䅁权䅁䅁䅁权䉁䅁䅁权䙁䅁䅁兂䅁䅁䅁䙷浢䅑䅅䅁䉁䅁䅁兂㑃潈牘払敪睐杷允䅁䅁䅕䅁䑁䅁䅷䅁䭁䅁䅁䅁䭁䅁䅅䅁䭁䅁䅕䅁䙁䅁䅁䅁权畖䅚允䅁䅁䅅䅁䙁䱁敧敨剴乵⼴䍄䉁䅁䅁兂䅁䅁䅍䅄䅁䅁䅯睈䅁䅁䅯睕䅁䅁䅯兂䅁䅁䅕䅁䅁䵁杄唵䉁䅁䅁允䅁䅁䅕灶愸㥌䔱䕍䵁䅉䅅䅁䙁䅁䅁睁䵁䅁䅁权晁䅁䅁权呂䅁䅁权䙁䅁䅁兂䅁䅁䅁偙汪䅑䅅䅁䉁䅁䅁兂偄ㄹ橐塰睳䅑杷允䅁䅁䅕䅁䑁䅁䅷䅁䭁䉁䅯䅁䭁䙁䅍䅁䭁䅁䅕䅁䙁䅁䅁䅁䅄⭰䅖允䅁䅁䅅䅁䙁䉁愱䑚晶穪䅬䍄䉁䅁䅁兂䅁䅁䅍䅄䅁䅁䅯䅁䅁䅁䅯允䅁䅁䅯兂䅁䅁䅕䅁䅁佁汄唵䉁䅁䅁允䅁䅁䅕場啯歲桦樲䴸䅉䅅䅁䙁䅁䅁睁䵁䅁䅁权䅁䅁䅁权䉁䅁䅁权䙁䅁䅁兂䅁䅁䅁䑧浮䅑䅅䅁䉁䅁䅁兂㑃潈牘払敪睐杷允䅁䅁䅕䅁䑁䅁䅷䅁䭁䉁䄴䅁䭁䙁䅍䅁䭁䅁䅕䅁䙁䅁䅁䅁杄敡䅚允䅁䅁䅅䅁䙁乁楅⼲⭬楡䅆䍄䉁䅁䅁兂䅁䅁䅍䅄䅁䅁䅯䅈䅁䅁䅯睕䅁䅁䅯兂䅁䅁䅕䅁䅁佁啁欵䉁䅁䅁允䅁䅁䅕牘䩰䅄牋啌䵁䅉䅅䅁䙁䅁䅁睁䵁䅁䅁权晁䅁䅁权呂䅁䅁权䙁䅁䅁兂䅁䅁䅁䑯洯䅑䅅䅁䉁䅁䅁兂㍁啩杆吵硁䅑杷允䅁䅁䅕䅁䑁䅁䅷䅁䭁䉁䄸䅁䭁䙁䅍䅁䭁䅁䅕䅁䙁䅁䅁䅁杄敘䅚允䅁䅁䅅䅁䙁乁楅⼲⭬橃䅆䍄䉁䅁䅁兂䅁䅁䅍䅄䅁䅁䅯䅁䅁䅁䅯允䅁䅁䅯兂䅁䅁䅕䅁䅁䝁坂欵䉁䅁䅁允䅁䅁䅕䉵䘶ㄶ㑇樳䴸䅉䅅䅁䙁䅁䅁睁䵁䅁䅁权䅁䅁䅁权䉁䅁䅁权䙁䅁䅁兂䅁䅁䅁佧汄䅑䅅䅁䉁䅁䅁兂桄桥畓⭒慈睐杷允䅁䅁䅕䅁䑁䅁䅷䅁䭁䅁䅁䅁䭁䅁䅅䅁䭁䅁䅕䅁䙁䅁䅁䅁权敆䅚允䅁䅁䅅䅁䙁䱁敧敨剴乵⼴䍄䉁䅁䅁兂䅁䅁䅍䅄䅁䅁䅯䅁䅁䅁䅯允䅁䅁䅯兂䅁䅁䅕䅁䅁䅁噂欵䉁䅁䅁允䅁䅁䅕䉵䘶ㄶ㑇樳䴸䅉䅅䅁䙁䅁䅁睁䵁䅁䅁权晁䅁䅁权䉁䅁䅁权䙁䅁䅁兂䅁䅁䅁䑧浘䅑䅅䅁䉁䅁䅁兂䥂場啯歲桦睐杷允䅁䅁䅕䅁䑁䅁䅷䅁䭁䅁䅁䅁䭁䅁䅅䅁䭁䅁䅕䅁䙁䅁䅁䅁杄佖䅚允䅁䅁䅅䅁䙁䱁敧敨剴乵⼴䍄䉁䅁䅁兂䅁䅁䅍䅄䅁䅁䅯杇䅁䅁䅯睕䅁䅁䅯兂䅁䅁䅕䅁䅁䍁⽁欵䉁䅁䅁允䅁䅁䅕卸睃浣硧く䵁䅉䅅䅁䙁䅁䅁睁䵁䅁䅁权䅁䅁䅁权䉁䅁䅁权䙁䅁䅁兂䅁䅁䅁䙷浔䅑䅅䅁䉁䅁䅁兂㑃潈牘払敪睐杷允䅁䅁䅕䅁䑁䅁䅷䅁䭁䉁䄰䅁䭁䅁䅅䅁䭁䅁䅕䅁䙁䅁䅁䅁䅄畆䅚允䅁䅁䅅䅁䙁䉁䘫ㄶ㑇瑈⽕䍄䉁䅁䅁兂䅁䅁䅍䅄䅁䅁䅯䅁䅁䅁䅯允䅁䅁䅯兂䅁䅁䅕䅁䅁䕁畄唵䉁䅁䅁允䅁䅁䅕敨剴䉵䘶稲䴸䅉䅅䅁䙁䅁䅁睁䵁䅁䅁权摁䅁䅁权䉁䅁䅁权䙁䅁䅁兂䅁䅁䅁䝷浶䅑䅅䅁䉁䅁䅁兂畃⭒㙆䭆堷睐杷允䅁䅁䅕䅁䑁䅁䅷䅁䭁䉁䅯䅁䭁䅁䅅䅁䭁䅁䅕䅁䙁䅁䅁䅁杁畒䅚允䅁䅁䅅䅁䙁䭁睒児塲⭯⽧䍄䉁䅁䅁兂䅁䅁䅍䅄䅁䅁䅯䅁䅁䅁䅯允䅁䅁䅯兂䅁䅁䅕䅁䅁佁䅂欵䉁䅁䅁允䅁䅁䅕䉵䘶ㄶ㑇樳䴸䅉䅅䅁䙁䅁䅁睁䵁䅁䅁权捁䅁䅁权䉁䅁䅁权䙁䅁䅁兂䅁䅁䅁偁汶䅑䅅䅁䉁䅁䅁兂晁敨剴䉵嘷睐杷允䅁䅁䅕䅁䑁䅁䅷䅁䭁䉁䄸䅁䭁䙁䅍䅁䭁䅁䅕䅁䙁䅁䅁䅁䅄但䅚允䅁䅁䅅䅁䙁䅁坒楄礲呶䅂䍄䉁䅁䅁兂䅁䅁䅍䅄䅁䅁䅯䅁䅁䅁䅯允䅁䅁䅯兂䅁䅁䅕䅁䅁䝁⽄唵䉁䅁䅁允䅁䅁䅕䉵䘶ㄶ㑇樳䴸䅉䅅䅁䙁䅁䅁睁䵁䅁䅁权晁䅁䅁权呂䅁䅁权䙁䅁䅁兂䅁䅁䅁乙汌䅑䅅䅁䉁䅁䅁兂扁㥌欰畂睅䅑杷允䅁䅁䅕䅁䑁䅁䅷䅁䭁䉁䄸䅁䭁䙁䅍䅁䭁䅁䅕䅁䙁䅁䅁䅁䅂⭢䅚允䅁䅁䅅䅁䙁䅁塲㍯㥁橋䅆䍄䉁䅁䅁兂䅁䅁䅍䅄䅁䅁䅯䅁䅁䅁䅯允䅁䅁䅯兂䅁䅁䅕䅁䅁䍁啂欵䉁䅁䅁允䅁䅁䅕䉵䘶ㄶ㑇樳䴸䅉䅅䅁䙁䅁䅁睁䵁䅁䅁权䅁䅁䅁权䉁䅁䅁权䙁䅁䅁兂䅁䅁䅁䴴汌䅑䅅䅁䉁䅁䅁兂㥁瑃橥䑣愳睐杷允䅁䅁䅕䅁䑁䅁䅷䅁䭁䅁䅁䅁䭁䅁䅅䅁䭁䅁䅕䅁䙁䅁䅁䅁䅄⭕䅚允䅁䅁䅅䅁䙁䱁敧敨剴乵⼴䍄䉁䅁䅁兂䅁䅁䅍䅄䅁䅁䅯䅁䅁䅁䅯允䅁䅁䅯兂䅁䅁䅕䅁䅁䝁睁欵䉁䅁䅁允䅁䅁䅕䉵䘶ㄶ㑇樳䴸䅉䅅䅁䙁䅁䅁睁䵁䅁䅁权晁䅁䅁权呂䅁䅁权䙁䅁䅁兂䅁䅁䅁䙉浲䅑䅅䅁䉁䅁䅁兂剄瑉㕶杦硯䅑杷允䅁䅁䅕䅁䑁䅁䅷䅁䭁䅁䅁䅁䭁䅁䅅䅁䭁䅁䅕䅁䙁䅁䅁䅁䅄⭏䅚允䅁䅁䅅䅁䙁䱁敧敨剴乵⼴䍄䉁䅁䅁兂䅁䅁䅍䅄䅁䅁䅯杇䅁䅁䅯睕䅁䅁䅯兂䅁䅁䅕䅁䅁䅁塄唵䉁䅁䅁允䅁䅁䅕祇搯䅊桙歏䵁䅉䅅䅁䙁䅁䅁睁䵁䅁䅁权䅁䅁䅁权䉁䅁䅁权䙁䅁䅁兂䅁䅁䅁䑙浔䅑䅅䅁䉁䅁䅁兂㑃潈牘払敪睐杷允䅁䅁䅕䅁䑁䅁䅷䅁䭁䅁䅁䅁䭁䅁䅅䅁䭁䅁䅕䅁䙁䅁䅁䅁䅄⭔䅚允䅁䅁䅅䅁䙁䱁敧敨剴乵⼴䍄䉁䅁䅁兂䅁䅁䅍䅄䅁䅁䅯䅁䅁䅁䅯允䅁䅁䅯兂䅁䅁䅕䅁䅁䵁䥁欵䉁䅁䅁允䅁䅁䅕䉵䘶ㄶ㑇樳䴸䅉䅅䅁䙁䅁䅁睁䵁䅁䅁权敁䅁䅁权呂䅁䅁权䙁䅁䅁兂䅁䅁䅁䅑浦䅑䅅䅁䉁䅁䅁兂䅁䅁䅁䅁煁䅑杷允䅁䅁䅕䅁䑁䅁䅷䅁䭁䉁䄰䅁䭁䙁䅍䅁䭁䅁䅕䅁䙁䅁䅁䅁䅂佐䅚允䅁䅁䅅䅁䙁䕁㉡⼸唳䍵䄵䍄䉁䅁䅁兂䅁䅁䅍䅄䅁䅁䅯䅁䅁䅁䅯允䅁䅁䅯兂䅁䅁䅕䅁䅁䕁捃唵䉁䅁䅁允䅁䅁䅕灭婭婭婭吲䴸䅉䅅䅁䙁䅁䅁睁䵁䅁䅁权䅁䅁䅁权䉁䅁䅁权䙁䅁䅁兂䅁䅁䅁乁汶䅑䅅䅁䉁䅁䅁兂桄桥畓⭒慈睐杷允䅁䅁䅕䅁䑁䅁䅷䅁䭁䅁䅁䅁䭁䅁䅅䅁䭁䅁䅕䅁䙁䅁䅁䅁䅃⬳䅖允䅁䅁䅅䅁䙁佁㙆䭆䠵搴⽯䍄䉁䅁䅁兂䅁䅁䅍䅄䅁䅁䅯杇䅁䅁䅯睕䅁䅁䅯兂䅁䅁䅕䅁䅁䵁䑄唵䉁䅁䅁允䅁䅁䅕歵䵫楁湳歏䵁䅉䅅䅁䙁䅁䅁睁䵁䅁䅁权䅁䅁䅁权䉁䅁䅁权䙁䅁䅁兂䅁䅁䅁䕉浺䅑䅅䅁䉁䅁䅁兂㑃潈牘払敪睐杷允䅁䅁䅕䅁䑁䅁䅷䅁䭁䅁䅁䅁䭁䅁䅅䅁䭁䅁䅕䅁䙁䅁䅁䅁杂佐䅚允䅁䅁䅅䅁䙁䱁敧敨剴乵⼴䍄䉁䅁䅁兂䅁䅁䅍䅄䅁䅁䅯杈䅁䅁䅯允䅁䅁䅯兂䅁䅁䅕䅁䅁䕁䭂欵䉁䅁䅁允䅁䅁䅕⽷潕䥘䌯吱䴸䅉䅅䅁䙁䅁䅁睁䵁䅁䅁权敁䅁䅁权呂䅁䅁权䙁䅁䅁兂䅁䅁䅁䕯洷䅑䅅䅁䉁䅁䅁兂畄䑦ㄸ橘歯䅑杷允䅁䅁䅕䅁䑁䅁䅷䅁䭁䅁䅁䅁䭁䅁䅅䅁䭁䅁䅕䅁䙁䅁䅁䅁䅂畓䅚允䅁䅁䅅䅁䙁䱁敧敨剴乵⼴䍄䉁䅁䅁兂䅁䅁䅍䅄䅁䅁䅯先䅁䅁䅯睕䅁䅁䅯兂䅁䅁䅕䅁䅁䭁㡄唵䉁䅁䅁允䅁䅁䅕余兘瑉㕶啌䵁䅉䅅䅁䙁䅁䅁睁䵁䅁䅁权䅁䅁䅁权䉁䅁䅁权䙁䅁䅁兂䅁䅁䅁䵁汌䅑䅅䅁䉁䅁䅁兂㥁瑃橥䑣愳睐杷允䅁䅁䅕䅁䑁䅁䅷䅁䭁䉁䄸䅁䭁䙁䅍䅁䭁䅁䅕䅁䙁䅁䅁䅁杁伱䅖允䅁䅁䅅䅁䙁䉁癳匳䝑吴䅂䍄䉁䅁䅁兂䅁䅁䅍䅄䅁䅁䅯䅁䅁䅁䅯允䅁䅁䅯兂䅁䅁䅕䅁䅁䝁汁欵䉁䅁䅁允䅁䅁䅕䉵䘶ㄶ㑇樳䴸䅉䅅䅁䙁䅁䅁睁䵁䅁䅁权慁䅁䅁权䉁䅁䅁权䙁䅁䅁兂䅁䅁䅁偯決䅑䅅䅁䉁䅁䅁兂穁積積積橐睐杷允䅁䅁䅕䅁䑁䅁䅷䅁䭁䉁䅯䅁䭁䙁䅍䅁䭁䅁䅕䅁䙁䅁䅁䅁杄教䅚允䅁䅁䅅䅁䙁䱁昶楇搯䑚䅴䍄䉁䅁䅁兂䅁䅁䅍䅄䅁䅁䅯杈䅁䅁䅯允䅁䅁䅯兂䅁䅁䅕䅁䅁䥁䭂欵䉁䅁䅁允䅁䅁䅕⽷潕䥘䌯吱䴸䅉䅅䅁䙁䅁䅁睁䵁䅁䅁权敁䅁䅁权呂䅁䅁权䙁䅁䅁兂䅁䅁䅁䅧浲䅑䅅䅁䉁䅁䅁兂䅁䅁䅁䅁煁䅑杷允䅁䅁䅕䅁䑁䅁䅷䅁䭁䅁䅁䅁䭁䅁䅅䅁䭁䅁䅕䅁䙁䅁䅁䅁杁畬䅖允䅁䅁䅅䅁䙁䩁婱婭婭摭⽫䍄䉁䅁䅁兂䅁䅁䅍䅄䅁䅁䅯杇䅁䅁䅯允䅁䅁䅯兂䅁䅁䅕䅁䅁佁潂欵䉁䅁䅁允䅁䅁䅕䡰㥁瑃橥䐶䴸䅉䅅䅁䙁䅁䅁睁䵁䅁䅁权䅁䅁䅁权䉁䅁䅁权䙁䅁䅁兂䅁䅁䅁䅙浘䅑䅅䅁䉁䅁䅁兂㑃潈牘払敪睐杷允䅁䅁䅕䅁䑁䅁䅷䅁䭁䉁䄰䅁䭁䅁䅅䅁䭁䅁䅕䅁䙁䅁䅁䅁䅃敂䅚允䅁䅁䅅䅁䙁䉁䘫ㄶ㑇瑈⽕䍄䉁䅁䅁兂䅁䅁䅍䅄䅁䅁䅯䅁䅁䅁䅯允䅁䅁䅯兂䅁䅁䅕䅁䅁䍁佂欵䉁䅁䅁允䅁䅁䅕䉵䘶ㄶ㑇樳䴸䅉䅅䅁䙁䅁䅁睁䵁䅁䅁权䅁䅁䅁权䉁䅁䅁权䙁䅁䅁兂䅁䅁䅁义汘䅑䅅䅁䉁䅁䅁兂桄桥畓⭒慈睐杷允䅁䅁䅕䅁䑁䅁䅷䅁䭁䅁䅁䅁䭁䅁䅅䅁䭁䅁䅕䅁䙁䅁䅁䅁䅃故䅚允䅁䅁䅅䅁䙁䱁敧敨剴乵⼴䍄䉁䅁䅁兂䅁䅁䅍䅄䅁䅁䅯䅁䅁䅁䅯允䅁䅁䅯兂䅁䅁䅕䅁䅁䥁㝃唵䉁䅁䅁允䅁䅁䅕児塲㍯㥁樲䴸䅉䅅䅁䙁䅁䅁睁䵁䅁䅁权慁䅁䅁权䉁䅁䅁权䙁䅁䅁兂䅁䅁䅁䝉浮䅑䅅䅁䉁䅁䅁兂歃䑣䬰㘱潐睐杷允䅁䅁䅕䅁䑁䅁䅷䅁䭁䉁䄰䅁䭁䙁䅍䅁䭁䅁䅕䅁䙁䅁䅁䅁杁甹䅖允䅁䅁䅅䅁䙁䭁扡䍸睃楳䄱䍄䉁䅁䅁兂䅁䅁䅍䅄䅁䅁䅯杈䅁䅁䅯睕䅁䅁䅯兂䅁䅁䅕䅁䅁䕁㍄唵䉁䅁䅁允䅁䅁䅕䵴㉨灶愯啋䵁䅉䅅䅁䙁䅁䅁睁䵁䅁䅁权䅁䅁䅁权䉁䅁䅁权䙁䅁䅁兂䅁䅁䅁䕷浺䅑䅅䅁䉁䅁䅁兂㑃潈牘払敪睐杷允䅁䅁䅕䅁䑁䅁䅷䅁䭁䉁䅷䅁䭁䅁䅅䅁䭁䅁䅕䅁䙁䅁䅁䅁䅄男䅖允䅁䅁䅅䅁䙁䑁積積積㥍⽍䍄䉁䅁䅁兂䅁䅁䅍䅄䅁䅁䅯䅁䅁䅁䅯允䅁䅁䅯兂䅁䅁䅕䅁䅁䝁䵂欵䉁䅁䅁允䅁䅁䅕䉵䘶ㄶ㑇樳䴸䅉䅅䅁䙁䅁䅁睁䵁䅁䅁权敁䅁䅁权䉁䅁䅁权䙁䅁䅁兂䅁䅁䅁䑑浔䅑䅅䅁䉁䅁䅁兂䑄匹捨㡪噌睐杷允䅁䅁䅕䅁䑁䅁䅷䅁䭁䅁䅁䅁䭁䅁䅅䅁䭁䅁䅕䅁䙁䅁䅁䅁权⭺䅖允䅁䅁䅅䅁䙁䑁䬰㘱睎摐⽯䍄䉁䅁䅁兂䅁䅁䅍䅄䅁䅁䅯䅈䅁䅁䅯睕䅁䅁䅯兂䅁䅁䅕䅁䅁䕁睂欵䉁䅁䅁允䅁䅁䅕㉣剩堷⽺啌䵁䅉䅅䅁䙁䅁䅁睁䵁䅁䅁权敁䅁䅁权呂䅁䅁权䙁䅁䅁兂䅁䅁䅁䵯汶䅑䅅䅁䉁䅁䅁兂牁硨婢牺獣䅑杷允䅁䅁䅕䅁䑁䅁䅷䅁䭁䅁䅁䅁䭁䅁䅅䅁䭁䅁䅕䅁䙁䅁䅁䅁杄畆䅚允䅁䅁䅅䅁䙁䱁敧敨剴乵⼴䍄䉁䅁䅁兂䅁䅁䅍䅄䅁䅁䅯䅈䅁䅁䅯允䅁䅁䅯兂䅁䅁䅕䅁䅁䝁祂欵䉁䅁䅁允䅁䅁䅕椹捨㡪ㅌ䐲䴸䅉䅅䅁䙁䅁䅁睁䵁䅁䅁权摁䅁䅁权呂䅁䅁权䙁䅁䅁兂䅁䅁䅁䙯浢䅑䅅䅁䉁䅁䅁兂䑄匹捨㑪畉䅑杷允䅁䅁䅕䅁䑁䅁䅷䅁䭁䅁䅁䅁䭁䅁䅅䅁䭁䅁䅕䅁䙁䅁䅁䅁权畋䅚允䅁䅁䅅䅁䙁䱁敧敨剴乵⼴䍄䉁䅁䅁兂䅁䅁䅍䅄䅁䅁䅯䅁䅁䅁䅯允䅁䅁䅯兂䅁䅁䅕䅁䅁䕁慁欵䉁䅁䅁允䅁䅁䅕䉵䘶ㄶ㑇樳䴸䅉䅅䅁䙁䅁䅁睁䵁䅁䅁权䅁䅁䅁权䉁䅁䅁权䙁䅁䅁兂䅁䅁䅁䕯浄䅑䅅䅁䉁䅁䅁兂㑃潈牘払敪睐杷允䅁䅁䅕䅁䑁䅁䅷䅁䭁䅁䅁䅁䭁䅁䅅䅁䭁䅁䅕䅁䙁䅁䅁䅁杂⭓䅚允䅁䅁䅅䅁䙁䱁敧敨剴乵⼴䍄䉁䅁䅁兂䅁䅁䅍䅄䅁䅁䅯䅈䅁䅁䅯允䅁䅁䅯兂䅁䅁䅕䅁䅁䥁䑄唵䉁䅁䅁允䅁䅁䅕㡪ㅌ䙋偹樰䴸䅉䅅䅁䙁䅁䅁睁䵁䅁䅁权摁䅁䅁权呂䅁䅁权䙁䅁䅁兂䅁䅁䅁䅁浈䅑䅅䅁䉁䅁䅁兂奃桢䑋䕷畯䅑杷允䅁䅁䅕䅁䑁䅁䅷䅁䭁䅁䅁䅁䭁䅁䅅䅁䭁䅁䅕䅁䙁䅁䅁䅁䅂⭓䅚允䅁䅁䅅䅁䙁䱁敧敨剴乵⼴䍄䉁䅁䅁兂䅁䅁䅍䅄䅁䅁䅯䅁䅁䅁䅯允䅁䅁䅯兂䅁䅁䅕䅁䅁䭁䡂欵䉁䅁䅁允䅁䅁䅕䉵䘶ㄶ㑇樳䴸䅉䅅䅁䙁䅁䅁睁䵁䅁䅁权捁䅁䅁权䉁䅁䅁权䙁䅁䅁兂䅁䅁䅁䬴氳䅑䅅䅁䉁䅁䅁兂偃癷潕䥘匯睐杷允䅁䅁䅕䅁䑁䅁䅷䅁䭁䅁䅁䅁䭁䅁䅅䅁䭁䅁䅕䅁䙁䅁䅁䅁杁甴䅖允䅁䅁䅅䅁䙁佁㙆䭆䠵搴⽯䍄䉁䅁䅁兂䅁䅁䅍䅄䅁䅁䅯先䅁䅁䅯睕䅁䅁䅯兂䅁䅁䅕䅁䅁䥁睃唵䉁䅁䅁允䅁䅁䅕瑃橥䑣䬳啌䵁䅉䅅䅁䙁䅁䅁睁䵁䅁䅁权䅁䅁䅁权䉁䅁䅁权䙁䅁䅁兂䅁䅁䅁䔴浢䅑䅅䅁䉁䅁䅁兂㑃潈牘払敪睐杷允䅁䅁䅕䅁䑁䅁䅷䅁䭁䉁䅷䅁䭁䙁䅍䅁䭁䅁䅕䅁䙁䅁䅁䅁䅂畮䅖允䅁䅁䅅䅁䙁䵁䭈啯㉗祍䄱䍄䉁䅁䅁兂䅁䅁䅍䅄䅁䅁䅯䅁䅁䅁䅯允䅁䅁䅯兂䅁䅁䅕䅁䅁䥁㙄唵䉁䅁䅁允䅁䅁䅕䉵䘶ㄶ㑇樳䴸䅉䅅䅁䙁䅁䅁睁䵁䅁䅁权捁䅁䅁权呂䅁䅁权䙁䅁䅁兂䅁䅁䅁䱉汄䅑䅅䅁䉁䅁䅁兂㍂灶愸硌田䅑杷允䅁䅁䅕䅁䑁䅁䅷䅁䭁䉁䄸䅁䭁䅁䅅䅁䭁䅁䅕䅁䙁䅁䅁䅁䅄佁䅚允䅁䅁䅅䅁䙁䅁䅁䅁䅁佁⽁䍄䉁䅁䅁兂䅁䅁䅍䅄䅁䅁䅯䅁䅁䅁䅯允䅁䅁䅯兂䅁䅁䅕䅁䅁䅁煃唵䉁䅁䅁允䅁䅁䅕灭婭婭婭吲䴸䅉䅅䅁䙁䅁䅁睁䵁䅁䅁权捁䅁䅁权呂䅁䅁权䙁䅁䅁兂䅁䅁䅁䭯汄䅑䅅䅁䉁䅁䅁兂䉄煹䙆橴瑍䅑杷允䅁䅁䅕䅁䑁䅁䅷䅁䭁䅁䅁䅁䭁䅁䅅䅁䭁䅁䅕䅁䙁䅁䅁䅁杂敒䅚允䅁䅁䅅䅁䙁䱁敧敨剴乵⼴䍄䉁䅁䅁兂䅁䅁䅍䅄䅁䅁䅯䅈䅁䅁䅯允䅁䅁䅯兂䅁䅁䅕䅁䅁䅁䅁欵䉁䅁䅁允䅁䅁䅕㑈牘払敧吱䴸䅉䅅䅁䙁䅁䅁睁䵁䅁䅁权慁䅁䅁权呂䅁䅁权䙁䅁䅁兂䅁䅁䅁䈴浢䅑䅅䅁䉁䅁䅁兂㉃⼸唳䥥㙫䅑杷允䅁䅁䅕䅁䑁䅁䅷䅁䭁䅁䅁䅁䭁䅁䅅䅁䭁䅁䅕䅁䙁䅁䅁䅁权攲䅖允䅁䅁䅅䅁䙁佁㙆䭆䠵搴⽯䍄䉁䅁䅁兂䅁䅁䅍䅄䅁䅁䅯䅈䅁䅁䅯睕䅁䅁䅯兂䅁䅁䅕䅁䅁佁穁欵䉁䅁䅁允䅁䅁䅕䑗ね䡹⭙歌䵁䅉䅅䅁䙁䅁䅁睁䵁䅁䅁权䅁䅁䅁权䉁䅁䅁权䙁䅁䅁兂䅁䅁䅁乑汶䅑䅅䅁䉁䅁䅁兂桄桥畓⭒慈睐杷允䅁䅁䅕䅁䑁䅁䅷䅁䭁䅁䅁䅁䭁䅁䅅䅁䭁䅁䅕䅁䙁䅁䅁䅁䅄敭䅖允䅁䅁䅅䅁䙁䩁婱婭婭摭⽫䍄䉁䅁䅁兂䅁䅁䅍䅄䅁䅁䅯䅁䅁䅁䅯允䅁䅁䅯兂䅁䅁䅕䅁䅁䍁䙂欵䉁䅁䅁允䅁䅁䅕䉵䘶ㄶ㑇樳䴸䅉䅅䅁䙁䅁䅁睁䵁䅁䅁权晁䅁䅁权呂䅁䅁权䙁䅁䅁兂䅁䅁䅁䍧浔䅑䅅䅁䉁䅁䅁兂㉃⼸唳䅥硫䅑杷允䅁䅁䅕䅁䑁䅁䅷䅁䭁䅁䅁䅁䭁䅁䅅䅁䭁䅁䅕䅁䙁䅁䅁䅁䅁畹䅖允䅁䅁䅅䅁䙁䑁䬰㘱睎摐⽯䍄䉁䅁䅁兂䅁䅁䅍䅄䅁䅁䅯䅁䅁䅁䅯允䅁䅁䅯兂䅁䅁䅕䅁䅁䅁䕂欵䉁䅁䅁允䅁䅁䅕䉵䘶ㄶ㑇樳䴸䅉䅅䅁䙁䅁䅁睁䵁䅁䅁权晁䅁䅁权呂䅁䅁权䙁䅁䅁兂䅁䅁䅁䡁浌䅑䅅䅁䉁䅁䅁兂煂䡶呓䍇硑䅑杷允䅁䅁䅕䅁䑁䅁䅷䅁䭁䉁䄰䅁䭁䅁䅅䅁䭁䅁䅕䅁䙁䅁䅁䅁杄佋䅚允䅁䅁䅅䅁䙁䝁浚浚浚瑚⽙䍄䉁䅁䅁兂䅁䅁䅍䅄䅁䅁䅯䅁䅁䅁䅯允䅁䅁䅯兂䅁䅁䅕䅁䅁佁㉁欵䉁䅁䅁允䅁䅁䅕䉵䘶ㄶ㑇樳䴸䅉䅅䅁䙁䅁䅁睁䵁䅁䅁权摁䅁䅁权䉁䅁䅁权䙁䅁䅁兂䅁䅁䅁䡯浐䅑䅅䅁䉁䅁䅁兂畃⭒㙆䭆堷睐杷允䅁䅁䅕䅁䑁䅁䅷䅁䭁䉁䄸䅁䭁䙁䅍䅁䭁䅁䅕䅁䙁䅁䅁䅁权⭹䅖允䅁䅁䅅䅁䙁䕁䵯楁䡵樱䅂䍄䉁䅁䅁兂䅁䅁䅍䅄䅁䅁䅯杈䅁䅁䅯允䅁䅁䅯兂䅁䅁䅕䅁䅁䵁獄唵䉁䅁䅁允䅁䅁䅕積積積積稰䴸䅉䅅䅁䙁䅁䅁睁䵁䅁䅁权䅁䅁䅁权䉁䅁䅁权䙁䅁䅁兂䅁䅁䅁䕯浌䅑䅅䅁䉁䅁䅁兂㑃潈牘払敪睐杷允䅁䅁䅕䅁䑁䅁䅷䅁䭁䅁䅁䅁䭁䅁䅅䅁䭁䅁䅕䅁䙁䅁䅁䅁䅂畑䅚允䅁䅁䅅䅁䙁䱁敧敨剴乵⼴䍄䉁䅁䅁兂䅁䅁䅍䅄䅁䅁䅯先䅁䅁䅯允䅁䅁䅯兂䅁䅁䅕䅁䅁䥁剂欵䉁䅁䅁允䅁䅁䅕歲桦桥畓稱䴸䅉䅅䅁䙁䅁䅁睁䵁䅁䅁权䅁䅁䅁权䉁䅁䅁权䙁䅁䅁兂䅁䅁䅁䔴浈䅑䅅䅁䉁䅁䅁兂㑃潈牘払敪睐杷允䅁䅁䅕䅁䑁䅁䅷䅁䭁䉁䄰䅁䭁䅁䅅䅁䭁䅁䅕䅁䙁䅁䅁䅁䅁畇䅚允䅁䅁䅅䅁䙁䉁䘫ㄶ㑇瑈⽕䍄䉁䅁䅁兂䅁䅁䅍䅄䅁䅁䅯䅁䅁䅁䅯允䅁䅁䅯兂䅁䅁䅕䅁䅁䭁䉂欵䉁䅁䅁允䅁䅁䅕䉵䘶ㄶ㑇樳䴸䅉䅅䅁䙁䅁䅁睁䵁䅁䅁权摁䅁䅁权䉁䅁䅁权䙁䅁䅁兂䅁䅁䅁䅉浔䅑䅅䅁䉁䅁䅁兂晁敨剴䉵嘷睐杷允䅁䅁䅕䅁䑁䅁䅷䅁䭁䉁䄸䅁䭁䅁䅅䅁䭁䅁䅕䅁䙁䅁䅁䅁杂佗䅚允䅁䅁䅅䅁䙁䙁㑋潈牘敕⽁䍄䉁䅁䅁兂䅁䅁䅍䅄䅁䅁䅯䅁䅁䅁䅯允䅁䅁䅯兂䅁䅁䅕䅁䅁䕁潁欵䉁䅁䅁允䅁䅁䅕䉵䘶ㄶ㑇樳䴸䅉䅅䅁䙁䅁䅁睁䵁䅁䅁权䅁䅁䅁权䉁䅁䅁权䙁䅁䅁兂䅁䅁䅁䅑洷䅑䅅䅁䉁䅁䅁兂㑃潈牘払敪睐杷允䅁䅁䅕䅁䑁䅁䅷䅁䭁䉁䄸䅁䭁䅁䅅䅁䭁䅁䅕䅁䙁䅁䅁䅁䅃⭴䅖允䅁䅁䅅䅁䙁䥁牘払敧摨⽳䍄䉁䅁䅁兂䅁䅁䅍䅄䅁䅁䅯睈䅁䅁䅯睕䅁䅁䅯兂䅁䅁䅕䅁䅁䕁ㅄ唵䉁䅁䅁允䅁䅁䅕㥉㕶浦捰䕍䵁䅉䅅䅁䙁䅁䅁睁䵁䅁䅁权䅁䅁䅁权䉁䅁䅁权䙁䅁䅁兂䅁䅁䅁䩷氳䅑䅅䅁䉁䅁䅁兂慃婭婭婭婮睐杷允䅁䅁䅕䅁䑁䅁䅷䅁䭁䉁䅯䅁䭁䅁䅅䅁䭁䅁䅕䅁䙁䅁䅁䅁杄伳䅖允䅁䅁䅅䅁䙁偁潙䥘䌯改⽁䍄䉁䅁䅁兂䅁䅁䅍䅄䅁䅁䅯䅁䅁䅁䅯允䅁䅁䅯兂䅁䅁䅕䅁䅁䍁慁欵䉁䅁䅁允䅁䅁䅕䉵䘶ㄶ㑇樳䴸䅉䅅䅁䙁䅁䅁睁䵁䅁䅁权慁䅁䅁权䉁䅁䅁权䙁䅁䅁兂䅁䅁䅁䙙洯䅑䅅䅁䉁䅁䅁兂歃䑣䬰㘱潐睐杷允䅁䅁䅕䅁䑁䅁䅷䅁䭁䅁䅁䅁䭁䅁䅅䅁䭁䅁䅕䅁䙁䅁䅁䅁䅃佑䅚允䅁䅁䅅䅁䙁䱁敧敨剴乵⼴䍄䉁䅁䅁兂䅁䅁䅍䅄䅁䅁䅯䅁䅁䅁䅯允䅁䅁䅯兂䅁䅁䅕䅁䅁䭁⽁欵䉁䅁䅁允䅁䅁䅕䉵䘶ㄶ㑇樳䴸䅉䅅䅁䙁䅁䅁睁䵁䅁䅁权摁䅁䅁权呂䅁䅁权䙁䅁䅁兂䅁䅁䅁䙁洳䅑䅅䅁䉁䅁䅁兂㥂穐敖歵畫䅑杷允䅁䅁䅕䅁䑁䅁䅷䅁䭁䉁䅯䅁䭁䅁䅅䅁䭁䅁䅕䅁䙁䅁䅁䅁䅁⭸䅖允䅁䅁䅅䅁䙁䅁䅁䅁䅁佁⽁䍄䉁䅁䅁兂䅁䅁䅍䅄䅁䅁䅯䅁䅁䅁䅯允䅁䅁䅯兂䅁䅁䅕䅁䅁䝁⭁欵䉁䅁䅁允䅁䅁䅕䉵䘶ㄶ㑇樳䴸䅉䅅䅁䙁䅁䅁睁䵁䅁䅁权摁䅁䅁权䉁䅁䅁权䙁䅁䅁兂䅁䅁䅁䕷浄䅑䅅䅁䉁䅁䅁兂畃⭒㙆䭆堷睐杷允䅁䅁䅕䅁䑁䅁䅷䅁䭁䅁䅁䅁䭁䅁䅅䅁䭁䅁䅕䅁䙁䅁䅁䅁䅂畐䅚允䅁䅁䅅䅁䙁䱁敧敨剴乵⼴䍄䉁䅁䅁兂䅁䅁䅍䅄䅁䅁䅯先䅁䅁䅯睕䅁䅁䅯兂䅁䅁䅕䅁䅁䥁婃唵䉁䅁䅁允䅁䅁䅕䡶呓䅇坒啌䵁䅉䅅䅁䙁䅁䅁睁䵁䅁䅁权䅁䅁䅁权䉁䅁䅁权䙁䅁䅁兂䅁䅁䅁䴴汄䅑䅅䅁䉁䅁䅁兂㥁瑃橥䑣愳睐杷允䅁䅁䅕䅁䑁䅁䅷䅁䭁䉁䅯䅁䭁䙁䅍䅁䭁䅁䅕䅁䙁䅁䅁䅁杂敘䅚允䅁䅁䅅䅁䙁䱁昶楇搯䑚䅴䍄䉁䅁䅁兂䅁䅁䅍䅄䅁䅁䅯䅈䅁䅁䅯睕䅁䅁䅯兂䅁䅁䅕䅁䅁䵁㡃唵䉁䅁䅁允䅁䅁䅕㝤昶楇搸歌䵁䅉䅅䅁䙁䅁䅁睁䵁䅁䅁权晁䅁䅁权䉁䅁䅁权䙁䅁䅁兂䅁䅁䅁䄴浮䅑䅅䅁䉁䅁䅁兂䅁䅁䅁䅁杄睐杷允䅁䅁䅕䅁䑁䅁䅷䅁䭁䅁䅁䅁䭁䅁䅅䅁䭁䅁䅕䅁䙁䅁䅁䅁权故䅚允䅁䅁䅅䅁䙁䱁敧敨剴乵⼴䍄䉁䅁䅁兂䅁䅁䅍䅄䅁䅁䅯䅁䅁䅁䅯允䅁䅁䅯兂䅁䅁䅕䅁䅁䍁㥁欵䉁䅁䅁允䅁䅁䅕䉵䘶ㄶ㑇樳䴸䅉䅅䅁䙁䅁䅁睁䵁䅁䅁权晁䅁䅁权䉁䅁䅁权䙁䅁䅁兂䅁䅁䅁余汈䅑䅅䅁䉁䅁䅁兂㥁瑃橥䑣愳睐杷允䅁䅁䅕䅁䑁䅁䅷䅁䭁䅁䅁䅁䭁䅁䅅䅁䭁䅁䅕䅁䙁䅁䅁䅁杁攸䅖允䅁䅁䅅䅁䙁䥁牘払敧摨⽳䍄䉁䅁䅁兂䅁䅁䅍䅄䅁䅁䅯䅁䅁䅁䅯允䅁䅁䅯兂䅁䅁䅕䅁䅁䕁㡁欵䉁䅁䅁允䅁䅁䅕䉵䘶ㄶ㑇樳䴸䅉䅅䅁䙁䅁䅁睁䵁䅁䅁权捁䅁䅁权呂䅁䅁权䙁䅁䅁兂䅁䅁䅁䩧汮䅑䅅䅁䉁䅁䅁兂䉄煹䙆橴瑍䅑杷允䅁䅁䅕䅁䑁䅁䅷䅁䭁䅁䅁䅁䭁䅁䅅䅁䭁䅁䅕䅁䙁䅁䅁䅁杁佐䅚允䅁䅁䅅䅁䙁䱁敧敨剴乵⼴䍄䉁䅁䅁兂䅁䅁䅍䅄䅁䅁䅯杇䅁䅁䅯允䅁䅁䅯兂䅁䅁䅕䅁䅁䍁⭁欵䉁䅁䅁允䅁䅁䅕䡰㥁瑃橥䐶䴸䅉䅅䅁䙁䅁䅁睁䵁䅁䅁权晁䅁䅁权呂䅁䅁权䙁䅁䅁兂䅁䅁䅁佉汮䅑䅅䅁䉁䅁䅁兂橁⼲⭬污睷䅑杷允䅁䅁䅕䅁䑁䅁䅷䅁䭁䉁䅷䅁䭁䙁䅍䅁䭁䅁䅕䅁䙁䅁䅁䅁䅂畬䅖允䅁䅁䅅䅁䙁偁㥔䠱灪楰䅸䍄䉁䅁䅁兂䅁䅁䅍䅄䅁䅁䅯先䅁䅁䅯允䅁䅁䅯兂䅁䅁䅕䅁䅁䅁㉂欵䉁䅁䅁允䅁䅁䅕歲桦桥畓稱䴸䅉䅅䅁䙁䅁䅁睁䵁䅁䅁权敁䅁䅁权呂䅁䅁权䙁䅁䅁兂䅁䅁䅁乑汶䅑䅅䅁䉁䅁䅁兂汁潂噇㑑獳䅑杷允䅁䅁䅕䅁䑁䅁䅷䅁䭁䅁䅁䅁䭁䅁䅅䅁䭁䅁䅕䅁䙁䅁䅁䅁䅃⭏䅚允䅁䅁䅅䅁䙁䱁敧敨剴乵⼴䍄䉁䅁䅁兂䅁䅁䅍䅄䅁䅁䅯䅁䅁䅁䅯允䅁䅁䅯兂䅁䅁䅕䅁䅁佁㙁欵䉁䅁䅁允䅁䅁䅕䉵䘶ㄶ㑇樳䴸䅉䅅䅁䙁䅁䅁睁䵁䅁䅁权晁䅁䅁权䉁䅁䅁权䙁䅁䅁兂䅁䅁䅁䅑浔䅑䅅䅁䉁䅁䅁兂䅁䅁䅁䅁杄睐杷允䅁䅁䅕䅁䑁䅁䅷䅁䭁䉁䄸䅁䭁䙁䅍䅁䭁䅁䅕䅁䙁䅁䅁䅁䅄敍䅚允䅁䅁䅅䅁䙁䑁ㄸ牘䩰䑌䅆䍄䉁䅁䅁兂䅁䅁䅍䅄䅁䅁䅯䅁䅁䅁䅯允䅁䅁䅯兂䅁䅁䅕䅁䅁䥁䕄唵䉁䅁䅁允䅁䅁䅕児塲㍯㥁樲䴸䅉䅅䅁䙁䅁䅁睁䵁䅁䅁权慁䅁䅁权呂䅁䅁权䙁䅁䅁兂䅁䅁䅁䑉浪䅑䅅䅁䉁䅁䅁兂晁敨剴乵㘴䅑杷允䅁䅁䅕䅁䑁䅁䅷䅁䭁䅁䅁䅁䭁䅁䅅䅁䭁䅁䅕䅁䙁䅁䅁䅁䅃伸䅖允䅁䅁䅅䅁䙁䥁牘払敧摨⽳䍄䉁䅁䅁兂䅁䅁䅍䅄䅁䅁䅯睈䅁䅁䅯允䅁䅁䅯兂䅁䅁䅕䅁䅁䵁䑁欵䉁䅁䅁允䅁䅁䅕䅁䅁䅁䅁䐴䴸䅉䅅䅁䙁䅁䅁睁䵁䅁䅁权䅁䅁䅁权䉁䅁䅁权䙁䅁䅁兂䅁䅁䅁䉯洯䅑䅅䅁䉁䅁䅁兂㑃潈牘払敪睐杷允䅁䅁䅕䅁䑁䅁䅷䅁䭁䅁䅁䅁䭁䅁䅅䅁䭁䅁䅕䅁䙁䅁䅁䅁䅃畏䅚允䅁䅁䅅䅁䙁䱁敧敨剴乵⼴䍄䉁䅁䅁兂䅁䅁䅍䅄䅁䅁䅯杇䅁䅁䅯睕䅁䅁䅯兂䅁䅁䅕䅁䅁䝁灃唵䉁䅁䅁允䅁䅁䅕噈歰㥏倫問䵁䅉䅅䅁䙁䅁䅁睁䵁䅁䅁权晁䅁䅁权呂䅁䅁权䙁䅁䅁兂䅁䅁䅁䱙汦䅑䅅䅁䉁䅁䅁兂㑃潈牘摕睧䅑杷允䅁䅁䅕䅁䑁䅁䅷䅁䭁䅁䅁䅁䭁䅁䅅䅁䭁䅁䅕䅁䙁䅁䅁䅁杂畏䅚允䅁䅁䅅䅁䙁䱁敧敨剴乵⼴䍄䉁䅁䅁兂䅁䅁䅍䅄䅁䅁䅯先䅁䅁䅯睕䅁䅁䅯兂䅁䅁䅕䅁䅁䅁橄唵䉁䅁䅁允䅁䅁䅕䉵䘶ㄶ㑈䕌䵁䅉䅅䅁䙁䅁䅁睁䵁䅁䅁权䅁䅁䅁权䉁䅁䅁权䙁䅁䅁兂䅁䅁䅁䐴浮䅑䅅䅁䉁䅁䅁兂㑃潈牘払敪睐杷允䅁䅁䅕䅁䑁䅁䅷䅁䭁䅁䅁䅁䭁䅁䅅䅁䭁䅁䅕䅁䙁䅁䅁䅁䅃佱䅖允䅁䅁䅅䅁䙁䩁婱婭婭摭⽫䍄䉁䅁䅁兂䅁䅁䅍䅄䅁䅁䅯䅈䅁䅁䅯睕䅁䅁䅯兂䅁䅁䅕䅁䅁䥁䝄唵䉁䅁䅁允䅁䅁䅕場啯歲桤歌䵁䅉䅅䅁䙁䅁䅁睁䵁䅁䅁权捁䅁䅁权呂䅁䅁权䙁䅁䅁兂䅁䅁䅁偙氯䅑䅅䅁䉁䅁䅁兂敂歵䵫流瑳䅑杷允䅁䅁䅕䅁䑁䅁䅷䅁䭁䉁䅯䅁䭁䙁䅍䅁䭁䅁䅕䅁䙁䅁䅁䅁䅂⭹䅖允䅁䅁䅅䅁䙁䭁慁㥌欰橒䅰䍄䉁䅁䅁兂䅁䅁䅍䅄䅁䅁䅯䅁䅁䅁䅯允䅁䅁䅯兂䅁䅁䅕䅁䅁佁噁欵䉁䅁䅁允䅁䅁䅕䉵䘶ㄶ㑇樳䴸䅉䅅䅁䙁䅁䅁睁䵁䅁䅁权摁䅁䅁权䉁䅁䅁权䙁䅁䅁兂䅁䅁䅁偉汮䅑䅅䅁䉁䅁䅁兂晁敨剴䉵嘷睐杷允䅁䅁䅕䅁䑁䅁䅷䅁䭁䅁䅁䅁䭁䅁䅅䅁䭁䅁䅕䅁䙁䅁䅁䅁权住䅚允䅁䅁䅅䅁䙁䱁敧敨剴乵⼴䍄䉁䅁䅁兂䅁䅁䅍䅄䅁䅁䅯杈䅁䅁䅯允䅁䅁䅯兂䅁䅁䅕䅁䅁䥁偂欵䉁䅁䅁允䅁䅁䅕⽷潕䥘䌯吱䴸䅉䅅䅁䙁䅁䅁睁䵁䅁䅁权䅁䅁䅁权䉁䅁䅁权䙁䅁䅁兂䅁䅁䅁乁汔䅑䅅䅁䉁䅁䅁兂桄桥畓⭒慈睐杷允䅁䅁䅕䅁䑁䅁䅷䅁䭁䉁䄴䅁䭁䙁䅍䅁䭁䅁䅕䅁䙁䅁䅁䅁杁⭺䅖允䅁䅁䅅䅁䙁䍁䡵瑆佮祴䅸䍄䉁䅁䅁兂䅁䅁䅍䅄䅁䅁䅯䅁䅁䅁䅯允䅁䅁䅯兂䅁䅁䅕䅁䅁䝁婃唵䉁䅁䅁允䅁䅁䅕灭婭婭婭吲䴸䅉䅅䅁䙁䅁䅁睁䵁䅁䅁权䅁䅁䅁权䉁䅁䅁权䙁䅁䅁兂䅁䅁䅁䐴浦䅑䅅䅁䉁䅁䅁兂㑃潈牘払敪睐杷允䅁䅁䅕䅁䑁䅁䅷䅁䭁䅁䅁䅁䭁䅁䅅䅁䭁䅁䅕䅁䙁䅁䅁䅁䅄⭎䅚允䅁䅁䅅䅁䙁䱁敧敨剴乵⼴䍄䉁䅁䅁兂䅁䅁䅍䅄䅁䅁䅯杇䅁䅁䅯允䅁䅁䅯兂䅁䅁䅕䅁䅁䥁い唵䉁䅁䅁允䅁䅁䅕積積積積稴䴸䅉䅅䅁䙁䅁䅁睁䵁䅁䅁权䅁䅁䅁权䉁䅁䅁权䙁䅁䅁兂䅁䅁䅁䑙浦䅑䅅䅁䉁䅁䅁兂㑃潈牘払敪睐杷允䅁䅁䅕䅁䑁䅁䅷䅁䭁䉁䄴䅁䭁䙁䅍䅁䭁䅁䅕䅁䙁䅁䅁䅁杁⭒䅚允䅁䅁䅅䅁䙁佁㠵穐敖楏䅒䍄䉁䅁䅁兂䅁䅁䅍䅄䅁䅁䅯䅁䅁䅁䅯允䅁䅁䅯兂䅁䅁䅕䅁䅁䝁⭄唵䉁䅁䅁允䅁䅁䅕䉵䘶ㄶ㑇樳䴸䅉䅅䅁䙁䅁䅁睁䵁䅁䅁权摁䅁䅁权䉁䅁䅁权䙁䅁䅁兂䅁䅁䅁䕯浄䅑䅅䅁䉁䅁䅁兂畃⭒㙆䭆堷睐杷允䅁䅁䅕䅁䑁䅁䅷䅁䭁䉁䅯䅁䭁䙁䅍䅁䭁䅁䅕䅁䙁䅁䅁䅁杄敐䅚允䅁䅁䅅䅁䙁䵁杕䡳潊呍䅴䍄䉁䅁䅁兂䅁䅁䅍䅄䅁䅁䅯䅁䅁䅁䅯允䅁䅁䅯兂䅁䅁䅕䅁䅁佁㝃唵䉁䅁䅁允䅁䅁䅕児塲㍯㥁樲䴸䅉䅅䅁䙁䅁䅁睁䵁䅁䅁权慁䅁䅁权呂䅁䅁权䙁䅁䅁兂䅁䅁䅁䝑浌䅑䅅䅁䉁䅁䅁兂⭃确癯圳㝑䅑杷允䅁䅁䅕䅁䑁䅁䅷䅁䭁䉁䄴䅁䭁䙁䅍䅁䭁䅁䅕䅁䙁䅁䅁䅁䅄⬵䅖允䅁䅁䅅䅁䙁䡁㥅瑃橥䌸䅴䍄䉁䅁䅁兂䅁䅁䅍䅄䅁䅁䅯䅁䅁䅁䅯允䅁䅁䅯兂䅁䅁䅕䅁䅁䝁㉁欵䉁䅁䅁允䅁䅁䅕䉵䘶ㄶ㑇樳䴸䅉䅅䅁䙁䅁䅁睁䵁䅁䅁权摁䅁䅁权呂䅁䅁权䙁䅁䅁兂䅁䅁䅁䱑汐䅑䅅䅁䉁䅁䅁兂䭁㘱睎捐瑯䅑杷允䅁䅁䅕䅁䑁䅁䅷䅁䭁䅁䅁䅁䭁䅁䅅䅁䭁䅁䅕䅁䙁䅁䅁䅁䅃敎䅚允䅁䅁䅅䅁䙁䱁敧敨剴乵⼴䍄䉁䅁䅁兂䅁䅁䅍䅄䅁䅁䅯䅈䅁䅁䅯允䅁䅁䅯兂䅁䅁䅕䅁䅁䝁䕁欵䉁䅁䅁允䅁䅁䅕㑈牘払敧吱䴸䅉䅅䅁䙁䅁䅁睁䵁䅁䅁权䅁䅁䅁权䉁䅁䅁权䙁䅁䅁兂䅁䅁䅁佷汲䅑䅅䅁䉁䅁䅁兂䙃ㄶ㑇潈托睐杷允䅁䅁䅕䅁䑁䅁䅷䅁䭁䉁䄰䅁䭁䙁䅍䅁䭁䅁䅕䅁䙁䅁䅁䅁䅂敎䅚允䅁䅁䅅䅁䙁䙁余扌摋礷䄵䍄䉁䅁䅁兂䅁䅁䅍䅄䅁䅁䅯睈䅁䅁䅯睕䅁䅁䅯兂䅁䅁䅕䅁䅁䕁䑂欵䉁䅁䅁允䅁䅁䅕㑎䉬余睕啍䵁䅉䅅䅁䙁䅁䅁睁䵁䅁䅁权摁䅁䅁权呂䅁䅁权䙁䅁䅁兂䅁䅁䅁䍧浘䅑䅅䅁䉁䅁䅁兂浂浚浚畚留䅑杷允䅁䅁䅕䅁䑁䅁䅷䅁䭁䅁䅁䅁䭁䅁䅅䅁䭁䅁䅕䅁䙁䅁䅁䅁杁敎䅚允䅁䅁䅅䅁䙁䱁敧敨剴乵⼴䍄䉁䅁䅁兂䅁䅁䅍䅄䅁䅁䅯杇䅁䅁䅯睕䅁䅁䅯兂䅁䅁䅕䅁䅁䅁癁欵䉁䅁䅁允䅁䅁䅕㑈牘払敪歏䵁䅉䅅䅁䙁䅁䅁睁䵁䅁䅁权䅁䅁䅁权䉁䅁䅁权䙁䅁䅁兂䅁䅁䅁䄴浄䅑䅅䅁䉁䅁䅁兂㑃潈牘払敪睐杷允䅁䅁䅕䅁䑁䅁䅷䅁䭁䉁䄰䅁䭁䙁䅍䅁䭁䅁䅕䅁䙁䅁䅁䅁权⬳䅖允䅁䅁䅅䅁䙁䱁敧敨剴䌫䅸䍄䉁䅁䅁兂䅁䅁䅍䅄䅁䅁䅯䅁䅁䅁䅯允䅁䅁䅯兂䅁䅁䅕䅁䅁䕁ぁ欵䉁䅁䅁允䅁䅁䅕䉵䘶ㄶ㑇樳䴸䅉䅅䅁䙁䅁䅁睁䵁䅁䅁权䅁䅁䅁权䉁䅁䅁权䙁䅁䅁兂䅁䅁䅁倴汄䅑䅅䅁䉁䅁䅁兂䙃ㄶ㑇潈托睐杷允䅁䅁䅕䅁䑁䅁䅷䅁䭁䅁䅁䅁䭁䅁䅅䅁䭁䅁䅕䅁䙁䅁䅁䅁杂⭍䅚允䅁䅁䅅䅁䙁䱁敧敨剴乵⼴䍄䉁䅁䅁兂䅁䅁䅍䅄䅁䅁䅯先䅁䅁䅯允䅁䅁䅯兂䅁䅁䅕䅁䅁佁橄唵䉁䅁䅁允䅁䅁䅕㘱睎児塲稰䴸䅉䅅䅁䙁䅁䅁睁䵁䅁䅁权摁䅁䅁权呂䅁䅁权䙁䅁䅁兂䅁䅁䅁䵧決䅑䅅䅁䉁䅁䅁兂灁䥘䌯匹畧䅑杷允䅁䅁䅕䅁䑁䅁䅷䅁䭁䅁䅁䅁䭁䅁䅅䅁䭁䅁䅕䅁䙁䅁䅁䅁䅃佋䅚允䅁䅁䅅䅁䙁䱁敧敨剴乵⼴䍄䉁䅁䅁兂䅁䅁䅍䅄䅁䅁䅯䅈䅁䅁䅯允䅁䅁䅯兂䅁䅁䅕䅁䅁佁煄唵䉁䅁䅁允䅁䅁䅕積積積積稰䴸䅉䅅䅁䙁䅁䅁睁䵁䅁䅁权䅁䅁䅁权䉁䅁䅁权䙁䅁䅁兂䅁䅁䅁倴汔䅑䅅䅁䉁䅁䅁兂㑃潈牘払敪睐杷允䅁䅁䅕䅁䑁䅁䅷䅁䭁䉁䄸䅁䭁䙁䅍䅁䭁䅁䅕䅁䙁䅁䅁䅁杂敂䅚允䅁䅁䅅䅁䙁䥁䅐煹䙆橬䅂䍄䉁䅁䅁兂䅁䅁䅍䅄䅁䅁䅯䅁䅁䅁䅯允䅁䅁䅯兂䅁䅁䅕䅁䅁䝁畃唵䉁䅁䅁允䅁䅁䅕灭婭婭婭吲䴸䅉䅅䅁䙁䅁䅁睁䵁䅁䅁权慁䅁䅁权䉁䅁䅁权䙁䅁䅁兂䅁䅁䅁䍯浄䅑䅅䅁䉁䅁䅁兂歃䑣䬰㘱潐睐杷允䅁䅁䅕䅁䑁䅁䅷䅁䭁䅁䅁䅁䭁䅁䅅䅁䭁䅁䅕䅁䙁䅁䅁䅁权敍䅚允䅁䅁䅅䅁䙁䱁敧敨剴乵⼴䍄䉁䅁䅁兂䅁䅁䅍䅄䅁䅁䅯先䅁䅁䅯睕䅁䅁䅯兂䅁䅁䅕䅁䅁䵁灁欵䉁䅁䅁允䅁䅁䅕浚浚浚浢歌䵁䅉䅅䅁䙁䅁䅁睁䵁䅁䅁权䅁䅁䅁权䉁䅁䅁权䙁䅁䅁兂䅁䅁䅁䑁浄䅑䅅䅁䉁䅁䅁兂㑃潈牘払敪睐杷允䅁䅁䅕䅁䑁䅁䅷䅁䭁䉁䅯䅁䭁䙁䅍䅁䭁䅁䅕䅁䙁䅁䅁䅁杁畦䅚允䅁䅁䅅䅁䙁䕁㍷啩杆告䅴䍄䉁䅁䅁兂䅁䅁䅍䅄䅁䅁䅯䅁䅁䅁䅯允䅁䅁䅯兂䅁䅁䅕䅁䅁䥁癁欵䉁䅁䅁允䅁䅁䅕䉵䘶ㄶ㑇樳䴸䅉䅅䅁䙁䅁䅁睁䵁䅁䅁权捁䅁䅁权呂䅁䅁权䙁䅁䅁兂䅁䅁䅁䜴洯䅑䅅䅁䉁䅁䅁兂穂䩡瑈偦琸䅑杷允䅁䅁䅕䅁䑁䅁䅷䅁䭁䉁䄸䅁䭁䙁䅍䅁䭁䅁䅕䅁䙁䅁䅁䅁䅂敚䅚允䅁䅁䅅䅁䙁乁楅⼲⭬橃䅆䍄䉁䅁䅁兂䅁䅁䅍䅄䅁䅁䅯杇䅁䅁䅯允䅁䅁䅯兂䅁䅁䅕䅁䅁䝁呁欵䉁䅁䅁允䅁䅁䅕浚浚浚浚樵䴸䅉䅅䅁䙁䅁䅁睁䵁䅁䅁权䅁䅁䅁权䉁䅁䅁权䙁䅁䅁兂䅁䅁䅁䱧汪䅑䅅䅁䉁䅁䅁兂慃婭婭婭婮睐杷允䅁䅁䅕䅁䑁䅁䅷䅁䭁䅁䅁䅁䭁䅁䅅䅁䭁䅁䅕䅁䙁䅁䅁䅁䅁敵䅖允䅁䅁䅅䅁䙁䩁婱婭婭摭⽫䍄䉁䅁䅁兂䅁䅁䅍䅄䅁䅁䅯䅁䅁䅁䅯允䅁䅁䅯兂䅁䅁䅕䅁䅁䕁畁欵䉁䅁䅁允䅁䅁䅕䉵䘶ㄶ㑇樳䴸䅉䅅䅁䙁䅁䅁睁䵁䅁䅁权䅁䅁䅁权䉁䅁䅁权䙁䅁䅁兂䅁䅁䅁䅯浌䅑䅅䅁䉁䅁䅁兂㑃潈牘払敪睐杷允䅁䅁䅕䅁䑁䅁䅷䅁䭁䉁䅯䅁䭁䅁䅅䅁䭁䅁䅕䅁䙁䅁䅁䅁䅁伹䅖允䅁䅁䅅䅁䙁䑁積積積⭍⽍䍄䉁䅁䅁兂䅁䅁䅍䅄䅁䅁䅯睈䅁䅁䅯允䅁䅁䅯兂䅁䅁䅕䅁䅁䭁桃唵䉁䅁䅁允䅁䅁䅕呣䬰㘱睎吳䴸䅉䅅䅁䙁䅁䅁睁䵁䅁䅁权捁䅁䅁权呂䅁䅁权䙁䅁䅁兂䅁䅁䅁䝙浔䅑䅅䅁䉁䅁䅁兂楃扒穢刯畑䅑杷允䅁䅁䅕䅁䑁䅁䅷䅁䭁䉁䄰䅁䭁䙁䅍䅁䭁䅁䅕䅁䙁䅁䅁䅁䅃伹䅖允䅁䅁䅅䅁䙁䭁扡䍸睃楳䄱䍄䉁䅁䅁兂䅁䅁䅍䅄䅁䅁䅯䅁䅁䅁䅯允䅁䅁䅯兂䅁䅁䅕䅁䅁佁塃唵䉁䅁䅁允䅁䅁䅕灭婭婭婭吲䴸䅉䅅䅁䙁䅁䅁睁䵁䅁䅁权捁䅁䅁权呂䅁䅁权䙁䅁䅁兂䅁䅁䅁䅁浦䅑䅅䅁䉁䅁䅁兂㉄䙋偹湷瑕䅑杷允䅁䅁䅕䅁䑁䅁䅷䅁䭁䅁䅁䅁䭁䅁䅅䅁䭁䅁䅕䅁䙁䅁䅁䅁权敊䅚允䅁䅁䅅䅁䙁䱁敧敨剴乵⼴䍄䉁䅁䅁兂䅁䅁䅍䅄䅁䅁䅯䅈䅁䅁䅯睕䅁䅁䅯兂䅁䅁䅕䅁䅁䥁㕂欵䉁䅁䅁允䅁䅁䅕㉩湺㘫确啌䵁䅉䅅䅁䙁䅁䅁睁䵁䅁䅁权敁䅁䅁权䉁䅁䅁权䙁䅁䅁兂䅁䅁䅁䝧浄䅑䅅䅁䉁䅁䅁兂䅁䅁䅁䅁兄睐杷允䅁䅁䅕䅁䑁䅁䅷䅁䭁䅁䅁䅁䭁䅁䅅䅁䭁䅁䅕䅁䙁䅁䅁䅁权佌䅚允䅁䅁䅅䅁䙁䱁敧敨剴乵⼴䍄䉁䅁䅁兂䅁䅁䅍䅄䅁䅁䅯䅁䅁䅁䅯允䅁䅁䅯兂䅁䅁䅕䅁䅁䭁浄唵䉁䅁䅁允䅁䅁䅕場啯歲桦樲䴸䅉䅅䅁䙁䅁䅁睁䵁䅁䅁权䅁䅁䅁权䉁䅁䅁权䙁䅁䅁兂䅁䅁䅁䍙浺䅑䅅䅁䉁䅁䅁兂㑃潈牘払敪睐杷允䅁䅁䅕䅁䑁䅁䅷䅁䭁䉁䄴䅁䭁䙁䅍䅁䭁䅁䅕䅁䙁䅁䅁䅁䅄⭷䅖允䅁䅁䅅䅁䙁䡁㥅瑃橥䍍䅸䍄䉁䅁䅁兂䅁䅁䅍䅄䅁䅁䅯杇䅁䅁䅯睕䅁䅁䅯兂䅁䅁䅕䅁䅁䵁剁欵䉁䅁䅁允䅁䅁䅕潂噇㑑䵴歏䵁䅉䅅䅁䙁䅁䅁睁䵁䅁䅁权䅁䅁䅁权䉁䅁䅁权䙁䅁䅁兂䅁䅁䅁䅑洳䅑䅅䅁䉁䅁䅁兂㑃潈牘払敪睐杷允䅁䅁䅕䅁䑁䅁䅷䅁䭁䉁䄴䅁䭁䙁䅍䅁䭁䅁䅕䅁䙁䅁䅁䅁杁佘䅚允䅁䅁䅅䅁䙁䩁瑈䑦ㄸ楘䅊䍄䉁䅁䅁兂䅁䅁䅍䅄䅁䅁䅯䅁䅁䅁䅯允䅁䅁䅯兂䅁䅁䅕䅁䅁䭁牁欵䉁䅁䅁允䅁䅁䅕䉵䘶ㄶ㑇樳䴸䅉䅅䅁䙁䅁䅁睁䵁䅁䅁权摁䅁䅁权䉁䅁䅁权䙁䅁䅁兂䅁䅁䅁䡑浦䅑䅅䅁䉁䅁䅁兂畃⭒㙆䭆堷睐杷允䅁䅁䅕䅁䑁䅁䅷䅁䭁䅁䅁䅁䭁䅁䅅䅁䭁䅁䅕䅁䙁䅁䅁䅁杁敳䅖允䅁䅁䅅䅁䙁䩁婱婭婭摭⽫䍄䉁䅁䅁兂䅁䅁䅍䅄䅁䅁䅯䅁䅁䅁䅯允䅁䅁䅯兂䅁䅁䅕䅁䅁䝁乁欵䉁䅁䅁允䅁䅁䅕䉵䘶ㄶ㑇樳䴸䅉䅅䅁䙁䅁䅁睁䵁䅁䅁权䅁䅁䅁权䉁䅁䅁权䙁䅁䅁兂䅁䅁䅁䨴汪䅑䅅䅁䉁䅁䅁兂慃婭婭婭婮睐杷允䅁䅁䅕䅁䑁䅁䅷䅁䭁䅁䅁䅁䭁䅁䅅䅁䭁䅁䅕䅁䙁䅁䅁䅁杁数䅖允䅁䅁䅅䅁䙁䩁婱婭婭摭⽫䍄䉁䅁䅁兂䅁䅁䅍䅄䅁䅁䅯䅁䅁䅁䅯允䅁䅁䅯兂䅁䅁䅕䅁䅁䅁牁欵䉁䅁䅁允䅁䅁䅕䉵䘶ㄶ㑇樳䴸䅉䅅䅁䙁䅁䅁睁䵁䅁䅁权敁䅁䅁权呂䅁䅁权䙁䅁䅁兂䅁䅁䅁佧汪䅑䅅䅁䉁䅁䅁兂穂䩡瑈䑦猸䅑杷允䅁䅁䅕䅁䑁䅁䅷䅁䭁䅁䅁䅁䭁䅁䅅䅁䭁䅁䅕䅁䙁䅁䅁䅁䅄畋䅚允䅁䅁䅅䅁䙁䱁敧敨剴乵⼴䍄䉁䅁䅁兂䅁䅁䅍䅄䅁䅁䅯先䅁䅁䅯允䅁䅁䅯兂䅁䅁䅕䅁䅁䝁䱁欵䉁䅁䅁允䅁䅁䅕㑈牘払敧吱䴸䅉䅅䅁䙁䅁䅁睁䵁䅁䅁权䅁䅁䅁权䉁䅁䅁权䙁䅁䅁兂䅁䅁䅁䍉浲䅑䅅䅁䉁䅁䅁兂㑃潈牘払敪睐杷允䅁䅁䅕䅁䑁䅁䅷䅁䭁䉁䄸䅁䭁䙁䅍䅁䭁䅁䅕䅁䙁䅁䅁䅁杁估䅖允䅁䅁䅅䅁䙁䕁䵯楁䡵樱䅂䍄䉁䅁䅁兂䅁䅁䅍䅄䅁䅁䅯杈䅁䅁䅯允䅁䅁䅯兂䅁䅁䅕䅁䅁䝁畂欵䉁䅁䅁允䅁䅁䅕䅁䅁䅁䅁䐰䴸䅉䅅䅁䙁䅁䅁睁䵁䅁䅁权敁䅁䅁权呂䅁䅁权䙁䅁䅁兂䅁䅁䅁䜴浐䅑䅅䅁䉁䅁䅁兂剃堷⽷噎椴䅑杷允䅁䅁䅕䅁䑁䅁䅷䅁䭁䅁䅁䅁䭁䅁䅅䅁䭁䅁䅕䅁䙁䅁䅁䅁杂佮䅖允䅁䅁䅅䅁䙁䩁婱婭婭摭⽫䍄䉁䅁䅁兂䅁䅁䅍䅄䅁䅁䅯䅈䅁䅁䅯睕䅁䅁䅯兂䅁䅁䅕䅁䅁䝁湃唵䉁䅁䅁允䅁䅁䅕椹捨㡪ㅋ啌䵁䅉䅅䅁䙁䅁䅁睁䵁䅁䅁权䅁䅁䅁权䉁䅁䅁权䙁䅁䅁兂䅁䅁䅁䍁浲䅑䅅䅁䉁䅁䅁兂㑃潈牘払敪睐杷允䅁䅁䅕䅁䑁䅁䅷䅁䭁䉁䄴䅁䭁䙁䅍䅁䭁䅁䅕䅁䙁䅁䅁䅁权甸䅖允䅁䅁䅅䅁䙁䡁潎敫㠱祐䅸䍄䉁䅁䅁兂䅁䅁䅍䅄䅁䅁䅯䅁䅁䅁䅯允䅁䅁䅯兂䅁䅁䅕䅁䅁䵁灁欵䉁䅁䅁允䅁䅁䅕䉵䘶ㄶ㑇樳䴸䅉䅅䅁䙁䅁䅁睁䵁䅁䅁权晁䅁䅁权䉁䅁䅁权䙁䅁䅁兂䅁䅁䅁䔴浶䅑䅅䅁䉁䅁䅁兂歃䑣䬰㘱材睐杷允䅁䅁䅕䅁䑁䅁䅷䅁䭁䉁䄰䅁䭁䙁䅍䅁䭁䅁䅕䅁䙁䅁䅁䅁䅃⭡䅚允䅁䅁䅅䅁䙁䑁䩥坑汄䍅䄵䍄䉁䅁䅁兂䅁䅁䅍䅄䅁䅁䅯睈䅁䅁䅯允䅁䅁䅯兂䅁䅁䅕䅁䅁䕁睃唵䉁䅁䅁允䅁䅁䅕敨剴䉵䘶稲䴸䅉䅅䅁䙁䅁䅁睁䵁䅁䅁权晁䅁䅁权䉁䅁䅁权䙁䅁䅁兂䅁䅁䅁䡧浲䅑䅅䅁䉁䅁䅁兂卂䉵䘶ㄶ杈睐杷允䅁䅁䅕䅁䑁䅁䅷䅁䭁䅁䅁䅁䭁䅁䅅䅁䭁䅁䅕䅁䙁䅁䅁䅁杄佋䅚允䅁䅁䅅䅁䙁䱁敧敨剴乵⼴䍄䉁䅁䅁兂䅁䅁䅍䅄䅁䅁䅯先䅁䅁䅯允䅁䅁䅯兂䅁䅁䅕䅁䅁䝁䅄唵䉁䅁䅁允䅁䅁䅕㘱睎児塲稰䴸䅉䅅䅁䙁䅁䅁睁䵁䅁䅁权敁䅁䅁权呂䅁䅁权䙁䅁䅁兂䅁䅁䅁䙉洯䅑䅅䅁䉁䅁䅁兂剃堷⽷噎椴䅑杷允䅁䅁䅕䅁䑁䅁䅷䅁䭁䅁䅁䅁䭁䅁䅅䅁䭁䅁䅕䅁䙁䅁䅁䅁杁佭䅖允䅁䅁䅅䅁䙁䩁婱婭婭摭⽫䍄䉁䅁䅁兂䅁䅁䅍䅄䅁䅁䅯杇䅁䅁䅯睕䅁䅁䅯兂䅁䅁䅕䅁䅁䝁桄唵䉁䅁䅁允䅁䅁䅕⽷潕䥘椯問䵁䅉䅅䅁䙁䅁䅁睁䵁䅁䅁权敁䅁䅁权呂䅁䅁权䙁䅁䅁兂䅁䅁䅁佯汔䅑䅅䅁䉁䅁䅁兂硂児塲⽯牁䅑杷允䅁䅁䅕䅁䑁䅁䅷䅁䭁䅁䅁䅁䭁䅁䅅䅁䭁䅁䅕䅁䙁䅁䅁䅁䅄畵䅖允䅁䅁䅅䅁䙁䑁䬰㘱睎摐⽯䍄䉁䅁䅁兂䅁䅁䅍䅄䅁䅁䅯先䅁䅁䅯允䅁䅁䅯兂䅁䅁䅕䅁䅁䵁噁欵䉁䅁䅁允䅁䅁䅕㑈牘払敧吱䴸䅉䅅䅁䙁䅁䅁睁䵁䅁䅁权摁䅁䅁权呂䅁䅁权䙁䅁䅁兂䅁䅁䅁䡷洯䅑䅅䅁䉁䅁䅁兂獃䙈歰㕏琸䅑杷允䅁䅁䅕䅁䑁䅁䅷䅁䭁䉁䄸䅁䭁䅁䅅䅁䭁䅁䅕䅁䙁䅁䅁䅁䅂畢䅚允䅁䅁䅅䅁䙁䙁㑋潈牘敕⽁䍄䉁䅁䅁兂䅁䅁䅍䅄䅁䅁䅯䅁䅁䅁䅯允䅁䅁䅯兂䅁䅁䅕䅁䅁䝁桁欵䉁䅁䅁允䅁䅁䅕䉵䘶ㄶ㑇樳䴸䅉䅅䅁䙁䅁䅁睁䵁䅁䅁权摁䅁䅁权呂䅁䅁权䙁䅁䅁兂䅁䅁䅁䍙洷䅑䅅䅁䉁䅁䅁兂坂楄礲敮甸䅑杷允䅁䅁䅕䅁䑁䅁䅷䅁䭁䉁䄴䅁䭁䙁䅍䅁䭁䅁䅕䅁䙁䅁䅁䅁杄畋䅚允䅁䅁䅅䅁䙁䡁呗䅇坒楺䅤䍄䉁䅁䅁兂䅁䅁䅍䅄䅁䅁䅯先䅁䅁䅯睕䅁䅁䅯兂䅁䅁䅕䅁䅁䥁桁欵䉁䅁䅁允䅁䅁䅕瑃橥䑣䬳歌䵁䅉䅅䅁䙁䅁䅁睁䵁䅁䅁权晁䅁䅁权呂䅁䅁权䙁䅁䅁兂䅁䅁䅁䍉洯䅑䅅䅁䉁䅁䅁兂⽁噎㘶卓硷䅑杷允䅁䅁䅕䅁䑁䅁䅷䅁䭁䅁䅁䅁䭁䅁䅅䅁䭁䅁䅕䅁䙁䅁䅁䅁杄佊䅚允䅁䅁䅅䅁䙁䱁敧敨剴乵⼴䍄䉁䅁䅁兂䅁䅁䅍䅄䅁䅁䅯䅁䅁䅁䅯允䅁䅁䅯兂䅁䅁䅕䅁䅁䝁㝄唵䉁䅁䅁允䅁䅁䅕䉵䘶ㄶ㑇樳䴸䅉䅅䅁䙁䅁䅁睁䵁䅁䅁权敁䅁䅁权䉁䅁䅁权䙁䅁䅁兂䅁䅁䅁䕁浄䅑䅅䅁䉁䅁䅁兂䑄匹捨㡪噌睐杷允䅁䅁䅕䅁䑁䅁䅷䅁䭁䉁䅯䅁䭁䅁䅅䅁䭁䅁䅕䅁䙁䅁䅁䅁䅄⭍䅚允䅁䅁䅅䅁䙁䭁睒児塲⭯⽧䍄䉁䅁䅁兂䅁䅁䅍䅄䅁䅁䅯䅁䅁䅁䅯允䅁䅁䅯兂䅁䅁䅕䅁䅁䍁橁欵䉁䅁䅁允䅁䅁䅕䉵䘶ㄶ㑇樳䴸䅉䅅䅁䙁䅁䅁睁䵁䅁䅁权䅁䅁䅁权䉁䅁䅁权䙁䅁䅁兂䅁䅁䅁䍷浌䅑䅅䅁䉁䅁䅁兂㑃潈牘払敪睐杷允䅁䅁䅕䅁䑁䅁䅷䅁䭁䅁䅁䅁䭁䅁䅅䅁䭁䅁䅕䅁䙁䅁䅁䅁杁畉䅚允䅁䅁䅅䅁䙁䱁敧敨剴乵⼴䍄䉁䅁䅁兂䅁䅁䅍䅄䅁䅁䅯䅁䅁䅁䅯允䅁䅁䅯兂䅁䅁䅕䅁䅁佁㡃唵䉁䅁䅁允䅁䅁䅕児塲㍯㥁樲䴸䅉䅅䅁䙁䅁䅁睁䵁䅁䅁权慁䅁䅁权呂䅁䅁权䙁䅁䅁兂䅁䅁䅁䑙浐䅑䅅䅁䉁䅁䅁兂晁敨剴乵㘴䅑杷允䅁䅁䅕䅁䑁䅁䅷䅁䭁䉁䄰䅁䭁䅁䅅䅁䭁䅁䅕䅁䙁䅁䅁䅁杂畑䅚允䅁䅁䅅䅁䙁䭁䠵場啯瑲⽣䍄䉁䅁䅁兂䅁䅁䅍䅄䅁䅁䅯䅈䅁䅁䅯睕䅁䅁䅯兂䅁䅁䅕䅁䅁䥁㉁欵䉁䅁䅁允䅁䅁䅕䑗ね䡹⭙歌䵁䅉䅅䅁䙁䅁䅁睁䵁䅁䅁权䅁䅁䅁权䉁䅁䅁权䙁䅁䅁兂䅁䅁䅁䍁浈䅑䅅䅁䉁䅁䅁兂㑃潈牘払敪睐杷允䅁䅁䅕䅁䑁䅁䅷䅁䭁䉁䄰䅁䭁䅁䅅䅁䭁䅁䅕䅁䙁䅁䅁䅁䅁⭎䅚允䅁䅁䅅䅁䙁䭁䠵場啯瑲⽣䍄䉁䅁䅁兂䅁䅁䅍䅄䅁䅁䅯杈䅁䅁䅯允䅁䅁䅯兂䅁䅁䅕䅁䅁䕁硁欵䉁䅁䅁允䅁䅁䅕⽷潕䥘䌯吱䴸䅉䅅䅁䙁䅁䅁睁䵁䅁䅁权䅁䅁䅁权䉁䅁䅁权䙁䅁䅁兂䅁䅁䅁䍧浄䅑䅅䅁䉁䅁䅁兂㑃潈牘払敪睐杷允䅁䅁䅕䅁䑁䅁䅷䅁䭁䉁䅷䅁䭁䅁䅅䅁䭁䅁䅕䅁䙁䅁䅁䅁䅂⭃䅚允䅁䅁䅅䅁䙁䉁䘫ㄶ㑇瑈⽕䍄䉁䅁䅁兂䅁䅁䅍䅄䅁䅁䅯䅁䅁䅁䅯允䅁䅁䅯兂䅁䅁䅕䅁䅁䕁㑃唵䉁䅁䅁允䅁䅁䅕灭婭婭婭吲䴸䅉䅅䅁䙁䅁䅁睁䵁䅁䅁权摁䅁䅁权䉁䅁䅁权䙁䅁䅁兂䅁䅁䅁䕑浐䅑䅅䅁䉁䅁䅁兂畃⭒㙆䭆堷睐杷允䅁䅁䅕䅁䑁䅁䅷䅁䭁䉁䅯䅁䭁䙁䅍䅁䭁䅁䅕䅁䙁䅁䅁䅁䅂畄䅚允䅁䅁䅅䅁䙁䅁䉡啬䱏䑔䅰䍄䉁䅁䅁兂䅁䅁䅍䅄䅁䅁䅯䅁䅁䅁䅯允䅁䅁䅯兂䅁䅁䅕䅁䅁䭁坁欵䉁䅁䅁允䅁䅁䅕䉵䘶ㄶ㑇樳䴸䅉䅅䅁䙁䅁䅁睁䵁䅁䅁权慁䅁䅁权呂䅁䅁权䙁䅁䅁兂䅁䅁䅁佧汄䅑䅅䅁䉁䅁䅁兂䑄匹捨⭪㕉䅑杷允䅁䅁䅕䅁䑁䅁䅷䅁䭁䅁䅁䅁䭁䅁䅅䅁䭁䅁䅕䅁䙁䅁䅁䅁杂敇䅚允䅁䅁䅅䅁䙁䱁敧敨剴乵⼴䍄䉁䅁䅁兂䅁䅁䅍䅄䅁䅁䅯䅈䅁䅁䅯睕䅁䅁䅯兂䅁䅁䅕䅁䅁佁瑃唵䉁䅁䅁允䅁䅁䅕椹捨㡪ㅋ啌䵁䅉䅅䅁䙁䅁䅁睁䵁䅁䅁权晁䅁䅁权䉁䅁䅁权䙁䅁䅁兂䅁䅁䅁䑙浄䅑䅅䅁䉁䅁䅁兂䥂場啯歲桦睐杷允䅁䅁䅕䅁䑁䅁䅷䅁䭁䅁䅁䅁䭁䅁䅅䅁䭁䅁䅕䅁䙁䅁䅁䅁杁敷䅖允䅁䅁䅅䅁䙁䑁䬰㘱睎摐⽯䍄䉁䅁䅁兂䅁䅁䅍䅄䅁䅁䅯睈䅁䅁䅯睕䅁䅁䅯兂䅁䅁䅕䅁䅁䵁奃唵䉁䅁䅁允䅁䅁䅕䅁䅁䅁杄䕍䵁䅉䅅䅁䙁䅁䅁睁䵁䅁䅁权捁䅁䅁权呂䅁䅁权䙁䅁䅁兂䅁䅁䅁䙉浮䅑䅅䅁䉁䅁䅁兂摄䅊䉡啬畍䅑杷允䅁䅁䅕䅁䑁䅁䅷䅁䭁䅁䅁䅁䭁䅁䅅䅁䭁䅁䅕䅁䙁䅁䅁䅁杁但䅚允䅁䅁䅅䅁䙁䱁敧敨剴乵⼴䍄䉁䅁䅁兂䅁䅁䅍䅄䅁䅁䅯䅈䅁䅁䅯允䅁䅁䅯兂䅁䅁䅕䅁䅁䕁療欵䉁䅁䅁允䅁䅁䅕椹捨㡪ㅌ䐲䴸䅉䅅䅁䙁䅁䅁睁䵁䅁䅁权捁䅁䅁权呂䅁䅁权䙁䅁䅁兂䅁䅁䅁佑汐䅑䅅䅁䉁䅁䅁兂楂䙅㕧䕴畧䅑杷允䅁䅁䅕䅁䑁䅁䅷䅁䭁䅁䅁䅁䭁䅁䅅䅁䭁䅁䅕䅁䙁䅁䅁䅁䅄畈䅚允䅁䅁䅅䅁䙁䱁敧敨剴乵⼴䍄䉁䅁䅁兂䅁䅁䅍䅄䅁䅁䅯杈䅁䅁䅯睕䅁䅁䅯兂䅁䅁䅕䅁䅁䝁㥁欵䉁䅁䅁允䅁䅁䅕倹唳佥浬䕊䵁䅉䅅䅁䙁䅁䅁睁䵁䅁䅁权䅁䅁䅁权䉁䅁䅁权䙁䅁䅁兂䅁䅁䅁䱙汈䅑䅅䅁䉁䅁䅁兂慃婭婭婭婮睐杷允䅁䅁䅕䅁䑁䅁䅷䅁䭁䉁䅷䅁䭁䙁䅍䅁䭁䅁䅕䅁䙁䅁䅁䅁杂敥䅚允䅁䅁䅅䅁䙁䥁獴⼵灵匸䄱䍄䉁䅁䅁兂䅁䅁䅍䅄䅁䅁䅯先䅁䅁䅯睕䅁䅁䅯兂䅁䅁䅕䅁䅁䵁塃唵䉁䅁䅁允䅁䅁䅕䡶呓䅇坒啌䵁䅉䅅䅁䙁䅁䅁睁䵁䅁䅁权䅁䅁䅁权䉁䅁䅁权䙁䅁䅁兂䅁䅁䅁䄴浮䅑䅅䅁䉁䅁䅁兂㑃潈牘払敪睐杷允䅁䅁䅕䅁䑁䅁䅷䅁䭁䉁䅯䅁䭁䙁䅍䅁䭁䅁䅕䅁䙁䅁䅁䅁䅃敂䅚允䅁䅁䅅䅁䙁䕁㉡⼸唳䑇䅰䍄䉁䅁䅁兂䅁䅁䅍䅄䅁䅁䅯䅁䅁䅁䅯允䅁䅁䅯兂䅁䅁䅕䅁䅁䅁䍁欵䉁䅁䅁允䅁䅁䅕䉵䘶ㄶ㑇樳䴸䅉䅅䅁䙁䅁䅁睁䵁䅁䅁权䅁䅁䅁权䉁䅁䅁权䙁䅁䅁兂䅁䅁䅁䉷浺䅑䅅䅁䉁䅁䅁兂㑃潈牘払敪睐杷允䅁䅁䅕䅁䑁䅁䅷䅁䭁䉁䅷䅁䭁䙁䅍䅁䭁䅁䅕䅁䙁䅁䅁䅁䅄教䅚允䅁䅁䅅䅁䙁䭁䙊癴㥐䍆䄵䍄䉁䅁䅁兂䅁䅁䅍䅄䅁䅁䅯䅈䅁䅁䅯允䅁䅁䅯兂䅁䅁䅕䅁䅁䥁呄唵䉁䅁䅁允䅁䅁䅕積積積積稰䴸䅉䅅䅁䙁䅁䅁睁䵁䅁䅁权䅁䅁䅁权䉁䅁䅁权䙁䅁䅁兂䅁䅁䅁偁汶䅑䅅䅁䉁䅁䅁兂㑃潈牘払敪睐杷允䅁䅁䅕䅁䑁䅁䅷䅁䭁䉁䄸䅁䭁䙁䅍䅁䭁䅁䅕䅁䙁䅁䅁䅁䅃⭌䅚允䅁䅁䅅䅁䙁䑁ㄸ牘䩰䑌䅆䍄䉁䅁䅁兂䅁䅁䅍䅄䅁䅁䅯杈䅁䅁䅯睕䅁䅁䅯兂䅁䅁䅕䅁䅁䍁㍁欵䉁䅁䅁允䅁䅁䅕体㙆䭆䠵歊䵁䅉䅅䅁䙁䅁䅁睁䵁䅁䅁权䅁䅁䅁权䉁䅁䅁权䙁䅁䅁兂䅁䅁䅁䩧氯䅑䅅䅁䉁䅁䅁兂慃婭婭婭婮睐杷允䅁䅁䅕䅁䑁䅁䅷䅁䭁䉁䄴䅁䭁䙁䅍䅁䭁䅁䅕䅁䙁䅁䅁䅁䅂敍䅚允䅁䅁䅅䅁䙁䕁桪桥畓祒䅚䍄䉁䅁䅁兂䅁䅁䅍䅄䅁䅁䅯䅁䅁䅁䅯允䅁䅁䅯兂䅁䅁䅕䅁䅁䅁捁欵䉁䅁䅁允䅁䅁䅕䉵䘶ㄶ㑇樳䴸䅉䅅䅁䙁䅁䅁睁䵁䅁䅁权摁䅁䅁权呂䅁䅁权䙁䅁䅁兂䅁䅁䅁䑉浪䅑䅅䅁䉁䅁䅁兂坂楄礲敮甸䅑杷允䅁䅁䅕䅁䑁䅁䅷䅁䭁䅁䅁䅁䭁䅁䅅䅁䭁䅁䅕䅁䙁䅁䅁䅁䅄敯䅖允䅁䅁䅅䅁䙁䩁婱婭婭摭⽫䍄䉁䅁䅁兂䅁䅁䅍䅄䅁䅁䅯䅁䅁䅁䅯允䅁䅁䅯兂䅁䅁䅕䅁䅁䅁扁欵䉁䅁䅁允䅁䅁䅕䉵䘶ㄶ㑇樳䴸䅉䅅䅁䙁䅁䅁睁䵁䅁䅁权摁䅁䅁权呂䅁䅁权䙁䅁䅁兂䅁䅁䅁䱑汦䅑䅅䅁䉁䅁䅁兂䭁㘱睎捐瑯䅑杷允䅁䅁䅕䅁䑁䅁䅷䅁䭁䅁䅁䅁䭁䅁䅅䅁䭁䅁䅕䅁䙁䅁䅁䅁杁甸䅖允䅁䅁䅅䅁䙁䥁牘払敧摨⽳䍄䉁䅁䅁兂䅁䅁䅍䅄䅁䅁䅯䅁䅁䅁䅯允䅁䅁䅯兂䅁䅁䅕䅁䅁䥁婁欵䉁䅁䅁允䅁䅁䅕䉵䘶ㄶ㑇樳䴸䅉䅅䅁䙁䅁䅁睁䵁䅁䅁权晁䅁䅁权䉁䅁䅁权䙁䅁䅁兂䅁䅁䅁䙉浔䅑䅅䅁䉁䅁䅁兂卂䉵䘶ㄶ杈睐杷允䅁䅁䅕䅁䑁䅁䅷䅁䭁䅁䅁䅁䭁䅁䅅䅁䭁䅁䅕䅁䙁䅁䅁䅁杂佇䅚允䅁䅁䅅䅁䙁䱁敧敨剴乵⼴䍄䉁䅁䅁兂䅁䅁䅍䅄䅁䅁䅯杇䅁䅁䅯睕䅁䅁䅯兂䅁䅁䅕䅁䅁䵁乂欵䉁䅁䅁允䅁䅁䅕䑔䩥坑䙂く䵁䅉䅅䅁䙁䅁䅁睁䵁䅁䅁权摁䅁䅁权呂䅁䅁权䙁䅁䅁兂䅁䅁䅁䑧浮䅑䅅䅁䉁䅁䅁兂䝂癴㥐䰱畧䅑杷允䅁䅁䅕䅁䑁䅁䅷䅁䭁䉁䄴䅁䭁䙁䅍䅁䭁䅁䅕䅁䙁䅁䅁䅁䅁敺䅖允䅁䅁䅅䅁䙁䍁䡵瑆佮祴䅸䍄䉁䅁䅁兂䅁䅁䅍䅄䅁䅁䅯䅁䅁䅁䅯允䅁䅁䅯兂䅁䅁䅕䅁䅁䭁塁欵䉁䅁䅁允䅁䅁䅕䉵䘶ㄶ㑇樳䴸䅉䅅䅁䙁䅁䅁睁䵁䅁䅁权摁䅁䅁权䉁䅁䅁权䙁䅁䅁兂䅁䅁䅁䵷氯䅑䅅䅁䉁䅁䅁兂塄㍯㥁瑃呦睐杷允䅁䅁䅕䅁䑁䅁䅷䅁䭁䉁䄴䅁䭁䙁䅍䅁䭁䅁䅕䅁䙁䅁䅁䅁䅃畘䅚允䅁䅁䅅䅁䙁䩁瑈䑦ㄸ楘䅊䍄䉁䅁䅁兂䅁䅁䅍䅄䅁䅁䅯䅁䅁䅁䅯允䅁䅁䅯兂䅁䅁䅕䅁䅁䅁佄唵䉁䅁䅁允䅁䅁䅕児塲㍯㥁樲䴸䅉䅅䅁䙁䅁䅁睁䵁䅁䅁权捁䅁䅁权呂䅁䅁权䙁䅁䅁兂䅁䅁䅁䉉浔䅑䅅䅁䉁䅁䅁兂敂歵䵫煁瑳䅑杷允䅁䅁䅕䅁䑁䅁䅷䅁䭁䉁䄸䅁䭁䙁䅍䅁䭁䅁䅕䅁䙁䅁䅁䅁杂佒䅚允䅁䅁䅅䅁䙁䅁坒楄礲呈䅆䍄䉁䅁䅁兂䅁䅁䅍䅄䅁䅁䅯䅁䅁䅁䅯允䅁䅁䅯兂䅁䅁䅕䅁䅁䍁䥄唵䉁䅁䅁允䅁䅁䅕児塲㍯㥁樲䴸䅉䅅䅁䙁䅁䅁睁䵁䅁䅁权䅁䅁䅁权䉁䅁䅁权䙁䅁䅁兂䅁䅁䅁䉁浢䅑䅅䅁䉁䅁䅁兂㑃潈牘払敪睐杷允䅁䅁䅕䅁䑁䅁䅷䅁䭁䉁䅷䅁䭁䙁䅍䅁䭁䅁䅕䅁䙁䅁䅁䅁䅄畵䅖允䅁䅁䅅䅁䙁䡁⭥确癯午䄵䍄䉁䅁䅁兂䅁䅁䅍䅄䅁䅁䅯䅁䅁䅁䅯允䅁䅁䅯兂䅁䅁䅕䅁䅁䅁噁欵䉁䅁䅁允䅁䅁䅕䉵䘶ㄶ㑇樳䴸䅉䅅䅁䙁䅁䅁睁䵁䅁䅁权䅁䅁䅁权䉁䅁䅁权䙁䅁䅁兂䅁䅁䅁䱑汢䅑䅅䅁䉁䅁䅁兂慃婭婭婭婮睐杷允䅁䅁䅕䅁䑁䅁䅷䅁䭁䅁䅁䅁䭁䅁䅅䅁䭁䅁䅕䅁䙁䅁䅁䅁杂⭅䅚允䅁䅁䅅䅁䙁䱁敧敨剴乵⼴䍄䉁䅁䅁兂䅁䅁䅍䅄䅁䅁䅯杇䅁䅁䅯睕䅁䅁䅯兂䅁䅁䅕䅁䅁䍁㉄唵䉁䅁䅁允䅁䅁䅕⽷潕䥘䌯問䵁䅉䅅䅁䙁䅁䅁睁䵁䅁䅁权䅁䅁䅁权䉁䅁䅁权䙁䅁䅁兂䅁䅁䅁䄴洷䅑䅅䅁䉁䅁䅁兂㑃潈牘払敪睐杷允䅁䅁䅕䅁䑁䅁䅷䅁䭁䉁䅷䅁䭁䙁䅍䅁䭁䅁䅕䅁䙁䅁䅁䅁杁畺䅖允䅁䅁䅅䅁䙁䥁牘払敧卨䄵䍄䉁䅁䅁兂䅁䅁䅍䅄䅁䅁䅯䅁䅁䅁䅯允䅁䅁䅯兂䅁䅁䅕䅁䅁䝁剁欵䉁䅁䅁允䅁䅁䅕䉵䘶ㄶ㑇樳䴸䅉䅅䅁䙁䅁䅁睁䵁䅁䅁权晁䅁䅁权呂䅁䅁权䙁䅁䅁兂䅁䅁䅁䅧浪䅑䅅䅁䉁䅁䅁兂䑃䵷桱婒睙䅑杷允䅁䅁䅕䅁䑁䅁䅷䅁䭁䅁䅁䅁䭁䅁䅅䅁䭁䅁䅕䅁䙁䅁䅁䅁杄佅䅚允䅁䅁䅅䅁䙁䱁敧敨剴乵⼴䍄䉁䅁䅁兂䅁䅁䅍䅄䅁䅁䅯䅁䅁䅁䅯允䅁䅁䅯兂䅁䅁䅕䅁䅁䅁捃唵䉁䅁䅁允䅁䅁䅕灭婭婭婭吲䴸䅉䅅䅁䙁䅁䅁睁䵁䅁䅁权摁䅁䅁权䉁䅁䅁权䙁䅁䅁兂䅁䅁䅁䐴浪䅑䅅䅁䉁䅁䅁兂畃⭒㙆䭆堷睐杷允䅁䅁䅕䅁䑁䅁䅷䅁䭁䅁䅁䅁䭁䅁䅅䅁䭁䅁䅕䅁䙁䅁䅁䅁杄⭄䅚允䅁䅁䅅䅁䙁䱁敧敨剴乵⼴䍄䉁䅁䅁兂䅁䅁䅍䅄䅁䅁䅯䅁䅁䅁䅯允䅁䅁䅯兂䅁䅁䅕䅁䅁䝁瑄唵䉁䅁䅁允䅁䅁䅕敨剴䉵䘶稲䴸䅉䅅䅁䙁䅁䅁睁䵁䅁䅁权慁䅁䅁权䉁䅁䅁权䙁䅁䅁兂䅁䅁䅁䕙浐䅑䅅䅁䉁䅁䅁兂歃䑣䬰㘱潐睐杷允䅁䅁䅕䅁䑁䅁䅷䅁䭁䉁䄴䅁䭁䙁䅍䅁䭁䅁䅕䅁䙁䅁䅁䅁杂⭓䅚允䅁䅁䅅䅁䙁佁㠵穐敖楏䅒䍄䉁䅁䅁兂䅁䅁䅍䅄䅁䅁䅯先䅁䅁䅯睕䅁䅁䅯兂䅁䅁䅕䅁䅁䕁癃唵䉁䅁䅁允䅁䅁䅕挲㌷⭕汏啌䵁䅉䅅䅁䙁䅁䅁睁䵁䅁䅁权敁䅁䅁权呂䅁䅁权䙁䅁䅁兂䅁䅁䅁䍧浦䅑䅅䅁䉁䅁䅁兂ㅂ硫䕧獖渴䅑杷允䅁䅁䅕䅁䑁䅁䅷䅁䭁䉁䄸䅁䭁䅁䅅䅁䭁䅁䅕䅁䙁䅁䅁䅁权敇䅚允䅁䅁䅅䅁䙁偁潙䥘䌯改⽁䍄䉁䅁䅁兂䅁䅁䅍䅄䅁䅁䅯杈䅁䅁䅯允䅁䅁䅯兂䅁䅁䅕䅁䅁䥁敁欵䉁䅁䅁允䅁䅁䅕⽷潕䥘䌯吱䴸䅉䅅䅁䙁䅁䅁睁䵁䅁䅁权䅁䅁䅁权䉁䅁䅁权䙁䅁䅁兂䅁䅁䅁䅉洷䅑䅅䅁䉁䅁䅁兂㑃潈牘払敪睐杷允䅁䅁䅕䅁䑁䅁䅷䅁䭁䉁䅷䅁䭁䅁䅅䅁䭁䅁䅕䅁䙁䅁䅁䅁杄畷䅖允䅁䅁䅅䅁䙁䥁䌯匹捨㥪⽉䍄䉁䅁䅁兂䅁䅁䅍䅄䅁䅁䅯杇䅁䅁䅯允䅁䅁䅯兂䅁䅁䅕䅁䅁䥁䩁欵䉁䅁䅁允䅁䅁䅕浚浚浚浚樵䴸䅉䅅䅁䙁䅁䅁睁䵁䅁䅁权䅁䅁䅁权䉁䅁䅁权䙁䅁䅁兂䅁䅁䅁䭧汄䅑䅅䅁䉁䅁䅁兂慃婭婭婭婮睐杷允䅁䅁䅕䅁䑁䅁䅷䅁䭁䅁䅁䅁䭁䅁䅅䅁䭁䅁䅕䅁䙁䅁䅁䅁䅃敱䅖允䅁䅁䅅䅁䙁䩁婱婭婭摭⽫䍄䉁䅁䅁兂䅁䅁䅍䅄䅁䅁䅯睈䅁䅁䅯睕䅁䅁䅯兂䅁䅁䅕䅁䅁䍁坄唵䉁䅁䅁允䅁䅁䅕祇搯䅊桢䕍䵁䅉䅅䅁䙁䅁䅁睁䵁䅁䅁权䅁䅁䅁权䉁䅁䅁权䙁䅁䅁兂䅁䅁䅁䱁汘䅑䅅䅁䉁䅁䅁兂慃婭婭婭婮睐杷允䅁䅁䅕䅁䑁䅁䅷䅁䭁䉁䅷䅁䭁䙁䅍䅁䭁䅁䅕䅁䙁䅁䅁䅁杁⭊䅚允䅁䅁䅅䅁䙁䥁䌯匹捨祄䄵䍄䉁䅁䅁兂䅁䅁䅍䅄䅁䅁䅯先䅁䅁䅯睕䅁䅁䅯兂䅁䅁䅕䅁䅁䥁硂欵䉁䅁䅁允䅁䅁䅕㑎䉬余兕歌䵁䅉䅅䅁䙁䅁䅁睁䵁䅁䅁权䅁䅁䅁权䉁䅁䅁权䙁䅁䅁兂䅁䅁䅁䅑浺䅑䅅䅁䉁䅁䅁兂㑃潈牘払敪睐杷允䅁䅁䅕䅁䑁䅁䅷䅁䭁䉁䄸䅁䭁䙁䅍䅁䭁䅁䅕䅁䙁䅁䅁䅁䅁伵䅖允䅁䅁䅅䅁䙁䱁昶楇搯䑒䅂䍄䉁䅁䅁兂䅁䅁䅍䅄䅁䅁䅯䅁䅁䅁䅯允䅁䅁䅯兂䅁䅁䅕䅁䅁䵁坃唵䉁䅁䅁允䅁䅁䅕灭婭婭婭吲䴸䅉䅅䅁䙁䅁䅁睁䵁䅁䅁权䅁䅁䅁权䉁䅁䅁权䙁䅁䅁兂䅁䅁䅁䅑浶䅑䅅䅁䉁䅁䅁兂㑃潈牘払敪睐杷允䅁䅁䅕䅁䑁䅁䅷䅁䭁䅁䅁䅁䭁䅁䅅䅁䭁䅁䅕䅁䙁䅁䅁䅁杁⭃䅚允䅁䅁䅅䅁䙁䱁敧敨剴乵⼴䍄䉁䅁䅁兂䅁䅁䅍䅄䅁䅁䅯䅁䅁䅁䅯允䅁䅁䅯兂䅁䅁䅕䅁䅁䝁䭁欵䉁䅁䅁允䅁䅁䅕䉵䘶ㄶ㑇樳䴸䅉䅅䅁䙁䅁䅁睁䵁䅁䅁权䅁䅁䅁权䉁䅁䅁权䙁䅁䅁兂䅁䅁䅁䅑浲䅑䅅䅁䉁䅁䅁兂㑃潈牘払敪睐杷允䅁䅁䅕䅁䑁䅁䅷䅁䭁䅁䅁䅁䭁䅁䅅䅁䭁䅁䅕䅁䙁䅁䅁䅁权⭵䅖允䅁䅁䅅䅁䙁䑁䬰㘱睎摐⽯䍄䉁䅁䅁兂䅁䅁䅍䅄䅁䅁䅯杇䅁䅁䅯允䅁䅁䅯兂䅁䅁䅕䅁䅁䭁呄唵䉁䅁䅁允䅁䅁䅕椹捨㡪ㅌ䐴䴸䅉䅅䅁䙁䅁䅁睁䵁䅁䅁权䅁䅁䅁权䉁䅁䅁权䙁䅁䅁兂䅁䅁䅁䅯浮䅑䅅䅁䉁䅁䅁兂㑃潈牘払敪睐杷允䅁䅁䅕䅁䑁䅁䅷䅁䭁䅁䅁䅁䭁䅁䅅䅁䭁䅁䅕䅁䙁䅁䅁䅁䅁由䅖允䅁䅁䅅䅁䙁佁㙆䭆䠵搴⽯䍄䉁䅁䅁兂䅁䅁䅍䅄䅁䅁䅯杇䅁䅁䅯睕䅁䅁䅯兂䅁䅁䅕䅁䅁䅁䅂欵䉁䅁䅁允䅁䅁䅕卸睃浣硧く䵁䅉䅅䅁䙁䅁䅁睁䵁䅁䅁权敁䅁䅁权呂䅁䅁权䙁䅁䅁兂䅁䅁䅁䉁浶䅑䅅䅁䉁䅁䅁兂婁䙂余塌灉䅑杷允䅁䅁䅕䅁䑁䅁䅷䅁䭁䅁䅁䅁䭁䅁䅅䅁䭁䅁䅕䅁䙁䅁䅁䅁杁攳䅖允䅁䅁䅅䅁䙁佁㙆䭆䠵搴⽯䍄䉁䅁䅁兂䅁䅁䅍䅄䅁䅁䅯䅁䅁䅁䅯允䅁䅁䅯兂䅁䅁䅕䅁䅁䝁䩁欵䉁䅁䅁允䅁䅁䅕䉵䘶ㄶ㑇樳䴸䅉䅅䅁䙁䅁䅁睁䵁䅁䅁权慁䅁䅁权呂䅁䅁权䙁䅁䅁兂䅁䅁䅁䵁汐䅑䅅䅁䉁䅁䅁兂㙃兓䍷祋㙣䅑杷允䅁䅁䅕䅁䑁䅁䅷䅁䭁䉁䄸䅁䭁䙁䅍䅁䭁䅁䅕䅁䙁䅁䅁䅁杂敗䅚允䅁䅁䅅䅁䙁䡁⼰噎㘶呋䅆䍄䉁䅁䅁兂䅁䅁䅍䅄䅁䅁䅯䅁䅁䅁䅯允䅁䅁䅯兂䅁䅁䅕䅁䅁䅁䩁欵䉁䅁䅁允䅁䅁䅕䉵䘶ㄶ㑇樳䴸䅉䅅䅁䙁䅁䅁睁䵁䅁䅁权敁䅁䅁权呂䅁䅁权䙁䅁䅁兂䅁䅁䅁䝁浌䅑䅅䅁䉁䅁䅁兂剃堷⽷噎椴䅑杷允䅁䅁䅕䅁䑁䅁䅷䅁䭁䅁䅁䅁䭁䅁䅅䅁䭁䅁䅕䅁䙁䅁䅁䅁权⬵䅖允䅁䅁䅅䅁䙁䥁牘払敧摨⽳䍄䉁䅁䅁兂䅁䅁䅍䅄䅁䅁䅯䅁䅁䅁䅯允䅁䅁䅯兂䅁䅁䅕䅁䅁䭁䥁欵䉁䅁䅁允䅁䅁䅕䉵䘶ㄶ㑇樳䴸䅉䅅䅁䙁䅁䅁睁䵁䅁䅁权䅁䅁䅁权䉁䅁䅁权䙁䅁䅁兂䅁䅁䅁伴汲䅑䅅䅁䉁䅁䅁兂䙃ㄶ㑇潈托睐杷允䅁䅁䅕䅁䑁䅁䅷䅁䭁䅁䅁䅁䭁䅁䅅䅁䭁䅁䅕䅁䙁䅁䅁䅁杁敺䅖允䅁䅁䅅䅁䙁䑁䬰㘱睎摐⽯䍄䉁䅁䅁兂䅁䅁䅍䅄䅁䅁䅯䅁䅁䅁䅯允䅁䅁䅯兂䅁䅁䅕䅁䅁䅁䥁欵䉁䅁䅁允䅁䅁䅕䉵䘶ㄶ㑇樳䴸䅉䅅䅁䙁䅁䅁睁䵁䅁䅁权䅁䅁䅁权䉁䅁䅁权䙁䅁䅁兂䅁䅁䅁䬴汔䅑䅅䅁䉁䅁䅁兂慃婭婭婭婮睐杷允䅁䅁䅕䅁䑁䅁䅷䅁䭁䅁䅁䅁䭁䅁䅅䅁䭁䅁䅕䅁䙁䅁䅁䅁䅄⭂䅚允䅁䅁䅅䅁䙁䱁敧敨剴乵⼴䍄䉁䅁䅁兂䅁䅁䅍䅄䅁䅁䅯杈䅁䅁䅯睕䅁䅁䅯兂䅁䅁䅕䅁䅁䵁睂欵䉁䅁䅁允䅁䅁䅕匰扌堫焵啉䵁䅉䅅䅁䙁䅁䅁睁䵁䅁䅁权捁䅁䅁权呂䅁䅁权䙁䅁䅁兂䅁䅁䅁䅑浔䅑䅅䅁䉁䅁䅁兂㉄䙋偹湷瑕䅑杷允䅁䅁䅕䅁䑁䅁䅷䅁䭁䅁䅁䅁䭁䅁䅅䅁䭁䅁䅕䅁䙁䅁䅁䅁杄⭮䅖允䅁䅁䅅䅁䙁䩁婱婭婭摭⽫䍄䉁䅁䅁兂䅁䅁䅍䅄䅁䅁䅯杈䅁䅁䅯允䅁䅁䅯兂䅁䅁䅕䅁䅁佁塄唵䉁䅁䅁允䅁䅁䅕積積積積稰䴸䅉䅅䅁䙁䅁䅁睁䵁䅁䅁权䅁䅁䅁权䉁䅁䅁权䙁䅁䅁兂䅁䅁䅁临氳䅑䅅䅁䉁䅁䅁兂桄桥畓⭒慈睐杷允䅁䅁䅕䅁䑁䅁䅷䅁䭁䅁䅁䅁䭁䅁䅅䅁䭁䅁䅕䅁䙁䅁䅁䅁䅂⭹䅖允䅁䅁䅅䅁䙁䑁䬰㘱睎摐⽯䍄䉁䅁䅁兂䅁䅁䅍䅄䅁䅁䅯杈䅁䅁䅯允䅁䅁䅯兂䅁䅁䅕䅁䅁佁⽁欵䉁䅁䅁允䅁䅁䅕⽷潕䥘䌯吱䴸䅉䅅䅁䙁䅁䅁睁䵁䅁䅁权晁䅁䅁权呂䅁䅁权䙁䅁䅁兂䅁䅁䅁䡑洷䅑䅅䅁䉁䅁䅁兂杂搵楁⼲睫䅑杷允䅁䅁䅕䅁䑁䅁䅷䅁䭁䅁䅁䅁䭁䅁䅅䅁䭁䅁䅕䅁䙁䅁䅁䅁杁⭂䅚允䅁䅁䅅䅁䙁䱁敧敨剴乵⼴䍄䉁䅁䅁兂䅁䅁䅍䅄䅁䅁䅯䅁䅁䅁䅯允䅁䅁䅯兂䅁䅁䅕䅁䅁䅁䡁欵䉁䅁䅁允䅁䅁䅕䉵䘶ㄶ㑇樳䴸䅉䅅䅁䙁䅁䅁睁䵁䅁䅁权䅁䅁䅁权䉁䅁䅁权䙁䅁䅁兂䅁䅁䅁䵑汢䅑䅅䅁䉁䅁䅁兂㥁瑃橥䑣愳睐杷允䅁䅁䅕䅁䑁䅁䅷䅁䭁䅁䅁䅁䭁䅁䅅䅁䭁䅁䅕䅁䙁䅁䅁䅁䅂畂䅚允䅁䅁䅅䅁䙁䱁敧敨剴乵⼴䍄䉁䅁䅁兂䅁䅁䅍䅄䅁䅁䅯杇䅁䅁䅯允䅁䅁䅯兂䅁䅁䅕䅁䅁䕁㡁欵䉁䅁䅁允䅁䅁䅕䡰㥁瑃橥䐶䴸䅉䅅䅁䙁䅁䅁睁䵁䅁䅁权慁䅁䅁权呂䅁䅁权䙁䅁䅁兂䅁䅁䅁䭯氳䅑䅅䅁䉁䅁䅁兂摁浗㝑㐳㔸䅑杷允䅁䅁䅕䅁䑁䅁䅷䅁䭁䉁䄴䅁䭁䙁䅍䅁䭁䅁䅕䅁䙁䅁䅁䅁䅃佭䅖允䅁䅁䅅䅁䙁䅁䉡啬䱏䍢䅬䍄䉁䅁䅁兂䅁䅁䅍䅄䅁䅁䅯䅁䅁䅁䅯允䅁䅁䅯兂䅁䅁䅕䅁䅁䅁䝁欵䉁䅁䅁允䅁䅁䅕䉵䘶ㄶ㑇樳䴸䅉䅅䅁䙁䅁䅁睁䵁䅁䅁权䅁䅁䅁权䉁䅁䅁权䙁䅁䅁兂䅁䅁䅁乧氷䅑䅅䅁䉁䅁䅁兂桄桥畓⭒慈睐杷允䅁䅁䅕䅁䑁䅁䅷䅁䭁䉁䄰䅁䭁䙁䅍䅁䭁䅁䅕䅁䙁䅁䅁䅁杄佭䅖允䅁䅁䅅䅁䙁䱁へ硫䕧楖䄱䍄䉁䅁䅁兂䅁䅁䅍䅄䅁䅁䅯䅁䅁䅁䅯允䅁䅁䅯兂䅁䅁䅕䅁䅁䥁塄唵䉁䅁䅁允䅁䅁䅕場啯歲桦樲䴸䅉䅅䅁䙁䅁䅁睁䵁䅁䅁权䅁䅁䅁权䉁䅁䅁权䙁䅁䅁兂䅁䅁䅁䅉浘䅑䅅䅁䉁䅁䅁兂㑃潈牘払敪睐杷允䅁䅁䅕䅁䑁䅁䅷䅁䭁䅁䅁䅁䭁䅁䅅䅁䭁䅁䅕䅁䙁䅁䅁䅁权佂䅚允䅁䅁䅅䅁䙁䱁敧敨剴乵⼴䍄䉁䅁䅁兂䅁䅁䅍䅄䅁䅁䅯杈䅁䅁䅯睕䅁䅁䅯兂䅁䅁䅕䅁䅁䵁乁欵䉁䅁䅁允䅁䅁䅕硢䑋䵷桲啋䵁䅉䅅䅁䙁䅁䅁睁䵁䅁䅁权䅁䅁䅁权䉁䅁䅁权䙁䅁䅁兂䅁䅁䅁䅑浔䅑䅅䅁䉁䅁䅁兂㑃潈牘払敪睐杷允䅁䅁䅕䅁䑁䅁䅷䅁䭁䅁䅁䅁䭁䅁䅅䅁䭁䅁䅕䅁䙁䅁䅁䅁䅃⭁䅚允䅁䅁䅅䅁䙁䱁敧敨剴乵⼴䍄䉁䅁䅁兂䅁䅁䅍䅄䅁䅁䅯杇䅁䅁䅯睕䅁䅁䅯兂䅁䅁䅕䅁䅁䥁杂欵䉁䅁䅁允䅁䅁䅕灶愸㥌欱く䵁䅉䅅䅁䙁䅁䅁睁䵁䅁䅁权䅁䅁䅁权䉁䅁䅁权䙁䅁䅁兂䅁䅁䅁义汲䅑䅅䅁䉁䅁䅁兂桄桥畓⭒慈睐杷允䅁䅁䅕䅁䑁䅁䅷䅁䭁䉁䄸䅁䭁䅁䅅䅁䭁䅁䅕䅁䙁䅁䅁䅁杁⭦䅚允䅁䅁䅅䅁䙁䙁㑋潈牘敕⽁䍄䉁䅁䅁兂䅁䅁䅍䅄䅁䅁䅯䅁䅁䅁䅯允䅁䅁䅯兂䅁䅁䅕䅁䅁䍁䉁欵䉁䅁䅁允䅁䅁䅕䉵䘶ㄶ㑇樳䴸䅉䅅䅁䙁䅁䅁睁䵁䅁䅁权捁䅁䅁权呂䅁䅁权䙁䅁䅁兂䅁䅁䅁䕉浔䅑䅅䅁䉁䅁䅁兂塁挲㌷㙕畍䅑杷允䅁䅁䅕䅁䑁䅁䅷䅁䭁䉁䄰䅁䭁䙁䅍䅁䭁䅁䅕䅁䙁䅁䅁䅁杄攰䅖允䅁䅁䅅䅁䙁䵁ㅐ䙋偹楷䄱䍄䉁䅁䅁兂䅁䅁䅍䅄䅁䅁䅯䅁䅁䅁䅯允䅁䅁䅯兂䅁䅁䅕䅁䅁䅁汃唵䉁䅁䅁允䅁䅁䅕灭婭婭婭吲䴸䅉䅅䅁䙁䅁䅁睁䵁䅁䅁权䅁䅁䅁权䉁䅁䅁权䙁䅁䅁兂䅁䅁䅁䅁浄䅑䅅䅁䉁䅁䅁兂㑃潈牘払敪睐杷允䅁䅁䅕䅁䑁䅁䅷䅁䭁䅁䅁䅁䭁䅁䅅䅁䭁䅁䅕䅁䙁䅁䅁䅁杄⬯䅖允䅁䅁䅅䅁䙁䱁敧敨剴乵⼴䍄䉁䅁䅁兂䅁䅁䅍䅄䅁䅁䅯䅁䅁䅁䅯允䅁䅁䅯兂䅁䅁䅕䅁䅁佁祃唵䉁䅁䅁允䅁䅁䅕灭婭婭婭吲䴸䅉䅅䅁䙁䅁䅁睁䵁䅁䅁权捁䅁䅁权䉁䅁䅁权䙁䅁䅁兂䅁䅁䅁䄴浘䅑䅅䅁䉁䅁䅁兂晁敨剴䉵嘷睐杷允䅁䅁䅕䅁䑁䅁䅷䅁䭁䉁䅷䅁䭁䙁䅍䅁䭁䅁䅕䅁䙁䅁䅁䅁䅂畤䅚允䅁䅁䅅䅁䙁䥁獴⼵灵匸䄱䍄䉁䅁䅁兂䅁䅁䅍䅄䅁䅁䅯䅁䅁䅁䅯允䅁䅁䅯兂䅁䅁䅕䅁䅁䍁⽄唵䉁䅁䅁允䅁䅁䅕䉵䘶ㄶ㑇樳䴸䅉䅅䅁䙁䅁䅁睁䵁䅁䅁权捁䅁䅁权呂䅁䅁权䙁䅁䅁兂䅁䅁䅁䍷浮䅑䅅䅁䉁䅁䅁兂偃癷潕䅘甸䅑杷允䅁䅁䅕䅁䑁䅁䅷䅁䭁䅁䅁䅁䭁䅁䅅䅁䭁䅁䅕䅁䙁䅁䅁䅁䅂敱䅖允䅁䅁䅅䅁䙁䩁婱婭婭摭⽫䍄䉁䅁䅁兂䅁䅁䅍䅄䅁䅁䅯杈䅁䅁䅯允䅁䅁䅯兂䅁䅁䅕䅁䅁䥁桁欵䉁䅁䅁允䅁䅁䅕⽷潕䥘䌯吱䴸䅉䅅䅁䙁䅁䅁睁䵁䅁䅁权慁䅁䅁权呂䅁䅁权䙁䅁䅁兂䅁䅁䅁䅯浦䅑䅅䅁䉁䅁䅁兂䝂癴㥐䈱㙧䅑杷允䅁䅁䅕䅁䑁䅁䅷䅁䭁䅁䅁䅁䭁䅁䅅䅁䭁䅁䅕䅁䙁䅁䅁䅁䅄佸䅖允䅁䅁䅅䅁䙁䑁䬰㘱睎摐⽯䍄䉁䅁䅁兂䅁䅁䅍䅄䅁䅁䅯杇䅁䅁䅯睕䅁䅁䅯兂䅁䅁䅕䅁䅁䥁䝄唵䉁䅁䅁允䅁䅁䅕歵䵫楁湳歏䵁䅉䅅䅁䙁䅁䅁睁䵁䅁䅁权䅁䅁䅁权䉁䅁䅁权䙁䅁䅁兂䅁䅁䅁䴴汪䅑䅅䅁䉁䅁䅁兂㥁瑃橥䑣愳睐杷允䅁䅁䅕䅁䑁䅁䅷䅁䭁䅁䅁䅁䭁䅁䅅䅁䭁䅁䅕䅁䙁䅁䅁䅁䅂支䅖允䅁䅁䅅䅁䙁䱁敧敨剴乵⼴䍄䉁䅁䅁兂䅁䅁䅍䅄䅁䅁䅯杇䅁䅁䅯睕䅁䅁䅯兂䅁䅁䅕䅁䅁䍁奃唵䉁䅁䅁允䅁䅁䅕瑃橥䑣焳䕏䵁䅉䅅䅁䙁䅁䅁睁䵁䅁䅁权慁䅁䅁权呂䅁䅁权䙁䅁䅁兂䅁䅁䅁䝷浈䅑䅅䅁䉁䅁䅁兂⭃确癯圳㝑䅑杷允䅁䅁䅕䅁䑁䅁䅷䅁䭁䅁䅁䅁䭁䅁䅅䅁䭁䅁䅕䅁䙁䅁䅁䅁杁支䅖允䅁䅁䅅䅁䙁䱁敧敨剴乵⼴䍄䉁䅁䅁兂䅁䅁䅍䅄䅁䅁䅯杈䅁䅁䅯允䅁䅁䅯兂䅁䅁䅕䅁䅁佁捃唵䉁䅁䅁允䅁䅁䅕積積積積稰䴸䅉䅅䅁䙁䅁䅁睁䵁䅁䅁权䅁䅁䅁权䉁䅁䅁权䙁䅁䅁兂䅁䅁䅁偙決䅑䅅䅁䉁䅁䅁兂㑃潈牘払敪睐杷允䅁䅁䅕䅁䑁䅁䅷䅁䭁䅁䅁䅁䭁䅁䅅䅁䭁䅁䅕䅁䙁䅁䅁䅁䅂伯䅖允䅁䅁䅅䅁䙁䱁敧敨剴乵⼴䍄䉁䅁䅁兂䅁䅁䅍䅄䅁䅁䅯䅈䅁䅁䅯睕䅁䅁䅯兂䅁䅁䅕䅁䅁䭁䑁欵䉁䅁䅁允䅁䅁䅕椹捨㡪ㅊ啌䵁䅉䅅䅁䙁䅁䅁睁䵁䅁䅁权䅁䅁䅁权䉁䅁䅁权䙁䅁䅁兂䅁䅁䅁䭑汐䅑䅅䅁䉁䅁䅁兂慃婭婭婭婮睐杷允䅁䅁䅕䅁䑁䅁䅷䅁䭁䅁䅁䅁䭁䅁䅅䅁䭁䅁䅕䅁䙁䅁䅁䅁杄甫䅖允䅁䅁䅅䅁䙁䱁敧敨剴乵⼴䍄䉁䅁䅁兂䅁䅁䅍䅄䅁䅁䅯先䅁䅁䅯允䅁䅁䅯兂䅁䅁䅕䅁䅁䝁㍄唵䉁䅁䅁允䅁䅁䅕㑈牘払敧吱䴸䅉䅅䅁䙁䅁䅁睁䵁䅁䅁权捁䅁䅁权呂䅁䅁权䙁䅁䅁兂䅁䅁䅁䝑浪䅑䅅䅁䉁䅁䅁兂穂䩡瑈偦琸䅑杷允䅁䅁䅕䅁䑁䅁䅷䅁䭁䅁䅁䅁䭁䅁䅅䅁䭁䅁䅕䅁䙁䅁䅁䅁䅂⬶䅖允䅁䅁䅅䅁䙁䥁牘払敧摨⽳䍄䉁䅁䅁兂䅁䅁䅍䅄䅁䅁䅯杈䅁䅁䅯睕䅁䅁䅯兂䅁䅁䅕䅁䅁佁扄唵䉁䅁䅁允䅁䅁䅕兊䉡啬䱏䕌䵁䅉䅅䅁䙁䅁䅁睁䵁䅁䅁权䅁䅁䅁权䉁䅁䅁权䙁䅁䅁兂䅁䅁䅁䩑氳䅑䅅䅁䉁䅁䅁兂慃婭婭婭婮睐杷允䅁䅁䅕䅁䑁䅁䅷䅁䭁䉁䄸䅁䭁䅁䅅䅁䭁䅁䅕䅁䙁䅁䅁䅁䅄⭖䅚允䅁䅁䅅䅁䙁䙁㑋潈牘敕⽁䍄䉁䅁䅁兂䅁䅁䅍䅄䅁䅁䅯䅁䅁䅁䅯允䅁䅁䅯兂䅁䅁䅕䅁䅁䕁㍄唵䉁䅁䅁允䅁䅁䅕䉵䘶ㄶ㑇樳䴸䅉䅅䅁䙁䅁䅁睁䵁䅁䅁权慁䅁䅁权䉁䅁䅁权䙁䅁䅁兂䅁䅁䅁䱯汦䅑䅅䅁䉁䅁䅁兂䅁䅁䅁䅁杄睐杷允䅁䅁䅕䅁䑁䅁䅷䅁䭁䉁䄸䅁䭁䙁䅍䅁䭁䅁䅕䅁䙁䅁䅁䅁权⭂䅚允䅁䅁䅅䅁䙁䥁䅐煹䙆橬䅂䍄䉁䅁䅁兂䅁䅁䅍䅄䅁䅁䅯䅁䅁䅁䅯允䅁䅁䅯兂䅁䅁䅕䅁䅁䅁㍄唵䉁䅁䅁允䅁䅁䅕䉵䘶ㄶ㑇樳䴸䅉䅅䅁䙁䅁䅁睁䵁䅁䅁权敁䅁䅁权呂䅁䅁权䙁䅁䅁兂䅁䅁䅁䍯浶䅑䅅䅁䉁䅁䅁兂ㅂ硫䕧獖渴䅑杷允䅁䅁䅕䅁䑁䅁䅷䅁䭁䉁䄸䅁䭁䙁䅍䅁䭁䅁䅕䅁䙁䅁䅁䅁䅃敭䅖允䅁䅁䅅䅁䙁䅁䅁䅁䅁䐴䅂䍄䉁䅁䅁兂䅁䅁䅍䅄䅁䅁䅯䅁䅁䅁䅯允䅁䅁䅯兂䅁䅁䅕䅁䅁䥁㉄唵䉁䅁䅁允䅁䅁䅕䉵䘶ㄶ㑇樳䴸䅉䅅䅁䙁䅁䅁睁䵁䅁䅁权䅁䅁䅁权䉁䅁䅁权䙁䅁䅁兂䅁䅁䅁䩧汲䅑䅅䅁䉁䅁䅁兂慃婭婭婭婮睐杷允䅁䅁䅕䅁䑁䅁䅷䅁䭁䉁䅯䅁䭁䅁䅅䅁䭁䅁䅕䅁䙁䅁䅁䅁权畯䅖允䅁䅁䅅䅁䙁䅁䅁䅁䅁佁⽁䍄䉁䅁䅁兂䅁䅁䅍䅄䅁䅁䅯先䅁䅁䅯睕䅁䅁䅯兂䅁䅁䅕䅁䅁䭁䭂欵䉁䅁䅁允䅁䅁䅕婤奍䙂佡歌䵁䅉䅅䅁䙁䅁䅁睁䵁䅁䅁权䅁䅁䅁权䉁䅁䅁权䙁䅁䅁兂䅁䅁䅁偉汢䅑䅅䅁䉁䅁䅁兂㑃潈牘払敪睐杷允䅁䅁䅕䅁䑁䅁䅷䅁䭁䉁䅷䅁䭁䅁䅅䅁䭁䅁䅕䅁䙁䅁䅁䅁杁佰䅖允䅁䅁䅅䅁䙁䥁䌯匹捨㥪⽉䍄䉁䅁䅁兂䅁䅁䅍䅄䅁䅁䅯杈䅁䅁䅯允䅁䅁䅯兂䅁䅁䅕䅁䅁佁捁欵䉁䅁䅁允䅁䅁䅕⽷潕䥘䌯吱䴸䅉䅅䅁䙁䅁䅁睁䵁䅁䅁权䅁䅁䅁权䉁䅁䅁权䙁䅁䅁兂䅁䅁䅁偉汄䅑䅅䅁䉁䅁䅁兂䙃ㄶ㑇潈托睐杷允䅁䅁䅕䅁䑁䅁䅷䅁䭁䉁䄸䅁䭁䅁䅅䅁䭁䅁䅕䅁䙁䅁䅁䅁䅂⭐䅚允䅁䅁䅅䅁䙁䭁睒児塲⭯⽁䍄䉁䅁䅁兂䅁䅁䅍䅄䅁䅁䅯䅁䅁䅁䅯允䅁䅁䅯兂䅁䅁䅕䅁䅁䅁い唵䉁䅁䅁允䅁䅁䅕敨剴䉵䘶稲䴸䅉䅅䅁䙁䅁䅁睁䵁䅁䅁权晁䅁䅁权䉁䅁䅁权䙁䅁䅁兂䅁䅁䅁䍁浌䅑䅅䅁䉁䅁䅁兂㉄䙋偹癷杘睐杷允䅁䅁䅕䅁䑁䅁䅷䅁䭁䅁䅁䅁䭁䅁䅅䅁䭁䅁䅕䅁䙁䅁䅁䅁杄⬸䅖允䅁䅁䅅䅁䙁䥁牘払敧摨⽳䍄䉁䅁䅁兂䅁䅁䅍䅄䅁䅁䅯杇䅁䅁䅯允䅁䅁䅯兂䅁䅁䅕䅁䅁佁摂欵䉁䅁䅁允䅁䅁䅕䡰㥁瑃橥䐶䴸䅉䅅䅁䙁䅁䅁睁䵁䅁䅁权敁䅁䅁权呂䅁䅁权䙁䅁䅁兂䅁䅁䅁䅙浘䅑䅅䅁䉁䅁䅁兂䅁䅁䅁䅁煁䅑杷允䅁䅁䅕䅁䑁䅁䅷䅁䭁䅁䅁䅁䭁䅁䅅䅁䭁䅁䅕䅁䙁䅁䅁䅁权⬸䅖允䅁䅁䅅䅁䙁䥁牘払敧摨⽳䍄䉁䅁䅁兂䅁䅁䅍䅄䅁䅁䅯杈䅁䅁䅯允䅁䅁䅯兂䅁䅁䅕䅁䅁䅁㕁欵䉁䅁䅁允䅁䅁䅕⽷潕䥘䌯吱䴸䅉䅅䅁䙁䅁䅁睁䵁䅁䅁权慁䅁䅁权䉁䅁䅁权䙁䅁䅁兂䅁䅁䅁䝉洳䅑䅅䅁䉁䅁䅁兂歃䑣䬰㘱潐睐杷允䅁䅁䅕䅁䑁䅁䅷䅁䭁䅁䅁䅁䭁䅁䅅䅁䭁䅁䅕䅁䙁䅁䅁䅁权甸䅖允䅁䅁䅅䅁䙁䥁牘払敧摨⽳䍄䉁䅁䅁兂䅁䅁䅍䅄䅁䅁䅯䅁䅁䅁䅯允䅁䅁䅯兂䅁䅁䅕䅁䅁䕁祄唵䉁䅁䅁允䅁䅁䅕敨剴䉵䘶稲䴸䅉䅅䅁䙁䅁䅁睁䵁䅁䅁权慁䅁䅁权䉁䅁䅁权䙁䅁䅁兂䅁䅁䅁䜴浶䅑䅅䅁䉁䅁䅁兂歃䑣䬰㘱潐睐杷允䅁䅁䅕䅁䑁䅁䅷䅁䭁䅁䅁䅁䭁䅁䅅䅁䭁䅁䅕䅁䙁䅁䅁䅁权数䅖允䅁䅁䅅䅁䙁䩁婱婭婭摭⽫䍄䉁䅁䅁兂䅁䅁䅍䅄䅁䅁䅯䅁䅁䅁䅯允䅁䅁䅯兂䅁䅁䅕䅁䅁䵁硄唵䉁䅁䅁允䅁䅁䅕敨剴䉵䘶稲䴸䅉䅅䅁䙁䅁䅁睁䵁䅁䅁权捁䅁䅁权䉁䅁䅁权䙁䅁䅁兂䅁䅁䅁䤴浄䅑䅅䅁䉁䅁䅁兂㉄䙋偹癷奘睐杷允䅁䅁䅕䅁䑁䅁䅷䅁䭁䉁䄸䅁䭁䅁䅅䅁䭁䅁䅕䅁䙁䅁䅁䅁䅂伸䅖允䅁䅁䅅䅁䙁佁㙆䭆䠵搴⽯䍄䉁䅁䅁兂䅁䅁䅍䅄䅁䅁䅯䅁䅁䅁䅯允䅁䅁䅯兂䅁䅁䅕䅁䅁䝁睄唵䉁䅁䅁允䅁䅁䅕敨剴䉵䘶稲䴸䅉䅅䅁䙁䅁䅁睁䵁䅁䅁权䅁䅁䅁权䉁䅁䅁权䙁䅁䅁兂䅁䅁䅁偑汄䅑䅅䅁䉁䅁䅁兂䙃ㄶ㑇潈托睐杷允䅁䅁䅕䅁䑁䅁䅷䅁䭁䉁䅯䅁䭁䅁䅅䅁䭁䅁䅕䅁䙁䅁䅁䅁䅄略䅚允䅁䅁䅅䅁䙁䭁睒児塲⭯⽧䍄䉁䅁䅁兂䅁䅁䅍䅄䅁䅁䅯䅁䅁䅁䅯允䅁䅁䅯兂䅁䅁䅕䅁䅁䝁呄唵䉁䅁䅁允䅁䅁䅕場啯歲桦樲䴸䅉䅅䅁䙁䅁䅁睁䵁䅁䅁权捁䅁䅁权呂䅁䅁权䙁䅁䅁兂䅁䅁䅁䡷洳䅑䅅䅁䉁䅁䅁兂䩄牤昶煇琸䅑杷允䅁䅁䅕䅁䑁䅁䅷䅁䭁䅁䅁䅁䭁䅁䅅䅁䭁䅁䅕䅁䙁䅁䅁䅁权畹䅖允䅁䅁䅅䅁䙁䑁䬰㘱睎摐⽯䍄䉁䅁䅁兂䅁䅁䅍䅄䅁䅁䅯杇䅁䅁䅯睕䅁䅁䅯兂䅁䅁䅕䅁䅁䅁䡂欵䉁䅁䅁允䅁䅁䅕䑔䩥坑䙂く䵁䅉䅅䅁䙁䅁䅁睁䵁䅁䅁权晁䅁䅁权呂䅁䅁权䙁䅁䅁兂䅁䅁䅁䍧浶䅑䅅䅁䉁䅁䅁兂㉃⼸唳䅥硫䅑杷允䅁䅁䅕䅁䑁䅁䅷䅁䭁䉁䅷䅁䭁䙁䅍䅁䭁䅁䅕䅁䙁䅁䅁䅁䅃整䅖允䅁䅁䅅䅁䙁䡁⭥确癯午䄵䍄䉁䅁䅁兂䅁䅁䅍䅄䅁䅁䅯䅁䅁䅁䅯允䅁䅁䅯兂䅁䅁䅕䅁䅁䝁卄唵䉁䅁䅁允䅁䅁䅕場啯歲桦樲䴸䅉䅅䅁䙁䅁䅁睁䵁䅁䅁权䅁䅁䅁权䉁䅁䅁权䙁䅁䅁兂䅁䅁䅁佑氯䅑䅅䅁䉁䅁䅁兂䙃ㄶ㑇潈托睐杷允䅁䅁䅕䅁䑁䅁䅷䅁䭁䉁䄰䅁䭁䙁䅍䅁䭁䅁䅕䅁䙁䅁䅁䅁䅃敖䅚允䅁䅁䅅䅁䙁䵁ㅐ䙋偹楧䄵䍄䉁䅁䅁兂䅁䅁䅍䅄䅁䅁䅯䅁䅁䅁䅯允䅁䅁䅯兂䅁䅁䅕䅁䅁䵁畄唵䉁䅁䅁允䅁䅁䅕敨剴䉵䘶稲䴸䅉䅅䅁䙁䅁䅁睁䵁䅁䅁权䅁䅁䅁权䉁䅁䅁权䙁䅁䅁兂䅁䅁䅁伴氳䅑䅅䅁䉁䅁䅁兂䙃ㄶ㑇潈托睐杷允䅁䅁䅕䅁䑁䅁䅷䅁䭁䅁䅁䅁䭁䅁䅅䅁䭁䅁䅕䅁䙁䅁䅁䅁权伷䅖允䅁䅁䅅䅁䙁䥁牘払敧摨⽳䍄䉁䅁䅁兂䅁䅁䅍䅄䅁䅁䅯䅁䅁䅁䅯允䅁䅁䅯兂䅁䅁䅕䅁䅁䝁权唵䉁䅁䅁允䅁䅁䅕灭婭婭婭吲䴸䅉䅅䅁䙁䅁䅁睁䵁䅁䅁权捁䅁䅁权呂䅁䅁权䙁䅁䅁兂䅁䅁䅁䄴浄䅑䅅䅁䉁䅁䅁兂㉄䙋偹湷瑕䅑杷允䅁䅁䅕䅁䑁䅁䅷䅁䭁䅁䅁䅁䭁䅁䅅䅁䭁䅁䅕䅁䙁䅁䅁䅁䅃伷䅖允䅁䅁䅅䅁䙁䥁牘払敧摨⽳䍄䉁䅁䅁兂䅁䅁䅍䅄䅁䅁䅯杇䅁䅁䅯允䅁䅁䅯兂䅁䅁䅕䅁䅁䭁坂欵䉁䅁䅁允䅁䅁䅕䡰㥁瑃橥䐶䴸䅉䅅䅁䙁䅁䅁睁䵁䅁䅁权䅁䅁䅁权䉁䅁䅁权䙁䅁䅁兂䅁䅁䅁佁汲䅑䅅䅁䉁䅁䅁兂䙃ㄶ㑇潈托睐杷允䅁䅁䅕䅁䑁䅁䅷䅁䭁䅁䅁䅁䭁䅁䅅䅁䭁䅁䅕䅁䙁䅁䅁䅁杄收䅖允䅁䅁䅅䅁䙁䥁牘払敧摨⽳䍄䉁䅁䅁兂䅁䅁䅍䅄䅁䅁䅯䅈䅁䅁䅯睕䅁䅁䅯兂䅁䅁䅕䅁䅁䕁乄唵䉁䅁䅁允䅁䅁䅕敨剴䉵䘶歌䵁䅉䅅䅁䙁䅁䅁睁䵁䅁䅁权䅁䅁䅁权䉁䅁䅁权䙁䅁䅁兂䅁䅁䅁佧汪䅑䅅䅁䉁䅁䅁兂䙃ㄶ㑇潈托睐杷允䅁䅁䅕䅁䑁䅁䅷䅁䭁䉁䅯䅁䭁䙁䅍䅁䭁䅁䅕䅁䙁䅁䅁䅁杄佷䅖允䅁䅁䅅䅁䙁䱁䩰䅄牉穊䅰䍄䉁䅁䅁兂䅁䅁䅍䅄䅁䅁䅯䅁䅁䅁䅯允䅁䅁䅯兂䅁䅁䅕䅁䅁䵁晄唵䉁䅁䅁允䅁䅁䅕場啯歲桦樲䴸䅉䅅䅁䙁䅁䅁睁䵁䅁䅁权䅁䅁䅁权䉁䅁䅁权䙁䅁䅁兂䅁䅁䅁䩧汮䅑䅅䅁䉁䅁䅁兂慃婭婭婭婮睐杷允䅁䅁䅕䅁䑁䅁䅷䅁䭁䉁䄴䅁䭁䙁䅍䅁䭁䅁䅕䅁䙁䅁䅁䅁䅁畍䅚允䅁䅁䅅䅁䙁䕁桪桥畓祒䅚䍄䉁䅁䅁兂䅁䅁䅍䅄䅁䅁䅯䅁䅁䅁䅯允䅁䅁䅯兂䅁䅁䅕䅁䅁䵁浄唵䉁䅁䅁允䅁䅁䅕場啯歲桦樲䴸䅉䅅䅁䙁䅁䅁睁䵁䅁䅁权慁䅁䅁权呂䅁䅁权䙁䅁䅁兂䅁䅁䅁䔴浄䅑䅅䅁䉁䅁䅁兂䙄䱉祂䑡㝅䅑杷允䅁䅁䅕䅁䑁䅁䅷䅁䭁䉁䄸䅁䭁䙁䅍䅁䭁䅁䅕䅁䙁䅁䅁䅁权⭁䅚允䅁䅁䅅䅁䙁䥁䅐煹䙆橬䅂䍄䉁䅁䅁兂䅁䅁䅍䅄䅁䅁䅯杈䅁䅁䅯允䅁䅁䅯兂䅁䅁䅕䅁䅁䕁䱁欵䉁䅁䅁允䅁䅁䅕⽷潕䥘䌯吱䴸䅉䅅䅁䙁䅁䅁睁䵁䅁䅁权䅁䅁䅁权䉁䅁䅁权䙁䅁䅁兂䅁䅁䅁余汢䅑䅅䅁䉁䅁䅁兂桄桥畓⭒慈睐杷允䅁䅁䅕䅁䑁䅁䅷䅁䭁䅁䅁䅁䭁䅁䅅䅁䭁䅁䅕䅁䙁䅁䅁䅁䅄攵䅖允䅁䅁䅅䅁䙁佁㙆䭆䠵搴⽯䍄䉁䅁䅁兂䅁䅁䅍䅄䅁䅁䅯䅁䅁䅁䅯允䅁䅁䅯兂䅁䅁䅕䅁䅁䥁睃唵䉁䅁䅁允䅁䅁䅕灭婭婭婭吲䴸䅉䅅䅁䙁䅁䅁睁䵁䅁䅁权䅁䅁䅁权䉁䅁䅁权䙁䅁䅁兂䅁䅁䅁佯汘䅑䅅䅁䉁䅁䅁兂桄桥畓⭒慈睐杷允䅁䅁䅕䅁䑁䅁䅷䅁䭁䉁䄰䅁䭁䙁䅍䅁䭁䅁䅕䅁䙁䅁䅁䅁䅄畏䅚允䅁䅁䅅䅁䙁䕁㉡⼸唳䍵䄵䍄䉁䅁䅁兂䅁䅁䅍䅄䅁䅁䅯睈䅁䅁䅯睕䅁䅁䅯兂䅁䅁䅕䅁䅁佁㕂欵䉁䅁䅁允䅁䅁䅕牡へ硫歧啍䵁䅉䅅䅁䙁䅁䅁睁䵁䅁䅁权䅁䅁䅁权䉁䅁䅁权䙁䅁䅁兂䅁䅁䅁佉汐䅑䅅䅁䉁䅁䅁兂桄桥畓⭒慈睐杷允䅁䅁䅕䅁䑁䅁䅷䅁䭁䉁䅷䅁䭁䙁䅍䅁䭁䅁䅕䅁䙁䅁䅁䅁权敁䅚允䅁䅁䅅䅁䙁偁潙䥘䌯卤䄱䍄䉁䅁䅁兂䅁䅁䅍䅄䅁䅁䅯䅁䅁䅁䅯允䅁䅁䅯兂䅁䅁䅕䅁䅁䕁楄唵䉁䅁䅁允䅁䅁䅕場啯歲桦樲䴸䅉䅅䅁䙁䅁䅁睁䵁䅁䅁权捁䅁䅁权呂䅁䅁权䙁䅁䅁兂䅁䅁䅁䕯洯䅑䅅䅁䉁䅁䅁兂摄䅊䉡啬畍䅑杷允䅁䅁䅕䅁䑁䅁䅷䅁䭁䉁䅷䅁䭁䙁䅍䅁䭁䅁䅕䅁䙁䅁䅁䅁权攷䅖允䅁䅁䅅䅁䙁䱁䩰䅄牉祸䄱䍄䉁䅁䅁兂䅁䅁䅍䅄䅁䅁䅯䅁䅁䅁䅯允䅁䅁䅯兂䅁䅁䅕䅁䅁䝁桄唵䉁䅁䅁允䅁䅁䅕場啯歲桦樲䴸䅉䅅䅁䙁䅁䅁睁䵁䅁䅁权摁䅁䅁权䉁䅁䅁权䙁䅁䅁兂䅁䅁䅁䭷汪䅑䅅䅁䉁䅁䅁兂塄㍯㥁瑃呦睐杷允䅁䅁䅕䅁䑁䅁䅷䅁䭁䉁䄰䅁䭁䅁䅅䅁䭁䅁䅕䅁䙁䅁䅁䅁杁敹䅖允䅁䅁䅅䅁䙁乁橥䑣䬰㤱⽍䍄䉁䅁䅁兂䅁䅁䅍䅄䅁䅁䅯杈䅁䅁䅯睕䅁䅁䅯兂䅁䅁䅕䅁䅁䕁㕃唵䉁䅁䅁允䅁䅁䅕癴㥐䠱灨䕌䵁䅉䅅䅁䙁䅁䅁睁䵁䅁䅁权䅁䅁䅁权䉁䅁䅁权䙁䅁䅁兂䅁䅁䅁䭯汪䅑䅅䅁䉁䅁䅁兂慃婭婭婭婮睐杷允䅁䅁䅕䅁䑁䅁䅷䅁䭁䅁䅁䅁䭁䅁䅅䅁䭁䅁䅕䅁䙁䅁䅁䅁杂伴䅖允䅁䅁䅅䅁䙁佁㙆䭆䠵搴⽯䍄䉁䅁䅁兂䅁䅁䅍䅄䅁䅁䅯䅁䅁䅁䅯允䅁䅁䅯兂䅁䅁䅕䅁䅁䭁晄唵䉁䅁䅁允䅁䅁䅕場啯歲桦樲䴸䅉䅅䅁䙁䅁䅁睁䵁䅁䅁权䅁䅁䅁权䉁䅁䅁权䙁䅁䅁兂䅁䅁䅁䵷汶䅑䅅䅁䉁䅁䅁兂㥁瑃橥䑣愳睐杷允䅁䅁䅕䅁䑁䅁䅷䅁䭁䅁䅁䅁䭁䅁䅅䅁䭁䅁䅕䅁䙁䅁䅁䅁䅄申䅖允䅁䅁䅅䅁䙁佁㙆䭆䠵搴⽯䍄䉁䅁䅁兂䅁䅁䅍䅄䅁䅁䅯䅁䅁䅁䅯允䅁䅁䅯兂䅁䅁䅕䅁䅁䭁㥃唵䉁䅁䅁允䅁䅁䅕児塲㍯㥁樲䴸䅉䅅䅁䙁䅁䅁睁䵁䅁䅁权䅁䅁䅁权䉁䅁䅁权䙁䅁䅁兂䅁䅁䅁乙汘䅑䅅䅁䉁䅁䅁兂桄桥畓⭒慈睐杷允䅁䅁䅕䅁䑁䅁䅷䅁䭁䉁䄰䅁䭁䅁䅅䅁䭁䅁䅕䅁䙁䅁䅁䅁权敱䅖允䅁䅁䅅䅁䙁乁橥䑣䬰㤱⽍䍄䉁䅁䅁兂䅁䅁䅍䅄䅁䅁䅯䅁䅁䅁䅯允䅁䅁䅯兂䅁䅁䅕䅁䅁䕁摄唵䉁䅁䅁允䅁䅁䅕場啯歲桦樲䴸䅉䅅䅁䙁䅁䅁睁䵁䅁䅁权敁䅁䅁权呂䅁䅁权䙁䅁䅁兂䅁䅁䅁䵙汲䅑䅅䅁䉁䅁䅁兂牁硨婢牺獣䅑杷允䅁䅁䅕䅁䑁䅁䅷䅁䭁䅁䅁䅁䭁䅁䅅䅁䭁䅁䅕䅁䙁䅁䅁䅁䅄攲䅖允䅁䅁䅅䅁䙁佁㙆䭆䠵搴⽯䍄䉁䅁䅁兂䅁䅁䅍䅄䅁䅁䅯䅁䅁䅁䅯允䅁䅁䅯兂䅁䅁䅕䅁䅁䝁婄唵䉁䅁䅁允䅁䅁䅕場啯歲桦樲䴸䅉䅅䅁䙁䅁䅁睁䵁䅁䅁权捁䅁䅁权呂䅁䅁权䙁䅁䅁兂䅁䅁䅁䥑浈䅑䅅䅁䉁䅁䅁兂䩄牤昶煇琸䅑杷允䅁䅁䅕䅁䑁䅁䅷䅁䭁䉁䄴䅁䭁䅁䅅䅁䭁䅁䅕䅁䙁䅁䅁䅁杁伱䅖允䅁䅁䅅䅁䙁䑁積積積㥍⽍䍄䉁䅁䅁兂䅁䅁䅍䅄䅁䅁䅯䅁䅁䅁䅯允䅁䅁䅯兂䅁䅁䅕䅁䅁䕁婄唵䉁䅁䅁允䅁䅁䅕場啯歲桦樲䴸䅉䅅䅁䙁䅁䅁睁䵁䅁䅁权䅁䅁䅁权䉁䅁䅁权䙁䅁䅁兂䅁䅁䅁䵙汔䅑䅅䅁䉁䅁䅁兂㥁瑃橥䑣愳睐杷允䅁䅁䅕䅁䑁䅁䅷䅁䭁䉁䄸䅁䭁䅁䅅䅁䭁䅁䅕䅁䙁䅁䅁䅁杁畬䅖允䅁䅁䅅䅁䙁䙁㑋潈牘敕⽁䍄䉁䅁䅁兂䅁䅁䅍䅄䅁䅁䅯䅁䅁䅁䅯允䅁䅁䅯兂䅁䅁䅕䅁䅁佁奄唵䉁䅁䅁允䅁䅁䅕場啯歲桦樲䴸䅉䅅䅁䙁䅁䅁睁䵁䅁䅁权䅁䅁䅁权䉁䅁䅁权䙁䅁䅁兂䅁䅁䅁乑汢䅑䅅䅁䉁䅁䅁兂桄桥畓⭒慈睐杷允䅁䅁䅕䅁䑁䅁䅷䅁䭁䉁䄸䅁䭁䙁䅍䅁䭁䅁䅕䅁䙁䅁䅁䅁䅂佗䅚允䅁䅁䅅䅁䙁䡁⼰噎㘶呋䅆䍄䉁䅁䅁兂䅁䅁䅍䅄䅁䅁䅯先䅁䅁䅯允䅁䅁䅯兂䅁䅁䅕䅁䅁䅁㑄唵䉁䅁䅁允䅁䅁䅕㑈牘払敧吱䴸䅉䅅䅁䙁䅁䅁睁䵁䅁䅁权摁䅁䅁权呂䅁䅁权䙁䅁䅁兂䅁䅁䅁䔴浔䅑䅅䅁䉁䅁䅁兂ㅂ硫䕧潖甴䅑杷允䅁䅁䅕䅁䑁䅁䅷䅁䭁䅁䅁䅁䭁䅁䅅䅁䭁䅁䅕䅁䙁䅁䅁䅁权由䅖允䅁䅁䅅䅁䙁佁㙆䭆䠵搴⽯䍄䉁䅁䅁兂䅁䅁䅍䅄䅁䅁䅯䅈䅁䅁䅯允䅁䅁䅯兂䅁䅁䅕䅁䅁䕁楄唵䉁䅁䅁允䅁䅁䅕積積積積稰䴸䅉䅅䅁䙁䅁䅁睁䵁䅁䅁权摁䅁䅁权䉁䅁䅁权䙁䅁䅁兂䅁䅁䅁䠴浘䅑䅅䅁䉁䅁䅁兂畃⭒㙆䭆堷睐杷允䅁䅁䅕䅁䑁䅁䅷䅁䭁䅁䅁䅁䭁䅁䅅䅁䭁䅁䅕䅁䙁䅁䅁䅁䅄⭷䅖允䅁䅁䅅䅁䙁䑁䬰㘱睎摐⽯䍄䉁䅁䅁兂䅁䅁䅍䅄䅁䅁䅯䅁䅁䅁䅯允䅁䅁䅯兂䅁䅁䅕䅁䅁䵁噄唵䉁䅁䅁允䅁䅁䅕場啯歲桦樲䴸䅉䅅䅁䙁䅁䅁睁䵁䅁䅁权䅁䅁䅁权䉁䅁䅁权䙁䅁䅁兂䅁䅁䅁乁汘䅑䅅䅁䉁䅁䅁兂桄桥畓⭒慈睐杷允䅁䅁䅕䅁䑁䅁䅷䅁䭁䉁䄰䅁䭁䅁䅅䅁䭁䅁䅕䅁䙁䅁䅁䅁权⭡䅚允䅁䅁䅅䅁䙁䭁䠵場啯瑲⽣䍄䉁䅁䅁兂䅁䅁䅍䅄䅁䅁䅯䅁䅁䅁䅯允䅁䅁䅯兂䅁䅁䅕䅁䅁䝁啄唵䉁䅁䅁允䅁䅁䅕場啯歲桦樲䴸䅉䅅䅁䙁䅁䅁睁䵁䅁䅁权䅁䅁䅁权䉁䅁䅁权䙁䅁䅁兂䅁䅁䅁乑汔䅑䅅䅁䉁䅁䅁兂桄桥畓⭒慈睐杷允䅁䅁䅕䅁䑁䅁䅷䅁䭁䅁䅁䅁䭁䅁䅅䅁䭁䅁䅕䅁䙁䅁䅁䅁䅂⬰䅖允䅁䅁䅅䅁䙁佁㙆䭆䠵搴⽯䍄䉁䅁䅁兂䅁䅁䅍䅄䅁䅁䅯䅁䅁䅁䅯允䅁䅁䅯兂䅁䅁䅕䅁䅁䅁⽃唵䉁䅁䅁允䅁䅁䅕児塲㍯㥁樲䴸䅉䅅䅁䙁䅁䅁睁䵁䅁䅁权摁䅁䅁权呂䅁䅁权䙁䅁䅁兂䅁䅁䅁䌴洯䅑䅅䅁䉁䅁䅁兂坂楄礲敮甸䅑杷允䅁䅁䅕䅁䑁䅁䅷䅁䭁䅁䅁䅁䭁䅁䅅䅁䭁䅁䅕䅁䙁䅁䅁䅁䅄田䅖允䅁䅁䅅䅁䙁佁㙆䭆䠵搴⽯䍄䉁䅁䅁兂䅁䅁䅍䅄䅁䅁䅯䅁䅁䅁䅯允䅁䅁䅯兂䅁䅁䅕䅁䅁䭁卄唵䉁䅁䅁允䅁䅁䅕場啯歲桦樲䴸䅉䅅䅁䙁䅁䅁睁䵁䅁䅁权䅁䅁䅁权䉁䅁䅁权䙁䅁䅁兂䅁䅁䅁乧汌䅑䅅䅁䉁䅁䅁兂桄桥畓⭒慈睐杷允䅁䅁䅕䅁䑁䅁䅷䅁䭁䉁䅷䅁䭁䙁䅍䅁䭁䅁䅕䅁䙁䅁䅁䅁杄畳䅖允䅁䅁䅅䅁䙁䡁⭥确癯午䄵䍄䉁䅁䅁兂䅁䅁䅍䅄䅁䅁䅯䅁䅁䅁䅯允䅁䅁䅯兂䅁䅁䅕䅁䅁䕁卄唵䉁䅁䅁允䅁䅁䅕場啯歲桦樲䴸䅉䅅䅁䙁䅁䅁睁䵁䅁䅁权敁䅁䅁权䉁䅁䅁权䙁䅁䅁兂䅁䅁䅁䵁汲䅑䅅䅁䉁䅁䅁兂穁積積積呐睐杷允䅁䅁䅕䅁䑁䅁䅷䅁䭁䉁䄸䅁䭁䙁䅍䅁䭁䅁䅕䅁䙁䅁䅁䅁䅃佋䅚允䅁䅁䅅䅁䙁䱁穢搯㑒呃䅆䍄䉁䅁䅁兂䅁䅁䅍䅄䅁䅁䅯䅈䅁䅁䅯睕䅁䅁䅯兂䅁䅁䅕䅁䅁䕁䑂欵䉁䅁䅁允䅁䅁䅕㥆佮ㄹ橏歌䵁䅉䅅䅁䙁䅁䅁睁䵁䅁䅁权䅁䅁䅁权䉁䅁䅁权䙁䅁䅁兂䅁䅁䅁乯汄䅑䅅䅁䉁䅁䅁兂桄桥畓⭒慈睐杷允䅁䅁䅕䅁䑁䅁䅷䅁䭁䉁䄸䅁䭁䅁䅅䅁䭁䅁䅕䅁䙁䅁䅁䅁杁⬰䅖允䅁䅁䅅䅁䙁䵁䴳䵺䵺乺⽷䍄䉁䅁䅁兂䅁䅁䅍䅄䅁䅁䅯䅁䅁䅁䅯允䅁䅁䅯兂䅁䅁䅕䅁䅁佁偄唵䉁䅁䅁允䅁䅁䅕児塲㍯㥁樲䴸䅉䅅䅁䙁䅁䅁睁䵁䅁䅁权䅁䅁䅁权䉁䅁䅁权䙁䅁䅁兂䅁䅁䅁䵑氯䅑䅅䅁䉁䅁䅁兂㥁瑃橥䑣愳睐杷允䅁䅁䅕䅁䑁䅁䅷䅁䭁䉁䄰䅁䭁䅁䅅䅁䭁䅁䅕䅁䙁䅁䅁䅁杄伲䅖允䅁䅁䅅䅁䙁乁橥䑣䬰㤱⽍䍄䉁䅁䅁兂䅁䅁䅍䅄䅁䅁䅯䅁䅁䅁䅯允䅁䅁䅯兂䅁䅁䅕䅁䅁䅁乄唵䉁䅁䅁允䅁䅁䅕児塲㍯㥁樲䴸䅉䅅䅁䙁䅁䅁睁䵁䅁䅁权慁䅁䅁权呂䅁䅁权䙁䅁䅁兂䅁䅁䅁䍯浘䅑䅅䅁䉁䅁䅁兂䥂場啯煲㙣䅑杷允䅁䅁䅕䅁䑁䅁䅷䅁䭁䉁䅯䅁䭁䙁䅍䅁䭁䅁䅕䅁䙁䅁䅁䅁杁敔䅚允䅁䅁䅅䅁䙁䕁㍷啩杆呒䅴䍄䉁䅁䅁兂䅁䅁䅍䅄䅁䅁䅯䅁䅁䅁䅯允䅁䅁䅯兂䅁䅁䅕䅁䅁䍁䵄唵䉁䅁䅁允䅁䅁䅕児塲㍯㥁樲䴸䅉䅅䅁䙁䅁䅁睁䵁䅁䅁权敁䅁䅁权䉁䅁䅁权䙁䅁䅁兂䅁䅁䅁䑁浌䅑䅅䅁䉁䅁䅁兂䑄匹捨㡪噌睐杷允䅁䅁䅕䅁䑁䅁䅷䅁䭁䉁䄰䅁䭁䙁䅍䅁䭁䅁䅕䅁䙁䅁䅁䅁䅂敧䅚允䅁䅁䅅䅁䙁䭁捷浗㝑祮䄱䍄䉁䅁䅁兂䅁䅁䅍䅄䅁䅁䅯䅁䅁䅁䅯允䅁䅁䅯兂䅁䅁䅕䅁䅁䵁䉄唵䉁䅁䅁允䅁䅁䅕児塲㍯㥁樲䴸䅉䅅䅁䙁䅁䅁睁䵁䅁䅁权䅁䅁䅁权䉁䅁䅁权䙁䅁䅁兂䅁䅁䅁䴴汲䅑䅅䅁䉁䅁䅁兂㥁瑃橥䑣愳睐杷允䅁䅁䅕䅁䑁䅁䅷䅁䭁䅁䅁䅁䭁䅁䅅䅁䭁䅁䅕䅁䙁䅁䅁䅁䅃畹䅖允䅁䅁䅅䅁䙁䑁䬰㘱睎摐⽯䍄䉁䅁䅁兂䅁䅁䅍䅄䅁䅁䅯杈䅁䅁䅯睕䅁䅁䅯兂䅁䅁䅕䅁䅁䅁䡄唵䉁䅁䅁允䅁䅁䅕呣䬰㘱睍䕌䵁䅉䅅䅁䙁䅁䅁睁䵁䅁䅁权䅁䅁䅁权䉁䅁䅁权䙁䅁䅁兂䅁䅁䅁䭙汪䅑䅅䅁䉁䅁䅁兂慃婭婭婭婮睐杷允䅁䅁䅕䅁䑁䅁䅷䅁䭁䉁䄰䅁䭁䙁䅍䅁䭁䅁䅕䅁䙁䅁䅁䅁䅄⭗䅚允䅁䅁䅅䅁䙁䡁⼰噎㘶卓䄵䍄䉁䅁䅁兂䅁䅁䅍䅄䅁䅁䅯䅁䅁䅁䅯允䅁䅁䅯兂䅁䅁䅕䅁䅁䭁楃唵䉁䅁䅁允䅁䅁䅕灭婭婭婭吲䴸䅉䅅䅁䙁䅁䅁睁䵁䅁䅁权捁䅁䅁权呂䅁䅁权䙁䅁䅁兂䅁䅁䅁䝙洯䅑䅅䅁䉁䅁䅁兂穂䩡瑈偦琸䅑杷允䅁䅁䅕䅁䑁䅁䅷䅁䭁䉁䄴䅁䭁䅁䅅䅁䭁䅁䅕䅁䙁䅁䅁䅁䅄⭹䅖允䅁䅁䅅䅁䙁䑁積積積㥍⽍䍄䉁䅁䅁兂䅁䅁䅍䅄䅁䅁䅯䅁䅁䅁䅯允䅁䅁䅯兂䅁䅁䅕䅁䅁䵁䩄唵䉁䅁䅁允䅁䅁䅕児塲㍯㥁樲䴸䅉䅅䅁䙁䅁䅁睁䵁䅁䅁权慁䅁䅁权呂䅁䅁权䙁䅁䅁兂䅁䅁䅁䉯浮䅑䅅䅁䉁䅁䅁兂㉃⼸唳䥥㙫䅑杷允䅁䅁䅕䅁䑁䅁䅷䅁䭁䅁䅁䅁䭁䅁䅅䅁䭁䅁䅕䅁䙁䅁䅁䅁权佹䅖允䅁䅁䅅䅁䙁䑁䬰㘱睎摐⽯䍄䉁䅁䅁兂䅁䅁䅍䅄䅁䅁䅯䅁䅁䅁䅯允䅁䅁䅯兂䅁䅁䅕䅁䅁佁䝄唵䉁䅁䅁允䅁䅁䅕児塲㍯㥁樲䴸䅉䅅䅁䙁䅁䅁睁䵁䅁䅁权敁䅁䅁权呂䅁䅁权䙁䅁䅁兂䅁䅁䅁䜴浪䅑䅅䅁䉁䅁䅁兂剄瑉㕶浦桯䅑杷允䅁䅁䅕䅁䑁䅁䅷䅁䭁䅁䅁䅁䭁䅁䅅䅁䭁䅁䅕䅁䙁䅁䅁䅁䅃畸䅖允䅁䅁䅅䅁䙁䑁䬰㘱睎摐⽯䍄䉁䅁䅁兂䅁䅁䅍䅄䅁䅁䅯先䅁䅁䅯睕䅁䅁䅯兂䅁䅁䅕䅁䅁䕁扃唵䉁䅁䅁允䅁䅁䅕牒穢搯㑒啌䵁䅉䅅䅁䙁䅁䅁睁䵁䅁䅁权摁䅁䅁权呂䅁䅁权䙁䅁䅁兂䅁䅁䅁偉汦䅑䅅䅁䉁䅁䅁兂杂搵楁⼲瑫䅑杷允䅁䅁䅕䅁䑁䅁䅷䅁䭁䉁䄰䅁䭁䅁䅅䅁䭁䅁䅕䅁䙁䅁䅁䅁䅂佣䅚允䅁䅁䅅䅁䙁䭁䠵場啯瑲⽣䍄䉁䅁䅁兂䅁䅁䅍䅄䅁䅁䅯䅁䅁䅁䅯允䅁䅁䅯兂䅁䅁䅕䅁䅁䍁䝄唵䉁䅁䅁允䅁䅁䅕児塲㍯㥁樲䴸䅉䅅䅁䙁䅁䅁睁䵁䅁䅁权䅁䅁䅁权䉁䅁䅁权䙁䅁䅁兂䅁䅁䅁䵉汘䅑䅅䅁䉁䅁䅁兂㥁瑃橥䑣愳睐杷允䅁䅁䅕䅁䑁䅁䅷䅁䭁䉁䄸䅁䭁䅁䅅䅁䭁䅁䅕䅁䙁䅁䅁䅁杁畐䅚允䅁䅁䅅䅁䙁䭁睒児塲⭯⽁䍄䉁䅁䅁兂䅁䅁䅍䅄䅁䅁䅯䅁䅁䅁䅯允䅁䅁䅯兂䅁䅁䅕䅁䅁佁䑄唵䉁䅁䅁允䅁䅁䅕児塲㍯㥁樲䴸䅉䅅䅁䙁䅁䅁睁䵁䅁䅁权敁䅁䅁权呂䅁䅁权䙁䅁䅁兂䅁䅁䅁佁汔䅑䅅䅁䉁䅁䅁兂硂児塲⽯牁䅑杷允䅁䅁䅕䅁䑁䅁䅷䅁䭁䅁䅁䅁䭁䅁䅅䅁䭁䅁䅕䅁䙁䅁䅁䅁权敭䅖允䅁䅁䅅䅁䙁䩁婱婭婭摭⽫䍄䉁䅁䅁兂䅁䅁䅍䅄䅁䅁䅯睈䅁䅁䅯睕䅁䅁䅯兂䅁䅁䅕䅁䅁䅁汁欵䉁䅁䅁允䅁䅁䅕癴㥐䠱䩧啍䵁䅉䅅䅁䙁䅁䅁睁䵁䅁䅁权䅁䅁䅁权䉁䅁䅁权䙁䅁䅁兂䅁䅁䅁䵷汌䅑䅅䅁䉁䅁䅁兂㥁瑃橥䑣愳睐杷允䅁䅁䅕䅁䑁䅁䅷䅁䭁䉁䄴䅁䭁䙁䅍䅁䭁䅁䅕䅁䙁䅁䅁䅁䅁敭䅖允䅁䅁䅅䅁䙁䅁䉡啬䱏䍢䅬䍄䉁䅁䅁兂䅁䅁䅍䅄䅁䅁䅯先䅁䅁䅯睕䅁䅁䅯兂䅁䅁䅕䅁䅁䵁捂欵䉁䅁䅁允䅁䅁䅕呦ㄸ牘䩰歌䵁䅉䅅䅁䙁䅁䅁睁䵁䅁䅁权䅁䅁䅁权䉁䅁䅁权䙁䅁䅁兂䅁䅁䅁䵯汌䅑䅅䅁䉁䅁䅁兂㥁瑃橥䑣愳睐杷允䅁䅁䅕䅁䑁䅁䅷䅁䭁䅁䅁䅁䭁䅁䅅䅁䭁䅁䅕䅁䙁䅁䅁䅁权敷䅖允䅁䅁䅅䅁䙁䑁䬰㘱睎摐⽯䍄䉁䅁䅁兂䅁䅁䅍䅄䅁䅁䅯睈䅁䅁䅯睕䅁䅁䅯兂䅁䅁䅕䅁䅁䭁䉃欵䉁䅁䅁允䅁䅁䅕余兘瑉㕶䕍䵁䅉䅅䅁䙁䅁䅁睁䵁䅁䅁权摁䅁䅁权䉁䅁䅁权䙁䅁䅁兂䅁䅁䅁䝧浶䅑䅅䅁䉁䅁䅁兂畃⭒㙆䭆堷睐杷允䅁䅁䅕䅁䑁䅁䅷䅁䭁䉁䄸䅁䭁䙁䅍䅁䭁䅁䅕䅁䙁䅁䅁䅁䅄⭖䅚允䅁䅁䅅䅁䙁䡁⼰噎㘶呋䅆䍄䉁䅁䅁兂䅁䅁䅍䅄䅁䅁䅯䅁䅁䅁䅯允䅁䅁䅯兂䅁䅁䅕䅁䅁䕁䉄唵䉁䅁䅁允䅁䅁䅕児塲㍯㥁樲䴸䅉䅅䅁䙁䅁䅁睁䵁䅁䅁权慁䅁䅁权䉁䅁䅁权䙁䅁䅁兂䅁䅁䅁䍙浦䅑䅅䅁䉁䅁䅁兂歃䑣䬰㘱潐睐杷允䅁䅁䅕䅁䑁䅁䅷䅁䭁䅁䅁䅁䭁䅁䅅䅁䭁䅁䅕䅁䙁䅁䅁䅁权⭭䅖允䅁䅁䅅䅁䙁䩁婱婭婭摭⽫䍄䉁䅁䅁兂䅁䅁䅍䅄䅁䅁䅯䅈䅁䅁䅯睕䅁䅁䅯兂䅁䅁䅕䅁䅁䍁佂欵䉁䅁䅁允䅁䅁䅕硢䑋䵷桰</t>
  </si>
  <si>
    <t>歌䵁䅉䅅䅁䙁䅁䅁睁䵁䅁䅁权敁䅁䅁权呂䅁䅁权䙁䅁䅁兂䅁䅁䅁䝙浘䅑䅅䅁䉁䅁䅁兂剃堷⽷噎椴䅑杷允䅁䅁䅕䅁䑁䅁䅷䅁䭁䉁䄸䅁䭁䙁䅍䅁䭁䅁䅕䅁䙁䅁䅁䅁䅃敱䅖允䅁䅁䅅䅁䙁䱁敧敨剴䑥䅂䍄䉁䅁䅁兂䅁䅁䅍䅄䅁䅁䅯䅁䅁䅁䅯允䅁䅁䅯兂䅁䅁䅕䅁䅁䝁䅄唵䉁䅁䅁允䅁䅁䅕児塲㍯㥁樲䴸䅉䅅䅁䙁䅁䅁睁䵁䅁䅁权敁䅁䅁权䉁䅁䅁权䙁䅁䅁兂䅁䅁䅁䙯浦䅑䅅䅁䉁䅁䅁兂䑄匹捨㡪噌睐杷允䅁䅁䅕䅁䑁䅁䅷䅁䭁䉁䄴䅁䭁䙁䅍䅁䭁䅁䅕䅁䙁䅁䅁䅁䅁伳䅖允䅁䅁䅅䅁䙁䍁䝕婧䑖祩䅸䍄䉁䅁䅁兂䅁䅁䅍䅄䅁䅁䅯䅁䅁䅁䅯允䅁䅁䅯兂䅁䅁䅕䅁䅁佁⽃唵䉁䅁䅁允䅁䅁䅕児塲㍯㥁樲䴸䅉䅅䅁䙁䅁䅁睁䵁䅁䅁权䅁䅁䅁权䉁䅁䅁权䙁䅁䅁兂䅁䅁䅁䱙氯䅑䅅䅁䉁䅁䅁兂㥁瑃橥䑣愳睐杷允䅁䅁䅕䅁䑁䅁䅷䅁䭁䉁䄸䅁䭁䅁䅅䅁䭁䅁䅕䅁䙁䅁䅁䅁䅃佸䅖允䅁䅁䅅䅁䙁䱁敧敨剴乵⼴䍄䉁䅁䅁兂䅁䅁䅍䅄䅁䅁䅯䅁䅁䅁䅯允䅁䅁䅯兂䅁䅁䅕䅁䅁䭁⭃唵䉁䅁䅁允䅁䅁䅕児塲㍯㥁樲䴸䅉䅅䅁䙁䅁䅁睁䵁䅁䅁权捁䅁䅁权呂䅁䅁权䙁䅁䅁兂䅁䅁䅁䱑汢䅑䅅䅁䉁䅁䅁兂㍂灶愸硌田䅑杷允䅁䅁䅕䅁䑁䅁䅷䅁䭁䅁䅁䅁䭁䅁䅅䅁䭁䅁䅕䅁䙁䅁䅁䅁䅃當䅖允䅁䅁䅅䅁䙁䑁䬰㘱睎摐⽯䍄䉁䅁䅁兂䅁䅁䅍䅄䅁䅁䅯䅁䅁䅁䅯允䅁䅁䅯兂䅁䅁䅕䅁䅁䭁慃唵䉁䅁䅁允䅁䅁䅕灭婭婭婭吲䴸䅉䅅䅁䙁䅁䅁睁䵁䅁䅁权摁䅁䅁权呂䅁䅁权䙁䅁䅁兂䅁䅁䅁䙑浐䅑䅅䅁䉁䅁䅁兂䑄匹捨㑪畉䅑杷允䅁䅁䅕䅁䑁䅁䅷䅁䭁䅁䅁䅁䭁䅁䅅䅁䭁䅁䅕䅁䙁䅁䅁䅁杄異䅖允䅁䅁䅅䅁䙁䩁婱婭婭摭⽫䍄䉁䅁䅁兂䅁䅁䅍䅄䅁䅁䅯先䅁䅁䅯允䅁䅁䅯兂䅁䅁䅕䅁䅁䅁⭂欵䉁䅁䅁允䅁䅁䅕歲桦桥畓稱䴸䅉䅅䅁䙁䅁䅁睁䵁䅁䅁权敁䅁䅁权呂䅁䅁权䙁䅁䅁兂䅁䅁䅁䑧浮䅑䅅䅁䉁䅁䅁兂い搯㑒圶歙䅑杷允䅁䅁䅕䅁䑁䅁䅷䅁䭁䉁䅷䅁䭁䅁䅅䅁䭁䅁䅕䅁䙁䅁䅁䅁䅃⭡䅚允䅁䅁䅅䅁䙁偁潙䥘䌯搹⽧䍄䉁䅁䅁兂䅁䅁䅍䅄䅁䅁䅯䅈䅁䅁䅯睕䅁䅁䅯兂䅁䅁䅕䅁䅁䍁㉄唵䉁䅁䅁允䅁䅁䅕牘䩰䅄牊啌䵁䅉䅅䅁䙁䅁䅁睁䵁䅁䅁权䅁䅁䅁权䉁䅁䅁权䙁䅁䅁兂䅁䅁䅁䱙決䅑䅅䅁䉁䅁䅁兂㥁瑃橥䑣愳睐杷允䅁䅁䅕䅁䑁䅁䅷䅁䭁䉁䄴䅁䭁䅁䅅䅁䭁䅁䅕䅁䙁䅁䅁䅁杁⭅䅚允䅁䅁䅅䅁䙁䵁ㅐ䙋偹瑷⽕䍄䉁䅁䅁兂䅁䅁䅍䅄䅁䅁䅯杈䅁䅁䅯睕䅁䅁䅯兂䅁䅁䅕䅁䅁䝁允欵䉁䅁䅁允䅁䅁䅕硢䑋䵷桲啋䵁䅉䅅䅁䙁䅁䅁睁䵁䅁䅁权敁䅁䅁权呂䅁䅁权䙁䅁䅁兂䅁䅁䅁䡉洯䅑䅅䅁䉁䅁䅁兂灁䥘䌯圹桧䅑杷允䅁䅁䅕䅁䑁䅁䅷䅁䭁䉁䄸䅁䭁䙁䅍䅁䭁䅁䅕䅁䙁䅁䅁䅁杁攱䅖允䅁䅁䅅䅁䙁䉁癳匳䝑吴䅂䍄䉁䅁䅁兂䅁䅁䅍䅄䅁䅁䅯䅁䅁䅁䅯允䅁䅁䅯兂䅁䅁䅕䅁䅁䅁硃唵䉁䅁䅁允䅁䅁䅕灭婭婭婭吲䴸䅉䅅䅁䙁䅁䅁睁䵁䅁䅁权䅁䅁䅁权䉁䅁䅁权䙁䅁䅁兂䅁䅁䅁䱙汮䅑䅅䅁䉁䅁䅁兂慃婭婭婭婮睐杷允䅁䅁䅕䅁䑁䅁䅷䅁䭁䉁䄸䅁䭁䅁䅅䅁䭁䅁䅕䅁䙁䅁䅁䅁䅄畄䅚允䅁䅁䅅䅁䙁䭁睒児塲⭯⽁䍄䉁䅁䅁兂䅁䅁䅍䅄䅁䅁䅯䅁䅁䅁䅯允䅁䅁䅯兂䅁䅁䅕䅁䅁䕁㕃唵䉁䅁䅁允䅁䅁䅕灭婭婭婭吲䴸䅉䅅䅁䙁䅁䅁睁䵁䅁䅁权䅁䅁䅁权䉁䅁䅁权䙁䅁䅁兂䅁䅁䅁䱙汪䅑䅅䅁䉁䅁䅁兂慃婭婭婭婮睐杷允䅁䅁䅕䅁䑁䅁䅷䅁䭁䉁䅷䅁䭁䙁䅍䅁䭁䅁䅕䅁䙁䅁䅁䅁䅁电䅖允䅁䅁䅅䅁䙁䝁光䑗ね䍓䄵䍄䉁䅁䅁兂䅁䅁䅍䅄䅁䅁䅯睈䅁䅁䅯睕䅁䅁䅯兂䅁䅁䅕䅁䅁䅁⭂欵䉁䅁䅁允䅁䅁䅕牡へ硫歧啍䵁䅉䅅䅁䙁䅁䅁睁䵁䅁䅁权䅁䅁䅁权䉁䅁䅁权䙁䅁䅁兂䅁䅁䅁䱑汦䅑䅅䅁䉁䅁䅁兂慃婭婭婭婮睐杷允䅁䅁䅕䅁䑁䅁䅷䅁䭁䉁䅷䅁䭁䙁䅍䅁䭁䅁䅕䅁䙁䅁䅁䅁䅃佥䅚允䅁䅁䅅䅁䙁䥁獴⼵灵匸䄱䍄䉁䅁䅁兂䅁䅁䅍䅄䅁䅁䅯先䅁䅁䅯睕䅁䅁䅯兂䅁䅁䅕䅁䅁䥁橃唵䉁䅁䅁允䅁䅁䅕牒穢搯㑒啌䵁䅉䅅䅁䙁䅁䅁睁䵁䅁䅁权慁䅁䅁权呂䅁䅁权䙁䅁䅁兂䅁䅁䅁䙑洯䅑䅅䅁䉁䅁䅁兂⭃确癯圳㝑䅑杷允䅁䅁䅕䅁䑁䅁䅷䅁䭁䉁䄸䅁䭁䙁䅍䅁䭁䅁䅕䅁䙁䅁䅁䅁䅂敔䅚允䅁䅁䅅䅁䙁䅁坒楄礲呈䅆䍄䉁䅁䅁兂䅁䅁䅍䅄䅁䅁䅯䅁䅁䅁䅯允䅁䅁䅯兂䅁䅁䅕䅁䅁佁ㅃ唵䉁䅁䅁允䅁䅁䅕灭婭婭婭吲䴸䅉䅅䅁䙁䅁䅁睁䵁䅁䅁权䅁䅁䅁权䉁䅁䅁权䙁䅁䅁兂䅁䅁䅁䱷汘䅑䅅䅁䉁䅁䅁兂慃婭婭婭婮睐杷允䅁䅁䅕䅁䑁䅁䅷䅁䭁䅁䅁䅁䭁䅁䅅䅁䭁䅁䅕䅁䙁䅁䅁䅁杁佴䅖允䅁䅁䅅䅁䙁䩁婱婭婭摭⽫䍄䉁䅁䅁兂䅁䅁䅍䅄䅁䅁䅯先䅁䅁䅯允䅁䅁䅯兂䅁䅁䅕䅁䅁䝁剁欵䉁䅁䅁允䅁䅁䅕㑈牘払敧吱䴸䅉䅅䅁䙁䅁䅁睁䵁䅁䅁权敁䅁䅁权呂䅁䅁权䙁䅁䅁兂䅁䅁䅁佷汲䅑䅅䅁䉁䅁䅁兂穂䩡瑈䑦猸䅑杷允䅁䅁䅕䅁䑁䅁䅷䅁䭁䉁䄸䅁䭁䙁䅍䅁䭁䅁䅕䅁䙁䅁䅁䅁䅃畡䅚允䅁䅁䅅䅁䙁䅁塲㍯㥁橋䅆䍄䉁䅁䅁兂䅁䅁䅍䅄䅁䅁䅯䅁䅁䅁䅯允䅁䅁䅯兂䅁䅁䅕䅁䅁䍁穃唵䉁䅁䅁允䅁䅁䅕灭婭婭婭吲䴸䅉䅅䅁䙁䅁䅁睁䵁䅁䅁权䅁䅁䅁权䉁䅁䅁权䙁䅁䅁兂䅁䅁䅁䱧汈䅑䅅䅁䉁䅁䅁兂慃婭婭婭婮睐杷允䅁䅁䅕䅁䑁䅁䅷䅁䭁䅁䅁䅁䭁䅁䅅䅁䭁䅁䅕䅁䙁䅁䅁䅁杁⭬䅖允䅁䅁䅅䅁䙁䩁婱婭婭摭⽫䍄䉁䅁䅁兂䅁䅁䅍䅄䅁䅁䅯䅁䅁䅁䅯允䅁䅁䅯兂䅁䅁䅕䅁䅁䭁畃唵䉁䅁䅁允䅁䅁䅕灭婭婭婭吲䴸䅉䅅䅁䙁䅁䅁睁䵁䅁䅁权䅁䅁䅁权䉁䅁䅁权䙁䅁䅁兂䅁䅁䅁䭧氷䅑䅅䅁䉁䅁䅁兂慃婭婭婭婮睐杷允䅁䅁䅕䅁䑁䅁䅷䅁䭁䉁䄰䅁䭁䙁䅍䅁䭁䅁䅕䅁䙁䅁䅁䅁杁甲䅖允䅁䅁䅅䅁䙁䵁ㅐ䙋偹楷䄱䍄䉁䅁䅁兂䅁䅁䅍䅄䅁䅁䅯先䅁䅁䅯睕䅁䅁䅯兂䅁䅁䅕䅁䅁䅁捂欵䉁䅁䅁允䅁䅁䅕呦ㄸ牘䩰歌䵁䅉䅅䅁䙁䅁䅁睁䵁䅁䅁权䅁䅁䅁权䉁䅁䅁权䙁䅁䅁兂䅁䅁䅁䭷氳䅑䅅䅁䉁䅁䅁兂慃婭婭婭婮睐杷允䅁䅁䅕䅁䑁䅁䅷䅁䭁䉁䅯䅁䭁䙁䅍䅁䭁䅁䅕䅁䙁䅁䅁䅁杁佂䅚允䅁䅁䅅䅁䙁䕁㉡⼸唳䑇䅰䍄䉁䅁䅁兂䅁䅁䅍䅄䅁䅁䅯䅈䅁䅁䅯允䅁䅁䅯兂䅁䅁䅕䅁䅁䕁卂欵䉁䅁䅁允䅁䅁䅕椹捨㡪ㅌ䐲䴸䅉䅅䅁䙁䅁䅁睁䵁䅁䅁权慁䅁䅁权呂䅁䅁权䙁䅁䅁兂䅁䅁䅁偁汐䅑䅅䅁䉁䅁䅁兂䑄匹捨㡪㕉䅑杷允䅁䅁䅕䅁䑁䅁䅷䅁䭁䉁䅯䅁䭁䙁䅍䅁䭁䅁䅕䅁䙁䅁䅁䅁权电䅖允䅁䅁䅅䅁䙁䵁ㅐ䙋偹樴䅬䍄䉁䅁䅁兂䅁䅁䅍䅄䅁䅁䅯杇䅁䅁䅯睕䅁䅁䅯兂䅁䅁䅕䅁䅁䍁灂欵䉁䅁䅁允䅁䅁䅕㥌欰潂噆く䵁䅉䅅䅁䙁䅁䅁睁䵁䅁䅁权䅁䅁䅁权䉁䅁䅁权䙁䅁䅁兂䅁䅁䅁䭯氳䅑䅅䅁䉁䅁䅁兂慃婭婭婭婮睐杷允䅁䅁䅕䅁䑁䅁䅷䅁䭁䅁䅁䅁䭁䅁䅅䅁䭁䅁䅕䅁䙁䅁䅁䅁䅃敲䅖允䅁䅁䅅䅁䙁䩁婱婭婭摭⽫䍄䉁䅁䅁兂䅁䅁䅍䅄䅁䅁䅯杈䅁䅁䅯睕䅁䅁䅯兂䅁䅁䅕䅁䅁䭁汃唵䉁䅁䅁允䅁䅁䅕㝤昶楇搸か䵁䅉䅅䅁䙁䅁䅁睁䵁䅁䅁权晁䅁䅁权䉁䅁䅁权䙁䅁䅁兂䅁䅁䅁䉯浪䅑䅅䅁䉁䅁䅁兂㉄䙋偹癷杘睐杷允䅁䅁䅕䅁䑁䅁䅷䅁䭁䅁䅁䅁䭁䅁䅅䅁䭁䅁䅕䅁䙁䅁䅁䅁杁敲䅖允䅁䅁䅅䅁䙁䩁婱婭婭摭⽫䍄䉁䅁䅁兂䅁䅁䅍䅄䅁䅁䅯䅁䅁䅁䅯允䅁䅁䅯兂䅁䅁䅕䅁䅁䵁牃唵䉁䅁䅁允䅁䅁䅕灭婭婭婭吲䴸䅉䅅䅁䙁䅁䅁睁䵁䅁䅁权䅁䅁䅁权䉁䅁䅁权䙁䅁䅁兂䅁䅁䅁䬴汲䅑䅅䅁䉁䅁䅁兂慃婭婭婭婮睐杷允䅁䅁䅕䅁䑁䅁䅷䅁䭁䅁䅁䅁䭁䅁䅅䅁䭁䅁䅕䅁䙁䅁䅁䅁䅃畱䅖允䅁䅁䅅䅁䙁䩁婱婭婭摭⽫䍄䉁䅁䅁兂䅁䅁䅍䅄䅁䅁䅯先䅁䅁䅯睕䅁䅁䅯兂䅁䅁䅕䅁䅁䥁癁欵䉁䅁䅁允䅁䅁䅕杖琴灳瘳歌䵁䅉䅅䅁䙁䅁䅁睁䵁䅁䅁权敁䅁䅁权䉁䅁䅁权䙁䅁䅁兂䅁䅁䅁余汌䅑䅅䅁䉁䅁䅁兂穁積積積呐睐杷允䅁䅁䅕䅁䑁䅁䅷䅁䭁䉁䄸䅁䭁䙁䅍䅁䭁䅁䅕䅁䙁䅁䅁䅁杂佅䅚允䅁䅁䅅䅁䙁䅁坒楄礲呶䅂䍄䉁䅁䅁兂䅁䅁䅍䅄䅁䅁䅯䅁䅁䅁䅯允䅁䅁䅯兂䅁䅁䅕䅁䅁䭁灃唵䉁䅁䅁允䅁䅁䅕灭婭婭婭吲䴸䅉䅅䅁䙁䅁䅁睁䵁䅁䅁权慁䅁䅁权呂䅁䅁权䙁䅁䅁兂䅁䅁䅁䱑汪䅑䅅䅁䉁䅁䅁兂⽁噎㘶敓㕷䅑杷允䅁䅁䅕䅁䑁䅁䅷䅁䭁䉁䅯䅁䭁䙁䅍䅁䭁䅁䅕䅁䙁䅁䅁䅁䅂⭎䅚允䅁䅁䅅䅁䙁䉁䘫ㄶ㑇樳䅰䍄䉁䅁䅁兂䅁䅁䅍䅄䅁䅁䅯䅁䅁䅁䅯允䅁䅁䅯兂䅁䅁䅕䅁䅁䍁灃唵䉁䅁䅁允䅁䅁䅕灭婭婭婭吲䴸䅉䅅䅁䙁䅁䅁睁䵁䅁䅁权晁䅁䅁权䉁䅁䅁权䙁䅁䅁兂䅁䅁䅁䱙汈䅑䅅䅁䉁䅁䅁兂䙃ㄶ㑇潈托睐杷允䅁䅁䅕䅁䑁䅁䅷䅁䭁䅁䅁䅁䭁䅁䅅䅁䭁䅁䅕䅁䙁䅁䅁䅁䅄異䅖允䅁䅁䅅䅁䙁䩁婱婭婭摭⽫䍄䉁䅁䅁兂䅁䅁䅍䅄䅁䅁䅯睈䅁䅁䅯允䅁䅁䅯兂䅁䅁䅕䅁䅁䭁十欵䉁䅁䅁允䅁䅁䅕䡰㥁瑃橥䐴䴸䅉䅅䅁䙁䅁䅁睁䵁䅁䅁权䅁䅁䅁权䉁䅁䅁权䙁䅁䅁兂䅁䅁䅁䭧汢䅑䅅䅁䉁䅁䅁兂慃婭婭婭婮睐杷允䅁䅁䅕䅁䑁䅁䅷䅁䭁䉁䅯䅁䭁䅁䅅䅁䭁䅁䅕䅁䙁䅁䅁䅁䅂敷䅖允䅁䅁䅅䅁䙁䅁䅁䅁䅁佁⽁䍄䉁䅁䅁兂䅁䅁䅍䅄䅁䅁䅯睈䅁䅁䅯睕䅁䅁䅯兂䅁䅁䅕䅁䅁䵁䉂欵䉁䅁䅁允䅁䅁䅕㑎䉬余睕啍䵁䅉䅅䅁䙁䅁䅁睁䵁䅁䅁权䅁䅁䅁权䉁䅁䅁权䙁䅁䅁兂䅁䅁䅁䭷汔䅑䅅䅁䉁䅁䅁兂慃婭婭婭婮睐杷允䅁䅁䅕䅁䑁䅁䅷䅁䭁䅁䅁䅁䭁䅁䅅䅁䭁䅁䅕䅁䙁䅁䅁䅁䅃⭯䅖允䅁䅁䅅䅁䙁䩁婱婭婭摭⽫䍄䉁䅁䅁兂䅁䅁䅍䅄䅁䅁䅯杈䅁䅁䅯允䅁䅁䅯兂䅁䅁䅕䅁䅁䕁潃唵䉁䅁䅁允䅁䅁䅕積積積積稰䴸䅉䅅䅁䙁䅁䅁睁䵁䅁䅁权慁䅁䅁权呂䅁䅁权䙁䅁䅁兂䅁䅁䅁义汘䅑䅅䅁䉁䅁䅁兂扁㥌欰楂㙅䅑杷允䅁䅁䅕䅁䑁䅁䅷䅁䭁䉁䄴䅁䭁䅁䅅䅁䭁䅁䅕䅁䙁䅁䅁䅁杂畲䅖允䅁䅁䅅䅁䙁䑁積積積㥍⽍䍄䉁䅁䅁兂䅁䅁䅍䅄䅁䅁䅯䅁䅁䅁䅯允䅁䅁䅯兂䅁䅁䅕䅁䅁䭁桃唵䉁䅁䅁允䅁䅁䅕灭婭婭婭吲䴸䅉䅅䅁䙁䅁䅁睁䵁䅁䅁权敁䅁䅁权呂䅁䅁权䙁䅁䅁兂䅁䅁䅁䅷浐䅑䅅䅁䉁䅁䅁兂䅁䅁䅁䅁煁䅑杷允䅁䅁䅕䅁䑁䅁䅷䅁䭁䅁䅁䅁䭁䅁䅅䅁䭁䅁䅕䅁䙁䅁䅁䅁杂敯䅖允䅁䅁䅅䅁䙁䩁婱婭婭摭⽫䍄䉁䅁䅁兂䅁䅁䅍䅄䅁䅁䅯杈䅁䅁䅯睕䅁䅁䅯兂䅁䅁䅕䅁䅁䭁求欵䉁䅁䅁允䅁䅁䅕敫㠱穐敖歉䵁䅉䅅䅁䙁䅁䅁睁䵁䅁䅁权晁䅁䅁权呂䅁䅁权䙁䅁䅁兂䅁䅁䅁䍑浢䅑䅅䅁䉁䅁䅁兂㉃⼸唳䅥硫䅑杷允䅁䅁䅕䅁䑁䅁䅷䅁䭁䉁䅯䅁䭁䅁䅅䅁䭁䅁䅕䅁䙁䅁䅁䅁䅂敆䅚允䅁䅁䅅䅁䙁䝁浚浚浚畚⽙䍄䉁䅁䅁兂䅁䅁䅍䅄䅁䅁䅯杇䅁䅁䅯睕䅁䅁䅯兂䅁䅁䅕䅁䅁䥁杁欵䉁䅁䅁允䅁䅁䅕癴㥐䠱䩩歏䵁䅉䅅䅁䙁䅁䅁睁䵁䅁䅁权敁䅁䅁权䉁䅁䅁权䙁䅁䅁兂䅁䅁䅁䥧浈䅑䅅䅁䉁䅁䅁兂䅁䅁䅁䅁兄睐杷允䅁䅁䅕䅁䑁䅁䅷䅁䭁䉁䅷䅁䭁䅁䅅䅁䭁䅁䅕䅁䙁䅁䅁䅁䅃畭䅖允䅁䅁䅅䅁䙁䥁䌯匹捨㥪⽉䍄䉁䅁䅁兂䅁䅁䅍䅄䅁䅁䅯䅈䅁䅁䅯允䅁䅁䅯兂䅁䅁䅕䅁䅁䝁⽄唵䉁䅁䅁允䅁䅁䅕㑈牘払敧吱䴸䅉䅅䅁䙁䅁䅁睁䵁䅁䅁权摁䅁䅁权呂䅁䅁权䙁䅁䅁兂䅁䅁䅁䉧浐䅑䅅䅁䉁䅁䅁兂㙃兓䍷㑋畣䅑杷允䅁䅁䅕䅁䑁䅁䅷䅁䭁䉁䄴䅁䭁䅁䅅䅁䭁䅁䅕䅁䙁䅁䅁䅁䅁申䅖允䅁䅁䅅䅁䙁䑁積積積㥍⽍䍄䉁䅁䅁兂䅁䅁䅍䅄䅁䅁䅯䅁䅁䅁䅯允䅁䅁䅯兂䅁䅁䅕䅁䅁䍁晃唵䉁䅁䅁允䅁䅁䅕灭婭婭婭吲䴸䅉䅅䅁䙁䅁䅁睁䵁䅁䅁权䅁䅁䅁权䉁䅁䅁权䙁䅁䅁兂䅁䅁䅁䩁氯䅑䅅䅁䉁䅁䅁兂慃婭婭婭婮睐杷允䅁䅁䅕䅁䑁䅁䅷䅁䭁䅁䅁䅁䭁䅁䅅䅁䭁䅁䅕䅁䙁䅁䅁䅁䅁畮䅖允䅁䅁䅅䅁䙁䩁婱婭婭摭⽫䍄䉁䅁䅁兂䅁䅁䅍䅄䅁䅁䅯睈䅁䅁䅯允䅁䅁䅯兂䅁䅁䅕䅁䅁䍁奂欵䉁䅁䅁允䅁䅁䅕牕敧敨剴䐴䴸䅉䅅䅁䙁䅁䅁睁䵁䅁䅁权捁䅁䅁权䉁䅁䅁权䙁䅁䅁兂䅁䅁䅁䝁浄䅑䅅䅁䉁䅁䅁兂㉄䙋偹癷奘睐杷允䅁䅁䅕䅁䑁䅁䅷䅁䭁䉁䄰䅁䭁䙁䅍䅁䭁䅁䅕䅁䙁䅁䅁䅁杁佤䅚允䅁䅁䅅䅁䙁偁湃歸㍳卹䄱䍄䉁䅁䅁兂䅁䅁䅍䅄䅁䅁䅯䅁䅁䅁䅯允䅁䅁䅯兂䅁䅁䅕䅁䅁佁捃唵䉁䅁䅁允䅁䅁䅕灭婭婭婭吲䴸䅉䅅䅁䙁䅁䅁睁䵁䅁䅁权䅁䅁䅁权䉁䅁䅁权䙁䅁䅁兂䅁䅁䅁䩉決䅑䅅䅁䉁䅁䅁兂慃婭婭婭婮睐杷允䅁䅁䅕䅁䑁䅁䅷䅁䭁䉁䄸䅁䭁䙁䅍䅁䭁䅁䅕䅁䙁䅁䅁䅁杁畮䅖允䅁䅁䅅䅁䙁䩁䕺䱉祂䑋䅆䍄䉁䅁䅁兂䅁䅁䅍䅄䅁䅁䅯睈䅁䅁䅯睕䅁䅁䅯兂䅁䅁䅕䅁䅁䥁ㅃ唵䉁䅁䅁允䅁䅁䅕䉵䘶ㄶ奈䕍䵁䅉䅅䅁䙁䅁䅁睁䵁䅁䅁权䅁䅁䅁权䉁䅁䅁权䙁䅁䅁兂䅁䅁䅁䩙汲䅑䅅䅁䉁䅁䅁兂慃婭婭婭婮睐杷允䅁䅁䅕䅁䑁䅁䅷䅁䭁䅁䅁䅁䭁䅁䅅䅁䭁䅁䅕䅁䙁䅁䅁䅁权佭䅖允䅁䅁䅅䅁䙁䩁婱婭婭摭⽫䍄䉁䅁䅁兂䅁䅁䅍䅄䅁䅁䅯䅁䅁䅁䅯允䅁䅁䅯兂䅁䅁䅕䅁䅁䅁奃唵䉁䅁䅁允䅁䅁䅕灭婭婭婭吲䴸䅉䅅䅁䙁䅁䅁睁䵁䅁䅁权䅁䅁䅁权䉁䅁䅁权䙁䅁䅁兂䅁䅁䅁䩯汦䅑䅅䅁䉁䅁䅁兂慃婭婭婭婮睐杷允䅁䅁䅕䅁䑁䅁䅷䅁䭁䉁䅯䅁䭁䙁䅍䅁䭁䅁䅕䅁䙁䅁䅁䅁䅃⭷䅖允䅁䅁䅅䅁䙁䱁䩰䅄牉穊䅰䍄䉁䅁䅁兂䅁䅁䅍䅄䅁䅁䅯杈䅁䅁䅯睕䅁䅁䅯兂䅁䅁䅕䅁䅁䍁䍄唵䉁䅁䅁允䅁䅁䅕呣䬰㘱睍䕌䵁䅉䅅䅁䙁䅁䅁睁䵁䅁䅁权䅁䅁䅁权䉁䅁䅁权䙁䅁䅁兂䅁䅁䅁䩙汢䅑䅅䅁䉁䅁䅁兂慃婭婭婭婮睐杷允䅁䅁䅕䅁䑁䅁䅷䅁䭁䉁䅯䅁䭁䅁䅅䅁䭁䅁䅕䅁䙁䅁䅁䅁杁但䅚允䅁䅁䅅䅁䙁䝁浚浚浚畚⽙䍄䉁䅁䅁兂䅁䅁䅍䅄䅁䅁䅯䅁䅁䅁䅯允䅁䅁䅯兂䅁䅁䅕䅁䅁䍁噃唵䉁䅁䅁允䅁䅁䅕灭婭婭婭吲䴸䅉䅅䅁䙁䅁䅁睁䵁䅁䅁权慁䅁䅁权䉁䅁䅁权䙁䅁䅁兂䅁䅁䅁䅉浺䅑䅅䅁䉁䅁䅁兂浂浚浚浚浢睐杷允䅁䅁䅕䅁䑁䅁䅷䅁䭁䅁䅁䅁䭁䅁䅅䅁䭁䅁䅕䅁䙁䅁䅁䅁权佬䅖允䅁䅁䅅䅁䙁䩁婱婭婭摭⽫䍄䉁䅁䅁兂䅁䅁䅍䅄䅁䅁䅯睈䅁䅁䅯睕䅁䅁䅯兂䅁䅁䅕䅁䅁䍁㙄唵䉁䅁䅁允䅁䅁䅕⽺呤㘴㝖䕍䵁䅉䅅䅁䙁䅁䅁睁䵁䅁䅁权捁䅁䅁权呂䅁䅁权䙁䅁䅁兂䅁䅁䅁䱑氳䅑䅅䅁䉁䅁䅁兂㍂灶愸硌田䅑杷允䅁䅁䅕䅁䑁䅁䅷䅁䭁䉁䄸䅁䭁䅁䅅䅁䭁䅁䅕䅁䙁䅁䅁䅁杂畉䅚允䅁䅁䅅䅁䙁偁潙䥘䌯改⽁䍄䉁䅁䅁兂䅁䅁䅍䅄䅁䅁䅯杈䅁䅁䅯睕䅁䅁䅯兂䅁䅁䅕䅁䅁䵁汃唵䉁䅁䅁允䅁䅁䅕㝤昶楇搸か䵁䅉䅅䅁䙁䅁䅁睁䵁䅁䅁权敁䅁䅁权呂䅁䅁权䙁䅁䅁兂䅁䅁䅁佧汄䅑䅅䅁䉁䅁䅁兂硂児塲⽯牁䅑杷允䅁䅁䅕䅁䑁䅁䅷䅁䭁䉁䅯䅁䭁䙁䅍䅁䭁䅁䅕䅁䙁䅁䅁䅁䅁佹䅖允䅁䅁䅅䅁䙁䱁䩰䅄牉穊䅰䍄䉁䅁䅁兂䅁䅁䅍䅄䅁䅁䅯䅈䅁䅁䅯允䅁䅁䅯兂䅁䅁䅕䅁䅁䭁扂欵䉁䅁䅁允䅁䅁䅕椹捨㡪ㅌ䐲䴸䅉䅅䅁䙁䅁䅁睁䵁䅁䅁权慁䅁䅁权呂䅁䅁权䙁䅁䅁兂䅁䅁䅁䍙浮䅑䅅䅁䉁䅁䅁兂䥂場啯煲㙣䅑杷允䅁䅁䅕䅁䑁䅁䅷䅁䭁䉁䅷䅁䭁䙁䅍䅁䭁䅁䅕䅁䙁䅁䅁䅁杄敤䅚允䅁䅁䅅䅁䙁䥁獴⼵灵匸䄱䍄䉁䅁䅁兂䅁䅁䅍䅄䅁䅁䅯䅈䅁䅁䅯允䅁䅁䅯兂䅁䅁䅕䅁䅁䵁敁欵䉁䅁䅁允䅁䅁䅕歲桦桥畓稱䴸䅉䅅䅁䙁䅁䅁睁䵁䅁䅁权捁䅁䅁权呂䅁䅁权䙁䅁䅁兂䅁䅁䅁䭑汲䅑䅅䅁䉁䅁䅁兂㉄䙋偹牷瑕䅑杷允䅁䅁䅕䅁䑁䅁䅷䅁䭁䉁䄴䅁䭁䙁䅍䅁䭁䅁䅕䅁䙁䅁䅁䅁䅂畦䅚允䅁䅁䅅䅁䙁䍁捬㡪ㅌ䍡䅆䍄䉁䅁䅁兂䅁䅁䅍䅄䅁䅁䅯䅈䅁䅁䅯睕䅁䅁䅯兂䅁䅁䅕䅁䅁䝁睃唵䉁䅁䅁允䅁䅁䅕㝤昶楇搸歌䵁䅉䅅䅁䙁䅁䅁睁䵁䅁䅁权敁䅁䅁权䉁䅁䅁权䙁䅁䅁兂䅁䅁䅁䭙氯䅑䅅䅁䉁䅁䅁兂穁積積積呐睐杷允䅁䅁䅕䅁䑁䅁䅷䅁䭁䉁䅷䅁䭁䅁䅅䅁䭁䅁䅕䅁䙁䅁䅁䅁䅂⭤䅚允䅁䅁䅅䅁䙁偁潙䥘䌯搹⽧䍄䉁䅁䅁兂䅁䅁䅍䅄䅁䅁䅯䅈䅁䅁䅯睕䅁䅁䅯兂䅁䅁䅕䅁䅁䍁䝄唵䉁䅁䅁允䅁䅁䅕場啯歲桤歌䵁䅉䅅䅁䙁䅁䅁睁䵁䅁䅁权捁䅁䅁权呂䅁䅁权䙁䅁䅁兂䅁䅁䅁䡯洷䅑䅅䅁䉁䅁䅁兂䩄牤昶煇琸䅑杷允䅁䅁䅕䅁䑁䅁䅷䅁䭁䉁䅷䅁䭁䙁䅍䅁䭁䅁䅕䅁䙁䅁䅁䅁䅁敖䅚允䅁䅁䅅䅁䙁乁欰潂噇祑䄵䍄䉁䅁䅁兂䅁䅁䅍䅄䅁䅁䅯杈䅁䅁䅯睕䅁䅁䅯兂䅁䅁䅕䅁䅁䝁㥂欵䉁䅁䅁允䅁䅁䅕噋偹癷潖啉䵁䅉䅅䅁䙁䅁䅁睁䵁䅁䅁权晁䅁䅁权呂䅁䅁权䙁䅁䅁兂䅁䅁䅁䑉洯䅑䅅䅁䉁䅁䅁兂㍁啩杆吵硁䅑杷允䅁䅁䅕䅁䑁䅁䅷䅁䭁䉁䅷䅁䭁䙁䅍䅁䭁䅁䅕䅁䙁䅁䅁䅁䅁甯䅖允䅁䅁䅅䅁䙁䙁㘶兓䍷祡䄱䍄䉁䅁䅁兂䅁䅁䅍䅄䅁䅁䅯䅈䅁䅁䅯睕䅁䅁䅯兂䅁䅁䅕䅁䅁䝁楁欵䉁䅁䅁允䅁䅁䅕㡪ㅌ䙋偷歌䵁䅉䅅䅁䙁䅁䅁睁䵁䅁䅁权敁䅁䅁权呂䅁䅁权䙁䅁䅁兂䅁䅁䅁䡙浮䅑䅅䅁䉁䅁䅁兂灁䥘䌯圹桧䅑杷允䅁䅁䅕䅁䑁䅁䅷䅁䭁䉁䅯䅁䭁䅁䅅䅁䭁䅁䅕䅁䙁䅁䅁䅁杂敚䅚允䅁䅁䅅䅁䙁䭁睒児塲⭯⽧䍄䉁䅁䅁兂䅁䅁䅍䅄䅁䅁䅯先䅁䅁䅯允䅁䅁䅯兂䅁䅁䅕䅁䅁䭁㡄唵䉁䅁䅁允䅁䅁䅕㑈牘払敧吱䴸䅉䅅䅁䙁䅁䅁睁䵁䅁䅁权晁䅁䅁权呂䅁䅁权䙁䅁䅁兂䅁䅁䅁䡁洯䅑䅅䅁䉁䅁䅁兂杂搵楁⼲睫䅑杷允䅁䅁䅕䅁䑁䅁䅷䅁䭁䉁䄰䅁䭁䙁䅍䅁䭁䅁䅕䅁䙁䅁䅁䅁杁畦䅚允䅁䅁䅅䅁䙁偁湃歸㍳卹䄱䍄䉁䅁䅁兂䅁䅁䅍䅄䅁䅁䅯先䅁䅁䅯睕䅁䅁䅯兂䅁䅁䅕䅁䅁䵁汃唵䉁䅁䅁允䅁䅁䅕挲㌷⭕汏啌䵁䅉䅅䅁䙁䅁䅁睁䵁䅁䅁权摁䅁䅁权呂䅁䅁权䙁䅁䅁兂䅁䅁䅁乯汪䅑䅅䅁䉁䅁䅁兂䑄匹捨㡪瑉䅑杷允䅁䅁䅕䅁䑁䅁䅷䅁䭁䉁䄰䅁䭁䙁䅍䅁䭁䅁䅕䅁䙁䅁䅁䅁杄住䅚允䅁䅁䅅䅁䙁䕁㉡⼸唳䍵䄵䍄䉁䅁䅁兂䅁䅁䅍䅄䅁䅁䅯杈䅁䅁䅯睕䅁䅁䅯兂䅁䅁䅕䅁䅁䵁橄唵䉁䅁䅁允䅁䅁䅕呣䬰㘱睐か䵁䅉䅅䅁䙁䅁䅁睁䵁䅁䅁权敁䅁䅁权呂䅁䅁权䙁䅁䅁兂䅁䅁䅁䄴浘䅑䅅䅁䉁䅁䅁兂䅁䅁䅁䅁煁䅑杷允䅁䅁䅕䅁䑁䅁䅷䅁䭁䉁䅯䅁䭁䙁䅍䅁䭁䅁䅕䅁䙁䅁䅁䅁䅂甯䅖允䅁䅁䅅䅁䙁䥁䌯匹捨稷䅬䍄䉁䅁䅁兂䅁䅁䅍䅄䅁䅁䅯杇䅁䅁䅯睕䅁䅁䅯兂䅁䅁䅕䅁䅁䝁ㅄ唵䉁䅁䅁允䅁䅁䅕⽷潕䥘䌯問䵁䅉䅅䅁䙁䅁䅁睁䵁䅁䅁权晁䅁䅁权呂䅁䅁权䙁䅁䅁兂䅁䅁䅁䱯汦䅑䅅䅁䉁䅁䅁兂㑃潈牘摕睧䅑杷允䅁䅁䅕䅁䑁䅁䅷䅁䭁䉁䄰䅁䭁䙁䅍䅁䭁䅁䅕䅁䙁䅁䅁䅁䅁畔䅚允䅁䅁䅅䅁䙁䡁呗䅇坒楪䄵䍄䉁䅁䅁兂䅁䅁䅍䅄䅁䅁䅯杈䅁䅁䅯允䅁䅁䅯兂䅁䅁䅕䅁䅁佁权唵䉁䅁䅁允䅁䅁䅕積積積積稰䴸䅉䅅䅁䙁䅁䅁睁䵁䅁䅁权晁䅁䅁权呂䅁䅁权䙁䅁䅁兂䅁䅁䅁䅷洯䅑䅅䅁䉁䅁䅁兂䕁杖琴牳眰䅑杷允䅁䅁䅕䅁䑁䅁䅷䅁䭁䉁䅷䅁䭁䅁䅅䅁䭁䅁䅕䅁䙁䅁䅁䅁杁敮䅖允䅁䅁䅅䅁䙁䥁䌯匹捨㥪⽉䍄䉁䅁䅁兂䅁䅁䅍䅄䅁䅁䅯䅈䅁䅁䅯睕䅁䅁䅯兂䅁䅁䅕䅁䅁䝁桃唵䉁䅁䅁允䅁䅁䅕捷桱扒穙啌䵁䅉䅅䅁䙁䅁䅁睁䵁䅁䅁权摁䅁䅁权呂䅁䅁权䙁䅁䅁兂䅁䅁䅁䅧浮䅑䅅䅁䉁䅁䅁兂奃桢䑋䕷畯䅑杷允䅁䅁䅕䅁䑁䅁䅷䅁䭁䉁䄰䅁䭁䙁䅍䅁䭁䅁䅕䅁䙁䅁䅁䅁杂⭚䅚允䅁䅁䅅䅁䙁䑁䩥坑汄䍅䄵䍄䉁䅁䅁兂䅁䅁䅍䅄䅁䅁䅯先䅁䅁䅯睕䅁䅁䅯兂䅁䅁䅕䅁䅁䭁乂欵䉁䅁䅁允䅁䅁䅕婤奍䙂佡歌䵁䅉䅅䅁䙁䅁䅁睁䵁䅁䅁权敁䅁䅁权呂䅁䅁权䙁䅁䅁兂䅁䅁䅁䙯浺䅑䅅䅁䉁䅁䅁兂剃堷⽷噎椴䅑杷允䅁䅁䅕䅁䑁䅁䅷䅁䭁䉁䄸䅁䭁䙁䅍䅁䭁䅁䅕䅁䙁䅁䅁䅁杁⭊䅚允䅁䅁䅅䅁䙁䱁穢搯㑒呃䅆䍄䉁䅁䅁兂䅁䅁䅍䅄䅁䅁䅯䅈䅁䅁䅯睕䅁䅁䅯兂䅁䅁䅕䅁䅁䭁㝃唵䉁䅁䅁允䅁䅁䅕㝤昶楇搸歌䵁䅉䅅䅁䙁䅁䅁睁䵁䅁䅁权摁䅁䅁权呂䅁䅁权䙁䅁䅁兂䅁䅁䅁䝉浪䅑䅅䅁䉁䅁䅁兂㍁啩杆刵畁䅑杷允䅁䅁䅕䅁䑁䅁䅷䅁䭁䉁䄸䅁䭁䅁䅅䅁䭁䅁䅕䅁䙁䅁䅁䅁䅂⬰䅖允䅁䅁䅅䅁䙁䵁䴳䵺䵺乺⽷䍄䉁䅁䅁兂䅁䅁䅍䅄䅁䅁䅯先䅁䅁䅯睕䅁䅁䅯兂䅁䅁䅕䅁䅁䵁祄唵䉁䅁䅁允䅁䅁䅕灰䕶䱉祃啌䵁䅉䅅䅁䙁䅁䅁睁䵁䅁䅁权摁䅁䅁权呂䅁䅁权䙁䅁䅁兂䅁䅁䅁䅑浢䅑䅅䅁䉁䅁䅁兂奃桢䑋䕷畯䅑杷允䅁䅁䅕䅁䑁䅁䅷䅁䭁䉁䄰䅁䭁䙁䅍䅁䭁䅁䅕䅁䙁䅁䅁䅁杄敐䅚允䅁䅁䅅䅁䙁䕁㉡⼸唳䍵䄵䍄䉁䅁䅁兂䅁䅁䅍䅄䅁䅁䅯杈䅁䅁䅯睕䅁䅁䅯兂䅁䅁䅕䅁䅁䝁晄唵䉁䅁䅁允䅁䅁䅕呣䬰㘱睐か䵁䅉䅅䅁䙁䅁䅁睁䵁䅁䅁权敁䅁䅁权呂䅁䅁权䙁䅁䅁兂䅁䅁䅁䕷洳䅑䅅䅁䉁䅁䅁兂畄䑦ㄸ橘歯䅑杷允䅁䅁䅕䅁䑁䅁䅷䅁䭁䉁䄸䅁䭁䙁䅍䅁䭁䅁䅕䅁䙁䅁䅁䅁䅂佦䅚允䅁䅁䅅䅁䙁䝁㡱䩤奍䑊䅆䍄䉁䅁䅁兂䅁䅁䅍䅄䅁䅁䅯杇䅁䅁䅯允䅁䅁䅯兂䅁䅁䅕䅁䅁佁癁欵䉁䅁䅁允䅁䅁䅕䡰㥁瑃橥䐶䴸䅉䅅䅁䙁䅁䅁睁䵁䅁䅁权敁䅁䅁权呂䅁䅁权䙁䅁䅁兂䅁䅁䅁䙁浶䅑䅅䅁䉁䅁䅁兂扄堫焵䡶楑䅑杷允䅁䅁䅕䅁䑁䅁䅷䅁䭁䉁䄸䅁䭁䙁䅍䅁䭁䅁䅕䅁䙁䅁䅁䅁䅃畘䅚允䅁䅁䅅䅁䙁乁楅⼲⭬橃䅆䍄䉁䅁䅁兂䅁䅁䅍䅄䅁䅁䅯杈䅁䅁䅯睕䅁䅁䅯兂䅁䅁䅕䅁䅁䅁晃唵䉁䅁䅁允䅁䅁䅕㥉㕶浦㡰歋䵁䅉䅅䅁䙁䅁䅁睁䵁䅁䅁权敁䅁䅁权呂䅁䅁权䙁䅁䅁兂䅁䅁䅁䭯汈䅑䅅䅁䉁䅁䅁兂橁⼲⭬湡煷䅑杷允䅁䅁䅕䅁䑁䅁䅷䅁䭁䉁䄴䅁䭁䙁䅍䅁䭁䅁䅕䅁䙁䅁䅁䅁䅃敥䅚允䅁䅁䅅䅁䙁䍁捬㡪ㅌ䍡䅆䍄䉁䅁䅁兂䅁䅁䅍䅄䅁䅁䅯先䅁䅁䅯睕䅁䅁䅯兂䅁䅁䅕䅁䅁䭁䩂欵䉁䅁䅁允䅁䅁䅕婤奍䙂佡歌䵁䅉䅅䅁䙁䅁䅁睁䵁䅁䅁权敁䅁䅁权呂䅁䅁权䙁䅁䅁兂䅁䅁䅁䙧浘䅑䅅䅁䉁䅁䅁兂扄堫焵䡶楑䅑杷允䅁䅁䅕䅁䑁䅁䅷䅁䭁䉁䅷䅁䭁䙁䅍䅁䭁䅁䅕䅁䙁䅁䅁䅁杁⭉䅚允䅁䅁䅅䅁䙁䥁䌯匹捨祄䄵䍄䉁䅁䅁兂䅁䅁䅍䅄䅁䅁䅯杇䅁䅁䅯允䅁䅁䅯兂䅁䅁䅕䅁䅁䥁睄唵䉁䅁䅁允䅁䅁䅕積積積積稴䴸䅉䅅䅁䙁䅁䅁睁䵁䅁䅁权捁䅁䅁权呂䅁䅁权䙁䅁䅁兂䅁䅁䅁䝧浦䅑䅅䅁䉁䅁䅁兂穂䩡瑈偦琸䅑杷允䅁䅁䅕䅁䑁䅁䅷䅁䭁䉁䅯䅁䭁䅁䅅䅁䭁䅁䅕䅁䙁䅁䅁䅁杁敹䅖允䅁䅁䅅䅁䙁䅁䅁䅁䅁佁⽁䍄䉁䅁䅁兂䅁䅁䅍䅄䅁䅁䅯䅈䅁䅁䅯允䅁䅁䅯兂䅁䅁䅕䅁䅁佁㑃唵䉁䅁䅁允䅁䅁䅕㡪ㅌ䙋偹樰䴸䅉䅅䅁䙁䅁䅁睁䵁䅁䅁权敁䅁䅁权呂䅁䅁权䙁䅁䅁兂䅁䅁䅁䠴浈䅑䅅䅁䉁䅁䅁兂灁䥘䌯圹桧䅑杷允䅁䅁䅕䅁䑁䅁䅷䅁䭁䉁䄸䅁䭁䙁䅍䅁䭁䅁䅕䅁䙁䅁䅁䅁䅂⭚䅚允䅁䅁䅅䅁䙁䅁塲㍯㥁橋䅆䍄䉁䅁䅁兂䅁䅁䅍䅄䅁䅁䅯杇䅁䅁䅯睕䅁䅁䅯兂䅁䅁䅕䅁䅁䥁湁欵䉁䅁䅁允䅁䅁䅕体㙆䭆渶歏䵁䅉䅅䅁䙁䅁䅁睁䵁䅁䅁权敁䅁䅁权䉁䅁䅁权䙁䅁䅁兂䅁䅁䅁䍷浐䅑䅅䅁䉁䅁䅁兂䑄匹捨㡪噌睐杷允䅁䅁䅕䅁䑁䅁䅷䅁䭁䉁䅯䅁䭁䙁䅍䅁䭁䅁䅕䅁䙁䅁䅁䅁杂⭈䅚允䅁䅁䅅䅁䙁䱁穢搯㑒呩䅰䍄䉁䅁䅁兂䅁䅁䅍䅄䅁䅁䅯杈䅁䅁䅯睕䅁䅁䅯兂䅁䅁䅕䅁䅁䭁慃唵䉁䅁䅁允䅁䅁䅕潂噇㑑獴啋䵁䅉䅅䅁䙁䅁䅁睁䵁䅁䅁权摁䅁䅁权呂䅁䅁权䙁䅁䅁兂䅁䅁䅁䅧浶䅑䅅䅁䉁䅁䅁兂㙃兓䍷㑋畣䅑杷允䅁䅁䅕䅁䑁䅁䅷䅁䭁䉁䄴䅁䭁䙁䅍䅁䭁䅁䅕䅁䙁䅁䅁䅁䅄佚䅚允䅁䅁䅅䅁䙁䩁瑈䑦ㄸ楘䅊䍄䉁䅁䅁兂䅁䅁䅍䅄䅁䅁䅯睈䅁䅁䅯睕䅁䅁䅯兂䅁䅁䅕䅁䅁佁汄唵䉁䅁䅁允䅁䅁䅕灶愸㥌䔱䕍䵁䅉䅅䅁䙁䅁䅁睁䵁䅁䅁权慁䅁䅁权呂䅁䅁权䙁䅁䅁兂䅁䅁䅁䱉汈䅑䅅䅁䉁䅁䅁兂⽁噎㘶敓㕷䅑杷允䅁䅁䅕䅁䑁䅁䅷䅁䭁䉁䅷䅁䭁䙁䅍䅁䭁䅁䅕䅁䙁䅁䅁䅁杁佷䅖允䅁䅁䅅䅁䙁佁㙆䭆䠵卙䄵䍄䉁䅁䅁兂䅁䅁䅍䅄䅁䅁䅯杇䅁䅁䅯睕䅁䅁䅯兂䅁䅁䅕䅁䅁䝁䙄唵䉁䅁䅁允䅁䅁䅕歵䵫楁湳歏䵁䅉䅅䅁䙁䅁䅁睁䵁䅁䅁权晁䅁䅁权䉁䅁䅁权䙁䅁䅁兂䅁䅁䅁䅧浪䅑䅅䅁䉁䅁䅁兂䅁䅁䅁䅁杄睐杷允䅁䅁䅕䅁䑁䅁䅷䅁䭁䉁䄴䅁䭁䙁䅍䅁䭁䅁䅕䅁䙁䅁䅁䅁杁⭃䅚允䅁䅁䅅䅁䙁䝁匸㡧䭄匴䅬䍄䉁䅁䅁兂䅁䅁䅍䅄䅁䅁䅯睈䅁䅁䅯允䅁䅁䅯兂䅁䅁䅕䅁䅁䍁䭂欵䉁䅁䅁允䅁䅁䅕䡰㥁瑃橥䐴䴸䅉䅅䅁䙁䅁䅁睁䵁䅁䅁权敁䅁䅁权呂䅁䅁权䙁䅁䅁兂䅁䅁䅁䍯浄䅑䅅䅁䉁䅁䅁兂婁䙂余塌灉䅑杷允䅁䅁䅕䅁䑁䅁䅷䅁䭁䉁䄸䅁䭁䙁䅍䅁䭁䅁䅕䅁䙁䅁䅁䅁杁⭒䅚允䅁䅁䅅䅁䙁䅁坒楄礲呈䅆䍄䉁䅁䅁兂䅁䅁䅍䅄䅁䅁䅯睈䅁䅁䅯睕䅁䅁䅯兂䅁䅁䅕䅁䅁䝁䵂欵䉁䅁䅁允䅁䅁䅕䙂余扌摉啍䵁䅉䅅䅁䙁䅁䅁睁䵁䅁䅁权晁䅁䅁权呂䅁䅁权䙁䅁䅁兂䅁䅁䅁䡁浈䅑䅅䅁䉁䅁䅁兂䭁㘱睎卐硯䅑杷允䅁䅁䅕䅁䑁䅁䅷䅁䭁䉁䄴䅁䭁䙁䅍䅁䭁䅁䅕䅁䙁䅁䅁䅁䅃敐䅚允䅁䅁䅅䅁䙁偁㥔䠱灪楚䅒䍄䉁䅁䅁兂䅁䅁䅍䅄䅁䅁䅯先䅁䅁䅯睕䅁䅁䅯兂䅁䅁䅕䅁䅁佁扁欵䉁䅁䅁允䅁䅁䅕瑃橥䑣䬳歌䵁䅉䅅䅁䙁䅁䅁睁䵁䅁䅁权摁䅁䅁权呂䅁䅁权䙁䅁䅁兂䅁䅁䅁䕁浪䅑䅅䅁䉁䅁䅁兂ㅂ硫䕧潖甴䅑杷允䅁䅁䅕䅁䑁䅁䅷䅁䭁䉁䄰䅁䭁䙁䅍䅁䭁䅁䅕䅁䙁䅁䅁䅁䅃畘䅚允䅁䅁䅅䅁䙁䡁⼰噎㘶卓䄵䍄䉁䅁䅁兂䅁䅁䅍䅄䅁䅁䅯杈䅁䅁䅯允䅁䅁䅯兂䅁䅁䅕䅁䅁䭁祂欵䉁䅁䅁允䅁䅁䅕䅁䅁䅁䅁䐰䴸䅉䅅䅁䙁䅁䅁睁䵁䅁䅁权晁䅁䅁权呂䅁䅁权䙁䅁䅁兂䅁䅁䅁䕁浺䅑䅅䅁䉁䅁䅁兂䕁杖琴桳砰䅑杷允䅁䅁䅕䅁䑁䅁䅷䅁䭁䉁䅯䅁䭁䙁䅍䅁䭁䅁䅕䅁䙁䅁䅁䅁杂敚䅚允䅁䅁䅅䅁䙁䱁昶楇搯䑚䅴䍄䉁䅁䅁兂䅁䅁䅍䅄䅁䅁䅯䅈䅁䅁䅯睕䅁䅁䅯兂䅁䅁䅕䅁䅁佁潂欵䉁䅁䅁允䅁䅁䅕㉣剩堷⽺啌䵁䅉䅅䅁䙁䅁䅁睁䵁䅁䅁权捁䅁䅁权䉁䅁䅁权䙁䅁䅁兂䅁䅁䅁乁汄䅑䅅䅁䉁䅁䅁兂穁積積積呐睐杷允䅁䅁䅕䅁䑁䅁䅷䅁䭁䉁䄰䅁䭁䙁䅍䅁䭁䅁䅕䅁䙁䅁䅁䅁䅄⭍䅚允䅁䅁䅅䅁䙁䙁余扌摋礷䄵䍄䉁䅁䅁兂䅁䅁䅍䅄䅁䅁䅯杈䅁䅁䅯睕䅁䅁䅯兂䅁䅁䅕䅁䅁䍁睄唵䉁䅁䅁允䅁䅁䅕㉣剩堷⽷䕌䵁䅉䅅䅁䙁䅁䅁睁䵁䅁䅁权慁䅁䅁权呂䅁䅁权䙁䅁䅁兂䅁䅁䅁䍑浦䅑䅅䅁䉁䅁䅁兂䥂場啯煲㙣䅑杷允䅁䅁䅕䅁䑁䅁䅷䅁䭁䉁䄴䅁䭁䅁䅅䅁䭁䅁䅕䅁䙁䅁䅁䅁䅂⬶䅖允䅁䅁䅅䅁䙁䑁積積積㥍⽍䍄䉁䅁䅁兂䅁䅁䅍䅄䅁䅁䅯杈䅁䅁䅯睕䅁䅁䅯兂䅁䅁䅕䅁䅁佁佁欵䉁䅁䅁允䅁䅁䅕硢䑋䵷桲啋䵁䅉䅅䅁䙁䅁䅁睁䵁䅁䅁权慁䅁䅁权呂䅁䅁权䙁䅁䅁兂䅁䅁䅁佁汶䅑䅅䅁䉁䅁䅁兂䑄匹捨㡪㕉䅑杷允䅁䅁䅕䅁䑁䅁䅷䅁䭁䉁䅷䅁䭁䙁䅍䅁䭁䅁䅕䅁䙁䅁䅁䅁权⭑䅚允䅁䅁䅅䅁䙁䉁婦発呤祯䄵䍄䉁䅁䅁兂䅁䅁䅍䅄䅁䅁䅯杈䅁䅁䅯允䅁䅁䅯兂䅁䅁䅕䅁䅁䅁⭁欵䉁䅁䅁允䅁䅁䅕⽷潕䥘䌯吱䴸䅉䅅䅁䙁䅁䅁睁䵁䅁䅁权晁䅁䅁权呂䅁䅁权䙁䅁䅁兂䅁䅁䅁䑉浘䅑䅅䅁䉁䅁䅁兂⽁噎㘶卓硷䅑杷允䅁䅁䅕䅁䑁䅁䅷䅁䭁䉁䄴䅁䭁䅁䅅䅁䭁䅁䅕䅁䙁䅁䅁䅁䅃敖䅚允䅁䅁䅅䅁䙁䵁ㅐ䙋偹瑷⽕䍄䉁䅁䅁兂䅁䅁䅍䅄䅁䅁䅯杈䅁䅁䅯睕䅁䅁䅯兂䅁䅁䅕䅁䅁䕁扂欵䉁䅁䅁允䅁䅁䅕敫㠱穐敖歉䵁䅉䅅䅁䙁䅁䅁睁䵁䅁䅁权慁䅁䅁权呂䅁䅁权䙁䅁䅁兂䅁䅁䅁䭯決䅑䅅䅁䉁䅁䅁兂摁浗㝑㐳㔸䅑杷允䅁䅁䅕䅁䑁䅁䅷䅁䭁䉁䄰䅁䭁䙁䅍䅁䭁䅁䅕䅁䙁䅁䅁䅁䅂攲䅖允䅁䅁䅅䅁䙁䵁ㅐ䙋偹楷䄱䍄䉁䅁䅁兂䅁䅁䅍䅄䅁䅁䅯杈䅁䅁䅯允䅁䅁䅯兂䅁䅁䅕䅁䅁䭁䡂欵䉁䅁䅁允䅁䅁䅕⽷潕䥘䌯吱䴸䅉䅅䅁䙁䅁䅁睁䵁䅁䅁权敁䅁䅁权呂䅁䅁权䙁䅁䅁兂䅁䅁䅁䝧浔䅑䅅䅁䉁䅁䅁兂剃堷⽷噎椴䅑杷允䅁䅁䅕䅁䑁䅁䅷䅁䭁䉁䄰䅁䭁䙁䅍䅁䭁䅁䅕䅁䙁䅁䅁䅁䅄敒䅚允䅁䅁䅅䅁䙁䡁呗䅇坒楪䄵䍄䉁䅁䅁兂䅁䅁䅍䅄䅁䅁䅯睈䅁䅁䅯睕䅁䅁䅯兂䅁䅁䅕䅁䅁䵁穃唵䉁䅁䅁允䅁䅁䅕䉵䘶ㄶ奈䕍䵁䅉䅅䅁䙁䅁䅁睁䵁䅁䅁权晁䅁䅁权呂䅁䅁权䙁䅁䅁兂䅁䅁䅁䌴浐䅑䅅䅁䉁䅁䅁兂㉃⼸唳䅥硫䅑杷允䅁䅁䅕䅁䑁䅁䅷䅁䭁䉁䅯䅁䭁䙁䅍䅁䭁䅁䅕䅁䙁䅁䅁䅁䅃⭌䅚允䅁䅁䅅䅁䙁䉁䘫ㄶ㑇樳䅰䍄䉁䅁䅁兂䅁䅁䅍䅄䅁䅁䅯䅈䅁䅁䅯睕䅁䅁䅯兂䅁䅁䅕䅁䅁䵁䭁欵䉁䅁䅁允䅁䅁䅕椹捨㡪ㅊ啌䵁䅉䅅䅁䙁䅁䅁睁䵁䅁䅁权捁䅁䅁权呂䅁䅁权䙁䅁䅁兂䅁䅁䅁䅁浪䅑䅅䅁䉁䅁䅁兂㉄䙋偹湷瑕䅑杷允䅁䅁䅕䅁䑁䅁䅷䅁䭁䉁䄴䅁䭁䙁䅍䅁䭁䅁䅕䅁䙁䅁䅁䅁䅄⭈䅚允䅁䅁䅅䅁䙁䉁䕫杖琴楣䅬䍄䉁䅁䅁兂䅁䅁䅍䅄䅁䅁䅯睈䅁䅁䅯睕䅁䅁䅯兂䅁䅁䅕䅁䅁䵁療欵䉁䅁䅁允䅁䅁䅕瑃橥䑣焰啍䵁䅉䅅䅁䙁䅁䅁睁䵁䅁䅁权摁䅁䅁权呂䅁䅁权䙁䅁䅁兂䅁䅁䅁䅉洳䅑䅅䅁䉁䅁䅁兂㙃兓䍷㑋畣䅑杷允䅁䅁䅕䅁䑁䅁䅷䅁䭁䉁䅯䅁䭁䙁䅍䅁䭁䅁䅕䅁䙁䅁䅁䅁䅄留䅚允䅁䅁䅅䅁䙁䱁昶楇搯䑚䅴䍄䉁䅁䅁兂䅁䅁䅍䅄䅁䅁䅯睈䅁䅁䅯睕䅁䅁䅯兂䅁䅁䅕䅁䅁䍁硁欵䉁䅁䅁允䅁䅁䅕穐敖歵獫啍䵁䅉䅅䅁䙁䅁䅁睁䵁䅁䅁权慁䅁䅁权呂䅁䅁权䙁䅁䅁兂䅁䅁䅁偑決䅑䅅䅁䉁䅁䅁兂偃癷潕佘㔸䅑杷允䅁䅁䅕䅁䑁䅁䅷䅁䭁䉁䅷䅁䭁䙁䅍䅁䭁䅁䅕䅁䙁䅁䅁䅁䅁⭒䅚允䅁䅁䅅䅁䙁䝁匸㡧䭄卙䄵䍄䉁䅁䅁兂䅁䅁䅍䅄䅁䅁䅯先䅁䅁䅯睕䅁䅁䅯兂䅁䅁䅕䅁䅁佁楄唵䉁䅁䅁允䅁䅁䅕䉵䘶ㄶ㑈䕌䵁䅉䅅䅁䙁䅁䅁睁䵁䅁䅁权晁䅁䅁权呂䅁䅁权䙁䅁䅁兂䅁䅁䅁䙑浄䅑䅅䅁䉁䅁䅁兂䕁杖琴桳砰䅑杷允䅁䅁䅕䅁䑁䅁䅷䅁䭁䉁䄰䅁䭁䙁䅍䅁䭁䅁䅕䅁䙁䅁䅁䅁杁界䅚允䅁䅁䅅䅁䙁䙁余扌摋礷䄵䍄䉁䅁䅁兂䅁䅁䅍䅄䅁䅁䅯睈䅁䅁䅯睕䅁䅁䅯兂䅁䅁䅕䅁䅁䕁䱁欵䉁䅁䅁允䅁䅁䅕䙂余扌㥋䕍䵁䅉䅅䅁䙁䅁䅁睁䵁䅁䅁权晁䅁䅁权呂䅁䅁权䙁䅁䅁兂䅁䅁䅁佉汲䅑䅅䅁䉁䅁䅁兂橁⼲⭬污睷䅑杷允䅁䅁䅕䅁䑁䅁䅷䅁䭁䉁䄴䅁䭁䅁䅅䅁䭁䅁䅕䅁䙁䅁䅁䅁权⭊䅚允䅁䅁䅅䅁䙁䵁ㅐ䙋偹瑷⽕䍄䉁䅁䅁兂䅁䅁䅍䅄䅁䅁䅯杈䅁䅁䅯允䅁䅁䅯兂䅁䅁䅕䅁䅁䍁時欵䉁䅁䅁允䅁䅁䅕䅁䅁䅁䅁䐰䴸䅉䅅䅁䙁䅁䅁睁䵁䅁䅁权晁䅁䅁权呂䅁䅁权䙁䅁䅁兂䅁䅁䅁䙙浦䅑䅅䅁䉁䅁䅁兂㥂穐敖極硫䅑杷允䅁䅁䅕䅁䑁䅁䅷䅁䭁䉁䄸䅁䭁䙁䅍䅁䭁䅁䅕䅁䙁䅁䅁䅁䅃畚䅚允䅁䅁䅅䅁䙁䅁塲㍯㥁橋䅆䍄䉁䅁䅁兂䅁䅁䅍䅄䅁䅁䅯杈䅁䅁䅯睕䅁䅁䅯兂䅁䅁䅕䅁䅁䵁楁欵䉁䅁䅁允䅁䅁䅕兇坒楄礱啋䵁䅉䅅䅁䙁䅁䅁睁䵁䅁䅁权捁䅁䅁权呂䅁䅁权䙁䅁䅁兂䅁䅁䅁䉉洳䅑䅅䅁䉁䅁䅁兂祃敮渫杸畳䅑杷允䅁䅁䅕䅁䑁䅁䅷䅁䭁䉁䅷䅁䭁䙁䅍䅁䭁䅁䅕䅁䙁䅁䅁䅁䅄留䅚允䅁䅁䅅䅁䙁䭁䙊癴㥐䍆䄵䍄䉁䅁䅁兂䅁䅁䅍䅄䅁䅁䅯杈䅁䅁䅯睕䅁䅁䅯兂䅁䅁䅕䅁䅁䕁楂欵䉁䅁䅁允䅁䅁䅕敫㠱穐敖歉䵁䅉䅅䅁䙁䅁䅁睁䵁䅁䅁权晁䅁䅁权䉁䅁䅁权䙁䅁䅁兂䅁䅁䅁偷汐䅑䅅䅁䉁䅁䅁兂桄桥畓⭒慈睐杷允䅁䅁䅕䅁䑁䅁䅷䅁䭁䉁䄸䅁䭁䙁䅍䅁䭁䅁䅕䅁䙁䅁䅁䅁䅃⬸䅖允䅁䅁䅅䅁䙁䍁扐堫焵䑘䅂䍄䉁䅁䅁兂䅁䅁䅍䅄䅁䅁䅯杈䅁䅁䅯睕䅁䅁䅯兂䅁䅁䅕䅁䅁䭁㍂欵䉁䅁䅁允䅁䅁䅕噋偹癷潖啉䵁䅉䅅䅁䙁䅁䅁睁䵁䅁䅁权捁䅁䅁权呂䅁䅁权䙁䅁䅁兂䅁䅁䅁䙷洳䅑䅅䅁䉁䅁䅁兂楃扒穢刯畑䅑杷允䅁䅁䅕䅁䑁䅁䅷䅁䭁䉁䅯䅁䭁䙁䅍䅁䭁䅁䅕䅁䙁䅁䅁䅁䅁畲䅖允䅁䅁䅅䅁䙁䉁愱䑚晶穪䅬䍄䉁䅁䅁兂䅁䅁䅍䅄䅁䅁䅯杇䅁䅁䅯睕䅁䅁䅯兂䅁䅁䅕䅁䅁䝁婁欵䉁䅁䅁允䅁䅁䅕癴㥐䠱䩩歏䵁䅉䅅䅁䙁䅁䅁睁䵁䅁䅁权晁䅁䅁权呂䅁䅁权䙁䅁䅁兂䅁䅁䅁佉汌䅑䅅䅁䉁䅁䅁兂⭃确癯唳睑䅑杷允䅁䅁䅕䅁䑁䅁䅷䅁䭁䉁䄰䅁䭁䙁䅍䅁䭁䅁䅕䅁䙁䅁䅁䅁䅃敥䅚允䅁䅁䅅䅁䙁偁湃歸㍳卹䄱䍄䉁䅁䅁兂䅁䅁䅍䅄䅁䅁䅯杇䅁䅁䅯睕䅁䅁䅯兂䅁䅁䅕䅁䅁䅁湂欵䉁䅁䅁允䅁䅁䅕㥌欰潂噆く䵁䅉䅅䅁䙁䅁䅁睁䵁䅁䅁权敁䅁䅁权䉁䅁䅁权䙁䅁䅁兂䅁䅁䅁偉氷䅑䅅䅁䉁䅁䅁兂㝂䭆䠵場啲睐杷允䅁䅁䅕䅁䑁䅁䅷䅁䭁䉁䅯䅁䭁䙁䅍䅁䭁䅁䅕䅁䙁䅁䅁䅁䅂⭇䅚允䅁䅁䅅䅁䙁䱁穢搯㑒呩䅰䍄䉁䅁䅁兂䅁䅁䅍䅄䅁䅁䅯先䅁䅁䅯睕䅁䅁䅯兂䅁䅁䅕䅁䅁䝁牃唵䉁䅁䅁允䅁䅁䅕挲㌷⭕汏啌䵁䅉䅅䅁䙁䅁䅁睁䵁䅁䅁权晁䅁䅁权䉁䅁䅁权䙁䅁䅁兂䅁䅁䅁䙧浦䅑䅅䅁䉁䅁䅁兂卂䉵䘶ㄶ杈睐杷允䅁䅁䅕䅁䑁䅁䅷䅁䭁䉁䅷䅁䭁䙁䅍䅁䭁䅁䅕䅁䙁䅁䅁䅁杁攵䅖允䅁䅁䅅䅁䙁䝁光䑗ね䍓䄵䍄䉁䅁䅁兂䅁䅁䅍䅄䅁䅁䅯先䅁䅁䅯睕䅁䅁䅯兂䅁䅁䅕䅁䅁䵁㥃唵䉁䅁䅁允䅁䅁䅕䑔䩥坑汄啌䵁䅉䅅䅁䙁䅁䅁睁䵁䅁䅁权敁䅁䅁权呂䅁䅁权䙁䅁䅁兂䅁䅁䅁佉決䅑䅅䅁䉁䅁䅁兂穂䩡瑈䑦猸䅑杷允䅁䅁䅕䅁䑁䅁䅷䅁䭁䉁䅷䅁䭁䙁䅍䅁䭁䅁䅕䅁䙁䅁䅁䅁䅃伶䅖允䅁䅁䅅䅁䙁䝁光䑗ね䍓䄵䍄䉁䅁䅁兂䅁䅁䅍䅄䅁䅁䅯䅈䅁䅁䅯睕䅁䅁䅯兂䅁䅁䅕䅁䅁䅁敄唵䉁䅁䅁允䅁䅁䅕桙奂扏䥒歌䵁䅉䅅䅁䙁䅁䅁睁䵁䅁䅁权慁䅁䅁权呂䅁䅁权䙁䅁䅁兂䅁䅁䅁余汦䅑䅅䅁䉁䅁䅁兂䑄匹捨⭪㕉䅑杷允䅁䅁䅕䅁䑁䅁䅷䅁䭁䉁䅷䅁䭁䙁䅍䅁䭁䅁䅕䅁䙁䅁䅁䅁䅄畔䅚允䅁䅁䅅䅁䙁䝁匸㡧䭄卙䄵䍄䉁䅁䅁兂䅁䅁䅍䅄䅁䅁䅯杇䅁䅁䅯睕䅁䅁䅯兂䅁䅁䅕䅁䅁䕁㑁欵䉁䅁䅁允䅁䅁䅕㑈牘払敪歏䵁䅉䅅䅁䙁䅁䅁睁䵁䅁䅁权晁䅁䅁权呂䅁䅁权䙁䅁䅁兂䅁䅁䅁䝷浘䅑䅅䅁䉁䅁䅁兂䭁㘱睎卐硯䅑杷允䅁䅁䅕䅁䑁䅁䅷䅁䭁䉁䅷䅁䭁䙁䅍䅁䭁䅁䅕䅁䙁䅁䅁䅁杄異䅖允䅁䅁䅅䅁䙁偁潙䥘䌯却䄱䍄䉁䅁䅁兂䅁䅁䅍䅄䅁䅁䅯杇䅁䅁䅯睕䅁䅁䅯兂䅁䅁䅕䅁䅁䍁硁欵䉁䅁䅁允䅁䅁䅕㑈牘払敪歏䵁䅉䅅䅁䙁䅁䅁睁䵁䅁䅁权摁䅁䅁权䉁䅁䅁权䙁䅁䅁兂䅁䅁䅁䕧浪䅑䅅䅁䉁䅁䅁兂畃⭒㙆䭆堷睐杷允䅁䅁䅕䅁䑁䅁䅷䅁䭁䉁䄴䅁䭁䅁䅅䅁䭁䅁䅕䅁䙁䅁䅁䅁䅄畂䅚允䅁䅁䅅䅁䙁䡁啳歲桦瑥⽑䍄䉁䅁䅁兂䅁䅁䅍䅄䅁䅁䅯睈䅁䅁䅯睕䅁䅁䅯兂䅁䅁䅕䅁䅁䅁䝂欵䉁䅁䅁允䅁䅁䅕䙂余扌摉啍䵁䅉䅅䅁䙁䅁䅁睁䵁䅁䅁权捁䅁䅁权呂䅁䅁权䙁䅁䅁兂䅁䅁䅁䅁浢䅑䅅䅁䉁䅁䅁兂㉄䙋偹湷瑕䅑杷允䅁䅁䅕䅁䑁䅁䅷䅁䭁䉁䅷䅁䭁䙁䅍䅁䭁䅁䅕䅁䙁䅁䅁䅁杄敒䅚允䅁䅁䅅䅁䙁䝁匸㡧䭄卙䄵䍄䉁䅁䅁兂䅁䅁䅍䅄䅁䅁䅯先䅁䅁䅯睕䅁䅁䅯兂䅁䅁䅕䅁䅁䥁瑁欵䉁䅁䅁允䅁䅁䅕杖琴灳瘳歌䵁䅉䅅䅁䙁䅁䅁睁䵁䅁䅁权敁䅁䅁权呂䅁䅁权䙁䅁䅁兂䅁䅁䅁䱷汶䅑䅅䅁䉁䅁䅁兂硂児塲穯獁䅑杷允䅁䅁䅕䅁䑁䅁䅷䅁䭁䉁䅷䅁䭁䙁䅍䅁䭁䅁䅕䅁䙁䅁䅁䅁䅃敤䅚允䅁䅁䅅䅁䙁䥁獴⼵灵匸䄱䍄䉁䅁䅁兂䅁䅁䅍䅄䅁䅁䅯先䅁䅁䅯允䅁䅁䅯兂䅁䅁䅕䅁䅁䵁坂欵䉁䅁䅁允䅁䅁䅕歲桦桥畓稱䴸䅉䅅䅁䙁䅁䅁睁䵁䅁䅁权敁䅁䅁权䉁䅁䅁权䙁䅁䅁兂䅁䅁䅁䄴浦䅑䅅䅁䉁䅁䅁兂㝂䭆䠵場啲睐杷允䅁䅁䅕䅁䑁䅁䅷䅁䭁䉁䄸䅁䭁䅁䅅䅁䭁䅁䅕䅁䙁䅁䅁䅁权改䅖允䅁䅁䅅䅁䙁䕁桪桥畓⭒⽅䍄䉁䅁䅁兂䅁䅁䅍䅄䅁䅁䅯䅈䅁䅁䅯允䅁䅁䅯兂䅁䅁䅕䅁䅁佁㝃唵䉁䅁䅁允䅁䅁䅕㡪ㅌ䙋偹樰䴸䅉䅅䅁䙁䅁䅁睁䵁䅁䅁权晁䅁䅁权呂䅁䅁权䙁䅁䅁兂䅁䅁䅁䙯洳䅑䅅䅁䉁䅁䅁兂剄瑉㕶杦硯䅑杷允䅁䅁䅕䅁䑁䅁䅷䅁䭁䉁䅯䅁䭁䙁䅍䅁䭁䅁䅕䅁䙁䅁䅁䅁杁敖䅚允䅁䅁䅅䅁䙁䵁ㅐ䙋偹橙䅴䍄䉁䅁䅁兂䅁䅁䅍䅄䅁䅁䅯䅈䅁䅁䅯睕䅁䅁䅯兂䅁䅁䅕䅁䅁䭁敃唵䉁䅁䅁允䅁䅁䅕捷桱扒穙啌䵁䅉䅅䅁䙁䅁䅁睁䵁䅁䅁权摁䅁䅁权呂䅁䅁权䙁䅁䅁兂䅁䅁䅁䝁浔䅑䅅䅁䉁䅁䅁兂㥂穐敖歵畫䅑杷允䅁䅁䅕䅁䑁䅁䅷䅁䭁䉁䄸䅁䭁䙁䅍䅁䭁䅁䅕䅁䙁䅁䅁䅁权敌䅚允䅁䅁䅅䅁䙁䑁ㄸ牘䩰䑌䅆䍄䉁䅁䅁兂䅁䅁䅍䅄䅁䅁䅯杇䅁䅁䅯允䅁䅁䅯兂䅁䅁䅕䅁䅁䍁䙁欵䉁䅁䅁允䅁䅁䅕浚浚浚浚樵䴸䅉䅅䅁䙁䅁䅁睁䵁䅁䅁权摁䅁䅁权呂䅁䅁权䙁䅁䅁兂䅁䅁䅁䝁洯䅑䅅䅁䉁䅁䅁兂㍁啩杆刵畁䅑杷允䅁䅁䅕䅁䑁䅁䅷䅁䭁䉁䅯䅁䭁䙁䅍䅁䭁䅁䅕䅁䙁䅁䅁䅁䅄佚䅚允䅁䅁䅅䅁䙁䱁昶楇搯䑚䅴䍄䉁䅁䅁兂䅁䅁䅍䅄䅁䅁䅯睈䅁䅁䅯允䅁䅁䅯兂䅁䅁䅕䅁䅁䥁汄唵䉁䅁䅁允䅁䅁䅕児塲㍯㥁樲䴸䅉䅅䅁䙁䅁䅁睁䵁䅁䅁权晁䅁䅁权呂䅁䅁权䙁䅁䅁兂䅁䅁䅁䍉浪䅑䅅䅁䉁䅁䅁兂㉃⼸唳䅥硫䅑杷允䅁䅁䅕䅁䑁䅁䅷䅁䭁䉁䄰䅁䭁䙁䅍䅁䭁䅁䅕䅁䙁䅁䅁䅁权佂䅚允䅁䅁䅅䅁䙁䩁畨潅䅐楓䄵䍄䉁䅁䅁兂䅁䅁䅍䅄䅁䅁䅯杈䅁䅁䅯睕䅁䅁䅯兂䅁䅁䅕䅁䅁䥁㙂欵䉁䅁䅁允䅁䅁䅕噋偹癷潖啉䵁䅉䅅䅁䙁䅁䅁睁䵁䅁䅁权慁䅁䅁权呂䅁䅁权䙁䅁䅁兂䅁䅁䅁䱷汢䅑䅅䅁䉁䅁䅁兂⽁噎㘶敓㕷䅑杷允䅁䅁䅕䅁䑁䅁䅷䅁䭁䉁䅯䅁䭁䙁䅍䅁䭁䅁䅕䅁䙁䅁䅁䅁杄⭔䅚允䅁䅁䅅䅁䙁䕁㍷啩杆呒䅴䍄䉁䅁䅁兂䅁䅁䅍䅄䅁䅁䅯睈䅁䅁䅯睕䅁䅁䅯兂䅁䅁䅕䅁䅁䭁浃唵䉁䅁䅁允䅁䅁䅕䉵䘶ㄶ㑆䕍䵁䅉䅅䅁䙁䅁䅁睁䵁䅁䅁权慁䅁䅁权呂䅁䅁权䙁䅁䅁兂䅁䅁䅁䡉浢䅑䅅䅁䉁䅁䅁兂䵂㑎䉬䍙㝕䅑杷允䅁䅁䅕䅁䑁䅁䅷䅁䭁䉁䅷䅁䭁䙁䅍䅁䭁䅁䅕䅁䙁䅁䅁䅁杁畂䅚允䅁䅁䅅䅁䙁偁潙䥘䌯卤䄱䍄䉁䅁䅁兂䅁䅁䅍䅄䅁䅁䅯先䅁䅁䅯允䅁䅁䅯兂䅁䅁䅕䅁䅁佁牃唵䉁䅁䅁允䅁䅁䅕㘱睎児塲稰䴸䅉䅅䅁䙁䅁䅁睁䵁䅁䅁权慁䅁䅁权呂䅁䅁权䙁䅁䅁兂䅁䅁䅁佯氷䅑䅅䅁䉁䅁䅁兂䑄匹捨㡪㕉䅑杷允䅁䅁䅕䅁䑁䅁䅷䅁䭁䉁䄴䅁䭁䙁䅍䅁䭁䅁䅕䅁䙁䅁䅁䅁杁⬰䅖允䅁䅁䅅䅁䙁䍁䝕婧䑖祩䅸䍄䉁䅁䅁兂䅁䅁䅍䅄䅁䅁䅯杈䅁䅁䅯允䅁䅁䅯兂䅁䅁䅕䅁䅁䕁㉄唵䉁䅁䅁允䅁䅁䅕積積積積稰䴸䅉䅅䅁䙁䅁䅁睁䵁䅁䅁权敁䅁䅁权呂䅁䅁权䙁䅁䅁兂䅁䅁䅁䍯洳䅑䅅䅁䉁䅁䅁兂䥂場啯歲浣䅑杷允䅁䅁䅕䅁䑁䅁䅷䅁䭁䉁䅷䅁䭁䙁䅍䅁䭁䅁䅕䅁䙁䅁䅁䅁杂佮䅖允䅁䅁䅅䅁䙁䵁䭈啯㉗祍䄱䍄䉁䅁䅁兂䅁䅁䅍䅄䅁䅁䅯先䅁䅁䅯睕䅁䅁䅯兂䅁䅁䅕䅁䅁䅁㕄唵䉁䅁䅁允䅁䅁䅕余兘瑉㕶啌䵁䅉䅅䅁䙁䅁䅁睁䵁䅁䅁权晁䅁䅁权呂䅁䅁权䙁䅁䅁兂䅁䅁䅁䑙浶䅑䅅䅁䉁䅁䅁兂㍁啩杆吵硁䅑杷允䅁䅁䅕䅁䑁䅁䅷䅁䭁䉁䄴䅁䭁䙁䅍䅁䭁䅁䅕䅁䙁䅁䅁䅁䅄敒䅚允䅁䅁䅅䅁䙁佁㠵穐敖楏䅒䍄䉁䅁䅁兂䅁䅁䅍䅄䅁䅁䅯杇䅁䅁䅯睕䅁䅁䅯兂䅁䅁䅕䅁䅁䭁䅁欵䉁䅁䅁允䅁䅁䅕牒穢搯契歏䵁䅉䅅䅁䙁䅁䅁睁䵁䅁䅁权敁䅁䅁权呂䅁䅁权䙁䅁䅁兂䅁䅁䅁佧汮䅑䅅䅁䉁䅁䅁兂穂䩡瑈䑦猸䅑杷允䅁䅁䅕䅁䑁䅁䅷䅁䭁䉁䅯䅁䭁䙁䅍䅁䭁䅁䅕䅁䙁䅁䅁䅁权界䅚允䅁䅁䅅䅁䙁䉁䘫ㄶ㑇樳䅰䍄䉁䅁䅁兂䅁䅁䅍䅄䅁䅁䅯先䅁䅁䅯睕䅁䅁䅯兂䅁䅁䅕䅁䅁䕁祃唵䉁䅁䅁允䅁䅁䅕瑃橥䑣䬳啌䵁䅉䅅䅁䙁䅁䅁睁䵁䅁䅁权慁䅁䅁权呂䅁䅁权䙁䅁䅁兂䅁䅁䅁䙯浶䅑䅅䅁䉁䅁䅁兂⭃确癯圳㝑䅑杷允䅁䅁䅕䅁䑁䅁䅷䅁䭁䉁䄰䅁䭁䅁䅅䅁䭁䅁䅕䅁䙁䅁䅁䅁䅄整䅖允䅁䅁䅅䅁䙁乁橥䑣䬰㤱⽍䍄䉁䅁䅁兂䅁䅁䅍䅄䅁䅁䅯杇䅁䅁䅯睕䅁䅁䅯兂䅁䅁䅕䅁䅁䅁偁欵䉁䅁䅁允䅁䅁䅕潂噇㑑䵴歏䵁䅉䅅䅁䙁䅁䅁睁䵁䅁䅁权摁䅁䅁权呂䅁䅁权䙁䅁䅁兂䅁䅁䅁䕯浄䅑䅅䅁䉁䅁䅁兂䝂癴㥐䰱畧䅑杷允䅁䅁䅕䅁䑁䅁䅷䅁䭁䉁䄴䅁䭁䙁䅍䅁䭁䅁䅕䅁䙁䅁䅁䅁䅂敗䅚允䅁䅁䅅䅁䙁乁㕶浦㡱䍤䅊䍄䉁䅁䅁兂䅁䅁䅍䅄䅁䅁䅯杇䅁䅁䅯睕䅁䅁䅯兂䅁䅁䅕䅁䅁佁䱂欵䉁䅁䅁允䅁䅁䅕䑔䩥坑䙂く䵁䅉䅅䅁䙁䅁䅁睁䵁䅁䅁权摁䅁䅁权呂䅁䅁权䙁䅁䅁兂䅁䅁䅁䍧浶䅑䅅䅁䉁䅁䅁兂浂浚浚畚留䅑杷允䅁䅁䅕䅁䑁䅁䅷䅁䭁䉁䅯䅁䭁䅁䅅䅁䭁䅁䅕䅁䙁䅁䅁䅁杄⭐䅚允䅁䅁䅅䅁䙁䭁睒児塲⭯⽧䍄䉁䅁䅁兂䅁䅁䅍䅄䅁䅁䅯杇䅁䅁䅯睕䅁䅁䅯兂䅁䅁䅕䅁䅁䥁浂欵䉁䅁䅁允䅁䅁䅕㥌欰潂噆く䵁䅉䅅䅁䙁䅁䅁睁䵁䅁䅁权晁䅁䅁权呂䅁䅁权䙁䅁䅁兂䅁䅁䅁䱙氯䅑䅅䅁䉁䅁䅁兂䩄牤昶楇砸䅑杷允䅁䅁䅕䅁䑁䅁䅷䅁䭁䉁䅯䅁䭁䙁䅍䅁䭁䅁䅕䅁䙁䅁䅁䅁杄敲䅖允䅁䅁䅅䅁䙁䉁愱䑚晶穪䅬䍄䉁䅁䅁兂䅁䅁䅍䅄䅁䅁䅯睈䅁䅁䅯睕䅁䅁䅯兂䅁䅁䅕䅁䅁䍁奃唵䉁䅁䅁允䅁䅁䅕䅁䅁䅁杄䕍䵁䅉䅅䅁䙁䅁䅁睁䵁䅁䅁权晁䅁䅁权呂䅁䅁权䙁䅁䅁兂䅁䅁䅁偑汦䅑䅅䅁䉁䅁䅁兂偄ㄹ橐塰睳䅑杷允䅁䅁䅕䅁䑁䅁䅷䅁䭁䉁䅷䅁䭁䙁䅍䅁䭁䅁䅕䅁䙁䅁䅁䅁䅄畒䅚允䅁䅁䅅䅁䙁䝁匸㡧䭄卙䄵䍄䉁䅁䅁兂䅁䅁䅍䅄䅁䅁䅯䅈䅁䅁䅯允䅁䅁䅯兂䅁䅁䅕䅁䅁䥁杁欵䉁䅁䅁允䅁䅁䅕歲桦桥畓稱䴸䅉䅅䅁䙁䅁䅁睁䵁䅁䅁权捁䅁䅁权呂䅁䅁权䙁䅁䅁兂䅁䅁䅁义決䅑䅅䅁䉁䅁䅁兂佂桙奂扏畑䅑杷允䅁䅁䅕䅁䑁䅁䅷䅁䭁䉁䅷䅁䭁䙁䅍䅁䭁䅁䅕䅁䙁䅁䅁䅁杄畷䅖允䅁䅁䅅䅁䙁佁㙆䭆䠵卙䄵䍄䉁䅁䅁兂䅁䅁䅍䅄䅁䅁䅯䅈䅁䅁䅯睕䅁䅁䅯兂䅁䅁䅕䅁䅁䥁穂欵䉁䅁䅁允䅁䅁䅕㉩湺㘫确啌䵁䅉䅅䅁䙁䅁䅁睁䵁䅁䅁权敁䅁䅁权呂䅁䅁权䙁䅁䅁兂䅁䅁䅁佧氳䅑䅅䅁䉁䅁䅁兂穂䩡瑈䑦猸䅑杷允䅁䅁䅕䅁䑁䅁䅷䅁䭁䉁䄰䅁䭁䙁䅍䅁䭁䅁䅕䅁䙁䅁䅁䅁䅃佂䅚允䅁䅁䅅䅁䙁䩁畨潅䅐楓䄵䍄䉁䅁䅁兂䅁䅁䅍䅄䅁䅁䅯先䅁䅁䅯睕䅁䅁䅯兂䅁䅁䅕䅁䅁䅁祄唵䉁䅁䅁允䅁䅁䅕灰䕶䱉祃啌䵁䅉䅅䅁䙁䅁䅁睁䵁䅁䅁权慁䅁䅁权呂䅁䅁权䙁䅁䅁兂䅁䅁䅁䩯汮䅑䅅䅁䉁䅁䅁兂䭁㘱睎敐㑯䅑杷允䅁䅁䅕䅁䑁䅁䅷䅁䭁䉁䅷䅁䭁䙁䅍䅁䭁䅁䅕䅁䙁䅁䅁䅁权佺䅖允䅁䅁䅅䅁䙁䥁牘払敧卨䄵䍄䉁䅁䅁兂䅁䅁䅍䅄䅁䅁䅯先䅁䅁䅯睕䅁䅁䅯兂䅁䅁䅕䅁䅁䍁硂欵䉁䅁䅁允䅁䅁䅕㑎䉬余兕歌䵁䅉䅅䅁䙁䅁䅁睁䵁䅁䅁权晁䅁䅁权呂䅁䅁权䙁䅁䅁兂䅁䅁䅁䱷汌䅑䅅䅁䉁䅁䅁兂㑃潈牘摕睧䅑杷允䅁䅁䅕䅁䑁䅁䅷䅁䭁䉁䅷䅁䭁䙁䅍䅁䭁䅁䅕䅁䙁䅁䅁䅁杂敤䅚允䅁䅁䅅䅁䙁䥁獴⼵灵匸䄱䍄䉁䅁䅁兂䅁䅁䅍䅄䅁䅁䅯先䅁䅁䅯允䅁䅁䅯兂䅁䅁䅕䅁䅁䍁摁欵䉁䅁䅁允䅁䅁䅕㑈牘払敧吱䴸䅉䅅䅁䙁䅁䅁睁䵁䅁䅁权慁䅁䅁权呂䅁䅁权䙁䅁䅁兂䅁䅁䅁䬴汘䅑䅅䅁䉁䅁䅁兂摁浗㝑㐳㔸䅑杷允䅁䅁䅕䅁䑁䅁䅷䅁䭁䉁䄸䅁䭁䙁䅍䅁䭁䅁䅕䅁䙁䅁䅁䅁䅂敆䅚允䅁䅁䅅䅁䙁䅁坒楄礲呶䅂䍄䉁䅁䅁兂䅁䅁䅍䅄䅁䅁䅯先䅁䅁䅯睕䅁䅁䅯兂䅁䅁䅕䅁䅁䕁楃唵䉁䅁䅁允䅁䅁䅕牒穢搯㑒啌䵁䅉䅅䅁䙁䅁䅁睁䵁䅁䅁权敁䅁䅁权䉁䅁䅁权䙁䅁䅁兂䅁䅁䅁偑汈䅑䅅䅁䉁䅁䅁兂穁積積積呐睐杷允䅁䅁䅕䅁䑁䅁䅷䅁䭁䉁䄴䅁䭁䅁䅅䅁䭁䅁䅕䅁䙁䅁䅁䅁䅃畍䅚允䅁䅁䅅䅁䙁䵁ㅐ䙋偹瑷⽕䍄䉁䅁䅁兂䅁䅁䅍䅄䅁䅁䅯䅈䅁䅁䅯允䅁䅁䅯兂䅁䅁䅕䅁䅁䭁浂欵䉁䅁䅁允䅁䅁䅕椹捨㡪ㅌ䐲䴸䅉䅅䅁䙁䅁䅁睁䵁䅁䅁权摁䅁䅁权呂䅁䅁权䙁䅁䅁兂䅁䅁䅁䡷洳䅑䅅䅁䉁䅁䅁兂睄㡰䱚㡎瑫䅑杷允䅁䅁䅕䅁䑁䅁䅷䅁䭁䉁䄸䅁䭁䙁䅍䅁䭁䅁䅕䅁䙁䅁䅁䅁杁畡䅚允䅁䅁䅅䅁䙁䅁塲㍯㥁橋䅆䍄䉁䅁䅁兂䅁䅁䅍䅄䅁䅁䅯杇䅁䅁䅯睕䅁䅁䅯兂䅁䅁䅕䅁䅁䭁求欵䉁䅁䅁允䅁䅁䅕灶愸㥌欱く䵁䅉䅅䅁䙁䅁䅁睁䵁䅁䅁权敁䅁䅁权䉁䅁䅁权䙁䅁䅁兂䅁䅁䅁䵑決䅑䅅䅁䉁䅁䅁兂穁積積積呐睐杷允䅁䅁䅕䅁䑁䅁䅷䅁䭁䉁䄴䅁䭁䙁䅍䅁䭁䅁䅕䅁䙁䅁䅁䅁杄敹䅖允䅁䅁䅅䅁䙁䍁䡵瑆佮祴䅸䍄䉁䅁䅁兂䅁䅁䅍䅄䅁䅁䅯睈䅁䅁䅯允䅁䅁䅯兂䅁䅁䅕䅁䅁䕁婄唵䉁䅁䅁允䅁䅁䅕捺䵺䵺䵺䐳䴸䅉䅅䅁䙁䅁䅁睁䵁䅁䅁权晁䅁䅁权呂䅁䅁权䙁䅁䅁兂䅁䅁䅁䅉浄䅑䅅䅁䉁䅁䅁兂䑃䵷桱婒睙䅑杷允䅁䅁䅕䅁䑁䅁䅷䅁䭁䉁䄴䅁䭁䙁䅍䅁䭁䅁䅕䅁䙁䅁䅁䅁杂敕䅚允䅁䅁䅅䅁䙁佁㠵穐敖楏䅒䍄䉁䅁䅁兂䅁䅁䅍䅄䅁䅁䅯杇䅁䅁䅯睕䅁䅁䅯兂䅁䅁䅕䅁䅁䥁癄唵䉁䅁䅁允䅁䅁䅕⽷潕䥘䌯問䵁䅉䅅䅁䙁䅁䅁睁䵁䅁䅁权捁䅁䅁权呂䅁䅁权䙁䅁䅁兂䅁䅁䅁䘴浘䅑䅅䅁䉁䅁䅁兂摄䅊䉡啬畍䅑杷允䅁䅁䅕䅁䑁䅁䅷䅁䭁䉁䄸䅁䭁䅁䅅䅁䭁䅁䅕䅁䙁䅁䅁䅁䅃敧䅚允䅁䅁䅅䅁䙁䙁㑋潈牘敕⽁䍄䉁䅁䅁兂䅁䅁䅍䅄䅁䅁䅯杈䅁䅁䅯睕䅁䅁䅯兂䅁䅁䅕䅁䅁䅁⭁欵䉁䅁䅁允䅁䅁䅕倹唳佥浬䕊䵁䅉䅅䅁䙁䅁䅁睁䵁䅁䅁权慁䅁䅁权呂䅁䅁权䙁䅁䅁兂䅁䅁䅁䩯汶䅑䅅䅁䉁䅁䅁兂䭁㘱睎敐㑯䅑杷允䅁䅁䅕䅁䑁䅁䅷䅁䭁䉁䅷䅁䭁䅁䅅䅁䭁䅁䅕䅁䙁䅁䅁䅁䅃⭌䅚允䅁䅁䅅䅁䙁偁潙䥘䌯搹⽧䍄䉁䅁䅁兂䅁䅁䅍䅄䅁䅁䅯䅈䅁䅁䅯睕䅁䅁䅯兂䅁䅁䅕䅁䅁䕁㕄唵䉁䅁䅁允䅁䅁䅕牘䩰䅄牊啌䵁䅉䅅䅁䙁䅁䅁睁䵁䅁䅁权摁䅁䅁权呂䅁䅁权䙁䅁䅁兂䅁䅁䅁䅑浦䅑䅅䅁䉁䅁䅁兂奃桢䑋䕷畯䅑杷允䅁䅁䅕䅁䑁䅁䅷䅁䭁䉁䄸䅁䭁䅁䅅䅁䭁䅁䅕䅁䙁䅁䅁䅁杂數䅖允䅁䅁䅅䅁䙁䱁敧敨剴乵⼴䍄䉁䅁䅁兂䅁䅁䅍䅄䅁䅁䅯杈䅁䅁䅯睕䅁䅁䅯兂䅁䅁䅕䅁䅁䝁ㅁ欵䉁䅁䅁允䅁䅁䅕体㙆䭆䠵歊䵁䅉䅅䅁䙁䅁䅁睁䵁䅁䅁权捁䅁䅁权䉁䅁䅁权䙁䅁䅁兂䅁䅁䅁偁汐䅑䅅䅁䉁䅁䅁兂穁積積積呐睐杷允䅁䅁䅕䅁䑁䅁䅷䅁䭁䉁䄴䅁䭁䙁䅍䅁䭁䅁䅕䅁䙁䅁䅁䅁权攴䅖允䅁䅁䅅䅁䙁䡁㥅瑃橥䌸䅴䍄䉁䅁䅁兂䅁䅁䅍䅄䅁䅁䅯睈䅁䅁䅯睕䅁䅁䅯兂䅁䅁䅕䅁䅁䭁癃唵䉁䅁䅁允䅁䅁䅕䉵䘶ㄶ奈䕍䵁䅉䅅䅁䙁䅁䅁睁䵁䅁䅁权摁䅁䅁权呂䅁䅁权䙁䅁䅁兂䅁䅁䅁䝙浄䅑䅅䅁䉁䅁䅁兂㥂穐敖歵畫䅑杷允䅁䅁䅕䅁䑁䅁䅷䅁䭁䉁䅯䅁䭁䙁䅍䅁䭁䅁䅕䅁䙁䅁䅁䅁杁⭳䅖允䅁䅁䅅䅁䙁䑁ㄸ牘䩰䐷䅬䍄䉁䅁䅁兂䅁䅁䅍䅄䅁䅁䅯杈䅁䅁䅯睕䅁䅁䅯兂䅁䅁䅕䅁䅁佁歂欵䉁䅁䅁允䅁䅁䅕敫㠱穐敖歉䵁䅉䅅䅁䙁䅁䅁睁䵁䅁䅁权慁䅁䅁权呂䅁䅁权䙁䅁䅁兂䅁䅁䅁䙙浪䅑䅅䅁䉁䅁䅁兂䑄匹捨㉪㝉䅑杷允䅁䅁䅕䅁䑁䅁䅷䅁䭁䉁䄸䅁䭁䙁䅍䅁䭁䅁䅕䅁䙁䅁䅁䅁杁⬯䅖允䅁䅁䅅䅁䙁䵁㌯⭕汏穥䅂䍄䉁䅁䅁兂䅁䅁䅍䅄䅁䅁䅯杇䅁䅁䅯睕䅁䅁䅯兂䅁䅁䅕䅁䅁䭁䥄唵䉁䅁䅁允䅁䅁䅕歵䵫楁湳歏䵁䅉䅅䅁䙁䅁䅁睁䵁䅁䅁权慁䅁䅁权呂䅁䅁权䙁䅁䅁兂䅁䅁䅁䑯洯䅑䅅䅁䉁䅁䅁兂䙄䱉祂䑡㝅䅑杷允䅁䅁䅕䅁䑁䅁䅷䅁䭁䉁䅯䅁䭁䙁䅍䅁䭁䅁䅕䅁䙁䅁䅁䅁䅄畮䅖允䅁䅁䅅䅁䙁䥁坣挲㌷積䅬䍄䉁䅁䅁兂䅁䅁䅍䅄䅁䅁䅯先䅁䅁䅯睕䅁䅁䅯兂䅁䅁䅕䅁䅁佁㑄唵䉁䅁䅁允䅁䅁䅕余兘瑉㕶啌䵁䅉䅅䅁䙁䅁䅁睁䵁䅁䅁权慁䅁䅁权呂䅁䅁权䙁䅁䅁兂䅁䅁䅁䉑浺䅑䅅䅁䉁䅁䅁兂㉃⼸唳䥥㙫䅑杷允䅁䅁䅕䅁䑁䅁䅷䅁䭁䉁䅷䅁䭁䙁䅍䅁䭁䅁䅕䅁䙁䅁䅁䅁䅁畐䅚允䅁䅁䅅䅁䙁䉁婦発呤祯䄵䍄䉁䅁䅁兂䅁䅁䅍䅄䅁䅁䅯杈䅁䅁䅯睕䅁䅁䅯兂䅁䅁䅕䅁䅁䍁㉄唵䉁䅁䅁允䅁䅁䅕㉣剩堷⽷䕌䵁䅉䅅䅁䙁䅁䅁睁䵁䅁䅁权敁䅁䅁权呂䅁䅁权䙁䅁䅁兂䅁䅁䅁偙汈䅑䅅䅁䉁䅁䅁兂穂䩡瑈䑦猸䅑杷允䅁䅁䅕䅁䑁䅁䅷䅁䭁䉁䄸䅁䭁䙁䅍䅁䭁䅁䅕䅁䙁䅁䅁䅁䅂⭉䅚允䅁䅁䅅䅁䙁䱁穢搯㑒呃䅆䍄䉁䅁䅁兂䅁䅁䅍䅄䅁䅁䅯杈䅁䅁䅯睕䅁䅁䅯兂䅁䅁䅕䅁䅁䭁流欵䉁䅁䅁允䅁䅁䅕婤奍䙂佢お䵁䅉䅅䅁䙁䅁䅁睁䵁䅁䅁权捁䅁䅁权呂䅁䅁权䙁䅁䅁兂䅁䅁䅁䡑洳䅑䅅䅁䉁䅁䅁兂䩄牤昶煇琸䅑杷允䅁䅁䅕䅁䑁䅁䅷䅁䭁䉁䄴䅁䭁䙁䅍䅁䭁䅁䅕䅁䙁䅁䅁䅁权敓䅚允䅁䅁䅅䅁䙁佁㠵穐敖楏䅒䍄䉁䅁䅁兂䅁䅁䅍䅄䅁䅁䅯杈䅁䅁䅯睕䅁䅁䅯兂䅁䅁䅕䅁䅁䥁䭄唵䉁䅁䅁允䅁䅁䅕㑋坣挲㌶䕌䵁䅉䅅䅁䙁䅁䅁睁䵁䅁䅁权晁䅁䅁权呂䅁䅁权䙁䅁䅁兂䅁䅁䅁䵁汈䅑䅅䅁䉁䅁䅁兂䩄牤昶楇砸䅑杷允䅁䅁䅕䅁䑁䅁䅷䅁䭁䉁䄴䅁䭁䙁䅍䅁䭁䅁䅕䅁䙁䅁䅁䅁䅃⬸䅖允䅁䅁䅅䅁䙁䡁潎敫㠱祐䅸䍄䉁䅁䅁兂䅁䅁䅍䅄䅁䅁䅯杈䅁䅁䅯睕䅁䅁䅯兂䅁䅁䅕䅁䅁䵁偁欵䉁䅁䅁允䅁䅁䅕硢䑋䵷桲啋䵁䅉䅅䅁䙁䅁䅁睁䵁䅁䅁权摁䅁䅁权呂䅁䅁权䙁䅁䅁兂䅁䅁䅁䡙洳䅑䅅䅁䉁䅁䅁兂睄㡰䱚㡎瑫䅑杷允䅁䅁䅕䅁䑁䅁䅷䅁䭁䉁䅷䅁䭁䙁䅍䅁䭁䅁䅕䅁䙁䅁䅁䅁权⬰䅖允䅁䅁䅅䅁䙁䕁椵䙅㕧䍴䄵䍄䉁䅁䅁兂䅁䅁䅍䅄䅁䅁䅯先䅁䅁䅯睕䅁䅁䅯兂䅁䅁䅕䅁䅁䝁煃唵䉁䅁䅁允䅁䅁䅕挲㌷⭕汏啌䵁䅉䅅䅁䙁䅁䅁睁䵁䅁䅁权摁䅁䅁权呂䅁䅁权䙁䅁䅁兂䅁䅁䅁偷汘䅑䅅䅁䉁䅁䅁兂浃㡭村䱳瑉䅑杷允䅁䅁䅕䅁䑁䅁䅷䅁䭁䉁䅯䅁䭁䙁䅍䅁䭁䅁䅕䅁䙁䅁䅁䅁䅁⭬䅖允䅁䅁䅅䅁䙁䅁塲㍯㥁樶䅨䍄䉁䅁䅁兂䅁䅁䅍䅄䅁䅁䅯先䅁䅁䅯睕䅁䅁䅯兂䅁䅁䅕䅁䅁䕁睁欵䉁䅁䅁允䅁䅁䅕杖琴灳瘳歌䵁䅉䅅䅁䙁䅁䅁睁䵁䅁䅁权摁䅁䅁权呂䅁䅁权䙁䅁䅁兂䅁䅁䅁义汶䅑䅅䅁䉁䅁䅁兂䑄匹捨㡪瑉䅑杷允䅁䅁䅕䅁䑁䅁䅷䅁䭁䉁䄴䅁䭁䙁䅍䅁䭁䅁䅕䅁䙁䅁䅁䅁䅄故䅚允䅁䅁䅅䅁䙁䝁匸㡧䭄匴䅬䍄䉁䅁䅁兂䅁䅁䅍䅄䅁䅁䅯睈䅁䅁䅯允䅁䅁䅯兂䅁䅁䅕䅁䅁䥁獁欵䉁䅁䅁允䅁䅁䅕体㙆䭆䠵吴䴸䅉䅅䅁䙁䅁䅁睁䵁䅁䅁权慁䅁䅁权呂䅁䅁权䙁䅁䅁兂䅁䅁䅁偙氯䅑䅅䅁䉁䅁䅁兂偃癷潕佘㔸䅑杷允䅁䅁䅕䅁䑁䅁䅷䅁䭁䉁䄸䅁䭁䅁䅅䅁䭁䅁䅕䅁䙁䅁䅁䅁杄敹䅖允䅁䅁䅅䅁䙁䭁睒児塲⭯⽁䍄䉁䅁䅁兂䅁䅁䅍䅄䅁䅁䅯䅈䅁䅁䅯睕䅁䅁䅯兂䅁䅁䅕䅁䅁䵁橄唵䉁䅁䅁允䅁䅁䅕桙奂扏䥒歌䵁䅉䅅䅁䙁䅁䅁睁䵁䅁䅁权捁䅁䅁权呂䅁䅁权䙁䅁䅁兂䅁䅁䅁偁汶䅑䅅䅁䉁䅁䅁兂敂歵䵫流瑳䅑杷允䅁䅁䅕䅁䑁䅁䅷䅁䭁䉁䅷䅁䭁䙁䅍䅁䭁䅁䅕䅁䙁䅁䅁䅁杂畣䅚允䅁䅁䅅䅁䙁䡁潎敫㠱礯䄱䍄䉁䅁䅁兂䅁䅁䅍䅄䅁䅁䅯先䅁䅁䅯睕䅁䅁䅯兂䅁䅁䅕䅁䅁䅁䉂欵䉁䅁䅁允䅁䅁䅕牒穢搯㑓歌䵁䅉䅅䅁䙁䅁䅁睁䵁䅁䅁权摁䅁䅁权呂䅁䅁权䙁䅁䅁兂䅁䅁䅁䝉浐䅑䅅䅁䉁䅁䅁兂㥂穐敖歵畫䅑杷允䅁䅁䅕䅁䑁䅁䅷䅁䭁䉁䄴䅁䭁䅁䅅䅁䭁䅁䅕䅁䙁䅁䅁䅁䅃敕䅚允䅁䅁䅅䅁䙁䵁ㅐ䙋偹瑷⽕䍄䉁䅁䅁兂䅁䅁䅍䅄䅁䅁䅯杇䅁䅁䅯睕䅁䅁䅯兂䅁䅁䅕䅁䅁䍁摄唵䉁䅁䅁允䅁䅁䅕祇搯䅊桙歏䵁䅉䅅䅁䙁䅁䅁睁䵁䅁䅁权摁䅁䅁权䉁䅁䅁权䙁䅁䅁兂䅁䅁䅁䥷浄䅑䅅䅁䉁䅁䅁兂畃⭒㙆䭆堷睐杷允䅁䅁䅕䅁䑁䅁䅷䅁䭁䉁䅯䅁䭁䙁䅍䅁䭁䅁䅕䅁䙁䅁䅁䅁权效䅚允䅁䅁䅅䅁䙁䱁穢搯㑒呩䅰䍄䉁䅁䅁兂䅁䅁䅍䅄䅁䅁䅯杇䅁䅁䅯睕䅁䅁䅯兂䅁䅁䅕䅁䅁䝁浂欵䉁䅁䅁允䅁䅁䅕㥌欰潂噆く䵁䅉䅅䅁䙁䅁䅁睁䵁䅁䅁权敁䅁䅁权䉁䅁䅁权䙁䅁䅁兂䅁䅁䅁乯汲䅑䅅䅁䉁䅁䅁兂穁積積積呐睐杷允䅁䅁䅕䅁䑁䅁䅷䅁䭁䉁䄸䅁䭁䙁䅍䅁䭁䅁䅕䅁䙁䅁䅁䅁䅁⬸䅖允䅁䅁䅅䅁䙁䍁扐堫焵䑘䅂䍄䉁䅁䅁兂䅁䅁䅍䅄䅁䅁䅯杇䅁䅁䅯睕䅁䅁䅯兂䅁䅁䅕䅁䅁佁獁欵䉁䅁䅁允䅁䅁䅕体㙆䭆渶歏䵁䅉䅅䅁䙁䅁䅁睁䵁䅁䅁权慁䅁䅁权䉁䅁䅁权䙁䅁䅁兂䅁䅁䅁䅷浮䅑䅅䅁䉁䅁䅁兂浂浚浚浚浢睐杷允䅁䅁䅕䅁䑁䅁䅷䅁䭁䉁䄴䅁䭁䙁䅍䅁䭁䅁䅕䅁䙁䅁䅁䅁䅂但䅚允䅁䅁䅅䅁䙁䝁匸㡧䭄匴䅬䍄䉁䅁䅁兂䅁䅁䅍䅄䅁䅁䅯杈䅁䅁䅯睕䅁䅁䅯兂䅁䅁䅕䅁䅁䭁畁欵䉁䅁䅁允䅁䅁䅕体㙆䭆䠵歊䵁䅉䅅䅁䙁䅁䅁睁䵁䅁䅁权敁䅁䅁权呂䅁䅁权䙁䅁䅁兂䅁䅁䅁临汪䅑䅅䅁䉁䅁䅁兂汁潂噇㑑獳䅑杷允䅁䅁䅕䅁䑁䅁䅷䅁䭁䉁䄴䅁䭁䅁䅅䅁䭁䅁䅕䅁䙁䅁䅁䅁杂⭭䅖允䅁䅁䅅䅁䙁䑁積積積㥍⽍䍄䉁䅁䅁兂䅁䅁䅍䅄䅁䅁䅯睈䅁䅁䅯睕䅁䅁䅯兂䅁䅁䅕䅁䅁䝁ㅄ唵䉁䅁䅁允䅁䅁䅕㥉㕶浦捰䕍䵁䅉䅅䅁䙁䅁䅁睁䵁䅁䅁权晁䅁䅁权呂䅁䅁权䙁䅁䅁兂䅁䅁䅁䝁浌䅑䅅䅁䉁䅁䅁兂剄瑉㕶杦硯䅑杷允䅁䅁䅕䅁䑁䅁䅷䅁䭁䉁䅯䅁䭁䙁䅍䅁䭁䅁䅕䅁䙁䅁䅁䅁权佖䅚允䅁䅁䅅䅁䙁䵁ㅐ䙋偹橙䅴䍄䉁䅁䅁兂䅁䅁䅍䅄䅁䅁䅯䅈䅁䅁䅯睕䅁䅁䅯兂䅁䅁䅕䅁䅁䵁⽄唵䉁䅁䅁允䅁䅁䅕椹捨㡪ㅊ啌䵁䅉䅅䅁䙁䅁䅁睁䵁䅁䅁权捁䅁䅁权呂䅁䅁权䙁䅁䅁兂䅁䅁䅁䭯汘䅑䅅䅁䉁䅁䅁兂㉄䙋偹牷瑕䅑杷允䅁䅁䅕䅁䑁䅁䅷䅁䭁䉁䅷䅁䭁䙁䅍䅁䭁䅁䅕䅁䙁䅁䅁䅁䅁佣䅚允䅁䅁䅅䅁䙁䡁潎敫㠱礯䄱䍄䉁䅁䅁兂䅁䅁䅍䅄䅁䅁䅯先䅁䅁䅯睕䅁䅁䅯兂䅁䅁䅕䅁䅁䵁权唵䉁䅁䅁允䅁䅁䅕牒穢搯㑒啌䵁䅉䅅䅁䙁䅁䅁睁䵁䅁䅁权捁䅁䅁权呂䅁䅁权䙁䅁䅁兂䅁䅁䅁䝯浐䅑䅅䅁䉁䅁䅁兂楃扒穢刯畑䅑杷允䅁䅁䅕䅁䑁䅁䅷䅁䭁䉁䅷䅁䭁䙁䅍䅁䭁䅁䅕䅁䙁䅁䅁䅁䅁攵䅖允䅁䅁䅅䅁䙁䝁光䑗ね䍓䄵䍄䉁䅁䅁兂䅁䅁䅍䅄䅁䅁䅯杈䅁䅁䅯睕䅁䅁䅯兂䅁䅁䅕䅁䅁䭁扂欵䉁䅁䅁允䅁䅁䅕敫㠱穐敖歉䵁䅉䅅䅁䙁䅁䅁睁䵁䅁䅁权摁䅁䅁权呂䅁䅁权䙁䅁䅁兂䅁䅁䅁义氳䅑䅅䅁䉁䅁䅁兂㑃潈牘晕獧䅑杷允䅁䅁䅕䅁䑁䅁䅷䅁䭁䉁䄰䅁䭁䙁䅍䅁䭁䅁䅕䅁䙁䅁䅁䅁䅁⭗䅚允䅁䅁䅅䅁䙁䡁⼰噎㘶卓䄵䍄䉁䅁䅁兂䅁䅁䅍䅄䅁䅁䅯杇䅁䅁䅯睕䅁䅁䅯兂䅁䅁䅕䅁䅁䭁乂欵䉁䅁䅁允䅁䅁䅕䑔䩥坑䙂く䵁䅉䅅䅁䙁䅁䅁睁䵁䅁䅁权晁䅁䅁权呂䅁䅁权䙁䅁䅁兂䅁䅁䅁䭷決䅑䅅䅁䉁䅁䅁兂㑃潈牘塕睧䅑杷允䅁䅁䅕䅁䑁䅁䅷䅁䭁䉁䄴䅁䭁䙁䅍䅁䭁䅁䅕䅁䙁䅁䅁䅁权⭲䅖允䅁䅁䅅䅁䙁䱁穢搯㑒卡䅸䍄䉁䅁䅁兂䅁䅁䅍䅄䅁䅁䅯杈䅁䅁䅯睕䅁䅁䅯兂䅁䅁䅕䅁䅁䵁摃唵䉁䅁䅁允䅁䅁䅕㥉㕶浦㡰歋䵁䅉䅅䅁䙁䅁䅁睁䵁䅁䅁权捁䅁䅁权䉁䅁䅁权䙁䅁䅁兂䅁䅁䅁偁汲䅑䅅䅁䉁䅁䅁兂晁敨剴䉵嘷睐杷允䅁䅁䅕䅁䑁䅁䅷䅁䭁䉁䄰䅁䭁䙁䅍䅁䭁䅁䅕䅁䙁䅁䅁䅁权敁䅚允䅁䅁䅅䅁䙁䩁畨潅䅐楓䄵䍄䉁䅁䅁兂䅁䅁䅍䅄䅁䅁䅯先䅁䅁䅯睕䅁䅁䅯兂䅁䅁䅕䅁䅁䕁灄唵䉁䅁䅁允䅁䅁䅕灰䕶䱉祃啌䵁䅉䅅䅁䙁䅁䅁睁䵁䅁䅁权摁䅁䅁权呂䅁䅁权䙁䅁䅁兂䅁䅁䅁偁汔䅑䅅䅁䉁䅁䅁兂浃㡭村䱳瑉䅑杷允䅁䅁䅕䅁䑁䅁䅷䅁䭁䉁䄰䅁䭁䙁䅍䅁䭁䅁䅕䅁䙁䅁䅁䅁䅁敡䅚允䅁䅁䅅䅁䙁䑁䩥坑汄䍅䄵䍄䉁䅁䅁兂䅁䅁䅍䅄䅁䅁䅯睈䅁䅁䅯允䅁䅁䅯兂䅁䅁䅕䅁䅁䝁灄唵䉁䅁䅁允䅁䅁䅕場啯歲桦樲䴸䅉䅅䅁䙁䅁䅁睁䵁䅁䅁权捁䅁䅁权呂䅁䅁权䙁䅁䅁兂䅁䅁䅁䕷浘䅑䅅䅁䉁䅁䅁兂塁挲㌷㙕畍䅑杷允䅁䅁䅕䅁䑁䅁䅷䅁䭁䉁䄰䅁䭁䙁䅍䅁䭁䅁䅕䅁䙁䅁䅁䅁杂佉䅚允䅁䅁䅅䅁䙁䅁塲㍯㥁楹䄵䍄䉁䅁䅁兂䅁䅁䅍䅄䅁䅁䅯杇䅁䅁䅯睕䅁䅁䅯兂䅁䅁䅕䅁䅁䕁㥁欵䉁䅁䅁允䅁䅁䅕卸睃浣硧く䵁䅉䅅䅁䙁䅁䅁睁䵁䅁䅁权敁䅁䅁权呂䅁䅁权䙁䅁䅁兂䅁䅁䅁䩙汢䅑䅅䅁䉁䅁䅁兂䝁婧䑖㉩灷䅑杷允䅁䅁䅕䅁䑁䅁䅷䅁䭁䉁䄴䅁䭁䙁䅍䅁䭁䅁䅕䅁䙁䅁䅁䅁䅄⭱䅖允䅁䅁䅅䅁䙁䡁⭥确癯午䅴䍄䉁䅁䅁兂䅁䅁䅍䅄䅁䅁䅯睈䅁䅁䅯睕䅁䅁䅯兂䅁䅁䅕䅁䅁䅁湂欵䉁䅁䅁允䅁䅁䅕瑃橥䑣焰啍䵁䅉䅅䅁䙁䅁䅁睁䵁䅁䅁权捁䅁䅁权䉁䅁䅁权䙁䅁䅁兂䅁䅁䅁余汮䅑䅅䅁䉁䅁䅁兂穁積積積呐睐杷允䅁䅁䅕䅁䑁䅁䅷䅁䭁䉁䄸䅁䭁䙁䅍䅁䭁䅁䅕䅁䙁䅁䅁䅁权⭮䅖允䅁䅁䅅䅁䙁䩁䕺䱉祂䑋䅆䍄䉁䅁䅁兂䅁䅁䅍䅄䅁䅁䅯先䅁䅁䅯睕䅁䅁䅯兂䅁䅁䅕䅁䅁䝁瑁欵䉁䅁䅁允䅁䅁䅕浚浚浚浢歌䵁䅉䅅䅁䙁䅁䅁睁䵁䅁䅁权晁䅁䅁权呂䅁䅁权䙁䅁䅁兂䅁䅁䅁䕷洯䅑䅅䅁䉁䅁䅁兂䕁杖琴桳砰䅑杷允䅁䅁䅕䅁䑁䅁䅷䅁䭁䉁䅯䅁䭁䙁䅍䅁䭁䅁䅕䅁䙁䅁䅁䅁䅁伸䅖允䅁䅁䅅䅁䙁䵁ㅐ䙋偹橷䅬䍄䉁䅁䅁兂䅁䅁䅍䅄䅁䅁䅯䅈䅁䅁䅯允䅁䅁䅯兂䅁䅁䅕䅁䅁䝁㍁欵䉁䅁䅁允䅁䅁䅕椹捨㡪ㅌ䐲䴸䅉䅅䅁䙁䅁䅁睁䵁䅁䅁权捁䅁䅁权呂䅁䅁权䙁䅁䅁兂䅁䅁䅁䝑洯䅑䅅䅁䉁䅁䅁兂穂䩡瑈偦琸䅑杷允䅁䅁䅕䅁䑁䅁䅷䅁䭁䉁䅷䅁䭁䅁䅅䅁䭁䅁䅕䅁䙁䅁䅁䅁权佤䅚允䅁䅁䅅䅁䙁偁潙䥘䌯搹⽧䍄䉁䅁䅁兂䅁䅁䅍䅄䅁䅁䅯先䅁䅁䅯睕䅁䅁䅯兂䅁䅁䅕䅁䅁佁塁欵䉁䅁䅁允䅁䅁䅕瑃橥䑣䬳歌䵁䅉䅅䅁䙁䅁䅁睁䵁䅁䅁权敁䅁䅁权呂䅁䅁权䙁䅁䅁兂䅁䅁䅁䉷洳䅑䅅䅁䉁䅁䅁兂婁䙂余塌灉䅑杷允䅁䅁䅕䅁䑁䅁䅷䅁䭁䉁䅯䅁䭁䅁䅅䅁䭁䅁䅕䅁䙁䅁䅁䅁䅁⭕䅚允䅁䅁䅅䅁䙁䭁睒児塲⭯⽧䍄䉁䅁䅁兂䅁䅁䅍䅄䅁䅁䅯䅈䅁䅁䅯允䅁䅁䅯兂䅁䅁䅕䅁䅁䥁偁欵䉁䅁䅁允䅁䅁䅕㑈牘払敧吱䴸䅉䅅䅁䙁䅁䅁睁䵁䅁䅁权敁䅁䅁权呂䅁䅁权䙁䅁䅁兂䅁䅁䅁䅙浲䅑䅅䅁䉁䅁䅁兂䅁䅁䅁䅁煁䅑杷允䅁䅁䅕䅁䑁䅁䅷䅁䭁䉁䅯䅁䭁䙁䅍䅁䭁䅁䅕䅁䙁䅁䅁䅁权⭑䅚允䅁䅁䅅䅁䙁䵁杕䡳潊呍䅴䍄䉁䅁䅁兂䅁䅁䅍䅄䅁䅁䅯杇䅁䅁䅯允䅁䅁䅯兂䅁䅁䅕䅁䅁䭁剁欵䉁䅁䅁允䅁䅁䅕浚浚浚浚樵䴸䅉䅅䅁䙁䅁䅁睁䵁䅁䅁权摁䅁䅁权呂䅁䅁权䙁䅁䅁兂䅁䅁䅁偙汦䅑䅅䅁䉁䅁䅁兂杂搵楁⼲瑫䅑杷允䅁䅁䅕䅁䑁䅁䅷䅁䭁䉁䄴䅁䭁䙁䅍䅁䭁䅁䅕䅁䙁䅁䅁䅁权甲䅖允䅁䅁䅅䅁䙁䍁䝕婧䑖祩䅸䍄䉁䅁䅁兂䅁䅁䅍䅄䅁䅁䅯睈䅁䅁䅯睕䅁䅁䅯兂䅁䅁䅕䅁䅁䕁敃唵䉁䅁䅁允䅁䅁䅕䵮村䡳潉啍䵁䅉䅅䅁䙁䅁䅁睁䵁䅁䅁权慁䅁䅁权呂䅁䅁权䙁䅁䅁兂䅁䅁䅁义汐䅑䅅䅁䉁䅁䅁兂扁㥌欰楂㙅䅑杷允䅁䅁䅕䅁䑁䅁䅷䅁䭁䉁䄰䅁䭁䙁䅍䅁䭁䅁䅕䅁䙁䅁䅁䅁䅃佐䅚允䅁䅁䅅䅁䙁䕁㉡⼸唳䍵䄵䍄䉁䅁䅁兂䅁䅁䅍䅄䅁䅁䅯杇䅁䅁䅯允䅁䅁䅯兂䅁䅁䅕䅁䅁佁䉄唵䉁䅁䅁允䅁䅁䅕䅁䅁䅁䅁䐴䴸䅉䅅䅁䙁䅁䅁睁䵁䅁䅁权敁䅁䅁权呂䅁䅁权䙁䅁䅁兂䅁䅁䅁䝙浢䅑䅅䅁䉁䅁䅁兂剃堷⽷噎椴䅑杷允䅁䅁䅕䅁䑁䅁䅷䅁䭁䉁䅷䅁䭁䙁䅍䅁䭁䅁䅕䅁䙁䅁䅁䅁杄佈䅚允䅁䅁䅅䅁䙁䱁摋㘷䝦祃䄵䍄䉁䅁䅁兂䅁䅁䅍䅄䅁䅁䅯睈䅁䅁䅯睕䅁䅁䅯兂䅁䅁䅕䅁䅁䍁啂欵䉁䅁䅁允䅁䅁䅕呦ㄸ牘灯啍䵁䅉䅅䅁䙁䅁䅁睁䵁䅁䅁权捁䅁䅁权呂䅁䅁权䙁䅁䅁兂䅁䅁䅁䅯浔䅑䅅䅁䉁䅁䅁兂㉄䙋偹湷瑕䅑杷允䅁䅁䅕䅁䑁䅁䅷䅁䭁䉁䄴䅁䭁䙁䅍䅁䭁䅁䅕䅁䙁䅁䅁䅁䅄敯䅖允䅁䅁䅅䅁䙁䍁扐堫焵䍦䅰䍄䉁䅁䅁兂䅁䅁䅍䅄䅁䅁䅯睈䅁䅁䅯睕䅁䅁䅯兂䅁䅁䅕䅁䅁䍁瑃唵䉁䅁䅁允䅁䅁䅕䉵䘶ㄶ㑆䕍䵁䅉䅅䅁䙁䅁䅁睁䵁䅁䅁权敁䅁䅁权䉁䅁䅁权䙁䅁䅁兂䅁䅁䅁䕷洯䅑䅅䅁䉁䅁䅁兂䑄匹捨㡪噌睐杷允䅁䅁䅕䅁䑁䅁䅷䅁䭁䉁䄴䅁䭁䙁䅍䅁䭁䅁䅕䅁䙁䅁䅁䅁䅃攴䅖允䅁䅁䅅䅁䙁䡁㥅瑃橥䌸䅴䍄䉁䅁䅁兂䅁䅁䅍䅄䅁䅁䅯䅈䅁䅁䅯睕䅁䅁䅯兂䅁䅁䅕䅁䅁䵁獄唵䉁䅁䅁允䅁䅁䅕歵䵫楁䡶啌䵁䅉䅅䅁䙁䅁䅁睁䵁䅁䅁权摁䅁䅁权䉁䅁䅁权䙁䅁䅁兂䅁䅁䅁䉧浐䅑䅅䅁䉁䅁䅁兂晁敨剴䉵嘷睐杷允䅁䅁䅕䅁䑁䅁䅷䅁䭁䉁䄴䅁䭁䙁䅍䅁䭁䅁䅕䅁䙁䅁䅁䅁杁敢䅚允䅁䅁䅅䅁䙁乁楅⼲⭬楡䅆䍄䉁䅁䅁兂䅁䅁䅍䅄䅁䅁䅯杈䅁䅁䅯睕䅁䅁䅯兂䅁䅁䅕䅁䅁䍁⭂欵䉁䅁䅁允䅁䅁䅕噋偹癷潖啉䵁䅉䅅䅁䙁䅁䅁睁䵁䅁䅁权慁䅁䅁权呂䅁䅁权䙁䅁䅁兂䅁䅁䅁䭷汘䅑䅅䅁䉁䅁䅁兂摁浗㝑㐳㔸䅑杷允䅁䅁䅕䅁䑁䅁䅷䅁䭁䉁䄴䅁䭁䅁䅅䅁䭁䅁䅕䅁䙁䅁䅁䅁䅁畖䅚允䅁䅁䅅䅁䙁䵁ㅐ䙋偹瑷⽕䍄䉁䅁䅁兂䅁䅁䅍䅄䅁䅁䅯杈䅁䅁䅯睕䅁䅁䅯兂䅁䅁䅕䅁䅁䝁噃唵䉁䅁䅁允䅁䅁䅕潂噇㑑獴啋䵁䅉䅅䅁䙁䅁䅁睁䵁䅁䅁权敁䅁䅁权呂䅁䅁权䙁䅁䅁兂䅁䅁䅁䩷汮䅑䅅䅁䉁䅁䅁兂䝁婧䑖㉩灷䅑杷允䅁䅁䅕䅁䑁䅁䅷䅁䭁䉁䄴䅁䭁䙁䅍䅁䭁䅁䅕䅁䙁䅁䅁䅁䅄佈䅚允䅁䅁䅅䅁䙁䉁䕫杖琴楣䅬䍄䉁䅁䅁兂䅁䅁䅍䅄䅁䅁䅯睈䅁䅁䅯允䅁䅁䅯兂䅁䅁䅕䅁䅁佁⭁欵䉁䅁䅁允䅁䅁䅕䡰㥁瑃橥䐴䴸䅉䅅䅁䙁䅁䅁睁䵁䅁䅁权慁䅁䅁权䉁䅁䅁权䙁䅁䅁兂䅁䅁䅁䕁浈䅑䅅䅁䉁䅁䅁兂歃䑣䬰㘱潐睐杷允䅁䅁䅕䅁䑁䅁䅷䅁䭁䉁䅷䅁䭁䙁䅍䅁䭁䅁䅕䅁䙁䅁䅁䅁䅂畇䅚允䅁䅁䅅䅁䙁䱁摋㘷䝦祃䄵䍄䉁䅁䅁兂䅁䅁䅍䅄䅁䅁䅯䅈䅁䅁䅯睕䅁䅁䅯兂䅁䅁䅕䅁䅁䍁楃唵䉁䅁䅁允䅁䅁䅕捷桱扒穙啌䵁䅉䅅䅁䙁䅁䅁睁䵁䅁䅁权晁䅁䅁权呂䅁䅁权䙁䅁䅁兂䅁䅁䅁䭧氯䅑䅅䅁䉁䅁䅁兂㑃潈牘摕睧䅑杷允䅁䅁䅕䅁䑁䅁䅷䅁䭁䉁䅯䅁䭁䅁䅅䅁䭁䅁䅕䅁䙁䅁䅁䅁䅁攵䅖允䅁䅁䅅䅁䙁偁潙䥘䌯改⽁䍄䉁䅁䅁兂䅁䅁䅍䅄䅁䅁䅯䅈䅁䅁䅯睕䅁䅁䅯兂䅁䅁䅕䅁䅁佁啂欵䉁䅁䅁允䅁䅁䅕匳䝑婧䑖歌䵁䅉䅅䅁䙁䅁䅁睁䵁䅁䅁权摁䅁䅁权呂䅁䅁权䙁䅁䅁兂䅁䅁䅁䜴浲䅑䅅䅁䉁䅁䅁兂㍁啩杆刵畁䅑杷允䅁䅁䅕䅁䑁䅁䅷䅁䭁䉁䅷䅁䭁䅁䅅䅁䭁䅁䅕䅁䙁䅁䅁䅁杁甫䅖允䅁䅁䅅䅁䙁䉁䘫ㄶ㑇瑈⽕䍄䉁䅁䅁兂䅁䅁䅍䅄䅁䅁䅯先䅁䅁䅯睕䅁䅁䅯兂䅁䅁䅕䅁䅁䭁䍄唵䉁䅁䅁允䅁䅁䅕䑔䩥坑汄啌䵁䅉䅅䅁䙁䅁䅁睁䵁䅁䅁权晁䅁䅁权呂䅁䅁权䙁䅁䅁兂䅁䅁䅁䍧浢䅑䅅䅁䉁䅁䅁兂㉃⼸唳䅥硫䅑杷允䅁䅁䅕䅁䑁䅁䅷䅁䭁䉁䅷䅁䭁䙁䅍䅁䭁䅁䅕䅁䙁䅁䅁䅁䅁伸䅖允䅁䅁䅅䅁䙁䱁䩰䅄牉祸䄱䍄䉁䅁䅁兂䅁䅁䅍䅄䅁䅁䅯䅈䅁䅁䅯睕䅁䅁䅯兂䅁䅁䅕䅁䅁䝁㝄唵䉁䅁䅁允䅁䅁䅕牘䩰䅄牊啌䵁䅉䅅䅁䙁䅁䅁睁䵁䅁䅁权慁䅁䅁权䉁䅁䅁权䙁䅁䅁兂䅁䅁䅁䉙浌䅑䅅䅁䉁䅁䅁兂浂浚浚浚浢睐杷允䅁䅁䅕䅁䑁䅁䅷䅁䭁䉁䅷䅁䭁䅁䅅䅁䭁䅁䅕䅁䙁䅁䅁䅁䅃畑䅚允䅁䅁䅅䅁䙁偁潙䥘䌯搹⽧䍄䉁䅁䅁兂䅁䅁䅍䅄䅁䅁䅯先䅁䅁䅯睕䅁䅁䅯兂䅁䅁䅕䅁䅁䵁噁欵䉁䅁䅁允䅁䅁䅕歵䵫楁䡵歌䵁䅉䅅䅁䙁䅁䅁睁䵁䅁䅁权敁䅁䅁权䉁䅁䅁权䙁䅁䅁兂䅁䅁䅁䙉浮䅑䅅䅁䉁䅁䅁兂䑄匹捨㡪噌睐杷允䅁䅁䅕䅁䑁䅁䅷䅁䭁䉁䄰䅁䭁䙁䅍䅁䭁䅁䅕䅁䙁䅁䅁䅁䅃畕䅚允䅁䅁䅅䅁䙁䵁ㅐ䙋偹楧䄵䍄䉁䅁䅁兂䅁䅁䅍䅄䅁䅁䅯䅈䅁䅁䅯睕䅁䅁䅯兂䅁䅁䅕䅁䅁䥁㥄唵䉁䅁䅁允䅁䅁䅕牘䩰䅄牊啌䵁䅉䅅䅁䙁䅁䅁睁䵁䅁䅁权捁䅁䅁权呂䅁䅁权䙁䅁䅁兂䅁䅁䅁䡉洯䅑䅅䅁䉁䅁䅁兂䩄牤昶煇琸䅑杷允䅁䅁䅕䅁䑁䅁䅷䅁䭁䉁䅯䅁䭁䙁䅍䅁䭁䅁䅕䅁䙁䅁䅁䅁杄敔䅚允䅁䅁䅅䅁䙁䕁㍷啩杆呒䅴䍄䉁䅁䅁兂䅁䅁䅍䅄䅁䅁䅯䅈䅁䅁䅯睕䅁䅁䅯兂䅁䅁䅕䅁䅁䝁摂欵䉁䅁䅁允䅁䅁䅕歯㉗⼸唰歌䵁䅉䅅䅁䙁䅁䅁睁䵁䅁䅁权捁䅁䅁权呂䅁䅁权䙁䅁䅁兂䅁䅁䅁䄴浦䅑䅅䅁䉁䅁䅁兂㉄䙋偹湷瑕䅑杷允䅁䅁䅕䅁䑁䅁䅷䅁䭁䉁䅷䅁䭁䅁䅅䅁䭁䅁䅕䅁䙁䅁䅁䅁䅂畓䅚允䅁䅁䅅䅁䙁偁潙䥘䌯搹⽧䍄䉁䅁䅁兂䅁䅁䅍䅄䅁䅁䅯睈䅁䅁䅯睕䅁䅁䅯兂䅁䅁䅕䅁䅁䥁祁欵䉁䅁䅁允䅁䅁䅕穐敖歵獫啍䵁䅉䅅䅁䙁䅁䅁睁䵁䅁䅁权捁䅁䅁权呂䅁䅁权䙁䅁䅁兂䅁䅁䅁䱯汲䅑䅅䅁䉁䅁䅁兂㍂灶愸硌田䅑杷允䅁䅁䅕䅁䑁䅁䅷䅁䭁䉁䅷䅁䭁䙁䅍䅁䭁䅁䅕䅁䙁䅁䅁䅁权敊䅚允䅁䅁䅅䅁䙁䥁䌯匹捨祄䄵䍄䉁䅁䅁兂䅁䅁䅍䅄䅁䅁䅯䅈䅁䅁䅯睕䅁䅁䅯兂䅁䅁䅕䅁䅁䍁灁欵䉁䅁䅁允䅁䅁䅕㡪ㅌ䙋偷歌䵁䅉䅅䅁䙁䅁䅁睁䵁䅁䅁权慁䅁䅁权呂䅁䅁权䙁䅁䅁兂䅁䅁䅁佷汔䅑䅅䅁䉁䅁䅁兂䑄匹捨⭪㕉䅑杷允䅁䅁䅕䅁䑁䅁䅷䅁䭁䉁䄴䅁䭁䙁䅍䅁䭁䅁䅕䅁䙁䅁䅁䅁䅁畔䅚允䅁䅁䅅䅁䙁佁㠵穐敖楏䅒䍄䉁䅁䅁兂䅁䅁䅍䅄䅁䅁䅯杇䅁䅁䅯允䅁䅁䅯兂䅁䅁䅕䅁䅁䝁慄唵䉁䅁䅁允䅁䅁䅕椹捨㡪ㅌ䐴䴸䅉䅅䅁䙁䅁䅁睁䵁䅁䅁权捁䅁䅁权呂䅁䅁权䙁䅁䅁兂䅁䅁䅁佑汪䅑䅅䅁䉁䅁䅁兂楂䙅㕧䕴畧䅑杷允䅁䅁䅕䅁䑁䅁䅷䅁䭁䉁䅯䅁䭁䙁䅍䅁䭁䅁䅕䅁䙁䅁䅁䅁䅁敐䅚允䅁䅁䅅䅁䙁䵁杕䡳潊呍䅴䍄䉁䅁䅁兂䅁䅁䅍䅄䅁䅁䅯䅈䅁䅁䅯睕䅁䅁䅯兂䅁䅁䅕䅁䅁䵁獂欵䉁䅁䅁允䅁䅁䅕㉣剩堷⽺啌䵁䅉䅅䅁䙁䅁䅁睁䵁䅁䅁权晁䅁䅁权呂䅁䅁权䙁䅁䅁兂䅁䅁䅁乷氷䅑䅅䅁䉁䅁䅁兂⭃确癯唳睑䅑杷允䅁䅁䅕䅁䑁䅁䅷䅁䭁䉁䄸䅁䭁䙁䅍䅁䭁䅁䅕䅁䙁䅁䅁䅁杂⭥䅚允䅁䅁䅅䅁䙁䝁㡱䩤奍䑊䅆䍄䉁䅁䅁兂䅁䅁䅍䅄䅁䅁䅯杇䅁䅁䅯睕䅁䅁䅯兂䅁䅁䅕䅁䅁䭁睂欵䉁䅁䅁允䅁䅁䅕㥌欰潂噆く䵁䅉䅅䅁䙁䅁䅁睁䵁䅁䅁权慁䅁䅁权呂䅁䅁权䙁䅁䅁兂䅁䅁䅁䭙汈䅑䅅䅁䉁䅁䅁兂䡃瑆佮稹㕍䅑杷允䅁䅁䅕䅁䑁䅁䅷䅁䭁䉁䄸䅁䭁䙁䅍䅁䭁䅁䅕䅁䙁䅁䅁䅁杄伳䅖允䅁䅁䅅䅁䙁䱁昶楇搯䑒䅂䍄䉁䅁䅁兂䅁䅁䅍䅄䅁䅁䅯杇䅁䅁䅯睕䅁䅁䅯兂䅁䅁䅕䅁䅁佁敁欵䉁䅁䅁允䅁䅁䅕癴㥐䠱䩩歏䵁䅉䅅䅁䙁䅁䅁睁䵁䅁䅁权捁䅁䅁权呂䅁䅁权䙁䅁䅁兂䅁䅁䅁䅧浐䅑䅅䅁䉁䅁䅁兂㉄䙋偹湷瑕䅑杷允䅁䅁䅕䅁䑁䅁䅷䅁䭁䉁䄸䅁䭁䙁䅍䅁䭁䅁䅕䅁䙁䅁䅁䅁䅄由䅖允䅁䅁䅅䅁䙁䉁癳匳䝑吴䅂䍄䉁䅁䅁兂䅁䅁䅍䅄䅁䅁䅯杇䅁䅁䅯睕䅁䅁䅯兂䅁䅁䅕䅁䅁䝁流欵䉁䅁䅁允䅁䅁䅕体㙆䭆渶歏䵁䅉䅅䅁䙁䅁䅁睁䵁䅁䅁权捁䅁䅁权呂䅁䅁权䙁䅁䅁兂䅁䅁䅁䵁氳䅑䅅䅁䉁䅁䅁兂䙃ㄶ㑇潈畕䅑杷允䅁䅁䅕䅁䑁䅁䅷䅁䭁䉁䅷䅁䭁䅁䅅䅁䭁䅁䅕䅁䙁䅁䅁䅁杁⭱䅖允䅁䅁䅅䅁䙁䥁䌯匹捨㥪⽉䍄䉁䅁䅁兂䅁䅁䅍䅄䅁䅁䅯先䅁䅁䅯允䅁䅁䅯兂䅁䅁䅕䅁䅁䝁䵁欵䉁䅁䅁允䅁䅁䅕㑈牘払敧吱䴸䅉䅅䅁䙁䅁䅁睁䵁䅁䅁权慁䅁䅁权呂䅁䅁权䙁䅁䅁兂䅁䅁䅁䙧浘䅑䅅䅁䉁䅁䅁兂䑄匹捨㉪㝉䅑杷允䅁䅁䅕䅁䑁䅁䅷䅁䭁䉁䅷䅁䭁䅁䅅䅁䭁䅁䅕䅁䙁䅁䅁䅁䅃⭏䅚允䅁䅁䅅䅁䙁偁潙䥘䌯搹⽧䍄䉁䅁䅁兂䅁䅁䅍䅄䅁䅁䅯睈䅁䅁䅯睕䅁䅁䅯兂䅁䅁䅕䅁䅁䍁湂欵䉁䅁䅁允䅁䅁䅕瑃橥䑣焰啍䵁䅉䅅䅁䙁䅁䅁睁䵁䅁䅁权慁䅁䅁权呂䅁䅁权䙁䅁䅁兂䅁䅁䅁䕁浺䅑䅅䅁䉁䅁䅁兂䵂㑎䉬䕙㝕䅑杷允䅁䅁䅕䅁䑁䅁䅷䅁䭁䉁䅯䅁䭁䙁䅍䅁䭁䅁䅕䅁䙁䅁䅁䅁䅄低䅚允䅁䅁䅅䅁䙁䉁䘫ㄶ㑇樳䅰䍄䉁䅁䅁兂䅁䅁䅍䅄䅁䅁䅯䅈䅁䅁䅯允䅁䅁䅯兂䅁䅁䅕䅁䅁䍁十欵䉁䅁䅁允䅁䅁䅕㑈牘払敧吱䴸䅉䅅䅁䙁䅁䅁睁䵁䅁䅁权摁䅁䅁权呂䅁䅁权䙁䅁䅁兂䅁䅁䅁䱑汄䅑䅅䅁䉁䅁䅁兂䭁㘱睎捐瑯䅑杷允䅁䅁䅕䅁䑁䅁䅷䅁䭁䉁䅷䅁䭁䙁䅍䅁䭁䅁䅕䅁䙁䅁䅁䅁䅁畡䅚允䅁䅁䅅䅁䙁䡁潎敫㠱礯䄱䍄䉁䅁䅁兂䅁䅁䅍䅄䅁䅁䅯睈䅁䅁䅯睕䅁䅁䅯兂䅁䅁䅕䅁䅁䥁杁欵䉁䅁䅁允䅁䅁䅕牒穢搯㑔䕍䵁䅉䅅䅁䙁䅁䅁睁䵁䅁䅁权捁䅁䅁权呂䅁䅁权䙁䅁䅁兂䅁䅁䅁䍯浔䅑䅅䅁䉁䅁䅁兂偃癷潕䅘甸䅑杷允䅁䅁䅕䅁䑁䅁䅷䅁䭁䉁䄴䅁䭁䙁䅍䅁䭁䅁䅕䅁䙁䅁䅁䅁杁佴䅖允䅁䅁䅅䅁䙁䱁穢搯㑒卡䅸䍄䉁䅁䅁兂䅁䅁䅍䅄䅁䅁䅯䅈䅁䅁䅯睕䅁䅁䅯兂䅁䅁䅕䅁䅁䝁䱂欵䉁䅁䅁允䅁䅁䅕硢䑋䵷桰歌䵁䅉䅅䅁䙁䅁䅁睁䵁䅁䅁权摁䅁䅁权䉁䅁䅁权䙁䅁䅁兂䅁䅁䅁䝙浪䅑䅅䅁䉁䅁䅁兂畃⭒㙆䭆堷睐杷允䅁䅁䅕䅁䑁䅁䅷䅁䭁䉁䅷䅁䭁䙁䅍䅁䭁䅁䅕䅁䙁䅁䅁䅁䅄敹䅖允䅁䅁䅅䅁䙁䥁牘払敧卨䄵䍄䉁䅁䅁兂䅁䅁䅍䅄䅁䅁䅯先䅁䅁䅯睕䅁䅁䅯兂䅁䅁䅕䅁䅁䭁䡁欵䉁䅁䅁允䅁䅁䅕䝭匴㡧䭂歌䵁䅉䅅䅁䙁䅁䅁睁䵁䅁䅁权摁䅁䅁权䉁䅁䅁权䙁䅁䅁兂䅁䅁䅁偙汔䅑䅅䅁䉁䅁䅁兂塄㍯㥁瑃呦睐杷允䅁䅁䅕䅁䑁䅁䅷䅁䭁䉁䄸䅁䭁䙁䅍䅁䭁䅁䅕䅁䙁䅁䅁䅁䅃⬹䅖允䅁䅁䅅䅁䙁䵁㌯⭕汏穥䅂䍄䉁䅁䅁兂䅁䅁䅍䅄䅁䅁䅯䅈䅁䅁䅯睕䅁䅁䅯兂䅁䅁䅕䅁䅁䵁㕄唵䉁䅁䅁允䅁䅁䅕牘䩰䅄牊啌䵁䅉䅅䅁䙁䅁䅁睁䵁䅁䅁权敁䅁䅁权呂䅁䅁权䙁䅁䅁兂䅁䅁䅁䭑汲䅑䅅䅁䉁䅁䅁兂㍂灶愸硌爰䅑杷允䅁䅁䅕䅁䑁䅁䅷䅁䭁䉁䄸䅁䭁䙁䅍䅁䭁䅁䅕䅁䙁䅁䅁䅁杂⭭䅖允䅁䅁䅅䅁䙁䩁䕺䱉祂䑋䅆䍄䉁䅁䅁兂䅁䅁䅍䅄䅁䅁䅯睈䅁䅁䅯睕䅁䅁䅯兂䅁䅁䅕䅁䅁䵁偄唵䉁䅁䅁允䅁䅁䅕杓䍷㑋坦䕍䵁䅉䅅䅁䙁䅁䅁睁䵁䅁䅁权摁䅁䅁权呂䅁䅁权䙁䅁䅁兂䅁䅁䅁䝑浺䅑䅅䅁䉁䅁䅁兂㍁啩杆刵畁䅑杷允䅁䅁䅕䅁䑁䅁䅷䅁䭁䉁䄴䅁䭁䅁䅅䅁䭁䅁䅕䅁䙁䅁䅁䅁杁⬯䅖允䅁䅁䅅䅁䙁䡁啳歲桦瑥⽑䍄䉁䅁䅁兂䅁䅁䅍䅄䅁䅁䅯杇䅁䅁䅯睕䅁䅁䅯兂䅁䅁䅕䅁䅁佁捄唵䉁䅁䅁允䅁䅁䅕祇搯䅊桙歏䵁䅉䅅䅁䙁䅁䅁睁䵁䅁䅁权摁䅁䅁权呂䅁䅁权䙁䅁䅁兂䅁䅁䅁䕷洳䅑䅅䅁䉁䅁䅁兂ㅂ硫䕧潖甴䅑杷允䅁䅁䅕䅁䑁䅁䅷䅁䭁䉁䄸䅁䭁䙁䅍䅁䭁䅁䅕䅁䙁䅁䅁䅁䅄佡䅚允䅁䅁䅅䅁䙁䅁塲㍯㥁橋䅆䍄䉁䅁䅁兂䅁䅁䅍䅄䅁䅁䅯杇䅁䅁䅯睕䅁䅁䅯兂䅁䅁䅕䅁䅁䭁⭂欵䉁䅁䅁允䅁䅁䅕䑔䩥坑汁く䵁䅉䅅䅁䙁䅁䅁睁䵁䅁䅁权敁䅁䅁权䉁䅁䅁权䙁䅁䅁兂䅁䅁䅁䱙汄䅑䅅䅁䉁䅁䅁兂穁積積積呐睐杷允䅁䅁䅕䅁䑁䅁䅷䅁䭁䉁䅯䅁䭁䙁䅍䅁䭁䅁䅕䅁䙁䅁䅁䅁杂敢䅚允䅁䅁䅅䅁䙁䍁搯䅊䉡呖䅴䍄䉁䅁䅁兂䅁䅁䅍䅄䅁䅁䅯先䅁䅁䅯睕䅁䅁䅯兂䅁䅁䅕䅁䅁䍁䱁欵䉁䅁䅁允䅁䅁䅕䝭匴㡧䭂歌䵁䅉䅅䅁䙁䅁䅁睁䵁䅁䅁权敁䅁䅁权呂䅁䅁权䙁䅁䅁兂䅁䅁䅁䔴洷䅑䅅䅁䉁䅁䅁兂畄䑦ㄸ橘歯䅑杷允䅁䅁䅕䅁䑁䅁䅷䅁䭁䉁䄴䅁䭁䙁䅍䅁䭁䅁䅕䅁䙁䅁䅁䅁䅄佘䅚允䅁䅁䅅䅁䙁䩁瑈䑦ㄸ楘䅊䍄䉁䅁䅁兂䅁䅁䅍䅄䅁䅁䅯睈䅁䅁䅯允䅁䅁䅯兂䅁䅁䅕䅁䅁䍁獄唵䉁䅁䅁允䅁䅁䅕場啯歲桦樲䴸䅉䅅䅁䙁䅁䅁睁䵁䅁䅁权慁䅁䅁权䉁䅁䅁权䙁䅁䅁兂䅁䅁䅁䝁浲䅑䅅䅁䉁䅁䅁兂歃䑣䬰㘱潐睐杷允䅁䅁䅕䅁䑁䅁䅷䅁䭁䉁䅯䅁䭁䙁䅍䅁䭁䅁䅕䅁䙁䅁䅁䅁䅄畖䅚允䅁䅁䅅䅁䙁䵁ㅐ䙋偹橙䅴䍄䉁䅁䅁兂䅁䅁䅍䅄䅁䅁䅯䅈䅁䅁䅯允䅁䅁䅯兂䅁䅁䅕䅁䅁䥁噃唵䉁䅁䅁允䅁䅁䅕㡪ㅌ䙋偹樰䴸䅉䅅䅁䙁䅁䅁睁䵁䅁䅁权晁䅁䅁权呂䅁䅁权䙁䅁䅁兂䅁䅁䅁乯汐䅑䅅䅁䉁䅁䅁兂扁㥌欰畂睅䅑杷允䅁䅁䅕䅁䑁䅁䅷䅁䭁䉁䅷䅁䭁䙁䅍䅁䭁䅁䅕䅁䙁䅁䅁䅁权佲䅖允䅁䅁䅅䅁䙁偁潙䥘䌯却䄱䍄䉁䅁䅁兂䅁䅁䅍䅄䅁䅁䅯䅈䅁䅁䅯睕䅁䅁䅯兂䅁䅁䅕䅁䅁䅁䱂欵䉁䅁䅁允䅁䅁䅕硢䑋䵷桰歌䵁䅉䅅䅁䙁䅁䅁睁䵁䅁䅁权慁䅁䅁权呂䅁䅁权䙁䅁䅁兂䅁䅁䅁䭑汪䅑䅅䅁䉁䅁䅁兂摁浗㝑㐳㔸䅑杷允䅁䅁䅕䅁䑁䅁䅷䅁䭁䉁䅷䅁䭁䙁䅍䅁䭁䅁䅕䅁䙁䅁䅁䅁杁敂䅚允䅁䅁䅅䅁䙁偁潙䥘䌯卤䄱䍄䉁䅁䅁兂䅁䅁䅍䅄䅁䅁䅯䅈䅁䅁䅯睕䅁䅁䅯兂䅁䅁䅕䅁䅁䭁摁欵䉁䅁䅁允䅁䅁䅕灳瘳㡰䱙歌䵁䅉䅅䅁䙁䅁䅁睁䵁䅁䅁权慁䅁䅁权呂䅁䅁权䙁䅁䅁兂䅁䅁䅁佧汌䅑䅅䅁䉁䅁䅁兂䑄匹捨⭪㕉䅑杷允䅁䅁䅕䅁䑁䅁䅷䅁䭁䉁䅯䅁䭁䙁䅍䅁䭁䅁䅕䅁䙁䅁䅁䅁䅁⭂䅚允䅁䅁䅅䅁䙁䕁㉡⼸唳䑇䅰䍄䉁䅁䅁兂䅁䅁䅍䅄䅁䅁䅯䅈䅁䅁䅯睕䅁䅁䅯兂䅁䅁䅕䅁䅁佁楂欵䉁䅁䅁允䅁䅁䅕歯㉗⼸唰歌䵁䅉䅅䅁䙁䅁䅁睁䵁䅁䅁权摁䅁䅁权呂䅁䅁权䙁䅁䅁兂䅁䅁䅁偙氷䅑䅅䅁䉁䅁䅁兂杂搵楁⼲瑫䅑杷允䅁䅁䅕䅁䑁䅁䅷䅁䭁䉁䄸䅁䭁䙁䅍䅁䭁䅁䅕䅁䙁䅁䅁䅁杄⭤䅚允䅁䅁䅅䅁䙁䝁㡱䩤奍䑊䅆䍄䉁䅁䅁兂䅁䅁䅍䅄䅁䅁䅯杇䅁䅁䅯睕䅁䅁䅯兂䅁䅁䅕䅁䅁䭁㡁欵䉁䅁䅁允䅁䅁䅕卸睃浣硧く䵁䅉䅅䅁䙁䅁䅁睁䵁䅁䅁权晁䅁䅁权呂䅁䅁权䙁䅁䅁兂䅁䅁䅁䝁洷䅑䅅䅁䉁䅁䅁兂䭁㘱睎卐硯䅑杷允䅁䅁䅕䅁䑁䅁䅷䅁䭁䉁䅷䅁䭁䅁䅅䅁䭁䅁䅕䅁䙁䅁䅁䅁䅁敋䅚允䅁䅁䅅䅁䙁䭁䠵場啯瑲⽣䍄䉁䅁䅁兂䅁䅁䅍䅄䅁䅁䅯䅈䅁䅁䅯睕䅁䅁䅯兂䅁䅁䅕䅁䅁䕁䙂欵䉁䅁䅁允䅁䅁䅕㥆佮ㄹ橏歌䵁䅉䅅䅁䙁䅁䅁睁䵁䅁䅁权敁䅁䅁权呂䅁䅁权䙁䅁䅁兂䅁䅁䅁䅁浄䅑䅅䅁䉁䅁䅁兂䅁䅁䅁䅁煁䅑杷允䅁䅁䅕䅁䑁䅁䅷䅁䭁䉁䄰䅁䭁䅁䅅䅁䭁䅁䅕䅁䙁䅁䅁䅁杂攰䅖允䅁䅁䅅䅁䙁乁橥䑣䬰㤱⽍䍄䉁䅁䅁兂䅁䅁䅍䅄䅁䅁䅯睈䅁䅁䅯睕䅁䅁䅯兂䅁䅁䅕䅁䅁佁乄唵䉁䅁䅁允䅁䅁䅕杓䍷㑋坦䕍䵁䅉䅅䅁䙁䅁䅁睁䵁䅁䅁权慁䅁䅁权呂䅁䅁权䙁䅁䅁兂䅁䅁䅁䘴浢䅑䅅䅁䉁䅁䅁兂䑄匹捨㉪㝉䅑杷允䅁䅁䅕䅁䑁䅁䅷䅁䭁䉁䅷䅁䭁䙁䅍䅁䭁䅁䅕䅁䙁䅁䅁䅁杂敃䅚允䅁䅁䅅䅁䙁偁潙䥘䌯卤䄱䍄䉁䅁䅁兂䅁䅁䅍䅄䅁䅁䅯先䅁䅁䅯允䅁䅁䅯兂䅁䅁䅕䅁䅁䝁䝄唵䉁䅁䅁允䅁䅁䅕㘱睎児塲稰䴸䅉䅅䅁䙁䅁䅁睁䵁䅁䅁权摁䅁䅁权䉁䅁䅁权䙁䅁䅁兂䅁䅁䅁伴汔䅑䅅䅁䉁䅁䅁兂塄㍯㥁瑃呦睐杷允䅁䅁䅕䅁䑁䅁䅷䅁䭁䉁䄰䅁䭁䙁䅍䅁䭁䅁䅕䅁䙁䅁䅁䅁杄⬳䅖允䅁䅁䅅䅁䙁䱁敧敨剴䌫䅸䍄䉁䅁䅁兂䅁䅁䅍䅄䅁䅁䅯䅈䅁䅁䅯睕䅁䅁䅯兂䅁䅁䅕䅁䅁䝁捄唵䉁䅁䅁允䅁䅁䅕浔光䑗ね歌䵁䅉䅅䅁䙁䅁䅁睁䵁䅁䅁权摁䅁䅁权䉁䅁䅁权䙁䅁䅁兂䅁䅁䅁䌴浘䅑䅅䅁䉁䅁䅁兂浂浚浚浚坢睐杷允䅁䅁䅕䅁䑁䅁䅷䅁䭁䉁䄰䅁䭁䅁䅅䅁䭁䅁䅕䅁䙁䅁䅁䅁䅁⭕䅚允䅁䅁䅅䅁䙁䭁䠵場啯瑲⽣䍄䉁䅁䅁兂䅁䅁䅍䅄䅁䅁䅯先䅁䅁䅯睕䅁䅁䅯兂䅁䅁䅕䅁䅁䥁睄唵䉁䅁䅁允䅁䅁䅕灰䕶䱉祃啌䵁䅉䅅䅁䙁䅁䅁睁䵁䅁䅁权晁䅁䅁权呂䅁䅁权䙁䅁䅁兂䅁䅁䅁佷氷䅑䅅䅁䉁䅁䅁兂橁⼲⭬污睷䅑杷允䅁䅁䅕䅁䑁䅁䅷䅁䭁䉁䅷䅁䭁䙁䅍䅁䭁䅁䅕䅁䙁䅁䅁䅁䅂敎䅚允䅁䅁䅅䅁䙁䙁㕧䵴㉨楐䄵䍄䉁䅁䅁兂䅁䅁䅍䅄䅁䅁䅯先䅁䅁䅯睕䅁䅁䅯兂䅁䅁䅕䅁䅁䍁杂欵䉁䅁䅁允䅁䅁䅕呦ㄸ牘䩰歌䵁䅉䅅䅁䙁䅁䅁睁䵁䅁䅁权慁䅁䅁权䉁䅁䅁权䙁䅁䅁兂䅁䅁䅁䈴浦䅑䅅䅁䉁䅁䅁兂歃䑣䬰㘱潐睐杷允䅁䅁䅕䅁䑁䅁䅷䅁䭁䉁䄴䅁䭁䙁䅍䅁䭁䅁䅕䅁䙁䅁䅁䅁䅄敌䅚允䅁䅁䅅䅁䙁䕁桪桥畓祒䅚䍄䉁䅁䅁兂䅁䅁䅍䅄䅁䅁䅯睈䅁䅁䅯睕䅁䅁䅯兂䅁䅁䅕䅁䅁佁㍁欵䉁䅁䅁允䅁䅁䅕穐敖歵獫啍䵁䅉䅅䅁䙁䅁䅁睁䵁䅁䅁权摁䅁䅁权呂䅁䅁权䙁䅁䅁兂䅁䅁䅁䙯洳䅑䅅䅁䉁䅁䅁兂㥂穐敖歵畫䅑杷允䅁䅁䅕䅁䑁䅁䅷䅁䭁䉁䄴䅁䭁䙁䅍䅁䭁䅁䅕䅁䙁䅁䅁䅁杂佐䅚允䅁䅁䅅䅁䙁偁㥔䠱灪楚䅒䍄䉁䅁䅁兂䅁䅁䅍䅄䅁䅁䅯杇䅁䅁䅯睕䅁䅁䅯兂䅁䅁䅕䅁䅁䵁㍁欵䉁䅁䅁允䅁䅁䅕㑈牘払敪歏䵁䅉䅅䅁䙁䅁䅁睁䵁䅁䅁权摁䅁䅁权䉁䅁䅁权䙁䅁䅁兂䅁䅁䅁䉑浺䅑䅅䅁䉁䅁䅁兂晁敨剴䉵嘷睐杷允䅁䅁䅕䅁䑁䅁䅷䅁䭁䉁䄰䅁䭁䙁䅍䅁䭁䅁䅕䅁䙁䅁䅁䅁䅂⭃䅚允䅁䅁䅅䅁䙁䩁畨潅䅐楓䄵䍄䉁䅁䅁兂䅁䅁䅍䅄䅁䅁䅯䅈䅁䅁䅯睕䅁䅁䅯兂䅁䅁䅕䅁䅁䭁⽁欵䉁䅁䅁允䅁䅁䅕㥆佮ㄹ橏歌䵁䅉䅅䅁䙁䅁䅁睁䵁䅁䅁权敁䅁䅁权䉁䅁䅁权䙁䅁䅁兂䅁䅁䅁䨴汢䅑䅅䅁䉁䅁䅁兂穁積積積呐睐杷允䅁䅁䅕䅁䑁䅁䅷䅁䭁䉁䄸䅁䭁䅁䅅䅁䭁䅁䅕䅁䙁䅁䅁䅁杂畏䅚允䅁䅁䅅䅁䙁䭁睒児塲⭯⽁䍄䉁䅁䅁兂䅁䅁䅍䅄䅁䅁䅯杈䅁䅁䅯睕䅁䅁䅯兂䅁䅁䅕䅁䅁䥁兄唵䉁䅁䅁允䅁䅁䅕㑋坣挲㌶䕌䵁䅉䅅䅁䙁䅁䅁睁䵁䅁䅁权晁䅁䅁权呂䅁䅁权䙁䅁䅁兂䅁䅁䅁䕯浄䅑䅅䅁䉁䅁䅁兂㍁啩杆吵硁䅑杷允䅁䅁䅕䅁䑁䅁䅷䅁䭁䉁䅷䅁䭁䙁䅍䅁䭁䅁䅕䅁䙁䅁䅁䅁杂伫䅖允䅁䅁䅅䅁䙁䙁㘶兓䍷祡䄱䍄䉁䅁䅁兂䅁䅁䅍䅄䅁䅁䅯杇䅁䅁䅯睕䅁䅁䅯兂䅁䅁䅕䅁䅁佁煃唵䉁䅁䅁允䅁䅁䅕噈歰㥏倫問䵁䅉䅅䅁䙁䅁䅁睁䵁䅁䅁权晁䅁䅁权呂䅁䅁权䙁䅁䅁兂䅁䅁䅁䅁浈䅑䅅䅁䉁䅁䅁兂䑃䵷桱婒睙䅑杷允䅁䅁䅕䅁䑁䅁䅷䅁䭁䉁䅷䅁䭁䅁䅅䅁䭁䅁䅕䅁䙁䅁䅁䅁杄敮䅖允䅁䅁䅅䅁䙁䥁䌯匹捨㥪⽉䍄䉁䅁䅁兂䅁䅁䅍䅄䅁䅁䅯睈䅁䅁䅯允䅁䅁䅯兂䅁䅁䅕䅁䅁䥁浂欵䉁䅁䅁允䅁䅁䅕牕敧敨剴䐴䴸䅉䅅䅁䙁䅁䅁睁䵁䅁䅁权晁䅁䅁权呂䅁䅁权䙁䅁䅁兂䅁䅁䅁䵯汔䅑䅅䅁䉁䅁䅁兂䩄牤昶楇砸䅑杷允䅁䅁䅕䅁䑁䅁䅷䅁䭁䉁䅷䅁䭁䅁䅅䅁䭁䅁䅕䅁䙁䅁䅁䅁杁攱䅖允䅁䅁䅅䅁䙁䑁積積積㥍⽍䍄䉁䅁䅁兂䅁䅁䅍䅄䅁䅁䅯睈䅁䅁䅯睕䅁䅁䅯兂䅁䅁䅕䅁䅁佁㙁欵䉁䅁䅁允䅁䅁䅕㑎䉬余睕啍䵁䅉䅅䅁䙁䅁䅁睁䵁䅁䅁权摁䅁䅁权呂䅁䅁权䙁䅁䅁兂䅁䅁䅁䨴汮䅑䅅䅁䉁䅁䅁兂㡃䩤奍䙂瑙䅑杷允䅁䅁䅕䅁䑁䅁䅷䅁䭁䉁䄴䅁䭁䙁䅍䅁䭁䅁䅕䅁䙁䅁䅁䅁䅁異䅖允䅁䅁䅅䅁䙁䡁⭥确癯午䅴䍄䉁䅁䅁兂䅁䅁䅍䅄䅁䅁䅯杇䅁䅁䅯允䅁䅁䅯兂䅁䅁䅕䅁䅁䍁㍄唵䉁䅁䅁允䅁䅁䅕積積積積稴䴸䅉䅅䅁䙁䅁䅁睁䵁䅁䅁权慁䅁䅁权呂䅁䅁权䙁䅁䅁兂䅁䅁䅁佁汲䅑䅅䅁䉁䅁䅁兂䑄匹捨㡪㕉䅑杷允䅁䅁䅕䅁䑁䅁䅷䅁䭁䉁䄴䅁䭁䙁䅍䅁䭁䅁䅕䅁䙁䅁䅁䅁䅃攲䅖允䅁䅁䅅䅁䙁䍁䝕婧䑖祩䅸䍄䉁䅁䅁兂䅁䅁䅍䅄䅁䅁䅯睈䅁䅁䅯睕䅁䅁䅯兂䅁䅁䅕䅁䅁䥁㥄唵䉁䅁䅁允䅁䅁䅕⽺呤㘴㝖䕍䵁䅉䅅䅁䙁䅁䅁睁䵁䅁䅁权慁䅁䅁权䉁䅁䅁权䙁䅁䅁兂䅁䅁䅁䡷浌䅑䅅䅁䉁䅁䅁兂歃䑣䬰㘱潐睐杷允䅁䅁䅕䅁䑁䅁䅷䅁䭁䉁䄴䅁䭁䙁䅍䅁䭁䅁䅕䅁䙁䅁䅁䅁杂畧䅚允䅁䅁䅅䅁䙁䡁⼰噎㘶剓䅸䍄䉁䅁䅁兂䅁䅁䅍䅄䅁䅁䅯杈䅁䅁䅯睕䅁䅁䅯兂䅁䅁䅕䅁䅁䵁ぁ欵䉁䅁䅁允䅁䅁䅕体㙆䭆䠵歊䵁䅉䅅䅁䙁䅁䅁睁䵁䅁䅁权慁䅁䅁权呂䅁䅁权䙁䅁䅁兂䅁䅁䅁余汪䅑䅅䅁䉁䅁䅁兂䑄匹捨⭪㕉䅑杷允䅁䅁䅕䅁䑁䅁䅷䅁䭁䉁䄰䅁䭁䙁䅍䅁䭁䅁䅕䅁䙁䅁䅁䅁䅂佄䅚允䅁䅁䅅䅁䙁䱁䩰䅄牉票䄵䍄䉁䅁䅁兂䅁䅁䅍䅄䅁䅁䅯䅈䅁䅁䅯睕䅁䅁䅯兂䅁䅁䅕䅁䅁䕁㍃唵䉁䅁䅁允䅁䅁䅕㝤昶楇搸歌䵁䅉䅅䅁䙁䅁䅁睁䵁䅁䅁权捁䅁䅁权呂䅁䅁权䙁䅁䅁兂䅁䅁䅁䩯汦䅑䅅䅁䉁䅁䅁兂い搯㑒愶獙䅑杷允䅁䅁䅕䅁䑁䅁䅷䅁䭁䉁䄴䅁䭁䅁䅅䅁䭁䅁䅕䅁䙁䅁䅁䅁杁佰䅖允䅁䅁䅅䅁䙁䑁積積積㥍⽍䍄䉁䅁䅁兂䅁䅁䅍䅄䅁䅁䅯先䅁䅁䅯睕䅁䅁䅯兂䅁䅁䅕䅁䅁䍁啄唵䉁䅁䅁允䅁䅁䅕⽷潕䥘䌯啌䵁䅉䅅䅁䙁䅁䅁睁䵁䅁䅁权敁䅁䅁权䉁䅁䅁权䙁䅁䅁兂䅁䅁䅁䍉浲䅑䅅䅁䉁䅁䅁兂䑄匹捨㡪噌睐杷允䅁䅁䅕䅁䑁䅁䅷䅁䭁䉁䄸䅁䭁䅁䅅䅁䭁䅁䅕䅁䙁䅁䅁䅁䅁攳䅖允䅁䅁䅅䅁䙁䑁䬰㘱睎摐⽯䍄䉁䅁䅁兂䅁䅁䅍䅄䅁䅁䅯杈䅁䅁䅯睕䅁䅁䅯兂䅁䅁䅕䅁䅁䍁祁欵䉁䅁䅁允䅁䅁䅕体㙆䭆䠵歊䵁䅉䅅䅁䙁䅁䅁睁䵁䅁䅁权敁䅁䅁权呂䅁䅁权䙁䅁䅁兂䅁䅁䅁䠴浪䅑䅅䅁䉁䅁䅁兂灁䥘䌯圹桧䅑杷允䅁䅁䅕䅁䑁䅁䅷䅁䭁䉁䄸䅁䭁䙁䅍䅁䭁䅁䅕䅁䙁䅁䅁䅁杂畓䅚允䅁䅁䅅䅁䙁䅁坒楄礲呈䅆䍄䉁䅁䅁兂䅁䅁䅍䅄䅁䅁䅯䅈䅁䅁䅯允䅁䅁䅯兂䅁䅁䅕䅁䅁䵁塄唵䉁䅁䅁允䅁䅁䅕積積積積稰䴸䅉䅅䅁䙁䅁䅁睁䵁䅁䅁权晁䅁䅁权呂䅁䅁权䙁䅁䅁兂䅁䅁䅁䑙洷䅑䅅䅁䉁䅁䅁兂㍁啩杆吵硁䅑杷允䅁䅁䅕䅁䑁䅁䅷䅁䭁䉁䄰䅁䭁䙁䅍䅁䭁䅁䅕䅁䙁䅁䅁䅁杁佄䅚允䅁䅁䅅䅁䙁䱁䩰䅄牉票䄵䍄䉁䅁䅁兂䅁䅁䅍䅄䅁䅁䅯䅈䅁䅁䅯睕䅁䅁䅯兂䅁䅁䅕䅁䅁䕁獂欵䉁䅁䅁允䅁䅁䅕㉣剩堷⽺啌䵁䅉䅅䅁䙁䅁䅁睁䵁䅁䅁权敁䅁䅁权䉁䅁䅁权䙁䅁䅁兂䅁䅁䅁䕁浢䅑䅅䅁䉁䅁䅁兂䑄匹捨㡪噌睐杷允䅁䅁䅕䅁䑁䅁䅷䅁䭁䉁䄴䅁䭁䙁䅍䅁䭁䅁䅕䅁䙁䅁䅁䅁䅃⬹䅖允䅁䅁䅅䅁䙁䱁䥔牤昶椲䅬䍄䉁䅁䅁兂䅁䅁䅍䅄䅁䅁䅯杇䅁䅁䅯允䅁䅁䅯兂䅁䅁䅕䅁䅁䝁扁欵䉁䅁䅁允䅁䅁䅕䡰㥁瑃橥䐶䴸䅉䅅䅁䙁䅁䅁睁䵁䅁䅁权捁䅁䅁权呂䅁䅁权䙁䅁䅁兂䅁䅁䅁䕙浌䅑䅅䅁䉁䅁䅁兂塁挲㌷㙕畍䅑杷允䅁䅁䅕䅁䑁䅁䅷䅁䭁䉁䄸䅁䭁䙁䅍䅁䭁䅁䅕䅁䙁䅁䅁䅁权⭥䅚允䅁䅁䅅䅁䙁䝁㡱䩤奍䑊䅆䍄䉁䅁䅁兂䅁䅁䅍䅄䅁䅁䅯杇䅁䅁䅯允䅁䅁䅯兂䅁䅁䅕䅁䅁佁䡁欵䉁䅁䅁允䅁䅁䅕浚浚浚浚樵䴸䅉䅅䅁䙁䅁䅁睁䵁䅁䅁权敁䅁䅁权呂䅁䅁权䙁䅁䅁兂䅁䅁䅁䅯洷䅑䅅䅁䉁䅁䅁兂療潅䅐畹灅䅑杷允䅁䅁䅕䅁䑁䅁䅷䅁䭁䉁䅯䅁䭁䙁䅍䅁䭁䅁䅕䅁䙁䅁䅁䅁权⬳䅖允䅁䅁䅅䅁䙁䵁ㅐ䙋偹樴䅬䍄䉁䅁䅁兂䅁䅁䅍䅄䅁䅁䅯䅈䅁䅁䅯允䅁䅁䅯兂䅁䅁䅕䅁䅁䍁捁欵䉁䅁䅁允䅁䅁䅕歲桦桥畓稱䴸䅉䅅䅁䙁䅁䅁睁䵁䅁䅁权捁䅁䅁权呂䅁䅁权䙁䅁䅁兂䅁䅁䅁䉙浶䅑䅅䅁䉁䅁䅁兂祃敮渫杸畳䅑杷允䅁䅁䅕䅁䑁䅁䅷䅁䭁䉁䄰䅁䭁䙁䅍䅁䭁䅁䅕䅁䙁䅁䅁䅁䅄佃䅚允䅁䅁䅅䅁䙁䩁畨潅䅐楓䄵䍄䉁䅁䅁兂䅁䅁䅍䅄䅁䅁䅯䅈䅁䅁䅯允䅁䅁䅯兂䅁䅁䅕䅁䅁佁呂欵䉁䅁䅁允䅁䅁䅕椹捨㡪ㅌ䐲䴸䅉䅅䅁䙁䅁䅁睁䵁䅁䅁权捁䅁䅁权呂䅁䅁权䙁䅁䅁兂䅁䅁䅁䵷汐䅑䅅䅁䉁䅁䅁兂桄桥畓㉒畅䅑杷允䅁䅁䅕䅁䑁䅁䅷䅁䭁䉁䄰䅁䭁䙁䅍䅁䭁䅁䅕䅁䙁䅁䅁䅁䅄畋䅚允䅁䅁䅅䅁䙁䝁浚浚浚椵䄵䍄䉁䅁䅁兂䅁䅁䅍䅄䅁䅁䅯先䅁䅁䅯睕䅁䅁䅯兂䅁䅁䅕䅁䅁佁潂欵䉁䅁䅁允䅁䅁䅕㑎䉬余兕歌䵁䅉䅅䅁䙁䅁䅁睁䵁䅁䅁权捁䅁䅁权呂䅁䅁权䙁䅁䅁兂䅁䅁䅁䙁浢䅑䅅䅁䉁䅁䅁兂摄䅊䉡啬畍䅑杷允䅁䅁䅕䅁䑁䅁䅷䅁䭁䉁䅯䅁䭁䙁䅍䅁䭁䅁䅕䅁䙁䅁䅁䅁杄甸䅖允䅁䅁䅅䅁䙁䵁ㅐ䙋偹橷䅬䍄䉁䅁䅁兂䅁䅁䅍䅄䅁䅁䅯睈䅁䅁䅯睕䅁䅁䅯兂䅁䅁䅕䅁䅁佁䩄唵䉁䅁䅁允䅁䅁䅕杓䍷㑋坦䕍䵁䅉䅅䅁䙁䅁䅁睁䵁䅁䅁权慁䅁䅁权呂䅁䅁权䙁䅁䅁兂䅁䅁䅁偁汲䅑䅅䅁䉁䅁䅁兂偃癷潕佘㔸䅑杷允䅁䅁䅕䅁䑁䅁䅷䅁䭁䉁䄴䅁䭁䙁䅍䅁䭁䅁䅕䅁䙁䅁䅁䅁杂体䅚允䅁䅁䅅䅁䙁佁㠵穐敖楏䅒䍄䉁䅁䅁兂䅁䅁䅍䅄䅁䅁䅯䅈䅁䅁䅯睕䅁䅁䅯兂䅁䅁䅕䅁䅁䵁敄唵䉁䅁䅁允䅁䅁䅕桙奂扏䥒歌䵁䅉䅅䅁䙁䅁䅁睁䵁䅁䅁权敁䅁䅁权呂䅁䅁权䙁䅁䅁兂䅁䅁䅁䩧決䅑䅅䅁䉁䅁䅁兂橁⼲⭬湡煷䅑杷允䅁䅁䅕䅁䑁䅁䅷䅁䭁䉁䅯䅁䭁䙁䅍䅁䭁䅁䅕䅁䙁䅁䅁䅁杄畏䅚允䅁䅁䅅䅁䙁䵁杕䡳潊呍䅴䍄䉁䅁䅁兂䅁䅁䅍䅄䅁䅁䅯睈䅁䅁䅯睕䅁䅁䅯兂䅁䅁䅕䅁䅁䕁浂欵䉁䅁䅁允䅁䅁䅕瑃橥䑣焰啍䵁䅉䅅䅁䙁䅁䅁睁䵁䅁䅁权捁䅁䅁权呂䅁䅁权䙁䅁䅁兂䅁䅁䅁䅉浄䅑䅅䅁䉁䅁䅁兂㉄䙋偹湷瑕䅑杷允䅁䅁䅕䅁䑁䅁䅷䅁䭁䉁䄴䅁䭁䙁䅍䅁䭁䅁䅕䅁䙁䅁䅁䅁权敘䅚允䅁䅁䅅䅁䙁䩁瑈䑦ㄸ楘䅊䍄䉁䅁䅁兂䅁䅁䅍䅄䅁䅁䅯睈䅁䅁䅯睕䅁䅁䅯兂䅁䅁䅕䅁䅁䵁塃唵䉁䅁䅁允䅁䅁䅕䅁䅁䅁杄䕍䵁䅉䅅䅁䙁䅁䅁睁䵁䅁䅁权慁䅁䅁权呂䅁䅁权䙁䅁䅁兂䅁䅁䅁乧汐䅑䅅䅁䉁䅁䅁兂扁㥌欰楂㙅䅑杷允䅁䅁䅕䅁䑁䅁䅷䅁䭁䉁䄸䅁䭁䅁䅅䅁䭁䅁䅕䅁䙁䅁䅁䅁䅄⬯䅖允䅁䅁䅅䅁䙁䅁䅁䅁䅁佁⽁䍄䉁䅁䅁兂䅁䅁䅍䅄䅁䅁䅯䅈䅁䅁䅯睕䅁䅁䅯兂䅁䅁䅕䅁䅁䕁㥁欵䉁䅁䅁允䅁䅁䅕㥆佮ㄹ橏歌䵁䅉䅅䅁䙁䅁䅁睁䵁䅁䅁权慁䅁䅁权呂䅁䅁权䙁䅁䅁兂䅁䅁䅁偑汄䅑䅅䅁䉁䅁䅁兂䑄匹捨㡪㕉䅑杷允䅁䅁䅕䅁䑁䅁䅷䅁䭁䉁䄴䅁䭁䅁䅅䅁䭁䅁䅕䅁䙁䅁䅁䅁䅂敚䅚允䅁䅁䅅䅁䙁䅁䅁䅁䅁乁⽁䍄䉁䅁䅁兂䅁䅁䅍䅄䅁䅁䅯杇䅁䅁䅯睕䅁䅁䅯兂䅁䅁䅕䅁䅁䅁⭂欵䉁䅁䅁允䅁䅁䅕䑔䩥坑汁く䵁䅉䅅䅁䙁䅁䅁睁䵁䅁䅁权捁䅁䅁权呂䅁䅁权䙁䅁䅁兂䅁䅁䅁䥯浌䅑䅅䅁䉁䅁䅁兂䩄牤昶煇琸䅑杷允䅁䅁䅕䅁䑁䅁䅷䅁䭁䉁䅷䅁䭁䙁䅍䅁䭁䅁䅕䅁䙁䅁䅁䅁杄⭵䅖允䅁䅁䅅䅁䙁䡁⭥确癯午䄵䍄䉁䅁䅁兂䅁䅁䅍䅄䅁䅁䅯杈䅁䅁䅯允䅁䅁䅯兂䅁䅁䅕䅁䅁䕁㍄唵䉁䅁䅁允䅁䅁䅕硥畓⭒㙆䐱䴸䅉䅅䅁䙁䅁䅁睁䵁䅁䅁权捁䅁䅁权呂䅁䅁权䙁䅁䅁兂䅁䅁䅁䭉汔䅑䅅䅁䉁䅁䅁兂䉄煹䙆橴瑍䅑杷允䅁䅁䅕䅁䑁䅁䅷䅁䭁䉁䄸䅁䭁䙁䅍䅁䭁䅁䅕䅁䙁䅁䅁䅁杁併䅖允䅁䅁䅅䅁䙁䱁敧敨剴䐲䅂䍄䉁䅁䅁兂䅁䅁䅍䅄䅁䅁䅯䅈䅁䅁䅯睕䅁䅁䅯兂䅁䅁䅕䅁䅁䕁䍂欵䉁䅁䅁允䅁䅁䅕㥆佮ㄹ橏歌䵁䅉䅅䅁䙁䅁䅁睁䵁䅁䅁权摁䅁䅁权䉁䅁䅁权䙁䅁䅁兂䅁䅁䅁䅧浔䅑䅅䅁䉁䅁䅁兂晁敨剴䉵嘷睐杷允䅁䅁䅕䅁䑁䅁䅷䅁䭁䉁䅯䅁䭁䙁䅍䅁䭁䅁䅕䅁䙁䅁䅁䅁权敘䅚允䅁䅁䅅䅁䙁䱁昶楇搯䑚䅴䍄䉁䅁䅁兂䅁䅁䅍䅄䅁䅁䅯䅈䅁䅁䅯睕䅁䅁䅯兂䅁䅁䅕䅁䅁䍁硂欵䉁䅁䅁允䅁䅁䅕㉣剩堷⽺啌䵁䅉䅅䅁䙁䅁䅁睁䵁䅁䅁权慁䅁䅁权呂䅁䅁权䙁䅁䅁兂䅁䅁䅁䍁浌䅑䅅䅁䉁䅁䅁兂㉃⼸唳䥥㙫䅑杷允䅁䅁䅕䅁䑁䅁䅷䅁䭁䉁䄰䅁䭁䙁䅍䅁䭁䅁䅕䅁䙁䅁䅁䅁杂佶䅖允䅁䅁䅅䅁䙁䕁㍷啩杆匵䄱䍄䉁䅁䅁兂䅁䅁䅍䅄䅁䅁䅯先䅁䅁䅯睕䅁䅁䅯兂䅁䅁䅕䅁䅁䕁㥂欵䉁䅁䅁允䅁䅁䅕䬸䝦穓䩦啌䵁䅉䅅䅁䙁䅁䅁睁䵁䅁䅁权慁䅁䅁权䉁䅁䅁权䙁䅁䅁兂䅁䅁䅁䭉氳䅑䅅䅁䉁䅁䅁兂䅁䅁䅁䅁杄睐杷允䅁䅁䅕䅁䑁䅁䅷䅁䭁䉁䅯䅁䭁䙁䅍䅁䭁䅁䅕䅁䙁䅁䅁䅁杄畦䅚允䅁䅁䅅䅁䙁䕁㍷啩杆告䅴䍄䉁䅁䅁兂䅁䅁䅍䅄䅁䅁䅯先䅁䅁䅯睕䅁䅁䅯兂䅁䅁䅕䅁䅁䵁晁欵䉁䅁䅁允䅁䅁䅕瑃橥䑣䬳歌䵁䅉䅅䅁䙁䅁䅁睁䵁䅁䅁权摁䅁䅁权呂䅁䅁权䙁䅁䅁兂䅁䅁䅁䕁浺䅑䅅䅁䉁䅁䅁兂ㅂ硫䕧潖甴䅑杷允䅁䅁䅕䅁䑁䅁䅷䅁䭁䉁䅯䅁䭁䙁䅍䅁䭁䅁䅕䅁䙁䅁䅁䅁䅄敊䅚允䅁䅁䅅䅁䙁䕁桪桥畓穰䅰䍄䉁䅁䅁兂䅁䅁䅍䅄䅁䅁䅯杈䅁䅁䅯睕䅁䅁䅯兂䅁䅁䅕䅁䅁䍁乂欵䉁䅁䅁允䅁䅁䅕渷⽷噎㘴䕊䵁䅉䅅䅁䙁䅁䅁睁䵁䅁䅁权晁䅁䅁权呂䅁䅁权䙁䅁䅁兂䅁䅁䅁䝑洷䅑䅅䅁䉁䅁䅁兂䭁㘱睎卐硯䅑杷允䅁䅁䅕䅁䑁䅁䅷䅁䭁䉁䄴䅁䭁䙁䅍䅁䭁䅁䅕䅁䙁䅁䅁䅁权佥䅚允䅁䅁䅅䅁䙁䍁捬㡪ㅌ䍡䅆䍄䉁䅁䅁兂䅁䅁䅍䅄䅁䅁䅯䅈䅁䅁䅯睕䅁䅁䅯兂䅁䅁䅕䅁䅁䕁⽄唵䉁䅁䅁允䅁䅁䅕牘䩰䅄牊啌䵁䅉䅅䅁䙁䅁䅁睁䵁䅁䅁权摁䅁䅁权呂䅁䅁权䙁䅁䅁兂䅁䅁䅁䭷氯䅑䅅䅁䉁䅁䅁兂䭁㘱睎捐瑯䅑杷允䅁䅁䅕䅁䑁䅁䅷䅁䭁䉁䄴䅁䭁䙁䅍䅁䭁䅁䅕䅁䙁䅁䅁䅁杁⭗䅚允䅁䅁䅅䅁䙁䩁瑈䑦ㄸ楘䅊䍄䉁䅁䅁兂䅁䅁䅍䅄䅁䅁䅯杇䅁䅁䅯睕䅁䅁䅯兂䅁䅁䅕䅁䅁䝁硃唵䉁䅁䅁允䅁䅁䅕穐敖歵獮問䵁䅉䅅䅁䙁䅁䅁睁䵁䅁䅁权慁䅁䅁权呂䅁䅁权䙁䅁䅁兂䅁䅁䅁䕙浌䅑䅅䅁䉁䅁䅁兂䙄䱉祂䑡㝅䅑杷允䅁䅁䅕䅁䑁䅁䅷䅁䭁䉁䅷䅁䭁䙁䅍䅁䭁䅁䅕䅁䙁䅁䅁䅁䅄低䅚允䅁䅁䅅䅁䙁䙁㕧䵴㉨楐䄵䍄䉁䅁䅁兂䅁䅁䅍䅄䅁䅁䅯䅈䅁䅁䅯睕䅁䅁䅯兂䅁䅁䅕䅁䅁䝁佄唵䉁䅁䅁允䅁䅁䅕敨剴䉵䘶歌䵁䅉䅅䅁䙁䅁䅁睁䵁䅁䅁权捁䅁䅁权呂䅁䅁权䙁䅁䅁兂䅁䅁䅁䜴浮䅑䅅䅁䉁䅁䅁兂穂䩡瑈偦琸䅑杷允䅁䅁䅕䅁䑁䅁䅷䅁䭁䉁䄴䅁䭁䅁䅅䅁䭁䅁䅕䅁䙁䅁䅁䅁䅂敮䅖允䅁䅁䅅䅁䙁䑁積積積㥍⽍䍄䉁䅁䅁兂䅁䅁䅍䅄䅁䅁䅯杈䅁䅁䅯睕䅁䅁䅯兂䅁䅁䅕䅁䅁䍁佄唵䉁䅁䅁允䅁䅁䅕㑋坣挲㌶䕌䵁䅉䅅䅁䙁䅁䅁睁䵁䅁䅁权慁䅁䅁权呂䅁䅁权䙁䅁䅁兂䅁䅁䅁䵑決䅑䅅䅁䉁䅁䅁兂权楇搯䕊㙙䅑杷允䅁䅁䅕䅁䑁䅁䅷䅁䭁䉁䅯䅁䭁䙁䅍䅁䭁䅁䅕䅁䙁䅁䅁䅁杄畒䅚允䅁䅁䅅䅁䙁䕁㍷啩杆呒䅴䍄䉁䅁䅁兂䅁䅁䅍䅄䅁䅁䅯杇䅁䅁䅯睕䅁䅁䅯兂䅁䅁䅕䅁䅁䭁兄唵䉁䅁䅁允䅁䅁䅕䉯癯匳䝒歏䵁䅉䅅䅁䙁䅁䅁睁䵁䅁䅁权捁䅁䅁权呂䅁䅁权䙁䅁䅁兂䅁䅁䅁䝉浮䅑䅅䅁䉁䅁䅁兂穂䩡瑈偦琸䅑杷允䅁䅁䅕䅁䑁䅁䅷䅁䭁䉁䅷䅁䭁䙁䅍䅁䭁䅁䅕䅁䙁䅁䅁䅁权敭䅖允䅁䅁䅅䅁䙁䵁䭈啯㉗祍䄱䍄䉁䅁䅁兂䅁䅁䅍䅄䅁䅁䅯杇䅁䅁䅯睕䅁䅁䅯兂䅁䅁䅕䅁䅁䭁允欵䉁䅁䅁允䅁䅁䅕潂噇㑑䵴歏䵁䅉䅅䅁䙁䅁䅁睁䵁䅁䅁权晁䅁䅁权呂䅁䅁权䙁䅁䅁兂䅁䅁䅁䝙浶䅑䅅䅁䉁䅁䅁兂䭁㘱睎卐硯䅑杷允䅁䅁䅕䅁䑁䅁䅷䅁䭁䉁䅷䅁䭁䙁䅍䅁䭁䅁䅕䅁䙁䅁䅁䅁权佘䅚允䅁䅁䅅䅁䙁䭁䙊癴㥐䍆䄵䍄䉁䅁䅁兂䅁䅁䅍䅄䅁䅁䅯杈䅁䅁䅯睕䅁䅁䅯兂䅁䅁䅕䅁䅁䅁䅄唵䉁䅁䅁允䅁䅁䅕呣䬰㘱睍䕌䵁䅉䅅䅁䙁䅁䅁睁䵁䅁䅁权晁䅁䅁权呂䅁䅁权䙁䅁䅁兂䅁䅁䅁䅑浄䅑䅅䅁䉁䅁䅁兂䑃䵷桱婒睙䅑杷允䅁䅁䅕䅁䑁䅁䅷䅁䭁䉁䅷䅁䭁䙁䅍䅁䭁䅁䅕䅁䙁䅁䅁䅁䅁畗䅚允䅁䅁䅅䅁䙁乁欰潂噇祑䄵䍄䉁䅁䅁兂䅁䅁䅍䅄䅁䅁䅯睈䅁䅁䅯允䅁䅁䅯兂䅁䅁䅕䅁䅁䍁敃唵䉁䅁䅁允䅁䅁䅕呣䬰㘱睎吳䴸䅉䅅䅁䙁䅁䅁睁䵁䅁䅁权慁䅁䅁权呂䅁䅁权䙁䅁䅁兂䅁䅁䅁偉汐䅑䅅䅁䉁䅁䅁兂䑄匹捨㡪㕉䅑杷允䅁䅁䅕䅁䑁䅁䅷䅁䭁䉁䄸䅁䭁䅁䅅䅁䭁䅁䅕䅁䙁䅁䅁䅁杂佌䅚允䅁䅁䅅䅁䙁䕁桪桥畓⭒⽅䍄䉁䅁䅁兂䅁䅁䅍䅄䅁䅁䅯先䅁䅁䅯允䅁䅁䅯兂䅁䅁䅕䅁䅁䝁煄唵䉁䅁䅁允䅁䅁䅕㘱睎児塲稰䴸䅉䅅䅁䙁䅁䅁睁䵁䅁䅁权敁䅁䅁权呂䅁䅁权䙁䅁䅁兂䅁䅁䅁䕧浐䅑䅅䅁䉁䅁䅁兂い搯㑒圶歙䅑杷允䅁䅁䅕䅁䑁䅁䅷䅁䭁䉁䅯䅁䭁䅁䅅䅁䭁䅁䅕䅁䙁䅁䅁䅁权佖䅚允䅁䅁䅅䅁䙁䭁睒児塲⭯⽧䍄䉁䅁䅁兂䅁䅁䅍䅄䅁䅁䅯先䅁䅁䅯睕䅁䅁䅯兂䅁䅁䅕䅁䅁䍁煁欵䉁䅁䅁允䅁䅁䅕浚浚浚浢歌䵁䅉䅅䅁䙁䅁䅁睁䵁䅁䅁权晁䅁䅁权呂䅁䅁权䙁䅁䅁兂䅁䅁䅁䕙浐䅑䅅䅁䉁䅁䅁兂㍁啩杆吵硁䅑杷允䅁䅁䅕䅁䑁䅁䅷䅁䭁䉁䄸䅁䭁䙁䅍䅁䭁䅁䅕䅁䙁䅁䅁䅁䅁佴䅖允䅁䅁䅅䅁䙁䱁敧敨剴䐲䅂䍄䉁䅁䅁兂䅁䅁䅍䅄䅁䅁䅯杇䅁䅁䅯睕䅁䅁䅯兂䅁䅁䅕䅁䅁䝁㥄唵䉁䅁䅁允䅁䅁䅕㡪ㅌ䙋発問䵁䅉䅅䅁䙁䅁䅁睁䵁䅁䅁权敁䅁䅁权呂䅁䅁权䙁䅁䅁兂䅁䅁䅁佧決䅑䅅䅁䉁䅁䅁兂穂䩡瑈䑦猸䅑杷允䅁䅁䅕䅁䑁䅁䅷䅁䭁䉁䅷䅁䭁䙁䅍䅁䭁䅁䅕䅁䙁䅁䅁䅁䅂佦䅚允䅁䅁䅅䅁䙁䥁獴⼵灵匸䄱䍄䉁䅁䅁兂䅁䅁䅍䅄䅁䅁䅯先䅁䅁䅯睕䅁䅁䅯兂䅁䅁䅕䅁䅁佁㙁欵䉁䅁䅁允䅁䅁䅕牒穢搯㑓歌䵁䅉䅅䅁䙁䅁䅁睁䵁䅁䅁权敁䅁䅁权䉁䅁䅁权䙁䅁䅁兂䅁䅁䅁䴴氳䅑䅅䅁䉁䅁䅁兂穁積積積呐睐杷允䅁䅁䅕䅁䑁䅁䅷䅁䭁䉁䅷䅁䭁䙁䅍䅁䭁䅁䅕䅁䙁䅁䅁䅁杁敮䅖允䅁䅁䅅䅁䙁䵁䭈啯㉗祍䄱䍄䉁䅁䅁兂䅁䅁䅍䅄䅁䅁䅯䅈䅁䅁䅯睕䅁䅁䅯兂䅁䅁䅕䅁䅁䝁㍃唵䉁䅁䅁允䅁䅁䅕㝤昶楇搸歌䵁䅉䅅䅁䙁䅁䅁睁䵁䅁䅁权捁䅁䅁权呂䅁䅁权䙁䅁䅁兂䅁䅁䅁䱯汄䅑䅅䅁䉁䅁䅁兂㍂灶愸硌田䅑杷允䅁䅁䅕䅁䑁䅁䅷䅁䭁䉁䅷䅁䭁䙁䅍䅁䭁䅁䅕䅁䙁䅁䅁䅁䅄佚䅚允䅁䅁䅅䅁䙁䭁䙊癴㥐䍆䄵䍄䉁䅁䅁兂䅁䅁䅍䅄䅁䅁䅯杈䅁䅁䅯睕䅁䅁䅯兂䅁䅁䅕䅁䅁䕁㥃唵䉁䅁䅁允䅁䅁䅕呣䬰㘱睍䕌䵁䅉䅅䅁䙁䅁䅁睁䵁䅁䅁权晁䅁䅁权呂䅁䅁权䙁䅁䅁兂䅁䅁䅁乑汶䅑䅅䅁䉁䅁䅁兂扁㥌欰畂睅䅑杷允䅁䅁䅕䅁䑁䅁䅷䅁䭁䉁䄰䅁䭁䙁䅍䅁䭁䅁䅕䅁䙁䅁䅁䅁杄敍䅚允䅁䅁䅅䅁䙁䙁余扌摋礷䄵䍄䉁䅁䅁兂䅁䅁䅍䅄䅁䅁䅯睈䅁䅁䅯睕䅁䅁䅯兂䅁䅁䅕䅁䅁䍁㕁欵䉁䅁䅁允䅁䅁䅕㑎䉬余睕啍䵁䅉䅅䅁䙁䅁䅁睁䵁䅁䅁权慁䅁䅁权呂䅁䅁权䙁䅁䅁兂䅁䅁䅁䙑浮䅑䅅䅁䉁䅁䅁兂䑄匹捨㉪㝉䅑杷允䅁䅁䅕䅁䑁䅁䅷䅁䭁䉁䅷䅁䭁䙁䅍䅁䭁䅁䅕䅁䙁䅁䅁䅁䅃佘䅚允䅁䅁䅅䅁䙁䭁䙊癴㥐䍆䄵䍄䉁䅁䅁兂䅁䅁䅍䅄䅁䅁䅯杇䅁䅁䅯允䅁䅁䅯兂䅁䅁䅕䅁䅁䝁瑁欵䉁䅁䅁允䅁䅁䅕䡰㥁瑃橥䐶䴸䅉䅅䅁䙁䅁䅁睁䵁䅁䅁权慁䅁䅁权呂䅁䅁权䙁䅁䅁兂䅁䅁䅁䡯浮䅑䅅䅁䉁䅁䅁兂䵂㑎䉬䍙㝕䅑杷允䅁䅁䅕䅁䑁䅁䅷䅁䭁䉁䄴䅁䭁䙁䅍䅁䭁䅁䅕䅁䙁䅁䅁䅁䅃支䅖允䅁䅁䅅䅁䙁䱁䥔牤昶椲䅬䍄䉁䅁䅁兂䅁䅁䅍䅄䅁䅁䅯䅈䅁䅁䅯睕䅁䅁䅯兂䅁䅁䅕䅁䅁䭁㉄唵䉁䅁䅁允䅁䅁䅕牘䩰䅄牊啌䵁䅉䅅䅁䙁䅁䅁睁䵁䅁䅁权慁䅁䅁权䉁䅁䅁权䙁䅁䅁兂䅁䅁䅁䕑浢䅑䅅䅁䉁䅁䅁兂歃䑣䬰㘱潐睐杷允䅁䅁䅕䅁䑁䅁䅷䅁䭁䉁䄰䅁䭁䙁䅍䅁䭁䅁䅕䅁䙁䅁䅁䅁杁畍䅚允䅁䅁䅅䅁䙁䙁余扌摋礷䄵䍄䉁䅁䅁兂䅁䅁䅍䅄䅁䅁䅯䅈䅁䅁䅯睕䅁䅁䅯兂䅁䅁䅕䅁䅁䍁䱂欵䉁䅁䅁允䅁䅁䅕硢䑋䵷桰歌䵁䅉䅅䅁䙁䅁䅁睁䵁䅁䅁权捁䅁䅁权䉁䅁䅁权䙁䅁䅁兂䅁䅁䅁䝁浲䅑䅅䅁䉁䅁䅁兂㉄䙋偹癷奘睐杷允䅁䅁䅕䅁䑁䅁䅷䅁䭁䉁䅷䅁䭁䙁䅍䅁䭁䅁䅕䅁䙁䅁䅁䅁杄⭺䅖允䅁䅁䅅䅁䙁䥁牘払敧卨䄵䍄䉁䅁䅁兂䅁䅁䅍䅄䅁䅁䅯䅈䅁䅁䅯允䅁䅁䅯兂䅁䅁䅕䅁䅁䍁㝂欵䉁䅁䅁允䅁䅁䅕椹捨㡪ㅌ䐲䴸䅉䅅䅁䙁䅁䅁睁䵁䅁䅁权摁䅁䅁权䉁䅁䅁权䙁䅁䅁兂䅁䅁䅁䘴浲䅑䅅䅁䉁䅁䅁兂畃⭒㙆䭆堷睐杷允䅁䅁䅕䅁䑁䅁䅷䅁䭁䉁䅷䅁䭁䙁䅍䅁䭁䅁䅕䅁䙁䅁䅁䅁杄佊䅚允䅁䅁䅅䅁䙁䥁䌯匹捨祄䄵䍄䉁䅁䅁兂䅁䅁䅍䅄䅁䅁䅯䅈䅁䅁䅯允䅁䅁䅯兂䅁䅁䅕䅁䅁䝁噄唵䉁䅁䅁允䅁䅁䅕積積積積稰䴸䅉䅅䅁䙁䅁䅁睁䵁䅁䅁权捁䅁䅁权呂䅁䅁权䙁䅁䅁兂䅁䅁䅁䙑洯䅑䅅䅁䉁䅁䅁兂楃扒穢刯畑䅑杷允䅁䅁䅕䅁䑁䅁䅷䅁䭁䉁䄸䅁䭁䅁䅅䅁䭁䅁䅕䅁䙁䅁䅁䅁杂畖䅚允䅁䅁䅅䅁䙁䙁㑋潈牘敕⽁䍄䉁䅁䅁兂䅁䅁䅍䅄䅁䅁䅯睈䅁䅁䅯睕䅁䅁䅯兂䅁䅁䅕䅁䅁䍁䥁欵䉁䅁䅁允䅁䅁䅕㡧䭄啯块䕍䵁䅉䅅䅁䙁䅁䅁睁䵁䅁䅁权摁䅁䅁权呂䅁䅁权䙁䅁䅁兂䅁䅁䅁䭁汔䅑䅅䅁䉁䅁䅁兂䝂癴㥐䠱瑧䅑杷允䅁䅁䅕䅁䑁䅁䅷䅁䭁䉁䄰䅁䭁䙁䅍䅁䭁䅁䅕䅁䙁䅁䅁䅁杂⭌䅚允䅁䅁䅅䅁䙁䙁余扌摋礷䄵䍄䉁䅁䅁兂䅁䅁䅍䅄䅁䅁䅯杈䅁䅁䅯睕䅁䅁䅯兂䅁䅁䅕䅁䅁佁䕂欵䉁䅁䅁允䅁䅁䅕渷⽷噎㘴䕊䵁䅉䅅䅁䙁䅁䅁睁䵁䅁䅁权慁䅁䅁权䉁䅁䅁权䙁䅁䅁兂䅁䅁䅁䤴浄䅑䅅䅁䉁䅁䅁兂歃䑣䬰㘱潐睐杷允䅁䅁䅕䅁䑁䅁䅷䅁䭁䉁䄰䅁䭁䙁䅍䅁䭁䅁䅕䅁䙁䅁䅁䅁杁⭵䅖允䅁䅁䅅䅁䙁䕁㍷啩杆匵䄱䍄䉁䅁䅁兂䅁䅁䅍䅄䅁䅁䅯杈䅁䅁䅯睕䅁䅁䅯兂䅁䅁䅕䅁䅁䭁⽂欵䉁䅁䅁允䅁䅁䅕噋偹癷潖啉䵁䅉䅅䅁䙁䅁䅁睁䵁䅁䅁权慁䅁䅁权䉁䅁䅁权䙁䅁䅁兂䅁䅁䅁偑決䅑䅅䅁䉁䅁䅁兂穁積積積橐睐杷允䅁䅁䅕䅁䑁䅁䅷䅁䭁䉁䄰䅁䭁䙁䅍䅁䭁䅁䅕䅁䙁䅁䅁䅁杄余䅚允䅁䅁䅅䅁䙁䡁⼰噎㘶卓䄵䍄䉁䅁䅁兂䅁䅁䅍䅄䅁䅁䅯杈䅁䅁䅯允䅁䅁䅯兂䅁䅁䅕䅁䅁䍁坃唵䉁䅁䅁允䅁䅁䅕積積積積稰䴸䅉䅅䅁䙁䅁䅁睁䵁䅁䅁权晁䅁䅁权呂䅁䅁权䙁䅁䅁兂䅁䅁䅁䈴浺䅑䅅䅁䉁䅁䅁兂䝂癴㥐倱睧䅑杷允䅁䅁䅕䅁䑁䅁䅷䅁䭁䉁䅯䅁䭁䙁䅍䅁䭁䅁䅕䅁䙁䅁䅁䅁䅄畒䅚允䅁䅁䅅䅁䙁䕁㍷啩杆呒䅴䍄䉁䅁䅁兂䅁䅁䅍䅄䅁䅁䅯杈䅁䅁䅯睕䅁䅁䅯兂䅁䅁䅕䅁䅁佁噁欵䉁䅁䅁允䅁䅁䅕硢䑋䵷桲啋䵁䅉䅅䅁䙁䅁䅁睁䵁䅁䅁权摁䅁䅁权䉁䅁䅁权䙁䅁䅁兂䅁䅁䅁䝧浦䅑䅅䅁䉁䅁䅁兂畃⭒㙆䭆堷睐杷允䅁䅁䅕䅁䑁䅁䅷䅁䭁䉁䄸䅁䭁䅁䅅䅁䭁䅁䅕䅁䙁䅁䅁䅁䅃佮䅖允䅁䅁䅅䅁䙁䡁㥅瑃橥乣⼰䍄䉁䅁䅁兂䅁䅁䅍䅄䅁䅁䅯睈䅁䅁䅯睕䅁䅁䅯兂䅁䅁䅕䅁䅁䕁㉂欵䉁䅁䅁允䅁䅁䅕牡へ硫歧啍䵁䅉䅅䅁䙁䅁䅁睁䵁䅁䅁权慁䅁䅁权䉁䅁䅁权䙁䅁䅁兂䅁䅁䅁䑑浢䅑䅅䅁䉁䅁䅁兂歃䑣䬰㘱潐睐杷允䅁䅁䅕䅁䑁䅁䅷䅁䭁䉁䅷䅁䭁䙁䅍䅁䭁䅁䅕䅁䙁䅁䅁䅁权畁䅚允䅁䅁䅅䅁䙁偁潙䥘䌯卤䄱䍄䉁䅁䅁兂䅁䅁䅍䅄䅁䅁䅯先䅁䅁䅯睕䅁䅁䅯兂䅁䅁䅕䅁䅁佁权唵䉁䅁䅁允䅁䅁䅕牒穢搯㑒啌䵁䅉䅅䅁䙁䅁䅁睁䵁䅁䅁权慁䅁䅁权呂䅁䅁权䙁䅁䅁兂䅁䅁䅁䕯浮䅑䅅䅁䉁䅁䅁兂䵂㑎䉬䕙㝕䅑杷允䅁䅁䅕䅁䑁䅁䅷䅁䭁䉁䅷䅁䭁䅁䅅䅁䭁䅁䅕䅁䙁䅁䅁䅁䅄留䅚允䅁䅁䅅䅁䙁偁潙䥘䌯搹⽧䍄䉁䅁䅁兂䅁䅁䅍䅄䅁䅁䅯睈䅁䅁䅯睕䅁䅁䅯兂䅁䅁䅕䅁䅁䭁偄唵䉁䅁䅁允䅁䅁䅕杓䍷㑋坦䕍䵁䅉䅅䅁䙁䅁䅁睁䵁䅁䅁权捁䅁䅁权呂䅁䅁权䙁䅁䅁兂䅁䅁䅁䔴浪䅑䅅䅁䉁䅁䅁兂療潅䅐浹畅䅑杷允䅁䅁䅕䅁䑁䅁䅷䅁䭁䉁䄰䅁䭁䙁䅍䅁䭁䅁䅕䅁䙁䅁䅁䅁䅁佄䅚允䅁䅁䅅䅁䙁䱁䩰䅄牉票䄵䍄䉁䅁䅁兂䅁䅁䅍䅄䅁䅁䅯先䅁䅁䅯睕䅁䅁䅯兂䅁䅁䅕䅁䅁䭁䙄唵䉁䅁䅁允䅁䅁䅕䑔䩥坑汄啌䵁䅉䅅䅁䙁䅁䅁睁䵁䅁䅁权晁䅁䅁权呂䅁䅁权䙁䅁䅁兂䅁䅁䅁䥉浌䅑䅅䅁䉁䅁䅁兂杂搵楁⼲睫䅑杷允䅁䅁䅕䅁䑁䅁䅷䅁䭁䉁䅷䅁䭁䙁䅍䅁䭁䅁䅕䅁䙁䅁䅁䅁杁⭅䅚允䅁䅁䅅䅁䙁䙁㘶兓䍷祱䄱䍄䉁䅁䅁兂䅁䅁䅍䅄䅁䅁䅯杇䅁䅁䅯睕䅁䅁䅯兂䅁䅁䅕䅁䅁䭁ぃ唵䉁䅁䅁允䅁䅁䅕穐敖歵獮問䵁䅉䅅䅁䙁䅁䅁睁䵁䅁䅁权摁䅁䅁权呂䅁䅁权䙁䅁䅁兂䅁䅁䅁䴴汪䅑䅅䅁䉁䅁䅁兂灁䥘䌯匹畧䅑杷允䅁䅁䅕䅁䑁䅁䅷䅁䭁䉁䅯䅁䭁䙁䅍䅁䭁䅁䅕䅁䙁䅁䅁䅁䅃攷䅖允䅁䅁䅅䅁䙁䵁ㅐ䙋偹橷䅬䍄䉁䅁䅁兂䅁䅁䅍䅄䅁䅁䅯睈䅁䅁䅯睕䅁䅁䅯兂䅁䅁䅕䅁䅁䭁汁欵䉁䅁䅁允䅁䅁䅕癴㥐䠱䩧啍䵁䅉䅅䅁䙁䅁䅁睁䵁䅁䅁权捁䅁䅁权呂䅁䅁权䙁䅁䅁兂䅁䅁䅁䜴浐䅑䅅䅁䉁䅁䅁兂楃扒穢刯畑䅑杷允䅁䅁䅕䅁䑁䅁䅷䅁䭁䉁䄴䅁䭁䅁䅅䅁䭁䅁䅕䅁䙁䅁䅁䅁䅄敚䅚允䅁䅁䅅䅁䙁䅁䅁䅁䅁乁⽁䍄䉁䅁䅁兂䅁䅁䅍䅄䅁䅁䅯䅈䅁䅁䅯睕䅁䅁䅯兂䅁䅁䅕䅁䅁䥁㡂欵䉁䅁䅁允䅁䅁䅕㉩湺㘫确啌䵁䅉䅅䅁䙁䅁䅁睁䵁䅁䅁权摁䅁䅁权䉁䅁䅁权䙁䅁䅁兂䅁䅁䅁䭙汮䅑䅅䅁䉁䅁䅁兂塄㍯㥁瑃呦睐杷允䅁䅁䅕䅁䑁䅁䅷䅁䭁䉁䅯䅁䭁䙁䅍䅁䭁䅁䅕䅁䙁䅁䅁䅁䅁留䅚允䅁䅁䅅䅁䙁䱁昶楇搯䑚䅴䍄䉁䅁䅁兂䅁䅁䅍䅄䅁䅁䅯䅈䅁䅁䅯睕䅁䅁䅯兂䅁䅁䅕䅁䅁䝁畂欵䉁䅁䅁允䅁䅁䅕㉣剩堷⽺啌䵁䅉䅅䅁䙁䅁䅁睁䵁䅁䅁权捁䅁䅁权呂䅁䅁权䙁䅁䅁兂䅁䅁䅁佷汘</t>
  </si>
  <si>
    <t>䅑䅅䅁䉁䅁䅁兂楂䙅㕧䕴畧䅑杷允䅁䅁䅕䅁䑁䅁䅷䅁䭁䉁䄰䅁䭁䅁䅅䅁䭁䅁䅕䅁䙁䅁䅁䅁䅁畉䅚允䅁䅁䅅䅁䙁䉁䘫ㄶ㑇瑈⽕䍄䉁䅁䅁兂䅁䅁䅍䅄䅁䅁䅯䅈䅁䅁䅯睕䅁䅁䅯兂䅁䅁䅕䅁䅁䵁塄唵䉁䅁䅁允䅁䅁䅕浔光䑗ね歌䵁䅉䅅䅁䙁䅁䅁睁䵁䅁䅁权晁䅁䅁权呂䅁䅁权䙁䅁䅁兂䅁䅁䅁乑汘䅑䅅䅁䉁䅁䅁兂扁㥌欰畂睅䅑杷允䅁䅁䅕䅁䑁䅁䅷䅁䭁䉁䅷䅁䭁䙁䅍䅁䭁䅁䅕䅁䙁䅁䅁䅁杄畮䅖允䅁䅁䅅䅁䙁䵁䭈啯㉗祍䄱䍄䉁䅁䅁兂䅁䅁䅍䅄䅁䅁䅯杈䅁䅁䅯睕䅁䅁䅯兂䅁䅁䅕䅁䅁䝁湄唵䉁䅁䅁允䅁䅁䅕呣䬰㘱睐か䵁䅉䅅䅁䙁䅁䅁睁䵁䅁䅁权捁䅁䅁权䉁䅁䅁权䙁䅁䅁兂䅁䅁䅁临汔䅑䅅䅁䉁䅁䅁兂穁積積積呐睐杷允䅁䅁䅕䅁䑁䅁䅷䅁䭁䉁䅷䅁䭁䙁䅍䅁䭁䅁䅕䅁䙁䅁䅁䅁䅃佃䅚允䅁䅁䅅䅁䙁偁潙䥘䌯卤䄱䍄䉁䅁䅁兂䅁䅁䅍䅄䅁䅁䅯睈䅁䅁䅯允䅁䅁䅯兂䅁䅁䅕䅁䅁䍁慂欵䉁䅁䅁允䅁䅁䅕椹捨㡪ㅌ䐴䴸䅉䅅䅁䙁䅁䅁睁䵁䅁䅁权晁䅁䅁权呂䅁䅁权䙁䅁䅁兂䅁䅁䅁䙑浌䅑䅅䅁䉁䅁䅁兂㥂穐敖極硫䅑杷允䅁䅁䅕䅁䑁䅁䅷䅁䭁䉁䅷䅁䭁䙁䅍䅁䭁䅁䅕䅁䙁䅁䅁䅁䅃佐䅚允䅁䅁䅅䅁䙁䉁婦発呤祯䄵䍄䉁䅁䅁兂䅁䅁䅍䅄䅁䅁䅯䅈䅁䅁䅯睕䅁䅁䅯兂䅁䅁䅕䅁䅁䥁婂欵䉁䅁䅁允䅁䅁䅕匳䝑婧䑖歌䵁䅉䅅䅁䙁䅁䅁睁䵁䅁䅁权晁䅁䅁权呂䅁䅁权䙁䅁䅁兂䅁䅁䅁临汘䅑䅅䅁䉁䅁䅁兂扁㥌欰畂睅䅑杷允䅁䅁䅕䅁䑁䅁䅷䅁䭁䉁䅯䅁䭁䙁䅍䅁䭁䅁䅕䅁䙁䅁䅁䅁䅁⭍䅚允䅁䅁䅅䅁䙁䉁䘫ㄶ㑇樳䅰䍄䉁䅁䅁兂䅁䅁䅍䅄䅁䅁䅯先䅁䅁䅯允䅁䅁䅯兂䅁䅁䅕䅁䅁䵁湄唵䉁䅁䅁允䅁䅁䅕㘱睎児塲稰䴸䅉䅅䅁䙁䅁䅁睁䵁䅁䅁权慁䅁䅁权䉁䅁䅁权䙁䅁䅁兂䅁䅁䅁䩯氯䅑䅅䅁䉁䅁䅁兂䅁䅁䅁䅁杄睐杷允䅁䅁䅕䅁䑁䅁䅷䅁䭁䉁䅷䅁䭁䙁䅍䅁䭁䅁䅕䅁䙁䅁䅁䅁䅃伷䅖允䅁䅁䅅䅁䙁䱁䩰䅄牉祸䄱䍄䉁䅁䅁兂䅁䅁䅍䅄䅁䅁䅯睈䅁䅁䅯睕䅁䅁䅯兂䅁䅁䅕䅁䅁䥁䭄唵䉁䅁䅁允䅁䅁䅕杓䍷㑋坦䕍䵁䅉䅅䅁䙁䅁䅁睁䵁䅁䅁权捁䅁䅁权呂䅁䅁权䙁䅁䅁兂䅁䅁䅁䱯汔䅑䅅䅁䉁䅁䅁兂㍂灶愸硌田䅑杷允䅁䅁䅕䅁䑁䅁䅷䅁䭁䉁䅷䅁䭁䙁䅍䅁䭁䅁䅕䅁䙁䅁䅁䅁䅃⭏䅚允䅁䅁䅅䅁䙁䉁婦発呤祯䄵䍄䉁䅁䅁兂䅁䅁䅍䅄䅁䅁䅯杇䅁䅁䅯睕䅁䅁䅯兂䅁䅁䅕䅁䅁䅁佁欵䉁䅁䅁允䅁䅁䅕潂噇㑑䵴歏䵁䅉䅅䅁䙁䅁䅁睁䵁䅁䅁权摁䅁䅁权呂䅁䅁权䙁䅁䅁兂䅁䅁䅁义決䅑䅅䅁䉁䅁䅁兂䑄匹捨㡪瑉䅑杷允䅁䅁䅕䅁䑁䅁䅷䅁䭁䉁䅷䅁䭁䙁䅍䅁䭁䅁䅕䅁䙁䅁䅁䅁杁⭃䅚允䅁䅁䅅䅁䙁䙁㘶兓䍷祱䄱䍄䉁䅁䅁兂䅁䅁䅍䅄䅁䅁䅯䅈䅁䅁䅯睕䅁䅁䅯兂䅁䅁䅕䅁䅁䍁橄唵䉁䅁䅁允䅁䅁䅕桙奂扏䥒歌䵁䅉䅅䅁䙁䅁䅁睁䵁䅁䅁权晁䅁䅁权呂䅁䅁权䙁䅁䅁兂䅁䅁䅁䔴浄䅑䅅䅁䉁䅁䅁兂㍁啩杆吵硁䅑杷允䅁䅁䅕䅁䑁䅁䅷䅁䭁䉁䄸䅁䭁䙁䅍䅁䭁䅁䅕䅁䙁䅁䅁䅁权留䅚允䅁䅁䅅䅁䙁乁楅⼲⭬橃䅆䍄䉁䅁䅁兂䅁䅁䅍䅄䅁䅁䅯杇䅁䅁䅯睕䅁䅁䅯兂䅁䅁䅕䅁䅁䥁㥃唵䉁䅁䅁允䅁䅁䅕歵䵫楁湳歏䵁䅉䅅䅁䙁䅁䅁睁䵁䅁䅁权捁䅁䅁权䉁䅁䅁权䙁䅁䅁兂䅁䅁䅁偷汔䅑䅅䅁䉁䅁䅁兂晁敨剴䉵嘷睐杷允䅁䅁䅕䅁䑁䅁䅷䅁䭁䉁䅷䅁䭁䙁䅍䅁䭁䅁䅕䅁䙁䅁䅁䅁杂攷䅖允䅁䅁䅅䅁䙁䱁䩰䅄牉祸䄱䍄䉁䅁䅁兂䅁䅁䅍䅄䅁䅁䅯杇䅁䅁䅯允䅁䅁䅯兂䅁䅁䅕䅁䅁䵁䉂欵䉁䅁䅁允䅁䅁䅕䡰㥁瑃橥䐶䴸䅉䅅䅁䙁䅁䅁睁䵁䅁䅁权敁䅁䅁权䉁䅁䅁权䙁䅁䅁兂䅁䅁䅁䡙浐䅑䅅䅁䉁䅁䅁兂䅁䅁䅁䅁兄睐杷允䅁䅁䅕䅁䑁䅁䅷䅁䭁䉁䄴䅁䭁䙁䅍䅁䭁䅁䅕䅁䙁䅁䅁䅁䅂佮䅖允䅁䅁䅅䅁䙁䍁扐堫焵䍦䅰䍄䉁䅁䅁兂䅁䅁䅍䅄䅁䅁䅯杇䅁䅁䅯睕䅁䅁䅯兂䅁䅁䅕䅁䅁䭁橂欵䉁䅁䅁允䅁䅁䅕灶愸㥌欱く䵁䅉䅅䅁䙁䅁䅁睁䵁䅁䅁权摁䅁䅁权呂䅁䅁权䙁䅁䅁兂䅁䅁䅁䵙決䅑䅅䅁䉁䅁䅁兂灁䥘䌯匹畧䅑杷允䅁䅁䅕䅁䑁䅁䅷䅁䭁䉁䄰䅁䭁䙁䅍䅁䭁䅁䅕䅁䙁䅁䅁䅁䅂攫䅖允䅁䅁䅅䅁䙁䝁汄䌰扌匫䄱䍄䉁䅁䅁兂䅁䅁䅍䅄䅁䅁䅯杇䅁䅁䅯睕䅁䅁䅯兂䅁䅁䅕䅁䅁䕁捄唵䉁䅁䅁允䅁䅁䅕祇搯䅊桙歏䵁䅉䅅䅁䙁䅁䅁睁䵁䅁䅁权晁䅁䅁权呂䅁䅁权䙁䅁䅁兂䅁䅁䅁䉷浘䅑䅅䅁䉁䅁䅁兂䕁杖琴牳眰䅑杷允䅁䅁䅕䅁䑁䅁䅷䅁䭁䉁䄸䅁䭁䙁䅍䅁䭁䅁䅕䅁䙁䅁䅁䅁杂敌䅚允䅁䅁䅅䅁䙁䑁ㄸ牘䩰䑌䅆䍄䉁䅁䅁兂䅁䅁䅍䅄䅁䅁䅯睈䅁䅁䅯睕䅁䅁䅯兂䅁䅁䅕䅁䅁䭁权唵䉁䅁䅁允䅁䅁䅕䵮村䡳潉啍䵁䅉䅅䅁䙁䅁䅁睁䵁䅁䅁权晁䅁䅁权䉁䅁䅁权䙁䅁䅁兂䅁䅁䅁乑決䅑䅅䅁䉁䅁䅁兂乄䵺䵺䵺捺睐杷允䅁䅁䅕䅁䑁䅁䅷䅁䭁䉁䄸䅁䭁䙁䅍䅁䭁䅁䅕䅁䙁䅁䅁䅁杂整䅖允䅁䅁䅅䅁䙁䱁敧敨剴䐲䅂䍄䉁䅁䅁兂䅁䅁䅍䅄䅁䅁䅯先䅁䅁䅯睕䅁䅁䅯兂䅁䅁䅕䅁䅁䥁㡂欵䉁䅁䅁允䅁䅁䅕䬸䝦穓䩦啌䵁䅉䅅䅁䙁䅁䅁睁䵁䅁䅁权慁䅁䅁权䉁䅁䅁权䙁䅁䅁兂䅁䅁䅁䵯汔䅑䅅䅁䉁䅁䅁兂䅁䅁䅁䅁杄睐杷允䅁䅁䅕䅁䑁䅁䅷䅁䭁䉁䄴䅁䭁䙁䅍䅁䭁䅁䅕䅁䙁䅁䅁䅁䅂⭲䅖允䅁䅁䅅䅁䙁䱁穢搯㑒卡䅸䍄䉁䅁䅁兂䅁䅁䅍䅄䅁䅁䅯先䅁䅁䅯睕䅁䅁䅯兂䅁䅁䅕䅁䅁䭁捁欵䉁䅁䅁允䅁䅁䅕瑃橥䑣䬳歌䵁䅉䅅䅁䙁䅁䅁睁䵁䅁䅁权敁䅁䅁权呂䅁䅁权䙁䅁䅁兂䅁䅁䅁䱧汢䅑䅅䅁䉁䅁䅁兂㉃⼸唳䝥獫䅑杷允䅁䅁䅕䅁䑁䅁䅷䅁䭁䉁䄸䅁䭁䙁䅍䅁䭁䅁䅕䅁䙁䅁䅁䅁权畊䅚允䅁䅁䅅䅁䙁䱁穢搯㑒呃䅆䍄䉁䅁䅁兂䅁䅁䅍䅄䅁䅁䅯杈䅁䅁䅯允䅁䅁䅯兂䅁䅁䅕䅁䅁䭁䵄唵䉁䅁䅁允䅁䅁䅕積積積積稰䴸䅉䅅䅁䙁䅁䅁睁䵁䅁䅁权敁䅁䅁权呂䅁䅁权䙁䅁䅁兂䅁䅁䅁䵑汦䅑䅅䅁䉁䅁䅁兂硂児塲穯獁䅑杷允䅁䅁䅕䅁䑁䅁䅷䅁䭁䉁䄸䅁䭁䙁䅍䅁䭁䅁䅕䅁䙁䅁䅁䅁杄敳䅖允䅁䅁䅅䅁䙁䱁敧敨剴䐲䅂䍄䉁䅁䅁兂䅁䅁䅍䅄䅁䅁䅯先䅁䅁䅯睕䅁䅁䅯兂䅁䅁䅕䅁䅁䝁扄唵䉁䅁䅁允䅁䅁䅕⽷潕䥘䌯啌䵁䅉䅅䅁䙁䅁䅁睁䵁䅁䅁权敁䅁䅁权呂䅁䅁权䙁䅁䅁兂䅁䅁䅁䝷浲䅑䅅䅁䉁䅁䅁兂剄瑉㕶浦桯䅑杷允䅁䅁䅕䅁䑁䅁䅷䅁䭁䉁䄸䅁䭁䙁䅍䅁䭁䅁䅕䅁䙁䅁䅁䅁䅁⭕䅚允䅁䅁䅅䅁䙁䡁⼰噎㘶呋䅆䍄䉁䅁䅁兂䅁䅁䅍䅄䅁䅁䅯杇䅁䅁䅯允䅁䅁䅯兂䅁䅁䅕䅁䅁䥁呁欵䉁䅁䅁允䅁䅁䅕浚浚浚浚樵䴸䅉䅅䅁䙁䅁䅁睁䵁䅁䅁权晁䅁䅁权呂䅁䅁权䙁䅁䅁兂䅁䅁䅁䙑浶䅑䅅䅁䉁䅁䅁兂剄瑉㕶杦硯䅑杷允䅁䅁䅕䅁䑁䅁䅷䅁䭁䉁䅯䅁䭁䙁䅍䅁䭁䅁䅕䅁䙁䅁䅁䅁䅂畚䅚允䅁䅁䅅䅁䙁䱁昶楇搯䑚䅴䍄䉁䅁䅁兂䅁䅁䅍䅄䅁䅁䅯睈䅁䅁䅯睕䅁䅁䅯兂䅁䅁䅕䅁䅁䝁卂欵䉁䅁䅁允䅁䅁䅕呦ㄸ牘灯啍䵁䅉䅅䅁䙁䅁䅁睁䵁䅁䅁权慁䅁䅁权呂䅁䅁权䙁䅁䅁兂䅁䅁䅁䥷浄䅑䅅䅁䉁䅁䅁兂㕂匶硙佃㙷䅑杷允䅁䅁䅕䅁䑁䅁䅷䅁䭁䉁䄴䅁䭁䅁䅅䅁䭁䅁䅕䅁䙁䅁䅁䅁杄由䅖允䅁䅁䅅䅁䙁䑁積積積㥍⽍䍄䉁䅁䅁兂䅁䅁䅍䅄䅁䅁䅯先䅁䅁䅯睕䅁䅁䅯兂䅁䅁䅕䅁䅁䵁敄唵䉁䅁䅁允䅁䅁䅕䉵䘶ㄶ㑈䕌䵁䅉䅅䅁䙁䅁䅁睁䵁䅁䅁权敁䅁䅁权呂䅁䅁权䙁䅁䅁兂䅁䅁䅁䉉浮䅑䅅䅁䉁䅁䅁兂婁䙂余塌灉䅑杷允䅁䅁䅕䅁䑁䅁䅷䅁䭁䉁䄸䅁䭁䅁䅅䅁䭁䅁䅕䅁䙁䅁䅁䅁杁佦䅚允䅁䅁䅅䅁䙁䙁㑋潈牘敕⽁䍄䉁䅁䅁兂䅁䅁䅍䅄䅁䅁䅯先䅁䅁䅯睕䅁䅁䅯兂䅁䅁䅕䅁䅁佁祂欵䉁䅁䅁允䅁䅁䅕䬸䝦穓䩦啌䵁䅉䅅䅁䙁䅁䅁睁䵁䅁䅁权晁䅁䅁权呂䅁䅁权䙁䅁䅁兂䅁䅁䅁䩉氯䅑䅅䅁䉁䅁䅁兂捃䍸睃楣硧䅑杷允䅁䅁䅕䅁䑁䅁䅷䅁䭁䉁䄴䅁䭁䙁䅍䅁䭁䅁䅕䅁䙁䅁䅁䅁权佳䅖允䅁䅁䅅䅁䙁䱁穢搯㑒卡䅸䍄䉁䅁䅁兂䅁䅁䅍䅄䅁䅁䅯睈䅁䅁䅯睕䅁䅁䅯兂䅁䅁䅕䅁䅁䵁塄唵䉁䅁䅁允䅁䅁䅕祇搯䅊桢䕍䵁䅉䅅䅁䙁䅁䅁睁䵁䅁䅁权慁䅁䅁权呂䅁䅁权䙁䅁䅁兂䅁䅁䅁䭯汦䅑䅅䅁䉁䅁䅁兂摁浗㝑㐳㔸䅑杷允䅁䅁䅕䅁䑁䅁䅷䅁䭁䉁䄸䅁䭁䙁䅍䅁䭁䅁䅕䅁䙁䅁䅁䅁䅁体䅚允䅁䅁䅅䅁䙁䅁坒楄礲呈䅆䍄䉁䅁䅁兂䅁䅁䅍䅄䅁䅁䅯䅈䅁䅁䅯睕䅁䅁䅯兂䅁䅁䅕䅁䅁䥁敂欵䉁䅁䅁允䅁䅁䅕歯㉗⼸唰歌䵁䅉䅅䅁䙁䅁䅁睁䵁䅁䅁权晁䅁䅁权䉁䅁䅁权䙁䅁䅁兂䅁䅁䅁䙧浢䅑䅅䅁䉁䅁䅁兂卂䉵䘶ㄶ杈睐杷允䅁䅁䅕䅁䑁䅁䅷䅁䭁䉁䄰䅁䭁䙁䅍䅁䭁䅁䅕䅁䙁䅁䅁䅁䅄畗䅚允䅁䅁䅅䅁䙁䵁ㅐ䙋偹楧䄵䍄䉁䅁䅁兂䅁䅁䅍䅄䅁䅁䅯睈䅁䅁䅯睕䅁䅁䅯兂䅁䅁䅕䅁䅁䵁摂欵䉁䅁䅁允䅁䅁䅕匰扌堫䬴啍䵁䅉䅅䅁䙁䅁䅁睁䵁䅁䅁权晁䅁䅁权呂䅁䅁权䙁䅁䅁兂䅁䅁䅁偉汄䅑䅅䅁䉁䅁䅁兂橁⼲⭬污睷䅑杷允䅁䅁䅕䅁䑁䅁䅷䅁䭁䉁䄸䅁䭁䙁䅍䅁䭁䅁䅕䅁䙁䅁䅁䅁䅂佉䅚允䅁䅁䅅䅁䙁䕁㉡⼸唳䐫䅂䍄䉁䅁䅁兂䅁䅁䅍䅄䅁䅁䅯睈䅁䅁䅯睕䅁䅁䅯兂䅁䅁䅕䅁䅁佁汁欵䉁䅁䅁允䅁䅁䅕癴㥐䠱䩧啍䵁䅉䅅䅁䙁䅁䅁睁䵁䅁䅁权捁䅁䅁权呂䅁䅁权䙁䅁䅁兂䅁䅁䅁䉯浺䅑䅅䅁䉁䅁䅁兂祃敮渫杸畳䅑杷允䅁䅁䅕䅁䑁䅁䅷䅁䭁䉁䄸䅁䭁䙁䅍䅁䭁䅁䅕䅁䙁䅁䅁䅁杁佗䅚允䅁䅁䅅䅁䙁䡁⼰噎㘶呋䅆䍄䉁䅁䅁兂䅁䅁䅍䅄䅁䅁䅯杇䅁䅁䅯允䅁䅁䅯兂䅁䅁䅕䅁䅁䕁㉂欵䉁䅁䅁允䅁䅁䅕䡰㥁瑃橥䐶䴸䅉䅅䅁䙁䅁䅁睁䵁䅁䅁权捁䅁䅁权䉁䅁䅁权䙁䅁䅁兂䅁䅁䅁䵷氷䅑䅅䅁䉁䅁䅁兂穁積積積呐睐杷允䅁䅁䅕䅁䑁䅁䅷䅁䭁䉁䅯䅁䭁䙁䅍䅁䭁䅁䅕䅁䙁䅁䅁䅁䅁敗䅚允䅁䅁䅅䅁䙁䵁ㅐ䙋偹橙䅴䍄䉁䅁䅁兂䅁䅁䅍䅄䅁䅁䅯先䅁䅁䅯睕䅁䅁䅯兂䅁䅁䅕䅁䅁䥁捂欵䉁䅁䅁允䅁䅁䅕呦ㄸ牘䩰歌䵁䅉䅅䅁䙁䅁䅁睁䵁䅁䅁权摁䅁䅁权呂䅁䅁权䙁䅁䅁兂䅁䅁䅁䍉浐䅑䅅䅁䉁䅁䅁兂䭁㘱睎捐畯䅑杷允䅁䅁䅕䅁䑁䅁䅷䅁䭁䉁䄴䅁䭁䙁䅍䅁䭁䅁䅕䅁䙁䅁䅁䅁䅄佡䅚允䅁䅁䅅䅁䙁乁楅⼲⭬楡䅆䍄䉁䅁䅁兂䅁䅁䅍䅄䅁䅁䅯睈䅁䅁䅯睕䅁䅁䅯兂䅁䅁䅕䅁䅁䝁坃唵䉁䅁䅁允䅁䅁䅕䅁䅁䅁杄䕍䵁䅉䅅䅁䙁䅁䅁睁䵁䅁䅁权晁䅁䅁权呂䅁䅁权䙁䅁䅁兂䅁䅁䅁䍉浄䅑䅅䅁䉁䅁䅁兂䝂癴㥐倱睧䅑杷允䅁䅁䅕䅁䑁䅁䅷䅁䭁䉁䅯䅁䭁䙁䅍䅁䭁䅁䅕䅁䙁䅁䅁䅁杁界䅚允䅁䅁䅅䅁䙁䉁䘫ㄶ㑇樳䅰䍄䉁䅁䅁兂䅁䅁䅍䅄䅁䅁䅯䅈䅁䅁䅯睕䅁䅁䅯兂䅁䅁䅕䅁䅁䭁湁欵䉁䅁䅁允䅁䅁䅕㡪ㅌ䙋偷歌䵁䅉䅅䅁䙁䅁䅁睁䵁䅁䅁权晁䅁䅁权呂䅁䅁权䙁䅁䅁兂䅁䅁䅁䕯洳䅑䅅䅁䉁䅁䅁兂䕁杖琴桳砰䅑杷允䅁䅁䅕䅁䑁䅁䅷䅁䭁䉁䅯䅁䭁䙁䅍䅁䭁䅁䅕䅁䙁䅁䅁䅁䅃敌䅚允䅁䅁䅅䅁䙁䉁䘫ㄶ㑇樳䅰䍄䉁䅁䅁兂䅁䅁䅍䅄䅁䅁䅯杈䅁䅁䅯睕䅁䅁䅯兂䅁䅁䅕䅁䅁䭁䑄唵䉁䅁䅁允䅁䅁䅕呣䬰㘱睍䕌䵁䅉䅅䅁䙁䅁䅁睁䵁䅁䅁权捁䅁䅁权呂䅁䅁权䙁䅁䅁兂䅁䅁䅁䝁浔䅑䅅䅁䉁䅁䅁兂楃扒穢刯畑䅑杷允䅁䅁䅕䅁䑁䅁䅷䅁䭁䉁䅯䅁䭁䅁䅅䅁䭁䅁䅕䅁䙁䅁䅁䅁杄敄䅚允䅁䅁䅅䅁䙁䝁浚浚浚畚⽙䍄䉁䅁䅁兂䅁䅁䅍䅄䅁䅁䅯先䅁䅁䅯睕䅁䅁䅯兂䅁䅁䅕䅁䅁䕁硁欵䉁䅁䅁允䅁䅁䅕杖琴灳瘳歌䵁䅉䅅䅁䙁䅁䅁睁䵁䅁䅁权捁䅁䅁权呂䅁䅁权䙁䅁䅁兂䅁䅁䅁䩙汘䅑䅅䅁䉁䅁䅁兂い搯㑒愶獙䅑杷允䅁䅁䅕䅁䑁䅁䅷䅁䭁䉁䄰䅁䭁䙁䅍䅁䭁䅁䅕䅁䙁䅁䅁䅁杁畔䅚允䅁䅁䅅䅁䙁䡁呗䅇坒楪䄵䍄䉁䅁䅁兂䅁䅁䅍䅄䅁䅁䅯杈䅁䅁䅯允䅁䅁䅯兂䅁䅁䅕䅁䅁䵁祄唵䉁䅁䅁允䅁䅁䅕積積積積稰䴸䅉䅅䅁䙁䅁䅁睁䵁䅁䅁权慁䅁䅁权呂䅁䅁权䙁䅁䅁兂䅁䅁䅁䩷汲䅑䅅䅁䉁䅁䅁兂䭁㘱睎敐㑯䅑杷允䅁䅁䅕䅁䑁䅁䅷䅁䭁䉁䅯䅁䭁䙁䅍䅁䭁䅁䅕䅁䙁䅁䅁䅁䅄救䅚允䅁䅁䅅䅁䙁䵁杕䡳潊呍䅴䍄䉁䅁䅁兂䅁䅁䅍䅄䅁䅁䅯先䅁䅁䅯允䅁䅁䅯兂䅁䅁䅕䅁䅁䝁畃唵䉁䅁䅁允䅁䅁䅕㘱睎児塲稰䴸䅉䅅䅁䙁䅁䅁睁䵁䅁䅁权慁䅁䅁权䉁䅁䅁权䙁䅁䅁兂䅁䅁䅁䠴洷䅑䅅䅁䉁䅁䅁兂歃䑣䬰㘱潐睐杷允䅁䅁䅕䅁䑁䅁䅷䅁䭁䉁䄸䅁䭁䙁䅍䅁䭁䅁䅕䅁䙁䅁䅁䅁䅃佚䅚允䅁䅁䅅䅁䙁乁楅⼲⭬橃䅆䍄䉁䅁䅁兂䅁䅁䅍䅄䅁䅁䅯先䅁䅁䅯睕䅁䅁䅯兂䅁䅁䅕䅁䅁䍁扂欵䉁䅁䅁允䅁䅁䅕呦ㄸ牘䩰歌䵁䅉䅅䅁䙁䅁䅁睁䵁䅁䅁权敁䅁䅁权呂䅁䅁权䙁䅁䅁兂䅁䅁䅁䉁洷䅑䅅䅁䉁䅁䅁兂婁䙂余塌灉䅑杷允䅁䅁䅕䅁䑁䅁䅷䅁䭁䉁䄰䅁䭁䅁䅅䅁䭁䅁䅕䅁䙁䅁䅁䅁杂敌䅚允䅁䅁䅅䅁䙁䝁浚浚浚瑚⽙䍄䉁䅁䅁兂䅁䅁䅍䅄䅁䅁䅯睈䅁䅁䅯睕䅁䅁䅯兂䅁䅁䅕䅁䅁䭁歂欵䉁䅁䅁允䅁䅁䅕匰扌堫䬴啍䵁䅉䅅䅁䙁䅁䅁睁䵁䅁䅁权敁䅁䅁权呂䅁䅁权䙁䅁䅁兂䅁䅁䅁䩙決䅑䅅䅁䉁䅁䅁兂橁⼲⭬湡煷䅑杷允䅁䅁䅕䅁䑁䅁䅷䅁䭁䉁䄸䅁䭁䙁䅍䅁䭁䅁䅕䅁䙁䅁䅁䅁杁畦䅚允䅁䅁䅅䅁䙁䝁汄䌰扌含䅂䍄䉁䅁䅁兂䅁䅁䅍䅄䅁䅁䅯䅈䅁䅁䅯睕䅁䅁䅯兂䅁䅁䅕䅁䅁䝁㝂欵䉁䅁䅁允䅁䅁䅕㉩湺㘫确啌䵁䅉䅅䅁䙁䅁䅁睁䵁䅁䅁权晁䅁䅁权呂䅁䅁权䙁䅁䅁兂䅁䅁䅁䕁浔䅑䅅䅁䉁䅁䅁兂㍁啩杆吵硁䅑杷允䅁䅁䅕䅁䑁䅁䅷䅁䭁䉁䅯䅁䭁䙁䅍䅁䭁䅁䅕䅁䙁䅁䅁䅁䅂⭐䅚允䅁䅁䅅䅁䙁䵁杕䡳潊呍䅴䍄䉁䅁䅁兂䅁䅁䅍䅄䅁䅁䅯先䅁䅁䅯睕䅁䅁䅯兂䅁䅁䅕䅁䅁佁䍁欵䉁䅁䅁允䅁䅁䅕䝭匴㡧䭂歌䵁䅉䅅䅁䙁䅁䅁睁䵁䅁䅁权摁䅁䅁权呂䅁䅁权䙁䅁䅁兂䅁䅁䅁乑汶䅑䅅䅁䉁䅁䅁兂䑄匹捨㡪瑉䅑杷允䅁䅁䅕䅁䑁䅁䅷䅁䭁䉁䄰䅁䭁䅁䅅䅁䭁䅁䅕䅁䙁䅁䅁䅁䅂⭭䅖允䅁䅁䅅䅁䙁乁橥䑣䬰㤱⽍䍄䉁䅁䅁兂䅁䅁䅍䅄䅁䅁䅯先䅁䅁䅯允䅁䅁䅯兂䅁䅁䅕䅁䅁䵁瑃唵䉁䅁䅁允䅁䅁䅕㘱睎児塲稰䴸䅉䅅䅁䙁䅁䅁睁䵁䅁䅁权摁䅁䅁权呂䅁䅁权䙁䅁䅁兂䅁䅁䅁䅧浌䅑䅅䅁䉁䅁䅁兂奃桢䑋䕷畯䅑杷允䅁䅁䅕䅁䑁䅁䅷䅁䭁䉁䄸䅁䭁䙁䅍䅁䭁䅁䅕䅁䙁䅁䅁䅁䅁余䅚允䅁䅁䅅䅁䙁乁楅⼲⭬橃䅆䍄䉁䅁䅁兂䅁䅁䅍䅄䅁䅁䅯杇䅁䅁䅯睕䅁䅁䅯兂䅁䅁䅕䅁䅁䵁婄唵䉁䅁䅁允䅁䅁䅕祇搯䅊桙歏䵁䅉䅅䅁䙁䅁䅁睁䵁䅁䅁权摁䅁䅁权呂䅁䅁权䙁䅁䅁兂䅁䅁䅁偯汔䅑䅅䅁䉁䅁䅁兂浃㡭村䱳瑉䅑杷允䅁䅁䅕䅁䑁䅁䅷䅁䭁䉁䅷䅁䭁䙁䅍䅁䭁䅁䅕䅁䙁䅁䅁䅁权略䅚允䅁䅁䅅䅁䙁䥁獴⼵灵匸䄱䍄䉁䅁䅁兂䅁䅁䅍䅄䅁䅁䅯杇䅁䅁䅯睕䅁䅁䅯兂䅁䅁䅕䅁䅁䝁卂欵䉁䅁䅁允䅁䅁䅕⽷潕䥘椹く䵁䅉䅅䅁䙁䅁䅁睁䵁䅁䅁权敁䅁䅁权䉁䅁䅁权䙁䅁䅁兂䅁䅁䅁䬴決䅑䅅䅁䉁䅁䅁兂穁積積積呐睐杷允䅁䅁䅕䅁䑁䅁䅷䅁䭁䉁䄰䅁䭁䙁䅍䅁䭁䅁䅕䅁䙁䅁䅁䅁䅄敲䅖允䅁䅁䅅䅁䙁乁佮ㄹ橐印䄱䍄䉁䅁䅁兂䅁䅁䅍䅄䅁䅁䅯睈䅁䅁䅯睕䅁䅁䅯兂䅁䅁䅕䅁䅁䭁獄唵䉁䅁䅁允䅁䅁䅕㥉㕶浦捰䕍䵁䅉䅅䅁䙁䅁䅁睁䵁䅁䅁权捁䅁䅁权䉁䅁䅁权䙁䅁䅁兂䅁䅁䅁䡑浐䅑䅅䅁䉁䅁䅁兂㉄䙋偹癷奘睐杷允䅁䅁䅕䅁䑁䅁䅷䅁䭁䉁䄴䅁䭁䅁䅅䅁䭁䅁䅕䅁䙁䅁䅁䅁䅄畭䅖允䅁䅁䅅䅁䙁䑁積積積㥍⽍䍄䉁䅁䅁兂䅁䅁䅍䅄䅁䅁䅯睈䅁䅁䅯睕䅁䅁䅯兂䅁䅁䅕䅁䅁䥁塂欵䉁䅁䅁允䅁䅁䅕呦ㄸ牘灯啍䵁䅉䅅䅁䙁䅁䅁睁䵁䅁䅁权敁䅁䅁权䉁䅁䅁权䙁䅁䅁兂䅁䅁䅁倴汮䅑䅅䅁䉁䅁䅁兂㝂䭆䠵場啲睐杷允䅁䅁䅕䅁䑁䅁䅷䅁䭁䉁䄸䅁䭁䙁䅍䅁䭁䅁䅕䅁䙁䅁䅁䅁䅄散䅚允䅁䅁䅅䅁䙁䝁㡱䩤奍䑊䅆䍄䉁䅁䅁兂䅁䅁䅍䅄䅁䅁䅯杇䅁䅁䅯睕䅁䅁䅯兂䅁䅁䅕䅁䅁佁歄唵䉁䅁䅁允䅁䅁䅕⽷潕䥘椯問䵁䅉䅅䅁䙁䅁䅁睁䵁䅁䅁权慁䅁䅁权呂䅁䅁权䙁䅁䅁兂䅁䅁䅁䍧浶䅑䅅䅁䉁䅁䅁兂䥂場啯煲㙣䅑杷允䅁䅁䅕䅁䑁䅁䅷䅁䭁䉁䄰䅁䭁䙁䅍䅁䭁䅁䅕䅁䙁䅁䅁䅁权敲䅖允䅁䅁䅅䅁䙁乁佮ㄹ橐印䄱䍄䉁䅁䅁兂䅁䅁䅍䅄䅁䅁䅯杇䅁䅁䅯睕䅁䅁䅯兂䅁䅁䅕䅁䅁佁煄唵䉁䅁䅁允䅁䅁䅕⽷潕䥘䌯問䵁䅉䅅䅁䙁䅁䅁睁䵁䅁䅁权敁䅁䅁权呂䅁䅁权䙁䅁䅁兂䅁䅁䅁䡷洷䅑䅅䅁䉁䅁䅁兂灁䥘䌯圹桧䅑杷允䅁䅁䅕䅁䑁䅁䅷䅁䭁䉁䄸䅁䭁䙁䅍䅁䭁䅁䅕䅁䙁䅁䅁䅁䅂攲䅖允䅁䅁䅅䅁䙁䉁癳匳䝑吴䅂䍄䉁䅁䅁兂䅁䅁䅍䅄䅁䅁䅯䅈䅁䅁䅯睕䅁䅁䅯兂䅁䅁䅕䅁䅁䭁㥃唵䉁䅁䅁允䅁䅁䅕㝤昶楇搸歌䵁䅉䅅䅁䙁䅁䅁睁䵁䅁䅁权捁䅁䅁权呂䅁䅁权䙁䅁䅁兂䅁䅁䅁䵯氯䅑䅅䅁䉁䅁䅁兂䙃ㄶ㑇潈畕䅑杷允䅁䅁䅕䅁䑁䅁䅷䅁䭁䉁䄴䅁䭁䅁䅅䅁䭁䅁䅕䅁䙁䅁䅁䅁䅄⭱䅖允䅁䅁䅅䅁䙁䑁積積積㥍⽍䍄䉁䅁䅁兂䅁䅁䅍䅄䅁䅁䅯杈䅁䅁䅯睕䅁䅁䅯兂䅁䅁䅕䅁䅁䥁噃唵䉁䅁䅁允䅁䅁䅕潂噇㑑獴啋䵁䅉䅅䅁䙁䅁䅁睁䵁䅁䅁权慁䅁䅁权呂䅁䅁权䙁䅁䅁兂䅁䅁䅁䬴汐䅑䅅䅁䉁䅁䅁兂䡃瑆佮稹㕍䅑杷允䅁䅁䅕䅁䑁䅁䅷䅁䭁䉁䄸䅁䭁䙁䅍䅁䭁䅁䅕䅁䙁䅁䅁䅁䅃敲䅖允䅁䅁䅅䅁䙁䱁敧敨剴䑥䅂䍄䉁䅁䅁兂䅁䅁䅍䅄䅁䅁䅯睈䅁䅁䅯睕䅁䅁䅯兂䅁䅁䅕䅁䅁䅁牄唵䉁䅁䅁允䅁䅁䅕㥉㕶浦捰䕍䵁䅉䅅䅁䙁䅁䅁睁䵁䅁䅁权摁䅁䅁权䉁䅁䅁权䙁䅁䅁兂䅁䅁䅁䕧浈䅑䅅䅁䉁䅁䅁兂畃⭒㙆䭆堷睐杷允䅁䅁䅕䅁䑁䅁䅷䅁䭁䉁䄴䅁䭁䙁䅍䅁䭁䅁䅕䅁䙁䅁䅁䅁杄佭䅖允䅁䅁䅅䅁䙁䅁䉡啬䱏䍢䅬䍄䉁䅁䅁兂䅁䅁䅍䅄䅁䅁䅯杈䅁䅁䅯睕䅁䅁䅯兂䅁䅁䅕䅁䅁䥁㡃唵䉁䅁䅁允䅁䅁䅕呣䬰㘱睍䕌䵁䅉䅅䅁䙁䅁䅁睁䵁䅁䅁权慁䅁䅁权呂䅁䅁权䙁䅁䅁兂䅁䅁䅁䡯浪䅑䅅䅁䉁䅁䅁兂䵂㑎䉬䍙㝕䅑杷允䅁䅁䅕䅁䑁䅁䅷䅁䭁䉁䅯䅁䭁䙁䅍䅁䭁䅁䅕䅁䙁䅁䅁䅁䅄⭄䅚允䅁䅁䅅䅁䙁䅁䉡啬䱏䑔䅰䍄䉁䅁䅁兂䅁䅁䅍䅄䅁䅁䅯先䅁䅁䅯睕䅁䅁䅯兂䅁䅁䅕䅁䅁䥁摁欵䉁䅁䅁允䅁䅁䅕瑃橥䑣䬳歌䵁䅉䅅䅁䙁䅁䅁睁䵁䅁䅁权慁䅁䅁权呂䅁䅁权䙁䅁䅁兂䅁䅁䅁佧汈䅑䅅䅁䉁䅁䅁兂䑄匹捨⭪㕉䅑杷允䅁䅁䅕䅁䑁䅁䅷䅁䭁䉁䄴䅁䭁䙁䅍䅁䭁䅁䅕䅁䙁䅁䅁䅁䅁伹䅖允䅁䅁䅅䅁䙁䡁潎敫㠱祐䅸䍄䉁䅁䅁兂䅁䅁䅍䅄䅁䅁䅯睈䅁䅁䅯睕䅁䅁䅯兂䅁䅁䅕䅁䅁䭁橂欵䉁䅁䅁允䅁䅁䅕匰扌堫䬴啍䵁䅉䅅䅁䙁䅁䅁睁䵁䅁䅁权慁䅁䅁权呂䅁䅁权䙁䅁䅁兂䅁䅁䅁䙯浦䅑䅅䅁䉁䅁䅁兂䑄匹捨㉪㝉䅑杷允䅁䅁䅕䅁䑁䅁䅷䅁䭁䉁䄸䅁䭁䅁䅅䅁䭁䅁䅕䅁䙁䅁䅁䅁杁⭘䅚允䅁䅁䅅䅁䙁偁潙䥘䌯改⽁䍄䉁䅁䅁兂䅁䅁䅍䅄䅁䅁䅯䅈䅁䅁䅯允䅁䅁䅯兂䅁䅁䅕䅁䅁䕁佄唵䉁䅁䅁允䅁䅁䅕積積積積稰䴸䅉䅅䅁䙁䅁䅁睁䵁䅁䅁权捁䅁䅁权䉁䅁䅁权䙁䅁䅁兂䅁䅁䅁䍙浮䅑䅅䅁䉁䅁䅁兂畃⭒㙆䭆堷睐杷允䅁䅁䅕䅁䑁䅁䅷䅁䭁䉁䅷䅁䭁䙁䅍䅁䭁䅁䅕䅁䙁䅁䅁䅁䅄佷䅖允䅁䅁䅅䅁䙁佁㙆䭆䠵卙䄵䍄䉁䅁䅁兂䅁䅁䅍䅄䅁䅁䅯杇䅁䅁䅯允䅁䅁䅯兂䅁䅁䅕䅁䅁䝁浄唵䉁䅁䅁允䅁䅁䅕椹捨㡪ㅌ䐴䴸䅉䅅䅁䙁䅁䅁睁䵁䅁䅁权敁䅁䅁权呂䅁䅁权䙁䅁䅁兂䅁䅁䅁佉汶䅑䅅䅁䉁䅁䅁兂穂䩡瑈䑦猸䅑杷允䅁䅁䅕䅁䑁䅁䅷䅁䭁䉁䄰䅁䭁䅁䅅䅁䭁䅁䅕䅁䙁䅁䅁䅁䅃佗䅚允䅁䅁䅅䅁䙁䭁䠵場啯瑲⽣䍄䉁䅁䅁兂䅁䅁䅍䅄䅁䅁䅯先䅁䅁䅯睕䅁䅁䅯兂䅁䅁䅕䅁䅁䕁㍂欵䉁䅁䅁允䅁䅁䅕䬸䝦穓䩦啌䵁䅉䅅䅁䙁䅁䅁睁䵁䅁䅁权敁䅁䅁权呂䅁䅁权䙁䅁䅁兂䅁䅁䅁䑑浔䅑䅅䅁䉁䅁䅁兂䥂場啯歲浣䅑杷允䅁䅁䅕䅁䑁䅁䅷䅁䭁䉁䅷䅁䭁䙁䅍䅁䭁䅁䅕䅁䙁䅁䅁䅁杂敕䅚允䅁䅁䅅䅁䙁乁欰潂噇祑䄵䍄䉁䅁䅁兂䅁䅁䅍䅄䅁䅁䅯杇䅁䅁䅯睕䅁䅁䅯兂䅁䅁䅕䅁䅁䕁硄唵䉁䅁䅁允䅁䅁䅕⽷潕䥘䌯問䵁䅉䅅䅁䙁䅁䅁睁䵁䅁䅁权摁䅁䅁权呂䅁䅁权䙁䅁䅁兂䅁䅁䅁乯汲䅑䅅䅁䉁䅁䅁兂䑄匹捨㡪瑉䅑杷允䅁䅁䅕䅁䑁䅁䅷䅁䭁䉁䅯䅁䭁䙁䅍䅁䭁䅁䅕䅁䙁䅁䅁䅁杄佁䅚允䅁䅁䅅䅁䙁䕁㉡⼸唳䑇䅰䍄䉁䅁䅁兂䅁䅁䅍䅄䅁䅁䅯杇䅁䅁䅯睕䅁䅁䅯兂䅁䅁䅕䅁䅁佁硂欵䉁䅁䅁允䅁䅁䅕㥌欰潂噆く䵁䅉䅅䅁䙁䅁䅁睁䵁䅁䅁权捁䅁䅁权呂䅁䅁权䙁䅁䅁兂䅁䅁䅁䙧浄䅑䅅䅁䉁䅁䅁兂摄䅊䉡啬畍䅑杷允䅁䅁䅕䅁䑁䅁䅷䅁䭁䉁䄸䅁䭁䙁䅍䅁䭁䅁䅕䅁䙁䅁䅁䅁䅄敥䅚允䅁䅁䅅䅁䙁䝁㡱䩤奍䑊䅆䍄䉁䅁䅁兂䅁䅁䅍䅄䅁䅁䅯杈䅁䅁䅯允䅁䅁䅯兂䅁䅁䅕䅁䅁䝁浄唵䉁䅁䅁允䅁䅁䅕積積積積稰䴸䅉䅅䅁䙁䅁䅁睁䵁䅁䅁权晁䅁䅁权呂䅁䅁权䙁䅁䅁兂䅁䅁䅁偁汮䅑䅅䅁䉁䅁䅁兂偄ㄹ橐塰睳䅑杷允䅁䅁䅕䅁䑁䅁䅷䅁䭁䉁䅷䅁䭁䙁䅍䅁䭁䅁䅕䅁䙁䅁䅁䅁䅂畘䅚允䅁䅁䅅䅁䙁䭁䙊癴㥐䍆䄵䍄䉁䅁䅁兂䅁䅁䅍䅄䅁䅁䅯杇䅁䅁䅯睕䅁䅁䅯兂䅁䅁䅕䅁䅁䕁慃唵䉁䅁䅁允䅁䅁䅕瑃橥䑣焳䕏䵁䅉䅅䅁䙁䅁䅁睁䵁䅁䅁权敁䅁䅁权呂䅁䅁权䙁䅁䅁兂䅁䅁䅁䕁洯䅑䅅䅁䉁䅁䅁兂畄䑦ㄸ橘歯䅑杷允䅁䅁䅕䅁䑁䅁䅷䅁䭁䉁䄸䅁䭁䙁䅍䅁䭁䅁䅕䅁䙁䅁䅁䅁杂畚䅚允䅁䅁䅅䅁䙁䅁塲㍯㥁橋䅆䍄䉁䅁䅁兂䅁䅁䅍䅄䅁䅁䅯睈䅁䅁䅯睕䅁䅁䅯兂䅁䅁䅕䅁䅁䅁牂欵䉁䅁䅁允䅁䅁䅕瑃橥䑣焰啍䵁䅉䅅䅁䙁䅁䅁睁䵁䅁䅁权慁䅁䅁权䉁䅁䅁权䙁䅁䅁兂䅁䅁䅁䕷浮䅑䅅䅁䉁䅁䅁兂歃䑣䬰㘱潐睐杷允䅁䅁䅕䅁䑁䅁䅷䅁䭁䉁䄰䅁䭁䙁䅍䅁䭁䅁䅕䅁䙁䅁䅁䅁䅂佺䅖允䅁䅁䅅䅁䙁䍁捬㡪ㅌ䍋䄵䍄䉁䅁䅁兂䅁䅁䅍䅄䅁䅁䅯睈䅁䅁䅯允䅁䅁䅯兂䅁䅁䅕䅁䅁䥁䩁欵䉁䅁䅁允䅁䅁䅕䅁䅁䅁䅁䐴䴸䅉䅅䅁䙁䅁䅁睁䵁䅁䅁权慁䅁䅁权呂䅁䅁权䙁䅁䅁兂䅁䅁䅁䨴汘䅑䅅䅁䉁䅁䅁兂䭁㘱睎敐㑯䅑杷允䅁䅁䅕䅁䑁䅁䅷䅁䭁䉁䄴䅁䭁䙁䅍䅁䭁䅁䅕䅁䙁䅁䅁䅁杄佯䅖允䅁䅁䅅䅁䙁䍁扐堫焵䍦䅰䍄䉁䅁䅁兂䅁䅁䅍䅄䅁䅁䅯睈䅁䅁䅯睕䅁䅁䅯兂䅁䅁䅕䅁䅁䝁潂欵䉁䅁䅁允䅁䅁䅕瑃橥䑣焰啍䵁䅉䅅䅁䙁䅁䅁睁䵁䅁䅁权摁䅁䅁权呂䅁䅁权䙁䅁䅁兂䅁䅁䅁䭑汔䅑䅅䅁䉁䅁䅁兂婄発呤㘴瑕䅑杷允䅁䅁䅕䅁䑁䅁䅷䅁䭁䉁䄴䅁䭁䙁䅍䅁䭁䅁䅕䅁䙁䅁䅁䅁杁畒䅚允䅁䅁䅅䅁䙁佁㠵穐敖楏䅒䍄䉁䅁䅁兂䅁䅁䅍䅄䅁䅁䅯䅈䅁䅁䅯睕䅁䅁䅯兂䅁䅁䅕䅁䅁䕁䡄唵䉁䅁䅁允䅁䅁䅕敨剴䉵䘶歌䵁䅉䅅䅁䙁䅁䅁睁䵁䅁䅁权捁䅁䅁权呂䅁䅁权䙁䅁䅁兂䅁䅁䅁䭉汲䅑䅅䅁䉁䅁䅁兂㉄䙋偹牷瑕䅑杷允䅁䅁䅕䅁䑁䅁䅷䅁䭁䉁䄰䅁䭁䙁䅍䅁䭁䅁䅕䅁䙁䅁䅁䅁䅂敌䅚允䅁䅁䅅䅁䙁䝁浚浚浚椵䄵䍄䉁䅁䅁兂䅁䅁䅍䅄䅁䅁䅯睈䅁䅁䅯允䅁䅁䅯兂䅁䅁䅕䅁䅁䍁慄唵䉁䅁䅁允䅁䅁䅕捺䵺䵺䵺䐳䴸䅉䅅䅁䙁䅁䅁睁䵁䅁䅁权慁䅁䅁权䉁䅁䅁权䙁䅁䅁兂䅁䅁䅁䱙氯䅑䅅䅁䉁䅁䅁兂䅁䅁䅁䅁杄睐杷允䅁䅁䅕䅁䑁䅁䅷䅁䭁䉁䄴䅁䭁䙁䅍䅁䭁䅁䅕䅁䙁䅁䅁䅁杁⭇䅚允䅁䅁䅅䅁䙁䉁䕫杖琴楣䅬䍄䉁䅁䅁兂䅁䅁䅍䅄䅁䅁䅯杈䅁䅁䅯睕䅁䅁䅯兂䅁䅁䅕䅁䅁䭁㙄唵䉁䅁䅁允䅁䅁䅕䵴㉨灶愯啋䵁䅉䅅䅁䙁䅁䅁睁䵁䅁䅁权慁䅁䅁权䉁䅁䅁权䙁䅁䅁兂䅁䅁䅁䄴浘䅑䅅䅁䉁䅁䅁兂浂浚浚浚浢睐杷允䅁䅁䅕䅁䑁䅁䅷䅁䭁䉁䅷䅁䭁䙁䅍䅁䭁䅁䅕䅁䙁䅁䅁䅁䅃伯䅖允䅁䅁䅅䅁䙁䙁㘶兓䍷祡䄱䍄䉁䅁䅁兂䅁䅁䅍䅄䅁䅁䅯先䅁䅁䅯睕䅁䅁䅯兂䅁䅁䅕䅁䅁䅁坂欵䉁䅁䅁允䅁䅁䅕⽷潕䥘䌫歌䵁䅉䅅䅁䙁䅁䅁睁䵁䅁䅁权慁䅁䅁权呂䅁䅁权䙁䅁䅁兂䅁䅁䅁䵷氷䅑䅅䅁䉁䅁䅁兂权楇搯䕊㙙䅑杷允䅁䅁䅕䅁䑁䅁䅷䅁䭁䉁䅯䅁䭁䙁䅍䅁䭁䅁䅕䅁䙁䅁䅁䅁䅂敍䅚允䅁䅁䅅䅁䙁䉁䘫ㄶ㑇樳䅰䍄䉁䅁䅁兂䅁䅁䅍䅄䅁䅁䅯睈䅁䅁䅯允䅁䅁䅯兂䅁䅁䅕䅁䅁䍁杂欵䉁䅁䅁允䅁䅁䅕椹捨㡪ㅌ䐴䴸䅉䅅䅁䙁䅁䅁睁䵁䅁䅁权慁䅁䅁权呂䅁䅁权䙁䅁䅁兂䅁䅁䅁䙷洷䅑䅅䅁䉁䅁䅁兂⭃确癯圳㝑䅑杷允䅁䅁䅕䅁䑁䅁䅷䅁䭁䉁䄰䅁䭁䙁䅍䅁䭁䅁䅕䅁䙁䅁䅁䅁䅁佃䅚允䅁䅁䅅䅁䙁䩁畨潅䅐楓䄵䍄䉁䅁䅁兂䅁䅁䅍䅄䅁䅁䅯䅈䅁䅁䅯允䅁䅁䅯兂䅁䅁䅕䅁䅁佁㥁欵䉁䅁䅁允䅁䅁䅕椹捨㡪ㅌ䐲䴸䅉䅅䅁䙁䅁䅁睁䵁䅁䅁权捁䅁䅁权呂䅁䅁权䙁䅁䅁兂䅁䅁䅁䅉浦䅑䅅䅁䉁䅁䅁兂㉄䙋偹湷瑕䅑杷允䅁䅁䅕䅁䑁䅁䅷䅁䭁䉁䄴䅁䭁䙁䅍䅁䭁䅁䅕䅁䙁䅁䅁䅁杄敬䅖允䅁䅁䅅䅁䙁䅁䉡啬䱏䍢䅬䍄䉁䅁䅁兂䅁䅁䅍䅄䅁䅁䅯睈䅁䅁䅯允䅁䅁䅯兂䅁䅁䅕䅁䅁䅁摂欵䉁䅁䅁允䅁䅁䅕椹捨㡪ㅌ䐴䴸䅉䅅䅁䙁䅁䅁睁䵁䅁䅁权慁䅁䅁权呂䅁䅁权䙁䅁䅁兂䅁䅁䅁䉑浔䅑䅅䅁䉁䅁䅁兂䝁婧䑖ど㙷䅑杷允䅁䅁䅕䅁䑁䅁䅷䅁䭁䉁䅯䅁䭁䙁䅍䅁䭁䅁䅕䅁䙁䅁䅁䅁权甹䅖允䅁䅁䅅䅁䙁䵁ㅐ䙋偹橷䅬䍄䉁䅁䅁兂䅁䅁䅍䅄䅁䅁䅯先䅁䅁䅯睕䅁䅁䅯兂䅁䅁䅕䅁䅁䝁䙂欵䉁䅁䅁允䅁䅁䅕婤奍䙂佡歌䵁䅉䅅䅁䙁䅁䅁睁䵁䅁䅁权敁䅁䅁权䉁䅁䅁权䙁䅁䅁兂䅁䅁䅁䑑洳䅑䅅䅁䉁䅁䅁兂䑄匹捨㡪噌睐杷允䅁䅁䅕䅁䑁䅁䅷䅁䭁䉁䄸䅁䭁䙁䅍䅁䭁䅁䅕䅁䙁䅁䅁䅁䅁敉䅚允䅁䅁䅅䅁䙁䕁㉡⼸唳䐫䅂䍄䉁䅁䅁兂䅁䅁䅍䅄䅁䅁䅯杇䅁䅁䅯允䅁䅁䅯兂䅁䅁䅕䅁䅁䵁佄唵䉁䅁䅁允䅁䅁䅕椹捨㡪ㅌ䐴䴸䅉䅅䅁䙁䅁䅁睁䵁䅁䅁权慁䅁䅁权呂䅁䅁权䙁䅁䅁兂䅁䅁䅁䕑浢䅑䅅䅁䉁䅁䅁兂䵂㑎䉬䕙㝕䅑杷允䅁䅁䅕䅁䑁䅁䅷䅁䭁䉁䄰䅁䭁䙁䅍䅁䭁䅁䅕䅁䙁䅁䅁䅁䅁佑䅚允䅁䅁䅅䅁䙁䕁㉡⼸唳䍵䄵䍄䉁䅁䅁兂䅁䅁䅍䅄䅁䅁䅯杇䅁䅁䅯睕䅁䅁䅯兂䅁䅁䅕䅁䅁䥁捂欵䉁䅁䅁允䅁䅁䅕灶愸㥌欱く䵁䅉䅅䅁䙁䅁䅁睁䵁䅁䅁权敁䅁䅁权呂䅁䅁权䙁䅁䅁兂䅁䅁䅁䉙洷䅑䅅䅁䉁䅁䅁兂婁䙂余塌灉䅑杷允䅁䅁䅕䅁䑁䅁䅷䅁䭁䉁䄰䅁䭁䙁䅍䅁䭁䅁䅕䅁䙁䅁䅁䅁䅁佅䅚允䅁䅁䅅䅁䙁䱁䩰䅄牉票䄵䍄䉁䅁䅁兂䅁䅁䅍䅄䅁䅁䅯䅈䅁䅁䅯允䅁䅁䅯兂䅁䅁䅕䅁䅁䵁㕄唵䉁䅁䅁允䅁䅁䅕㑈牘払敧吱䴸䅉䅅䅁䙁䅁䅁睁䵁䅁䅁权晁䅁䅁权呂䅁䅁权䙁䅁䅁兂䅁䅁䅁䐴洳䅑䅅䅁䉁䅁䅁兂㍁啩杆吵硁䅑杷允䅁䅁䅕䅁䑁䅁䅷䅁䭁䉁䄰䅁䭁䙁䅍䅁䭁䅁䅕䅁䙁䅁䅁䅁䅂敉䅚允䅁䅁䅅䅁䙁䅁塲㍯㥁楹䄵䍄䉁䅁䅁兂䅁䅁䅍䅄䅁䅁䅯杇䅁䅁䅯允䅁䅁䅯兂䅁䅁䅕䅁䅁䵁䉃欵䉁䅁䅁允䅁䅁䅕䡰㥁瑃橥䐶䴸䅉䅅䅁䙁䅁䅁睁䵁䅁䅁权慁䅁䅁权呂䅁䅁权䙁䅁䅁兂䅁䅁䅁䙧浄䅑䅅䅁䉁䅁䅁兂䵂㑎䉬䕙㝕䅑杷允䅁䅁䅕䅁䑁䅁䅷䅁䭁䉁䄸䅁䭁䅁䅅䅁䭁䅁䅕䅁䙁䅁䅁䅁䅁留䅚允䅁䅁䅅䅁䙁偁潙䥘䌯改⽁䍄䉁䅁䅁兂䅁䅁䅍䅄䅁䅁䅯杇䅁䅁䅯睕䅁䅁䅯兂䅁䅁䅕䅁䅁䕁扂欵䉁䅁䅁允䅁䅁䅕灶愸㥌欱く䵁䅉䅅䅁䙁䅁䅁睁䵁䅁䅁权慁䅁䅁权呂䅁䅁权䙁䅁䅁兂䅁䅁䅁䡁浢䅑䅅䅁䉁䅁䅁兂䵂㑎䉬䍙㝕䅑杷允䅁䅁䅕䅁䑁䅁䅷䅁䭁䉁䅷䅁䭁䙁䅍䅁䭁䅁䅕䅁䙁䅁䅁䅁杂畹䅖允䅁䅁䅅䅁䙁䥁牘払敧卨䄵䍄䉁䅁䅁兂䅁䅁䅍䅄䅁䅁䅯先䅁䅁䅯睕䅁䅁䅯兂䅁䅁䅕䅁䅁䅁潁欵䉁䅁䅁允䅁䅁䅕浚浚浚浢歌䵁䅉䅅䅁䙁䅁䅁睁䵁䅁䅁权慁䅁䅁权䉁䅁䅁权䙁䅁䅁兂䅁䅁䅁䝁浈䅑䅅䅁䉁䅁䅁兂歃䑣䬰㘱潐睐杷允䅁䅁䅕䅁䑁䅁䅷䅁䭁䉁䄴䅁䭁䙁䅍䅁䭁䅁䅕䅁䙁䅁䅁䅁杂⭥䅚允䅁䅁䅅䅁䙁䍁捬㡪ㅌ䍡䅆䍄䉁䅁䅁兂䅁䅁䅍䅄䅁䅁䅯杈䅁䅁䅯睕䅁䅁䅯兂䅁䅁䅕䅁䅁䥁兂欵䉁䅁䅁允䅁䅁䅕渷⽷噎㘴䕊䵁䅉䅅䅁䙁䅁䅁睁䵁䅁䅁权捁䅁䅁权呂䅁䅁权䙁䅁䅁兂䅁䅁䅁䩷汪䅑䅅䅁䉁䅁䅁兂い搯㑒愶獙䅑杷允䅁䅁䅕䅁䑁䅁䅷䅁䭁䉁䅷䅁䭁䙁䅍䅁䭁䅁䅕䅁䙁䅁䅁䅁权敹䅖允䅁䅁䅅䅁䙁䥁牘払敧卨䄵䍄䉁䅁䅁兂䅁䅁䅍䅄䅁䅁䅯杈䅁䅁䅯睕䅁䅁䅯兂䅁䅁䅕䅁䅁䵁⭁欵䉁䅁䅁允䅁䅁䅕倹唳佥浬䕊䵁䅉䅅䅁䙁䅁䅁睁䵁䅁䅁权摁䅁䅁权呂䅁䅁权䙁䅁䅁兂䅁䅁䅁䡷浌䅑䅅䅁䉁䅁䅁兂睄㡰䱚㡎瑫䅑杷允䅁䅁䅕䅁䑁䅁䅷䅁䭁䉁䄴䅁䭁䙁䅍䅁䭁䅁䅕䅁䙁䅁䅁䅁䅃畣䅚允䅁䅁䅅䅁䙁䍁捬㡪ㅌ䍡䅆䍄䉁䅁䅁兂䅁䅁䅍䅄䅁䅁䅯䅈䅁䅁䅯睕䅁䅁䅯兂䅁䅁䅕䅁䅁䝁㍄唵䉁䅁䅁允䅁䅁䅕牘䩰䅄牊啌䵁䅉䅅䅁䙁䅁䅁睁䵁䅁䅁权晁䅁䅁权䉁䅁䅁权䙁䅁䅁兂䅁䅁䅁䉧浌䅑䅅䅁䉁䅁䅁兂歃䑣䬰㘱材睐杷允䅁䅁䅕䅁䑁䅁䅷䅁䭁䉁䄰䅁䭁䙁䅍䅁䭁䅁䅕䅁䙁䅁䅁䅁䅄敄䅚允䅁䅁䅅䅁䙁䱁䩰䅄牉票䄵䍄䉁䅁䅁兂䅁䅁䅍䅄䅁䅁䅯先䅁䅁䅯允䅁䅁䅯兂䅁䅁䅕䅁䅁䅁䵂欵䉁䅁䅁允䅁䅁䅕歲桦桥畓稱䴸䅉䅅䅁䙁䅁䅁睁䵁䅁䅁权摁䅁䅁权呂䅁䅁权䙁䅁䅁兂䅁䅁䅁䭯汢䅑䅅䅁䉁䅁䅁兂婄発呤㘴瑕䅑杷允䅁䅁䅕䅁䑁䅁䅷䅁䭁䉁䄸䅁䭁䅁䅅䅁䭁䅁䅕䅁䙁䅁䅁䅁䅂佸䅖允䅁䅁䅅䅁䙁䱁敧敨剴乵⼴䍄䉁䅁䅁兂䅁䅁䅍䅄䅁䅁䅯䅈䅁䅁䅯睕䅁䅁䅯兂䅁䅁䅕䅁䅁䕁䥄唵䉁䅁䅁允䅁䅁䅕敨剴䉵䘶歌䵁䅉䅅䅁䙁䅁䅁睁䵁䅁䅁权摁䅁䅁权呂䅁䅁权䙁䅁䅁兂䅁䅁䅁䍑浐䅑䅅䅁䉁䅁䅁兂䭁㘱睎捐畯䅑杷允䅁䅁䅕䅁䑁䅁䅷䅁䭁䉁䄴䅁䭁䅁䅅䅁䭁䅁䅕䅁䙁䅁䅁䅁䅃佱䅖允䅁䅁䅅䅁䙁䑁積積積㥍⽍䍄䉁䅁䅁兂䅁䅁䅍䅄䅁䅁䅯杈䅁䅁䅯允䅁䅁䅯兂䅁䅁䅕䅁䅁䵁獂欵䉁䅁䅁允䅁䅁䅕䅁䅁䅁䅁䐰䴸䅉䅅䅁䙁䅁䅁睁䵁䅁䅁权晁䅁䅁权䉁䅁䅁权䙁䅁䅁兂䅁䅁䅁䡉浢䅑䅅䅁䉁䅁䅁兂卂䉵䘶ㄶ杈睐杷允䅁䅁䅕䅁䑁䅁䅷䅁䭁䉁䄸䅁䭁䙁䅍䅁䭁䅁䅕䅁䙁䅁䅁䅁䅁敍䅚允䅁䅁䅅䅁䙁䑁ㄸ牘䩰䑌䅆䍄䉁䅁䅁兂䅁䅁䅍䅄䅁䅁䅯䅈䅁䅁䅯睕䅁䅁䅯兂䅁䅁䅕䅁䅁䝁⭄唵䉁䅁䅁允䅁䅁䅕牘䩰䅄牊啌䵁䅉䅅䅁䙁䅁䅁睁䵁䅁䅁权摁䅁䅁权呂䅁䅁权䙁䅁䅁兂䅁䅁䅁偷氯䅑䅅䅁䉁䅁䅁兂杂搵楁⼲瑫䅑杷允䅁䅁䅕䅁䑁䅁䅷䅁䭁䉁䄰䅁䭁䙁䅍䅁䭁䅁䅕䅁䙁䅁䅁䅁䅄畖䅚允䅁䅁䅅䅁䙁䵁ㅐ䙋偹楧䄵䍄䉁䅁䅁兂䅁䅁䅍䅄䅁䅁䅯睈䅁䅁䅯允䅁䅁䅯兂䅁䅁䅕䅁䅁佁ㅂ欵䉁䅁䅁允䅁䅁䅕牕敧敨剴䐴䴸䅉䅅䅁䙁䅁䅁睁䵁䅁䅁权敁䅁䅁权呂䅁䅁权䙁䅁䅁兂䅁䅁䅁䕑浶䅑䅅䅁䉁䅁䅁兂畄䑦ㄸ橘歯䅑杷允䅁䅁䅕䅁䑁䅁䅷䅁䭁䉁䄴䅁䭁䙁䅍䅁䭁䅁䅕䅁䙁䅁䅁䅁杁甸䅖允䅁䅁䅅䅁䙁䡁潎敫㠱祐䅸䍄䉁䅁䅁兂䅁䅁䅍䅄䅁䅁䅯杈䅁䅁䅯睕䅁䅁䅯兂䅁䅁䅕䅁䅁䍁湂欵䉁䅁䅁允䅁䅁䅕匰扌堫焵啉䵁䅉䅅䅁䙁䅁䅁睁䵁䅁䅁权捁䅁䅁权䉁䅁䅁权䙁䅁䅁兂䅁䅁䅁䕧浪䅑䅅䅁䉁䅁䅁兂㉄䙋偹癷奘睐杷允䅁䅁䅕䅁䑁䅁䅷䅁䭁䉁䅷䅁䭁䙁䅍䅁䭁䅁䅕䅁䙁䅁䅁䅁杁⭴䅖允䅁䅁䅅䅁䙁䡁⭥确癯午䄵䍄䉁䅁䅁兂䅁䅁䅍䅄䅁䅁䅯杇䅁䅁䅯睕䅁䅁䅯兂䅁䅁䅕䅁䅁佁敃唵䉁䅁䅁允䅁䅁䅕硨婢発穣問䵁䅉䅅䅁䙁䅁䅁睁䵁䅁䅁权晁䅁䅁权呂䅁䅁权䙁䅁䅁兂䅁䅁䅁偧汘䅑䅅䅁䉁䅁䅁兂橁⼲⭬污睷䅑杷允䅁䅁䅕䅁䑁䅁䅷䅁䭁䉁䅯䅁䭁䙁䅍䅁䭁䅁䅕䅁䙁䅁䅁䅁䅂伱䅖允䅁䅁䅅䅁䙁䉁癳匳䝑呉䅰䍄䉁䅁䅁兂䅁䅁䅍䅄䅁䅁䅯杈䅁䅁䅯允䅁䅁䅯兂䅁䅁䅕䅁䅁佁杂欵䉁䅁䅁允䅁䅁䅕䅁䅁䅁䅁䐰䴸䅉䅅䅁䙁䅁䅁睁䵁䅁䅁权摁䅁䅁权䉁䅁䅁权䙁䅁䅁兂䅁䅁䅁乧氯䅑䅅䅁䉁䅁䅁兂塄㍯㥁瑃呦睐杷允䅁䅁䅕䅁䑁䅁䅷䅁䭁䉁䄸䅁䭁䙁䅍䅁䭁䅁䅕䅁䙁䅁䅁䅁杁散䅚允䅁䅁䅅䅁䙁䅁塲㍯㥁橋䅆䍄䉁䅁䅁兂䅁䅁䅍䅄䅁䅁䅯先䅁䅁䅯允䅁䅁䅯兂䅁䅁䅕䅁䅁䵁㝃唵䉁䅁䅁允䅁䅁䅕㘱睎児塲稰䴸䅉䅅䅁䙁䅁䅁睁䵁䅁䅁权敁䅁䅁权呂䅁䅁权䙁䅁䅁兂䅁䅁䅁䕙浈䅑䅅䅁䉁䅁䅁兂い搯㑒圶歙䅑杷允䅁䅁䅕䅁䑁䅁䅷䅁䭁䉁䅯䅁䭁䙁䅍䅁䭁䅁䅕䅁䙁䅁䅁䅁杂畸䅖允䅁䅁䅅䅁䙁䱁䩰䅄牉穊䅰䍄䉁䅁䅁兂䅁䅁䅍䅄䅁䅁䅯䅈䅁䅁䅯允䅁䅁䅯兂䅁䅁䅕䅁䅁䥁畁欵䉁䅁䅁允䅁䅁䅕椹捨㡪ㅌ䐲䴸䅉䅅䅁䙁䅁䅁睁䵁䅁䅁权捁䅁䅁权呂䅁䅁权䙁䅁䅁兂䅁䅁䅁䩉汢䅑䅅䅁䉁䅁䅁兂い搯㑒愶獙䅑杷允䅁䅁䅕䅁䑁䅁䅷䅁䭁䉁䄰䅁䭁䅁䅅䅁䭁䅁䅕䅁䙁䅁䅁䅁杂當䅖允䅁䅁䅅䅁䙁乁橥䑣䬰㤱⽍䍄䉁䅁䅁兂䅁䅁䅍䅄䅁䅁䅯䅈䅁䅁䅯允䅁䅁䅯兂䅁䅁䅕䅁䅁䥁䭂欵䉁䅁䅁允䅁䅁䅕椹捨㡪ㅌ䐲䴸䅉䅅䅁䙁䅁䅁睁䵁䅁䅁权慁䅁䅁权呂䅁䅁权䙁䅁䅁兂䅁䅁䅁䝷浘䅑䅅䅁䉁䅁䅁兂⭃确癯圳㝑䅑杷允䅁䅁䅕䅁䑁䅁䅷䅁䭁䉁䄸䅁䭁䅁䅅䅁䭁䅁䅕䅁䙁䅁䅁䅁䅄敄䅚允䅁䅁䅅䅁䙁䭁睒児塲⭯⽁䍄䉁䅁䅁兂䅁䅁䅍䅄䅁䅁䅯睈䅁䅁䅯睕䅁䅁䅯兂䅁䅁䅕䅁䅁䵁牂欵䉁䅁䅁允䅁䅁䅕瑃橥䑣焰啍䵁䅉䅅䅁䙁䅁䅁睁䵁䅁䅁权晁䅁䅁权呂䅁䅁权䙁䅁䅁兂䅁䅁䅁䡉浄䅑䅅䅁䉁䅁䅁兂䭁㘱睎卐硯䅑杷允䅁䅁䅕䅁䑁䅁䅷䅁䭁䉁䅷䅁䭁䙁䅍䅁䭁䅁䅕䅁䙁䅁䅁䅁䅄⭢䅚允䅁䅁䅅䅁䙁䡁潎敫㠱礯䄱䍄䉁䅁䅁兂䅁䅁䅍䅄䅁䅁䅯先䅁䅁䅯睕䅁䅁䅯兂䅁䅁䅕䅁䅁䅁佄唵䉁䅁䅁允䅁䅁䅕噋偹癷潕歌䵁䅉䅅䅁䙁䅁䅁睁䵁䅁䅁权摁䅁䅁权䉁䅁䅁权䙁䅁䅁兂䅁䅁䅁䍙浢䅑䅅䅁䉁䅁䅁兂浂浚浚浚坢睐杷允䅁䅁䅕䅁䑁䅁䅷䅁䭁䉁䄰䅁䭁䙁䅍䅁䭁䅁䅕䅁䙁䅁䅁䅁杂畃䅚允䅁䅁䅅䅁䙁䩁畨潅䅐楓䄵䍄䉁䅁䅁兂䅁䅁䅍䅄䅁䅁䅯睈䅁䅁䅯睕䅁䅁䅯兂䅁䅁䅕䅁䅁䕁坄唵䉁䅁䅁允䅁䅁䅕祇搯䅊桢䕍䵁䅉䅅䅁䙁䅁䅁睁䵁䅁䅁权晁䅁䅁权呂䅁䅁权䙁䅁䅁兂䅁䅁䅁偧汄䅑䅅䅁䉁䅁䅁兂橁⼲⭬污睷䅑杷允䅁䅁䅕䅁䑁䅁䅷䅁䭁䉁䄰䅁䭁䙁䅍䅁䭁䅁䅕䅁䙁䅁䅁䅁䅄畡䅚允䅁䅁䅅䅁䙁䑁䩥坑汄䍅䄵䍄䉁䅁䅁兂䅁䅁䅍䅄䅁䅁䅯䅈䅁䅁䅯睕䅁䅁䅯兂䅁䅁䅕䅁䅁䍁療欵䉁䅁䅁允䅁䅁䅕㉣剩堷⽺啌䵁䅉䅅䅁䙁䅁䅁睁䵁䅁䅁权慁䅁䅁权呂䅁䅁权䙁䅁䅁兂䅁䅁䅁䙑浔䅑䅅䅁䉁䅁䅁兂䑄匹捨㉪㝉䅑杷允䅁䅁䅕䅁䑁䅁䅷䅁䭁䉁䄴䅁䭁䙁䅍䅁䭁䅁䅕䅁䙁䅁䅁䅁杄⬫䅖允䅁䅁䅅䅁䙁䱁䥔牤昶椲䅬䍄䉁䅁䅁兂䅁䅁䅍䅄䅁䅁䅯杇䅁䅁䅯睕䅁䅁䅯兂䅁䅁䅕䅁䅁䭁ㅄ唵䉁䅁䅁允䅁䅁䅕⽷潕䥘䌯問䵁䅉䅅䅁䙁䅁䅁睁䵁䅁䅁权摁䅁䅁权䉁䅁䅁权䙁䅁䅁兂䅁䅁䅁乧汄䅑䅅䅁䉁䅁䅁兂塄㍯㥁瑃呦睐杷允䅁䅁䅕䅁䑁䅁䅷䅁䭁䉁䄸䅁䭁䙁䅍䅁䭁䅁䅕䅁䙁䅁䅁䅁杂⭹䅖允䅁䅁䅅䅁䙁䕁䵯楁䡵樱䅂䍄䉁䅁䅁兂䅁䅁䅍䅄䅁䅁䅯先䅁䅁䅯睕䅁䅁䅯兂䅁䅁䅕䅁䅁䵁牂欵䉁䅁䅁允䅁䅁䅕㑎䉬余兕歌䵁䅉䅅䅁䙁䅁䅁睁䵁䅁䅁权敁䅁䅁权呂䅁䅁权䙁䅁䅁兂䅁䅁䅁伴汢䅑䅅䅁䉁䅁䅁兂硂児塲⽯牁䅑杷允䅁䅁䅕䅁䑁䅁䅷䅁䭁䉁䄴䅁䭁䅁䅅䅁䭁䅁䅕䅁䙁䅁䅁䅁杂佱䅖允䅁䅁䅅䅁䙁䑁積積積㥍⽍䍄䉁䅁䅁兂䅁䅁䅍䅄䅁䅁䅯䅈䅁䅁䅯允䅁䅁䅯兂䅁䅁䅕䅁䅁䅁䡄唵䉁䅁䅁允䅁䅁䅕㡪ㅌ䙋偹樰䴸䅉䅅䅁䙁䅁䅁睁䵁䅁䅁权敁䅁䅁权呂䅁䅁权䙁䅁䅁兂䅁䅁䅁偁汐䅑䅅䅁䉁䅁䅁兂穂䩡瑈䑦猸䅑杷允䅁䅁䅕䅁䑁䅁䅷䅁䭁䉁䄰䅁䭁䙁䅍䅁䭁䅁䅕䅁䙁䅁䅁䅁杁但䅚允䅁䅁䅅䅁䙁䱁䩰䅄牉票䄵䍄䉁䅁䅁兂䅁䅁䅍䅄䅁䅁䅯杈䅁䅁䅯睕䅁䅁䅯兂䅁䅁䅕䅁䅁䵁穁欵䉁䅁䅁允䅁䅁䅕体㙆䭆䠵歊䵁䅉䅅䅁䙁䅁䅁睁䵁䅁䅁权捁䅁䅁权呂䅁䅁权䙁䅁䅁兂䅁䅁䅁佷汶䅑䅅䅁䉁䅁䅁兂㙃兓䍷㡋瑣䅑杷允䅁䅁䅕䅁䑁䅁䅷䅁䭁䉁䄴䅁䭁䙁䅍䅁䭁䅁䅕䅁䙁䅁䅁䅁杁⭙䅚允䅁䅁䅅䅁䙁䩁瑈䑦ㄸ楘䅊䍄䉁䅁䅁兂䅁䅁䅍䅄䅁䅁䅯睈䅁䅁䅯睕䅁䅁䅯兂䅁䅁䅕䅁䅁䝁楁欵䉁䅁䅁允䅁䅁䅕牒穢搯㑔䕍䵁䅉䅅䅁䙁䅁䅁睁䵁䅁䅁权摁䅁䅁权䉁䅁䅁权䙁䅁䅁兂䅁䅁䅁䑧洳䅑䅅䅁䉁䅁䅁兂畃⭒㙆䭆堷睐杷允䅁䅁䅕䅁䑁䅁䅷䅁䭁䉁䄰䅁䭁䙁䅍䅁䭁䅁䅕䅁䙁䅁䅁䅁䅁⭙䅚允䅁䅁䅅䅁䙁䡁⼰噎㘶卓䄵䍄䉁䅁䅁兂䅁䅁䅍䅄䅁䅁䅯杈䅁䅁䅯睕䅁䅁䅯兂䅁䅁䅕䅁䅁䵁权唵䉁䅁䅁允䅁䅁䅕㥉㕶浦㡰歋䵁䅉䅅䅁䙁䅁䅁睁䵁䅁䅁权晁䅁䅁权呂䅁䅁权䙁䅁䅁兂䅁䅁䅁䙁浔䅑䅅䅁䉁䅁䅁兂㥂穐敖極硫䅑杷允䅁䅁䅕䅁䑁䅁䅷䅁䭁䉁䄴䅁䭁䙁䅍䅁䭁䅁䅕䅁䙁䅁䅁䅁杄併䅖允䅁䅁䅅䅁䙁䱁穢搯㑒卡䅸䍄䉁䅁䅁兂䅁䅁䅍䅄䅁䅁䅯杈䅁䅁䅯睕䅁䅁䅯兂䅁䅁䅕䅁䅁䭁⭃唵䉁䅁䅁允䅁䅁䅕呣䬰㘱睍䕌䵁䅉䅅䅁䙁䅁䅁睁䵁䅁䅁权晁䅁䅁权呂䅁䅁权䙁䅁䅁兂䅁䅁䅁䡉浦䅑䅅䅁䉁䅁䅁兂煂䡶呓䍇硑䅑杷允䅁䅁䅕䅁䑁䅁䅷䅁䭁䉁䅯䅁䭁䙁䅍䅁䭁䅁䅕䅁䙁䅁䅁䅁杂敮䅖允䅁䅁䅅䅁䙁䥁坣挲㌷積䅬䍄䉁䅁䅁兂䅁䅁䅍䅄䅁䅁䅯䅈䅁䅁䅯允䅁䅁䅯兂䅁䅁䅕䅁䅁佁佂欵䉁䅁䅁允䅁䅁䅕椹捨㡪ㅌ䐲䴸䅉䅅䅁䙁䅁䅁睁䵁䅁䅁权晁䅁䅁权呂䅁䅁权䙁䅁䅁兂䅁䅁䅁䍁浲䅑䅅䅁䉁䅁䅁兂㉃⼸唳䅥硫䅑杷允䅁䅁䅕䅁䑁䅁䅷䅁䭁䉁䅯䅁䭁䙁䅍䅁䭁䅁䅕䅁䙁䅁䅁䅁权佉䅚允䅁䅁䅅䅁䙁䱁穢搯㑒呩䅰䍄䉁䅁䅁兂䅁䅁䅍䅄䅁䅁䅯䅈䅁䅁䅯睕䅁䅁䅯兂䅁䅁䅕䅁䅁䝁㕃唵䉁䅁䅁允䅁䅁䅕㝤昶楇搸歌䵁䅉䅅䅁䙁䅁䅁睁䵁䅁䅁权摁䅁䅁权呂䅁䅁权䙁䅁䅁兂䅁䅁䅁佑汶䅑䅅䅁䉁䅁䅁兂浃㡭村䱳瑉䅑杷允䅁䅁䅕䅁䑁䅁䅷䅁䭁䉁䅯䅁䭁䙁䅍䅁䭁䅁䅕䅁䙁䅁䅁䅁杄敊䅚允䅁䅁䅅䅁䙁䕁桪桥畓穰䅰䍄䉁䅁䅁兂䅁䅁䅍䅄䅁䅁䅯䅈䅁䅁䅯睕䅁䅁䅯兂䅁䅁䅕䅁䅁䵁兄唵䉁䅁䅁允䅁䅁䅕敨剴䉵䘶歌䵁䅉䅅䅁䙁䅁䅁睁䵁䅁䅁权摁䅁䅁权呂䅁䅁权䙁䅁䅁兂䅁䅁䅁䕧浶䅑䅅䅁䉁䅁䅁兂ㅂ硫䕧潖甴䅑杷允䅁䅁䅕䅁䑁䅁䅷䅁䭁䉁䄰䅁䭁䅁䅅䅁䭁䅁䅕䅁䙁䅁䅁䅁䅃畷䅖允䅁䅁䅅䅁䙁乁橥䑣䬰㤱⽍䍄䉁䅁䅁兂䅁䅁䅍䅄䅁䅁䅯先䅁䅁䅯睕䅁䅁䅯兂䅁䅁䅕䅁䅁佁灄唵䉁䅁䅁允䅁䅁䅕灰䕶䱉祃啌䵁䅉䅅䅁䙁䅁䅁睁䵁䅁䅁权晁䅁䅁权呂䅁䅁权䙁䅁䅁兂䅁䅁䅁䨴氯䅑䅅䅁䉁䅁䅁兂捃䍸睃楣硧䅑杷允䅁䅁䅕䅁䑁䅁䅷䅁䭁䉁䅷䅁䭁䙁䅍䅁䭁䅁䅕䅁䙁䅁䅁䅁杁⭳䅖允䅁䅁䅅䅁䙁䡁⭥确癯午䄵䍄䉁䅁䅁兂䅁䅁䅍䅄䅁䅁䅯杈䅁䅁䅯睕䅁䅁䅯兂䅁䅁䅕䅁䅁䕁橄唵䉁䅁䅁允䅁䅁䅕呣䬰㘱睐か䵁䅉䅅䅁䙁䅁䅁睁䵁䅁䅁权敁䅁䅁权呂䅁䅁权䙁䅁䅁兂䅁䅁䅁䅧浌䅑䅅䅁䉁䅁䅁兂䅁䅁䅁䅁煁䅑杷允䅁䅁䅕䅁䑁䅁䅷䅁䭁䉁䅯䅁䭁䙁䅍䅁䭁䅁䅕䅁䙁䅁䅁䅁䅁佄䅚允䅁䅁䅅䅁䙁䅁䉡啬䱏䑔䅰䍄䉁䅁䅁兂䅁䅁䅍䅄䅁䅁䅯杇䅁䅁䅯睕䅁䅁䅯兂䅁䅁䅕䅁䅁䝁婂欵䉁䅁䅁允䅁䅁䅕⽷潕䥘椹く䵁䅉䅅䅁䙁䅁䅁睁䵁䅁䅁权摁䅁䅁权䉁䅁䅁权䙁䅁䅁兂䅁䅁䅁䕙浈䅑䅅䅁䉁䅁䅁兂畃⭒㙆䭆堷睐杷允䅁䅁䅕䅁䑁䅁䅷䅁䭁䉁䄴䅁䭁䙁䅍䅁䭁䅁䅕䅁䙁䅁䅁䅁䅃佇䅚允䅁䅁䅅䅁䙁䉁䕫杖琴楣䅬䍄䉁䅁䅁兂䅁䅁䅍䅄䅁䅁䅯䅈䅁䅁䅯睕䅁䅁䅯兂䅁䅁䅕䅁䅁䅁牃唵䉁䅁䅁允䅁䅁䅕椹捨㡪ㅋ啌䵁䅉䅅䅁䙁䅁䅁睁䵁䅁䅁权捁䅁䅁权呂䅁䅁权䙁䅁䅁兂䅁䅁䅁佑汲䅑䅅䅁䉁䅁䅁兂楂䙅㕧䕴畧䅑杷允䅁䅁䅕䅁䑁䅁䅷䅁䭁䉁䅯䅁䭁䙁䅍䅁䭁䅁䅕䅁䙁䅁䅁䅁䅃救䅚允䅁䅁䅅䅁䙁䵁杕䡳潊呍䅴䍄䉁䅁䅁兂䅁䅁䅍䅄䅁䅁䅯睈䅁䅁䅯允䅁䅁䅯兂䅁䅁䅕䅁䅁䭁浂欵䉁䅁䅁允䅁䅁䅕牕敧敨剴䐴䴸䅉䅅䅁䙁䅁䅁睁䵁䅁䅁权晁䅁䅁权呂䅁䅁权䙁䅁䅁兂䅁䅁䅁䡙浐䅑䅅䅁䉁䅁䅁兂煂䡶呓䍇硑䅑杷允䅁䅁䅕䅁䑁䅁䅷䅁䭁䉁䅯䅁䭁䙁䅍䅁䭁䅁䅕䅁䙁䅁䅁䅁䅃佧䅚允䅁䅁䅅䅁䙁䡁灮橊䥅䐷䅰䍄䉁䅁䅁兂䅁䅁䅍䅄䅁䅁䅯䅈䅁䅁䅯睕䅁䅁䅯兂䅁䅁䅕䅁䅁䅁畃唵䉁䅁䅁允䅁䅁䅕椹捨㡪ㅋ啌䵁䅉䅅䅁䙁䅁䅁睁䵁䅁䅁权晁䅁䅁权呂䅁䅁权䙁䅁䅁兂䅁䅁䅁䙁浺䅑䅅䅁䉁䅁䅁兂剄瑉㕶杦硯䅑杷允䅁䅁䅕䅁䑁䅁䅷䅁䭁䉁䅯䅁䭁䙁䅍䅁䭁䅁䅕䅁䙁䅁䅁䅁杁異䅖允䅁䅁䅅䅁䙁䉁愱䑚晶穪䅬䍄䉁䅁䅁兂䅁䅁䅍䅄䅁䅁䅯䅈䅁䅁䅯睕䅁䅁䅯兂䅁䅁䅕䅁䅁䵁⽁欵䉁䅁䅁允䅁䅁䅕㥆佮ㄹ橏歌䵁䅉䅅䅁䙁䅁䅁睁䵁䅁䅁权敁䅁䅁权呂䅁䅁权䙁䅁䅁兂䅁䅁䅁䙁浲䅑䅅䅁䉁䅁䅁兂扄堫焵䡶楑䅑杷允䅁䅁䅕䅁䑁䅁䅷䅁䭁䉁䄸䅁䭁䙁䅍䅁䭁䅁䅕䅁䙁䅁䅁䅁䅃⭦䅚允䅁䅁䅅䅁䙁䝁汄䌰扌含䅂䍄䉁䅁䅁兂䅁䅁䅍䅄䅁䅁䅯杇䅁䅁䅯睕䅁䅁䅯兂䅁䅁䅕䅁䅁䍁⽂欵䉁䅁䅁允䅁䅁䅕䑔䩥坑汁く䵁䅉䅅䅁䙁䅁䅁睁䵁䅁䅁权慁䅁䅁权呂䅁䅁权䙁䅁䅁兂䅁䅁䅁䅷浄䅑䅅䅁䉁䅁䅁兂䝂癴㥐䈱㙧䅑杷允䅁䅁䅕䅁䑁䅁䅷䅁䭁䉁䄴䅁䭁䅁䅅䅁䭁䅁䅕䅁䙁䅁䅁䅁杄畉䅚允䅁䅁䅅䅁䙁䵁ㅐ䙋偹瑷⽕䍄䉁䅁䅁兂䅁䅁䅍䅄䅁䅁䅯杈䅁䅁䅯睕䅁䅁䅯兂䅁䅁䅕䅁䅁佁⽄唵䉁䅁䅁允䅁䅁䅕䅁䅁䅁䅁歋䵁䅉䅅䅁䙁䅁䅁睁䵁䅁䅁权晁䅁䅁权呂䅁䅁权䙁䅁䅁兂䅁䅁䅁偯汮䅑䅅䅁䉁䅁䅁兂偄ㄹ橐塰睳䅑杷允䅁䅁䅕䅁䑁䅁䅷䅁䭁䉁䄰䅁䭁䙁䅍䅁䭁䅁䅕䅁䙁䅁䅁䅁杄⬹䅖允䅁䅁䅅䅁䙁䝁汄䌰扌匫䄱䍄䉁䅁䅁兂䅁䅁䅍䅄䅁䅁䅯䅈䅁䅁䅯允䅁䅁䅯兂䅁䅁䅕䅁䅁䵁䑄唵䉁䅁䅁允䅁䅁䅕㡪ㅌ䙋偹樰䴸䅉䅅䅁䙁䅁䅁睁䵁䅁䅁权摁䅁䅁权呂䅁䅁权䙁䅁䅁兂䅁䅁䅁偁汪䅑䅅䅁䉁䅁䅁兂杂搵楁⼲瑫䅑杷允䅁䅁䅕䅁䑁䅁䅷䅁䭁䉁䅯䅁䭁䙁䅍䅁䭁䅁䅕䅁䙁䅁䅁䅁䅃⭭䅖允䅁䅁䅅䅁䙁䅁塲㍯㥁樶䅨䍄䉁䅁䅁兂䅁䅁䅍䅄䅁䅁䅯杇䅁䅁䅯睕䅁䅁䅯兂䅁䅁䅕䅁䅁䅁䍄唵䉁䅁䅁允䅁䅁䅕歵䵫楁湳歏䵁䅉䅅䅁䙁䅁䅁睁䵁䅁䅁权敁䅁䅁权呂䅁䅁权䙁䅁䅁兂䅁䅁䅁䱯決䅑䅅䅁䉁䅁䅁兂硂児塲穯獁䅑杷允䅁䅁䅕䅁䑁䅁䅷䅁䭁䉁䅯䅁䭁䅁䅅䅁䭁䅁䅕䅁䙁䅁䅁䅁䅂⭲䅖允䅁䅁䅅䅁䙁䅁䅁䅁䅁佁⽁䍄䉁䅁䅁兂䅁䅁䅍䅄䅁䅁䅯先䅁䅁䅯睕䅁䅁䅯兂䅁䅁䅕䅁䅁䝁呂欵䉁䅁䅁允䅁䅁䅕⽷潕䥘䌫歌䵁䅉䅅䅁䙁䅁䅁睁䵁䅁䅁权晁䅁䅁权呂䅁䅁权䙁䅁䅁兂䅁䅁䅁䵧決䅑䅅䅁䉁䅁䅁兂䭂䅄牉㥨睙䅑杷允䅁䅁䅕䅁䑁䅁䅷䅁䭁䉁䅯䅁䭁䙁䅍䅁䭁䅁䅕䅁䙁䅁䅁䅁杂⭢䅚允䅁䅁䅅䅁䙁䍁搯䅊䉡呖䅴䍄䉁䅁䅁兂䅁䅁䅍䅄䅁䅁䅯䅈䅁䅁䅯睕䅁䅁䅯兂䅁䅁䅕䅁䅁䵁ㅃ唵䉁䅁䅁允䅁䅁䅕㝤昶楇搸歌䵁䅉䅅䅁䙁䅁䅁睁䵁䅁䅁权捁䅁䅁权呂䅁䅁权䙁䅁䅁兂䅁䅁䅁佁汮䅑䅅䅁䉁䅁䅁兂楂䙅㕧䕴畧䅑杷允䅁䅁䅕䅁䑁䅁䅷䅁䭁䉁䅯䅁䭁䙁䅍䅁䭁䅁䅕䅁䙁䅁䅁䅁䅃畏䅚允䅁䅁䅅䅁䙁䵁杕䡳潊呍䅴䍄䉁䅁䅁兂䅁䅁䅍䅄䅁䅁䅯先䅁䅁䅯睕䅁䅁䅯兂䅁䅁䅕䅁䅁佁療欵䉁䅁䅁允䅁䅁䅕㑎䉬余兕歌䵁䅉䅅䅁䙁䅁䅁睁䵁䅁䅁权晁䅁䅁权呂䅁䅁权䙁䅁䅁兂䅁䅁䅁䉙洷䅑䅅䅁䉁䅁䅁兂䝂癴㥐倱睧䅑杷允䅁䅁䅕䅁䑁䅁䅷䅁䭁䉁䄴䅁䭁䙁䅍䅁䭁䅁䅕䅁䙁䅁䅁䅁䅃畔䅚允䅁䅁䅅䅁䙁佁㠵穐敖楏䅒䍄䉁䅁䅁兂䅁䅁䅍䅄䅁䅁䅯䅈䅁䅁䅯允䅁䅁䅯兂䅁䅁䅕䅁䅁䅁㥂欵䉁䅁䅁允䅁䅁䅕椹捨㡪ㅌ䐲䴸䅉䅅䅁䙁䅁䅁睁䵁䅁䅁权捁䅁䅁权呂䅁䅁权䙁䅁䅁兂䅁䅁䅁䙯浘䅑䅅䅁䉁䅁䅁兂摄䅊䉡啬畍䅑杷允䅁䅁䅕䅁䑁䅁䅷䅁䭁䉁䅷䅁䭁䅁䅅䅁䭁䅁䅕䅁䙁䅁䅁䅁䅄⭒䅚允䅁䅁䅅䅁䙁偁潙䥘䌯搹⽧䍄䉁䅁䅁兂䅁䅁䅍䅄䅁䅁䅯先䅁䅁䅯睕䅁䅁䅯兂䅁䅁䅕䅁䅁佁䩁欵䉁䅁䅁允䅁䅁䅕䝭匴㡧䭂歌䵁䅉䅅䅁䙁䅁䅁睁䵁䅁䅁权慁䅁䅁权呂䅁䅁权䙁䅁䅁兂䅁䅁䅁䉙浄䅑䅅䅁䉁䅁䅁兂䝁婧䑖ど㙷䅑杷允䅁䅁䅕䅁䑁䅁䅷䅁䭁䉁䅷䅁䭁䙁䅍䅁䭁䅁䅕䅁䙁䅁䅁䅁杁申䅖允䅁䅁䅅䅁䙁䝁光䑗ね䍓䄵䍄䉁䅁䅁兂䅁䅁䅍䅄䅁䅁䅯䅈䅁䅁䅯睕䅁䅁䅯兂䅁䅁䅕䅁䅁䅁摁欵䉁䅁䅁允䅁䅁䅕灳瘳㡰䱙歌䵁䅉䅅䅁䙁䅁䅁睁䵁䅁䅁权摁䅁䅁权呂䅁䅁权䙁䅁䅁兂䅁䅁䅁䅁浘䅑䅅䅁䉁䅁䅁兂奃桢䑋䕷畯䅑杷允䅁䅁䅕䅁䑁䅁䅷䅁䭁䉁䄸䅁䭁䙁䅍䅁䭁䅁䅕䅁䙁䅁䅁䅁杄敡䅚允䅁䅁䅅䅁䙁䅁塲㍯㥁橋䅆䍄䉁䅁䅁兂䅁䅁䅍䅄䅁䅁䅯杈䅁䅁䅯睕䅁䅁䅯兂䅁䅁䅕䅁䅁䅁啂欵䉁䅁䅁允䅁䅁䅕⼲⭬牡へ歉䵁䅉䅅䅁䙁䅁䅁睁䵁䅁䅁权摁䅁䅁权呂䅁䅁权䙁䅁䅁兂䅁䅁䅁䅙浐䅑䅅䅁䉁䅁䅁兂奃桢䑋䕷畯䅑杷允䅁䅁䅕䅁䑁䅁䅷䅁䭁䉁䄸䅁䭁䅁䅅䅁䭁䅁䅕䅁䙁䅁䅁䅁䅁畸䅖允䅁䅁䅅䅁䙁䱁敧敨剴乵⼴䍄䉁䅁䅁兂䅁䅁䅍䅄䅁䅁䅯䅈䅁䅁䅯睕䅁䅁䅯兂䅁䅁䅕䅁䅁䅁祃唵䉁䅁䅁允䅁䅁䅕㝤昶楇搸歌䵁䅉䅅䅁䙁䅁䅁睁䵁䅁䅁权晁䅁䅁权呂䅁䅁权䙁䅁䅁兂䅁䅁䅁䝑浌䅑䅅䅁䉁䅁䅁兂剄瑉㕶杦硯䅑杷允䅁䅁䅕䅁䑁䅁䅷䅁䭁䉁䅯䅁䭁䙁䅍䅁䭁䅁䅕䅁䙁䅁䅁䅁杄⭦䅚允䅁䅁䅅䅁䙁䡁灮橊䥅䐷䅰䍄䉁䅁䅁兂䅁䅁䅍䅄䅁䅁䅯睈䅁䅁䅯允䅁䅁䅯兂䅁䅁䅕䅁䅁佁楁欵䉁䅁䅁允䅁䅁䅕椹捨㡪ㅌ䐴䴸䅉䅅䅁䙁䅁䅁睁䵁䅁䅁权摁䅁䅁权呂䅁䅁权䙁䅁䅁兂䅁䅁䅁䰴決䅑䅅䅁䉁䅁䅁兂䵂㑎䉬余瑕䅑杷允䅁䅁䅕䅁䑁䅁䅷䅁䭁䉁䄰䅁䭁䙁䅍䅁䭁䅁䅕䅁䙁䅁䅁䅁杁佖䅚允䅁䅁䅅䅁䙁䵁ㅐ䙋偹楧䄵䍄䉁䅁䅁兂䅁䅁䅍䅄䅁䅁䅯杇䅁䅁䅯睕䅁䅁䅯兂䅁䅁䅕䅁䅁䥁瑂欵䉁䅁䅁允䅁䅁䅕㥌欰潂噆く䵁䅉䅅䅁䙁䅁䅁睁䵁䅁䅁权敁䅁䅁权呂䅁䅁权䙁䅁䅁兂䅁䅁䅁䩑汲䅑䅅䅁䉁䅁䅁兂䝁婧䑖㉩灷䅑杷允䅁䅁䅕䅁䑁䅁䅷䅁䭁䉁䄸䅁䭁䙁䅍䅁䭁䅁䅕䅁䙁䅁䅁䅁权⭡䅚允䅁䅁䅅䅁䙁䅁塲㍯㥁橋䅆䍄䉁䅁䅁兂䅁䅁䅍䅄䅁䅁䅯睈䅁䅁䅯睕䅁䅁䅯兂䅁䅁䅕䅁䅁䍁潄唵䉁䅁䅁允䅁䅁䅕灶愸㥌䔱䕍䵁䅉䅅䅁䙁䅁䅁睁䵁䅁䅁权慁䅁䅁权呂䅁䅁权䙁䅁䅁兂䅁䅁䅁䩧決䅑䅅䅁䉁䅁䅁兂䡃瑆佮稹㕍䅑杷允䅁䅁䅕䅁䑁䅁䅷䅁䭁䉁䅷䅁䭁䙁䅍䅁䭁䅁䅕䅁䙁䅁䅁䅁杄效䅚允䅁䅁䅅䅁䙁䱁摋㘷䝦祃䄵䍄䉁䅁䅁兂䅁䅁䅍䅄䅁䅁䅯杇䅁䅁䅯允䅁䅁䅯兂䅁䅁䅕䅁䅁䝁汁欵䉁䅁䅁允䅁䅁䅕䡰㥁瑃橥䐶䴸䅉䅅䅁䙁䅁䅁睁䵁䅁䅁权慁䅁䅁权呂䅁䅁权䙁䅁䅁兂䅁䅁䅁䱷汌䅑䅅䅁䉁䅁䅁兂⽁噎㘶敓㕷䅑杷允䅁䅁䅕䅁䑁䅁䅷䅁䭁䉁䄰䅁䭁䅁䅅䅁䭁䅁䅕䅁䙁䅁䅁䅁䅁散䅚允䅁䅁䅅䅁䙁䭁䠵場啯瑲⽣䍄䉁䅁䅁兂䅁䅁䅍䅄䅁䅁䅯䅈䅁䅁䅯睕䅁䅁䅯兂䅁䅁䅕䅁䅁䥁捃唵䉁䅁䅁允䅁䅁䅕捷桱扒穙啌䵁䅉䅅䅁䙁䅁䅁睁䵁䅁䅁权敁䅁䅁权呂䅁䅁权䙁䅁䅁兂䅁䅁䅁乯汪䅑䅅䅁䉁䅁䅁兂汁潂噇㑑獳䅑杷允䅁䅁䅕䅁䑁䅁䅷䅁䭁䉁䅯䅁䭁䙁䅍䅁䭁䅁䅕䅁䙁䅁䅁䅁䅁伳䅖允䅁䅁䅅䅁䙁䉁癳匳䝑呉䅰䍄䉁䅁䅁兂䅁䅁䅍䅄䅁䅁䅯先䅁䅁䅯睕䅁䅁䅯兂䅁䅁䅕䅁䅁䝁䵁欵䉁䅁䅁允䅁䅁䅕歵䵫楁䡵歌䵁䅉䅅䅁䙁䅁䅁睁䵁䅁䅁权慁䅁䅁权呂䅁䅁权䙁䅁䅁兂䅁䅁䅁䱯汐䅑䅅䅁䉁䅁䅁兂⽁噎㘶敓㕷䅑杷允䅁䅁䅕䅁䑁䅁䅷䅁䭁䉁䅷䅁䭁䙁䅍䅁䭁䅁䅕䅁䙁䅁䅁䅁䅄佅䅚允䅁䅁䅅䅁䙁䙁㘶兓䍷祱䄱䍄䉁䅁䅁兂䅁䅁䅍䅄䅁䅁䅯䅈䅁䅁䅯睕䅁䅁䅯兂䅁䅁䅕䅁䅁䍁卂欵䉁䅁䅁允䅁䅁䅕匳䝑婧䑖歌䵁䅉䅅䅁䙁䅁䅁睁䵁䅁䅁权捁䅁䅁权䉁䅁䅁权䙁䅁䅁兂䅁䅁䅁佉氯䅑䅅䅁䉁䅁䅁兂穁積積積呐睐杷允䅁䅁䅕䅁䑁䅁䅷䅁䭁䉁䄰䅁䭁䙁䅍䅁䭁䅁䅕䅁䙁䅁䅁䅁䅂⭚䅚允䅁䅁䅅䅁䙁䑁䩥坑汄䍅䄵䍄䉁䅁䅁兂䅁䅁䅍䅄䅁䅁䅯先䅁䅁䅯睕䅁䅁䅯兂䅁䅁䅕䅁䅁䭁湁欵䉁䅁䅁允䅁䅁䅕浚浚浚浢歌䵁䅉䅅䅁䙁䅁䅁睁䵁䅁䅁权敁䅁䅁权呂䅁䅁权䙁䅁䅁兂䅁䅁䅁䝁浈䅑䅅䅁䉁䅁䅁兂剃堷⽷噎椴䅑杷允䅁䅁䅕䅁䑁䅁䅷䅁䭁䉁䄸䅁䭁䙁䅍䅁䭁䅁䅕䅁䙁䅁䅁䅁䅄数䅖允䅁䅁䅅䅁䙁䱁敧敨剴䑥䅂䍄䉁䅁䅁兂䅁䅁䅍䅄䅁䅁䅯杇䅁䅁䅯睕䅁䅁䅯兂䅁䅁䅕䅁䅁䍁䙂欵䉁䅁䅁允䅁䅁䅕䑔䩥坑䙂く䵁䅉䅅䅁䙁䅁䅁睁䵁䅁䅁权捁䅁䅁权呂䅁䅁权䙁䅁䅁兂䅁䅁䅁伴汔䅑䅅䅁䉁䅁䅁兂楂䙅㕧䕴畧䅑杷允䅁䅁䅕䅁䑁䅁䅷䅁䭁䉁䅷䅁䭁䙁䅍䅁䭁䅁䅕䅁䙁䅁䅁䅁䅃散䅚允䅁䅁䅅䅁䙁䡁潎敫㠱礯䄱䍄䉁䅁䅁兂䅁䅁䅍䅄䅁䅁䅯先䅁䅁䅯允䅁䅁䅯兂䅁䅁䅕䅁䅁䝁歂欵䉁䅁䅁允䅁䅁䅕歲桦桥畓稱䴸䅉䅅䅁䙁䅁䅁睁䵁䅁䅁权晁䅁䅁权呂䅁䅁权䙁䅁䅁兂䅁䅁䅁䵑汪䅑䅅䅁䉁䅁䅁兂䭂䅄牉㥨睙䅑杷允䅁䅁䅕䅁䑁䅁䅷䅁䭁䉁䅯䅁䭁䅁䅅䅁䭁䅁䅕䅁䙁䅁䅁䅁杂⭣䅚允䅁䅁䅅䅁䙁䭁睒児塲⭯⽧䍄䉁䅁䅁兂䅁䅁䅍䅄䅁䅁䅯杇䅁䅁䅯睕䅁䅁䅯兂䅁䅁䅕䅁䅁䍁㙃唵䉁䅁䅁允䅁䅁䅕穐敖歵獮問䵁䅉䅅䅁䙁䅁䅁睁䵁䅁䅁权捁䅁䅁权呂䅁䅁权䙁䅁䅁兂䅁䅁䅁䵉汮䅑䅅䅁䉁䅁䅁兂䙃ㄶ㑇潈畕䅑杷允䅁䅁䅕䅁䑁䅁䅷䅁䭁䉁䅷䅁䭁䙁䅍䅁䭁䅁䅕䅁䙁䅁䅁䅁䅃⭌䅚允䅁䅁䅅䅁䙁䙁㕧䵴㉨楐䄵䍄䉁䅁䅁兂䅁䅁䅍䅄䅁䅁䅯䅈䅁䅁䅯睕䅁䅁䅯兂䅁䅁䅕䅁䅁䥁獂欵䉁䅁䅁允䅁䅁䅕㉣剩堷⽺啌䵁䅉䅅䅁䙁䅁䅁睁䵁䅁䅁权捁䅁䅁权䉁䅁䅁权䙁䅁䅁兂䅁䅁䅁䉯洷䅑䅅䅁䉁䅁䅁兂畃⭒㙆䭆堷睐杷允䅁䅁䅕䅁䑁䅁䅷䅁䭁䉁䄸䅁䭁䙁䅍䅁䭁䅁䅕䅁䙁䅁䅁䅁䅃佮䅖允䅁䅁䅅䅁䙁䩁䕺䱉祂䑋䅆䍄䉁䅁䅁兂䅁䅁䅍䅄䅁䅁䅯杇䅁䅁䅯睕䅁䅁䅯兂䅁䅁䅕䅁䅁䕁䉃欵䉁䅁䅁允䅁䅁䅕敥浫免獪歏䵁䅉䅅䅁䙁䅁䅁睁䵁䅁䅁权晁䅁䅁权呂䅁䅁权䙁䅁䅁兂䅁䅁䅁临氳䅑䅅䅁䉁䅁䅁兂⭃确癯唳睑䅑杷允䅁䅁䅕䅁䑁䅁䅷䅁䭁䉁䄴䅁䭁䙁䅍䅁䭁䅁䅕䅁䙁䅁䅁䅁杄伳䅖允䅁䅁䅅䅁䙁䍁䝕婧䑖祩䅸䍄䉁䅁䅁兂䅁䅁䅍䅄䅁䅁䅯睈䅁䅁䅯睕䅁䅁䅯兂䅁䅁䅕䅁䅁䭁啃唵䉁䅁䅁允䅁䅁䅕䅁䅁䅁杄䕍䵁䅉䅅䅁䙁䅁䅁睁䵁䅁䅁权慁䅁䅁权呂䅁䅁权䙁䅁䅁兂䅁䅁䅁佷氷䅑䅅䅁䉁䅁䅁兂䑄匹捨㡪㕉䅑杷允䅁䅁䅕䅁䑁䅁䅷䅁䭁䉁䅷䅁䭁䙁䅍䅁䭁䅁䅕䅁䙁䅁䅁䅁杂伶䅖允䅁䅁䅅䅁䙁䝁光䑗ね䍓䄵䍄䉁䅁䅁兂䅁䅁䅍䅄䅁䅁䅯杇䅁䅁䅯睕䅁䅁䅯兂䅁䅁䅕䅁䅁䭁㙁欵䉁䅁䅁允䅁䅁䅕卸睃浣硧く䵁䅉䅅䅁䙁䅁䅁睁䵁䅁䅁权捁䅁䅁权呂䅁䅁权䙁䅁䅁兂䅁䅁䅁䙁浐䅑䅅䅁䉁䅁䅁兂摄䅊䉡啬畍䅑杷允䅁䅁䅕䅁䑁䅁䅷䅁䭁䉁䅯䅁䭁䙁䅍䅁䭁䅁䅕䅁䙁䅁䅁䅁杂佢䅚允䅁䅁䅅䅁䙁䍁搯䅊䉡呖䅴䍄䉁䅁䅁兂䅁䅁䅍䅄䅁䅁䅯䅈䅁䅁䅯睕䅁䅁䅯兂䅁䅁䅕䅁䅁䵁䵂欵䉁䅁䅁允䅁䅁䅕硢䑋䵷桰歌䵁䅉䅅䅁䙁䅁䅁睁䵁䅁䅁权敁䅁䅁权呂䅁䅁权䙁䅁䅁兂䅁䅁䅁佯氷䅑䅅䅁䉁䅁䅁兂穂䩡瑈䑦猸䅑杷允䅁䅁䅕䅁䑁䅁䅷䅁䭁䉁䄸䅁䭁䙁䅍䅁䭁䅁䅕䅁䙁䅁䅁䅁权敭䅖允䅁䅁䅅䅁䙁䅁䅁䅁䅁䐴䅂䍄䉁䅁䅁兂䅁䅁䅍䅄䅁䅁䅯䅈䅁䅁䅯睕䅁䅁䅯兂䅁䅁䅕䅁䅁佁卂欵䉁䅁䅁允䅁䅁䅕匳䝑婧䑖歌䵁䅉䅅䅁䙁䅁䅁睁䵁䅁䅁权敁䅁䅁权呂䅁䅁权䙁䅁䅁兂䅁䅁䅁䕙洯䅑䅅䅁䉁䅁䅁兂畄䑦ㄸ橘歯䅑杷允䅁䅁䅕䅁䑁䅁䅷䅁䭁䉁䅯䅁䭁䙁䅍䅁䭁䅁䅕䅁䙁䅁䅁䅁䅂畘䅚允䅁䅁䅅䅁䙁䱁昶楇搯䑚䅴䍄䉁䅁䅁兂䅁䅁䅍䅄䅁䅁䅯䅈䅁䅁䅯睕䅁䅁䅯兂䅁䅁䅕䅁䅁䵁求欵䉁䅁䅁允䅁䅁䅕歯㉗⼸唰歌䵁䅉䅅䅁䙁䅁䅁睁䵁䅁䅁权慁䅁䅁权䉁䅁䅁权䙁䅁䅁兂䅁䅁䅁䙉浔䅑䅅䅁䉁䅁䅁兂歃䑣䬰㘱潐睐杷允䅁䅁䅕䅁䑁䅁䅷䅁䭁䉁䅷䅁䭁䙁䅍䅁䭁䅁䅕䅁䙁䅁䅁䅁䅄⭗䅚允䅁䅁䅅䅁䙁䭁䙊癴㥐䍆䄵䍄䉁䅁䅁兂䅁䅁䅍䅄䅁䅁䅯先䅁䅁䅯睕䅁䅁䅯兂䅁䅁䅕䅁䅁䅁祂欵䉁䅁䅁允䅁䅁䅕䬸䝦穓䩦啌䵁䅉䅅䅁䙁䅁䅁睁䵁䅁䅁权晁䅁䅁权呂䅁䅁权䙁䅁䅁兂䅁䅁䅁䍙洷䅑䅅䅁䉁䅁䅁兂⽁噎㘶卓硷䅑杷允䅁䅁䅕䅁䑁䅁䅷䅁䭁䉁䅷䅁䭁䅁䅅䅁䭁䅁䅕䅁䙁䅁䅁䅁杄余䅚允䅁䅁䅅䅁䙁偁潙䥘䌯搹⽧䍄䉁䅁䅁兂䅁䅁䅍䅄䅁䅁䅯杈䅁䅁䅯睕䅁䅁䅯兂䅁䅁䅕䅁䅁䅁䍁欵䉁䅁䅁允䅁䅁䅕䅁䅁䅁䅁歋䵁䅉䅅䅁䙁䅁䅁睁䵁䅁䅁权敁䅁䅁权䉁䅁䅁权䙁䅁䅁兂䅁䅁䅁䵯汌䅑䅅䅁䉁䅁䅁兂穁積積積呐睐杷允䅁䅁䅕䅁䑁䅁䅷䅁䭁䉁䄴䅁䭁䙁䅍䅁䭁䅁䅕䅁䙁䅁䅁䅁䅃佢䅚允䅁䅁䅅䅁䙁乁楅⼲⭬楡䅆䍄䉁䅁䅁兂䅁䅁䅍䅄䅁䅁䅯先䅁䅁䅯睕䅁䅁䅯兂䅁䅁䅕䅁䅁䍁偁欵䉁䅁䅁允䅁䅁䅕歵䵫楁䡵歌䵁䅉䅅䅁䙁䅁䅁睁䵁䅁䅁权慁䅁䅁权呂䅁䅁权䙁䅁䅁兂䅁䅁䅁偯汔䅑䅅䅁䉁䅁䅁兂䑄匹捨㡪㕉䅑杷允䅁䅁䅕䅁䑁䅁䅷䅁䭁䉁䄴䅁䭁䙁䅍䅁䭁䅁䅕䅁䙁䅁䅁䅁杁攵䅖允䅁䅁䅅䅁䙁䡁㥅瑃橥䌸䅴䍄䉁䅁䅁兂䅁䅁䅍䅄䅁䅁䅯杇䅁䅁䅯睕䅁䅁䅯兂䅁䅁䅕䅁䅁䕁㕃唵䉁䅁䅁允䅁䅁䅕穐敖歵獮問䵁䅉䅅䅁䙁䅁䅁睁䵁䅁䅁权捁䅁䅁权呂䅁䅁权䙁䅁䅁兂䅁䅁䅁䙉洯䅑䅅䅁䉁䅁䅁兂楃扒穢刯畑䅑杷允䅁䅁䅕䅁䑁䅁䅷䅁䭁䉁䄸䅁䭁䙁䅍䅁䭁䅁䅕䅁䙁䅁䅁䅁杂伳䅖允䅁䅁䅅䅁䙁䉁癳匳䝑吴䅂䍄䉁䅁䅁兂䅁䅁䅍䅄䅁䅁䅯杈䅁䅁䅯睕䅁䅁䅯兂䅁䅁䅕䅁䅁佁䡁欵䉁䅁䅁允䅁䅁䅕䅁䅁䅁䅁歋䵁䅉䅅䅁䙁䅁䅁睁䵁䅁䅁权摁䅁䅁权呂䅁䅁权䙁䅁䅁兂䅁䅁䅁偑決䅑䅅䅁䉁䅁䅁兂杂搵楁⼲瑫䅑杷允䅁䅁䅕䅁䑁䅁䅷䅁䭁䉁䄴䅁䭁䅁䅅䅁䭁䅁䅕䅁䙁䅁䅁䅁䅃整䅖允䅁䅁䅅䅁䙁䑁積積積㥍⽍䍄䉁䅁䅁兂䅁䅁䅍䅄䅁䅁䅯䅈䅁䅁䅯睕䅁䅁䅯兂䅁䅁䅕䅁䅁䵁⭁欵䉁䅁䅁允䅁䅁䅕㥆佮ㄹ橏歌䵁䅉䅅䅁䙁䅁䅁睁䵁䅁䅁权慁䅁䅁权䉁䅁䅁权䙁䅁䅁兂䅁䅁䅁䰴氯䅑䅅䅁䉁䅁䅁兂䅁䅁䅁䅁杄睐杷允䅁䅁䅕䅁䑁䅁䅷䅁䭁䉁䅯䅁䭁䙁䅍䅁䭁䅁䅕䅁䙁䅁䅁䅁权佃䅚允䅁䅁䅅䅁䙁䕁㉡⼸唳䑇䅰䍄䉁䅁䅁兂䅁䅁䅍䅄䅁䅁䅯先䅁䅁䅯睕䅁䅁䅯兂䅁䅁䅕䅁䅁䝁睄唵䉁䅁䅁允䅁䅁䅕灰䕶䱉祃啌䵁䅉䅅䅁䙁䅁䅁睁䵁䅁䅁权摁䅁䅁权呂䅁䅁权䙁䅁䅁兂䅁䅁䅁䑉浮䅑䅅䅁䉁䅁䅁兂䝂癴㥐䰱畧䅑杷允䅁䅁䅕䅁䑁䅁䅷䅁䭁䉁䅯䅁䭁䙁䅍䅁䭁䅁䅕䅁䙁䅁䅁䅁杂甯䅖允䅁䅁䅅䅁䙁䥁䌯匹捨稷䅬䍄䉁䅁䅁兂䅁䅁䅍䅄䅁䅁䅯䅈䅁䅁䅯睕䅁䅁䅯兂䅁䅁䅕䅁䅁䍁獄唵䉁䅁䅁允䅁䅁䅕歵䵫楁䡶啌䵁䅉䅅䅁䙁䅁䅁睁䵁䅁䅁权敁䅁䅁权呂䅁䅁权䙁䅁䅁兂䅁䅁䅁佉汮䅑䅅䅁䉁䅁䅁兂穂䩡瑈䑦猸䅑杷允䅁䅁䅕䅁䑁䅁䅷䅁䭁䉁䄸䅁䭁䅁䅅䅁䭁䅁䅕䅁䙁䅁䅁䅁权⭁䅚允䅁䅁䅅䅁䙁䅁䅁䅁䅁佁⽁䍄䉁䅁䅁兂䅁䅁䅍䅄䅁䅁䅯杇䅁䅁䅯允䅁䅁䅯兂䅁䅁䅕䅁䅁䵁䩄唵䉁䅁䅁允䅁䅁䅕椹捨㡪ㅌ䐴䴸䅉䅅䅁䙁䅁䅁睁䵁䅁䅁权捁䅁䅁权呂䅁䅁权䙁䅁䅁兂䅁䅁䅁䱁汶䅑䅅䅁䉁䅁䅁兂㍂灶愸硌田䅑杷允䅁䅁䅕䅁䑁䅁䅷䅁䭁䉁䄸䅁䭁䙁䅍䅁䭁䅁䅕䅁䙁䅁䅁䅁权佇䅚允䅁䅁䅅䅁䙁䕁㉡⼸唳䐫䅂䍄䉁䅁䅁兂䅁䅁䅍䅄䅁䅁䅯䅈䅁䅁䅯睕䅁䅁䅯兂䅁䅁䅕䅁䅁佁灁欵䉁䅁䅁允䅁䅁䅕㡪ㅌ䙋偷歌䵁䅉䅅䅁䙁䅁䅁睁䵁䅁䅁权摁䅁䅁权呂䅁䅁权䙁䅁䅁兂䅁䅁䅁䱑汈䅑䅅䅁䉁䅁䅁兂䭁㘱睎捐瑯䅑杷允䅁䅁䅕䅁䑁䅁䅷䅁䭁䉁䄴䅁䭁䙁䅍䅁䭁䅁䅕䅁䙁䅁䅁䅁䅂畓䅚允䅁䅁䅅䅁䙁佁㠵穐敖楏䅒䍄䉁䅁䅁兂䅁䅁䅍䅄䅁䅁䅯杇䅁䅁䅯睕䅁䅁䅯兂䅁䅁䅕䅁䅁䥁潄唵䉁䅁䅁允䅁䅁䅕⽷潕䥘椯問䵁䅉䅅䅁䙁䅁䅁睁䵁䅁䅁权敁䅁䅁权䉁䅁䅁权䙁䅁䅁兂䅁䅁䅁䉑浈䅑䅅䅁䉁䅁䅁兂䑄匹捨㡪噌睐杷允䅁䅁䅕䅁䑁䅁䅷䅁䭁䉁䅯䅁䭁䙁䅍䅁䭁䅁䅕䅁䙁䅁䅁䅁权佘䅚允䅁䅁䅅䅁䙁䱁昶楇搯䑚䅴䍄䉁䅁䅁兂䅁䅁䅍䅄䅁䅁䅯先䅁䅁䅯允䅁䅁䅯兂䅁䅁䅕䅁䅁䝁獁欵䉁䅁䅁允䅁䅁䅕浚浚浚浚樱䴸䅉䅅䅁䙁䅁䅁睁䵁䅁䅁权捁䅁䅁权呂䅁䅁权䙁䅁䅁兂䅁䅁䅁佧汄䅑䅅䅁䉁䅁䅁兂楂䙅㕧䕴畧䅑杷允䅁䅁䅕䅁䑁䅁䅷䅁䭁䉁䅯䅁䭁䙁䅍䅁䭁䅁䅕䅁䙁䅁䅁䅁杄敡䅚允䅁䅁䅅䅁䙁䍁搯䅊䉡呖䅴䍄䉁䅁䅁兂䅁䅁䅍䅄䅁䅁䅯杇䅁䅁䅯睕䅁䅁䅯兂䅁䅁䅕䅁䅁佁摄唵䉁䅁䅁允䅁䅁䅕祇搯䅊桙歏䵁䅉䅅䅁䙁䅁䅁睁䵁䅁䅁权敁䅁䅁权呂䅁䅁权䙁䅁䅁兂䅁䅁䅁䩯汮䅑䅅䅁䉁䅁䅁兂䝁婧䑖㉩灷䅑杷允䅁䅁䅕䅁䑁䅁䅷䅁䭁䉁䄸䅁䭁䅁䅅䅁䭁䅁䅕䅁䙁䅁䅁䅁杂敐䅚允䅁䅁䅅䅁䙁䭁睒児塲⭯⽁䍄䉁䅁䅁兂䅁䅁䅍䅄䅁䅁䅯杇䅁䅁䅯睕䅁䅁䅯兂䅁䅁䅕䅁䅁䝁㡄唵䉁䅁䅁允䅁䅁䅕㡪ㅌ䙋発問䵁䅉䅅䅁䙁䅁䅁睁䵁䅁䅁权慁䅁䅁权䉁䅁䅁权䙁䅁䅁兂䅁䅁䅁义汘䅑䅅䅁䉁䅁䅁兂㉄䙋偹癷杘睐杷允䅁䅁䅕䅁䑁䅁䅷䅁䭁䉁䄴䅁䭁䅁䅅䅁䭁䅁䅕䅁䙁䅁䅁䅁䅁⭸䅖允䅁䅁䅅䅁䙁䑁積積積㥍⽍䍄䉁䅁䅁兂䅁䅁䅍䅄䅁䅁䅯杈䅁䅁䅯睕䅁䅁䅯兂䅁䅁䅕䅁䅁䭁ㅁ欵䉁䅁䅁允䅁䅁䅕体㙆䭆䠵歊䵁䅉䅅䅁䙁䅁䅁睁䵁䅁䅁权摁䅁䅁权呂䅁䅁权䙁䅁䅁兂䅁䅁䅁䍧浔䅑䅅䅁䉁䅁䅁兂浂浚浚畚留䅑杷允䅁䅁䅕䅁䑁䅁䅷䅁䭁䉁䄴䅁䭁䙁䅍䅁䭁䅁䅕䅁䙁䅁䅁䅁杄⭚䅚允䅁䅁䅅䅁䙁乁楅⼲⭬楡䅆䍄䉁䅁䅁兂䅁䅁䅍䅄䅁䅁䅯杇䅁䅁䅯允䅁䅁䅯兂䅁䅁䅕䅁䅁䭁煂欵䉁䅁䅁允䅁䅁䅕䡰㥁瑃橥䐶䴸䅉䅅䅁䙁䅁䅁睁䵁䅁䅁权晁䅁䅁权䉁䅁䅁权䙁䅁䅁兂䅁䅁䅁䝙浺䅑䅅䅁䉁䅁䅁兂卂䉵䘶ㄶ杈睐杷允䅁䅁䅕䅁䑁䅁䅷䅁䭁䉁䄸䅁䭁䙁䅍䅁䭁䅁䅕䅁䙁䅁䅁䅁䅃伯䅖允䅁䅁䅅䅁䙁䵁㌯⭕汏穥䅂䍄䉁䅁䅁兂䅁䅁䅍䅄䅁䅁䅯䅈䅁䅁䅯睕䅁䅁䅯兂䅁䅁䅕䅁䅁䭁塂欵䉁䅁䅁允䅁䅁䅕匳䝑婧䑖歌䵁䅉䅅䅁䙁䅁䅁睁䵁䅁䅁权敁䅁䅁权䉁䅁䅁权䙁䅁䅁兂䅁䅁䅁䕉浲䅑䅅䅁䉁䅁䅁兂䑄匹捨㡪噌睐杷允䅁䅁䅕䅁䑁䅁䅷䅁䭁䉁䅯䅁䭁䙁䅍䅁䭁䅁䅕䅁䙁䅁䅁䅁权⭮䅖允䅁䅁䅅䅁䙁䥁坣挲㌷積䅬䍄䉁䅁䅁兂䅁䅁䅍䅄䅁䅁䅯先䅁䅁䅯睕䅁䅁䅯兂䅁䅁䅕䅁䅁䅁扁欵䉁䅁䅁允䅁䅁䅕瑃橥䑣䬳歌䵁䅉䅅䅁䙁䅁䅁睁䵁䅁䅁权捁䅁䅁权呂䅁䅁权䙁䅁䅁兂䅁䅁䅁䰴汪䅑䅅䅁䉁䅁䅁兂㍂灶愸硌田䅑杷允䅁䅁䅕䅁䑁䅁䅷䅁䭁䉁䄰䅁䭁䙁䅍䅁䭁䅁䅕䅁䙁䅁䅁䅁䅂⭅䅚允䅁䅁䅅䅁䙁䱁䩰䅄牉票䄵䍄䉁䅁䅁兂䅁䅁䅍䅄䅁䅁䅯睈䅁䅁䅯允䅁䅁䅯兂䅁䅁䅕䅁䅁䵁癃唵䉁䅁䅁允䅁䅁䅕敨剴䉵䘶稲䴸䅉䅅䅁䙁䅁䅁睁䵁䅁䅁权敁䅁䅁权䉁䅁䅁权䙁䅁䅁兂䅁䅁䅁偯汲䅑䅅䅁䉁䅁䅁兂㝂䭆䠵場啲睐杷允䅁䅁䅕䅁䑁䅁䅷䅁䭁䉁䄰䅁䭁䙁䅍䅁䭁䅁䅕䅁䙁䅁䅁䅁䅄敁䅚允䅁䅁䅅䅁䙁䩁畨潅䅐楓䄵䍄䉁䅁䅁兂䅁䅁䅍䅄䅁䅁䅯䅈䅁䅁䅯睕䅁䅁䅯兂䅁䅁䅕䅁䅁佁煂欵䉁䅁䅁允䅁䅁䅕㉣剩堷⽺啌䵁䅉䅅䅁䙁䅁䅁睁䵁䅁䅁权晁䅁䅁权䉁䅁䅁权䙁䅁䅁兂䅁䅁䅁乧汦䅑䅅䅁䉁䅁䅁兂乄䵺䵺䵺捺睐杷允䅁䅁䅕䅁䑁䅁䅷䅁䭁䉁䄸䅁䭁䙁䅍䅁䭁䅁䅕䅁䙁䅁䅁䅁杁佤䅚允䅁䅁䅅䅁䙁䝁㡱䩤奍䑊䅆䍄䉁䅁䅁兂䅁䅁䅍䅄䅁䅁䅯先䅁䅁䅯睕䅁䅁䅯兂䅁䅁䅕䅁䅁䅁㙄唵䉁䅁䅁允䅁䅁䅕余兘瑉㕶啌䵁䅉䅅䅁䙁䅁䅁睁䵁䅁䅁权敁䅁䅁权呂䅁䅁权䙁䅁䅁兂䅁䅁䅁䵷氯䅑䅅䅁䉁䅁䅁兂牁硨婢牺獣䅑杷允䅁䅁䅕䅁䑁䅁䅷䅁䭁䉁䅯䅁䭁䙁䅍䅁䭁䅁䅕䅁䙁䅁䅁䅁杄敋䅚允䅁䅁䅅䅁䙁䕁桪桥畓穰䅰䍄䉁䅁䅁兂䅁䅁䅍䅄䅁䅁䅯䅈䅁䅁䅯睕䅁䅁䅯兂䅁䅁䅕䅁䅁䅁湃唵䉁䅁䅁允䅁䅁䅕椹捨㡪ㅋ啌䵁䅉䅅䅁䙁䅁䅁睁䵁䅁䅁权敁䅁䅁权呂䅁䅁权䙁䅁䅁兂䅁䅁䅁䙯浘䅑䅅䅁䉁䅁䅁兂扄堫焵䡶楑䅑杷允䅁䅁䅕䅁䑁䅁䅷䅁䭁䉁䄴䅁䭁䙁䅍䅁䭁䅁䅕䅁䙁䅁䅁䅁杄畡䅚允䅁䅁䅅䅁䙁乁楅⼲⭬楡䅆䍄䉁䅁䅁兂䅁䅁䅍䅄䅁䅁䅯杈䅁䅁䅯睕䅁䅁䅯兂䅁䅁䅕䅁䅁䍁佁欵䉁䅁䅁允䅁䅁䅕硢䑋䵷桲啋䵁䅉䅅䅁䙁䅁䅁睁䵁䅁䅁权捁䅁䅁权呂䅁䅁权䙁䅁䅁兂䅁䅁䅁䭑汌䅑䅅䅁䉁䅁䅁兂䉄煹䙆橴瑍䅑杷允䅁䅁䅕䅁䑁䅁䅷䅁䭁䉁䅷䅁䭁䙁䅍䅁䭁䅁䅕䅁䙁䅁䅁䅁䅂敍䅚允䅁䅁䅅䅁䙁䙁㕧䵴㉨楐䄵䍄䉁䅁䅁兂䅁䅁䅍䅄䅁䅁䅯睈䅁䅁䅯允䅁䅁䅯兂䅁䅁䅕䅁䅁䍁噁欵䉁䅁䅁允䅁䅁䅕䡰㥁瑃橥䐴䴸䅉䅅䅁䙁䅁䅁睁䵁䅁䅁权晁䅁䅁权呂䅁䅁权䙁䅁䅁兂䅁䅁䅁䥧浌䅑䅅䅁䉁䅁䅁兂杂搵楁⼲睫䅑杷允䅁䅁䅕䅁䑁䅁䅷䅁䭁䉁䄰䅁䭁䙁䅍䅁䭁䅁䅕䅁䙁䅁䅁䅁权故䅚允䅁䅁䅅䅁䙁䱁䩰䅄牉票䄵䍄䉁䅁䅁兂䅁䅁䅍䅄䅁䅁䅯睈䅁䅁䅯允䅁䅁䅯兂䅁䅁䅕䅁䅁䵁灂欵䉁䅁䅁允䅁䅁䅕牕敧敨剴䐴䴸䅉䅅䅁䙁䅁䅁睁䵁䅁䅁权敁䅁䅁权呂䅁䅁权䙁䅁䅁兂䅁䅁䅁䝑浄䅑䅅䅁䉁䅁䅁兂剃堷⽷噎椴䅑杷允䅁䅁䅕䅁䑁䅁䅷䅁䭁䉁䄴䅁䭁䅁䅅䅁䭁䅁䅕䅁䙁䅁䅁䅁䅁畬䅖允䅁䅁䅅䅁䙁䑁積積積㥍⽍䍄䉁䅁䅁兂䅁䅁䅍䅄䅁䅁䅯睈䅁䅁䅯睕䅁䅁䅯兂䅁䅁䅕䅁䅁䍁硄唵䉁䅁䅁允䅁䅁䅕㥉㕶浦捰䕍䵁䅉䅅䅁䙁䅁䅁睁䵁䅁䅁权捁䅁䅁权呂䅁䅁权䙁䅁䅁兂䅁䅁䅁䍑浈䅑䅅䅁䉁䅁䅁兂祃敮渫杸畳䅑杷允䅁䅁䅕䅁䑁䅁䅷䅁䭁䉁䄴䅁䭁䅁䅅䅁䭁䅁䅕䅁䙁䅁䅁䅁杂敶䅖允䅁䅁䅅䅁䙁䑁積積積㥍⽍䍄䉁䅁䅁兂䅁䅁䅍䅄䅁䅁䅯䅈䅁䅁䅯睕䅁䅁䅯兂䅁䅁䅕䅁䅁䍁乂欵䉁䅁䅁允䅁䅁䅕硢䑋䵷桰歌䵁䅉䅅䅁䙁䅁䅁睁䵁䅁䅁权敁䅁䅁权䉁䅁䅁权䙁䅁䅁兂䅁䅁䅁佯汔䅑䅅䅁䉁䅁䅁兂穁積積積呐睐杷允䅁䅁䅕䅁䑁䅁䅷䅁䭁䉁䅷䅁䭁䙁䅍䅁䭁䅁䅕䅁䙁䅁䅁䅁䅂敔䅚允䅁䅁䅅䅁䙁䝁匸㡧䭄卙䄵䍄䉁䅁䅁兂䅁䅁䅍䅄䅁䅁䅯先䅁䅁䅯允䅁䅁䅯兂䅁䅁䅕䅁䅁䕁硁欵䉁䅁䅁允䅁䅁䅕歲桦桥畓稱䴸䅉䅅䅁䙁䅁䅁睁䵁䅁䅁权敁䅁䅁权䉁䅁䅁权䙁䅁䅁兂䅁䅁䅁䥉浌䅑䅅䅁䉁䅁䅁兂䅁䅁䅁䅁兄睐杷允䅁䅁䅕䅁䑁䅁䅷䅁䭁䉁䄸䅁䭁䙁䅍䅁䭁䅁䅕䅁䙁䅁䅁䅁䅁伲䅖允䅁䅁䅅䅁䙁䉁癳匳䝑吴䅂䍄䉁䅁䅁兂䅁䅁䅍䅄䅁䅁䅯杈䅁䅁䅯睕䅁䅁䅯兂䅁䅁䅕䅁䅁䍁䵄唵䉁䅁䅁允䅁䅁䅕㑋坣挲㌶䕌䵁䅉䅅䅁䙁䅁䅁睁䵁䅁䅁权慁䅁䅁权呂䅁䅁权䙁䅁䅁兂䅁䅁䅁偧汢䅑䅅䅁䉁䅁䅁兂䑄匹捨㡪㕉䅑杷允䅁䅁䅕䅁䑁䅁䅷䅁䭁䉁䅷䅁䭁䙁䅍䅁䭁䅁䅕䅁䙁䅁䅁䅁杁界䅚允䅁䅁䅅䅁䙁䙁㕧䵴㉨楐䄵䍄䉁䅁䅁兂䅁䅁䅍䅄䅁䅁䅯先䅁䅁䅯睕䅁䅁䅯兂䅁䅁䅕䅁䅁䵁汄唵䉁䅁䅁允䅁䅁䅕䉵䘶ㄶ㑈䕌䵁䅉䅅䅁䙁䅁䅁睁䵁䅁䅁权慁䅁䅁权呂䅁䅁权䙁䅁䅁兂䅁䅁䅁䭁汢䅑䅅䅁䉁䅁䅁兂摁浗㝑㐳㔸䅑杷允䅁䅁䅕䅁䑁䅁䅷䅁䭁䉁䄰䅁䭁䙁䅍䅁䭁䅁䅕䅁䙁䅁䅁䅁权敇䅚允䅁䅁䅅䅁䙁䅁塲㍯㥁楹䄵䍄䉁䅁䅁兂䅁䅁䅍䅄䅁䅁䅯杈䅁䅁䅯睕䅁䅁䅯兂䅁䅁䅕䅁䅁䥁䙁欵䉁䅁䅁允䅁䅁䅕䅁䅁䅁䅁歋䵁䅉䅅䅁䙁䅁䅁睁䵁䅁䅁权摁䅁䅁权呂䅁䅁权䙁䅁䅁兂䅁䅁䅁䑧浲䅑䅅䅁䉁䅁䅁兂䝂癴㥐䰱畧䅑杷允䅁䅁䅕䅁䑁䅁䅷䅁䭁䉁䄴䅁䭁䙁䅍䅁䭁䅁䅕䅁䙁䅁䅁䅁杁⭓䅚允䅁䅁䅅䅁䙁佁㠵穐敖楏䅒䍄䉁䅁䅁兂䅁䅁䅍䅄䅁䅁䅯䅈䅁䅁䅯允䅁䅁䅯兂䅁䅁䅕䅁䅁䕁牄唵䉁䅁䅁允䅁䅁䅕積積積積稰䴸䅉䅅䅁䙁䅁䅁睁䵁䅁䅁权摁䅁䅁权呂䅁䅁权䙁䅁䅁兂䅁䅁䅁义汘䅑䅅䅁䉁䅁䅁兂䑄匹捨㡪瑉䅑杷允䅁䅁䅕䅁䑁䅁䅷䅁䭁䉁䄴䅁䭁䅁䅅䅁䭁䅁䅕䅁䙁䅁䅁䅁䅃男䅖允䅁䅁䅅䅁䙁䑁積積積㥍⽍䍄䉁䅁䅁兂䅁䅁䅍䅄䅁䅁䅯杈䅁䅁䅯睕䅁䅁䅯兂䅁䅁䅕䅁䅁䝁扁欵䉁䅁䅁允䅁䅁䅕兇坒楄礱啋䵁䅉䅅䅁䙁䅁䅁睁䵁䅁䅁权捁䅁䅁权呂䅁䅁权䙁䅁䅁兂䅁䅁䅁偁氯䅑䅅䅁䉁䅁䅁兂敂歵䵫流瑳䅑杷允䅁䅁䅕䅁䑁䅁䅷䅁䭁䉁䄰䅁䭁䙁䅍䅁䭁䅁䅕䅁䙁䅁䅁䅁杄畢䅚允䅁䅁䅅䅁䙁䑁䩥坑汄䍅䄵䍄䉁䅁䅁兂䅁䅁䅍䅄䅁䅁䅯杈䅁䅁䅯睕䅁䅁䅯兂䅁䅁䅕䅁䅁佁䅄唵䉁䅁䅁允䅁䅁䅕呣䬰㘱睍䕌䵁䅉䅅䅁䙁䅁䅁睁䵁䅁䅁权敁䅁䅁权呂䅁䅁权䙁䅁䅁兂䅁䅁䅁䘴浘䅑䅅䅁䉁䅁䅁兂扄堫焵䡶楑䅑杷允䅁䅁䅕䅁䑁䅁䅷䅁䭁䉁䄸䅁䭁䙁䅍䅁䭁䅁䅕䅁䙁䅁䅁䅁杁⭦䅚允䅁䅁䅅䅁䙁䝁汄䌰扌含䅂䍄䉁䅁䅁兂䅁䅁䅍䅄䅁䅁䅯杈䅁䅁䅯睕䅁䅁䅯兂䅁䅁䅕䅁䅁䥁剄唵䉁䅁䅁允䅁䅁䅕㑋坣挲㌶䕌䵁䅉䅅䅁䙁䅁䅁睁䵁䅁䅁权晁䅁䅁权呂䅁䅁权䙁䅁䅁兂䅁䅁䅁佉汶䅑䅅䅁䉁䅁䅁兂橁⼲⭬污睷䅑杷允䅁䅁䅕䅁䑁䅁䅷䅁䭁䉁䅯䅁䭁䙁䅍䅁䭁䅁䅕䅁䙁䅁䅁䅁杄佘䅚允䅁䅁䅅䅁䙁䱁昶楇搯䑚䅴䍄䉁䅁䅁兂䅁䅁䅍䅄䅁䅁䅯先䅁䅁䅯睕䅁䅁䅯兂䅁䅁䅕䅁䅁佁啁欵䉁䅁䅁允䅁䅁䅕歵䵫楁䡵歌䵁䅉䅅䅁䙁䅁䅁睁䵁䅁䅁权敁䅁䅁权呂䅁䅁权䙁䅁䅁兂䅁䅁䅁䙯洯䅑䅅䅁䉁䅁䅁兂剃堷⽷噎椴䅑杷允䅁䅁䅕䅁䑁䅁䅷䅁䭁䉁䅷䅁䭁䙁䅍䅁䭁䅁䅕䅁䙁䅁䅁䅁杂⭚䅚允䅁䅁䅅䅁䙁䡁潎敫㠱礯䄱䍄䉁䅁䅁兂䅁䅁䅍䅄䅁䅁䅯杇䅁䅁䅯睕䅁䅁䅯兂䅁䅁䅕䅁䅁䅁捂欵䉁䅁䅁允䅁䅁䅕灶愸㥌欱く䵁䅉䅅䅁䙁䅁䅁睁䵁䅁䅁权捁䅁䅁权呂䅁䅁权䙁䅁䅁兂䅁䅁䅁䡷浢䅑䅅䅁䉁䅁䅁兂䱃佢㝦晱瑅䅑杷允䅁䅁䅕䅁䑁䅁䅷䅁䭁䉁䄴䅁䭁䙁䅍䅁䭁䅁䅕䅁䙁䅁䅁䅁杁佑䅚允䅁䅁䅅䅁䙁偁㥔䠱灪楚䅒䍄䉁䅁䅁兂䅁䅁䅍䅄䅁䅁䅯杇䅁䅁䅯睕䅁䅁䅯兂䅁䅁䅕䅁䅁䕁灁欵䉁䅁䅁允䅁䅁䅕体㙆䭆渶歏䵁䅉䅅䅁䙁䅁䅁睁䵁䅁䅁权敁䅁䅁权呂䅁䅁权䙁䅁䅁兂䅁䅁䅁䑷浌䅑䅅䅁䉁䅁䅁兂䥂場啯歲浣䅑杷允䅁䅁䅕䅁䑁䅁䅷䅁䭁䉁䅯䅁䭁䙁䅍䅁䭁䅁䅕䅁䙁䅁䅁䅁杂⭲䅖允䅁䅁䅅䅁䙁䉁愱䑚晶穪䅬䍄䉁䅁䅁兂䅁䅁䅍䅄䅁䅁䅯杈䅁䅁䅯允䅁䅁䅯兂䅁䅁䅕䅁䅁䍁䵁欵䉁䅁䅁允䅁䅁䅕⽷潕䥘䌯吱䴸䅉䅅䅁䙁䅁䅁睁䵁䅁䅁权慁䅁䅁权呂䅁䅁权䙁䅁䅁兂䅁䅁䅁䍯浔䅑䅅䅁䉁䅁䅁兂㉃⼸唳䥥㙫䅑杷允䅁䅁䅕䅁䑁䅁䅷䅁䭁䉁䄴䅁䭁䅁䅅䅁䭁䅁䅕䅁䙁䅁䅁䅁杁⬶䅖允䅁䅁䅅䅁䙁䑁積積積㥍⽍䍄䉁䅁䅁兂䅁䅁䅍䅄䅁䅁䅯杈䅁䅁䅯睕䅁䅁䅯兂䅁䅁䅕䅁䅁䥁䉁欵䉁䅁䅁允䅁䅁䅕䅁䅁䅁䅁歋䵁䅉䅅䅁䙁䅁䅁睁䵁䅁䅁权晁䅁䅁权呂䅁䅁权䙁䅁䅁兂䅁䅁䅁䝁浈䅑䅅䅁䉁䅁䅁兂剄瑉㕶杦硯䅑杷允䅁䅁䅕䅁䑁䅁䅷䅁䭁䉁䄸䅁䭁䙁䅍䅁䭁䅁䅕䅁䙁䅁䅁䅁䅂敓䅚允䅁䅁䅅䅁䙁䅁坒楄礲呈䅆䍄䉁䅁䅁兂䅁䅁䅍䅄䅁䅁䅯杇䅁䅁䅯允䅁䅁䅯兂䅁䅁䅕䅁䅁䅁牂欵䉁䅁䅁允䅁䅁䅕䡰㥁瑃橥䐶䴸䅉䅅䅁䙁䅁䅁睁䵁䅁䅁权捁䅁䅁权呂䅁䅁权䙁䅁䅁兂䅁䅁䅁乑汶䅑䅅䅁䉁䅁䅁兂佂桙奂扏畑䅑杷允䅁䅁䅕䅁䑁䅁䅷䅁䭁䉁䄴䅁䭁䙁䅍䅁䭁䅁䅕䅁䙁䅁䅁䅁䅃佯䅖允䅁䅁䅅䅁䙁䍁扐堫焵䍦䅰䍄䉁䅁䅁兂䅁䅁䅍䅄䅁䅁䅯杇䅁䅁䅯睕䅁䅁䅯兂䅁䅁䅕䅁䅁䭁偄唵䉁䅁䅁允䅁䅁䅕䉯癯匳䝒歏䵁䅉䅅䅁䙁䅁䅁睁䵁䅁䅁权慁䅁䅁权呂䅁䅁权䙁䅁䅁兂䅁䅁䅁䑷洷䅑䅅䅁䉁䅁䅁兂䙄䱉祂䑡㝅䅑杷允䅁䅁䅕䅁䑁䅁䅷䅁䭁䉁䄴䅁䭁䙁䅍䅁䭁䅁䅕䅁䙁䅁䅁䅁䅃敃䅚允䅁䅁䅅䅁䙁䅁䅁䅁䅁䍁䅰䍄䉁䅁䅁兂䅁䅁䅍䅄䅁䅁䅯杇䅁䅁䅯睕䅁䅁䅯兂䅁䅁䅕䅁䅁䕁坃唵䉁䅁䅁允䅁䅁䅕瑃橥䑣焳䕏䵁䅉䅅䅁䙁䅁䅁睁䵁䅁䅁权摁䅁䅁权呂䅁䅁权䙁䅁䅁兂䅁䅁䅁䵷汌䅑䅅䅁䉁䅁䅁兂䵂㑎䉬余瑕䅑杷允䅁䅁䅕䅁䑁䅁䅷䅁䭁䉁䄰䅁䭁䙁䅍䅁䭁䅁䅕䅁䙁䅁䅁䅁䅂敆䅚允䅁䅁䅅䅁䙁䱁䩰䅄牉票䄵䍄䉁䅁䅁兂䅁䅁䅍䅄䅁䅁䅯睈䅁䅁䅯睕䅁䅁䅯兂䅁䅁䅕䅁䅁䕁䡁欵䉁䅁䅁允䅁䅁䅕㡧䭄啯块䕍䵁䅉䅅䅁䙁䅁䅁睁䵁䅁䅁权捁䅁䅁权䉁䅁䅁权䙁䅁䅁兂䅁䅁䅁䍉洯䅑䅅䅁䉁䅁䅁兂㉄䙋偹癷奘睐杷允䅁䅁䅕䅁䑁䅁䅷䅁䭁䉁䅷䅁䭁䙁䅍䅁䭁䅁䅕䅁䙁䅁䅁䅁杄敦䅚允䅁䅁䅅䅁䙁䵁㉬灶愸祲䄱䍄䉁䅁䅁兂䅁䅁䅍䅄䅁䅁䅯睈䅁䅁䅯睕䅁䅁䅯兂䅁䅁䅕䅁䅁䝁煄唵䉁䅁䅁允䅁䅁䅕㥉㕶浦捰䕍䵁䅉䅅䅁䙁䅁䅁睁䵁䅁䅁权晁䅁䅁权呂䅁䅁权䙁䅁䅁兂䅁䅁䅁䑉浄䅑䅅䅁䉁䅁䅁兂⽁噎㘶卓硷䅑杷允䅁䅁䅕䅁䑁䅁䅷䅁䭁䉁䅯䅁䭁䅁䅅䅁䭁䅁䅕䅁䙁䅁䅁䅁䅄畏䅚允䅁䅁䅅䅁䙁䭁睒児塲⭯⽧䍄䉁䅁䅁兂䅁䅁䅍䅄䅁䅁䅯先䅁䅁䅯睕䅁䅁䅯兂䅁䅁䅕䅁䅁䅁啄唵䉁䅁䅁允䅁䅁䅕⽷潕䥘䌯啌䵁䅉䅅䅁䙁䅁䅁睁䵁䅁䅁权慁䅁䅁权呂䅁䅁权䙁䅁䅁兂䅁䅁䅁伴汌䅑䅅䅁䉁䅁䅁兂䑄匹捨⭪㕉䅑杷允䅁䅁䅕䅁䑁䅁䅷䅁䭁䉁䅷䅁䭁䙁䅍䅁䭁䅁䅕䅁䙁䅁䅁䅁䅂敷䅖允䅁䅁䅅䅁䙁佁㙆䭆䠵卙䄵䍄䉁䅁䅁兂䅁䅁䅍䅄䅁䅁䅯杇䅁䅁䅯睕䅁䅁䅯兂䅁䅁䅕䅁䅁䕁䥄唵䉁䅁䅁允䅁䅁䅕歵䵫楁湳歏䵁䅉䅅䅁䙁䅁䅁睁䵁䅁䅁权晁䅁䅁权呂䅁䅁权䙁䅁䅁兂䅁䅁䅁䭑汶䅑䅅䅁䉁䅁䅁兂㑃潈牘塕睧䅑杷允䅁䅁䅕䅁䑁䅁䅷䅁䭁䉁䅯䅁䭁䙁䅍䅁䭁䅁䅕䅁䙁䅁䅁䅁杁伳䅖允䅁䅁䅅䅁䙁䉁癳匳䝑呉䅰䍄䉁䅁䅁兂䅁䅁䅍䅄䅁䅁䅯杇䅁䅁䅯睕䅁䅁䅯兂䅁䅁䅕䅁䅁佁㉁欵䉁䅁䅁允䅁䅁䅕㑈牘払敪歏䵁䅉䅅䅁䙁䅁䅁睁䵁䅁䅁权摁䅁䅁权呂䅁䅁权䙁䅁䅁兂䅁䅁䅁䡁浺䅑䅅䅁䉁䅁䅁兂睄㡰䱚㡎瑫䅑杷允䅁䅁䅕䅁䑁䅁䅷䅁䭁䉁䄴䅁䭁䙁䅍䅁䭁䅁䅕䅁䙁䅁䅁䅁权敁䅚允䅁䅁䅅䅁䙁䅁䅁䅁䅁䍁䅰䍄䉁䅁䅁兂䅁䅁䅍䅄䅁䅁䅯杇䅁䅁䅯允䅁䅁䅯兂䅁䅁䅕䅁䅁䭁㕁欵䉁䅁䅁允䅁䅁䅕䡰㥁瑃橥䐶䴸䅉䅅䅁䙁䅁䅁睁䵁䅁䅁权慁䅁䅁权呂䅁䅁权䙁䅁䅁兂䅁䅁䅁䕷浄䅑䅅䅁䉁䅁䅁兂䙄䱉祂䑡㝅䅑杷允䅁䅁䅕䅁䑁䅁䅷䅁䭁䉁䅯䅁䭁䙁䅍䅁䭁䅁䅕䅁䙁䅁䅁䅁䅃⭏䅚允䅁䅁䅅䅁䙁䵁杕䡳潊呍䅴䍄䉁䅁䅁兂䅁䅁䅍䅄䅁䅁䅯杈䅁䅁䅯睕䅁䅁䅯兂䅁䅁䅕䅁䅁䝁啄唵䉁䅁䅁允䅁䅁䅕兊䉡啬䱏䕌䵁䅉䅅䅁䙁䅁䅁睁䵁䅁䅁权敁䅁䅁权呂䅁䅁权䙁䅁䅁兂䅁䅁䅁䙯浢䅑䅅䅁䉁䅁䅁兂扄堫焵䡶楑䅑杷允䅁䅁䅕䅁䑁䅁䅷䅁䭁䉁䅯䅁䭁䙁䅍䅁䭁䅁䅕䅁䙁䅁䅁䅁䅁併䅖允䅁䅁䅅䅁䙁䑁ㄸ牘䩰䐷䅬䍄䉁䅁䅁兂䅁䅁䅍䅄䅁䅁䅯杇䅁䅁䅯睕䅁䅁䅯兂䅁䅁䅕䅁䅁䅁䝁欵䉁䅁䅁允䅁䅁䅕牒穢搯契歏䵁䅉䅅䅁䙁䅁䅁睁䵁䅁䅁权慁䅁䅁权呂䅁䅁权䙁䅁䅁兂䅁䅁䅁乧汲䅑䅅䅁䉁䅁䅁兂扁㥌欰楂㙅䅑杷允䅁䅁䅕䅁䑁䅁䅷䅁䭁䉁䅯䅁䭁䅁䅅䅁䭁䅁䅕䅁䙁䅁䅁䅁杂敘䅚允䅁䅁䅅䅁䙁䭁睒児塲⭯⽧䍄䉁䅁䅁兂䅁䅁䅍䅄䅁䅁䅯杇䅁䅁䅯睕䅁䅁䅯兂䅁䅁䅕䅁䅁䥁䅂欵䉁䅁䅁允䅁䅁䅕卸睃浣硧く䵁䅉䅅䅁䙁䅁䅁睁䵁䅁䅁权敁䅁䅁权䉁䅁䅁权䙁䅁䅁兂䅁䅁䅁䡁浦䅑䅅䅁䉁䅁䅁兂䅁䅁䅁䅁兄睐杷允䅁䅁䅕䅁䑁䅁䅷䅁䭁䉁䄸䅁䭁䙁䅍䅁䭁䅁䅕䅁䙁䅁䅁䅁䅂畃䅚允䅁䅁䅅䅁䙁䥁䅐煹䙆橬䅂䍄䉁䅁䅁兂䅁䅁䅍䅄䅁䅁䅯杈䅁䅁䅯睕䅁䅁䅯兂䅁䅁䅕䅁䅁䍁睃唵䉁䅁䅁允䅁䅁䅕癴㥐䠱灨䕌䵁䅉䅅䅁䙁䅁䅁睁䵁䅁䅁权捁䅁䅁权呂䅁䅁权䙁䅁䅁兂䅁䅁䅁佑氷䅑䅅䅁䉁䅁䅁兂㙃兓䍷㡋瑣䅑杷允䅁䅁䅕䅁䑁䅁䅷䅁䭁䉁䄸䅁䭁䙁䅍䅁䭁䅁䅕䅁䙁䅁䅁䅁杁佂䅚允䅁䅁䅅䅁䙁䥁䅐煹䙆橬䅂䍄䉁䅁䅁兂䅁䅁䅍䅄䅁䅁䅯先䅁䅁䅯睕䅁䅁䅯兂䅁䅁䅕䅁䅁佁穃唵䉁䅁䅁允䅁䅁䅕瑃橥䑣䬳啌䵁䅉䅅䅁䙁䅁䅁睁䵁䅁䅁权捁䅁䅁权呂䅁䅁权䙁䅁䅁兂䅁䅁䅁䝁浪䅑䅅䅁䉁䅁䅁兂穂䩡瑈偦琸䅑杷允䅁䅁䅕䅁䑁䅁䅷䅁䭁䉁䄴䅁䭁䅁䅅䅁䭁䅁䅕䅁䙁䅁䅁䅁䅃敢䅚允䅁䅁䅅䅁䙁䅁䅁䅁䅁乁⽁䍄䉁䅁䅁兂䅁䅁䅍䅄䅁䅁䅯杈䅁䅁䅯睕䅁䅁䅯兂䅁䅁䅕䅁䅁佁穃唵䉁䅁䅁允䅁䅁䅕癴㥐䠱灨䕌䵁䅉䅅䅁䙁䅁䅁睁䵁䅁䅁权慁䅁䅁权呂䅁䅁权䙁䅁䅁兂䅁䅁䅁䡑浄䅑䅅䅁䉁䅁䅁兂癁匳䝑噧㝕䅑杷允䅁䅁䅕䅁䑁䅁䅷䅁䭁䉁䄰䅁䭁䙁䅍䅁䭁䅁䅕䅁䙁䅁䅁䅁䅂敢䅚允䅁䅁䅅䅁䙁䑁䩥坑汄䍅䄵䍄䉁䅁䅁兂䅁䅁䅍䅄䅁䅁䅯杇䅁䅁䅯睕䅁䅁䅯兂䅁䅁䅕䅁䅁䥁⽂欵䉁䅁䅁允䅁䅁䅕䑔䩥坑汁く䵁䅉䅅䅁䙁䅁䅁睁䵁䅁䅁权摁䅁䅁权呂䅁䅁权䙁䅁䅁兂䅁䅁䅁䡯浔䅑䅅䅁䉁䅁䅁兂睄㡰䱚㡎瑫䅑杷允䅁䅁䅕䅁䑁䅁䅷䅁䭁䉁䅯䅁䭁䙁䅍䅁䭁䅁䅕䅁䙁䅁䅁䅁䅄畵䅖允䅁䅁䅅䅁䙁䑁ㄸ牘䩰䐷䅬䍄䉁䅁䅁兂䅁䅁䅍䅄䅁䅁䅯杇䅁䅁䅯睕䅁䅁䅯兂䅁䅁䅕䅁䅁䕁畁欵䉁䅁䅁允䅁䅁䅕㑈牘払敪歏䵁䅉䅅䅁䙁䅁䅁睁䵁䅁䅁权摁䅁䅁权䉁䅁䅁权䙁䅁䅁兂䅁䅁䅁乷汘䅑䅅䅁䉁䅁䅁兂塄㍯㥁瑃呦睐杷允䅁䅁䅕䅁䑁䅁䅷䅁䭁䉁䄴䅁䭁䙁䅍䅁䭁䅁䅕䅁䙁䅁䅁䅁䅂敮䅖允䅁䅁䅅䅁䙁䍁扐堫焵䍦䅰䍄䉁䅁䅁兂䅁䅁䅍䅄䅁䅁䅯杇䅁䅁䅯睕䅁䅁䅯兂䅁䅁䅕䅁䅁䵁煂欵䉁䅁䅁允䅁䅁䅕㥌欰潂噆く䵁䅉䅅䅁䙁䅁䅁睁䵁䅁䅁权敁䅁䅁权䉁䅁䅁权䙁䅁䅁兂䅁䅁䅁䡑洳䅑䅅䅁䉁䅁䅁兂䅁䅁䅁䅁兄睐杷允䅁䅁䅕䅁䑁䅁䅷䅁䭁䉁䅯䅁䭁䙁䅍䅁䭁䅁䅕䅁䙁䅁䅁䅁䅁佥䅚允䅁䅁䅅䅁䙁䕁㍷啩杆告䅴䍄䉁䅁䅁兂䅁䅁䅍䅄䅁䅁䅯䅈䅁䅁䅯允䅁䅁䅯兂䅁䅁䅕䅁䅁䕁啂欵䉁䅁䅁允䅁䅁䅕椹捨㡪ㅌ䐲䴸䅉䅅䅁䙁䅁䅁睁䵁䅁䅁权摁䅁䅁权呂䅁䅁权䙁䅁䅁兂䅁䅁䅁乧汦䅑䅅䅁䉁䅁䅁兂䑄匹捨㡪瑉䅑杷允䅁䅁䅕䅁䑁䅁䅷䅁䭁䉁䄴䅁䭁䙁䅍䅁䭁䅁䅕䅁䙁䅁䅁䅁杄敗䅚允䅁䅁䅅䅁䙁乁㕶浦㡱䍤䅊䍄䉁䅁䅁兂䅁䅁䅍䅄䅁䅁䅯杇䅁䅁䅯睕䅁䅁䅯兂䅁䅁䅕䅁䅁䝁䭁欵䉁䅁䅁允䅁䅁䅕牒穢搯契歏䵁䅉䅅䅁䙁䅁䅁睁䵁䅁䅁权慁䅁䅁权䉁䅁䅁权䙁䅁䅁兂䅁䅁䅁䱷氳䅑䅅䅁䉁䅁䅁兂䅁䅁䅁䅁杄睐杷允䅁䅁䅕䅁䑁䅁䅷䅁䭁䉁䅷䅁䭁䙁䅍䅁䭁䅁䅕䅁䙁䅁䅁䅁杄⭮䅖允䅁䅁䅅䅁䙁䵁䭈啯㉗祍䄱䍄䉁䅁䅁兂䅁䅁䅍䅄䅁䅁䅯杇䅁䅁䅯睕䅁䅁䅯兂䅁䅁䅕䅁䅁佁䩄唵䉁䅁䅁允䅁䅁䅕䉯癯匳䝒歏䵁䅉䅅䅁䙁䅁䅁睁䵁䅁䅁权摁䅁䅁权呂䅁䅁权䙁䅁䅁兂䅁䅁䅁倴汌䅑䅅䅁䉁䅁䅁兂浃㡭村䱳瑉䅑杷允䅁䅁䅕䅁䑁䅁䅷䅁䭁䉁䅯䅁䭁䙁䅍䅁䭁䅁䅕䅁䙁䅁䅁䅁䅂攱䅖允䅁䅁䅅䅁䙁䉁癳匳䝑呉䅰䍄䉁䅁䅁兂䅁䅁䅍䅄䅁䅁䅯先䅁䅁䅯允䅁䅁䅯兂䅁䅁䅕䅁䅁䥁求欵䉁䅁䅁允䅁䅁䅕歲桦桥畓稱䴸䅉䅅䅁䙁䅁䅁睁䵁䅁䅁权慁䅁䅁权呂䅁䅁权䙁䅁䅁兂䅁䅁䅁䅙浌䅑䅅䅁䉁䅁䅁兂䝂癴㥐䈱㙧䅑杷允䅁䅁䅕䅁䑁䅁䅷䅁䭁䉁䅷䅁䭁䅁䅅䅁䭁䅁䅕䅁䙁䅁䅁䅁䅄佰䅖允䅁䅁䅅䅁䙁䥁䌯匹捨㥪⽉䍄䉁䅁䅁兂䅁䅁䅍䅄䅁䅁䅯先䅁䅁䅯睕䅁䅁䅯兂䅁䅁䅕䅁䅁䕁灃唵䉁䅁䅁允䅁䅁䅕挲㌷⭕汏啌䵁䅉䅅䅁䙁䅁䅁睁䵁䅁䅁权慁䅁䅁权呂䅁䅁权䙁䅁䅁兂䅁䅁䅁伴決䅑䅅䅁䉁䅁䅁兂䑄匹捨㡪㕉䅑杷允䅁䅁䅕䅁䑁䅁䅷䅁䭁䉁䅯䅁䭁䅁䅅䅁䭁䅁䅕䅁䙁䅁䅁䅁䅃佭䅖允䅁䅁䅅䅁䙁䅁䅁䅁䅁佁⽁䍄䉁䅁䅁兂䅁䅁䅍䅄䅁䅁䅯先䅁䅁䅯睕䅁䅁䅯兂䅁䅁䅕䅁䅁䕁⽁欵䉁䅁䅁允䅁䅁䅕牒穢搯㑓歌䵁䅉䅅䅁䙁䅁䅁睁䵁䅁䅁权晁䅁䅁权呂䅁䅁权䙁䅁䅁兂䅁䅁䅁䭷氷䅑䅅䅁䉁䅁䅁兂㑃潈牘塕睧䅑杷允䅁䅁䅕䅁䑁䅁䅷䅁䭁䉁䄴䅁䭁䅁䅅䅁䭁䅁䅕䅁䙁䅁䅁䅁杁⭵䅖允䅁䅁䅅䅁䙁䑁積積積㥍⽍䍄䉁䅁䅁兂䅁䅁䅍䅄䅁䅁䅯睈䅁䅁䅯睕䅁䅁䅯兂䅁䅁䅕䅁䅁佁杂欵䉁䅁䅁允䅁䅁䅕匰扌堫䬴啍䵁䅉䅅䅁䙁䅁䅁睁䵁䅁䅁权捁䅁䅁权呂䅁䅁权䙁䅁䅁兂䅁䅁䅁䉧洳䅑䅅䅁䉁䅁䅁兂祃敮渫杸畳䅑杷允䅁䅁䅕䅁䑁䅁䅷䅁䭁䉁䄰䅁䭁䅁䅅䅁䭁䅁䅕䅁䙁䅁䅁䅁䅃佢䅚允䅁䅁䅅䅁䙁䭁䠵場啯瑲⽣䍄䉁䅁䅁兂䅁䅁䅍䅄䅁䅁䅯䅈䅁䅁䅯睕䅁䅁䅯兂䅁䅁䅕䅁䅁䍁癁欵䉁䅁䅁允䅁䅁䅕䑗ね䡹⭙歌䵁䅉䅅䅁䙁䅁䅁睁䵁䅁䅁权摁䅁䅁权䉁䅁䅁权䙁䅁䅁兂䅁䅁䅁䡉浄䅑䅅䅁䉁䅁䅁兂畃⭒㙆䭆堷睐杷允䅁䅁䅕䅁䑁䅁䅷䅁䭁䉁䅯䅁䭁䙁䅍䅁䭁䅁䅕䅁䙁䅁䅁䅁䅄⭉䅚允䅁䅁䅅䅁䙁䱁穢搯㑒呩䅰䍄䉁䅁䅁兂䅁䅁䅍䅄䅁䅁䅯䅈䅁䅁䅯允䅁䅁䅯兂䅁䅁䅕䅁䅁佁乁欵䉁䅁䅁允䅁䅁䅕㑈牘払敧吱䴸䅉䅅䅁䙁䅁䅁睁䵁䅁䅁权摁䅁䅁权呂䅁䅁权䙁䅁䅁兂䅁䅁䅁乙汪䅑䅅䅁䉁䅁䅁兂䑄匹捨㡪瑉䅑杷允䅁䅁䅕䅁䑁䅁䅷䅁䭁䉁䄸䅁䭁䅁䅅䅁䭁䅁䅕䅁䙁䅁䅁䅁权何䅚允䅁䅁䅅䅁䙁䙁㑋潈牘敕⽁䍄䉁䅁䅁兂䅁䅁䅍䅄䅁䅁䅯䅈䅁䅁䅯睕䅁䅁䅯兂䅁䅁䅕䅁䅁䍁十欵䉁䅁䅁允䅁䅁䅕牘䩰䅄牋啌䵁䅉䅅䅁䙁䅁䅁睁䵁䅁䅁权慁䅁䅁权呂䅁䅁权䙁䅁䅁兂䅁䅁䅁䝯浺䅑䅅䅁䉁䅁䅁兂癁匳䝑噧㝕䅑杷允䅁䅁䅕䅁䑁䅁䅷䅁䭁䉁䄴䅁䭁䙁䅍䅁䭁䅁䅕䅁䙁䅁䅁䅁䅃佧䅚允䅁䅁䅅䅁䙁䡁⼰噎㘶剓䅸䍄䉁䅁䅁兂䅁䅁䅍䅄䅁䅁䅯睈䅁䅁䅯睕䅁䅁䅯兂䅁䅁䅕䅁䅁䝁灄唵䉁䅁䅁允䅁䅁䅕㥉㕶浦捰䕍䵁䅉䅅䅁䙁䅁䅁睁䵁䅁䅁权慁䅁䅁权呂䅁䅁权䙁䅁䅁兂䅁䅁䅁䍯浶䅑䅅䅁䉁䅁䅁兂䥂場啯煲㙣䅑杷允䅁䅁䅕䅁䑁䅁䅷䅁䭁䉁䅷䅁䭁䅁䅅䅁䭁䅁䅕䅁䙁䅁䅁䅁权畆䅚允䅁䅁䅅䅁䙁䉁䘫ㄶ㑇瑈⽕䍄䉁䅁䅁兂䅁䅁䅍䅄䅁䅁䅯杇䅁䅁䅯睕䅁䅁䅯兂䅁䅁䅕䅁䅁䝁歂欵䉁䅁䅁允䅁䅁䅕灶愸㥌欱く䵁䅉䅅䅁䙁䅁䅁睁䵁䅁䅁权捁䅁䅁权䉁䅁䅁权䙁䅁䅁兂䅁䅁䅁䵉汪䅑䅅䅁䉁䅁䅁兂穁積積積呐睐杷允䅁䅁䅕䅁䑁䅁䅷䅁䭁䉁䄴䅁䭁䙁䅍䅁䭁䅁䅕䅁䙁䅁䅁䅁杄佶䅖允䅁䅁䅅䅁䙁䡁㥅瑃橥䍍䅸䍄䉁䅁䅁兂䅁䅁䅍䅄䅁䅁䅯杈䅁䅁䅯睕䅁䅁䅯兂䅁䅁䅕䅁䅁䝁捄唵䉁䅁䅁允䅁䅁䅕兊䉡啬䱏䕌䵁䅉䅅䅁䙁䅁䅁睁䵁䅁䅁权慁䅁䅁权呂䅁䅁权䙁䅁䅁兂䅁䅁䅁䍷浮䅑䅅䅁䉁䅁䅁兂䥂場啯煲㙣䅑杷允䅁䅁䅕䅁䑁䅁䅷䅁䭁䉁䄴䅁䭁䙁䅍䅁䭁䅁䅕䅁䙁䅁䅁䅁䅁畦䅚允䅁䅁䅅䅁䙁䍁捬㡪ㅌ䍡䅆䍄䉁䅁䅁兂䅁䅁䅍䅄䅁䅁䅯杈䅁䅁䅯睕䅁䅁䅯兂䅁䅁䅕䅁䅁䅁䝂欵䉁䅁䅁允䅁䅁䅕渷⽷噎㘴䕊䵁䅉䅅䅁䙁䅁䅁睁䵁䅁䅁权晁䅁䅁权䉁䅁䅁权䙁䅁䅁兂䅁䅁䅁䅉浦䅑䅅䅁䉁䅁䅁兂䅁䅁䅁䅁杄睐杷允䅁䅁䅕䅁䑁䅁䅷䅁䭁䉁䄸䅁䭁䙁䅍䅁䭁䅁䅕䅁䙁䅁䅁䅁杁⭂䅚允䅁䅁䅅䅁䙁䥁䅐煹䙆橬䅂䍄䉁䅁䅁兂䅁䅁䅍䅄䅁䅁䅯杈䅁䅁䅯睕䅁䅁䅯兂䅁䅁䅕䅁䅁䭁瑂欵䉁䅁䅁允䅁䅁䅕匰扌堫焵啉䵁䅉䅅䅁䙁䅁䅁睁䵁䅁䅁权晁䅁䅁权呂䅁䅁权䙁䅁䅁兂䅁䅁䅁䕉浄䅑䅅䅁䉁䅁䅁兂㍁啩杆吵硁䅑杷允䅁䅁䅕䅁䑁䅁䅷䅁䭁䉁䄸䅁䭁䙁䅍䅁䭁䅁䅕䅁䙁䅁䅁䅁杂伱䅖允䅁䅁䅅䅁䙁䉁癳匳䝑吴䅂䍄䉁䅁䅁兂䅁䅁䅍䅄䅁䅁䅯䅈䅁䅁䅯睕䅁䅁䅯兂䅁䅁䅕䅁䅁䥁畄唵䉁䅁䅁允䅁䅁䅕歵䵫楁䡶啌䵁䅉䅅䅁䙁䅁䅁睁䵁䅁䅁权摁䅁䅁权呂䅁䅁权䙁䅁䅁兂䅁䅁䅁佉氯䅑䅅䅁䉁䅁䅁兂浃㡭村䱳瑉䅑杷允䅁䅁䅕䅁䑁䅁䅷䅁䭁䉁䄰䅁䭁䙁䅍䅁䭁䅁䅕䅁䙁䅁䅁䅁杁畕䅚允䅁䅁䅅䅁䙁䵁ㅐ䙋偹楧䄵䍄䉁䅁䅁兂䅁䅁䅍䅄䅁䅁䅯先䅁䅁䅯允䅁䅁䅯兂䅁䅁䅕䅁䅁佁捂欵䉁䅁䅁允䅁䅁䅕歲桦桥畓稱䴸䅉䅅䅁䙁䅁䅁睁䵁䅁䅁权摁䅁䅁权呂䅁䅁权䙁䅁䅁兂䅁䅁䅁䡉洯䅑䅅䅁䉁䅁䅁兂獃䙈歰㕏琸䅑杷允䅁䅁䅕䅁䑁䅁䅷䅁䭁䉁䅯䅁䭁䙁䅍䅁䭁䅁䅕䅁䙁䅁䅁䅁杁佲䅖允䅁䅁䅅䅁䙁䉁愱䑚晶穪䅬䍄䉁䅁䅁兂䅁䅁䅍䅄䅁䅁䅯先䅁䅁䅯睕䅁䅁䅯兂䅁䅁䅕䅁䅁䕁楂欵䉁䅁䅁允䅁䅁䅕呦ㄸ牘䩰歌䵁䅉䅅䅁䙁䅁䅁睁䵁䅁䅁权敁䅁䅁权呂䅁䅁权䙁䅁䅁兂䅁䅁䅁䍉浦䅑䅅䅁䉁䅁䅁兂ㅂ硫䕧獖渴䅑杷允䅁䅁䅕䅁䑁䅁䅷䅁䭁䉁䅯䅁䭁䙁䅍䅁䭁䅁䅕䅁䙁䅁䅁䅁䅁⭦䅚允䅁䅁䅅䅁䙁䕁㍷啩杆告䅴䍄䉁䅁䅁兂䅁䅁䅍䅄䅁䅁䅯䅈䅁䅁䅯允䅁䅁䅯兂䅁䅁䅕䅁䅁佁穁欵䉁䅁䅁允䅁䅁䅕椹捨㡪ㅌ䐲䴸䅉䅅䅁䙁䅁䅁睁䵁䅁䅁权摁䅁䅁权呂䅁䅁权䙁䅁䅁兂䅁䅁䅁䉙浶䅑䅅䅁䉁䅁䅁兂䭁㘱睎捐畯䅑杷允䅁䅁䅕䅁䑁䅁䅷䅁䭁䉁䅯䅁䭁䅁䅅䅁䭁䅁䅕䅁䙁䅁䅁䅁䅂住䅚允䅁䅁䅅䅁䙁䭁睒児塲⭯⽧䍄䉁䅁䅁兂䅁䅁䅍䅄䅁䅁䅯杈䅁䅁䅯允䅁䅁䅯兂䅁䅁䅕䅁䅁䭁睂欵䉁䅁䅁允䅁䅁䅕䅁䅁䅁䅁䐰䴸䅉䅅䅁䙁䅁䅁睁䵁䅁䅁权敁䅁䅁权呂䅁䅁权䙁䅁䅁兂䅁䅁䅁倴汐䅑䅅䅁䉁䅁䅁兂穂䩡瑈䑦猸䅑杷允䅁䅁䅕䅁䑁䅁䅷䅁䭁䉁䅷䅁䭁䙁䅍䅁䭁䅁䅕䅁䙁䅁䅁䅁杄⬶䅖允䅁䅁䅅䅁䙁䱁䩰䅄牉祸䄱䍄䉁䅁䅁兂䅁䅁䅍䅄䅁䅁䅯睈䅁䅁䅯允䅁䅁䅯兂䅁䅁䅕䅁䅁䭁穁欵䉁䅁䅁允䅁䅁䅕体㙆䭆䠵吴䴸䅉䅅䅁䙁䅁䅁睁䵁䅁䅁权捁䅁䅁权呂䅁䅁权䙁䅁䅁兂䅁䅁䅁䕁浈䅑䅅䅁䉁䅁䅁兂塁挲㌷㙕畍䅑杷允䅁䅁䅕䅁䑁䅁䅷䅁䭁䉁䄸䅁䭁䙁䅍䅁䭁䅁䅕䅁䙁䅁䅁䅁杂佚䅚允䅁䅁䅅䅁䙁乁楅⼲⭬橃䅆䍄䉁䅁䅁兂䅁䅁䅍䅄䅁䅁䅯杈䅁䅁䅯睕䅁䅁䅯兂䅁䅁䅕䅁䅁佁㍂欵䉁䅁䅁允䅁䅁䅕噋偹癷潖啉䵁䅉䅅䅁䙁䅁䅁睁䵁䅁䅁权摁䅁䅁权呂䅁䅁权䙁䅁䅁兂䅁䅁䅁䕉浢䅑䅅䅁䉁䅁䅁兂ㅂ硫䕧潖甴䅑杷允䅁䅁䅕䅁䑁䅁䅷䅁䭁䉁䄴䅁䭁䅁䅅䅁䭁䅁䅕䅁䙁䅁䅁䅁䅃敭䅖允䅁䅁䅅䅁䙁䑁積積積㥍⽍䍄䉁䅁䅁兂䅁䅁䅍䅄䅁䅁䅯杈䅁䅁䅯睕䅁䅁䅯兂䅁䅁䅕䅁䅁䅁䉂欵䉁䅁䅁允䅁䅁䅕倹唳佥浬䕊䵁䅉䅅䅁䙁䅁䅁睁䵁䅁䅁权晁䅁䅁权䉁䅁䅁权䙁䅁䅁兂䅁䅁䅁䑙浺䅑䅅䅁䉁䅁䅁兂歃䑣䬰㘱材睐杷允䅁䅁䅕䅁䑁䅁䅷䅁䭁䉁䄴䅁䭁䅁䅅䅁䭁䅁䅕䅁䙁䅁䅁䅁䅂敢䅚允䅁䅁䅅䅁䙁䅁䅁䅁䅁乁⽁䍄䉁䅁䅁兂䅁䅁䅍䅄䅁䅁䅯杈䅁䅁䅯睕䅁䅁䅯兂䅁䅁䅕䅁䅁䕁㙂欵䉁䅁䅁允䅁䅁䅕噋偹癷潖啉䵁䅉䅅䅁䙁䅁䅁睁䵁䅁䅁权慁䅁䅁权䉁䅁䅁权䙁䅁䅁兂䅁䅁䅁佷汄䅑䅅䅁䉁䅁䅁兂㉄䙋偹癷杘睐杷允䅁䅁䅕䅁䑁䅁䅷䅁䭁䉁䄴䅁䭁䙁䅍䅁䭁䅁䅕䅁䙁䅁䅁䅁杄畆䅚允䅁䅁䅅䅁䙁䉁䕫杖琴楣䅬䍄䉁䅁䅁兂䅁䅁䅍䅄䅁䅁䅯䅈䅁䅁䅯睕䅁䅁䅯兂䅁䅁䅕䅁䅁䕁㕃唵䉁䅁䅁允䅁䅁䅕㝤昶楇搸歌䵁䅉䅅䅁䙁䅁䅁睁䵁䅁䅁权捁䅁䅁权呂䅁䅁权䙁䅁䅁兂䅁䅁䅁䠴浺䅑䅅䅁䉁䅁䅁兂䱃佢㝦晱瑅䅑杷允䅁䅁䅕䅁䑁䅁䅷䅁䭁䉁䄰䅁䭁䙁䅍䅁䭁䅁䅕䅁䙁䅁䅁䅁杂⭥䅚允䅁䅁䅅䅁䙁偁湃歸㍳卹䄱䍄䉁䅁䅁兂䅁䅁䅍䅄䅁䅁䅯䅈䅁䅁䅯允䅁䅁䅯兂䅁䅁䅕䅁䅁䵁㥃唵䉁䅁䅁允䅁䅁䅕㡪ㅌ䙋偹樰䴸䅉䅅䅁䙁䅁䅁睁䵁䅁䅁权摁䅁䅁权呂䅁䅁权䙁䅁䅁兂䅁䅁䅁䭁汄䅑䅅䅁䉁䅁䅁兂䝂癴㥐䠱瑧䅑杷允䅁䅁䅕䅁䑁䅁䅷䅁䭁䉁䅷䅁䭁䙁䅍䅁䭁䅁䅕䅁䙁䅁䅁䅁䅂畢䅚允䅁䅁䅅䅁䙁䡁潎敫㠱礯䄱䍄䉁䅁䅁兂䅁䅁䅍䅄䅁䅁䅯杈䅁䅁䅯睕䅁䅁䅯兂䅁䅁䅕䅁䅁䥁癃唵䉁䅁䅁允䅁䅁䅕癴㥐䠱灨䕌䵁䅉䅅䅁䙁䅁䅁睁䵁䅁䅁权敁䅁䅁权呂䅁䅁权䙁䅁䅁兂䅁䅁䅁䝯浮䅑䅅䅁䉁䅁䅁兂剄瑉㕶浦桯䅑杷允䅁䅁䅕䅁䑁䅁䅷䅁䭁䉁䅯䅁䭁䅁䅅䅁䭁䅁䅕䅁䙁䅁䅁䅁杂整䅖允䅁䅁䅅䅁䙁䅁䅁䅁䅁佁⽁䍄䉁䅁䅁兂䅁䅁䅍䅄䅁䅁䅯杈䅁䅁䅯睕䅁䅁䅯兂䅁䅁䅕䅁䅁䕁⽁欵䉁䅁䅁允䅁䅁䅕倹唳佥浬䕊䵁䅉䅅䅁䙁䅁䅁睁䵁䅁䅁权晁䅁䅁权呂䅁䅁权䙁䅁䅁兂䅁䅁䅁佉汔䅑䅅䅁䉁䅁䅁兂⭃确癯唳睑䅑杷允䅁䅁䅕䅁䑁䅁䅷䅁䭁䉁䄸䅁䭁䙁䅍䅁䭁䅁䅕䅁䙁䅁䅁䅁杂低䅚允䅁䅁䅅䅁䙁䑁ㄸ牘䩰䑌䅆䍄䉁䅁䅁兂䅁䅁䅍䅄䅁䅁䅯先䅁䅁䅯睕䅁䅁䅯兂䅁䅁䅕䅁䅁䍁癁欵䉁䅁䅁允䅁䅁䅕杖琴灳瘳歌䵁䅉䅅䅁䙁䅁䅁睁䵁䅁䅁权敁䅁䅁权呂䅁䅁权䙁䅁䅁兂䅁䅁䅁䝷洯䅑䅅䅁䉁䅁䅁兂剄瑉㕶浦桯䅑杷允䅁䅁䅕䅁䑁䅁䅷䅁䭁䉁䅷䅁䭁䙁䅍䅁䭁䅁䅕䅁䙁䅁䅁䅁权敱䅖允䅁䅁䅅䅁䙁偁潙䥘䌯却䄱䍄䉁䅁䅁兂䅁䅁䅍䅄䅁䅁䅯睈䅁䅁䅯允䅁䅁䅯兂䅁䅁䅕䅁䅁䕁啁欵䉁䅁䅁允䅁䅁䅕䡰㥁瑃橥䐴䴸䅉䅅䅁䙁䅁䅁睁䵁䅁䅁权慁䅁䅁权䉁䅁䅁权䙁䅁䅁兂䅁䅁䅁䡧浮䅑䅅䅁䉁䅁䅁兂歃䑣䬰㘱潐睐杷允䅁䅁䅕䅁䑁䅁䅷䅁䭁䉁䅯䅁䭁䙁䅍䅁䭁䅁䅕䅁䙁䅁䅁䅁䅄整䅖允䅁䅁䅅䅁䙁䑁ㄸ牘䩰䐷䅬䍄䉁䅁䅁兂䅁䅁䅍䅄䅁䅁䅯杇䅁䅁䅯睕䅁䅁䅯兂䅁䅁䅕䅁䅁䝁慂欵䉁䅁䅁允䅁䅁䅕⽷潕䥘椹く䵁䅉䅅䅁䙁䅁䅁睁䵁䅁䅁权敁䅁䅁权呂䅁䅁权䙁䅁䅁兂䅁䅁䅁䨴氳䅑䅅䅁䉁䅁䅁兂橁⼲⭬湡煷䅑杷允䅁䅁䅕䅁䑁䅁䅷䅁䭁䉁䄰䅁䭁䅁䅅䅁䭁䅁䅕䅁䙁䅁䅁䅁权改䅖允䅁䅁䅅䅁䙁乁橥䑣䬰㤱⽍䍄䉁䅁䅁兂䅁䅁䅍䅄䅁䅁䅯睈䅁䅁䅯睕䅁䅁䅯兂䅁䅁䅕䅁䅁䝁⽄唵䉁䅁䅁允䅁䅁䅕⽺呤㘴㝖䕍䵁䅉䅅䅁䙁䅁䅁睁䵁䅁䅁权摁䅁䅁权呂䅁䅁权䙁䅁䅁兂䅁䅁䅁䭯汦䅑䅅䅁䉁䅁䅁兂婄発呤㘴瑕䅑杷允䅁䅁䅕䅁䑁䅁䅷䅁䭁䉁䄴䅁䭁䙁䅍䅁䭁䅁䅕䅁䙁䅁䅁䅁杁畱䅖允䅁䅁䅅䅁䙁䡁⭥确癯午䅴䍄䉁䅁䅁兂䅁䅁䅍䅄䅁䅁䅯杈䅁䅁䅯允䅁䅁䅯兂䅁䅁䅕䅁䅁䅁歁欵䉁䅁䅁允䅁䅁䅕⽷潕䥘䌯吱䴸䅉䅅䅁䙁䅁䅁睁䵁䅁䅁权敁䅁䅁权呂䅁䅁权䙁䅁䅁兂䅁䅁䅁余汲䅑䅅䅁䉁䅁䅁兂穂䩡瑈䑦猸䅑杷允䅁䅁䅕䅁䑁䅁䅷䅁䭁䉁䄸䅁䭁䙁䅍䅁䭁䅁䅕䅁䙁䅁䅁䅁䅃畯䅖允䅁䅁䅅䅁䙁䩁䕺䱉祂䑋䅆䍄䉁䅁䅁兂䅁䅁䅍䅄䅁䅁䅯杈䅁䅁䅯允䅁䅁䅯兂䅁䅁䅕䅁䅁䵁㉂欵䉁䅁䅁允䅁䅁䅕䅁䅁䅁䅁䐰䴸䅉䅅䅁䙁䅁䅁睁䵁䅁䅁权晁䅁䅁权呂䅁䅁权䙁䅁䅁兂䅁䅁䅁䩑氳䅑䅅䅁䉁䅁䅁兂捃䍸睃楣硧䅑杷允䅁䅁䅕䅁䑁䅁䅷䅁䭁䉁䄸䅁䭁䙁䅍䅁䭁䅁䅕䅁䙁䅁䅁䅁杁佹䅖允䅁䅁䅅䅁䙁䕁䵯楁䡵樱䅂䍄䉁䅁䅁兂䅁䅁䅍䅄䅁䅁䅯䅈䅁䅁䅯睕䅁䅁䅯兂䅁䅁䅕䅁䅁䭁䭂欵䉁䅁䅁允䅁䅁䅕硢䑋䵷桰歌䵁䅉䅅䅁䙁䅁䅁睁䵁䅁䅁权敁䅁䅁权䉁䅁䅁权䙁䅁䅁兂䅁䅁䅁䍷浘䅑䅅䅁䉁䅁䅁兂䑄匹捨㡪噌睐杷允䅁䅁䅕䅁䑁䅁䅷䅁䭁䉁䄴䅁䭁䙁䅍䅁䭁䅁䅕䅁䙁䅁䅁䅁䅁⭙䅚允䅁䅁䅅䅁䙁䩁瑈䑦ㄸ楘䅊䍄䉁䅁䅁兂䅁䅁䅍䅄䅁䅁䅯杈䅁䅁䅯睕䅁䅁䅯兂䅁䅁䅕䅁䅁佁㕂欵䉁䅁䅁允䅁䅁䅕噋偹癷潖啉䵁䅉䅅䅁䙁䅁䅁睁䵁䅁䅁权慁䅁䅁权䉁䅁䅁权䙁䅁䅁兂䅁䅁䅁䝧洳䅑䅅䅁䉁䅁䅁兂歃䑣䬰㘱潐睐杷允䅁䅁䅕䅁䑁䅁䅷䅁䭁䉁䅷䅁䭁䙁䅍䅁䭁䅁䅕䅁䙁䅁䅁䅁䅂敚䅚允䅁䅁䅅䅁䙁䭁䙊癴㥐䍆䄵䍄䉁䅁䅁兂䅁䅁䅍䅄䅁䅁䅯睈䅁䅁䅯睕䅁䅁䅯兂䅁䅁䅕䅁䅁䭁時欵䉁䅁䅁允䅁䅁䅕匰扌堫䬴啍䵁䅉䅅䅁䙁䅁䅁睁䵁䅁䅁权慁䅁䅁权呂䅁䅁权䙁䅁䅁兂䅁䅁䅁偉汄䅑䅅䅁䉁䅁䅁兂䑄匹捨㡪㕉䅑杷允䅁䅁䅕䅁䑁䅁䅷䅁䭁䉁䄰䅁䭁䙁䅍䅁䭁䅁䅕䅁䙁䅁䅁䅁䅄佷䅖允䅁䅁䅅䅁䙁䕁㍷啩杆匵䄱䍄䉁䅁䅁兂䅁䅁䅍䅄䅁䅁䅯杇䅁䅁䅯睕䅁䅁䅯兂䅁䅁䅕䅁䅁䵁塂欵䉁䅁䅁允䅁䅁䅕⽷潕䥘椹く䵁䅉䅅䅁䙁䅁䅁睁䵁䅁䅁权摁䅁䅁权呂䅁䅁权䙁䅁䅁兂䅁䅁䅁䬴汘䅑䅅䅁䉁䅁䅁兂婄発呤㘴瑕䅑杷允䅁䅁䅕䅁䑁䅁䅷䅁䭁䉁䄸䅁䭁䙁䅍䅁䭁䅁䅕䅁䙁䅁䅁䅁䅃畅䅚允䅁䅁䅅䅁䙁䅁坒楄礲呶䅂䍄䉁䅁䅁兂䅁䅁䅍䅄䅁䅁䅯䅈䅁䅁䅯睕䅁䅁䅯兂䅁䅁䅕䅁䅁䕁卂欵䉁䅁䅁允䅁䅁䅕匳䝑婧䑖歌䵁䅉䅅䅁䙁䅁䅁睁䵁䅁䅁权摁䅁䅁权呂䅁䅁权䙁䅁䅁兂䅁䅁䅁䍷浘䅑䅅䅁䉁䅁䅁兂浂浚浚畚留䅑杷允䅁䅁䅕䅁䑁䅁䅷䅁䭁䉁䄴䅁䭁䙁䅍䅁䭁䅁䅕䅁䙁䅁䅁䅁杄佄䅚允䅁䅁䅅䅁䙁䝁匸㡧䭄匴䅬䍄䉁䅁䅁兂䅁䅁䅍䅄䅁䅁䅯䅈䅁䅁䅯睕䅁䅁䅯兂䅁䅁䅕䅁䅁䵁穂欵䉁䅁䅁允䅁䅁䅕㉩湺㘫确啌䵁䅉䅅䅁䙁䅁䅁睁䵁䅁䅁权晁䅁䅁权呂䅁䅁权䙁䅁䅁兂䅁䅁䅁䍙浪䅑䅅䅁䉁䅁䅁兂㉃⼸唳䅥硫䅑杷允䅁䅁䅕䅁䑁䅁䅷䅁䭁䉁䄴䅁䭁䙁䅍䅁䭁䅁䅕䅁䙁䅁䅁䅁杁敍䅚允䅁䅁䅅䅁䙁䕁桪桥畓祒䅚䍄䉁䅁䅁兂䅁䅁䅍䅄䅁䅁䅯䅈䅁䅁䅯睕䅁䅁䅯兂䅁䅁䅕䅁䅁䭁䝂欵䉁䅁䅁允䅁䅁䅕硢䑋䵷桰歌䵁䅉䅅䅁䙁䅁䅁睁䵁䅁䅁权晁䅁䅁权䉁䅁䅁权䙁䅁䅁兂䅁䅁䅁䱉汦䅑䅅䅁䉁䅁䅁兂䙃ㄶ㑇潈托睐杷允䅁䅁䅕䅁䑁䅁䅷䅁䭁䉁䅷䅁䭁䅁䅅䅁䭁䅁䅕䅁䙁䅁䅁䅁䅄敯䅖允䅁䅁䅅䅁䙁䥁䌯匹捨㥪⽉䍄䉁䅁䅁兂䅁䅁䅍䅄䅁䅁䅯䅈䅁䅁䅯允䅁䅁䅯兂䅁䅁䅕䅁䅁䕁畁欵䉁䅁䅁允䅁䅁䅕椹捨㡪ㅌ䐲䴸䅉䅅䅁䙁䅁䅁睁䵁䅁䅁权敁䅁䅁权呂䅁䅁权䙁䅁䅁兂䅁䅁䅁乷汄䅑䅅䅁䉁䅁䅁兂牁硨婢牺獣䅑杷允䅁䅁䅕䅁䑁䅁䅷䅁䭁䉁䅯䅁䭁䙁䅍䅁䭁䅁䅕䅁䙁䅁䅁䅁䅄畬䅖允䅁䅁䅅䅁䙁䅁塲㍯㥁樶䅨䍄䉁䅁䅁兂䅁䅁䅍䅄䅁䅁䅯杈䅁䅁䅯允䅁䅁䅯兂䅁䅁䅕䅁䅁䥁楄唵䉁䅁䅁允䅁䅁䅕積積積積稰䴸䅉䅅䅁䙁䅁䅁睁䵁䅁䅁权慁䅁䅁权呂䅁䅁权䙁䅁䅁兂䅁䅁䅁䡷浈䅑䅅䅁䉁䅁䅁兂癁匳䝑噧㝕䅑杷允䅁䅁䅕䅁䑁䅁䅷䅁䭁䉁䄰䅁䭁䙁䅍䅁䭁䅁䅕䅁䙁䅁䅁䅁䅂敐䅚允䅁䅁䅅䅁䙁䕁㉡⼸唳䍵䄵䍄䉁䅁䅁兂䅁䅁䅍䅄䅁䅁䅯先䅁䅁䅯睕䅁䅁䅯兂䅁䅁䅕䅁䅁䭁捂欵䉁䅁䅁允䅁䅁䅕呦ㄸ牘䩰歌䵁䅉䅅䅁䙁䅁䅁睁䵁䅁䅁权晁䅁䅁权呂䅁䅁权䙁䅁䅁兂䅁䅁䅁䙑浦䅑䅅䅁䉁䅁䅁兂㥂穐敖極硫䅑杷允䅁䅁䅕䅁䑁䅁䅷䅁䭁䉁䄰䅁䭁䙁䅍䅁䭁䅁䅕䅁䙁䅁䅁䅁䅁⭔䅚允䅁䅁䅅䅁䙁䡁呗䅇坒楪䄵䍄䉁䅁䅁兂䅁䅁䅍䅄䅁䅁䅯先䅁䅁䅯睕䅁䅁䅯兂䅁䅁䅕䅁䅁䝁䩂欵䉁䅁䅁允䅁䅁䅕婤奍䙂佡歌䵁䅉䅅䅁䙁䅁䅁睁䵁䅁䅁权晁䅁䅁权呂䅁䅁权䙁䅁䅁兂䅁䅁䅁䈴浘䅑䅅䅁䉁䅁䅁兂䕁杖琴牳眰䅑杷允䅁䅁䅕䅁䑁䅁䅷䅁䭁䉁䅷䅁䭁䙁䅍䅁䭁䅁䅕䅁䙁䅁䅁䅁权支䅖允䅁䅁䅅䅁䙁䙁㘶兓䍷祡䄱䍄䉁䅁䅁兂䅁䅁䅍䅄䅁䅁䅯睈䅁䅁䅯睕䅁䅁䅯兂䅁䅁䅕䅁䅁䥁敁欵䉁䅁䅁允䅁䅁䅕牒穢搯㑔䕍䵁䅉䅅䅁䙁䅁䅁睁䵁䅁䅁权慁䅁䅁权呂䅁䅁权䙁䅁䅁兂䅁䅁䅁义氷䅑䅅䅁䉁䅁䅁兂䑄匹捨⭪㕉䅑杷允䅁䅁䅕䅁䑁䅁䅷䅁䭁䉁䄰䅁䭁䙁䅍䅁䭁䅁䅕䅁䙁䅁䅁䅁䅁敤䅚允䅁䅁䅅䅁䙁偁湃歸㍳卹䄱䍄䉁䅁䅁兂䅁䅁䅍䅄䅁䅁䅯杇䅁䅁䅯睕䅁䅁䅯兂䅁䅁䅕䅁䅁佁㥂欵䉁䅁䅁允䅁䅁䅕䑔䩥坑汁く䵁䅉䅅䅁䙁䅁䅁睁䵁䅁䅁权捁䅁䅁权呂䅁䅁权䙁䅁䅁兂䅁䅁䅁佑汌䅑䅅䅁䉁䅁䅁兂楂䙅㕧䕴畧䅑杷允䅁䅁䅕䅁䑁䅁䅷䅁䭁䉁䄴䅁䭁䙁䅍䅁䭁䅁䅕䅁䙁䅁䅁䅁杂男䅖允䅁䅁䅅䅁䙁䡁潎敫㠱祐䅸䍄䉁䅁䅁兂䅁䅁䅍䅄䅁䅁䅯睈䅁䅁䅯允䅁䅁䅯兂䅁䅁䅕䅁䅁佁䝁欵䉁䅁䅁允䅁䅁䅕䅁䅁䅁䅁䐴䴸䅉䅅䅁䙁䅁䅁睁䵁䅁䅁权慁䅁䅁权呂䅁䅁权䙁䅁䅁兂䅁䅁䅁临汔䅑䅅䅁䉁䅁䅁兂扁㥌欰楂㙅䅑杷允䅁䅁䅕䅁䑁䅁䅷䅁䭁䉁䄰䅁䭁䅁䅅䅁䭁䅁䅕䅁䙁䅁䅁䅁䅂位䅚允䅁䅁䅅䅁䙁䭁䠵場啯瑲⽣䍄䉁䅁䅁兂䅁䅁䅍䅄䅁䅁䅯杇䅁䅁䅯睕䅁䅁䅯兂䅁䅁䅕䅁䅁䭁時欵䉁䅁䅁允䅁䅁䅕灶愸㥌欱く䵁䅉䅅䅁䙁䅁䅁睁䵁䅁䅁权捁䅁䅁权䉁䅁䅁权䙁䅁䅁兂䅁䅁䅁䉷浶䅑䅅䅁䉁䅁䅁兂畃⭒㙆䭆堷睐杷允䅁䅁䅕䅁䑁䅁䅷䅁䭁䉁䅯䅁䭁䙁䅍䅁䭁䅁䅕䅁䙁䅁䅁䅁䅃畎䅚允䅁䅁䅅䅁䙁䉁䘫ㄶ㑇樳䅰䍄䉁䅁䅁兂䅁䅁䅍䅄䅁䅁䅯䅈䅁䅁䅯睕䅁䅁䅯兂䅁䅁䅕䅁䅁䕁⭂欵䉁䅁䅁允䅁䅁䅕塹⭡确癱啌䵁䅉䅅䅁䙁䅁䅁睁䵁䅁䅁权敁䅁䅁权䉁䅁䅁权䙁䅁䅁兂䅁䅁䅁䭑汐䅑䅅䅁䉁䅁䅁兂穁積積積呐睐杷允䅁䅁䅕䅁䑁䅁䅷䅁䭁䉁䅯䅁䭁䙁䅍䅁䭁䅁䅕䅁䙁䅁䅁䅁䅄甶䅖允䅁䅁䅅䅁䙁䵁ㅐ䙋偹橷䅬䍄䉁䅁䅁兂䅁䅁䅍䅄䅁䅁䅯先䅁䅁䅯睕䅁䅁䅯兂䅁䅁䅕䅁䅁䝁㥁欵䉁䅁䅁允䅁䅁䅕牒穢搯㑓歌䵁䅉䅅䅁䙁䅁䅁睁䵁䅁䅁权晁䅁䅁权呂䅁䅁权䙁䅁䅁兂䅁䅁䅁䩉汘䅑䅅䅁䉁䅁䅁兂䅁䅁䅁佁睁䅑杷允䅁䅁䅕䅁䑁䅁䅷䅁䭁䉁䅯䅁䭁䙁䅍䅁䭁䅁䅕䅁䙁䅁䅁䅁䅁攸䅖允䅁䅁䅅䅁䙁䵁ㅐ䙋偹橷䅬䍄䉁䅁䅁兂䅁䅁䅍䅄䅁䅁䅯先䅁䅁䅯睕䅁䅁䅯兂䅁䅁䅕䅁䅁䅁兄唵䉁䅁䅁允䅁䅁䅕噋偹癷潕歌䵁䅉䅅䅁䙁䅁䅁睁䵁䅁䅁权敁䅁䅁权䉁䅁䅁权䙁䅁䅁兂䅁䅁䅁䑧浺䅑䅅䅁䉁䅁䅁兂䑄匹捨㡪噌睐杷允䅁䅁䅕䅁䑁䅁䅷䅁䭁䉁䄴䅁䭁䙁䅍䅁䭁䅁䅕䅁䙁䅁䅁䅁䅁电䅖允䅁䅁䅅䅁䙁䡁㥅瑃橥䌸䅴䍄䉁䅁䅁兂䅁䅁䅍䅄䅁䅁䅯䅈䅁䅁䅯睕䅁䅁䅯兂䅁䅁䅕䅁䅁䵁啂欵䉁䅁䅁允䅁䅁䅕匳䝑婧䑖歌䵁䅉䅅䅁䙁䅁䅁睁䵁䅁䅁权慁䅁䅁权呂䅁䅁权䙁䅁䅁兂䅁䅁䅁䙙洯䅑䅅䅁䉁䅁䅁兂⭃确癯圳㝑䅑杷允䅁䅁䅕䅁䑁䅁䅷䅁䭁䉁䅷䅁䭁䙁䅍䅁䭁䅁䅕䅁䙁䅁䅁䅁䅃收䅖允䅁䅁䅅䅁䙁䝁光䑗ね䍓䄵䍄䉁䅁䅁兂䅁䅁䅍䅄䅁䅁䅯先䅁䅁䅯睕䅁䅁䅯兂䅁䅁䅕䅁䅁䕁⭂欵䉁䅁䅁允䅁䅁䅕䬸䝦穓䩦啌䵁䅉䅅䅁䙁䅁䅁睁䵁䅁䅁权晁䅁䅁权䉁䅁䅁权䙁䅁䅁兂䅁䅁䅁佷汶䅑䅅䅁䉁䅁䅁兂桄桥畓⭒慈睐杷允䅁䅁䅕䅁䑁䅁䅷䅁䭁䉁䄴䅁䭁䙁䅍䅁䭁䅁䅕䅁䙁䅁䅁䅁杄⭓䅚允䅁䅁䅅䅁䙁佁㠵穐敖楏䅒䍄䉁䅁䅁兂䅁䅁䅍䅄䅁䅁䅯先䅁䅁䅯睕䅁䅁䅯兂䅁䅁䅕䅁䅁䥁慁欵䉁䅁䅁允䅁䅁䅕瑃橥䑣䬳歌䵁䅉䅅䅁䙁䅁䅁睁䵁䅁䅁权敁䅁䅁权呂䅁䅁权䙁䅁䅁兂䅁䅁䅁䔴洳䅑䅅䅁䉁䅁䅁兂畄䑦ㄸ橘歯䅑杷允䅁䅁䅕䅁䑁䅁䅷䅁䭁䉁䅯䅁䭁䙁䅍䅁䭁䅁䅕䅁䙁䅁䅁䅁杂电䅖允䅁䅁䅅䅁䙁䵁ㅐ䙋偹樴䅬䍄䉁䅁䅁兂䅁䅁䅍䅄䅁䅁䅯杈䅁䅁䅯睕䅁䅁䅯兂䅁䅁䅕䅁䅁䅁剄唵䉁䅁䅁允䅁䅁䅕㑋坣挲㌶䕌䵁䅉䅅䅁䙁䅁䅁睁䵁䅁䅁权慁䅁䅁权呂䅁䅁权䙁䅁䅁兂䅁䅁䅁䉑浮䅑䅅䅁䉁䅁䅁兂㉃⼸唳䥥㙫䅑杷允䅁䅁䅕䅁䑁䅁䅷䅁䭁䉁䄴䅁䭁䙁䅍䅁䭁䅁䅕䅁䙁䅁䅁䅁杂佄䅚允䅁䅁䅅䅁䙁䝁匸㡧䭄匴䅬䍄䉁䅁䅁兂䅁䅁䅍䅄䅁䅁䅯䅈䅁䅁䅯睕䅁䅁䅯兂䅁䅁䅕䅁䅁䕁㡄唵䉁䅁䅁允䅁䅁䅕牘䩰䅄牊啌䵁䅉䅅䅁䙁䅁䅁睁䵁䅁䅁权晁䅁䅁权呂䅁䅁权䙁䅁䅁兂䅁䅁䅁䵉氳䅑䅅䅁䉁䅁䅁兂䭂䅄牉㥨睙䅑杷允䅁䅁䅕䅁䑁䅁䅷䅁䭁䉁䄴䅁䭁䙁䅍䅁䭁䅁䅕䅁䙁䅁䅁䅁䅃⭃䅚允䅁䅁䅅䅁䙁䝁匸㡧䭄匴䅬䍄䉁䅁䅁兂䅁䅁䅍䅄䅁䅁䅯杈䅁䅁䅯睕䅁䅁䅯兂䅁䅁䅕䅁䅁䥁瑂欵䉁䅁䅁允䅁䅁䅕匰扌堫焵啉䵁䅉䅅䅁䙁䅁䅁睁䵁䅁䅁权晁䅁䅁权䉁䅁䅁权䙁䅁䅁兂䅁䅁䅁䅙浔䅑䅅䅁䉁䅁䅁兂䅁䅁䅁䅁杄睐杷允䅁䅁䅕䅁䑁䅁䅷䅁䭁䉁䄸䅁䭁䙁䅍䅁䭁䅁䅕䅁䙁䅁䅁䅁杂畗䅚允䅁䅁䅅䅁䙁乁楅⼲⭬橃䅆䍄䉁䅁䅁兂䅁䅁䅍䅄䅁䅁䅯睈䅁䅁䅯睕䅁䅁䅯兂䅁䅁䅕䅁䅁䭁塃唵䉁䅁䅁允䅁䅁䅕䅁䅁䅁杄䕍䵁䅉䅅䅁䙁䅁䅁睁䵁䅁䅁权捁䅁䅁权呂䅁䅁权䙁䅁䅁兂䅁䅁䅁䭧汐䅑䅅䅁䉁䅁䅁兂䉄煹䙆橴瑍䅑杷允䅁䅁䅕䅁䑁䅁䅷䅁䭁䉁䅷䅁䭁䅁䅅䅁䭁䅁䅕䅁䙁䅁䅁䅁权何䅚允䅁䅁䅅䅁䙁偁潙䥘䌯搹⽧䍄䉁䅁䅁兂䅁䅁䅍䅄䅁䅁䅯先䅁䅁䅯允䅁䅁䅯兂䅁䅁䅕䅁䅁䭁㉃唵䉁䅁䅁允䅁䅁䅕㘱睎児塲稰䴸䅉䅅䅁䙁䅁䅁睁䵁䅁䅁权晁䅁䅁权呂䅁䅁权䙁䅁䅁兂䅁䅁䅁䉷浪䅑䅅䅁䉁䅁䅁兂䝂癴㥐倱睧䅑杷允䅁䅁䅕䅁䑁䅁䅷䅁䭁䉁䄸䅁䭁䅁䅅䅁䭁䅁䅕䅁䙁䅁䅁䅁杂畭䅖允䅁䅁䅅䅁䙁䙁㑋潈牘敕⽁䍄䉁䅁䅁兂䅁䅁䅍䅄䅁䅁䅯睈䅁䅁䅯睕䅁䅁䅯兂䅁䅁䅕䅁䅁䥁穁欵䉁䅁䅁允䅁䅁䅕穐敖歵獫啍䵁䅉䅅䅁䙁䅁䅁睁䵁䅁䅁权慁䅁䅁权呂䅁䅁权䙁䅁䅁兂䅁䅁䅁倴汦䅑䅅䅁䉁䅁䅁兂偃癷潕佘㔸䅑杷允䅁䅁䅕䅁䑁䅁䅷䅁䭁䉁䄸䅁䭁䙁䅍䅁䭁䅁䅕䅁䙁䅁䅁䅁䅄⭎䅚允䅁䅁䅅䅁䙁䑁ㄸ牘䩰䑌䅆䍄䉁䅁䅁兂䅁䅁䅍䅄䅁䅁䅯先䅁䅁䅯睕䅁䅁䅯兂䅁䅁䅕䅁䅁䝁㙁欵䉁䅁䅁允䅁䅁䅕牒穢搯㑓歌䵁䅉䅅䅁䙁䅁䅁睁䵁䅁䅁权晁䅁䅁权呂䅁䅁权䙁䅁䅁兂䅁䅁䅁䱑汪䅑䅅䅁䉁䅁䅁兂㑃潈牘摕睧䅑杷允䅁䅁䅕䅁䑁䅁䅷䅁䭁䉁䄸䅁䭁䙁䅍䅁䭁䅁䅕䅁䙁䅁䅁䅁䅃⭃䅚允䅁䅁䅅䅁䙁䅁坒楄礲呶䅂䍄䉁䅁䅁兂䅁䅁䅍䅄䅁䅁䅯杇䅁䅁䅯睕䅁䅁䅯兂䅁䅁䅕䅁䅁䕁瑁欵䉁䅁䅁允䅁䅁䅕体㙆䭆渶歏䵁䅉䅅䅁䙁䅁䅁睁䵁䅁䅁权晁䅁䅁权䉁䅁䅁权䙁䅁䅁兂䅁䅁䅁䝁浪䅑䅅䅁䉁䅁䅁兂卂䉵䘶ㄶ杈睐杷允䅁䅁䅕䅁䑁䅁䅷䅁䭁䉁䄰䅁䭁䙁䅍䅁䭁䅁䅕䅁䙁䅁䅁䅁杄敁䅚允䅁䅁䅅䅁䙁䩁畨潅䅐楓䄵䍄䉁䅁䅁兂䅁䅁䅍䅄䅁䅁䅯杈䅁䅁䅯睕䅁䅁䅯兂䅁䅁䅕䅁䅁䕁牄唵䉁䅁䅁允䅁䅁䅕㉣剩堷⽷䕌䵁䅉䅅䅁䙁䅁䅁睁䵁䅁䅁权敁䅁䅁权呂䅁䅁权䙁䅁䅁兂䅁䅁䅁䥯浌䅑䅅䅁䉁䅁䅁兂㥂穐敖歵捫䅑杷允䅁䅁䅕䅁䑁䅁䅷䅁䭁䉁䅯䅁䭁䙁䅍䅁䭁䅁䅕䅁䙁䅁䅁䅁䅂畂䅚允䅁䅁䅅䅁䙁䕁㉡⼸唳䑇䅰䍄䉁䅁䅁兂䅁䅁䅍䅄䅁䅁䅯䅈䅁䅁䅯允䅁䅁䅯兂䅁䅁䅕䅁䅁䅁灄唵䉁䅁䅁允䅁䅁䅕積積積積稰䴸䅉䅅䅁䙁䅁䅁睁䵁䅁䅁权晁䅁䅁权呂䅁䅁权䙁䅁䅁兂䅁䅁䅁䝙浦䅑䅅䅁䉁䅁䅁兂䭁㘱睎卐硯䅑杷允䅁䅁䅕䅁䑁䅁䅷䅁䭁䉁䅷䅁䭁䅁䅅䅁䭁䅁䅕䅁䙁䅁䅁䅁杄敖䅚允䅁䅁䅅䅁䙁偁潙䥘䌯搹⽧䍄䉁䅁䅁兂䅁䅁䅍䅄䅁䅁䅯杈䅁䅁䅯睕䅁䅁䅯兂䅁䅁䅕䅁䅁䅁佄唵䉁䅁䅁允䅁䅁䅕㑋坣挲㌶䕌䵁䅉䅅䅁䙁䅁䅁睁䵁䅁䅁权晁䅁䅁权呂䅁䅁权䙁䅁䅁兂䅁䅁䅁䅙浶䅑䅅䅁䉁䅁䅁兂䕁杖琴牳眰䅑杷允䅁䅁䅕䅁䑁䅁䅷䅁䭁䉁䄸䅁䭁䙁䅍䅁䭁䅁䅕䅁䙁䅁䅁䅁䅄⭮䅖允䅁䅁䅅䅁䙁䩁䕺䱉祂䑋䅆䍄䉁䅁䅁兂䅁䅁䅍䅄䅁䅁䅯杇䅁䅁䅯睕䅁䅁䅯兂䅁䅁䅕䅁䅁䅁潁欵䉁䅁䅁允䅁䅁䅕体㙆䭆渶歏䵁䅉䅅䅁䙁䅁䅁睁䵁䅁䅁权敁䅁䅁权䉁䅁䅁权䙁䅁䅁兂䅁䅁䅁乙汔䅑䅅䅁䉁䅁䅁兂穁積積積呐睐杷允䅁䅁䅕䅁䑁䅁䅷䅁䭁䉁䅷䅁䭁䙁䅍</t>
  </si>
  <si>
    <t>䅁䭁䅁䅕䅁䙁䅁䅁䅁杂敱䅖允䅁䅁䅅䅁䙁偁潙䥘䌯却䄱䍄䉁䅁䅁兂䅁䅁䅍䅄䅁䅁䅯䅈䅁䅁䅯睕䅁䅁䅯兂䅁䅁䅕䅁䅁䕁穂欵䉁䅁䅁允䅁䅁䅕㉣剩堷⽺啌䵁䅉䅅䅁䙁䅁䅁睁䵁䅁䅁权摁䅁䅁权呂䅁䅁权䙁䅁䅁兂䅁䅁䅁䑧浢䅑䅅䅁䉁䅁䅁兂坂楄礲敮甸䅑杷允䅁䅁䅕䅁䑁䅁䅷䅁䭁䉁䄸䅁䭁䙁䅍䅁䭁䅁䅕䅁䙁䅁䅁䅁䅄佥䅚允䅁䅁䅅䅁䙁䝁㡱䩤奍䑊䅆䍄䉁䅁䅁兂䅁䅁䅍䅄䅁䅁䅯睈䅁䅁䅯睕䅁䅁䅯兂䅁䅁䅕䅁䅁佁捂欵䉁䅁䅁允䅁䅁䅕匰扌堫䬴啍䵁䅉䅅䅁䙁䅁䅁睁䵁䅁䅁权摁䅁䅁权呂䅁䅁权䙁䅁䅁兂䅁䅁䅁䰴汌䅑䅅䅁䉁䅁䅁兂䭁㘱睎捐瑯䅑杷允䅁䅁䅕䅁䑁䅁䅷䅁䭁䉁䅯䅁䭁䅁䅅䅁䭁䅁䅕䅁䙁䅁䅁䅁䅄⭇䅚允䅁䅁䅅䅁䙁䭁睒児塲⭯⽧䍄䉁䅁䅁兂䅁䅁䅍䅄䅁䅁䅯杈䅁䅁䅯睕䅁䅁䅯兂䅁䅁䅕䅁䅁䕁䝂欵䉁䅁䅁允䅁䅁䅕渷⽷噎㘴䕊䵁䅉䅅䅁䙁䅁䅁睁䵁䅁䅁权晁䅁䅁权呂䅁䅁权䙁䅁䅁兂䅁䅁䅁䅯洯䅑䅅䅁䉁䅁䅁兂䕁杖琴牳眰䅑杷允䅁䅁䅕䅁䑁䅁䅷䅁䭁䉁䄴䅁䭁䙁䅍䅁䭁䅁䅕䅁䙁䅁䅁䅁权畘䅚允䅁䅁䅅䅁䙁䩁瑈䑦ㄸ楘䅊䍄䉁䅁䅁兂䅁䅁䅍䅄䅁䅁䅯睈䅁䅁䅯睕䅁䅁䅯兂䅁䅁䅕䅁䅁佁硁欵䉁䅁䅁允䅁䅁䅕穐敖歵獫啍䵁䅉䅅䅁䙁䅁䅁睁䵁䅁䅁权晁䅁䅁权呂䅁䅁权䙁䅁䅁兂䅁䅁䅁䑷浶䅑䅅䅁䉁䅁䅁兂㍁啩杆吵硁䅑杷允䅁䅁䅕䅁䑁䅁䅷䅁䭁䉁䅷䅁䭁䙁䅍䅁䭁䅁䅕䅁䙁䅁䅁䅁䅁⬴䅖允䅁䅁䅅䅁䙁䝁光䑗ね䍓䄵䍄䉁䅁䅁兂䅁䅁䅍䅄䅁䅁䅯先䅁䅁䅯睕䅁䅁䅯兂䅁䅁䅕䅁䅁䵁楁欵䉁䅁䅁允䅁䅁䅕瑃橥䑣䬳歌䵁䅉䅅䅁䙁䅁䅁睁䵁䅁䅁权慁䅁䅁权䉁䅁䅁权䙁䅁䅁兂䅁䅁䅁䑧浐䅑䅅䅁䉁䅁䅁兂歃䑣䬰㘱潐睐杷允䅁䅁䅕䅁䑁䅁䅷䅁䭁䉁䅷䅁䭁䙁䅍䅁䭁䅁䅕䅁䙁䅁䅁䅁䅄⭏䅚允䅁䅁䅅䅁䙁䉁婦発呤祯䄵䍄䉁䅁䅁兂䅁䅁䅍䅄䅁䅁䅯先䅁䅁䅯睕䅁䅁䅯兂䅁䅁䅕䅁䅁䅁䑄唵䉁䅁䅁允䅁䅁䅕䑔䩥坑汄啌䵁䅉䅅䅁䙁䅁䅁睁䵁䅁䅁权慁䅁䅁权呂䅁䅁权䙁䅁䅁兂䅁䅁䅁䉑浐䅑䅅䅁䉁䅁䅁兂䝁婧䑖ど㙷䅑杷允䅁䅁䅕䅁䑁䅁䅷䅁䭁䉁䅷䅁䭁䙁䅍䅁䭁䅁䅕䅁䙁䅁䅁䅁权佖䅚允䅁䅁䅅䅁䙁乁欰潂噇祑䄵䍄䉁䅁䅁兂䅁䅁䅍䅄䅁䅁䅯杈䅁䅁䅯睕䅁䅁䅯兂䅁䅁䅕䅁䅁䭁歁欵䉁䅁䅁允䅁䅁䅕兇坒楄礱啋䵁䅉䅅䅁䙁䅁䅁睁䵁䅁䅁权慁䅁䅁权呂䅁䅁权䙁䅁䅁兂䅁䅁䅁佑汔䅑䅅䅁䉁䅁䅁兂䑄匹捨⭪㕉䅑杷允䅁䅁䅕䅁䑁䅁䅷䅁䭁䉁䄸䅁䭁䙁䅍䅁䭁䅁䅕䅁䙁䅁䅁䅁䅄攫䅖允䅁䅁䅅䅁䙁䵁㌯⭕汏穥䅂䍄䉁䅁䅁兂䅁䅁䅍䅄䅁䅁䅯䅈䅁䅁䅯睕䅁䅁䅯兂䅁䅁䅕䅁䅁佁歂欵䉁䅁䅁允䅁䅁䅕歯㉗⼸唰歌䵁䅉䅅䅁䙁䅁䅁睁䵁䅁䅁权晁䅁䅁权呂䅁䅁权䙁䅁䅁兂䅁䅁䅁䥯浌䅑䅅䅁䉁䅁䅁兂杂搵楁⼲睫䅑杷允䅁䅁䅕䅁䑁䅁䅷䅁䭁䉁䄴䅁䭁䙁䅍䅁䭁䅁䅕䅁䙁䅁䅁䅁䅁敤䅚允䅁䅁䅅䅁䙁䍁捬㡪ㅌ䍡䅆䍄䉁䅁䅁兂䅁䅁䅍䅄䅁䅁䅯睈䅁䅁䅯睕䅁䅁䅯兂䅁䅁䅕䅁䅁䭁晁欵䉁䅁䅁允䅁䅁䅕牒穢搯㑔䕍䵁䅉䅅䅁䙁䅁䅁睁䵁䅁䅁权捁䅁䅁权呂䅁䅁权䙁䅁䅁兂䅁䅁䅁䱧汔䅑䅅䅁䉁䅁䅁兂㍂灶愸硌田䅑杷允䅁䅁䅕䅁䑁䅁䅷䅁䭁䉁䄰䅁䭁䙁䅍䅁䭁䅁䅕䅁䙁䅁䅁䅁䅃⭵䅖允䅁䅁䅅䅁䙁䕁㍷啩杆匵䄱䍄䉁䅁䅁兂䅁䅁䅍䅄䅁䅁䅯睈䅁䅁䅯睕䅁䅁䅯兂䅁䅁䅕䅁䅁䍁扂欵䉁䅁䅁允䅁䅁䅕匰扌堫䬴啍䵁䅉䅅䅁䙁䅁䅁睁䵁䅁䅁权捁䅁䅁权呂䅁䅁权䙁䅁䅁兂䅁䅁䅁临汘䅑䅅䅁䉁䅁䅁兂佂桙奂扏畑䅑杷允䅁䅁䅕䅁䑁䅁䅷䅁䭁䉁䅯䅁䭁䅁䅅䅁䭁䅁䅕䅁䙁䅁䅁䅁䅃佧䅚允䅁䅁䅅䅁䙁䭁睒児塲⭯⽧䍄䉁䅁䅁兂䅁䅁䅍䅄䅁䅁䅯杇䅁䅁䅯睕䅁䅁䅯兂䅁䅁䅕䅁䅁䅁㥂欵䉁䅁䅁允䅁䅁䅕䑔䩥坑汁く䵁䅉䅅䅁䙁䅁䅁睁䵁䅁䅁权摁䅁䅁权呂䅁䅁权䙁䅁䅁兂䅁䅁䅁䅯洯䅑䅅䅁䉁䅁䅁兂㙃兓䍷㑋畣䅑杷允䅁䅁䅕䅁䑁䅁䅷䅁䭁䉁䅯䅁䭁䙁䅍䅁䭁䅁䅕䅁䙁䅁䅁䅁杁畬䅖允䅁䅁䅅䅁䙁䅁塲㍯㥁樶䅨䍄䉁䅁䅁兂䅁䅁䅍䅄䅁䅁䅯先䅁䅁䅯睕䅁䅁䅯兂䅁䅁䅕䅁䅁佁呁欵䉁䅁䅁允䅁䅁䅕歵䵫楁䡵歌䵁䅉䅅䅁䙁䅁䅁睁䵁䅁䅁权晁䅁䅁权呂䅁䅁权䙁䅁䅁兂䅁䅁䅁乁汦䅑䅅䅁䉁䅁䅁兂扁㥌欰畂睅䅑杷允䅁䅁䅕䅁䑁䅁䅷䅁䭁䉁䅯䅁䭁䙁䅍䅁䭁䅁䅕䅁䙁䅁䅁䅁䅁⭮䅖允䅁䅁䅅䅁䙁䥁坣挲㌷積䅬䍄䉁䅁䅁兂䅁䅁䅍䅄䅁䅁䅯杇䅁䅁䅯睕䅁䅁䅯兂䅁䅁䅕䅁䅁䥁穂欵䉁䅁䅁允䅁䅁䅕䑔䩥坑汁く䵁䅉䅅䅁䙁䅁䅁睁䵁䅁䅁权晁䅁䅁权呂䅁䅁权䙁䅁䅁兂䅁䅁䅁䵁汪䅑䅅䅁䉁䅁䅁兂䩄牤昶楇砸䅑杷允䅁䅁䅕䅁䑁䅁䅷䅁䭁䉁䅯䅁䭁䙁䅍䅁䭁䅁䅕䅁䙁䅁䅁䅁杁敐䅚允䅁䅁䅅䅁䙁䵁杕䡳潊呍䅴䍄䉁䅁䅁兂䅁䅁䅍䅄䅁䅁䅯杈䅁䅁䅯允䅁䅁䅯兂䅁䅁䅕䅁䅁䭁㙃唵䉁䅁䅁允䅁䅁䅕積積積積稰䴸䅉䅅䅁䙁䅁䅁睁䵁䅁䅁权敁䅁䅁权呂䅁䅁权䙁䅁䅁兂䅁䅁䅁倴氷䅑䅅䅁䉁䅁䅁兂ぃ䡹⭡㥮灯䅑杷允䅁䅁䅕䅁䑁䅁䅷䅁䭁䉁䅯䅁䭁䅁䅅䅁䭁䅁䅕䅁䙁䅁䅁䅁䅄佹䅖允䅁䅁䅅䅁䙁䅁䅁䅁䅁佁⽁䍄䉁䅁䅁兂䅁䅁䅍䅄䅁䅁䅯杈䅁䅁䅯睕䅁䅁䅯兂䅁䅁䅕䅁䅁䵁楂欵䉁䅁䅁允䅁䅁䅕敫㠱穐敖歉䵁䅉䅅䅁䙁䅁䅁睁䵁䅁䅁权捁䅁䅁权䉁䅁䅁权䙁䅁䅁兂䅁䅁䅁䙉浔䅑䅅䅁䉁䅁䅁兂㉄䙋偹癷奘睐杷允䅁䅁䅕䅁䑁䅁䅷䅁䭁䉁䅷䅁䭁䙁䅍䅁䭁䅁䅕䅁䙁䅁䅁䅁䅄改䅖允䅁䅁䅅䅁䙁䙁㘶兓䍷祡䄱䍄䉁䅁䅁兂䅁䅁䅍䅄䅁䅁䅯睈䅁䅁䅯允䅁䅁䅯兂䅁䅁䅕䅁䅁䥁歂欵䉁䅁䅁允䅁䅁䅕椹捨㡪ㅌ䐴䴸䅉䅅䅁䙁䅁䅁睁䵁䅁䅁权晁䅁䅁权呂䅁䅁权䙁䅁䅁兂䅁䅁䅁䙙洯䅑䅅䅁䉁䅁䅁兂剄瑉㕶杦硯䅑杷允䅁䅁䅕䅁䑁䅁䅷䅁䭁䉁䅯䅁䭁䙁䅍䅁䭁䅁䅕䅁䙁䅁䅁䅁杁佡䅚允䅁䅁䅅䅁䙁䍁搯䅊䉡呖䅴䍄䉁䅁䅁兂䅁䅁䅍䅄䅁䅁䅯䅈䅁䅁䅯睕䅁䅁䅯兂䅁䅁䅕䅁䅁䍁敃唵䉁䅁䅁允䅁䅁䅕捷桱扒穙啌䵁䅉䅅䅁䙁䅁䅁睁䵁䅁䅁权捁䅁䅁权呂䅁䅁权䙁䅁䅁兂䅁䅁䅁䡁浪䅑䅅䅁䉁䅁䅁兂䱃佢㝦晱瑅䅑杷允䅁䅁䅕䅁䑁䅁䅷䅁䭁䉁䅷䅁䭁䅁䅅䅁䭁䅁䅕䅁䙁䅁䅁䅁杄畆䅚允䅁䅁䅅䅁䙁䉁䘫ㄶ㑇瑈⽕䍄䉁䅁䅁兂䅁䅁䅍䅄䅁䅁䅯杈䅁䅁䅯睕䅁䅁䅯兂䅁䅁䅕䅁䅁䍁慁欵䉁䅁䅁允䅁䅁䅕兇坒楄礱啋䵁䅉䅅䅁䙁䅁䅁睁䵁䅁䅁权敁䅁䅁权䉁䅁䅁权䙁䅁䅁兂䅁䅁䅁䥯浌䅑䅅䅁䉁䅁䅁兂䅁䅁䅁䅁兄睐杷允䅁䅁䅕䅁䑁䅁䅷䅁䭁䉁䄸䅁䭁䙁䅍䅁䭁䅁䅕䅁䙁䅁䅁䅁杁⭓䅚允䅁䅁䅅䅁䙁䅁坒楄礲呈䅆䍄䉁䅁䅁兂䅁䅁䅍䅄䅁䅁䅯杈䅁䅁䅯睕䅁䅁䅯兂䅁䅁䅕䅁䅁䵁慃唵䉁䅁䅁允䅁䅁䅕潂噇㑑獴啋䵁䅉䅅䅁䙁䅁䅁睁䵁䅁䅁权晁䅁䅁权呂䅁䅁权䙁䅁䅁兂䅁䅁䅁乯氯䅑䅅䅁䉁䅁䅁兂⭃确癯唳睑䅑杷允䅁䅁䅕䅁䑁䅁䅷䅁䭁䉁䅯䅁䭁䅁䅅䅁䭁䅁䅕䅁䙁䅁䅁䅁䅃整䅖允䅁䅁䅅䅁䙁䅁䅁䅁䅁佁⽁䍄䉁䅁䅁兂䅁䅁䅍䅄䅁䅁䅯杇䅁䅁䅯睕䅁䅁䅯兂䅁䅁䅕䅁䅁䍁䉁欵䉁䅁䅁允䅁䅁䅕牒穢搯契歏䵁䅉䅅䅁䙁䅁䅁睁䵁䅁䅁权捁䅁䅁权呂䅁䅁权䙁䅁䅁兂䅁䅁䅁䉑浈䅑䅅䅁䉁䅁䅁兂敂歵䵫煁瑳䅑杷允䅁䅁䅕䅁䑁䅁䅷䅁䭁䉁䄴䅁䭁䅁䅅䅁䭁䅁䅕䅁䙁䅁䅁䅁权佖䅚允䅁䅁䅅䅁䙁䵁ㅐ䙋偹瑷⽕䍄䉁䅁䅁兂䅁䅁䅍䅄䅁䅁䅯睈䅁䅁䅯睕䅁䅁䅯兂䅁䅁䅕䅁䅁䝁敂欵䉁䅁䅁允䅁䅁䅕匰扌堫䬴啍䵁䅉䅅䅁䙁䅁䅁睁䵁䅁䅁权慁䅁䅁权䉁䅁䅁权䙁䅁䅁兂䅁䅁䅁佷決䅑䅅䅁䉁䅁䅁兂穁積積積橐睐杷允䅁䅁䅕䅁䑁䅁䅷䅁䭁䉁䄰䅁䭁䙁䅍䅁䭁䅁䅕䅁䙁䅁䅁䅁杄佲䅖允䅁䅁䅅䅁䙁乁佮ㄹ橐印䄱䍄䉁䅁䅁兂䅁䅁䅍䅄䅁䅁䅯杈䅁䅁䅯睕䅁䅁䅯兂䅁䅁䅕䅁䅁䵁剄唵䉁䅁䅁允䅁䅁䅕兊䉡啬䱏䕌䵁䅉䅅䅁䙁䅁䅁睁䵁䅁䅁权敁䅁䅁权呂䅁䅁权䙁䅁䅁兂䅁䅁䅁䱁汮䅑䅅䅁䉁䅁䅁兂㉃⼸唳䝥獫䅑杷允䅁䅁䅕䅁䑁䅁䅷䅁䭁䉁䅷䅁䭁䙁䅍䅁䭁䅁䅕䅁䙁䅁䅁䅁权佥䅚允䅁䅁䅅䅁䙁䥁獴⼵灵匸䄱䍄䉁䅁䅁兂䅁䅁䅍䅄䅁䅁䅯杈䅁䅁䅯睕䅁䅁䅯兂䅁䅁䅕䅁䅁䵁偂欵䉁䅁䅁允䅁䅁䅕渷⽷噎㘴䕊䵁䅉䅅䅁䙁䅁䅁睁䵁䅁䅁权晁䅁䅁权呂䅁䅁权䙁䅁䅁兂䅁䅁䅁䱉汦䅑䅅䅁䉁䅁䅁兂㑃潈牘摕睧䅑杷允䅁䅁䅕䅁䑁䅁䅷䅁䭁䉁䄸䅁䭁䙁䅍䅁䭁䅁䅕䅁䙁䅁䅁䅁权敇䅚允䅁䅁䅅䅁䙁䕁㉡⼸唳䐫䅂䍄䉁䅁䅁兂䅁䅁䅍䅄䅁䅁䅯杈䅁䅁䅯睕䅁䅁䅯兂䅁䅁䅕䅁䅁䝁祂欵䉁䅁䅁允䅁䅁䅕噋偹癷潖啉䵁䅉䅅䅁䙁䅁䅁睁䵁䅁䅁权敁䅁䅁权呂䅁䅁权䙁䅁䅁兂䅁䅁䅁䠴浌䅑䅅䅁䉁䅁䅁兂灁䥘䌯圹桧䅑杷允䅁䅁䅕䅁䑁䅁䅷䅁䭁䉁䅯䅁䭁䙁䅍䅁䭁䅁䅕䅁䙁䅁䅁䅁杄⭂䅚允䅁䅁䅅䅁䙁䕁㉡⼸唳䑇䅰䍄䉁䅁䅁兂䅁䅁䅍䅄䅁䅁䅯杈䅁䅁䅯睕䅁䅁䅯兂䅁䅁䅕䅁䅁䝁䑁欵䉁䅁䅁允䅁䅁䅕䅁䅁䅁䅁歋䵁䅉䅅䅁䙁䅁䅁睁䵁䅁䅁权敁䅁䅁权䉁䅁䅁权䙁䅁䅁兂䅁䅁䅁䄴浘䅑䅅䅁䉁䅁䅁兂㝂䭆䠵場啲睐杷允䅁䅁䅕䅁䑁䅁䅷䅁䭁䉁䄴䅁䭁䙁䅍䅁䭁䅁䅕䅁䙁䅁䅁䅁杄⭒䅚允䅁䅁䅅䅁䙁佁㠵穐敖楏䅒䍄䉁䅁䅁兂䅁䅁䅍䅄䅁䅁䅯睈䅁䅁䅯允䅁䅁䅯兂䅁䅁䅕䅁䅁䭁呄唵䉁䅁䅁允䅁䅁䅕捺䵺䵺䵺䐳䴸䅉䅅䅁䙁䅁䅁睁䵁䅁䅁权摁䅁䅁权呂䅁䅁权䙁䅁䅁兂䅁䅁䅁䕉浲䅑䅅䅁䉁䅁䅁兂ㅂ硫䕧潖甴䅑杷允䅁䅁䅕䅁䑁䅁䅷䅁䭁䉁䄸䅁䭁䅁䅅䅁䭁䅁䅕䅁䙁䅁䅁䅁杄佴䅖允䅁䅁䅅䅁䙁䥁牘払敧摨⽳䍄䉁䅁䅁兂䅁䅁䅍䅄䅁䅁䅯睈䅁䅁䅯睕䅁䅁䅯兂䅁䅁䅕䅁䅁䅁摄唵䉁䅁䅁允䅁䅁䅕灶愸㥌䔱䕍䵁䅉䅅䅁䙁䅁䅁睁䵁䅁䅁权捁䅁䅁权呂䅁䅁权䙁䅁䅁兂䅁䅁䅁䭯氷䅑䅅䅁䉁䅁䅁兂㉄䙋偹牷瑕䅑杷允䅁䅁䅕䅁䑁䅁䅷䅁䭁䉁䄰䅁䭁䅁䅅䅁䭁䅁䅕䅁䙁䅁䅁䅁权⬰䅖允䅁䅁䅅䅁䙁乁橥䑣䬰㤱⽍䍄䉁䅁䅁兂䅁䅁䅍䅄䅁䅁䅯䅈䅁䅁䅯允䅁䅁䅯兂䅁䅁䅕䅁䅁䅁慁欵䉁䅁䅁允䅁䅁䅕歲桦桥畓稱䴸䅉䅅䅁䙁䅁䅁睁䵁䅁䅁权摁䅁䅁权呂䅁䅁权䙁䅁䅁兂䅁䅁䅁偷汐䅑䅅䅁䉁䅁䅁兂浃㡭村䱳瑉䅑杷允䅁䅁䅕䅁䑁䅁䅷䅁䭁䉁䄴䅁䭁䙁䅍䅁䭁䅁䅕䅁䙁䅁䅁䅁䅃敯䅖允䅁䅁䅅䅁䙁䍁扐堫焵䍦䅰䍄䉁䅁䅁兂䅁䅁䅍䅄䅁䅁䅯先䅁䅁䅯睕䅁䅁䅯兂䅁䅁䅕䅁䅁䅁捃唵䉁䅁䅁允䅁䅁䅕牒穢搯㑒啌䵁䅉䅅䅁䙁䅁䅁睁䵁䅁䅁权摁䅁䅁权呂䅁䅁权䙁䅁䅁兂䅁䅁䅁䐴洯䅑䅅䅁䉁䅁䅁兂䝂癴㥐䰱畧䅑杷允䅁䅁䅕䅁䑁䅁䅷䅁䭁䉁䄴䅁䭁䙁䅍䅁䭁䅁䅕䅁䙁䅁䅁䅁䅂敔䅚允䅁䅁䅅䅁䙁佁㠵穐敖楏䅒䍄䉁䅁䅁兂䅁䅁䅍䅄䅁䅁䅯䅈䅁䅁䅯睕䅁䅁䅯兂䅁䅁䅕䅁䅁䝁䭁欵䉁䅁䅁允䅁䅁䅕椹捨㡪ㅊ啌䵁䅉䅅䅁䙁䅁䅁睁䵁䅁䅁权摁䅁䅁权呂䅁䅁权䙁䅁䅁兂䅁䅁䅁䝑浪䅑䅅䅁䉁䅁䅁兂㍁啩杆刵畁䅑杷允䅁䅁䅕䅁䑁䅁䅷䅁䭁䉁䄴䅁䭁䙁䅍䅁䭁䅁䅕䅁䙁䅁䅁䅁杁⭴䅖允䅁䅁䅅䅁䙁䱁穢搯㑒卡䅸䍄䉁䅁䅁兂䅁䅁䅍䅄䅁䅁䅯杇䅁䅁䅯睕䅁䅁䅯兂䅁䅁䅕䅁䅁䥁偁欵䉁䅁䅁允䅁䅁䅕潂噇㑑䵴歏䵁䅉䅅䅁䙁䅁䅁睁䵁䅁䅁权敁䅁䅁权呂䅁䅁权䙁䅁䅁兂䅁䅁䅁䍯浦䅑䅅䅁䉁䅁䅁兂ㅂ硫䕧獖渴䅑杷允䅁䅁䅕䅁䑁䅁䅷䅁䭁䉁䄰䅁䭁䙁䅍䅁䭁䅁䅕䅁䙁䅁䅁䅁䅂畇䅚允䅁䅁䅅䅁䙁䅁塲㍯㥁楹䄵䍄䉁䅁䅁兂䅁䅁䅍䅄䅁䅁䅯䅈䅁䅁䅯睕䅁䅁䅯兂䅁䅁䅕䅁䅁䍁硃唵䉁䅁䅁允䅁䅁䅕㝤昶楇搸歌䵁䅉䅅䅁䙁䅁䅁睁䵁䅁䅁权晁䅁䅁权呂䅁䅁权䙁䅁䅁兂䅁䅁䅁䙷洷䅑䅅䅁䉁䅁䅁兂剄瑉㕶杦硯䅑杷允䅁䅁䅕䅁䑁䅁䅷䅁䭁䉁䄴䅁䭁䅁䅅䅁䭁䅁䅕䅁䙁䅁䅁䅁权佊䅚允䅁䅁䅅䅁䙁䵁ㅐ䙋偹瑷⽕䍄䉁䅁䅁兂䅁䅁䅍䅄䅁䅁䅯先䅁䅁䅯允䅁䅁䅯兂䅁䅁䅕䅁䅁佁㉁欵䉁䅁䅁允䅁䅁䅕歲桦桥畓稱䴸䅉䅅䅁䙁䅁䅁睁䵁䅁䅁权摁䅁䅁权呂䅁䅁权䙁䅁䅁兂䅁䅁䅁䍙浈䅑䅅䅁䉁䅁䅁兂䭁㘱睎捐畯䅑杷允䅁䅁䅕䅁䑁䅁䅷䅁䭁䉁䄰䅁䭁䅁䅅䅁䭁䅁䅕䅁䙁䅁䅁䅁权⬳䅖允䅁䅁䅅䅁䙁乁橥䑣䬰㤱⽍䍄䉁䅁䅁兂䅁䅁䅍䅄䅁䅁䅯睈䅁䅁䅯睕䅁䅁䅯兂䅁䅁䅕䅁䅁䍁煃唵䉁䅁䅁允䅁䅁䅕䉵䘶ㄶ㑆䕍䵁䅉䅅䅁䙁䅁䅁睁䵁䅁䅁权晁䅁䅁权呂䅁䅁权䙁䅁䅁兂䅁䅁䅁䱉汔䅑䅅䅁䉁䅁䅁兂㑃潈牘摕睧䅑杷允䅁䅁䅕䅁䑁䅁䅷䅁䭁䉁䅷䅁䭁䙁䅍䅁䭁䅁䅕䅁䙁䅁䅁䅁杁敏䅚允䅁䅁䅅䅁䙁䉁婦発呤祯䄵䍄䉁䅁䅁兂䅁䅁䅍䅄䅁䅁䅯先䅁䅁䅯允䅁䅁䅯兂䅁䅁䅕䅁䅁䥁穁欵䉁䅁䅁允䅁䅁䅕歲桦桥畓稱䴸䅉䅅䅁䙁䅁䅁睁䵁䅁䅁权摁䅁䅁权呂䅁䅁权䙁䅁䅁兂䅁䅁䅁䔴洷䅑䅅䅁䉁䅁䅁兂ㅂ硫䕧潖甴䅑杷允䅁䅁䅕䅁䑁䅁䅷䅁䭁䉁䄰䅁䭁䙁䅍䅁䭁䅁䅕䅁䙁䅁䅁䅁权敡䅚允䅁䅁䅅䅁䙁䑁䩥坑汄䍅䄵䍄䉁䅁䅁兂䅁䅁䅍䅄䅁䅁䅯先䅁䅁䅯睕䅁䅁䅯兂䅁䅁䅕䅁䅁䵁㍂欵䉁䅁䅁允䅁䅁䅕䬸䝦穓䩦啌䵁䅉䅅䅁䙁䅁䅁睁䵁䅁䅁权捁䅁䅁权呂䅁䅁权䙁䅁䅁兂䅁䅁䅁䕉浘䅑䅅䅁䉁䅁䅁兂塁挲㌷㙕畍䅑杷允䅁䅁䅕䅁䑁䅁䅷䅁䭁䉁䄴䅁䭁䙁䅍䅁䭁䅁䅕䅁䙁䅁䅁䅁䅄伫䅖允䅁䅁䅅䅁䙁䱁䥔牤昶椲䅬䍄䉁䅁䅁兂䅁䅁䅍䅄䅁䅁䅯睈䅁䅁䅯睕䅁䅁䅯兂䅁䅁䅕䅁䅁佁塃唵䉁䅁䅁允䅁䅁䅕䅁䅁䅁杄䕍䵁䅉䅅䅁䙁䅁䅁睁䵁䅁䅁权慁䅁䅁权呂䅁䅁权䙁䅁䅁兂䅁䅁䅁䍷浺䅑䅅䅁䉁䅁䅁兂䥂場啯煲㙣䅑杷允䅁䅁䅕䅁䑁䅁䅷䅁䭁䉁䄴䅁䭁䙁䅍䅁䭁䅁䅕䅁䙁䅁䅁䅁杁⭶䅖允䅁䅁䅅䅁䙁䡁㥅瑃橥䍍䅸䍄䉁䅁䅁兂䅁䅁䅍䅄䅁䅁䅯睈䅁䅁䅯睕䅁䅁䅯兂䅁䅁䅕䅁䅁䵁㉂欵䉁䅁䅁允䅁䅁䅕牡へ硫歧啍䵁䅉䅅䅁䙁䅁䅁睁䵁䅁䅁权捁䅁䅁权呂䅁䅁权䙁䅁䅁兂䅁䅁䅁䑷浈䅑䅅䅁䉁䅁䅁兂奂扏䥔橤甴䅑杷允䅁䅁䅕䅁䑁䅁䅷䅁䭁䉁䅷䅁䭁䙁䅍䅁䭁䅁䅕䅁䙁䅁䅁䅁权⭒䅚允䅁䅁䅅䅁䙁䝁匸㡧䭄卙䄵䍄䉁䅁䅁兂䅁䅁䅍䅄䅁䅁䅯杇䅁䅁䅯允䅁䅁䅯兂䅁䅁䅕䅁䅁䭁坄唵䉁䅁䅁允䅁䅁䅕椹捨㡪ㅌ䐴䴸䅉䅅䅁䙁䅁䅁睁䵁䅁䅁权捁䅁䅁权呂䅁䅁权䙁䅁䅁兂䅁䅁䅁䡑浦䅑䅅䅁䉁䅁䅁兂䱃佢㝦晱瑅䅑杷允䅁䅁䅕䅁䑁䅁䅷䅁䭁䉁䅯䅁䭁䙁䅍䅁䭁䅁䅕䅁䙁䅁䅁䅁䅁佦䅚允䅁䅁䅅䅁䙁䕁㍷啩杆告䅴䍄䉁䅁䅁兂䅁䅁䅍䅄䅁䅁䅯䅈䅁䅁䅯允䅁䅁䅯兂䅁䅁䅕䅁䅁䝁塁欵䉁䅁䅁允䅁䅁䅕㑈牘払敧吱䴸䅉䅅䅁䙁䅁䅁睁䵁䅁䅁权慁䅁䅁权呂䅁䅁权䙁䅁䅁兂䅁䅁䅁佉汲䅑䅅䅁䉁䅁䅁兂䑄匹捨㡪㕉䅑杷允䅁䅁䅕䅁䑁䅁䅷䅁䭁䉁䅷䅁䭁䙁䅍䅁䭁䅁䅕䅁䙁䅁䅁䅁䅄佌䅚允䅁䅁䅅䅁䙁䥁䌯匹捨祄䄵䍄䉁䅁䅁兂䅁䅁䅍䅄䅁䅁䅯杈䅁䅁䅯睕䅁䅁䅯兂䅁䅁䅕䅁䅁佁汄唵䉁䅁䅁允䅁䅁䅕呣䬰㘱睐か䵁䅉䅅䅁䙁䅁䅁睁䵁䅁䅁权摁䅁䅁权呂䅁䅁权䙁䅁䅁兂䅁䅁䅁䠴浘䅑䅅䅁䉁䅁䅁兂睄㡰䱚㡎瑫䅑杷允䅁䅁䅕䅁䑁䅁䅷䅁䭁䉁䄴䅁䭁䙁䅍䅁䭁䅁䅕䅁䙁䅁䅁䅁䅃甫䅖允䅁䅁䅅䅁䙁䱁䥔牤昶椲䅬䍄䉁䅁䅁兂䅁䅁䅍䅄䅁䅁䅯䅈䅁䅁䅯睕䅁䅁䅯兂䅁䅁䅕䅁䅁佁䩁欵䉁䅁䅁允䅁䅁䅕椹捨㡪ㅊ啌䵁䅉䅅䅁䙁䅁䅁睁䵁䅁䅁权敁䅁䅁权呂䅁䅁权䙁䅁䅁兂䅁䅁䅁䅁浈䅑䅅䅁䉁䅁䅁兂䅁䅁䅁䅁煁䅑杷允䅁䅁䅕䅁䑁䅁䅷䅁䭁䉁䅷䅁䭁䙁䅍䅁䭁䅁䅕䅁䙁䅁䅁䅁䅄⭬䅖允䅁䅁䅅䅁䙁偁㥔䠱灪楰䅸䍄䉁䅁䅁兂䅁䅁䅍䅄䅁䅁䅯先䅁䅁䅯允䅁䅁䅯兂䅁䅁䅕䅁䅁䕁䡄唵䉁䅁䅁允䅁䅁䅕㘱睎児塲稰䴸䅉䅅䅁䙁䅁䅁睁䵁䅁䅁权摁䅁䅁权呂䅁䅁权䙁䅁䅁兂䅁䅁䅁䙙洳䅑䅅䅁䉁䅁䅁兂㥂穐敖歵畫䅑杷允䅁䅁䅕䅁䑁䅁䅷䅁䭁䉁䄸䅁䭁䙁䅍䅁䭁䅁䅕䅁䙁䅁䅁䅁䅃畑䅚允䅁䅁䅅䅁䙁䑁䩥坑汄䑍䅆䍄䉁䅁䅁兂䅁䅁䅍䅄䅁䅁䅯䅈䅁䅁䅯睕䅁䅁䅯兂䅁䅁䅕䅁䅁䭁穂欵䉁䅁䅁允䅁䅁䅕㉩湺㘫确啌䵁䅉䅅䅁䙁䅁䅁睁䵁䅁䅁权敁䅁䅁权呂䅁䅁权䙁䅁䅁兂䅁䅁䅁䕁浪䅑䅅䅁䉁䅁䅁兂畄䑦ㄸ橘歯䅑杷允䅁䅁䅕䅁䑁䅁䅷䅁䭁䉁䄴䅁䭁䙁䅍䅁䭁䅁䅕䅁䙁䅁䅁䅁杂敤䅚允䅁䅁䅅䅁䙁䍁捬㡪ㅌ䍡䅆䍄䉁䅁䅁兂䅁䅁䅍䅄䅁䅁䅯睈䅁䅁䅯睕䅁䅁䅯兂䅁䅁䅕䅁䅁䍁䙁欵䉁䅁䅁允䅁䅁䅕㡧䭄啯块䕍䵁䅉䅅䅁䙁䅁䅁睁䵁䅁䅁权摁䅁䅁权呂䅁䅁权䙁䅁䅁兂䅁䅁䅁䭧汦䅑䅅䅁䉁䅁䅁兂婄発呤㘴瑕䅑杷允䅁䅁䅕䅁䑁䅁䅷䅁䭁䉁䄴䅁䭁䙁䅍䅁䭁䅁䅕䅁䙁䅁䅁䅁权佖䅚允䅁䅁䅅䅁䙁乁㕶浦㡱䍤䅊䍄䉁䅁䅁兂䅁䅁䅍䅄䅁䅁䅯䅈䅁䅁䅯睕䅁䅁䅯兂䅁䅁䅕䅁䅁䝁瑁欵䉁䅁䅁允䅁䅁䅕䑗ね䡹⭙歌䵁䅉䅅䅁䙁䅁䅁睁䵁䅁䅁权敁䅁䅁权呂䅁䅁权䙁䅁䅁兂䅁䅁䅁䕙浔䅑䅅䅁䉁䅁䅁兂畄䑦ㄸ橘歯䅑杷允䅁䅁䅕䅁䑁䅁䅷䅁䭁䉁䅯䅁䭁䙁䅍䅁䭁䅁䅕䅁䙁䅁䅁䅁杄敖䅚允䅁䅁䅅䅁䙁䵁ㅐ䙋偹橙䅴䍄䉁䅁䅁兂䅁䅁䅍䅄䅁䅁䅯睈䅁䅁䅯允䅁䅁䅯兂䅁䅁䅕䅁䅁䭁晄唵䉁䅁䅁允䅁䅁䅕児塲㍯㥁樲䴸䅉䅅䅁䙁䅁䅁睁䵁䅁䅁权敁䅁䅁权呂䅁䅁权䙁䅁䅁兂䅁䅁䅁伴氳䅑䅅䅁䉁䅁䅁兂穂䩡瑈䑦猸䅑杷允䅁䅁䅕䅁䑁䅁䅷䅁䭁䉁䄸䅁䭁䅁䅅䅁䭁䅁䅕䅁䙁䅁䅁䅁杄併䅖允䅁䅁䅅䅁䙁䥁牘払敧摨⽳䍄䉁䅁䅁兂䅁䅁䅍䅄䅁䅁䅯䅈䅁䅁䅯允䅁䅁䅯兂䅁䅁䅕䅁䅁䍁潁欵䉁䅁䅁允䅁䅁䅕歲桦桥畓稱䴸䅉䅅䅁䙁䅁䅁睁䵁䅁䅁权捁䅁䅁权呂䅁䅁权䙁䅁䅁兂䅁䅁䅁䵉氯䅑䅅䅁䉁䅁䅁兂䙃ㄶ㑇潈畕䅑杷允䅁䅁䅕䅁䑁䅁䅷䅁䭁䉁䄴䅁䭁䙁䅍䅁䭁䅁䅕䅁䙁䅁䅁䅁䅂畐䅚允䅁䅁䅅䅁䙁偁㥔䠱灪楚䅒䍄䉁䅁䅁兂䅁䅁䅍䅄䅁䅁䅯杇䅁䅁䅯睕䅁䅁䅯兂䅁䅁䅕䅁䅁䭁歄唵䉁䅁䅁允䅁䅁䅕⽷潕䥘椯問䵁䅉䅅䅁䙁䅁䅁睁䵁䅁䅁权摁䅁䅁权䉁䅁䅁权䙁䅁䅁兂䅁䅁䅁䩁汪䅑䅅䅁䉁䅁䅁兂塄㍯㥁瑃呦睐杷允䅁䅁䅕䅁䑁䅁䅷䅁䭁䉁䄰䅁䭁䙁䅍䅁䭁䅁䅕䅁䙁䅁䅁䅁杄畄䅚允䅁䅁䅅䅁䙁䱁䩰䅄牉票䄵䍄䉁䅁䅁兂䅁䅁䅍䅄䅁䅁䅯先䅁䅁䅯睕䅁䅁䅯兂䅁䅁䅕䅁䅁䭁ㅁ欵䉁䅁䅁允䅁䅁䅕杖琴灳瘳歌䵁䅉䅅䅁䙁䅁䅁睁䵁䅁䅁权敁䅁䅁权呂䅁䅁权䙁䅁䅁兂䅁䅁䅁䍙浈䅑䅅䅁䉁䅁䅁兂婁䙂余塌灉䅑杷允䅁䅁䅕䅁䑁䅁䅷䅁䭁䉁䄴䅁䭁䙁䅍䅁䭁䅁䅕䅁䙁䅁䅁䅁杁⭥䅚允䅁䅁䅅䅁䙁䍁捬㡪ㅌ䍡䅆䍄䉁䅁䅁兂䅁䅁䅍䅄䅁䅁䅯䅈䅁䅁䅯睕䅁䅁䅯兂䅁䅁䅕䅁䅁䅁捂欵䉁䅁䅁允䅁䅁䅕歯㉗⼸唰歌䵁䅉䅅䅁䙁䅁䅁睁䵁䅁䅁权摁䅁䅁权呂䅁䅁权䙁䅁䅁兂䅁䅁䅁䙑浄䅑䅅䅁䉁䅁䅁兂ㅂ硫䕧潖甴䅑杷允䅁䅁䅕䅁䑁䅁䅷䅁䭁䉁䄴䅁䭁䅁䅅䅁䭁䅁䅕䅁䙁䅁䅁䅁杁⭇䅚允䅁䅁䅅䅁䙁䵁ㅐ䙋偹瑷⽕䍄䉁䅁䅁兂䅁䅁䅍䅄䅁䅁䅯先䅁䅁䅯睕䅁䅁䅯兂䅁䅁䅕䅁䅁䥁杂欵䉁䅁䅁允䅁䅁䅕呦ㄸ牘䩰歌䵁䅉䅅䅁䙁䅁䅁睁䵁䅁䅁权摁䅁䅁权呂䅁䅁权䙁䅁䅁兂䅁䅁䅁䡁浢䅑䅅䅁䉁䅁䅁兂睄㡰䱚㡎瑫䅑杷允䅁䅁䅕䅁䑁䅁䅷䅁䭁䉁䄴䅁䭁䙁䅍䅁䭁䅁䅕䅁䙁䅁䅁䅁䅁敥䅚允䅁䅁䅅䅁䙁䍁捬㡪ㅌ䍡䅆䍄䉁䅁䅁兂䅁䅁䅍䅄䅁䅁䅯杇䅁䅁䅯睕䅁䅁䅯兂䅁䅁䅕䅁䅁䅁汄唵䉁䅁䅁允䅁䅁䅕⽷潕䥘椯問䵁䅉䅅䅁䙁䅁䅁睁䵁䅁䅁权晁䅁䅁权呂䅁䅁权䙁䅁䅁兂䅁䅁䅁䡙洳䅑䅅䅁䉁䅁䅁兂煂䡶呓䍇硑䅑杷允䅁䅁䅕䅁䑁䅁䅷䅁䭁䉁䄰䅁䭁䅁䅅䅁䭁䅁䅕䅁䙁䅁䅁䅁杄⭔䅚允䅁䅁䅅䅁䙁䭁䠵場啯瑲⽣䍄䉁䅁䅁兂䅁䅁䅍䅄䅁䅁䅯先䅁䅁䅯睕䅁䅁䅯兂䅁䅁䅕䅁䅁䅁䅃欵䉁䅁䅁允䅁䅁䅕䉲慸䑚晵啌䵁䅉䅅䅁䙁䅁䅁睁䵁䅁䅁权敁䅁䅁权呂䅁䅁权䙁䅁䅁兂䅁䅁䅁䵁汪䅑䅅䅁䉁䅁䅁兂硂児塲穯獁䅑杷允䅁䅁䅕䅁䑁䅁䅷䅁䭁䉁䄸䅁䭁䙁䅍䅁䭁䅁䅕䅁䙁䅁䅁䅁杂⭸䅖允䅁䅁䅅䅁䙁䵁㉬灶愸穌䅆䍄䉁䅁䅁兂䅁䅁䅍䅄䅁䅁䅯杇䅁䅁䅯睕䅁䅁䅯兂䅁䅁䅕䅁䅁䅁祂欵䉁䅁䅁允䅁䅁䅕㥌欰潂噆く䵁䅉䅅䅁䙁䅁䅁睁䵁䅁䅁权摁䅁䅁权呂䅁䅁权䙁䅁䅁兂䅁䅁䅁䵙汲䅑䅅䅁䉁䅁䅁兂灁䥘䌯匹畧䅑杷允䅁䅁䅕䅁䑁䅁䅷䅁䭁䉁䄰䅁䭁䙁䅍䅁䭁䅁䅕䅁䙁䅁䅁䅁杂⭏䅚允䅁䅁䅅䅁䙁䕁㉡⼸唳䍵䄵䍄䉁䅁䅁兂䅁䅁䅍䅄䅁䅁䅯先䅁䅁䅯睕䅁䅁䅯兂䅁䅁䅕䅁䅁䥁䙁欵䉁䅁䅁允䅁䅁䅕䝭匴㡧䭂歌䵁䅉䅅䅁䙁䅁䅁睁䵁䅁䅁权敁䅁䅁权呂䅁䅁权䙁䅁䅁兂䅁䅁䅁䭷氳䅑䅅䅁䉁䅁䅁兂㍂灶愸硌爰䅑杷允䅁䅁䅕䅁䑁䅁䅷䅁䭁䉁䅯䅁䭁䙁䅍䅁䭁䅁䅕䅁䙁䅁䅁䅁杁敗䅚允䅁䅁䅅䅁䙁䵁ㅐ䙋偹橙䅴䍄䉁䅁䅁兂䅁䅁䅍䅄䅁䅁䅯䅈䅁䅁䅯睕䅁䅁䅯兂䅁䅁䅕䅁䅁䅁歃唵䉁䅁䅁允䅁䅁䅕捷桱扒穙啌䵁䅉䅅䅁䙁䅁䅁睁䵁䅁䅁权晁䅁䅁权呂䅁䅁权䙁䅁䅁兂䅁䅁䅁䠴浘䅑䅅䅁䉁䅁䅁兂煂䡶呓䍇硑䅑杷允䅁䅁䅕䅁䑁䅁䅷䅁䭁䉁䅷䅁䭁䅁䅅䅁䭁䅁䅕䅁䙁䅁䅁䅁䅂⬹䅖允䅁䅁䅅䅁䙁䉁䘫ㄶ㑇瑈⽕䍄䉁䅁䅁兂䅁䅁䅍䅄䅁䅁䅯睈䅁䅁䅯睕䅁䅁䅯兂䅁䅁䅕䅁䅁䅁㍂欵䉁䅁䅁允䅁䅁䅕牡へ硫歧啍䵁䅉䅅䅁䙁䅁䅁睁䵁䅁䅁权捁䅁䅁权呂䅁䅁权䙁䅁䅁兂䅁䅁䅁䉑浘䅑䅅䅁䉁䅁䅁兂敂歵䵫煁瑳䅑杷允䅁䅁䅕䅁䑁䅁䅷䅁䭁䉁䄸䅁䭁䙁䅍䅁䭁䅁䅕䅁䙁䅁䅁䅁杁畚䅚允䅁䅁䅅䅁䙁䅁塲㍯㥁橋䅆䍄䉁䅁䅁兂䅁䅁䅍䅄䅁䅁䅯杇䅁䅁䅯允䅁䅁䅯兂䅁䅁䅕䅁䅁䵁敄唵䉁䅁䅁允䅁䅁䅕椹捨㡪ㅌ䐴䴸䅉䅅䅁䙁䅁䅁睁䵁䅁䅁权捁䅁䅁权呂䅁䅁权䙁䅁䅁兂䅁䅁䅁䔴浔䅑䅅䅁䉁䅁䅁兂塁挲㌷㙕畍䅑杷允䅁䅁䅕䅁䑁䅁䅷䅁䭁䉁䅯䅁䭁䅁䅅䅁䭁䅁䅕䅁䙁䅁䅁䅁权申䅖允䅁䅁䅅䅁䙁偁潙䥘䌯改⽁䍄䉁䅁䅁兂䅁䅁䅍䅄䅁䅁䅯杈䅁䅁䅯睕䅁䅁䅯兂䅁䅁䅕䅁䅁䭁䝂欵䉁䅁䅁允䅁䅁䅕渷⽷噎㘴䕊䵁䅉䅅䅁䙁䅁䅁睁䵁䅁䅁权敁䅁䅁权䉁䅁䅁权䙁䅁䅁兂䅁䅁䅁䵙決䅑䅅䅁䉁䅁䅁兂穁積積積呐睐杷允䅁䅁䅕䅁䑁䅁䅷䅁䭁䉁䅯䅁䭁䙁䅍䅁䭁䅁䅕䅁䙁䅁䅁䅁权敆䅚允䅁䅁䅅䅁䙁䅁䉡啬䱏䑔䅰䍄䉁䅁䅁兂䅁䅁䅍䅄䅁䅁䅯䅈䅁䅁䅯睕䅁䅁䅯兂䅁䅁䅕䅁䅁䕁扁欵䉁䅁䅁允䅁䅁䅕灳瘳㡰䱙歌䵁䅉䅅䅁䙁䅁䅁睁䵁䅁䅁权慁䅁䅁权䉁䅁䅁权䙁䅁䅁兂䅁䅁䅁临汦䅑䅅䅁䉁䅁䅁兂㉄䙋偹癷杘睐杷允䅁䅁䅕䅁䑁䅁䅷䅁䭁䉁䄴䅁䭁䙁䅍䅁䭁䅁䅕䅁䙁䅁䅁䅁䅁敒䅚允䅁䅁䅅䅁䙁佁㠵穐敖楏䅒䍄䉁䅁䅁兂䅁䅁䅍䅄䅁䅁䅯䅈䅁䅁䅯睕䅁䅁䅯兂䅁䅁䅕䅁䅁䭁㑁欵䉁䅁䅁允䅁䅁䅕㥆佮ㄹ橏歌䵁䅉䅅䅁䙁䅁䅁睁䵁䅁䅁权捁䅁䅁权呂䅁䅁权䙁䅁䅁兂䅁䅁䅁䝑浮䅑䅅䅁䉁䅁䅁兂穂䩡瑈偦琸䅑杷允䅁䅁䅕䅁䑁䅁䅷䅁䭁䉁䄰䅁䭁䙁䅍䅁䭁䅁䅕䅁䙁䅁䅁䅁䅂佗䅚允䅁䅁䅅䅁䙁䵁ㅐ䙋偹楧䄵䍄䉁䅁䅁兂䅁䅁䅍䅄䅁䅁䅯先䅁䅁䅯允䅁䅁䅯兂䅁䅁䅕䅁䅁䥁㕂欵䉁䅁䅁允䅁䅁䅕歲桦桥畓稱䴸䅉䅅䅁䙁䅁䅁睁䵁䅁䅁权摁䅁䅁权呂䅁䅁权䙁䅁䅁兂䅁䅁䅁佁汶䅑䅅䅁䉁䅁䅁兂浃㡭村䱳瑉䅑杷允䅁䅁䅕䅁䑁䅁䅷䅁䭁䉁䅯䅁䭁䅁䅅䅁䭁䅁䅕䅁䙁䅁䅁䅁杂敗䅚允䅁䅁䅅䅁䙁䭁睒児塲⭯⽧䍄䉁䅁䅁兂䅁䅁䅍䅄䅁䅁䅯先䅁䅁䅯睕䅁䅁䅯兂䅁䅁䅕䅁䅁䍁摃唵䉁䅁䅁允䅁䅁䅕牒穢搯㑒啌䵁䅉䅅䅁䙁䅁䅁睁䵁䅁䅁权捁䅁䅁权呂䅁䅁权䙁䅁䅁兂䅁䅁䅁䩯汲䅑䅅䅁䉁䅁䅁兂䉄煹䙆橴瑍䅑杷允䅁䅁䅕䅁䑁䅁䅷䅁䭁䉁䄸䅁䭁䅁䅅䅁䭁䅁䅕䅁䙁䅁䅁䅁权畘䅚允䅁䅁䅅䅁䙁偁潙䥘䌯改⽁䍄䉁䅁䅁兂䅁䅁䅍䅄䅁䅁䅯睈䅁䅁䅯睕䅁䅁䅯兂䅁䅁䅕䅁䅁䅁療欵䉁䅁䅁允䅁䅁䅕瑃橥䑣焰啍䵁䅉䅅䅁䙁䅁䅁睁䵁䅁䅁权捁䅁䅁权呂䅁䅁权䙁䅁䅁兂䅁䅁䅁䝧浲䅑䅅䅁䉁䅁䅁兂穂䩡瑈偦琸䅑杷允䅁䅁䅕䅁䑁䅁䅷䅁䭁䉁䅯䅁䭁䙁䅍䅁䭁䅁䅕䅁䙁䅁䅁䅁䅂敉䅚允䅁䅁䅅䅁䙁䱁穢搯㑒呩䅰䍄䉁䅁䅁兂䅁䅁䅍䅄䅁䅁䅯杇䅁䅁䅯睕䅁䅁䅯兂䅁䅁䅕䅁䅁佁牂欵䉁䅁䅁允䅁䅁䅕㥌欰潂噆く䵁䅉䅅䅁䙁䅁䅁睁䵁䅁䅁权摁䅁䅁权呂䅁䅁权䙁䅁䅁兂䅁䅁䅁䉧浦䅑䅅䅁䉁䅁䅁兂䭁㘱睎捐畯䅑杷允䅁䅁䅕䅁䑁䅁䅷䅁䭁䉁䅯䅁䭁䙁䅍䅁䭁䅁䅕䅁䙁䅁䅁䅁䅃攰䅖允䅁䅁䅅䅁䙁䭁慁㥌欰橒䅰䍄䉁䅁䅁兂䅁䅁䅍䅄䅁䅁䅯睈䅁䅁䅯睕䅁䅁䅯兂䅁䅁䅕䅁䅁䵁䉄唵䉁䅁䅁允䅁䅁䅕塹⭡确癯啍䵁䅉䅅䅁䙁䅁䅁睁䵁䅁䅁权慁䅁䅁权呂䅁䅁权䙁䅁䅁兂䅁䅁䅁䅙浔䅑䅅䅁䉁䅁䅁兂䝂癴㥐䈱㙧䅑杷允䅁䅁䅕䅁䑁䅁䅷䅁䭁䉁䄸䅁䭁䙁䅍䅁䭁䅁䅕䅁䙁䅁䅁䅁䅁畖䅚允䅁䅁䅅䅁䙁䡁⼰噎㘶呋䅆䍄䉁䅁䅁兂䅁䅁䅍䅄䅁䅁䅯先䅁䅁䅯睕䅁䅁䅯兂䅁䅁䅕䅁䅁䵁㝁欵䉁䅁䅁允䅁䅁䅕牒穢搯㑓歌䵁䅉䅅䅁䙁䅁䅁睁䵁䅁䅁权摁䅁䅁权呂䅁䅁权䙁䅁䅁兂䅁䅁䅁䄴浢䅑䅅䅁䉁䅁䅁兂奃桢䑋䕷畯䅑杷允䅁䅁䅕䅁䑁䅁䅷䅁䭁䉁䅯䅁䭁䙁䅍䅁䭁䅁䅕䅁䙁䅁䅁䅁杂佷䅖允䅁䅁䅅䅁䙁䱁䩰䅄牉穊䅰䍄䉁䅁䅁兂䅁䅁䅍䅄䅁䅁䅯睈䅁䅁䅯睕䅁䅁䅯兂䅁䅁䅕䅁䅁佁ぃ唵䉁䅁䅁允䅁䅁䅕䉵䘶ㄶ奈䕍䵁䅉䅅䅁䙁䅁䅁睁䵁䅁䅁权敁䅁䅁权䉁䅁䅁权䙁䅁䅁兂䅁䅁䅁偁汲䅑䅅䅁䉁䅁䅁兂㝂䭆䠵場啲睐杷允䅁䅁䅕䅁䑁䅁䅷䅁䭁䉁䅯䅁䭁䙁䅍䅁䭁䅁䅕䅁䙁䅁䅁䅁杁甯䅖允䅁䅁䅅䅁䙁䥁䌯匹捨稷䅬䍄䉁䅁䅁兂䅁䅁䅍䅄䅁䅁䅯先䅁䅁䅯允䅁䅁䅯兂䅁䅁䅕䅁䅁佁兄唵䉁䅁䅁允䅁䅁䅕㘱睎児塲稰䴸䅉䅅䅁䙁䅁䅁睁䵁䅁䅁权敁䅁䅁权䉁䅁䅁权䙁䅁䅁兂䅁䅁䅁乙汲䅑䅅䅁䉁䅁䅁兂穁積積積呐睐杷允䅁䅁䅕䅁䑁䅁䅷䅁䭁䉁䄸䅁䭁䙁䅍䅁䭁䅁䅕䅁䙁䅁䅁䅁杁敐䅚允䅁䅁䅅䅁䙁䑁䩥坑汄䑍䅆䍄䉁䅁䅁兂䅁䅁䅍䅄䅁䅁䅯先䅁䅁䅯睕䅁䅁䅯兂䅁䅁䅕䅁䅁䵁畃唵䉁䅁䅁允䅁䅁䅕挲㌷⭕汏啌䵁䅉䅅䅁䙁䅁䅁睁䵁䅁䅁权晁䅁䅁权䉁䅁䅁权䙁䅁䅁兂䅁䅁䅁偧汦䅑䅅䅁䉁䅁䅁兂䥂場啯歲桦睐杷允䅁䅁䅕䅁䑁䅁䅷䅁䭁䉁䄸䅁䭁䙁䅍䅁䭁䅁䅕䅁䙁䅁䅁䅁䅁佥䅚允䅁䅁䅅䅁䙁䝁㡱䩤奍䑊䅆䍄䉁䅁䅁兂䅁䅁䅍䅄䅁䅁䅯䅈䅁䅁䅯睕䅁䅁䅯兂䅁䅁䅕䅁䅁䵁楁欵䉁䅁䅁允䅁䅁䅕㡪ㅌ䙋偷歌䵁䅉䅅䅁䙁䅁䅁睁䵁䅁䅁权晁䅁䅁权䉁䅁䅁权䙁䅁䅁兂䅁䅁䅁䕧浲䅑䅅䅁䉁䅁䅁兂歃䑣䬰㘱材睐杷允䅁䅁䅕䅁䑁䅁䅷䅁䭁䉁䅷䅁䭁䙁䅍䅁䭁䅁䅕䅁䙁䅁䅁䅁䅁留䅚允䅁䅁䅅䅁䙁䭁䙊癴㥐䍆䄵䍄䉁䅁䅁兂䅁䅁䅍䅄䅁䅁䅯杈䅁䅁䅯睕䅁䅁䅯兂䅁䅁䅕䅁䅁䭁㝁欵䉁䅁䅁允䅁䅁䅕倹唳佥浬䕊䵁䅉䅅䅁䙁䅁䅁睁䵁䅁䅁权敁䅁䅁权呂䅁䅁权䙁䅁䅁兂䅁䅁䅁䝑浺䅑䅅䅁䉁䅁䅁兂剄瑉㕶浦桯䅑杷允䅁䅁䅕䅁䑁䅁䅷䅁䭁䉁䅯䅁䭁䅁䅅䅁䭁䅁䅕䅁䙁䅁䅁䅁杂攱䅖允䅁䅁䅅䅁䙁偁潙䥘䌯改⽁䍄䉁䅁䅁兂䅁䅁䅍䅄䅁䅁䅯䅈䅁䅁䅯睕䅁䅁䅯兂䅁䅁䅕䅁䅁佁呁欵䉁䅁䅁允䅁䅁䅕牘䩰䅄牋啌䵁䅉䅅䅁䙁䅁䅁睁䵁䅁䅁权晁䅁䅁权呂䅁䅁权䙁䅁䅁兂䅁䅁䅁䙧浈䅑䅅䅁䉁䅁䅁兂㥂穐敖極硫䅑杷允䅁䅁䅕䅁䑁䅁䅷䅁䭁䉁䅷䅁䭁䅁䅅䅁䭁䅁䅕䅁䙁䅁䅁䅁杄敁䅚允䅁䅁䅅䅁䙁䉁䘫ㄶ㑇瑈⽕䍄䉁䅁䅁兂䅁䅁䅍䅄䅁䅁䅯杈䅁䅁䅯睕䅁䅁䅯兂䅁䅁䅕䅁䅁䝁剁欵䉁䅁䅁允䅁䅁䅕硢䑋䵷桲啋䵁䅉䅅䅁䙁䅁䅁睁䵁䅁䅁权敁䅁䅁权䉁䅁䅁权䙁䅁䅁兂䅁䅁䅁䅷浐䅑䅅䅁䉁䅁䅁兂㝂䭆䠵場啲睐杷允䅁䅁䅕䅁䑁䅁䅷䅁䭁䉁䄰䅁䭁䙁䅍䅁䭁䅁䅕䅁䙁䅁䅁䅁杂敚䅚允䅁䅁䅅䅁䙁䡁⼰噎㘶卓䄵䍄䉁䅁䅁兂䅁䅁䅍䅄䅁䅁䅯睈䅁䅁䅯允䅁䅁䅯兂䅁䅁䅕䅁䅁䝁摃唵䉁䅁䅁允䅁䅁䅕呣䬰㘱睎吳䴸䅉䅅䅁䙁䅁䅁睁䵁䅁䅁权摁䅁䅁权䉁䅁䅁权䙁䅁䅁兂䅁䅁䅁䵙氷䅑䅅䅁䉁䅁䅁兂塄㍯㥁瑃呦睐杷允䅁䅁䅕䅁䑁䅁䅷䅁䭁䉁䄸䅁䭁䙁䅍䅁䭁䅁䅕䅁䙁䅁䅁䅁䅄敦䅚允䅁䅁䅅䅁䙁䝁㡱䩤奍䑊䅆䍄䉁䅁䅁兂䅁䅁䅍䅄䅁䅁䅯先䅁䅁䅯睕䅁䅁䅯兂䅁䅁䅕䅁䅁佁塄唵䉁䅁䅁允䅁䅁䅕⽷潕䥘䌯啌䵁䅉䅅䅁䙁䅁䅁睁䵁䅁䅁权慁䅁䅁权呂䅁䅁权䙁䅁䅁兂䅁䅁䅁䙁浐䅑䅅䅁䉁䅁䅁兂䑄匹捨㉪㝉䅑杷允䅁䅁䅕䅁䑁䅁䅷䅁䭁䉁䅯䅁䭁䅁䅅䅁䭁䅁䅕䅁䙁䅁䅁䅁䅄但䅚允䅁䅁䅅䅁䙁䝁浚浚浚畚⽙䍄䉁䅁䅁兂䅁䅁䅍䅄䅁䅁䅯䅈䅁䅁䅯睕䅁䅁䅯兂䅁䅁䅕䅁䅁䍁⭂欵䉁䅁䅁允䅁䅁䅕塹⭡确癱啌䵁䅉䅅䅁䙁䅁䅁睁䵁䅁䅁权捁䅁䅁权呂䅁䅁权䙁䅁䅁兂䅁䅁䅁䉑浐䅑䅅䅁䉁䅁䅁兂敂歵䵫煁瑳䅑杷允䅁䅁䅕䅁䑁䅁䅷䅁䭁䉁䅷䅁䭁䙁䅍䅁䭁䅁䅕䅁䙁䅁䅁䅁䅁伹䅖允䅁䅁䅅䅁䙁䱁䩰䅄牉祸䄱䍄䉁䅁䅁兂䅁䅁䅍䅄䅁䅁䅯杈䅁䅁䅯允䅁䅁䅯兂䅁䅁䅕䅁䅁䭁剂欵䉁䅁䅁允䅁䅁䅕⽷潕䥘䌯吱䴸䅉䅅䅁䙁䅁䅁睁䵁䅁䅁权慁䅁䅁权呂䅁䅁权䙁䅁䅁兂䅁䅁䅁䕙浐䅑䅅䅁䉁䅁䅁兂䙄䱉祂䑡㝅䅑杷允䅁䅁䅕䅁䑁䅁䅷䅁䭁䉁䄴䅁䭁䅁䅅䅁䭁䅁䅕䅁䙁䅁䅁䅁䅃畧䅚允䅁䅁䅅䅁䙁䅁䅁䅁䅁乁⽁䍄䉁䅁䅁兂䅁䅁䅍䅄䅁䅁䅯杈䅁䅁䅯睕䅁䅁䅯兂䅁䅁䅕䅁䅁䭁煂欵䉁䅁䅁允䅁䅁䅕匰扌堫焵啉䵁䅉䅅䅁䙁䅁䅁睁䵁䅁䅁权慁䅁䅁权䉁䅁䅁权䙁䅁䅁兂䅁䅁䅁䙁浔䅑䅅䅁䉁䅁䅁兂歃䑣䬰㘱潐睐杷允䅁䅁䅕䅁䑁䅁䅷䅁䭁䉁䄰䅁䭁䙁䅍䅁䭁䅁䅕䅁䙁䅁䅁䅁䅄敭䅖允䅁䅁䅅䅁䙁䱁へ硫䕧楖䄱䍄䉁䅁䅁兂䅁䅁䅍䅄䅁䅁䅯杈䅁䅁䅯允䅁䅁䅯兂䅁䅁䅕䅁䅁䭁㑁欵䉁䅁䅁允䅁䅁䅕⽷潕䥘䌯吱䴸䅉䅅䅁䙁䅁䅁睁䵁䅁䅁权晁䅁䅁权呂䅁䅁权䙁䅁䅁兂䅁䅁䅁䡑浶䅑䅅䅁䉁䅁䅁兂煂䡶呓䍇硑䅑杷允䅁䅁䅕䅁䑁䅁䅷䅁䭁䉁䄰䅁䭁䅁䅅䅁䭁䅁䅕䅁䙁䅁䅁䅁权攰䅖允䅁䅁䅅䅁䙁乁橥䑣䬰㤱⽍䍄䉁䅁䅁兂䅁䅁䅍䅄䅁䅁䅯先䅁䅁䅯睕䅁䅁䅯兂䅁䅁䅕䅁䅁䭁⽂欵䉁䅁䅁允䅁䅁䅕䉲慸䑚晵啌䵁䅉䅅䅁䙁䅁䅁睁䵁䅁䅁权敁䅁䅁权呂䅁䅁权䙁䅁䅁兂䅁䅁䅁䉧洯䅑䅅䅁䉁䅁䅁兂婁䙂余塌灉䅑杷允䅁䅁䅕䅁䑁䅁䅷䅁䭁䉁䅯䅁䭁䙁䅍䅁䭁䅁䅕䅁䙁䅁䅁䅁杁畚䅚允䅁䅁䅅䅁䙁䱁昶楇搯䑚䅴䍄䉁䅁䅁兂䅁䅁䅍䅄䅁䅁䅯睈䅁䅁䅯睕䅁䅁䅯兂䅁䅁䅕䅁䅁䅁⽁欵䉁䅁䅁允䅁䅁䅕㑎䉬余睕啍䵁䅉䅅䅁䙁䅁䅁睁䵁䅁䅁权慁䅁䅁权呂䅁䅁权䙁䅁䅁兂䅁䅁䅁䡉浪䅑䅅䅁䉁䅁䅁兂䵂㑎䉬䍙㝕䅑杷允䅁䅁䅕䅁䑁䅁䅷䅁䭁䉁䅷䅁䭁䙁䅍䅁䭁䅁䅕䅁䙁䅁䅁䅁䅁⭉䅚允䅁䅁䅅䅁䙁䥁䌯匹捨祄䄵䍄䉁䅁䅁兂䅁䅁䅍䅄䅁䅁䅯杇䅁䅁䅯允䅁䅁䅯兂䅁䅁䅕䅁䅁佁䙂欵䉁䅁䅁允䅁䅁䅕䡰㥁瑃橥䐶䴸䅉䅅䅁䙁䅁䅁睁䵁䅁䅁权慁䅁䅁权呂䅁䅁权䙁䅁䅁兂䅁䅁䅁䍁浮䅑䅅䅁䉁䅁䅁兂䥂場啯煲㙣䅑杷允䅁䅁䅕䅁䑁䅁䅷䅁䭁䉁䄰䅁䭁䙁䅍䅁䭁䅁䅕䅁䙁䅁䅁䅁杁畄䅚允䅁䅁䅅䅁䙁䱁䩰䅄牉票䄵䍄䉁䅁䅁兂䅁䅁䅍䅄䅁䅁䅯先䅁䅁䅯睕䅁䅁䅯兂䅁䅁䅕䅁䅁佁㡂欵䉁䅁䅁允䅁䅁䅕䬸䝦穓䩦啌䵁䅉䅅䅁䙁䅁䅁睁䵁䅁䅁权捁䅁䅁权呂䅁䅁权䙁䅁䅁兂䅁䅁䅁䙧浪䅑䅅䅁䉁䅁䅁兂摄䅊䉡啬畍䅑杷允䅁䅁䅕䅁䑁䅁䅷䅁䭁䉁䄰䅁䭁䙁䅍䅁䭁䅁䅕䅁䙁䅁䅁䅁䅁余䅚允䅁䅁䅅䅁䙁䡁⼰噎㘶卓䄵䍄䉁䅁䅁兂䅁䅁䅍䅄䅁䅁䅯杇䅁䅁䅯睕䅁䅁䅯兂䅁䅁䅕䅁䅁䭁畃唵䉁䅁䅁允䅁䅁䅕噈歰㥏倫問䵁䅉䅅䅁䙁䅁䅁睁䵁䅁䅁权捁䅁䅁权呂䅁䅁权䙁䅁䅁兂䅁䅁䅁䙉浘䅑䅅䅁䉁䅁䅁兂摄䅊䉡啬畍䅑杷允䅁䅁䅕䅁䑁䅁䅷䅁䭁䉁䄸䅁䭁䅁䅅䅁䭁䅁䅕䅁䙁䅁䅁䅁杄敏䅚允䅁䅁䅅䅁䙁䭁睒児塲⭯⽁䍄䉁䅁䅁兂䅁䅁䅍䅄䅁䅁䅯睈䅁䅁䅯允䅁䅁䅯兂䅁䅁䅕䅁䅁䭁䡁欵䉁䅁䅁允䅁䅁䅕䅁䅁䅁䅁䐴䴸䅉䅅䅁䙁䅁䅁睁䵁䅁䅁权摁䅁䅁权呂䅁䅁权䙁䅁䅁兂䅁䅁䅁䥧浌䅑䅅䅁䉁䅁䅁兂獃䙈歰㕏琸䅑杷允䅁䅁䅕䅁䑁䅁䅷䅁䭁䉁䄸䅁䭁䅁䅅䅁䭁䅁䅕䅁䙁䅁䅁䅁䅃佅䅚允䅁䅁䅅䅁䙁䭁睒児塲⭯⽁䍄䉁䅁䅁兂䅁䅁䅍䅄䅁䅁䅯睈䅁䅁䅯睕䅁䅁䅯兂䅁䅁䅕䅁䅁䕁杂欵䉁䅁䅁允䅁䅁䅕匰扌堫䬴啍䵁䅉䅅䅁䙁䅁䅁睁䵁䅁䅁权慁䅁䅁权呂䅁䅁权䙁䅁䅁兂䅁䅁䅁䝉浦䅑䅅䅁䉁䅁䅁兂癁匳䝑噧㝕䅑杷允䅁䅁䅕䅁䑁䅁䅷䅁䭁䉁䄸䅁䭁䙁䅍䅁䭁䅁䅕䅁䙁䅁䅁䅁杄敂䅚允䅁䅁䅅䅁䙁䥁䅐煹䙆橬䅂䍄䉁䅁䅁兂䅁䅁䅍䅄䅁䅁䅯睈䅁䅁䅯睕䅁䅁䅯兂䅁䅁䅕䅁䅁䵁扂欵䉁䅁䅁允䅁䅁䅕匰扌堫䬴啍䵁䅉䅅䅁䙁䅁䅁睁䵁䅁䅁权慁䅁䅁权呂䅁䅁权䙁䅁䅁兂䅁䅁䅁䡯浈䅑䅅䅁䉁䅁䅁兂癁匳䝑噧㝕䅑杷允䅁䅁䅕䅁䑁䅁䅷䅁䭁䉁䄴䅁䭁䙁䅍䅁䭁䅁䅕䅁䙁䅁䅁䅁䅃⭒䅚允䅁䅁䅅䅁䙁佁㠵穐敖楏䅒䍄䉁䅁䅁兂䅁䅁䅍䅄䅁䅁䅯睈䅁䅁䅯允䅁䅁䅯兂䅁䅁䅕䅁䅁䵁啂欵䉁䅁䅁允䅁䅁䅕牕敧敨剴䐴䴸䅉䅅䅁䙁䅁䅁睁䵁䅁䅁权捁䅁䅁权呂䅁䅁权䙁䅁䅁兂䅁䅁䅁䭁汄䅑䅅䅁䉁䅁䅁兂䉄煹䙆橴瑍䅑杷允䅁䅁䅕䅁䑁䅁䅷䅁䭁䉁䅷䅁䭁䙁䅍䅁䭁䅁䅕䅁䙁䅁䅁䅁杂伲䅖允䅁䅁䅅䅁䙁䕁椵䙅㕧䍴䄵䍄䉁䅁䅁兂䅁䅁䅍䅄䅁䅁䅯杇䅁䅁䅯允䅁䅁䅯兂䅁䅁䅕䅁䅁䍁硁欵䉁䅁䅁允䅁䅁䅕䡰㥁瑃橥䐶䴸䅉䅅䅁䙁䅁䅁睁䵁䅁䅁权摁䅁䅁权䉁䅁䅁权䙁䅁䅁兂䅁䅁䅁偑汌䅑䅅䅁䉁䅁䅁兂塄㍯㥁瑃呦睐杷允䅁䅁䅕䅁䑁䅁䅷䅁䭁䉁䄰䅁䭁䙁䅍䅁䭁䅁䅕䅁䙁䅁䅁䅁权⭉䅚允䅁䅁䅅䅁䙁䅁塲㍯㥁楹䄵䍄䉁䅁䅁兂䅁䅁䅍䅄䅁䅁䅯杈䅁䅁䅯睕䅁䅁䅯兂䅁䅁䅕䅁䅁䵁佄唵䉁䅁䅁允䅁䅁䅕㑋坣挲㌶䕌䵁䅉䅅䅁䙁䅁䅁睁䵁䅁䅁权晁䅁䅁权呂䅁䅁权䙁䅁䅁兂䅁䅁䅁䄴洷䅑䅅䅁䉁䅁䅁兂䕁杖琴牳眰䅑杷允䅁䅁䅕䅁䑁䅁䅷䅁䭁䉁䅯䅁䭁䙁䅍䅁䭁䅁䅕䅁䙁䅁䅁䅁杂⭥䅚允䅁䅁䅅䅁䙁䕁㍷啩杆告䅴䍄䉁䅁䅁兂䅁䅁䅍䅄䅁䅁䅯先䅁䅁䅯允䅁䅁䅯兂䅁䅁䅕䅁䅁䅁䩁欵䉁䅁䅁允䅁䅁䅕㑈牘払敧吱䴸䅉䅅䅁䙁䅁䅁睁䵁䅁䅁权敁䅁䅁权呂䅁䅁权䙁䅁䅁兂䅁䅁䅁䅯浐䅑䅅䅁䉁䅁䅁兂䅁䅁䅁䅁煁䅑杷允䅁䅁䅕䅁䑁䅁䅷䅁䭁䉁䄸䅁䭁䅁䅅䅁䭁䅁䅕䅁䙁䅁䅁䅁䅁伱䅖允䅁䅁䅅䅁䙁䵁䴳䵺䵺乺⽷䍄䉁䅁䅁兂䅁䅁䅍䅄䅁䅁䅯䅈䅁䅁䅯睕䅁䅁䅯兂䅁䅁䅕䅁䅁䥁浂欵䉁䅁䅁允䅁䅁䅕㉣剩堷⽺啌䵁䅉䅅䅁䙁䅁䅁睁䵁䅁䅁权晁䅁䅁权呂䅁䅁权䙁䅁䅁兂䅁䅁䅁䅁洳䅑䅅䅁䉁䅁䅁兂䕁杖琴牳眰䅑杷允䅁䅁䅕䅁䑁䅁䅷䅁䭁䉁䅷䅁䭁䙁䅍䅁䭁䅁䅕䅁䙁䅁䅁䅁杄⭦䅚允䅁䅁䅅䅁䙁䵁㉬灶愸祲䄱䍄䉁䅁䅁兂䅁䅁䅍䅄䅁䅁䅯先䅁䅁䅯睕䅁䅁䅯兂䅁䅁䅕䅁䅁佁潁欵䉁䅁䅁允䅁䅁䅕浚浚浚浢歌䵁䅉䅅䅁䙁䅁䅁睁䵁䅁䅁权摁䅁䅁权䉁䅁䅁权䙁䅁䅁兂䅁䅁䅁䍑浮䅑䅅䅁䉁䅁䅁兂浂浚浚浚坢睐杷允䅁䅁䅕䅁䑁䅁䅷䅁䭁䉁䄸䅁䭁䙁䅍䅁䭁䅁䅕䅁䙁䅁䅁䅁䅁敥䅚允䅁䅁䅅䅁䙁䝁㡱䩤奍䑊䅆䍄䉁䅁䅁兂䅁䅁䅍䅄䅁䅁䅯先䅁䅁䅯允䅁䅁䅯兂䅁䅁䅕䅁䅁䭁あ欵䉁䅁䅁允䅁䅁䅕歲桦桥畓稱䴸䅉䅅䅁䙁䅁䅁睁䵁䅁䅁权晁䅁䅁权呂䅁䅁权䙁䅁䅁兂䅁䅁䅁䱑汢䅑䅅䅁䉁䅁䅁兂㑃潈牘摕睧䅑杷允䅁䅁䅕䅁䑁䅁䅷䅁䭁䉁䄴䅁䭁䙁䅍䅁䭁䅁䅕䅁䙁䅁䅁䅁杁敡䅚允䅁䅁䅅䅁䙁乁楅⼲⭬楡䅆䍄䉁䅁䅁兂䅁䅁䅍䅄䅁䅁䅯先䅁䅁䅯睕䅁䅁䅯兂䅁䅁䅕䅁䅁䕁桂欵䉁䅁䅁允䅁䅁䅕呦ㄸ牘䩰歌䵁䅉䅅䅁䙁䅁䅁睁䵁䅁䅁权敁䅁䅁权呂䅁䅁权䙁䅁䅁兂䅁䅁䅁䵉汄䅑䅅䅁䉁䅁䅁兂硂児塲穯獁䅑杷允䅁䅁䅕䅁䑁䅁䅷䅁䭁䉁䅷䅁䭁䙁䅍䅁䭁䅁䅕䅁䙁䅁䅁䅁杁敤䅚允䅁䅁䅅䅁䙁䥁獴⼵灵匸䄱䍄䉁䅁䅁兂䅁䅁䅍䅄䅁䅁䅯先䅁䅁䅯允䅁䅁䅯兂䅁䅁䅕䅁䅁䍁睄唵䉁䅁䅁允䅁䅁䅕㘱睎児塲稰䴸䅉䅅䅁䙁䅁䅁睁䵁䅁䅁权慁䅁䅁权呂䅁䅁权䙁䅁䅁兂䅁䅁䅁䕧浪䅑䅅䅁䉁䅁䅁兂䵂㑎䉬䕙㝕䅑杷允䅁䅁䅕䅁䑁䅁䅷䅁䭁䉁䅯䅁䭁䙁䅍䅁䭁䅁䅕䅁䙁䅁䅁䅁杄佣䅚允䅁䅁䅅䅁䙁䍁搯䅊䉡呖䅴䍄䉁䅁䅁兂䅁䅁䅍䅄䅁䅁䅯杇䅁䅁䅯睕䅁䅁䅯兂䅁䅁䅕䅁䅁䥁あ欵䉁䅁䅁允䅁䅁䅕䑔䩥坑汁く䵁䅉䅅䅁䙁䅁䅁睁䵁䅁䅁权敁䅁䅁权呂䅁䅁权䙁䅁䅁兂䅁䅁䅁䍧浔䅑䅅䅁䉁䅁䅁兂婁䙂余塌灉䅑杷允䅁䅁䅕䅁䑁䅁䅷䅁䭁䉁䄸䅁䭁䅁䅅䅁䭁䅁䅕䅁䙁䅁䅁䅁杁留䅚允䅁䅁䅅䅁䙁偁潙䥘䌯改⽁䍄䉁䅁䅁兂䅁䅁䅍䅄䅁䅁䅯先䅁䅁䅯允䅁䅁䅯兂䅁䅁䅕䅁䅁䅁㕁欵䉁䅁䅁允䅁䅁䅕歲桦桥畓稱䴸䅉䅅䅁䙁䅁䅁睁䵁䅁䅁权摁䅁䅁权呂䅁䅁权䙁䅁䅁兂䅁䅁䅁䬴汔䅑䅅䅁䉁䅁䅁兂婄発呤㘴瑕䅑杷允䅁䅁䅕䅁䑁䅁䅷䅁䭁䉁䄴䅁䭁䅁䅅䅁䭁䅁䅕䅁䙁䅁䅁䅁杂敐䅚允䅁䅁䅅䅁䙁䵁ㅐ䙋偹瑷⽕䍄䉁䅁䅁兂䅁䅁䅍䅄䅁䅁䅯睈䅁䅁䅯允䅁䅁䅯兂䅁䅁䅕䅁䅁䭁流欵䉁䅁䅁允䅁䅁䅕体㙆䭆䠵吴䴸䅉䅅䅁䙁䅁䅁睁䵁䅁䅁权晁䅁䅁权呂䅁䅁权䙁䅁䅁兂䅁䅁䅁䱷汢䅑䅅䅁䉁䅁䅁兂㑃潈牘摕睧䅑杷允䅁䅁䅕䅁䑁䅁䅷䅁䭁䉁䄸䅁䭁䙁䅍䅁䭁䅁䅕䅁䙁䅁䅁䅁䅃⬳䅖允䅁䅁䅅䅁䙁䱁昶楇搯䑒䅂䍄䉁䅁䅁兂䅁䅁䅍䅄䅁䅁䅯杇䅁䅁䅯睕䅁䅁䅯兂䅁䅁䅕䅁䅁䅁䕂欵䉁䅁䅁允䅁䅁䅕卸睃浣硧く䵁䅉䅅䅁䙁䅁䅁睁䵁䅁䅁权敁䅁䅁权呂䅁䅁权䙁䅁䅁兂䅁䅁䅁䡑洳䅑䅅䅁䉁䅁䅁兂灁䥘䌯圹桧䅑杷允䅁䅁䅕䅁䑁䅁䅷䅁䭁䉁䅯䅁䭁䙁䅍䅁䭁䅁䅕䅁䙁䅁䅁䅁杄估䅖允䅁䅁䅅䅁䙁䭁慁㥌欰橒䅰䍄䉁䅁䅁兂䅁䅁䅍䅄䅁䅁䅯䅈䅁䅁䅯睕䅁䅁䅯兂䅁䅁䅕䅁䅁䍁㙄唵䉁䅁䅁允䅁䅁䅕牘䩰䅄牊啌䵁䅉䅅䅁䙁䅁䅁睁䵁䅁䅁权晁䅁䅁权呂䅁䅁权䙁䅁䅁兂䅁䅁䅁倴汶䅑䅅䅁䉁䅁䅁兂偄ㄹ橐塰睳䅑杷允䅁䅁䅕䅁䑁䅁䅷䅁䭁䉁䄸䅁䭁䙁䅍䅁䭁䅁䅕䅁䙁䅁䅁䅁䅃散䅚允䅁䅁䅅䅁䙁䅁塲㍯㥁橋䅆䍄䉁䅁䅁兂䅁䅁䅍䅄䅁䅁䅯䅈䅁䅁䅯允䅁䅁䅯兂䅁䅁䅕䅁䅁䵁牃唵䉁䅁䅁允䅁䅁䅕㡪ㅌ䙋偹樰䴸䅉䅅䅁䙁䅁䅁睁䵁䅁䅁权摁䅁䅁权呂䅁䅁权䙁䅁䅁兂䅁䅁䅁䱧汈䅑䅅䅁䉁䅁䅁兂䭁㘱睎捐瑯䅑杷允䅁䅁䅕䅁䑁䅁䅷䅁䭁䉁䄸䅁䭁䙁䅍䅁䭁䅁䅕䅁䙁䅁䅁䅁杄⭱䅖允䅁䅁䅅䅁䙁䱁敧敨剴䑥䅂䍄䉁䅁䅁兂䅁䅁䅍䅄䅁䅁䅯䅈䅁䅁䅯允䅁䅁䅯兂䅁䅁䅕䅁䅁䍁啁欵䉁䅁䅁允䅁䅁䅕㑈牘払敧吱䴸䅉䅅䅁䙁䅁䅁睁䵁䅁䅁权摁䅁䅁权呂䅁䅁权䙁䅁䅁兂䅁䅁䅁䍁浈䅑䅅䅁䉁䅁䅁兂䭁㘱睎捐畯䅑杷允䅁䅁䅕䅁䑁䅁䅷䅁䭁䉁䅯䅁䭁䙁䅍䅁䭁䅁䅕䅁䙁䅁䅁䅁权甸䅖允䅁䅁䅅䅁䙁䵁ㅐ䙋偹橷䅬䍄䉁䅁䅁兂䅁䅁䅍䅄䅁䅁䅯杈䅁䅁䅯睕䅁䅁䅯兂䅁䅁䅕䅁䅁䕁㑁欵䉁䅁䅁允䅁䅁䅕体㙆䭆䠵歊䵁䅉䅅䅁䙁䅁䅁睁䵁䅁䅁权捁䅁䅁权呂䅁䅁权䙁䅁䅁兂䅁䅁䅁䝑浢䅑䅅䅁䉁䅁䅁兂穂䩡瑈偦琸䅑杷允䅁䅁䅕䅁䑁䅁䅷䅁䭁䉁䄰䅁䭁䅁䅅䅁䭁䅁䅕䅁䙁䅁䅁䅁䅃⭆䅚允䅁䅁䅅䅁䙁䉁䘫ㄶ㑇瑈⽕䍄䉁䅁䅁兂䅁䅁䅍䅄䅁䅁䅯先䅁䅁䅯睕䅁䅁䅯兂䅁䅁䅕䅁䅁䭁十欵䉁䅁䅁允䅁䅁䅕歵䵫楁䡵歌䵁䅉䅅䅁䙁䅁䅁睁䵁䅁䅁权敁䅁䅁权呂䅁䅁权䙁䅁䅁兂䅁䅁䅁䅁洷䅑䅅䅁䉁䅁䅁兂療潅䅐畹灅䅑杷允䅁䅁䅕䅁䑁䅁䅷䅁䭁䉁䄸䅁䭁䙁䅍䅁䭁䅁䅕䅁䙁䅁䅁䅁权数䅖允䅁䅁䅅䅁䙁䱁敧敨剴䑥䅂䍄䉁䅁䅁兂䅁䅁䅍䅄䅁䅁䅯杇䅁䅁䅯睕䅁䅁䅯兂䅁䅁䅕䅁䅁䭁㍂欵䉁䅁䅁允䅁䅁䅕䑔䩥坑汁く䵁䅉䅅䅁䙁䅁䅁睁䵁䅁䅁权摁䅁䅁权䉁䅁䅁权䙁䅁䅁兂䅁䅁䅁乧氷䅑䅅䅁䉁䅁䅁兂塄㍯㥁瑃呦睐杷允䅁䅁䅕䅁䑁䅁䅷䅁䭁䉁䄸䅁䭁䙁䅍䅁䭁䅁䅕䅁䙁䅁䅁䅁杁畒䅚允䅁䅁䅅䅁䙁䅁坒楄礲呈䅆䍄䉁䅁䅁兂䅁䅁䅍䅄䅁䅁䅯杇䅁䅁䅯允䅁䅁䅯兂䅁䅁䅕䅁䅁䕁卂欵䉁䅁䅁允䅁䅁䅕䡰㥁瑃橥䐶䴸䅉䅅䅁䙁䅁䅁睁䵁䅁䅁权慁䅁䅁权呂䅁䅁权䙁䅁䅁兂䅁䅁䅁偑汪䅑䅅䅁䉁䅁䅁兂偃癷潕佘㔸䅑杷允䅁䅁䅕䅁䑁䅁䅷䅁䭁䉁䄴䅁䭁䙁䅍䅁䭁䅁䅕䅁䙁䅁䅁䅁权⭣䅚允䅁䅁䅅䅁䙁䍁捬㡪ㅌ䍡䅆䍄䉁䅁䅁兂䅁䅁䅍䅄䅁䅁䅯䅈䅁䅁䅯睕䅁䅁䅯兂䅁䅁䅕䅁䅁䍁㕄唵䉁䅁䅁允䅁䅁䅕牘䩰䅄牊啌䵁䅉䅅䅁䙁䅁䅁睁䵁䅁䅁权捁䅁䅁权呂䅁䅁权䙁䅁䅁兂䅁䅁䅁䙑浮䅑䅅䅁䉁䅁䅁兂摄䅊䉡啬畍䅑杷允䅁䅁䅕䅁䑁䅁䅷䅁䭁䉁䄰䅁䭁䅁䅅䅁䭁䅁䅕䅁䙁䅁䅁䅁权畊䅚允䅁䅁䅅䅁䙁䝁浚浚浚瑚⽙䍄䉁䅁䅁兂䅁䅁䅍䅄䅁䅁䅯先䅁䅁䅯睕䅁䅁䅯兂䅁䅁䅕䅁䅁䕁杁欵䉁䅁䅁允䅁䅁䅕瑃橥䑣䬳歌䵁䅉䅅䅁䙁䅁䅁睁䵁䅁䅁权晁䅁䅁权呂䅁䅁权䙁䅁䅁兂䅁䅁䅁乷汘䅑䅅䅁䉁䅁䅁兂扁㥌欰畂睅䅑杷允䅁䅁䅕䅁䑁䅁䅷䅁䭁䉁䄰䅁䭁䅁䅅䅁䭁䅁䅕䅁䙁䅁䅁䅁杄敋䅚允䅁䅁䅅䅁䙁䝁浚浚浚瑚⽙䍄䉁䅁䅁兂䅁䅁䅍䅄䅁䅁䅯杈䅁䅁䅯睕䅁䅁䅯兂䅁䅁䅕䅁䅁䭁䡂欵䉁䅁䅁允䅁䅁䅕渷⽷噎㘴䕊䵁䅉䅅䅁䙁䅁䅁睁䵁䅁䅁权摁䅁䅁权呂䅁䅁权䙁䅁䅁兂䅁䅁䅁䉁浦䅑䅅䅁䉁䅁䅁兂䭁㘱睎捐畯䅑杷允䅁䅁䅕䅁䑁䅁䅷䅁䭁䉁䅷䅁䭁䙁䅍䅁䭁䅁䅕䅁䙁䅁䅁䅁杁敉䅚允䅁䅁䅅䅁䙁䱁摋㘷䝦祃䄵䍄䉁䅁䅁兂䅁䅁䅍䅄䅁䅁䅯杈䅁䅁䅯睕䅁䅁䅯兂䅁䅁䅕䅁䅁䵁䉄唵䉁䅁䅁允䅁䅁䅕呣䬰㘱睍䕌䵁䅉䅅䅁䙁䅁䅁睁䵁䅁䅁权敁䅁䅁权呂䅁䅁权䙁䅁䅁兂䅁䅁䅁䡙浔䅑䅅䅁䉁䅁䅁兂灁䥘䌯圹桧䅑杷允䅁䅁䅕䅁䑁䅁䅷䅁䭁䉁䄸䅁䭁䙁䅍䅁䭁䅁䅕䅁䙁䅁䅁䅁䅂畯䅖允䅁䅁䅅䅁䙁䩁䕺䱉祂䑋䅆䍄䉁䅁䅁兂䅁䅁䅍䅄䅁䅁䅯杇䅁䅁䅯允䅁䅁䅯兂䅁䅁䅕䅁䅁䕁十欵䉁䅁䅁允䅁䅁䅕浚浚浚浚樵䴸䅉䅅䅁䙁䅁䅁睁䵁䅁䅁权摁䅁䅁权䉁䅁䅁权䙁䅁䅁兂䅁䅁䅁䙁浢䅑䅅䅁䉁䅁䅁兂畃⭒㙆䭆堷睐杷允䅁䅁䅕䅁䑁䅁䅷䅁䭁䉁䄸䅁䭁䙁䅍䅁䭁䅁䅕䅁䙁䅁䅁䅁杁⭉䅚允䅁䅁䅅䅁䙁䱁穢搯㑒呃䅆䍄䉁䅁䅁兂䅁䅁䅍䅄䅁䅁䅯先䅁䅁䅯睕䅁䅁䅯兂䅁䅁䅕䅁䅁佁歂欵䉁䅁䅁允䅁䅁䅕呦ㄸ牘䩰歌䵁䅉䅅䅁䙁䅁䅁睁䵁䅁䅁权捁䅁䅁权䉁䅁䅁权䙁䅁䅁兂䅁䅁䅁䭑汘䅑䅅䅁䉁䅁䅁兂偃癷潕䥘匯睐杷允䅁䅁䅕䅁䑁䅁䅷䅁䭁䉁䄰䅁䭁䅁䅅䅁䭁䅁䅕䅁䙁䅁䅁䅁杁⬱䅖允䅁䅁䅅䅁䙁乁橥䑣䬰㤱⽍䍄䉁䅁䅁兂䅁䅁䅍䅄䅁䅁䅯睈䅁䅁䅯睕䅁䅁䅯兂䅁䅁䅕䅁䅁佁兄唵䉁䅁䅁允䅁䅁䅕杓䍷㑋坦䕍䵁䅉䅅䅁䙁䅁䅁睁䵁䅁䅁权敁䅁䅁权呂䅁䅁权䙁䅁䅁兂䅁䅁䅁䝑浦䅑䅅䅁䉁䅁䅁兂剄瑉㕶浦桯䅑杷允䅁䅁䅕䅁䑁䅁䅷䅁䭁䉁䅷䅁䭁䙁䅍䅁䭁䅁䅕䅁䙁䅁䅁䅁杁佐䅚允䅁䅁䅅䅁䙁䉁婦発呤祯䄵䍄䉁䅁䅁兂䅁䅁䅍䅄䅁䅁䅯杈䅁䅁䅯允䅁䅁䅯兂䅁䅁䅕䅁䅁䅁䙂欵䉁䅁䅁允䅁䅁䅕⽷潕䥘䌯吱䴸䅉䅅䅁䙁䅁䅁睁䵁䅁䅁权敁䅁䅁权呂䅁䅁权䙁䅁䅁兂䅁䅁䅁乯汮䅑䅅䅁䉁䅁䅁兂汁潂噇㑑獳䅑杷允䅁䅁䅕䅁䑁䅁䅷䅁䭁䉁䄴䅁䭁䙁䅍䅁䭁䅁䅕䅁䙁䅁䅁䅁䅁佔䅚允䅁䅁䅅䅁䙁佁㠵穐敖楏䅒䍄䉁䅁䅁兂䅁䅁䅍䅄䅁䅁䅯杇䅁䅁䅯睕䅁䅁䅯兂䅁䅁䅕䅁䅁䅁祃唵䉁䅁䅁允䅁䅁䅕穐敖歵獮問䵁䅉䅅䅁䙁䅁䅁睁䵁䅁䅁权捁䅁䅁权呂䅁䅁权䙁䅁䅁兂䅁䅁䅁偧汢䅑䅅䅁䉁䅁䅁兂敂歵䵫流瑳䅑杷允䅁䅁䅕䅁䑁䅁䅷䅁䭁䉁䄴䅁䭁䙁䅍䅁䭁䅁䅕䅁䙁䅁䅁䅁䅄敡䅚允䅁䅁䅅䅁䙁乁楅⼲⭬楡䅆䍄䉁䅁䅁兂䅁䅁䅍䅄䅁䅁䅯先䅁䅁䅯睕䅁䅁䅯兂䅁䅁䅕䅁䅁䭁䑄唵䉁䅁䅁允䅁䅁䅕䑔䩥坑汄啌䵁䅉䅅䅁䙁䅁䅁睁䵁䅁䅁权晁䅁䅁权呂䅁䅁权䙁䅁䅁兂䅁䅁䅁䍷浢䅑䅅䅁䉁䅁䅁兂㉃⼸唳䅥硫䅑杷允䅁䅁䅕䅁䑁䅁䅷䅁䭁䉁䄰䅁䭁䙁䅍䅁䭁䅁䅕䅁䙁䅁䅁䅁杄佥䅚允䅁䅁䅅䅁䙁偁湃歸㍳卹䄱䍄䉁䅁䅁兂䅁䅁䅍䅄䅁䅁䅯杈䅁䅁䅯睕䅁䅁䅯兂䅁䅁䅕䅁䅁䕁卂欵䉁䅁䅁允䅁䅁䅕渷⽷噎㘴䕊䵁䅉䅅䅁䙁䅁䅁睁䵁䅁䅁权慁䅁䅁权䉁䅁䅁权䙁䅁䅁兂䅁䅁䅁䜴洷䅑䅅䅁䉁䅁䅁兂歃䑣䬰㘱潐睐杷允䅁䅁䅕䅁䑁䅁䅷䅁䭁䉁䄰䅁䭁䙁䅍䅁䭁䅁䅕䅁䙁䅁䅁䅁䅂敚䅚允䅁䅁䅅䅁䙁䡁⼰噎㘶卓䄵䍄䉁䅁䅁兂䅁䅁䅍䅄䅁䅁䅯杈䅁䅁䅯允䅁䅁䅯兂䅁䅁䅕䅁䅁䕁䝁欵䉁䅁䅁允䅁䅁䅕硥畓⭒㙆䐱䴸䅉䅅䅁䙁䅁䅁睁䵁䅁䅁权慁䅁䅁权䉁䅁䅁权䙁䅁䅁兂䅁䅁䅁䝑浄䅑䅅䅁䉁䅁䅁兂歃䑣䬰㘱潐睐杷允䅁䅁䅕䅁䑁䅁䅷䅁䭁䉁䅯䅁䭁䙁䅍䅁䭁䅁䅕䅁䙁䅁䅁䅁杄⭳䅖允䅁䅁䅅䅁䙁䑁ㄸ牘䩰䐷䅬䍄䉁䅁䅁兂䅁䅁䅍䅄䅁䅁䅯先䅁䅁䅯睕䅁䅁䅯兂䅁䅁䅕䅁䅁佁摂欵䉁䅁䅁允䅁䅁䅕呦ㄸ牘䩰歌䵁䅉䅅䅁䙁䅁䅁睁䵁䅁䅁权慁䅁䅁权䉁䅁䅁权䙁䅁䅁兂䅁䅁䅁䙷浲䅑䅅䅁䉁䅁䅁兂歃䑣䬰㘱潐睐杷允䅁䅁䅕䅁䑁䅁䅷䅁䭁䉁䅷䅁䭁䙁䅍䅁䭁䅁䅕䅁䙁䅁䅁䅁杄⬴䅖允䅁䅁䅅䅁䙁䝁光䑗ね䍓䄵䍄䉁䅁䅁兂䅁䅁䅍䅄䅁䅁䅯杇䅁䅁䅯睕䅁䅁䅯兂䅁䅁䅕䅁䅁䅁坁欵䉁䅁䅁允䅁䅁䅕潂噇㑑䵴歏䵁䅉䅅䅁䙁䅁䅁睁䵁䅁䅁权敁䅁䅁权呂䅁䅁权䙁䅁䅁兂䅁䅁䅁䩯汔䅑䅅䅁䉁䅁䅁兂䝁婧䑖㉩灷䅑杷允䅁䅁䅕䅁䑁䅁䅷䅁䭁䉁䅯䅁䭁䅁䅅䅁䭁䅁䅕䅁䙁䅁䅁䅁权攷䅖允䅁䅁䅅䅁䙁䑁積積積⭍⽍䍄䉁䅁䅁兂䅁䅁䅍䅄䅁䅁䅯杈䅁䅁䅯睕䅁䅁䅯兂䅁䅁䅕䅁䅁䵁扁欵䉁䅁䅁允䅁䅁䅕兇坒楄礱啋䵁䅉䅅䅁䙁䅁䅁睁䵁䅁䅁权晁䅁䅁权呂䅁䅁权䙁䅁䅁兂䅁䅁䅁䭑汮䅑䅅䅁䉁䅁䅁兂㑃潈牘塕睧䅑杷允䅁䅁䅕䅁䑁䅁䅷䅁䭁䉁䄴䅁䭁䅁䅅䅁䭁䅁䅕䅁䙁䅁䅁䅁权救䅚允䅁䅁䅅䅁䙁䵁ㅐ䙋偹瑷⽕䍄䉁䅁䅁兂䅁䅁䅍䅄䅁䅁䅯睈䅁䅁䅯允䅁䅁䅯兂䅁䅁䅕䅁䅁佁㙃唵䉁䅁䅁允䅁䅁䅕䉵䘶ㄶ㑇樳䴸䅉䅅䅁䙁䅁䅁睁䵁䅁䅁权敁䅁䅁权呂䅁䅁权䙁䅁䅁兂䅁䅁䅁䍯浲䅑䅅䅁䉁䅁䅁兂ㅂ硫䕧獖渴䅑杷允䅁䅁䅕䅁䑁䅁䅷䅁䭁䉁䄰䅁䭁䙁䅍䅁䭁䅁䅕䅁䙁䅁䅁䅁杂畸䅖允䅁䅁䅅䅁䙁䕁㍷啩杆匵䄱䍄䉁䅁䅁兂䅁䅁䅍䅄䅁䅁䅯䅈䅁䅁䅯睕䅁䅁䅯兂䅁䅁䅕䅁䅁䭁坂欵䉁䅁䅁允䅁䅁䅕匳䝑婧䑖歌䵁䅉䅅䅁䙁䅁䅁睁䵁䅁䅁权捁䅁䅁权呂䅁䅁权䙁䅁䅁兂䅁䅁䅁偑汪䅑䅅䅁䉁䅁䅁兂敂歵䵫流瑳䅑杷允䅁䅁䅕䅁䑁䅁䅷䅁䭁䉁䄴䅁䭁䙁䅍䅁䭁䅁䅕䅁䙁䅁䅁䅁杁⭤䅚允䅁䅁䅅䅁䙁䍁捬㡪ㅌ䍡䅆䍄䉁䅁䅁兂䅁䅁䅍䅄䅁䅁䅯睈䅁䅁䅯允䅁䅁䅯兂䅁䅁䅕䅁䅁䝁灃唵䉁䅁䅁允䅁䅁䅯睇䅁䅁杷允䅁䅁䅕䅁䑁䅁䅷䅁䭁䉁䄸䅁䭁䙁䅍䅁䭁䅁䅕䅁䙁䅁䅁䅁䅁攰䅖允䅁䅁䅅䅁䙁䕁䵯楁䡵樱䅂䍄䉁䅁䅁兂䅁䅁䅍䅄䅁䅁䅯先䅁䅁䅯睕䅁䅁䅯兂䅁䅁䅕䅁䅁䥁求欵䉁䅁䅁允䅁䅁䅕呦ㄸ牘䩰歌䵁䅉䅅䅁䙁䅁䅁睁䵁䅁䅁权慁䅁䅁权呂䅁䅁权䙁䅁䅁兂䅁䅁䅁䡯洯䅑䅅䅁䉁䅁䅁兂䵂㑎䉬䍙㝕䅑杷允䅁䅁䅕䅁䑁䅁䅷䅁䭁䉁䄰䅁䭁䙁䅍䅁䭁䅁䅕䅁䙁䅁䅁䅁杄⭬䅖允䅁䅁䅅䅁䙁䱁へ硫䕧楖䄱䍄䉁䅁䅁兂䅁䅁䅍䅄䅁䅁䅯杇䅁䅁䅯睕䅁䅁䅯兂䅁䅁䅕䅁䅁䝁兂欵䉁䅁䅁允䅁䅁䅕䑔䩥坑䙂く䵁䅉䅅䅁䙁䅁䅁睁䵁䅁䅁权敁䅁䅁权䉁䅁䅁权䙁䅁䅁兂䅁䅁䅁䍙浄䅑䅅䅁䉁䅁䅁兂䑄匹捨㡪噌睐杷允䅁䅁䅕䅁䑁䅁䅷䅁䭁䉁䄴䅁䭁䙁䅍䅁䭁䅁䅕䅁䙁䅁䅁䅁杁攫䅖允䅁䅁䅅䅁䙁䱁䥔牤昶椲䅬䍄䉁䅁䅁兂䅁䅁䅍䅄䅁䅁䅯睈䅁䅁䅯睕䅁䅁䅯兂䅁䅁䅕䅁䅁䵁瑃唵䉁䅁䅁允䅁䅁䅕䉵䘶ㄶ㑆䕍䵁䅉䅅䅁䙁䅁䅁睁䵁䅁䅁权晁䅁䅁权呂䅁䅁权䙁䅁䅁兂䅁䅁䅁伴汔䅑䅅䅁䉁䅁䅁兂⭃确癯唳睑䅑杷允䅁䅁䅕䅁䑁䅁䅷䅁䭁䉁䅯䅁䭁䅁䅅䅁䭁䅁䅕䅁䙁䅁䅁䅁䅄⭁䅚允䅁䅁䅅䅁䙁䝁浚浚浚畚⽙䍄䉁䅁䅁兂䅁䅁䅍䅄䅁䅁䅯䅈䅁䅁䅯睕䅁䅁䅯兂䅁䅁䅕䅁䅁䍁睂欵䉁䅁䅁允䅁䅁䅕㉣剩堷⽺啌䵁䅉䅅䅁䙁䅁䅁睁䵁䅁䅁权晁䅁䅁权䉁䅁䅁权䙁䅁䅁兂䅁䅁䅁偙決䅑䅅䅁䉁䅁䅁兂䥂場啯歲桦睐杷允䅁䅁䅕䅁䑁䅁䅷䅁䭁䉁䄰䅁䭁䙁䅍䅁䭁䅁䅕䅁䙁䅁䅁䅁杄敉䅚允䅁䅁䅅䅁䙁䅁塲㍯㥁楹䄵䍄䉁䅁䅁兂䅁䅁䅍䅄䅁䅁䅯杇䅁䅁䅯睕䅁䅁䅯兂䅁䅁䅕䅁䅁䍁⽄唵䉁䅁䅁允䅁䅁䅕㡪ㅌ䙋発問䵁䅉䅅䅁䙁䅁䅁睁䵁䅁䅁权捁䅁䅁权呂䅁䅁权䙁䅁䅁兂䅁䅁䅁偑氳䅑䅅䅁䉁䅁䅁兂敂歵䵫流瑳䅑杷允䅁䅁䅕䅁䑁䅁䅷䅁䭁䉁䄴䅁䭁䅁䅅䅁䭁䅁䅕䅁䙁䅁䅁䅁杂佇䅚允䅁䅁䅅䅁䙁䵁ㅐ䙋偹瑷⽕䍄䉁䅁䅁兂䅁䅁䅍䅄䅁䅁䅯杇䅁䅁䅯睕䅁䅁䅯兂䅁䅁䅕䅁䅁䝁䉂欵䉁䅁䅁允䅁䅁䅕卸睃浣硧く䵁䅉䅅䅁䙁䅁䅁睁䵁䅁䅁权捁䅁䅁权呂䅁䅁权䙁䅁䅁兂䅁䅁䅁䝑浄䅑䅅䅁䉁䅁䅁兂楃扒穢刯畑䅑杷允䅁䅁䅕䅁䑁䅁䅷䅁䭁䉁䅯䅁䭁䅁䅅䅁䭁䅁䅕䅁䙁䅁䅁䅁权畋䅚允䅁䅁䅅䅁䙁䭁睒児塲⭯⽧䍄䉁䅁䅁兂䅁䅁䅍䅄䅁䅁䅯杈䅁䅁䅯睕䅁䅁䅯兂䅁䅁䅕䅁䅁䝁晁欵䉁䅁䅁允䅁䅁䅕兇坒楄礱啋䵁䅉䅅䅁䙁䅁䅁睁䵁䅁䅁权慁䅁䅁权呂䅁䅁权䙁䅁䅁兂䅁䅁䅁䑙浄䅑䅅䅁䉁䅁䅁兂晁敨剴乵㘴䅑杷允䅁䅁䅕䅁䑁䅁䅷䅁䭁䉁䄸䅁䭁䅁䅅䅁䭁䅁䅕䅁䙁䅁䅁䅁䅄位䅚允䅁䅁䅅䅁䙁䕁桪桥畓⭒⽅䍄䉁䅁䅁兂䅁䅁䅍䅄䅁䅁䅯先䅁䅁䅯睕䅁䅁䅯兂䅁䅁䅕䅁䅁䍁䉄唵䉁䅁䅁允䅁䅁䅕䑔䩥坑汄啌䵁䅉䅅䅁䙁䅁䅁睁䵁䅁䅁权慁䅁䅁权䉁䅁䅁权䙁䅁䅁兂䅁䅁䅁䭙汌䅑䅅䅁䉁䅁䅁兂䅁䅁䅁䅁杄睐杷允䅁䅁䅕䅁䑁䅁䅷䅁䭁䉁䅷䅁䭁䙁䅍䅁䭁䅁䅕䅁䙁䅁䅁䅁杁畚䅚允䅁䅁䅅䅁䙁䡁潎敫㠱礯䄱䍄䉁䅁䅁兂䅁䅁䅍䅄䅁䅁䅯杇䅁䅁䅯睕䅁䅁䅯兂䅁䅁䅕䅁䅁䵁睁欵䉁䅁䅁允䅁䅁䅕㑈牘払敪歏䵁䅉䅅䅁䙁䅁䅁睁䵁䅁䅁权捁䅁䅁权呂䅁䅁权䙁䅁䅁兂䅁䅁䅁乧汲䅑䅅䅁䉁䅁䅁兂佂桙奂扏畑䅑杷允䅁䅁䅕䅁䑁䅁䅷䅁䭁䉁䄸䅁䭁䙁䅍䅁䭁䅁䅕䅁䙁䅁䅁䅁䅄整䅖允䅁䅁䅅䅁䙁䱁敧敨剴䐲䅂䍄䉁䅁䅁兂䅁䅁䅍䅄䅁䅁䅯睈䅁䅁䅯睕䅁䅁䅯兂䅁䅁䅕䅁䅁䕁呁欵䉁䅁䅁允䅁䅁䅕䙂余扌㥋䕍䵁䅉䅅䅁䙁䅁䅁睁䵁䅁䅁权慁䅁䅁权䉁䅁䅁权䙁䅁䅁兂䅁䅁䅁䭉決䅑䅅䅁䉁䅁䅁兂䅁䅁䅁䅁杄睐杷允䅁䅁䅕䅁䑁䅁䅷䅁䭁䉁䅷䅁䭁䙁䅍䅁䭁䅁䅕䅁䙁䅁䅁䅁杁余䅚允䅁䅁䅅䅁䙁䭁䙊癴㥐䍆䄵䍄䉁䅁䅁兂䅁䅁䅍䅄䅁䅁䅯睈䅁䅁䅯允䅁䅁䅯兂䅁䅁䅕䅁䅁䝁湃唵䉁䅁䅁允䅁䅁䅯睇䅁䅁杷允䅁䅁䅕䅁䑁䅁䅷䅁䭁䉁䅯䅁䭁䙁䅍䅁䭁䅁䅕䅁䙁䅁䅁䅁权故䅚允䅁䅁䅅䅁䙁䅁䉡啬䱏䑔䅰䍄䉁䅁䅁兂䅁䅁䅍䅄䅁䅁䅯䅈䅁䅁䅯允䅁䅁䅯兂䅁䅁䅕䅁䅁䝁婄唵䉁䅁䅁允䅁䅁䅕積積積積稰䴸䅉䅅䅁䙁䅁䅁睁䵁䅁䅁权摁䅁䅁权呂䅁䅁权䙁䅁䅁兂䅁䅁䅁䌴浺䅑䅅䅁䉁䅁䅁兂浂浚浚畚留䅑杷允䅁䅁䅕䅁䑁䅁䅷䅁䭁䉁䅷䅁䭁䙁䅍䅁䭁䅁䅕䅁䙁䅁䅁䅁杂敦䅚允䅁䅁䅅䅁䙁䵁㉬灶愸祲䄱䍄䉁䅁䅁兂䅁䅁䅍䅄䅁䅁䅯杈䅁䅁䅯睕䅁䅁䅯兂䅁䅁䅕䅁䅁䕁呄唵䉁䅁䅁允䅁䅁䅕兊䉡啬䱏䕌䵁䅉䅅䅁䙁䅁䅁睁䵁䅁䅁权慁䅁䅁权呂䅁䅁权䙁䅁䅁兂䅁䅁䅁䍁浘䅑䅅䅁䉁䅁䅁兂䥂場啯煲㙣䅑杷允䅁䅁䅕䅁䑁䅁䅷䅁䭁䉁䄴䅁䭁䅁䅅䅁䭁䅁䅕䅁䙁䅁䅁䅁䅃異䅖允䅁䅁䅅䅁䙁䑁積積積㥍⽍䍄䉁䅁䅁兂䅁䅁䅍䅄䅁䅁䅯杈䅁䅁䅯睕䅁䅁䅯兂䅁䅁䅕䅁䅁佁硁欵䉁䅁䅁允䅁䅁䅕体㙆䭆䠵歊䵁䅉䅅䅁䙁䅁䅁睁䵁䅁䅁权晁䅁䅁权䉁䅁䅁权䙁䅁䅁兂䅁䅁䅁䉷浦䅑䅅䅁䉁䅁䅁兂㉄䙋偹癷杘睐杷允䅁䅁䅕䅁䑁䅁䅷䅁䭁䉁䅯䅁䭁䙁䅍䅁䭁䅁䅕䅁䙁䅁䅁䅁䅄甸䅖允䅁䅁䅅䅁䙁䵁ㅐ䙋偹橷䅬䍄䉁䅁䅁兂䅁䅁䅍䅄䅁䅁䅯䅈䅁䅁䅯睕䅁䅁䅯兂䅁䅁䅕䅁䅁䕁睁欵䉁䅁䅁允䅁䅁䅕䑗ね䡹⭙歌䵁䅉䅅䅁䙁䅁䅁睁䵁䅁䅁权敁䅁䅁权呂䅁䅁权䙁䅁䅁兂䅁䅁䅁䝧浄䅑䅅䅁䉁䅁䅁兂剃堷⽷噎椴䅑杷允䅁䅁䅕䅁䑁䅁䅷䅁䭁䉁䅯䅁䭁䙁䅍䅁䭁䅁䅕䅁䙁䅁䅁䅁䅄⭆䅚允䅁䅁䅅䅁䙁䱁穢搯㑒呩䅰䍄䉁䅁䅁兂䅁䅁䅍䅄䅁䅁䅯先䅁䅁䅯睕䅁䅁䅯兂䅁䅁䅕䅁䅁䍁療欵䉁䅁䅁允䅁䅁䅕㑎䉬余兕歌䵁䅉䅅䅁䙁䅁䅁睁䵁䅁䅁权摁䅁䅁权呂䅁䅁权䙁䅁䅁兂䅁䅁䅁䩑汲䅑䅅䅁䉁䅁䅁兂㡃䩤奍䙂瑙䅑杷允䅁䅁䅕䅁䑁䅁䅷䅁䭁䉁䅷䅁䭁䅁䅅䅁䭁䅁䅕䅁䙁䅁䅁䅁权⭂䅚允䅁䅁䅅䅁䙁䉁䘫ㄶ㑇瑈⽕䍄䉁䅁䅁兂䅁䅁䅍䅄䅁䅁䅯先䅁䅁䅯睕䅁䅁䅯兂䅁䅁䅕䅁䅁䍁瑂欵䉁䅁䅁允䅁䅁䅕㑎䉬余兕歌䵁䅉䅅䅁䙁䅁䅁睁䵁䅁䅁权慁䅁䅁权呂䅁䅁权䙁䅁䅁兂䅁䅁䅁䙧洷䅑䅅䅁䉁䅁䅁兂⭃确癯圳㝑䅑杷允䅁䅁䅕䅁䑁䅁䅷䅁䭁䉁䅯䅁䭁䅁䅅䅁䭁䅁䅕䅁䙁䅁䅁䅁杄整䅖允䅁䅁䅅䅁䙁䅁䅁䅁䅁佁⽁䍄䉁䅁䅁兂䅁䅁䅍䅄䅁䅁䅯先䅁䅁䅯睕䅁䅁䅯兂䅁䅁䅕䅁䅁䕁楄唵䉁䅁䅁允䅁䅁䅕䉵䘶ㄶ㑈䕌䵁䅉䅅䅁䙁䅁䅁睁䵁䅁䅁权慁䅁䅁权呂䅁䅁权䙁䅁䅁兂䅁䅁䅁䝁浔䅑䅅䅁䉁䅁䅁兂⭃确癯圳㝑䅑杷允䅁䅁䅕䅁䑁䅁䅷䅁䭁䉁䄸䅁䭁䙁䅍䅁䭁䅁䅕䅁䙁䅁䅁䅁杁佄䅚允䅁䅁䅅䅁䙁䅁坒楄礲呶䅂䍄䉁䅁䅁兂䅁䅁䅍䅄䅁䅁䅯杇䅁䅁䅯睕䅁䅁䅯兂䅁䅁䅕䅁䅁䵁歁欵䉁䅁䅁允䅁䅁䅕体㙆䭆渶歏䵁䅉䅅䅁䙁䅁䅁睁䵁䅁䅁权敁䅁䅁权䉁䅁䅁权䙁䅁䅁兂䅁䅁䅁䱉汔䅑䅅䅁䉁䅁䅁兂穁積積積呐睐杷允䅁䅁䅕䅁䑁䅁䅷䅁䭁䉁䄸䅁䭁䅁䅅䅁䭁䅁䅕䅁䙁䅁䅁䅁䅃⭥䅚允䅁䅁䅅䅁䙁䙁㑋潈牘敕⽁䍄䉁䅁䅁兂䅁䅁䅍䅄䅁䅁䅯杇䅁䅁䅯允䅁䅁䅯兂䅁䅁䅕䅁䅁䝁瑂欵䉁䅁䅁允䅁䅁䅕䡰㥁瑃橥䐶䴸䅉䅅䅁䙁䅁䅁睁䵁䅁䅁权捁䅁䅁权呂䅁䅁权䙁䅁䅁兂䅁䅁䅁乁汦䅑䅅䅁䉁䅁䅁兂佂桙奂扏畑䅑杷允䅁䅁䅕䅁䑁䅁䅷䅁䭁䉁䄴䅁䭁䙁䅍䅁䭁䅁䅕䅁䙁䅁䅁䅁䅂敧䅚允䅁䅁䅅䅁䙁䡁⼰噎㘶剓䅸䍄䉁䅁䅁兂䅁䅁䅍䅄䅁䅁䅯先䅁䅁䅯睕䅁䅁䅯兂䅁䅁䅕䅁䅁䝁㉄唵䉁䅁䅁允䅁䅁䅕余兘瑉㕶啌䵁䅉䅅䅁䙁䅁䅁睁䵁䅁䅁权晁䅁䅁权呂䅁䅁权䙁䅁䅁兂䅁䅁䅁䝁浔䅑䅅䅁䉁䅁䅁兂剄瑉㕶杦硯䅑杷允䅁䅁䅕䅁䑁䅁䅷䅁䭁䉁䅷䅁䭁䙁䅍䅁䭁䅁䅕䅁䙁䅁䅁䅁杂佉䅚允䅁䅁䅅䅁䙁䱁摋㘷䝦祃䄵䍄䉁䅁䅁兂䅁䅁䅍䅄䅁䅁䅯睈䅁䅁䅯睕䅁䅁䅯兂䅁䅁䅕䅁䅁䭁瑃唵䉁䅁䅁允䅁䅁䅕䉵䘶ㄶ㑆䕍䵁䅉䅅䅁䙁䅁䅁睁䵁䅁䅁权捁䅁䅁权呂䅁䅁权䙁䅁䅁兂䅁䅁䅁䍷浲䅑䅅䅁䉁䅁䅁兂偃癷潕䅘甸䅑杷允䅁䅁䅕䅁䑁䅁䅷䅁䭁䉁䄰䅁䭁䙁䅍䅁䭁䅁䅕䅁䙁䅁䅁䅁权畈䅚允䅁䅁䅅䅁䙁䅁塲㍯㥁楹䄵䍄䉁䅁䅁兂䅁䅁䅍䅄䅁䅁䅯先䅁䅁䅯睕䅁䅁䅯兂䅁䅁䅕䅁䅁䕁晁欵䉁䅁䅁允䅁䅁䅕瑃橥䑣䬳歌䵁䅉䅅䅁䙁䅁䅁睁䵁䅁䅁权摁䅁䅁权呂䅁䅁权䙁䅁䅁兂䅁䅁䅁䔴浦䅑䅅䅁䉁䅁䅁兂ㅂ硫䕧潖甴䅑杷允䅁䅁䅕䅁䑁䅁䅷䅁䭁䉁䅯䅁䭁䙁䅍䅁䭁䅁䅕䅁䙁䅁䅁䅁䅄⭮䅖允䅁䅁䅅䅁䙁䥁坣挲㌷積䅬䍄䉁䅁䅁兂䅁䅁䅍䅄䅁䅁䅯杇䅁䅁䅯睕䅁䅁䅯兂䅁䅁䅕䅁䅁䅁扂欵䉁䅁䅁允䅁䅁䅕灶愸㥌欱く䵁䅉䅅䅁䙁䅁䅁睁䵁䅁䅁权捁䅁䅁权呂䅁䅁权䙁䅁䅁兂䅁䅁䅁䉧浢䅑䅅䅁䉁䅁䅁兂敂歵䵫煁瑳䅑杷允䅁䅁䅕䅁䑁䅁䅷䅁䭁䉁䄸䅁䭁䅁䅅䅁䭁䅁䅕䅁䙁䅁䅁䅁䅂攫䅖允䅁䅁䅅䅁䙁䕁桪桥畓⭒⽅䍄䉁䅁䅁兂䅁䅁䅍䅄䅁䅁䅯睈䅁䅁䅯允䅁䅁䅯兂䅁䅁䅕䅁䅁䅁橄唵䉁䅁䅁允䅁䅁䅕児塲㍯㥁樲䴸䅉䅅䅁䙁䅁䅁睁䵁䅁䅁权慁䅁䅁权呂䅁䅁权䙁䅁䅁兂䅁䅁䅁䱙汘䅑䅅䅁䉁䅁䅁兂⽁噎㘶敓㕷䅑杷允䅁䅁䅕䅁䑁䅁䅷䅁䭁䉁䅷䅁䭁䙁䅍䅁䭁䅁䅕䅁䙁䅁䅁䅁䅁⭗䅚允䅁䅁䅅䅁䙁䭁䙊癴㥐䍆䄵䍄䉁䅁䅁兂䅁䅁䅍䅄䅁䅁䅯杈䅁䅁䅯允䅁䅁䅯兂䅁䅁䅕䅁䅁佁䅄唵䉁䅁䅁允䅁䅁䅕積積積積稰䴸䅉䅅䅁䙁䅁䅁睁䵁䅁䅁权敁䅁䅁权呂䅁䅁权䙁䅁䅁兂䅁䅁䅁䡧浈䅑䅅䅁䉁䅁䅁兂剄瑉㕶浦桯䅑杷允䅁䅁䅕䅁䑁䅁䅷䅁䭁䉁䅯䅁䭁䙁䅍䅁䭁䅁䅕䅁䙁䅁䅁䅁杄佰䅖允䅁䅁䅅䅁䙁䥁坣挲㌷積䅬䍄䉁䅁䅁兂䅁䅁䅍䅄䅁䅁䅯先䅁䅁䅯睕䅁䅁䅯兂䅁䅁䅕䅁䅁䝁灄唵䉁䅁䅁允䅁䅁䅕灰䕶䱉祃啌䵁䅉䅅䅁䙁䅁䅁睁䵁䅁䅁权敁䅁䅁权呂䅁䅁权䙁䅁䅁兂䅁䅁䅁䔴浺䅑䅅䅁䉁䅁䅁兂畄䑦ㄸ橘歯䅑杷允䅁䅁䅕䅁䑁䅁䅷䅁䭁䉁䅯䅁䭁䙁䅍䅁䭁䅁䅕䅁䙁䅁䅁䅁䅄⬴䅖允䅁䅁䅅䅁䙁䵁ㅐ䙋偹樴䅬䍄䉁䅁䅁兂䅁䅁䅍䅄䅁䅁䅯先䅁䅁䅯允䅁䅁䅯兂䅁䅁䅕䅁䅁佁橂欵䉁䅁䅁允䅁䅁䅕歲桦桥畓稱䴸䅉䅅䅁䙁䅁䅁睁䵁䅁䅁权敁䅁䅁权䉁䅁䅁权䙁䅁䅁兂䅁䅁䅁䕁浪䅑䅅䅁䉁䅁䅁兂䑄匹捨㡪噌睐杷允䅁䅁䅕䅁䑁䅁䅷䅁䭁䉁䄰䅁䭁䅁䅅䅁䭁䅁䅕䅁䙁䅁䅁䅁䅂敗䅚允䅁䅁䅅䅁䙁䭁䠵場啯瑲⽣䍄䉁䅁䅁兂䅁䅁䅍䅄䅁䅁䅯杈䅁䅁䅯睕䅁䅁䅯兂䅁䅁䅕䅁䅁䭁呄唵䉁䅁䅁允䅁䅁䅕兊䉡啬䱏䕌䵁䅉䅅䅁䙁䅁䅁睁䵁䅁䅁权敁䅁䅁权呂䅁䅁权䙁䅁䅁兂䅁䅁䅁䱧氯䅑䅅䅁䉁䅁䅁兂硂児塲穯獁䅑杷允䅁䅁䅕䅁䑁䅁䅷䅁䭁䉁䄴䅁䭁䙁䅍䅁䭁䅁䅕䅁䙁䅁䅁䅁权⭴䅖允䅁䅁䅅䅁䙁䱁穢搯㑒卡䅸䍄䉁䅁䅁兂䅁䅁䅍䅄䅁䅁䅯睈䅁䅁䅯睕䅁䅁䅯兂䅁䅁䅕䅁䅁䝁坂欵䉁䅁䅁允䅁䅁䅕呦ㄸ牘灯啍䵁䅉䅅䅁䙁䅁䅁睁䵁䅁䅁权摁䅁䅁权呂䅁䅁权䙁䅁䅁兂䅁䅁䅁偉汪䅑䅅䅁䉁䅁䅁兂杂搵楁⼲瑫䅑杷允䅁䅁䅕䅁䑁䅁䅷䅁䭁䉁䄸䅁䭁䙁䅍䅁䭁䅁䅕䅁䙁䅁䅁䅁䅃敺䅖允䅁䅁䅅䅁䙁䕁䵯楁䡵樱䅂䍄䉁䅁䅁兂䅁䅁䅍䅄䅁䅁䅯杇䅁䅁䅯允䅁䅁䅯兂䅁䅁䅕䅁䅁䵁⽄唵䉁䅁䅁允䅁䅁䅕積積積積稴䴸䅉䅅䅁䙁䅁䅁睁䵁䅁䅁权敁䅁䅁权䉁䅁䅁权䙁䅁䅁兂䅁䅁䅁䉑浺䅑䅅䅁䉁䅁䅁兂䑄匹捨㡪噌睐杷允䅁䅁䅕䅁䑁䅁䅷䅁䭁䉁䄸䅁䭁䙁䅍䅁䭁䅁䅕䅁䙁䅁䅁䅁杄整䅖允䅁䅁䅅䅁䙁䱁敧敨剴䐲䅂䍄䉁䅁䅁兂䅁䅁䅍䅄䅁䅁䅯䅈䅁䅁䅯睕䅁䅁䅯兂䅁䅁䅕䅁䅁䕁奁欵䉁䅁䅁允䅁䅁䅕灳瘳㡰䱙歌䵁䅉䅅䅁䙁䅁䅁睁䵁䅁䅁权慁䅁䅁权呂䅁䅁权䙁䅁䅁兂䅁䅁䅁伴汘䅑䅅䅁䉁䅁䅁兂䑄匹捨⭪㕉䅑杷允䅁䅁䅕䅁䑁䅁䅷䅁䭁䉁䄸䅁䭁䅁䅅䅁䭁䅁䅕䅁䙁䅁䅁䅁䅃敘䅚允䅁䅁䅅䅁䙁偁潙䥘䌯改⽁䍄䉁䅁䅁兂䅁䅁䅍䅄䅁䅁䅯睈䅁䅁䅯睕䅁䅁䅯兂䅁䅁䅕䅁䅁䅁偄唵䉁䅁䅁允䅁䅁䅕杓䍷㑋坦䕍䵁䅉䅅䅁䙁䅁䅁睁䵁䅁䅁权慁䅁䅁权呂䅁䅁权䙁䅁䅁兂䅁䅁䅁䄴浪䅑䅅䅁䉁䅁䅁兂䝂癴㥐䈱㙧䅑杷允䅁䅁䅕䅁䑁䅁䅷䅁䭁䉁䄸䅁䭁䙁䅍䅁䭁䅁䅕䅁䙁䅁䅁䅁䅁敘䅚允䅁䅁䅅䅁䙁乁楅⼲⭬橃䅆䍄䉁䅁䅁兂䅁䅁䅍䅄䅁䅁䅯杇䅁䅁䅯睕䅁䅁䅯兂䅁䅁䅕䅁䅁䅁獄唵䉁䅁䅁允䅁䅁䅕⽷潕䥘䌯問䵁䅉䅅䅁䙁䅁䅁睁䵁䅁䅁权敁䅁䅁权呂䅁䅁权䙁䅁䅁兂䅁䅁䅁䕧浄䅑䅅䅁䉁䅁䅁兂い搯㑒圶歙䅑杷允䅁䅁䅕䅁䑁䅁䅷䅁䭁䉁䅯䅁䭁䙁䅍䅁䭁䅁䅕䅁䙁䅁䅁䅁䅂畗䅚允䅁䅁䅅䅁䙁䵁ㅐ䙋偹橙䅴䍄䉁䅁䅁兂䅁䅁䅍䅄䅁䅁䅯䅈䅁䅁䅯睕䅁䅁䅯兂䅁䅁䅕䅁䅁佁硄唵䉁䅁䅁允䅁䅁䅕歵䵫楁䡶啌䵁䅉䅅䅁䙁䅁䅁睁䵁䅁䅁权摁䅁䅁权呂䅁䅁权䙁䅁䅁兂䅁䅁䅁䍉浦䅑䅅䅁䉁䅁䅁兂浂浚浚畚留䅑杷允䅁䅁䅕䅁䑁䅁䅷䅁䭁䉁䅯䅁䭁䙁䅍䅁䭁䅁䅕䅁䙁䅁䅁䅁杂⭚䅚允䅁䅁䅅䅁䙁䍁搯䅊䉡呖䅴䍄䉁䅁䅁兂䅁䅁䅍䅄䅁䅁䅯䅈䅁䅁䅯睕䅁䅁䅯兂䅁䅁䅕䅁䅁䥁桁欵䉁䅁䅁允䅁䅁䅕灳瘳㡰䱙歌䵁䅉䅅䅁䙁䅁䅁睁䵁䅁䅁权晁䅁䅁权呂䅁䅁权䙁䅁䅁兂䅁䅁䅁乧汶䅑䅅䅁䉁䅁䅁兂扁㥌欰畂睅䅑杷允䅁䅁䅕䅁䑁䅁䅷䅁䭁䉁䅯䅁䭁䙁䅍䅁䭁䅁䅕䅁䙁䅁䅁䅁杁畯䅖允䅁䅁䅅䅁䙁䥁坣挲㌷積䅬䍄䉁䅁䅁兂䅁䅁䅍䅄䅁䅁䅯睈䅁䅁䅯允䅁䅁䅯兂䅁䅁䅕䅁䅁䅁睁欵䉁䅁䅁允䅁䅁䅕体㙆䭆䠵吴䴸䅉䅅䅁䙁䅁䅁睁䵁䅁䅁权晁䅁䅁权呂䅁䅁权䙁䅁䅁兂䅁䅁䅁䝁浪䅑䅅䅁䉁䅁䅁兂䭁㘱睎卐硯䅑杷允䅁䅁䅕䅁䑁䅁䅷䅁䭁䉁䄰䅁䭁䙁䅍䅁䭁䅁䅕䅁䙁䅁䅁䅁权⭡䅚允䅁䅁䅅䅁䙁䑁䩥坑汄䍅䄵䍄䉁䅁䅁兂䅁䅁䅍䅄䅁䅁䅯睈䅁䅁䅯睕䅁䅁䅯兂䅁䅁䅕䅁䅁䝁噄唵䉁䅁䅁允䅁䅁䅕祇搯䅊桢䕍䵁䅉䅅䅁䙁䅁䅁睁䵁䅁䅁权敁䅁䅁权呂䅁䅁权䙁䅁䅁兂䅁䅁䅁䉉浺䅑䅅䅁䉁䅁䅁兂婁䙂余塌灉䅑杷允䅁䅁䅕䅁䑁䅁䅷䅁䭁䉁䄰䅁䭁䙁䅍䅁䭁䅁䅕䅁䙁䅁䅁䅁䅁畦䅚允䅁䅁䅅䅁䙁偁湃歸㍳卹䄱䍄䉁䅁䅁兂䅁䅁䅍䅄䅁䅁䅯睈䅁䅁䅯允䅁䅁䅯兂䅁䅁䅕䅁䅁䵁奁欵䉁䅁䅁允䅁䅁䅕椹捨㡪ㅌ䐴䴸䅉䅅䅁䙁䅁䅁睁䵁䅁䅁权晁䅁䅁权呂䅁䅁权䙁䅁䅁兂䅁䅁䅁䕷浢䅑䅅䅁䉁䅁䅁兂䕁杖琴桳砰䅑杷允䅁䅁䅕䅁䑁䅁䅷䅁䭁䉁䄰䅁䭁䙁䅍䅁䭁䅁䅕䅁䙁䅁䅁䅁杁佒䅚允䅁䅁䅅䅁䙁䕁㉡⼸唳䍵䄵䍄䉁䅁䅁兂䅁䅁䅍䅄䅁䅁䅯睈䅁䅁䅯睕䅁䅁䅯兂䅁䅁䅕䅁䅁䝁䍃欵䉁䅁䅁允䅁䅁䅕余兘瑉㕶䕍䵁䅉䅅䅁䙁䅁䅁睁䵁䅁䅁权敁䅁䅁权呂䅁䅁权䙁䅁䅁兂䅁䅁䅁䡙浺䅑䅅䅁䉁䅁䅁兂灁䥘䌯圹桧䅑杷允䅁䅁䅕䅁䑁䅁䅷䅁䭁䉁䅯䅁䭁䙁䅍䅁䭁䅁䅕䅁䙁䅁䅁䅁杄敤䅚允䅁䅁䅅䅁䙁䕁㍷啩杆告䅴䍄䉁䅁䅁兂䅁䅁䅍䅄䅁䅁䅯杈䅁䅁䅯睕䅁䅁䅯兂䅁䅁䅕䅁䅁䵁敄唵䉁䅁䅁允䅁䅁䅕呣䬰㘱睐か䵁䅉䅅䅁䙁䅁䅁睁䵁䅁䅁权敁䅁䅁权䉁䅁䅁权䙁䅁䅁兂䅁䅁䅁佧汈䅑䅅䅁䉁䅁䅁兂穁積積積呐睐杷允䅁䅁䅕䅁䑁䅁䅷䅁䭁䉁䄴䅁䭁䙁䅍䅁䭁䅁䅕䅁䙁䅁䅁䅁䅁⬱䅖允䅁䅁䅅䅁䙁䍁䝕婧䑖祩䅸䍄䉁䅁䅁兂䅁䅁䅍䅄䅁䅁䅯睈䅁䅁䅯睕䅁䅁䅯兂䅁䅁䅕䅁䅁䵁歁欵䉁䅁䅁允䅁䅁䅕癴㥐䠱䩧啍䵁䅉䅅䅁䙁䅁䅁睁䵁䅁䅁权慁䅁䅁权呂䅁䅁权䙁䅁䅁兂䅁䅁䅁佁汔䅑䅅䅁䉁䅁䅁兂䑄匹捨⭪㕉䅑杷允䅁䅁䅕䅁䑁䅁䅷䅁䭁䉁䅯䅁䭁䙁䅍䅁䭁䅁䅕䅁䙁䅁䅁䅁䅄佢䅚允䅁䅁䅅䅁䙁䍁搯䅊䉡呖䅴䍄䉁䅁䅁兂䅁䅁䅍䅄䅁䅁䅯䅈䅁䅁䅯睕䅁䅁䅯兂䅁䅁䅕䅁䅁䵁䉃欵䉁䅁䅁允䅁䅁䅕塹⭡确癱啌䵁䅉䅅䅁䙁䅁䅁睁䵁䅁䅁权捁䅁䅁权䉁䅁䅁权䙁䅁䅁兂䅁䅁䅁䅉浄䅑䅅䅁䉁䅁䅁兂晁敨剴䉵嘷睐杷允䅁䅁䅕䅁䑁䅁䅷䅁䭁䉁䅷䅁䭁䙁䅍䅁䭁䅁䅕䅁䙁䅁䅁䅁杂佸䅖允䅁䅁䅅䅁䙁佁㙆䭆䠵卙䄵䍄䉁䅁䅁兂䅁䅁䅍䅄䅁䅁䅯杈䅁䅁䅯睕䅁䅁䅯兂䅁䅁䅕䅁䅁䵁䅁欵䉁䅁䅁允䅁䅁䅕䅁䅁䅁䅁歋䵁䅉䅅䅁䙁䅁䅁睁䵁䅁䅁权敁䅁䅁权呂䅁䅁权䙁䅁䅁兂䅁䅁䅁䅷浈䅑䅅䅁䉁䅁䅁兂䅁䅁䅁䅁煁䅑杷允䅁䅁䅕䅁䑁䅁䅷䅁䭁䉁䅷䅁䭁䙁䅍䅁䭁䅁䅕䅁䙁䅁䅁䅁䅁佅䅚允䅁䅁䅅䅁䙁䙁㘶兓䍷祱䄱䍄䉁䅁䅁兂䅁䅁䅍䅄䅁䅁䅯杈䅁䅁䅯允䅁䅁䅯兂䅁䅁䅕䅁䅁䵁䅃欵䉁䅁䅁允䅁䅁䅕䅁䅁䅁䅁䐰䴸䅉䅅䅁䙁䅁䅁睁䵁䅁䅁权慁䅁䅁权呂䅁䅁权䙁䅁䅁兂䅁䅁䅁䑷浮䅑䅅䅁䉁䅁䅁兂䙄䱉祂䑡㝅䅑杷允䅁䅁䅕䅁䑁䅁䅷䅁䭁䉁䅯䅁䭁䙁䅍䅁䭁䅁䅕䅁䙁䅁䅁䅁䅃畣䅚允䅁䅁䅅䅁䙁䕁㍷啩杆告䅴䍄䉁䅁䅁兂䅁䅁䅍䅄䅁䅁䅯先䅁䅁䅯睕䅁䅁䅯兂䅁䅁䅕䅁䅁䅁桂欵䉁䅁䅁允䅁䅁䅕呦ㄸ牘䩰歌䵁䅉䅅䅁䙁䅁䅁睁䵁䅁䅁权捁䅁䅁权呂䅁䅁权䙁䅁䅁兂䅁䅁䅁䌴浶䅑䅅䅁䉁䅁䅁兂偃癷潕䅘甸䅑杷允䅁䅁䅕䅁䑁䅁䅷䅁䭁䉁䄴䅁䭁䅁䅅䅁䭁䅁䅕䅁䙁䅁䅁䅁杁佷䅖允䅁䅁䅅䅁䙁䑁積積積㥍⽍䍄䉁䅁䅁兂䅁䅁䅍䅄䅁䅁䅯先䅁䅁䅯睕䅁䅁䅯兂䅁䅁䅕䅁䅁䕁啄唵䉁䅁䅁允䅁䅁䅕⽷潕䥘䌯啌䵁䅉䅅䅁䙁䅁䅁睁䵁䅁䅁权摁䅁䅁权呂䅁䅁权䙁䅁䅁兂䅁䅁䅁䝷浺䅑䅅䅁䉁䅁䅁兂㍁啩杆刵畁䅑杷允䅁䅁䅕䅁䑁䅁䅷䅁䭁䉁䄸䅁䭁䙁䅍䅁䭁䅁䅕䅁䙁䅁䅁䅁权畑䅚允䅁䅁䅅䅁䙁䑁䩥坑汄䑍䅆䍄䉁䅁䅁兂䅁䅁䅍䅄䅁䅁䅯杇䅁䅁䅯睕䅁䅁䅯兂䅁䅁䅕䅁䅁䍁歄唵䉁䅁䅁允䅁䅁䅕⽷潕䥘椯問䵁䅉䅅䅁䙁䅁䅁睁䵁䅁䅁权敁䅁䅁权呂䅁䅁权䙁䅁䅁兂䅁䅁䅁䑁浦䅑䅅䅁䉁䅁䅁兂䥂場啯歲浣䅑杷允䅁䅁䅕䅁䑁䅁䅷䅁䭁䉁䅯䅁䭁䙁䅍䅁䭁䅁䅕䅁䙁䅁䅁䅁权伲䅖允䅁䅁䅅䅁䙁䉁癳匳䝑呉䅰䍄䉁䅁䅁兂䅁䅁䅍䅄䅁䅁䅯先䅁䅁䅯允䅁䅁䅯兂䅁䅁䅕䅁䅁䅁䅂欵䉁䅁䅁允䅁䅁䅕歲桦桥畓稱䴸䅉䅅䅁䙁䅁䅁睁䵁䅁䅁权慁䅁䅁权䉁䅁䅁权䙁䅁䅁兂䅁䅁䅁䕉浦䅑䅅䅁䉁䅁䅁兂歃䑣䬰㘱潐睐杷允䅁䅁䅕䅁䑁䅁䅷䅁䭁䉁䄴䅁䭁䙁䅍䅁䭁䅁䅕䅁䙁䅁䅁䅁权畓䅚允䅁䅁䅅䅁䙁佁㠵穐敖楏䅒䍄䉁䅁䅁兂䅁䅁䅍䅄䅁䅁䅯睈䅁䅁䅯允䅁䅁䅯兂䅁䅁䅕䅁䅁䝁㉁欵䉁䅁䅁允䅁䅁䅕体㙆䭆䠵吴䴸䅉䅅䅁䙁䅁䅁睁䵁䅁䅁权慁䅁䅁权呂䅁䅁权䙁䅁䅁兂䅁䅁䅁䝧浶䅑䅅䅁䉁䅁䅁兂癁匳䝑噧㝕䅑杷允䅁䅁䅕䅁䑁䅁䅷䅁䭁䉁䅷䅁䭁䙁䅍䅁䭁䅁䅕䅁䙁䅁䅁䅁䅄甶䅖允䅁䅁䅅䅁䙁䱁䩰䅄牉祸䄱䍄䉁䅁䅁兂䅁䅁䅍䅄䅁䅁䅯杇䅁䅁䅯睕䅁䅁䅯兂䅁䅁䅕䅁䅁䅁乄唵䉁䅁䅁允䅁䅁䅕䉯癯匳䝒歏䵁䅉䅅䅁䙁䅁䅁睁䵁䅁䅁权慁䅁䅁权呂䅁䅁权䙁䅁䅁兂䅁䅁䅁䝯浮䅑䅅䅁䉁䅁䅁兂癁匳䝑噧㝕䅑杷允䅁䅁䅕䅁䑁䅁䅷䅁䭁䉁䄰䅁䭁䙁䅍䅁䭁䅁䅕䅁䙁䅁䅁䅁䅂佱䅖允䅁䅁䅅䅁䙁乁佮ㄹ橐印䄱䍄䉁䅁䅁兂䅁䅁䅍䅄䅁䅁䅯睈䅁䅁䅯允䅁䅁䅯兂䅁䅁䅕䅁䅁䅁䝁欵䉁䅁䅁允䅁䅁䅕䅁䅁䅁䅁䐴䴸䅉䅅䅁䙁䅁䅁睁䵁䅁䅁权晁䅁䅁权呂䅁䅁权䙁䅁䅁兂䅁䅁䅁䉧洯䅑䅅䅁䉁䅁䅁兂䝂癴㥐倱睧䅑杷允䅁䅁䅕䅁䑁䅁䅷䅁䭁䉁䄸䅁䭁䙁䅍䅁䭁䅁䅕䅁䙁䅁䅁䅁杂敓䅚允䅁䅁䅅䅁䙁䅁坒楄礲呈䅆䍄䉁䅁䅁兂䅁䅁䅍䅄䅁䅁䅯睈䅁䅁䅯睕䅁䅁䅯兂䅁䅁䅕䅁䅁䍁灁欵䉁䅁䅁允䅁䅁䅕癴㥐䠱䩧啍䵁䅉䅅䅁䙁䅁䅁睁䵁䅁䅁权敁䅁䅁权呂䅁䅁权䙁䅁䅁兂䅁䅁䅁䡁浈䅑䅅䅁䉁䅁䅁兂剄瑉㕶浦桯䅑杷允䅁䅁䅕䅁䑁䅁䅷䅁䭁䉁䅯䅁䭁䙁䅍䅁䭁䅁䅕䅁䙁䅁䅁䅁权⭥䅚允䅁䅁䅅䅁䙁䕁㍷啩杆告䅴䍄䉁䅁䅁兂䅁䅁䅍䅄䅁䅁䅯杈䅁䅁䅯睕䅁䅁䅯兂䅁䅁䅕䅁䅁佁⽃唵䉁䅁䅁允䅁䅁䅕呣䬰㘱睍䕌䵁䅉䅅䅁䙁䅁䅁睁䵁䅁䅁权捁䅁䅁权呂䅁䅁权䙁䅁䅁兂䅁䅁䅁䕙浈䅑䅅䅁䉁䅁䅁兂塁挲㌷㙕畍䅑杷允䅁䅁䅕䅁䑁䅁䅷䅁䭁䉁䅷䅁䭁䙁䅍䅁䭁䅁䅕䅁䙁䅁䅁䅁杄畁䅚允䅁䅁䅅䅁䙁偁潙䥘䌯卤䄱䍄䉁䅁䅁兂䅁䅁䅍䅄䅁䅁䅯先䅁䅁䅯允䅁䅁䅯兂䅁䅁䅕䅁䅁䥁摂欵䉁䅁䅁允䅁䅁䅕歲桦桥畓稱䴸䅉䅅䅁䙁䅁䅁睁䵁䅁䅁权晁䅁䅁权䉁䅁䅁权䙁䅁䅁兂䅁䅁䅁佉汲䅑䅅䅁䉁䅁䅁兂桄桥畓⭒慈睐杷允䅁䅁䅕䅁䑁䅁䅷䅁䭁䉁䄴䅁䭁䙁䅍䅁䭁䅁䅕䅁䙁䅁䅁䅁䅂敷䅖允䅁䅁䅅䅁䙁䡁㥅瑃橥䍍䅸䍄䉁䅁䅁兂䅁䅁䅍䅄䅁䅁䅯䅈䅁䅁䅯允䅁䅁䅯兂䅁䅁䅕䅁䅁䥁獁欵䉁䅁䅁允䅁䅁䅕歲桦桥畓稱䴸䅉䅅䅁䙁䅁䅁睁䵁䅁䅁权晁䅁䅁权呂䅁䅁权䙁䅁䅁兂䅁䅁䅁䑯浶䅑䅅䅁䉁䅁䅁兂㍁啩杆吵硁䅑杷允䅁䅁䅕䅁䑁䅁䅷䅁䭁䉁䅯䅁䭁䙁䅍䅁䭁䅁䅕䅁䙁䅁䅁䅁䅂⭯䅖允䅁䅁䅅䅁䙁䥁坣挲㌷積䅬䍄䉁䅁䅁兂䅁䅁䅍䅄䅁䅁䅯杇䅁䅁䅯允䅁䅁䅯兂䅁䅁䅕䅁䅁䅁楁欵䉁䅁䅁允䅁䅁䅕䡰㥁瑃橥䐶䴸䅉䅅䅁䙁䅁䅁睁䵁䅁䅁权晁䅁䅁权呂䅁䅁权䙁䅁䅁兂䅁䅁䅁䐴浪䅑䅅䅁䉁䅁䅁兂㍁啩杆吵硁䅑杷允䅁䅁䅕䅁䑁䅁䅷䅁䭁䉁䄰䅁䭁䅁䅅䅁䭁䅁䅕䅁䙁䅁䅁䅁杁位䅚允䅁䅁䅅䅁䙁䭁䠵場啯瑲⽣䍄䉁䅁䅁兂䅁䅁䅍䅄䅁䅁䅯杈䅁䅁䅯睕䅁䅁䅯兂䅁䅁䅕䅁䅁䥁䍄唵䉁䅁䅁允䅁䅁䅕呣䬰㘱睍䕌䵁䅉䅅䅁䙁䅁䅁睁䵁䅁䅁权敁䅁䅁权呂䅁䅁权䙁䅁䅁兂䅁䅁䅁佁汌䅑䅅䅁䉁䅁䅁兂硂児塲⽯牁䅑杷允䅁䅁䅕䅁䑁䅁䅷䅁䭁䉁䄴䅁䭁䙁䅍䅁䭁䅁䅕䅁䙁䅁䅁䅁权效䅚允䅁䅁䅅䅁䙁䉁䕫杖琴楣䅬䍄䉁䅁䅁兂䅁䅁䅍䅄䅁䅁䅯杇䅁䅁䅯允䅁䅁䅯兂䅁䅁䅕䅁䅁䝁剂欵䉁䅁䅁允䅁䅁䅕䡰㥁瑃橥䐶䴸䅉䅅䅁䙁䅁䅁睁䵁䅁䅁权慁䅁䅁权呂䅁䅁权䙁䅁䅁兂䅁䅁䅁䵷汪䅑䅅䅁䉁䅁䅁兂㙃兓䍷祋㙣䅑杷允䅁䅁䅕䅁䑁䅁䅷䅁䭁䉁䄸䅁䭁䙁䅍䅁䭁䅁䅕䅁䙁䅁䅁䅁䅂畱䅖允䅁䅁䅅䅁䙁䱁敧敨剴䑥䅂䍄䉁䅁䅁兂䅁䅁䅍䅄䅁䅁䅯睈䅁䅁䅯睕䅁䅁䅯兂䅁䅁䅕䅁䅁䥁瑂欵䉁䅁䅁允䅁䅁䅕瑃橥䑣焰啍䵁䅉䅅䅁䙁䅁䅁睁䵁䅁䅁权摁䅁䅁权呂䅁䅁权䙁䅁䅁兂䅁䅁䅁佑汄䅑䅅䅁䉁䅁䅁兂㑃潈牘晕獧䅑杷允䅁䅁䅕䅁䑁䅁䅷䅁䭁䉁䅯䅁䭁䅁䅅䅁䭁䅁䅕䅁䙁䅁䅁䅁䅄⬴䅖允䅁䅁䅅䅁䙁偁潙䥘䌯改⽁䍄䉁䅁䅁兂䅁䅁䅍䅄䅁䅁䅯䅈䅁䅁䅯睕䅁䅁䅯兂䅁䅁䅕䅁䅁䍁㉁欵䉁䅁䅁允䅁䅁䅕䑗ね䡹⭙歌䵁䅉䅅䅁䙁䅁䅁睁䵁䅁䅁权摁䅁䅁权呂䅁䅁权䙁䅁䅁兂䅁䅁䅁䵷汪䅑䅅䅁䉁䅁䅁兂䵂㑎䉬余瑕䅑杷允䅁䅁䅕䅁䑁䅁䅷䅁䭁䉁䅯䅁䭁䙁䅍䅁䭁䅁䅕䅁䙁䅁䅁䅁䅃攵䅖允䅁䅁䅅䅁䙁䵁ㅐ䙋偹樴䅬䍄䉁䅁䅁兂䅁䅁䅍䅄䅁䅁䅯先䅁䅁䅯睕䅁䅁䅯兂䅁䅁䅕䅁䅁䕁卄唵䉁䅁䅁允䅁䅁䅕⽷潕䥘䌯啌䵁䅉䅅䅁䙁䅁䅁睁䵁䅁䅁权晁䅁䅁权䉁䅁䅁权䙁䅁䅁兂䅁䅁䅁䱷決䅑䅅䅁䉁䅁䅁兂㑃潈牘払敪睐杷允䅁䅁䅕䅁䑁䅁䅷䅁䭁䉁䅯䅁䭁䅁䅅䅁䭁䅁䅕䅁䙁䅁䅁䅁䅄畷䅖允䅁䅁䅅䅁䙁䅁䅁䅁䅁佁⽁䍄䉁䅁䅁兂䅁䅁䅍䅄䅁䅁䅯杈䅁䅁䅯睕䅁䅁䅯兂䅁䅁䅕䅁䅁䍁癁欵䉁䅁䅁允䅁䅁䅕体㙆䭆䠵歊䵁䅉䅅䅁䙁䅁䅁睁䵁䅁䅁权晁䅁䅁权呂䅁䅁权䙁䅁䅁兂䅁䅁䅁䉁洳䅑䅅䅁䉁䅁䅁兂䝂癴㥐倱睧䅑杷允䅁䅁䅕䅁䑁䅁䅷䅁䭁䉁䅯䅁䭁䙁䅍䅁䭁䅁䅕䅁䙁䅁䅁䅁杂敤䅚允䅁䅁䅅䅁䙁䕁㍷啩杆告䅴䍄䉁䅁䅁兂䅁䅁䅍䅄䅁䅁䅯杇䅁䅁䅯睕䅁䅁䅯兂䅁䅁䅕䅁䅁䍁扁欵䉁䅁䅁允䅁䅁䅕癴㥐䠱䩩歏䵁䅉䅅䅁䙁䅁䅁睁䵁䅁䅁权敁䅁䅁权䉁䅁䅁权䙁䅁䅁兂䅁䅁䅁䘴浲䅑䅅䅁䉁䅁䅁兂䑄匹捨㡪噌睐杷允䅁䅁䅕䅁䑁䅁䅷䅁䭁䉁䄸䅁䭁䙁䅍䅁䭁䅁䅕䅁䙁䅁䅁䅁䅁敲䅖允䅁䅁䅅䅁䙁䱁敧敨剴䑥䅂䍄䉁䅁䅁兂䅁䅁䅍䅄䅁䅁䅯先䅁䅁䅯睕䅁䅁䅯兂䅁䅁䅕䅁䅁䍁呁欵䉁䅁䅁允䅁䅁䅕歵䵫楁䡵歌䵁䅉䅅䅁䙁䅁䅁睁䵁䅁䅁权摁䅁䅁权呂䅁䅁权䙁䅁䅁兂䅁䅁䅁䕷浈䅑䅅䅁䉁䅁䅁兂䝂癴㥐䰱畧䅑杷允䅁䅁䅕䅁䑁䅁䅷䅁䭁䉁䅷䅁䭁䅁䅅䅁䭁䅁䅕䅁䙁䅁䅁䅁杂佺䅖允䅁䅁䅅䅁䙁䑁積積積㥍⽍䍄䉁䅁䅁兂䅁䅁䅍䅄䅁䅁䅯䅈䅁䅁䅯睕䅁䅁䅯兂䅁䅁䅕䅁䅁佁㕂欵䉁䅁䅁允䅁䅁䅕㉩湺㘫确啌䵁䅉䅅䅁䙁䅁䅁睁䵁䅁䅁权敁䅁䅁权䉁䅁䅁权䙁䅁䅁兂䅁䅁䅁䨴汘䅑䅅䅁䉁䅁䅁兂穁積積積呐睐杷允䅁䅁䅕䅁䑁䅁䅷䅁䭁䉁䄰䅁䭁䙁䅍䅁䭁䅁䅕䅁䙁䅁䅁䅁杂佐䅚允䅁䅁䅅䅁䙁䕁㉡⼸唳䍵䄵䍄䉁䅁䅁兂䅁䅁䅍䅄䅁䅁䅯杇䅁䅁䅯睕䅁䅁䅯兂䅁䅁䅕䅁䅁䍁䍃欵䉁䅁䅁允䅁䅁䅕敥浫免獪歏䵁䅉䅅䅁䙁䅁䅁睁䵁䅁䅁权捁䅁䅁权呂䅁䅁权䙁䅁䅁兂䅁䅁䅁偉汄䅑䅅䅁䉁䅁䅁兂㙃兓䍷㡋瑣䅑杷允䅁䅁䅕䅁䑁䅁䅷䅁䭁䉁䄰䅁䭁䙁䅍䅁䭁䅁䅕䅁䙁䅁䅁䅁权支䅖允䅁䅁䅅䅁䙁䝁汄䌰扌匫䄱䍄䉁䅁䅁兂䅁䅁䅍䅄䅁䅁䅯杈䅁䅁䅯允䅁䅁䅯兂䅁䅁䅕䅁䅁䅁歄唵䉁䅁䅁允䅁䅁䅕積積積積稰䴸䅉䅅䅁䙁䅁䅁睁䵁䅁䅁权敁䅁䅁权䉁䅁䅁权䙁䅁䅁兂䅁䅁䅁䝙洳䅑䅅䅁䉁䅁䅁兂䅁䅁䅁䅁兄睐杷允䅁䅁䅕䅁䑁䅁䅷䅁䭁䉁䄸䅁䭁䙁䅍䅁䭁䅁䅕䅁䙁䅁䅁䅁权⭣䅚允䅁䅁䅅䅁䙁䝁㡱䩤奍䑊䅆䍄䉁䅁䅁兂䅁䅁䅍䅄䅁䅁䅯䅈䅁䅁䅯睕䅁䅁䅯兂䅁䅁䅕䅁䅁䕁㍄唵䉁䅁䅁允䅁䅁䅕牘䩰䅄牊啌䵁䅉䅅䅁䙁䅁䅁睁䵁䅁䅁权敁䅁䅁权呂䅁䅁权䙁䅁䅁兂䅁䅁䅁䉑浘䅑䅅䅁䉁䅁䅁兂療潅䅐畹灅䅑杷允䅁䅁䅕䅁䑁䅁䅷䅁䭁䉁䅷䅁䭁䙁䅍䅁䭁䅁䅕䅁䙁䅁䅁䅁䅁敒䅚允䅁䅁䅅䅁䙁䉁婦発呤祯䄵䍄䉁䅁䅁兂䅁䅁䅍䅄䅁䅁䅯杈䅁䅁䅯睕䅁䅁䅯兂䅁䅁䅕䅁䅁䕁呂欵䉁䅁䅁允䅁䅁䅕⼲⭬牡へ歉䵁䅉䅅䅁䙁䅁䅁睁䵁䅁䅁权慁䅁䅁权呂䅁䅁权䙁䅁䅁兂䅁䅁䅁䬴汦䅑䅅䅁䉁䅁䅁兂摁浗㝑㐳㔸䅑杷允䅁䅁䅕䅁䑁䅁䅷䅁䭁䉁䄰䅁䭁䅁䅅䅁䭁䅁䅕䅁䙁䅁䅁䅁䅃⭏䅚允䅁䅁䅅䅁䙁䭁䠵場啯瑲⽣䍄䉁䅁䅁兂䅁䅁䅍䅄䅁䅁䅯杈䅁䅁䅯睕䅁䅁䅯兂䅁䅁䅕䅁䅁䅁硁欵䉁䅁䅁允䅁䅁䅕体㙆䭆䠵歊䵁䅉䅅䅁䙁䅁䅁睁䵁䅁䅁权敁䅁䅁权呂䅁䅁权䙁䅁䅁兂䅁䅁䅁䡯洷䅑䅅䅁䉁䅁䅁兂灁䥘䌯圹桧䅑杷允䅁䅁䅕䅁䑁䅁䅷䅁䭁䉁䄸䅁䭁䅁䅅䅁䭁䅁䅕䅁䙁䅁䅁䅁䅂敆䅚允䅁䅁䅅䅁䙁䭁睒児塲⭯⽁䍄䉁䅁䅁兂䅁䅁䅍䅄䅁䅁䅯䅈䅁䅁䅯允䅁䅁䅯兂䅁䅁䅕䅁䅁䥁瑁欵䉁䅁䅁允䅁䅁䅕椹捨㡪ㅌ䐲䴸䅉䅅䅁䙁䅁䅁睁䵁䅁䅁权晁䅁䅁权呂䅁䅁权䙁䅁䅁兂䅁䅁䅁佑汔䅑䅅䅁䉁䅁䅁兂⭃确癯唳睑䅑杷允䅁䅁䅕䅁䑁䅁䅷䅁䭁䉁䅷䅁䭁䙁䅍䅁䭁䅁䅕䅁䙁䅁䅁䅁杁敱䅖允䅁䅁䅅䅁䙁偁潙䥘䌯却䄱䍄䉁䅁䅁兂䅁䅁䅍䅄䅁䅁䅯杈䅁䅁䅯睕䅁䅁䅯兂䅁䅁䅕䅁䅁䥁ㅄ唵䉁䅁䅁允䅁䅁䅕㉣剩堷⽷䕌䵁䅉䅅䅁䙁䅁䅁睁䵁䅁䅁权敁䅁䅁权呂䅁䅁权䙁䅁䅁兂䅁䅁䅁䔴浢䅑䅅䅁䉁䅁䅁兂畄䑦ㄸ橘歯䅑杷允䅁䅁䅕䅁䑁䅁䅷䅁䭁䉁䄴䅁䭁䙁䅍䅁䭁䅁䅕䅁䙁䅁䅁䅁䅂畴䅖允䅁䅁䅅䅁䙁䱁穢搯㑒卡䅸䍄䉁䅁䅁兂䅁䅁䅍䅄䅁䅁䅯睈䅁䅁䅯睕䅁䅁䅯兂䅁䅁䅕䅁䅁䍁呄唵䉁䅁䅁允䅁䅁䅕祇搯䅊桢䕍䵁䅉䅅䅁䙁䅁䅁睁䵁䅁䅁权敁䅁䅁权呂䅁䅁权䙁䅁䅁兂䅁䅁䅁䍉洷䅑䅅䅁䉁䅁䅁兂䥂場啯歲浣䅑杷允䅁䅁䅕䅁䑁䅁䅷䅁䭁䉁䄸䅁䭁䅁䅅䅁䭁䅁䅕䅁䙁䅁䅁䅁䅄畒䅚允䅁䅁䅅䅁䙁䭁睒児塲⭯⽁䍄䉁䅁䅁兂䅁䅁䅍䅄䅁䅁䅯䅈䅁䅁䅯睕䅁䅁䅯兂䅁䅁䅕䅁䅁䅁㍂欵䉁䅁䅁允䅁䅁䅕㉩湺㘫确啌䵁䅉䅅䅁䙁䅁䅁睁䵁䅁䅁权晁䅁䅁权呂䅁䅁权䙁䅁䅁兂䅁䅁䅁䉉浶䅑䅅䅁䉁䅁䅁兂䝂癴㥐倱睧䅑杷允䅁䅁䅕䅁䑁䅁䅷䅁䭁䉁䄰䅁䭁䙁䅍䅁䭁䅁䅕䅁䙁䅁䅁䅁䅁住䅚允䅁䅁䅅䅁䙁䙁余扌摋礷䄵䍄䉁䅁䅁兂䅁䅁䅍䅄䅁䅁䅯䅈䅁䅁䅯睕䅁䅁䅯兂䅁䅁䅕䅁䅁䅁䅁欵䉁䅁䅁允䅁䅁䅕椹捨㡪ㅊ啌䵁䅉䅅䅁䙁䅁䅁睁䵁䅁䅁权晁䅁䅁权呂䅁䅁权䙁䅁䅁兂䅁䅁䅁䝙浄䅑䅅䅁䉁䅁䅁兂剄瑉㕶杦硯䅑杷允䅁䅁䅕䅁䑁䅁䅷䅁䭁䉁䅯䅁䭁䙁䅍䅁䭁䅁䅕䅁䙁䅁䅁䅁权攵䅖允䅁䅁䅅䅁䙁䵁ㅐ䙋偹樴䅬䍄䉁䅁䅁兂䅁䅁䅍䅄䅁䅁䅯䅈䅁䅁䅯睕䅁䅁䅯兂䅁䅁䅕䅁䅁䭁睂欵䉁䅁䅁允䅁䅁䅕㉣剩堷⽺啌䵁䅉䅅䅁䙁䅁䅁睁䵁䅁䅁权摁䅁䅁权呂䅁䅁权䙁䅁䅁兂䅁䅁䅁䕷浄䅑䅅䅁䉁䅁䅁兂䝂癴㥐䰱畧䅑杷允䅁䅁䅕䅁䑁䅁䅷䅁䭁䉁䄰䅁䭁䙁䅍䅁䭁䅁䅕䅁䙁䅁䅁䅁䅁敍䅚允䅁䅁䅅䅁䙁䙁余扌摋礷䄵䍄䉁䅁䅁兂䅁䅁䅍䅄䅁䅁䅯先䅁䅁䅯睕䅁䅁䅯兂䅁䅁䅕䅁䅁䥁祁欵䉁䅁䅁允䅁䅁䅕杖琴灳瘳歌䵁䅉䅅䅁䙁䅁䅁睁䵁䅁䅁权晁䅁䅁权呂䅁䅁权䙁䅁䅁兂䅁䅁䅁䅁浺䅑䅅䅁䉁䅁䅁兂䕁杖琴牳眰䅑杷允䅁䅁䅕䅁䑁䅁䅷䅁䭁䉁䄴䅁䭁䙁䅍䅁䭁䅁䅕䅁䙁䅁䅁䅁杂畤䅚允䅁䅁䅅䅁䙁䍁捬㡪ㅌ䍡䅆䍄䉁䅁䅁兂䅁䅁䅍䅄䅁䅁䅯先䅁䅁䅯睕䅁䅁䅯兂䅁䅁䅕䅁䅁䭁楂欵䉁䅁䅁允䅁䅁䅕呦ㄸ牘䩰歌䵁䅉䅅䅁䙁䅁䅁睁䵁䅁䅁权捁䅁䅁权呂䅁䅁权䙁䅁䅁兂䅁䅁䅁䵑汔䅑䅅䅁䉁䅁䅁兂桄桥畓㉒畅䅑杷允䅁䅁䅕䅁䑁䅁䅷䅁䭁䉁䄴䅁䭁䙁䅍䅁䭁䅁䅕䅁䙁䅁䅁䅁权估䅖允䅁䅁䅅䅁䙁䍁䡵瑆佮祴䅸䍄䉁䅁䅁兂䅁䅁䅍䅄䅁䅁䅯杈䅁䅁䅯睕䅁䅁䅯兂䅁䅁䅕䅁䅁䥁䑁欵䉁䅁䅁允䅁䅁䅕䅁䅁䅁䅁歋䵁䅉䅅䅁䙁䅁䅁睁䵁䅁䅁权晁䅁䅁权呂䅁䅁权䙁䅁䅁兂䅁䅁䅁䑁浲䅑䅅䅁䉁䅁䅁兂㍁啩杆吵硁䅑杷允䅁䅁䅕䅁䑁䅁䅷䅁䭁䉁䅷䅁䭁䙁䅍䅁䭁䅁䅕䅁䙁䅁䅁䅁权何䅚允䅁䅁䅅䅁䙁乁欰潂噇祑䄵䍄䉁䅁䅁兂䅁䅁䅍䅄䅁䅁䅯杈䅁䅁䅯睕䅁䅁䅯兂䅁䅁䅕䅁䅁䕁あ欵䉁䅁䅁允䅁䅁䅕噋偹癷潖啉䵁䅉䅅䅁䙁䅁䅁睁䵁䅁䅁权敁䅁䅁权呂䅁䅁权䙁䅁䅁兂䅁䅁䅁偉汲䅑䅅䅁䉁䅁䅁兂ぃ䡹⭡㥮灯䅑杷允䅁䅁䅕䅁䑁䅁䅷䅁䭁䉁䅷䅁䭁䙁䅍䅁䭁䅁䅕䅁䙁䅁䅁䅁䅂敢䅚允䅁䅁䅅䅁䙁䡁潎敫㠱礯䄱䍄䉁䅁䅁兂䅁䅁䅍䅄䅁䅁䅯䅈䅁䅁䅯睕䅁䅁䅯兂䅁䅁䅕䅁䅁䝁奂欵䉁䅁䅁允䅁䅁䅕匳䝑婧䑖歌䵁䅉䅅䅁䙁䅁䅁睁䵁䅁䅁权晁䅁䅁权呂䅁䅁权䙁䅁䅁兂䅁䅁䅁乯汢䅑䅅䅁䉁䅁䅁兂扁㥌欰畂睅䅑杷允䅁䅁䅕䅁䑁䅁䅷䅁䭁䉁䅯䅁䭁䙁䅍䅁䭁䅁䅕䅁䙁䅁䅁䅁䅁收䅖允䅁䅁䅅䅁䙁䵁ㅐ䙋偹樴䅬䍄䉁䅁䅁兂䅁䅁䅍䅄䅁䅁䅯杇䅁䅁䅯允䅁䅁䅯兂䅁䅁䅕䅁䅁䵁ㅃ唵䉁䅁䅁允䅁䅁䅕䅁䅁䅁䅁䐴䴸䅉䅅䅁䙁䅁䅁睁䵁䅁䅁权敁䅁䅁权䉁䅁䅁权䙁䅁䅁兂䅁䅁䅁䱯汦䅑䅅䅁䉁䅁䅁兂穁積積積呐睐杷允䅁䅁䅕䅁䑁䅁䅷䅁䭁䉁䄸䅁䭁䙁䅍䅁䭁䅁䅕䅁䙁䅁䅁䅁杄数䅖允䅁䅁䅅䅁䙁䱁敧敨剴䑥䅂䍄䉁䅁䅁兂䅁䅁䅍䅄䅁䅁䅯睈䅁䅁䅯睕䅁䅁䅯兂䅁䅁䅕䅁䅁䍁慁欵䉁䅁䅁允䅁䅁䅕牒穢搯㑔䕍䵁䅉䅅䅁䙁䅁䅁睁䵁䅁䅁权敁䅁䅁权䉁䅁䅁权䙁䅁䅁兂䅁䅁䅁倴汦䅑䅅䅁䉁䅁䅁兂㝂䭆䠵場啲睐杷允䅁䅁䅕䅁䑁䅁䅷䅁䭁䉁䄸䅁䭁䙁䅍䅁䭁䅁䅕䅁䙁䅁䅁䅁䅂佋䅚允䅁䅁䅅䅁䙁䱁穢搯㑒呃䅆䍄䉁䅁䅁兂䅁䅁䅍䅄䅁䅁䅯䅈䅁䅁䅯睕䅁䅁䅯兂䅁䅁䅕䅁䅁䥁䭂欵䉁䅁䅁允䅁䅁䅕硢䑋䵷桰歌䵁䅉䅅䅁䙁䅁䅁睁䵁䅁䅁权敁䅁䅁权䉁䅁䅁权䙁䅁䅁兂䅁䅁䅁䩑汲䅑䅅䅁䉁䅁䅁兂穁積積積呐睐杷允䅁䅁䅕䅁䑁䅁䅷䅁䭁䉁䄴䅁䭁䙁䅍䅁䭁䅁䅕䅁䙁䅁䅁䅁䅂收䅖允䅁䅁䅅䅁䙁䡁潎敫㠱祐䅸䍄䉁䅁䅁兂䅁䅁䅍䅄䅁䅁䅯杇䅁䅁䅯允䅁䅁䅯兂䅁䅁䅕䅁䅁䝁杄唵䉁䅁䅁允䅁䅁䅕椹捨㡪ㅌ䐴䴸䅉䅅䅁䙁䅁䅁睁䵁䅁䅁权敁䅁䅁权呂䅁䅁权䙁䅁䅁兂䅁䅁䅁偑汌䅑䅅䅁䉁䅁䅁兂穂䩡瑈䑦猸䅑杷允䅁䅁䅕䅁䑁䅁䅷䅁䭁䉁䅷䅁䭁䙁䅍䅁䭁䅁䅕䅁䙁䅁䅁䅁䅁敲䅖允䅁䅁䅅䅁䙁偁潙䥘䌯却䄱䍄䉁䅁䅁兂䅁䅁䅍䅄䅁䅁䅯䅈䅁䅁䅯睕䅁䅁䅯兂䅁䅁䅕䅁䅁䝁獂欵䉁䅁䅁允䅁䅁䅕㉣剩堷⽺啌䵁䅉䅅䅁䙁䅁䅁睁䵁䅁䅁权捁䅁䅁权䉁䅁䅁权䙁䅁䅁兂䅁䅁䅁䭁汔䅑䅅䅁䉁䅁䅁兂偃癷潕䥘匯睐杷允䅁䅁䅕䅁䑁䅁䅷䅁䭁䉁䄰䅁䭁䙁䅍䅁䭁䅁䅕䅁䙁䅁䅁䅁䅂畵䅖允䅁䅁䅅䅁䙁䅁塲㍯㥁楹䄱䍄䉁䅁䅁兂䅁䅁䅍䅄䅁䅁䅯先䅁䅁䅯允䅁䅁䅯兂䅁䅁䅕䅁䅁佁䝁欵䉁䅁䅁允䅁䅁䅕㑈牘払敧吱䴸䅉䅅䅁䙁䅁䅁睁䵁䅁䅁权晁䅁䅁权呂䅁䅁权䙁䅁䅁兂䅁䅁䅁䡉浢䅑䅅䅁䉁䅁䅁兂煂䡶呓䍇硑䅑杷允䅁䅁䅕䅁䑁䅁䅷䅁䭁䉁䄰䅁䭁䙁䅍䅁䭁䅁䅕䅁䙁䅁䅁䅁杄佧䅚允䅁䅁䅅䅁䙁䭁捷浗㝑祮䄱䍄䉁䅁䅁兂䅁䅁䅍䅄䅁䅁䅯先䅁䅁䅯睕䅁䅁䅯兂䅁䅁䅕䅁䅁䵁睂欵䉁䅁䅁允䅁䅁䅕㑎䉬余兕歌䵁䅉䅅䅁䙁䅁䅁睁䵁䅁䅁权慁䅁䅁权呂䅁䅁权䙁䅁䅁兂䅁䅁䅁䝑浘䅑䅅䅁䉁䅁䅁兂⭃确癯圳㝑䅑杷允䅁䅁䅕䅁䑁䅁䅷䅁䭁䉁䄴䅁䭁䙁䅍䅁䭁䅁䅕䅁䙁䅁䅁䅁䅂敬䅖允䅁䅁䅅䅁䙁䅁䉡啬䱏䍢䅬䍄䉁䅁䅁兂䅁䅁䅍䅄䅁䅁䅯杇䅁䅁䅯睕䅁䅁䅯兂䅁䅁䅕䅁䅁䭁捁欵䉁䅁䅁允䅁䅁䅕癴㥐䠱䩩歏䵁䅉䅅䅁䙁䅁䅁睁䵁䅁䅁权晁䅁䅁权䉁䅁䅁权䙁䅁䅁兂䅁䅁䅁䍧浦䅑䅅䅁䉁䅁䅁兂䥂場啯歲桦睐杷允䅁䅁䅕䅁䑁䅁䅷䅁䭁䉁䄴䅁䭁䙁䅍䅁䭁䅁䅕䅁䙁䅁䅁䅁䅄伹䅖允䅁䅁䅅䅁䙁䡁潎敫㠱祐䅸䍄䉁䅁䅁兂䅁䅁䅍䅄䅁䅁䅯杇䅁䅁䅯睕䅁䅁䅯兂䅁䅁䅕䅁䅁䍁療欵䉁䅁䅁允䅁䅁䅕㥌欰潂噆く䵁䅉䅅䅁䙁䅁䅁睁䵁䅁䅁权捁䅁䅁权䉁䅁䅁权䙁䅁䅁兂䅁䅁䅁䉙浌䅑䅅䅁䉁䅁䅁兂晁敨剴䉵嘷睐杷允䅁䅁䅕䅁䑁䅁䅷䅁䭁䉁䄰䅁䭁䙁䅍䅁䭁䅁䅕䅁䙁䅁䅁䅁䅁佁䅚允䅁䅁䅅䅁䙁䩁畨潅䅐楓䄵䍄䉁䅁䅁兂䅁䅁䅍䅄䅁䅁䅯杈䅁䅁䅯睕䅁䅁䅯兂䅁䅁䅕䅁䅁䅁汃唵䉁䅁䅁允䅁䅁䅕㝤昶楇搸か䵁䅉䅅䅁䙁䅁䅁睁䵁䅁䅁权敁䅁䅁权呂䅁䅁权䙁䅁䅁兂䅁䅁䅁䉷浘䅑䅅䅁䉁䅁䅁兂療潅䅐畹灅䅑杷允䅁䅁䅕䅁䑁䅁䅷䅁䭁䉁䅷䅁䭁䙁䅍䅁䭁䅁䅕䅁䙁䅁䅁䅁䅃甴䅖允䅁䅁䅅䅁䙁䝁光䑗ね䍓䄵䍄䉁䅁䅁兂䅁䅁䅍䅄䅁䅁䅯先䅁䅁䅯允䅁䅁䅯兂䅁䅁䅕䅁䅁佁⽁欵䉁䅁䅁允䅁䅁䅕歲桦桥畓稱䴸䅉䅅䅁䙁䅁䅁睁䵁䅁䅁权晁䅁䅁权呂䅁䅁权䙁䅁䅁兂䅁䅁䅁䝉洷䅑䅅䅁䉁䅁䅁兂䭁㘱睎卐硯䅑杷允䅁䅁䅕䅁䑁䅁䅷䅁䭁䉁䅷䅁䭁䅁䅅䅁䭁䅁䅕䅁䙁䅁䅁䅁䅃畘䅚允䅁䅁䅅䅁䙁偁潙䥘䌯搹⽧䍄䉁䅁䅁兂䅁䅁䅍䅄䅁䅁䅯杈䅁䅁䅯睕䅁䅁䅯兂䅁䅁䅕䅁䅁䥁⽂欵䉁䅁䅁允䅁䅁䅕噋偹癷潖啉䵁䅉䅅䅁䙁䅁䅁睁䵁䅁䅁权晁䅁䅁权䉁䅁䅁权䙁䅁䅁兂䅁䅁䅁䍁洯䅑䅅䅁䉁䅁䅁兂䥂場啯歲桦睐杷允䅁䅁䅕䅁䑁䅁䅷䅁䭁䉁䄸䅁䭁䙁䅍䅁䭁䅁䅕䅁䙁䅁䅁䅁䅂佒䅚允䅁䅁䅅䅁䙁䅁坒楄礲呈䅆䍄䉁䅁䅁兂䅁䅁䅍䅄䅁䅁䅯睈䅁䅁䅯睕䅁䅁䅯兂䅁䅁䅕䅁䅁䕁歃唵䉁䅁䅁允䅁䅁䅕䉵䘶ㄶ㑆䕍䵁䅉䅅䅁䙁䅁䅁睁䵁䅁䅁权晁䅁䅁权呂䅁䅁权䙁䅁䅁兂䅁䅁䅁䡷浌䅑䅅䅁䉁䅁䅁兂煂䡶呓䍇硑䅑杷允䅁䅁䅕䅁䑁䅁䅷䅁䭁䉁䅷䅁䭁䙁䅍䅁䭁䅁䅕䅁䙁䅁䅁䅁杁敢䅚允䅁䅁䅅䅁䙁䡁潎敫㠱礯䄱䍄䉁䅁䅁兂䅁䅁䅍䅄䅁䅁䅯杈䅁䅁䅯睕䅁䅁䅯兂䅁䅁䅕䅁䅁䝁⭁欵䉁䅁䅁允䅁䅁䅕倹唳佥浬䕊䵁䅉䅅䅁䙁䅁䅁睁䵁䅁䅁权晁䅁䅁权䉁䅁䅁权䙁䅁䅁兂䅁䅁䅁䝙洯䅑䅅䅁䉁䅁䅁兂卂䉵䘶ㄶ杈睐杷允䅁䅁䅕䅁䑁䅁䅷䅁䭁䉁䅷䅁䭁䙁䅍䅁䭁䅁䅕䅁䙁䅁䅁䅁䅄电䅖允䅁䅁䅅䅁䙁䝁光䑗ね䍓䄵䍄䉁䅁䅁兂䅁䅁䅍䅄䅁䅁䅯先䅁䅁䅯睕䅁䅁䅯兂䅁䅁䅕䅁䅁䵁敃唵䉁䅁䅁允䅁䅁䅕牒穢搯㑒啌䵁䅉䅅䅁䙁䅁䅁睁䵁䅁䅁权摁䅁䅁权呂䅁䅁权䙁䅁䅁兂䅁䅁䅁䍷浔䅑䅅䅁䉁䅁䅁兂浂浚浚畚留䅑杷允䅁䅁䅕䅁䑁䅁䅷䅁䭁䉁䄸䅁䭁䙁䅍䅁䭁䅁䅕䅁䙁䅁䅁䅁䅃畸䅖允䅁䅁䅅䅁䙁䵁㉬灶愸穌䅆䍄䉁䅁䅁兂䅁䅁䅍䅄䅁䅁䅯杈䅁䅁䅯睕䅁䅁䅯兂䅁䅁䅕䅁䅁䥁摂欵䉁䅁䅁允䅁䅁䅕敫㠱穐敖歉䵁䅉䅅䅁䙁䅁䅁睁䵁䅁䅁权晁䅁䅁权呂䅁䅁权䙁䅁䅁兂䅁䅁䅁伴汲䅑䅅䅁䉁䅁䅁兂橁⼲⭬污睷䅑杷允䅁䅁䅕䅁䑁䅁䅷䅁䭁䉁䄸䅁䭁䙁䅍䅁䭁䅁䅕䅁䙁䅁䅁䅁杄伹䅖允䅁䅁䅅䅁䙁䍁扐堫焵䑘䅂䍄䉁䅁䅁兂䅁䅁䅍䅄䅁䅁䅯杈䅁䅁䅯睕䅁䅁䅯兂䅁䅁䅕䅁䅁䕁穂欵䉁䅁䅁允䅁䅁䅕噋偹癷潖啉䵁䅉䅅䅁䙁䅁䅁睁䵁䅁䅁权晁䅁䅁权呂䅁䅁权䙁䅁䅁兂䅁䅁䅁䍉浌䅑䅅䅁䉁䅁䅁兂䝂癴㥐倱睧䅑杷允䅁䅁䅕䅁䑁䅁䅷䅁䭁䉁䅯䅁䭁䙁䅍䅁䭁䅁䅕䅁䙁䅁䅁䅁䅄佃䅚允䅁䅁䅅䅁䙁䕁㉡⼸唳䑇䅰䍄䉁䅁䅁兂䅁䅁䅍䅄䅁䅁䅯先䅁䅁䅯允䅁䅁䅯兂䅁䅁䅕䅁䅁䕁慄唵䉁䅁䅁允䅁䅁䅕㘱睎児塲稰䴸䅉䅅䅁䙁䅁䅁睁䵁䅁䅁权晁䅁䅁权䉁䅁䅁权䙁䅁䅁兂䅁䅁䅁䭑汐䅑䅅䅁䉁䅁䅁兂硂児塲㍯摄睐杷允䅁䅁䅕䅁䑁䅁䅷䅁䭁䉁䅯䅁䭁䅁䅅䅁䭁䅁䅕䅁䙁䅁䅁䅁䅄散䅚允䅁䅁䅅䅁䙁䭁睒児塲⭯⽧䍄䉁䅁䅁兂䅁䅁䅍䅄䅁䅁䅯睈䅁䅁䅯睕䅁䅁䅯兂䅁䅁䅕䅁䅁䥁㙄唵䉁䅁䅁允䅁䅁䅕⽺呤㘴㝖䕍䵁䅉䅅䅁䙁䅁䅁睁䵁䅁䅁权捁䅁䅁权呂䅁䅁权䙁䅁䅁兂䅁䅁䅁䝧浔䅑䅅䅁䉁䅁䅁兂楃扒穢刯畑䅑杷允䅁䅁䅕䅁䑁䅁䅷䅁䭁䉁䄰䅁䭁䅁䅅䅁䭁䅁䅕䅁䙁䅁䅁䅁䅂數䅖允䅁䅁䅅䅁䙁乁橥䑣䬰㤱⽍䍄䉁䅁䅁兂䅁䅁䅍䅄䅁䅁䅯䅈䅁䅁䅯睕䅁䅁䅯兂䅁䅁䅕䅁䅁佁煄唵䉁䅁䅁允䅁䅁䅕歵䵫楁䡶啌䵁䅉䅅䅁䙁䅁䅁睁䵁䅁䅁权摁䅁䅁权䉁䅁䅁权䙁䅁䅁兂䅁䅁䅁䍷浐䅑䅅䅁䉁䅁䅁兂晁敨剴䉵嘷睐杷允䅁䅁䅕䅁䑁䅁䅷䅁䭁䉁䄸䅁䭁䅁䅅䅁䭁䅁䅕䅁䙁䅁䅁䅁杂⭁䅚允䅁䅁䅅䅁䙁䅁䅁䅁䅁佁⽁䍄䉁䅁䅁兂䅁䅁䅍䅄䅁䅁䅯睈䅁䅁䅯睕䅁䅁䅯兂䅁䅁䅕䅁䅁佁癁欵䉁䅁䅁允䅁䅁䅕穐敖歵獫啍䵁䅉䅅䅁䙁䅁䅁睁䵁䅁䅁权慁䅁䅁权呂䅁䅁权䙁䅁䅁兂䅁䅁䅁䝷浪䅑䅅䅁䉁䅁䅁兂癁匳䝑噧㝕䅑杷允䅁䅁䅕䅁䑁䅁䅷䅁䭁䉁䅯䅁䭁䅁䅅䅁䭁䅁䅕䅁䙁䅁䅁䅁杂畖䅚允䅁䅁䅅䅁䙁䭁睒児塲⭯⽧䍄䉁䅁䅁兂䅁䅁䅍䅄䅁䅁䅯杈䅁䅁䅯允䅁䅁䅯兂䅁䅁䅕䅁䅁䍁あ欵䉁䅁䅁允䅁䅁䅕䅁䅁䅁䅁䐰䴸䅉䅅䅁䙁䅁䅁睁䵁䅁䅁权晁䅁䅁权呂䅁䅁权䙁䅁䅁兂䅁䅁䅁䡯浌䅑䅅䅁䉁䅁䅁兂煂䡶呓䍇硑䅑杷允䅁䅁䅕䅁䑁䅁䅷䅁䭁䉁䅯䅁䭁䅁䅅䅁䭁䅁䅕䅁䙁䅁䅁䅁䅂敔䅚允䅁䅁䅅䅁䙁䭁睒児塲⭯⽧䍄䉁䅁䅁兂䅁䅁䅍䅄䅁䅁䅯睈䅁䅁䅯允䅁䅁䅯兂䅁䅁䅕䅁䅁䵁佄唵䉁䅁䅁允䅁䅁䅕䡰㥁瑃橥䐴䴸䅉䅅䅁䙁䅁䅁睁䵁䅁䅁权晁䅁䅁权呂䅁䅁权䙁䅁䅁兂䅁䅁䅁䅉洳䅑䅅䅁䉁䅁䅁兂䕁杖琴牳眰䅑杷允䅁䅁䅕䅁䑁䅁䅷䅁䭁䉁䅯䅁䭁䙁䅍䅁䭁䅁䅕䅁䙁䅁䅁䅁权佭䅖允䅁䅁䅅䅁䙁䅁塲㍯㥁樶䅨䍄䉁䅁䅁兂䅁䅁䅍䅄䅁䅁䅯杇䅁䅁䅯睕䅁䅁䅯兂䅁䅁䅕䅁䅁䭁流欵䉁䅁䅁允䅁䅁䅕体㙆䭆渶歏䵁䅉䅅䅁䙁䅁䅁睁䵁䅁䅁权敁䅁䅁权呂䅁䅁权䙁䅁䅁兂䅁䅁䅁䡁浌䅑䅅䅁䉁䅁䅁兂灁䥘䌯圹桧䅑杷允䅁䅁䅕䅁䑁䅁䅷䅁䭁䉁䄰䅁䭁䙁䅍䅁䭁䅁䅕䅁䙁䅁䅁䅁杁攵䅖允䅁䅁䅅䅁䙁䱁敧敨剴䌫䅸䍄䉁䅁䅁兂䅁䅁䅍䅄䅁䅁䅯先䅁䅁䅯允䅁䅁䅯兂䅁䅁䅕䅁䅁䕁㍃唵䉁䅁䅁允䅁䅁䅕㘱睎児塲稰䴸䅉䅅䅁䙁䅁䅁睁䵁䅁䅁权晁䅁䅁权呂䅁䅁权䙁䅁䅁兂䅁䅁䅁偁汶䅑䅅䅁䉁䅁䅁兂偄ㄹ橐塰睳䅑杷允䅁䅁䅕䅁䑁䅁䅷䅁䭁䉁䄸䅁䭁䙁䅍䅁䭁䅁䅕䅁䙁䅁䅁䅁䅃畏䅚允䅁䅁䅅䅁䙁䑁䩥坑汄䑍䅆䍄䉁䅁䅁兂䅁䅁䅍䅄䅁䅁䅯先䅁䅁䅯睕䅁䅁䅯兂䅁䅁䅕䅁䅁䍁灂欵䉁䅁䅁允䅁䅁䅕㑎䉬余兕歌䵁䅉䅅䅁䙁䅁䅁睁䵁䅁䅁权慁䅁䅁权䉁䅁䅁权䙁䅁䅁兂䅁䅁䅁䡧浈䅑䅅䅁䉁䅁䅁兂歃䑣䬰㘱潐睐杷允䅁䅁䅕䅁䑁䅁䅷䅁䭁䉁䅯䅁䭁䙁䅍䅁䭁䅁䅕䅁䙁䅁䅁䅁䅃⭥䅚允䅁䅁䅅䅁䙁䕁㍷啩杆告䅴䍄䉁䅁䅁兂䅁䅁䅍䅄䅁䅁䅯杈䅁䅁䅯睕䅁䅁䅯兂䅁䅁䅕䅁䅁䭁䉂欵䉁䅁䅁允䅁䅁䅕倹唳佥浬䕊䵁䅉䅅䅁䙁䅁䅁睁䵁䅁䅁权晁䅁䅁权呂䅁䅁权䙁䅁䅁兂䅁䅁䅁䉁浔䅑䅅䅁䉁䅁䅁兂䕁杖琴牳眰䅑杷允䅁䅁䅕䅁䑁䅁䅷䅁䭁䉁䅷䅁䭁䙁䅍䅁䭁䅁䅕䅁䙁䅁䅁䅁杁佃䅚允䅁䅁䅅䅁䙁偁潙䥘䌯卤䄱䍄䉁䅁䅁兂䅁䅁䅍䅄䅁䅁䅯先䅁䅁䅯睕䅁䅁䅯兂䅁䅁䅕䅁䅁䅁⽁欵䉁䅁䅁允䅁䅁䅕牒穢搯㑓歌䵁䅉䅅䅁䙁䅁䅁睁䵁䅁䅁权慁䅁䅁权呂䅁䅁权䙁䅁䅁兂䅁䅁䅁䠴浦䅑䅅䅁䉁䅁䅁兂䵂㑎䉬䍙㝕䅑杷允䅁䅁䅕䅁䑁䅁䅷䅁䭁䉁䄴䅁䭁䙁䅍䅁䭁䅁䅕䅁䙁䅁䅁䅁䅂畎䅚允䅁䅁䅅䅁䙁䕁桪桥畓祒䅚䍄䉁䅁䅁兂䅁䅁䅍䅄䅁䅁䅯睈䅁䅁䅯允䅁䅁䅯兂䅁䅁䅕䅁䅁䝁剂欵䉁䅁䅁允䅁䅁䅕牕敧敨剴䐴䴸䅉䅅䅁䙁䅁䅁睁䵁䅁䅁权晁䅁䅁权呂䅁䅁权䙁䅁䅁兂䅁䅁䅁䡁浘䅑䅅䅁䉁䅁䅁兂煂䡶呓䍇硑䅑杷允䅁䅁䅕䅁䑁䅁䅷䅁䭁䉁䅯䅁䭁䙁䅍䅁䭁䅁䅕䅁䙁䅁䅁䅁䅄⭸䅖允䅁䅁䅅䅁䙁䱁䩰䅄牉穊䅰䍄䉁䅁䅁兂䅁䅁䅍䅄䅁䅁䅯䅈䅁䅁䅯睕䅁䅁䅯兂䅁䅁䅕䅁䅁䕁ㅂ欵䉁䅁䅁允䅁䅁䅕㉩湺㘫确啌䵁䅉䅅䅁䙁䅁䅁睁䵁䅁䅁权敁䅁䅁权䉁䅁䅁权䙁䅁䅁兂䅁䅁䅁䅑洳䅑䅅䅁䉁䅁䅁兂䑄匹捨㡪噌睐杷允䅁䅁䅕䅁䑁䅁䅷䅁䭁䉁䅷䅁䭁䅁䅅䅁䭁䅁䅕䅁䙁䅁䅁䅁䅃畱䅖允䅁䅁䅅䅁䙁䥁䌯匹捨㥪⽉䍄䉁䅁䅁兂䅁䅁䅍䅄䅁䅁䅯杈䅁䅁䅯允䅁䅁䅯兂䅁䅁䅕䅁䅁䝁㝁欵䉁䅁䅁允䅁䅁䅕⽷潕䥘䌯吱䴸䅉䅅䅁䙁䅁䅁睁䵁䅁䅁权晁䅁䅁权呂䅁䅁权䙁䅁䅁兂䅁䅁䅁䕁浶䅑䅅䅁䉁䅁䅁兂䕁杖琴桳砰䅑杷允䅁䅁䅕䅁䑁䅁䅷䅁䭁䉁䅷䅁䭁䙁䅍䅁䭁䅁䅕䅁䙁䅁䅁䅁䅁畄䅚允䅁䅁䅅䅁䙁䙁㘶兓䍷祱䄱䍄䉁䅁䅁兂䅁䅁䅍䅄䅁䅁䅯杈䅁䅁䅯睕䅁䅁䅯兂䅁䅁䅕䅁䅁䕁杁欵䉁䅁䅁允䅁䅁䅕兇坒楄礱啋䵁䅉䅅䅁䙁䅁䅁睁䵁䅁䅁权摁䅁䅁权呂䅁䅁权䙁䅁䅁兂䅁䅁䅁䅷浦䅑䅅䅁䉁䅁䅁兂奃桢䑋䕷畯䅑杷允䅁䅁䅕䅁䑁䅁䅷䅁䭁䉁䅯䅁䭁䙁䅍䅁䭁䅁䅕䅁䙁䅁䅁䅁䅃⭓䅚允䅁䅁䅅䅁䙁䕁㍷啩杆呒䅴䍄䉁䅁䅁兂䅁䅁䅍䅄䅁䅁䅯先䅁䅁䅯允䅁䅁䅯兂䅁䅁䅕䅁䅁佁楂欵䉁䅁䅁允䅁䅁䅕歲桦桥畓稱䴸䅉䅅䅁䙁䅁䅁睁䵁䅁䅁权摁䅁䅁权呂䅁䅁权䙁䅁䅁兂䅁䅁䅁䱯汢䅑䅅䅁䉁䅁䅁兂䭁㘱睎捐瑯䅑杷允䅁䅁䅕䅁䑁䅁䅷䅁䭁䉁䄰䅁䭁䙁䅍䅁䭁䅁䅕䅁䙁䅁䅁䅁䅃敘䅚允䅁䅁䅅䅁䙁䡁⼰噎㘶卓䄵䍄䉁䅁䅁兂䅁䅁䅍䅄䅁䅁䅯杇䅁䅁䅯睕䅁䅁䅯兂䅁䅁䅕䅁䅁䍁䅂欵䉁䅁䅁允䅁䅁䅕卸睃浣硧く䵁䅉䅅䅁䙁䅁䅁睁䵁䅁䅁权慁䅁䅁权䉁䅁䅁权䙁䅁䅁兂䅁䅁䅁偙汦䅑䅅䅁䉁䅁䅁兂穁積積積橐睐杷允䅁䅁䅕䅁䑁䅁䅷䅁䭁䉁䅯䅁䭁䙁䅍䅁䭁䅁䅕䅁䙁䅁䅁䅁杄佭䅖允䅁䅁䅅䅁䙁䅁塲㍯㥁樶䅨䍄䉁䅁䅁兂䅁䅁䅍䅄䅁䅁䅯杇䅁䅁䅯睕䅁䅁䅯兂䅁䅁䅕䅁䅁䥁㕂欵䉁䅁䅁允䅁䅁䅕䑔䩥坑汁く䵁䅉䅅䅁䙁䅁䅁睁䵁䅁䅁权捁䅁䅁权呂䅁䅁权䙁䅁䅁兂䅁䅁䅁䌴浲䅑䅅䅁䉁䅁䅁兂偃癷潕䅘甸䅑杷允䅁䅁䅕䅁䑁䅁䅷䅁䭁䉁䄸䅁䭁䙁䅍䅁䭁䅁䅕䅁䙁䅁䅁䅁权畷䅖允䅁䅁䅅䅁䙁䵁㉬灶愸穌䅆䍄䉁䅁䅁兂䅁䅁䅍䅄䅁䅁䅯杇䅁䅁䅯允䅁䅁䅯兂䅁䅁䅕䅁䅁佁䩄唵䉁䅁䅁允䅁䅁䅕椹捨㡪ㅌ䐴䴸䅉䅅䅁䙁䅁䅁睁䵁䅁䅁权敁䅁䅁权呂䅁䅁权䙁䅁䅁兂䅁䅁䅁佷汢䅑䅅䅁䉁䅁䅁兂硂児塲⽯牁䅑杷允䅁䅁䅕䅁䑁䅁䅷䅁䭁䉁䄸䅁䭁䅁䅅䅁䭁䅁䅕䅁䙁䅁䅁䅁䅃甲䅖允䅁䅁䅅䅁䙁䵁䴳䵺䵺乺⽷䍄䉁䅁䅁兂䅁䅁䅍䅄䅁䅁䅯先䅁䅁䅯睕䅁䅁䅯兂䅁䅁䅕䅁䅁䕁㝂欵䉁䅁䅁允䅁䅁䅕䬸䝦穓䩦啌䵁䅉䅅䅁䙁䅁䅁睁䵁䅁䅁权敁䅁䅁权呂䅁䅁权䙁䅁䅁兂䅁䅁䅁乁氯䅑䅅䅁䉁䅁䅁兂硂児塲⽯牁䅑杷允䅁䅁䅕䅁䑁䅁䅷䅁䭁䉁䅯䅁䭁䙁䅍䅁䭁䅁䅕䅁䙁䅁䅁䅁䅃畇䅚允䅁䅁䅅䅁䙁䱁穢搯㑒呩䅰䍄䉁䅁䅁兂䅁䅁䅍䅄䅁䅁䅯杇䅁䅁䅯睕䅁䅁䅯兂䅁䅁䅕䅁䅁䝁㉄唵䉁䅁䅁允䅁䅁䅕⽷潕䥘䌯問䵁䅉䅅䅁䙁䅁䅁睁䵁䅁䅁权慁䅁䅁权呂䅁䅁权䙁䅁䅁兂䅁䅁䅁䭷汔䅑䅅䅁䉁䅁䅁兂䡃瑆佮稹㕍䅑杷允䅁䅁䅕䅁䑁䅁䅷䅁䭁䉁䅷䅁䭁䙁䅍䅁䭁䅁䅕䅁䙁䅁䅁䅁䅂⭌䅚允䅁䅁䅅䅁䙁䙁㕧䵴㉨楐䄵䍄䉁䅁䅁兂䅁䅁䅍䅄䅁䅁䅯先䅁䅁䅯睕䅁䅁䅯兂䅁䅁䅕䅁䅁䝁奁欵䉁䅁䅁允䅁䅁䅕瑃橥䑣䬳歌䵁䅉䅅䅁䙁䅁䅁睁䵁䅁䅁权晁䅁䅁权呂䅁䅁权䙁䅁䅁兂䅁䅁䅁䬴汦䅑䅅䅁䉁䅁䅁兂㑃潈牘塕睧䅑杷允䅁䅁䅕䅁䑁䅁䅷䅁䭁䉁䄸䅁䭁䙁䅍䅁䭁䅁䅕䅁䙁䅁䅁䅁䅂伸䅖允䅁䅁䅅䅁䙁䍁扐堫焵䑘䅂䍄䉁䅁䅁兂䅁䅁䅍䅄䅁䅁䅯杈䅁䅁䅯睕䅁䅁䅯兂䅁䅁䅕䅁䅁䭁汄唵䉁䅁䅁允䅁䅁䅕呣䬰㘱睐か䵁䅉䅅䅁䙁䅁䅁睁䵁䅁䅁权晁䅁䅁权䉁䅁䅁权䙁䅁䅁兂䅁䅁䅁䑉浈䅑䅅䅁䉁䅁䅁兂䥂場啯歲桦睐杷允䅁䅁䅕䅁䑁䅁䅷䅁䭁䉁䄰䅁䭁䙁䅍䅁䭁䅁䅕䅁䙁䅁䅁䅁䅂敗䅚允䅁䅁䅅䅁䙁䵁ㅐ䙋偹楧䄵䍄䉁䅁䅁兂䅁䅁䅍䅄䅁䅁䅯杇䅁䅁䅯睕䅁䅁䅯兂䅁䅁䅕䅁䅁䝁䉃欵䉁䅁䅁允䅁䅁䅕敥浫免獪歏䵁䅉䅅䅁䙁䅁䅁睁䵁䅁䅁权敁䅁䅁权呂䅁䅁权䙁䅁䅁兂䅁䅁䅁䑉洷䅑䅅䅁䉁䅁䅁兂い搯㑒圶歙䅑杷允䅁䅁䅕䅁䑁䅁䅷䅁䭁䉁䅷䅁䭁䅁䅅䅁䭁䅁䅕䅁䙁䅁䅁䅁䅂敢䅚允䅁䅁䅅䅁䙁偁潙䥘䌯搹⽧䍄䉁䅁䅁兂䅁䅁䅍䅄䅁䅁䅯䅈䅁䅁䅯睕䅁䅁䅯兂䅁䅁䅕䅁䅁䥁畁欵䉁䅁䅁允䅁䅁䅕䑗ね䡹⭙歌䵁䅉䅅䅁䙁䅁䅁睁䵁䅁䅁权摁䅁䅁权䉁䅁䅁权䙁䅁䅁兂䅁䅁䅁䭑汲䅑䅅䅁䉁䅁䅁兂塄㍯㥁瑃呦睐杷允䅁䅁䅕䅁䑁䅁䅷䅁䭁䉁䄴䅁䭁䙁䅍䅁䭁䅁䅕䅁䙁䅁䅁䅁杁異䅖允䅁䅁䅅䅁䙁䡁⭥确癯午䅴䍄䉁䅁䅁兂䅁䅁䅍䅄䅁䅁䅯先䅁䅁䅯睕䅁䅁䅯兂䅁䅁䅕䅁䅁䝁歂欵䉁䅁䅁允䅁䅁䅕呦ㄸ牘䩰歌䵁䅉䅅䅁䙁䅁䅁睁䵁䅁䅁权慁䅁䅁权呂䅁䅁权䙁䅁䅁兂䅁䅁䅁乑汐䅑䅅䅁䉁䅁䅁兂扁㥌欰楂㙅䅑杷允䅁䅁䅕䅁䑁䅁䅷䅁䭁䉁䄰䅁䭁䙁䅍䅁䭁䅁䅕䅁䙁䅁䅁䅁䅃⭍䅚允䅁䅁䅅䅁䙁䙁余扌摋礷䄵䍄䉁䅁䅁兂䅁䅁䅍䅄䅁䅁䅯睈䅁䅁䅯睕䅁䅁䅯兂䅁䅁䅕䅁䅁䝁硃唵䉁䅁䅁允䅁䅁䅕䉵䘶ㄶ奈䕍䵁䅉䅅䅁䙁䅁䅁睁䵁䅁䅁权敁䅁䅁权呂䅁䅁权䙁䅁䅁兂䅁䅁䅁䡉浢䅑䅅䅁䉁䅁䅁兂灁䥘䌯圹桧䅑杷允䅁䅁䅕䅁䑁䅁䅷䅁䭁䉁䄸䅁䭁䙁䅍䅁䭁䅁䅕䅁䙁䅁䅁䅁䅁畕䅚允䅁䅁䅅䅁䙁䡁⼰噎㘶呋䅆䍄䉁䅁䅁兂䅁䅁䅍䅄䅁䅁䅯睈䅁䅁䅯睕䅁䅁䅯兂䅁䅁䅕䅁䅁䵁獂欵䉁䅁䅁允䅁䅁䅕瑃橥䑣焰啍䵁䅉䅅䅁䙁䅁䅁睁䵁䅁䅁权摁䅁䅁权䉁䅁䅁权䙁䅁䅁兂䅁䅁䅁䱷汌䅑䅅䅁䉁䅁䅁兂塄㍯㥁瑃呦睐杷允䅁䅁䅕䅁䑁䅁䅷䅁䭁䉁䄰䅁䭁䙁䅍䅁䭁䅁䅕䅁䙁䅁䅁䅁权佣䅚允䅁䅁䅅䅁䙁䑁䩥坑汄䍅䄵䍄䉁䅁䅁兂䅁䅁䅍䅄䅁䅁䅯杇䅁䅁䅯睕䅁䅁䅯兂䅁䅁䅕䅁䅁䭁汃唵䉁䅁䅁允䅁䅁䅕噈歰㥏倫問䵁䅉䅅䅁䙁䅁䅁睁䵁䅁䅁权摁䅁䅁权呂䅁䅁权䙁䅁䅁兂䅁䅁䅁䙯洷䅑䅅䅁䉁䅁䅁兂㥂穐敖歵畫䅑杷允䅁䅁䅕䅁䑁䅁䅷䅁䭁䉁䄴䅁䭁䅁䅅䅁䭁䅁䅕䅁䙁䅁䅁䅁䅁⭐䅚允䅁䅁䅅䅁䙁䵁ㅐ䙋偹瑷⽕䍄䉁䅁䅁兂䅁䅁䅍䅄䅁䅁䅯䅈䅁䅁䅯睕䅁䅁䅯兂䅁䅁䅕䅁䅁䕁摄唵䉁䅁䅁允䅁䅁䅕浔光䑗ね歌䵁䅉䅅䅁䙁䅁䅁睁䵁䅁䅁权捁䅁䅁权呂䅁䅁权䙁䅁䅁兂䅁䅁䅁䩧汪䅑䅅䅁䉁䅁䅁兂い搯㑒愶獙䅑杷允䅁䅁䅕䅁䑁䅁䅷䅁䭁䉁䄴䅁䭁䅁䅅䅁䭁䅁䅕䅁䙁䅁䅁䅁杁敮䅖允䅁䅁䅅䅁䙁䑁積積積㥍⽍䍄䉁䅁䅁兂䅁䅁䅍䅄䅁䅁䅯䅈䅁䅁䅯睕䅁䅁䅯兂䅁䅁䅕䅁䅁䭁硂欵䉁䅁䅁允䅁䅁䅕㉣剩堷⽺啌䵁䅉䅅䅁䙁䅁䅁睁䵁䅁䅁权摁䅁䅁权䉁䅁䅁权䙁䅁䅁兂䅁䅁䅁䡯浶䅑䅅䅁䉁䅁䅁兂畃⭒㙆䭆堷睐杷允䅁䅁䅕䅁䑁䅁䅷䅁䭁䉁䄰䅁䭁䙁䅍䅁䭁䅁䅕䅁䙁䅁䅁䅁䅂⭸䅖允䅁䅁䅅䅁䙁䕁㍷啩杆匵䄱䍄䉁䅁䅁兂䅁䅁䅍䅄䅁䅁䅯先䅁䅁䅯睕䅁䅁䅯兂䅁䅁䅕䅁䅁佁睁欵䉁䅁䅁允䅁䅁䅕杖琴灳瘳歌䵁䅉䅅䅁䙁䅁䅁睁䵁䅁䅁权摁䅁䅁权呂䅁䅁权䙁䅁䅁兂䅁䅁䅁䩷汲䅑䅅䅁䉁䅁䅁兂㡃䩤奍䙂瑙䅑杷允䅁䅁䅕䅁䑁䅁䅷䅁䭁䉁䄰䅁䭁䅁䅅䅁䭁䅁䅕䅁䙁䅁䅁䅁杄⭷䅖允䅁䅁䅅䅁䙁乁橥䑣䬰㤱⽍䍄䉁䅁䅁兂䅁䅁䅍䅄䅁䅁䅯先䅁䅁䅯允䅁䅁䅯兂䅁䅁䅕䅁䅁䍁呁欵䉁䅁䅁允䅁䅁䅕㑈牘払敧吱䴸䅉䅅䅁䙁䅁䅁睁䵁䅁䅁权摁䅁䅁权呂䅁䅁权䙁䅁䅁兂䅁䅁䅁䘴浶䅑䅅䅁䉁䅁䅁兂㥂穐敖歵畫䅑杷允䅁䅁䅕䅁䑁䅁䅷䅁䭁䉁䄰䅁䭁䙁䅍䅁䭁䅁䅕䅁䙁䅁䅁䅁䅁敺䅖允䅁䅁䅅䅁䙁䍁捬㡪ㅌ䍋䄵䍄䉁䅁䅁兂䅁䅁䅍䅄䅁䅁䅯杇䅁䅁䅯睕䅁䅁䅯兂䅁䅁䅕䅁䅁䍁㍂欵䉁䅁䅁允䅁䅁䅕䑔䩥坑汁く䵁䅉䅅䅁䙁䅁䅁睁䵁䅁䅁权摁䅁䅁权呂䅁䅁权䙁䅁䅁兂䅁䅁䅁䍯浲䅑䅅䅁䉁䅁䅁兂浂浚浚畚留䅑杷允䅁䅁䅕䅁䑁䅁䅷䅁䭁䉁䄰䅁䭁䙁䅍䅁䭁䅁䅕䅁䙁䅁䅁䅁杁攴䅖允䅁䅁䅅䅁䙁䱁敧敨剴䌫䅸䍄䉁䅁䅁兂䅁䅁䅍䅄䅁䅁䅯先䅁䅁䅯睕䅁䅁䅯兂䅁䅁䅕䅁䅁䵁呂欵䉁䅁䅁允䅁䅁䅕⽷潕䥘䌫歌䵁䅉䅅䅁䙁䅁䅁睁䵁䅁䅁权敁䅁䅁权呂䅁䅁权䙁䅁䅁兂䅁䅁䅁䵉汮䅑䅅䅁䉁䅁䅁兂牁硨婢牺獣䅑杷允䅁䅁䅕䅁䑁䅁䅷䅁䭁䉁䄸䅁䭁䙁䅍䅁䭁䅁䅕䅁䙁䅁䅁䅁䅃敤䅚允䅁䅁䅅䅁䙁䝁㡱䩤奍䑊䅆䍄䉁䅁䅁兂䅁䅁䅍䅄䅁䅁䅯䅈䅁䅁䅯允䅁䅁䅯兂䅁䅁䅕䅁䅁䭁慃唵䉁䅁䅁允䅁䅁䅕㡪ㅌ䙋偹樰䴸䅉䅅䅁䙁䅁䅁睁䵁䅁䅁权捁䅁䅁权呂䅁䅁权䙁䅁䅁兂䅁䅁䅁䬴汘䅑䅅䅁䉁䅁䅁兂㉄䙋偹牷瑕䅑杷允䅁䅁䅕䅁䑁䅁䅷䅁䭁䉁䄴䅁䭁䅁䅅䅁䭁䅁䅕䅁䙁䅁䅁䅁权佇䅚允䅁䅁䅅䅁䙁䵁ㅐ䙋偹瑷⽕䍄䉁䅁䅁兂䅁䅁䅍䅄䅁䅁䅯睈䅁䅁䅯睕䅁䅁䅯兂䅁䅁䅕䅁䅁䕁㥄唵䉁䅁䅁允䅁䅁䅕⽺呤㘴㝖䕍䵁䅉䅅䅁䙁䅁䅁睁䵁䅁䅁权捁䅁䅁权呂䅁䅁权䙁䅁䅁兂䅁䅁䅁䅁浺䅑䅅䅁䉁䅁䅁兂敂歵䵫煁瑳䅑杷允䅁䅁䅕䅁䑁䅁䅷䅁䭁䉁䅯䅁䭁䙁䅍䅁䭁䅁䅕䅁䙁䅁䅁䅁权攴䅖允䅁䅁䅅䅁䙁䵁ㅐ䙋偹樴䅬䍄䉁䅁䅁兂䅁䅁䅍䅄䅁䅁䅯杈䅁䅁䅯睕䅁䅁䅯兂䅁䅁䅕䅁䅁䥁䕂欵䉁䅁䅁允䅁䅁䅕渷⽷噎㘴䕊䵁䅉䅅䅁䙁䅁䅁睁䵁䅁䅁权晁䅁䅁权䉁䅁䅁权䙁䅁䅁兂䅁䅁䅁䭉汲䅑䅅䅁䉁䅁䅁权扁䅁䅁䍄䉁䅁䅁兂䅁䅁䅍䅄䅁䅁䅯睈䅁䅁䅯允䅁䅁䅯兂䅁䅁䅕䅁䅁䍁䙁欵䉁䅁䅁允䅁䅁䅕䅁䅁䅁䅁䐴䴸䅉䅅䅁䙁䅁䅁睁䵁䅁䅁权慁䅁䅁权䉁䅁䅁权䙁䅁䅁兂䅁䅁䅁偁氯䅑䅅䅁䉁䅁䅁兂穁積積積橐睐杷允䅁䅁䅕䅁䑁䅁䅷䅁䭁䉁䅷䅁䭁䙁䅍䅁䭁䅁䅕䅁䙁䅁䅁䅁䅄甸䅖允䅁䅁䅅䅁䙁䱁䩰䅄牉祸䄱䍄䉁䅁䅁兂䅁䅁䅍䅄䅁䅁䅯睈䅁</t>
  </si>
  <si>
    <t>䅁䅯睕䅁䅁䅯兂䅁䅁䅕䅁䅁䥁湃唵䉁䅁䅁允䅁䅁䅕䉵䘶ㄶ㑆䕍䵁䅉䅅䅁䙁䅁䅁睁䵁䅁䅁权捁䅁䅁权呂䅁䅁权䙁䅁䅁兂䅁䅁䅁䝙浈䅑䅅䅁䉁䅁䅁兂楃扒穢刯畑䅑杷允䅁䅁䅕䅁䑁䅁䅷䅁䭁䉁䄴䅁䭁䙁䅍䅁䭁䅁䅕䅁䙁䅁䅁䅁䅄救䅚允䅁䅁䅅䅁䙁偁㥔䠱灪楚䅒䍄䉁䅁䅁兂䅁䅁䅍䅄䅁䅁䅯杇䅁䅁䅯睕䅁䅁䅯兂䅁䅁䅕䅁䅁䅁瑄唵䉁䅁䅁允䅁䅁䅕⽷潕䥘䌯問䵁䅉䅅䅁䙁䅁䅁睁䵁䅁䅁权晁䅁䅁权呂䅁䅁权䙁䅁䅁兂䅁䅁䅁䉧洳䅑䅅䅁䉁䅁䅁兂䝂癴㥐倱睧䅑杷允䅁䅁䅕䅁䑁䅁䅷䅁䭁䉁䅷䅁䭁䅁䅅䅁䭁䅁䅕䅁䙁䅁䅁䅁杁畺䅖允䅁䅁䅅䅁䙁䑁積積積㥍⽍䍄䉁䅁䅁兂䅁䅁䅍䅄䅁䅁䅯䅈䅁䅁䅯睕䅁䅁䅯兂䅁䅁䅕䅁䅁䍁䉄唵䉁䅁䅁允䅁䅁䅕場啯歲桤歌䵁䅉䅅䅁䙁䅁䅁睁䵁䅁䅁权摁䅁䅁权呂䅁䅁权䙁䅁䅁兂䅁䅁䅁偙汪䅑䅅䅁䉁䅁䅁兂杂搵楁⼲瑫䅑杷允䅁䅁䅕䅁䑁䅁䅷䅁䭁䉁䄰䅁䭁䙁䅍䅁䭁䅁䅕䅁䙁䅁䅁䅁杂⭖䅚允䅁䅁䅅䅁䙁䵁ㅐ䙋偹楧䄵䍄䉁䅁䅁兂䅁䅁䅍䅄䅁䅁䅯杈䅁䅁䅯睕䅁䅁䅯兂䅁䅁䅕䅁䅁䝁䝁欵䉁䅁䅁允䅁䅁䅕䅁䅁䅁䅁歋䵁䅉䅅䅁䙁䅁䅁睁䵁䅁䅁权摁䅁䅁权呂䅁䅁权䙁䅁䅁兂䅁䅁䅁䡷浈䅑䅅䅁䉁䅁䅁兂睄㡰䱚㡎瑫䅑杷允䅁䅁䅕䅁䑁䅁䅷䅁䭁䉁䅯䅁䭁䅁䅅䅁䭁䅁䅕䅁䙁䅁䅁䅁䅄佇䅚允䅁䅁䅅䅁䙁䭁睒児塲⭯⽧䍄䉁䅁䅁兂䅁䅁䅍䅄䅁䅁䅯先䅁䅁䅯睕䅁䅁䅯兂䅁䅁䅕䅁䅁䕁坄唵䉁䅁䅁允䅁䅁䅕⽷潕䥘䌯啌䵁䅉䅅䅁䙁䅁䅁睁䵁䅁䅁权敁䅁䅁权䉁䅁䅁权䙁䅁䅁兂䅁䅁䅁䡑浢䅑䅅䅁䉁䅁䅁兂䅁䅁䅁䅁兄睐杷允䅁䅁䅕䅁䑁䅁䅷䅁䭁䉁䄴䅁䭁䙁䅍䅁䭁䅁䅕䅁䙁䅁䅁䅁䅄畮䅖允䅁䅁䅅䅁䙁䍁扐堫焵䍦䅰䍄䉁䅁䅁兂䅁䅁䅍䅄䅁䅁䅯䅈䅁䅁䅯睕䅁䅁䅯兂䅁䅁䅕䅁䅁䭁㍂欵䉁䅁䅁允䅁䅁䅕㉩湺㘫确啌䵁䅉䅅䅁䙁䅁䅁睁䵁䅁䅁权晁䅁䅁权呂䅁䅁权䙁䅁䅁兂䅁䅁䅁䕷浦䅑䅅䅁䉁䅁䅁兂䕁杖琴桳砰䅑杷允䅁䅁䅕䅁䑁䅁䅷䅁䭁䉁䅯䅁䭁䅁䅅䅁䭁䅁䅕䅁䙁䅁䅁䅁权⭡䅚允䅁䅁䅅䅁䙁䭁睒児塲⭯⽧䍄䉁䅁䅁兂䅁䅁䅍䅄䅁䅁䅯杈䅁䅁䅯睕䅁䅁䅯兂䅁䅁䅕䅁䅁䅁䅃欵䉁䅁䅁允䅁䅁䅕呦ㄸ牘䩰䕈䵁䅉䅅䅁䙁䅁䅁睁䵁䅁䅁权慁䅁䅁权呂䅁䅁权䙁䅁䅁兂䅁䅁䅁䡙浔䅑䅅䅁䉁䅁䅁兂䵂㑎䉬䍙㝕䅑杷允䅁䅁䅕䅁䑁䅁䅷䅁䭁䉁䄸䅁䭁䙁䅍䅁䭁䅁䅕䅁䙁䅁䅁䅁杂敃䅚允䅁䅁䅅䅁䙁䥁䅐煹䙆橬䅂䍄䉁䅁䅁兂䅁䅁䅍䅄䅁䅁䅯杇䅁䅁䅯睕䅁䅁䅯兂䅁䅁䅕䅁䅁䍁ㅂ欵䉁䅁䅁允䅁䅁䅕䑔䩥坑汁く䵁䅉䅅䅁䙁䅁䅁睁䵁䅁䅁权捁䅁䅁权呂䅁䅁权䙁䅁䅁兂䅁䅁䅁偧氷䅑䅅䅁䉁䅁䅁兂敂歵䵫流瑳䅑杷允䅁䅁䅕䅁䑁䅁䅷䅁䭁䉁䄴䅁䭁䙁䅍䅁䭁䅁䅕䅁䙁䅁䅁䅁䅃体䅚允䅁䅁䅅䅁䙁佁㠵穐敖楏䅒䍄䉁䅁䅁兂䅁䅁䅍䅄䅁䅁䅯杈䅁䅁䅯睕䅁䅁䅯兂䅁䅁䅕䅁䅁䥁捂欵䉁䅁䅁允䅁䅁䅕敫㠱穐敖歉䵁䅉䅅䅁䙁䅁䅁睁䵁䅁䅁权晁䅁䅁权呂䅁䅁权䙁䅁䅁兂䅁䅁䅁佑汮䅑䅅䅁䉁䅁䅁兂橁⼲⭬污睷䅑杷允䅁䅁䅕䅁䑁䅁䅷䅁䭁䉁䅷䅁䭁䙁䅍䅁䭁䅁䅕䅁䙁䅁䅁䅁权當䅖允䅁䅁䅅䅁䙁佁㙆䭆䠵卙䄵䍄䉁䅁䅁兂䅁䅁䅍䅄䅁䅁䅯䅈䅁䅁䅯允䅁䅁䅯兂䅁䅁䅕䅁䅁䕁⽁欵䉁䅁䅁允䅁䅁䅕椹捨㡪ㅌ䐲䴸䅉䅅䅁䙁䅁䅁睁䵁䅁䅁权摁䅁䅁权呂䅁䅁权䙁䅁䅁兂䅁䅁䅁佉汐䅑䅅䅁䉁䅁䅁兂㑃潈牘晕獧䅑杷允䅁䅁䅕䅁䑁䅁䅷䅁䭁䉁䄴䅁䭁䙁䅍䅁䭁䅁䅕䅁䙁䅁䅁䅁䅁畆䅚允䅁䅁䅅䅁䙁䉁䕫杖琴楣䅬䍄䉁䅁䅁兂䅁䅁䅍䅄䅁䅁䅯睈䅁䅁䅯睕䅁䅁䅯兂䅁䅁䅕䅁䅁䵁䡁欵䉁䅁䅁允䅁䅁䅕㡧䭄啯块䕍䵁䅉䅅䅁䙁䅁䅁睁䵁䅁䅁权敁䅁䅁权呂䅁䅁权䙁䅁䅁兂䅁䅁䅁佉汲䅑䅅䅁䉁䅁䅁兂穂䩡瑈䑦猸䅑杷允䅁䅁䅕䅁䑁䅁䅷䅁䭁䉁䅷䅁䭁䙁䅍䅁䭁䅁䅕䅁䙁䅁䅁䅁杄救䅚允䅁䅁䅅䅁䙁䉁婦発呤祯䄵䍄䉁䅁䅁兂䅁䅁䅍䅄䅁䅁䅯先䅁䅁䅯允䅁䅁䅯兂䅁䅁䅕䅁䅁䥁睄唵䉁䅁䅁允䅁䅁䅕㘱睎児塲稰䴸䅉䅅䅁䙁䅁䅁睁䵁䅁䅁权敁䅁䅁权呂䅁䅁权䙁䅁䅁兂䅁䅁䅁䱁汌䅑䅅䅁䉁䅁䅁兂㉃⼸唳䝥獫䅑杷允䅁䅁䅕䅁䑁䅁䅷䅁䭁䉁䄰䅁䭁䙁䅍䅁䭁䅁䅕䅁䙁䅁䅁䅁权畧䅚允䅁䅁䅅䅁䙁䭁捷浗㝑祮䄱䍄䉁䅁䅁兂䅁䅁䅍䅄䅁䅁䅯睈䅁䅁䅯睕䅁䅁䅯兂䅁䅁䅕䅁䅁䕁慄唵䉁䅁䅁允䅁䅁䅕祇搯䅊桢䕍䵁䅉䅅䅁䙁䅁䅁睁䵁䅁䅁权捁䅁䅁权䉁䅁䅁权䙁䅁䅁兂䅁䅁䅁䝉洯䅑䅅䅁䉁䅁䅁兂㉄䙋偹癷奘睐杷允䅁䅁䅕䅁䑁䅁䅷䅁䭁䉁䄰䅁䭁䅁䅅䅁䭁䅁䅕䅁䙁䅁䅁䅁杁收䅖允䅁䅁䅅䅁䙁乁橥䑣䬰㤱⽍䍄䉁䅁䅁兂䅁䅁䅍䅄䅁䅁䅯䅈䅁䅁䅯睕䅁䅁䅯兂䅁䅁䅕䅁䅁䥁䭁欵䉁䅁䅁允䅁䅁䅕椹捨㡪ㅊ啌䵁䅉䅅䅁䙁䅁䅁睁䵁䅁䅁权敁䅁䅁权呂䅁䅁权䙁䅁䅁兂䅁䅁䅁䥧浌䅑䅅䅁䉁䅁䅁兂㥂穐敖歵捫䅑杷允䅁䅁䅕䅁䑁䅁䅷䅁䭁䉁䅯䅁䭁䙁䅍䅁䭁䅁䅕䅁䙁䅁䅁䅁䅁⭆䅚允䅁䅁䅅䅁䙁䱁穢搯㑒呩䅰䍄䉁䅁䅁兂䅁䅁䅍䅄䅁䅁䅯杇䅁䅁䅯睕䅁䅁䅯兂䅁䅁䅕䅁䅁䝁䍃欵䉁䅁䅁允䅁䅁䅕敥浫免獪歏䵁䅉䅅䅁䙁䅁䅁睁䵁䅁䅁权敁䅁䅁权呂䅁䅁权䙁䅁䅁兂䅁䅁䅁䍯浘䅑䅅䅁䉁䅁䅁兂ㅂ硫䕧獖渴䅑杷允䅁䅁䅕䅁䑁䅁䅷䅁䭁䉁䄰䅁䭁䙁䅍䅁䭁䅁䅕䅁䙁䅁䅁䅁杂畧䅚允䅁䅁䅅䅁䙁䭁捷浗㝑祮䄱䍄䉁䅁䅁兂䅁䅁䅍䅄䅁䅁䅯杇䅁䅁䅯睕䅁䅁䅯兂䅁䅁䅕䅁䅁䕁䍃欵䉁䅁䅁允䅁䅁䅕敥浫免獪歏䵁䅉䅅䅁䙁䅁䅁睁䵁䅁䅁权捁䅁䅁权呂䅁䅁权䙁䅁䅁兂䅁䅁䅁䐴浪䅑䅅䅁䉁䅁䅁兂塁挲㌷㙕畍䅑杷允䅁䅁䅕䅁䑁䅁䅷䅁䭁䉁䄸䅁䭁䅁䅅䅁䭁䅁䅕䅁䙁䅁䅁䅁杄攷䅖允䅁䅁䅅䅁䙁佁㙆䭆䠵搴⽯䍄䉁䅁䅁兂䅁䅁䅍䅄䅁䅁䅯睈䅁䅁䅯睕䅁䅁䅯兂䅁䅁䅕䅁䅁䕁桄唵䉁䅁䅁允䅁䅁䅕灶愸㥌䔱䕍䵁䅉䅅䅁䙁䅁䅁睁䵁䅁䅁权摁䅁䅁权呂䅁䅁权䙁䅁䅁兂䅁䅁䅁䭉汘䅑䅅䅁䉁䅁䅁兂婄発呤㘴瑕䅑杷允䅁䅁䅕䅁䑁䅁䅷䅁䭁䉁䄴䅁䭁䙁䅍䅁䭁䅁䅕䅁䙁䅁䅁䅁杂⭹䅖允䅁䅁䅅䅁䙁䍁䡵瑆佮祴䅸䍄䉁䅁䅁兂䅁䅁䅍䅄䅁䅁䅯䅈䅁䅁䅯允䅁䅁䅯兂䅁䅁䅕䅁䅁䭁㡄唵䉁䅁䅁允䅁䅁䅕㑈牘払敧吱䴸䅉䅅䅁䙁䅁䅁睁䵁䅁䅁权敁䅁䅁权呂䅁䅁权䙁䅁䅁兂䅁䅁䅁䥑浌䅑䅅䅁䉁䅁䅁兂㥂穐敖歵捫䅑杷允䅁䅁䅕䅁䑁䅁䅷䅁䭁䉁䄰䅁䭁䙁䅍䅁䭁䅁䅕䅁䙁䅁䅁䅁䅁⭡䅚允䅁䅁䅅䅁䙁䑁䩥坑汄䍅䄵䍄䉁䅁䅁兂䅁䅁䅍䅄䅁䅁䅯先䅁䅁䅯睕䅁䅁䅯兂䅁䅁䅕䅁䅁䍁䍃欵䉁䅁䅁允䅁䅁䅕䉲慸䑚晵啌䵁䅉䅅䅁䙁䅁䅁睁䵁䅁䅁权敁䅁䅁权呂䅁䅁权䙁䅁䅁兂䅁䅁䅁䡷浮䅑䅅䅁䉁䅁䅁兂灁䥘䌯圹桧䅑杷允䅁䅁䅕䅁䑁䅁䅷䅁䭁䉁䄴䅁䭁䙁䅍䅁䭁䅁䅕䅁䙁䅁䅁䅁杁畧䅚允䅁䅁䅅䅁䙁䡁⼰噎㘶剓䅸䍄䉁䅁䅁兂䅁䅁䅍䅄䅁䅁䅯睈䅁䅁䅯允䅁䅁䅯兂䅁䅁䅕䅁䅁䕁卂欵䉁䅁䅁允䅁䅁䅕牕敧敨剴䐴䴸䅉䅅䅁䙁䅁䅁睁䵁䅁䅁权慁䅁䅁权呂䅁䅁权䙁䅁䅁兂䅁䅁䅁䙯浪䅑䅅䅁䉁䅁䅁兂䑄匹捨㉪㝉䅑杷允䅁䅁䅕䅁䑁䅁䅷䅁䭁䉁䄰䅁䭁䅁䅅䅁䭁䅁䅕䅁䙁䅁䅁䅁杂畏䅚允䅁䅁䅅䅁䙁䭁䠵場啯瑲⽣䍄䉁䅁䅁兂䅁䅁䅍䅄䅁䅁䅯杇䅁䅁䅯允䅁䅁䅯兂䅁䅁䅕䅁䅁䅁权唵䉁䅁䅁允䅁䅁䅕䅁䅁䅁䅁䐴䴸䅉䅅䅁䙁䅁䅁睁䵁䅁䅁权晁䅁䅁权呂䅁䅁权䙁䅁䅁兂䅁䅁䅁䱯汘䅑䅅䅁䉁䅁䅁兂㑃潈牘摕睧䅑杷允䅁䅁䅕䅁䑁䅁䅷䅁䭁䉁䄰䅁䭁䙁䅍䅁䭁䅁䅕䅁䙁䅁䅁䅁䅄敧䅚允䅁䅁䅅䅁䙁䭁捷浗㝑祮䄱䍄䉁䅁䅁兂䅁䅁䅍䅄䅁䅁䅯杈䅁䅁䅯允䅁䅁䅯兂䅁䅁䅕䅁䅁䥁㡄唵䉁䅁䅁允䅁䅁䅕硥畓⭒㙆䐱䴸䅉䅅䅁䙁䅁䅁睁䵁䅁䅁权晁䅁䅁权䉁䅁䅁权䙁䅁䅁兂䅁䅁䅁䱑汢䅑䅅䅁䉁䅁䅁兂䙃ㄶ㑇潈托睐杷允䅁䅁䅕䅁䑁䅁䅷䅁䭁䉁䄴䅁䭁䙁䅍䅁䭁䅁䅕䅁䙁䅁䅁䅁权敧䅚允䅁䅁䅅䅁䙁䡁⼰噎㘶剓䅸䍄䉁䅁䅁兂䅁䅁䅍䅄䅁䅁䅯先䅁䅁䅯睕䅁䅁䅯兂䅁䅁䅕䅁䅁䥁䉃欵䉁䅁䅁允䅁䅁䅕䉲慸䑚晵啌䵁䅉䅅䅁䙁䅁䅁睁䵁䅁䅁权捁䅁䅁权呂䅁䅁权䙁䅁䅁兂䅁䅁䅁临汄䅑䅅䅁䉁䅁䅁兂䙃ㄶ㑇潈畕䅑杷允䅁䅁䅕䅁䑁䅁䅷䅁䭁䉁䄴䅁䭁䅁䅅䅁䭁䅁䅕䅁䙁䅁䅁䅁䅂佂䅚允䅁䅁䅅䅁䙁䡁啳歲桦瑥⽑䍄䉁䅁䅁兂䅁䅁䅍䅄䅁䅁䅯睈䅁䅁䅯睕䅁䅁䅯兂䅁䅁䅕䅁䅁䥁䉃欵䉁䅁䅁允䅁䅁䅕余兘瑉㕶䕍䵁䅉䅅䅁䙁䅁䅁睁䵁䅁䅁权捁䅁䅁权䉁䅁䅁权䙁䅁䅁兂䅁䅁䅁䍷浢䅑䅅䅁䉁䅁䅁兂畃⭒㙆䭆堷睐杷允䅁䅁䅕䅁䑁䅁䅷䅁䭁䉁䅷䅁䭁䙁䅍䅁䭁䅁䅕䅁䙁䅁䅁䅁杂敧䅚允䅁䅁䅅䅁䙁䵁㉬灶愸祲䄱䍄䉁䅁䅁兂䅁䅁䅍䅄䅁䅁䅯杇䅁䅁䅯睕䅁䅁䅯兂䅁䅁䅕䅁䅁䅁摄唵䉁䅁䅁允䅁䅁䅕祇搯䅊桙歏䵁䅉䅅䅁䙁䅁䅁睁䵁䅁䅁权摁䅁䅁权呂䅁䅁权䙁䅁䅁兂䅁䅁䅁䅧浲䅑䅅䅁䉁䅁䅁兂奃桢䑋䕷畯䅑杷允䅁䅁䅕䅁䑁䅁䅷䅁䭁䉁䅯䅁䭁䅁䅅䅁䭁䅁䅕䅁䙁䅁䅁䅁䅃佗䅚允䅁䅁䅅䅁䙁䭁睒児塲⭯⽧䍄䉁䅁䅁兂䅁䅁䅍䅄䅁䅁䅯先䅁䅁䅯睕䅁䅁䅯兂䅁䅁䅕䅁䅁䵁扁欵䉁䅁䅁允䅁䅁䅕瑃橥䑣䬳歌䵁䅉䅅䅁䙁䅁䅁睁䵁䅁䅁权慁䅁䅁权呂䅁䅁权䙁䅁䅁兂䅁䅁䅁䱑氳䅑䅅䅁䉁䅁䅁兂㙃兓䍷祋㙣䅑杷允䅁䅁䅕䅁䑁䅁䅷䅁䭁䉁䄰䅁䭁䙁䅍䅁䭁䅁䅕䅁䙁䅁䅁䅁杄⭰䅖允䅁䅁䅅䅁䙁乁佮ㄹ橐印䄱䍄䉁䅁䅁兂䅁䅁䅍䅄䅁䅁䅯睈䅁䅁䅯允䅁䅁䅯兂䅁䅁䅕䅁䅁䵁硄唵䉁䅁䅁允䅁䅁䅕場啯歲桦樲䴸䅉䅅䅁䙁䅁䅁睁䵁䅁䅁权摁䅁䅁权呂䅁䅁权䙁䅁䅁兂䅁䅁䅁䙯浪䅑䅅䅁䉁䅁䅁兂䑄匹捨㑪畉䅑杷允䅁䅁䅕䅁䑁䅁䅷䅁䭁䉁䄸䅁䭁䙁䅍䅁䭁䅁䅕䅁䙁䅁䅁䅁杁當䅖允䅁䅁䅅䅁䙁䵁㉬灶愸穌䅆䍄䉁䅁䅁兂䅁䅁䅍䅄䅁䅁䅯䅈䅁䅁䅯允䅁䅁䅯兂䅁䅁䅕䅁䅁䅁䍁欵䉁䅁䅁允䅁䅁䅕㑈牘払敧吱䴸䅉䅅䅁䙁䅁䅁睁䵁䅁䅁权摁䅁䅁权䉁䅁䅁权䙁䅁䅁兂䅁䅁䅁䩁氳䅑䅅䅁䉁䅁䅁兂塄㍯㥁瑃呦睐杷允䅁䅁䅕䅁䑁䅁䅷䅁䭁䉁䄸䅁䭁䙁䅍䅁䭁䅁䅕䅁䙁䅁䅁䅁杂敧䅚允䅁䅁䅅䅁䙁䝁汄䌰扌含䅂䍄䉁䅁䅁兂䅁䅁䅍䅄䅁䅁䅯先䅁䅁䅯允䅁䅁䅯兂䅁䅁䅕䅁䅁䅁䡂欵䉁䅁䅁允䅁䅁䅕歲桦桥畓稱䴸䅉䅅䅁䙁䅁䅁睁䵁䅁䅁权晁䅁䅁权呂䅁䅁权䙁䅁䅁兂䅁䅁䅁䥑浈䅑䅅䅁䉁䅁䅁兂杂搵楁⼲睫䅑杷允䅁䅁䅕䅁䑁䅁䅷䅁䭁䉁䄴䅁䭁䙁䅍䅁䭁䅁䅕䅁䙁䅁䅁䅁权⭡䅚允䅁䅁䅅䅁䙁乁楅⼲⭬楡䅆䍄䉁䅁䅁兂䅁䅁䅍䅄䅁䅁䅯杇䅁䅁䅯睕䅁䅁䅯兂䅁䅁䅕䅁䅁佁䅃欵䉁䅁䅁允䅁䅁䅕敥浫免獪歏䵁䅉䅅䅁䙁䅁䅁睁䵁䅁䅁权捁䅁䅁权䉁䅁䅁权䙁䅁䅁兂䅁䅁䅁䍙浌䅑䅅䅁䉁䅁䅁兂畃⭒㙆䭆堷睐杷允䅁䅁䅕䅁䑁䅁䅷䅁䭁䉁䅯䅁䭁䙁䅍䅁䭁䅁䅕䅁䙁䅁䅁䅁杂畏䅚允䅁䅁䅅䅁䙁䵁杕䡳潊呍䅴䍄䉁䅁䅁兂䅁䅁䅍䅄䅁䅁䅯睈䅁䅁䅯允䅁䅁䅯兂䅁䅁䅕䅁䅁䍁灄唵䉁䅁䅁允䅁䅁䅕場啯歲桦樲䴸䅉䅅䅁䙁䅁䅁睁䵁䅁䅁权晁䅁䅁权呂䅁䅁权䙁䅁䅁兂䅁䅁䅁䝉洳䅑䅅䅁䉁䅁䅁兂䭁㘱睎卐硯䅑杷允䅁䅁䅕䅁䑁䅁䅷䅁䭁䉁䅷䅁䭁䙁䅍䅁䭁䅁䅕䅁䙁䅁䅁䅁杄敭䅖允䅁䅁䅅䅁䙁䵁䭈啯㉗祍䄱䍄䉁䅁䅁兂䅁䅁䅍䅄䅁䅁䅯先䅁䅁䅯睕䅁䅁䅯兂䅁䅁䅕䅁䅁䍁歃唵䉁䅁䅁允䅁䅁䅕挲㌷⭕汏啌䵁䅉䅅䅁䙁䅁䅁睁䵁䅁䅁权捁䅁䅁权呂䅁䅁权䙁䅁䅁兂䅁䅁䅁䉷浔䅑䅅䅁䉁䅁䅁兂敂歵䵫煁瑳䅑杷允䅁䅁䅕䅁䑁䅁䅷䅁䭁䉁䄴䅁䭁䙁䅍䅁䭁䅁䅕䅁䙁䅁䅁䅁䅄田䅖允䅁䅁䅅䅁䙁䍁䝕婧䑖祩䅸䍄䉁䅁䅁兂䅁䅁䅍䅄䅁䅁䅯杈䅁䅁䅯允䅁䅁䅯兂䅁䅁䅕䅁䅁䍁啁欵䉁䅁䅁允䅁䅁䅕⽷潕䥘䌯吱䴸䅉䅅䅁䙁䅁䅁睁䵁䅁䅁权敁䅁䅁权呂䅁䅁权䙁䅁䅁兂䅁䅁䅁䤴浄䅑䅅䅁䉁䅁䅁兂㥂穐敖歵捫䅑杷允䅁䅁䅕䅁䑁䅁䅷䅁䭁䉁䅯䅁䭁䅁䅅䅁䭁䅁䅕䅁䙁䅁䅁䅁䅂⭚䅚允䅁䅁䅅䅁䙁䭁睒児塲⭯⽧䍄䉁䅁䅁兂䅁䅁䅍䅄䅁䅁䅯䅈䅁䅁䅯睕䅁䅁䅯兂䅁䅁䅕䅁䅁䵁祁欵䉁䅁䅁允䅁䅁䅕䑗ね䡹⭙歌䵁䅉䅅䅁䙁䅁䅁睁䵁䅁䅁权摁䅁䅁权呂䅁䅁权䙁䅁䅁兂䅁䅁䅁䥷浄䅑䅅䅁䉁䅁䅁兂獃䙈歰㕏琸䅑杷允䅁䅁䅕䅁䑁䅁䅷䅁䭁䉁䄰䅁䭁䙁䅍䅁䭁䅁䅕䅁䙁䅁䅁䅁䅃⭦䅚允䅁䅁䅅䅁䙁䭁捷浗㝑祮䄱䍄䉁䅁䅁兂䅁䅁䅍䅄䅁䅁䅯杇䅁䅁䅯允䅁䅁䅯兂䅁䅁䅕䅁䅁䍁䙂欵䉁䅁䅁允䅁䅁䅕䡰㥁瑃橥䐶䴸䅉䅅䅁䙁䅁䅁睁䵁䅁䅁权敁䅁䅁权呂䅁䅁权䙁䅁䅁兂䅁䅁䅁䥷浄䅑䅅䅁䉁䅁䅁兂㥂穐敖歵捫䅑杷允䅁䅁䅕䅁䑁䅁䅷䅁䭁䉁䅷䅁䭁䙁䅍䅁䭁䅁䅕䅁䙁䅁䅁䅁权佧䅚允䅁䅁䅅䅁䙁䵁㉬灶愸祲䄱䍄䉁䅁䅁兂䅁䅁䅍䅄䅁䅁䅯先䅁䅁䅯睕䅁䅁䅯兂䅁䅁䅕䅁䅁䭁䅃欵䉁䅁䅁允䅁䅁䅕䉲慸䑚晵啌䵁䅉䅅䅁䙁䅁䅁睁䵁䅁䅁权晁䅁䅁权呂䅁䅁权䙁䅁䅁兂䅁䅁䅁䥯浄䅑䅅䅁䉁䅁䅁兂杂搵楁⼲睫䅑杷允䅁䅁䅕䅁䑁䅁䅷䅁䭁䉁䄰䅁䭁䙁䅍䅁䭁䅁䅕䅁䙁䅁䅁䅁杂⭘䅚允䅁䅁䅅䅁䙁䡁⼰噎㘶卓䄵䍄䉁䅁䅁兂䅁䅁䅍䅄䅁䅁䅯先䅁䅁䅯睕䅁䅁䅯兂䅁䅁䅕䅁䅁䥁䅃欵䉁䅁䅁允䅁䅁䅕䉲慸䑚晵啌䵁䅉䅅䅁䙁䅁䅁睁䵁䅁䅁权敁䅁䅁权䉁䅁䅁权䙁䅁䅁兂䅁䅁䅁䍁浈䅑䅅䅁䉁䅁䅁兂䑄匹捨㡪噌睐杷允䅁䅁䅕䅁䑁䅁䅷䅁䭁䉁䄸䅁䭁䅁䅅䅁䭁䅁䅕䅁䙁䅁䅁䅁䅄佈䅚允䅁䅁䅅䅁䙁偁潙䥘䌯改⽁䍄䉁䅁䅁兂䅁䅁䅍䅄䅁䅁䅯先䅁䅁䅯睕䅁䅁䅯兂䅁䅁䅕䅁䅁䵁㑄唵䉁䅁䅁允䅁䅁䅕余兘瑉㕶啌䵁䅉䅅䅁䙁䅁䅁睁䵁䅁䅁权晁䅁䅁权䉁䅁䅁权䙁䅁䅁兂䅁䅁䅁䥉浌䅑䅅䅁䉁䅁䅁兂卂䉵䘶ㄶ杈睐杷允䅁䅁䅕䅁䑁䅁䅷䅁䭁䉁䄴䅁䭁䙁䅍䅁䭁䅁䅕䅁䙁䅁䅁䅁杂佧䅚允䅁䅁䅅䅁䙁䡁⼰噎㘶剓䅸䍄䉁䅁䅁兂䅁䅁䅍䅄䅁䅁䅯杇䅁䅁䅯睕䅁䅁䅯兂䅁䅁䅕䅁䅁䍁睂欵䉁䅁䅁允䅁䅁䅕㥌欰潂噆く䵁䅉䅅䅁䙁䅁䅁睁䵁䅁䅁权摁䅁䅁权䉁䅁䅁权䙁䅁䅁兂䅁䅁䅁䕙浐䅑䅅䅁䉁䅁䅁兂畃⭒㙆䭆堷睐杷允䅁䅁䅕䅁䑁䅁䅷䅁䭁䉁䄴䅁䭁䅁䅅䅁䭁䅁䅕䅁䙁䅁䅁䅁杄畇䅚允䅁䅁䅅䅁䙁䵁ㅐ䙋偹瑷⽕䍄䉁䅁䅁兂䅁䅁䅍䅄䅁䅁䅯䅈䅁䅁䅯睕䅁䅁䅯兂䅁䅁䅕䅁䅁䵁䑁欵䉁䅁䅁允䅁䅁䅕椹捨㡪ㅊ啌䵁䅉䅅䅁䙁䅁䅁睁䵁䅁䅁权慁䅁䅁权䉁䅁䅁权䙁䅁䅁兂䅁䅁䅁乯汲䅑䅅䅁䉁䅁䅁兂㉄䙋偹癷杘睐杷允䅁䅁䅕䅁䑁䅁䅷䅁䭁䉁䅷䅁䭁䙁䅍䅁䭁䅁䅕䅁䙁䅁䅁䅁䅁佧䅚允䅁䅁䅅䅁䙁䵁㉬灶愸祲䄱䍄䉁䅁䅁兂䅁䅁䅍䅄䅁䅁䅯䅈䅁䅁䅯允䅁䅁䅯兂䅁䅁䅕䅁䅁䥁䍄唵䉁䅁䅁允䅁䅁䅕㡪ㅌ䙋偹樰䴸䅉䅅䅁䙁䅁䅁睁䵁䅁䅁权晁䅁䅁权呂䅁䅁权䙁䅁䅁兂䅁䅁䅁䅁浮䅑䅅䅁䉁䅁䅁兂䑃䵷桱婒睙䅑杷允䅁䅁䅕䅁䑁䅁䅷䅁䭁䉁䄰䅁䭁䙁䅍䅁䭁䅁䅕䅁䙁䅁䅁䅁杄伹䅖允䅁䅁䅅䅁䙁䭁扡䍸睃楳䄱䍄䉁䅁䅁兂䅁䅁䅍䅄䅁䅁䅯睈䅁䅁䅯睕䅁䅁䅯兂䅁䅁䅕䅁䅁䅁䅃欵䉁䅁䅁允䅁䅁䅕余兘瑉㕶䕍䵁䅉䅅䅁䙁䅁䅁睁䵁䅁䅁权捁䅁䅁权呂䅁䅁权䙁䅁䅁兂䅁䅁䅁䐴浄䅑䅅䅁䉁䅁䅁兂奂扏䥔橤甴䅑杷允䅁䅁䅕䅁䑁䅁䅷䅁䭁䉁䄴䅁䭁䅁䅅䅁䭁䅁䅕䅁䙁䅁䅁䅁杁畯䅖允䅁䅁䅅䅁䙁䑁積積積㥍⽍䍄䉁䅁䅁兂䅁䅁䅍䅄䅁䅁䅯杈䅁䅁䅯睕䅁䅁䅯兂䅁䅁䅕䅁䅁佁硃唵䉁䅁䅁允䅁䅁䅕癴㥐䠱灨䕌䵁䅉䅅䅁䙁䅁䅁睁䵁䅁䅁权晁䅁䅁权䉁䅁䅁权䙁䅁䅁兂䅁䅁䅁䙧洯䅑䅅䅁䉁䅁䅁兂㉄䙋偹癷杘睐杷允䅁䅁䅕䅁䑁䅁䅷䅁䭁䉁䄸䅁䭁䙁䅍䅁䭁䅁䅕䅁䙁䅁䅁䅁杄⭦䅚允䅁䅁䅅䅁䙁䝁汄䌰扌含䅂䍄䉁䅁䅁兂䅁䅁䅍䅄䅁䅁䅯䅈䅁䅁䅯睕䅁䅁䅯兂䅁䅁䅕䅁䅁䍁䉁欵䉁䅁䅁允䅁䅁䅕椹捨㡪ㅊ啌䵁䅉䅅䅁䙁䅁䅁睁䵁䅁䅁权敁䅁䅁权呂䅁䅁权䙁䅁䅁兂䅁䅁䅁䙷浶䅑䅅䅁䉁䅁䅁兂剃堷⽷噎椴䅑杷允䅁䅁䅕䅁䑁䅁䅷䅁䭁䉁䅷䅁䭁䙁䅍䅁䭁䅁䅕䅁䙁䅁䅁䅁权⭦䅚允䅁䅁䅅䅁䙁䵁㉬灶愸祲䄱䍄䉁䅁䅁兂䅁䅁䅍䅄䅁䅁䅯先䅁䅁䅯允䅁䅁䅯兂䅁䅁䅕䅁䅁䝁⭁欵䉁䅁䅁允䅁䅁䅕歲桦桥畓稱䴸䅉䅅䅁䙁䅁䅁睁䵁䅁䅁权敁䅁䅁权呂䅁䅁权䙁䅁䅁兂䅁䅁䅁䘴浶䅑䅅䅁䉁䅁䅁兂剃堷⽷噎椴䅑杷允䅁䅁䅕䅁䑁䅁䅷䅁䭁䉁䅷䅁䭁䙁䅍䅁䭁䅁䅕䅁䙁䅁䅁䅁权佤䅚允䅁䅁䅅䅁䙁䥁獴⼵灵匸䄱䍄䉁䅁䅁兂䅁䅁䅍䅄䅁䅁䅯睈䅁䅁䅯允䅁䅁䅯兂䅁䅁䅕䅁䅁䅁汁欵䉁䅁䅁允䅁䅁䅕体㙆䭆䠵吴䴸䅉䅅䅁䙁䅁䅁睁䵁䅁䅁权晁䅁䅁权呂䅁䅁权䙁䅁䅁兂䅁䅁䅁䝧洷䅑䅅䅁䉁䅁䅁兂䭁㘱睎卐硯䅑杷允䅁䅁䅕䅁䑁䅁䅷䅁䭁䉁䄴䅁䭁䙁䅍䅁䭁䅁䅕䅁䙁䅁䅁䅁䅁⭦䅚允䅁䅁䅅䅁䙁䍁捬㡪ㅌ䍡䅆䍄䉁䅁䅁兂䅁䅁䅍䅄䅁䅁䅯杇䅁䅁䅯允䅁䅁䅯兂䅁䅁䅕䅁䅁䭁㑂欵䉁䅁䅁允䅁䅁䅕䡰㥁瑃橥䐶䴸䅉䅅䅁䙁䅁䅁睁䵁䅁䅁权摁䅁䅁权呂䅁䅁权䙁䅁䅁兂䅁䅁䅁䠴洷䅑䅅䅁䉁䅁䅁兂獃䙈歰㕏琸䅑杷允䅁䅁䅕䅁䑁䅁䅷䅁䭁䉁䄸䅁䭁䙁䅍䅁䭁䅁䅕䅁䙁䅁䅁䅁杄畦䅚允䅁䅁䅅䅁䙁䝁汄䌰扌含䅂䍄䉁䅁䅁兂䅁䅁䅍䅄䅁䅁䅯䅈䅁䅁䅯睕䅁䅁䅯兂䅁䅁䅕䅁䅁䝁㥄唵䉁䅁䅁允䅁䅁䅕牘䩰䅄牊啌䵁䅉䅅䅁䙁䅁䅁睁䵁䅁䅁权敁䅁䅁权呂䅁䅁权䙁䅁䅁兂䅁䅁䅁䡑浄䅑䅅䅁䉁䅁䅁兂剄瑉㕶浦桯䅑杷允䅁䅁䅕䅁䑁䅁䅷䅁䭁䉁䅷䅁䭁䙁䅍䅁䭁䅁䅕䅁䙁䅁䅁䅁䅄畦䅚允䅁䅁䅅䅁䙁䵁㉬灶愸祲䄱䍄䉁䅁䅁兂䅁䅁䅍䅄䅁䅁䅯睈䅁䅁䅯睕䅁䅁䅯兂䅁䅁䅕䅁䅁佁乁欵䉁䅁䅁允䅁䅁䅕䙂余扌㥋䕍䵁䅉䅅䅁䙁䅁䅁睁䵁䅁䅁权晁䅁䅁权呂䅁䅁权䙁䅁䅁兂䅁䅁䅁䱧汔䅑䅅䅁䉁䅁䅁兂㑃潈牘摕睧䅑杷允䅁䅁䅕䅁䑁䅁䅷䅁䭁䉁䄴䅁䭁䙁䅍䅁䭁䅁䅕䅁䙁䅁䅁䅁权甹䅖允䅁䅁䅅䅁䙁䡁潎敫㠱祐䅸䍄䉁䅁䅁兂䅁䅁䅍䅄䅁䅁䅯睈䅁䅁䅯睕䅁䅁䅯兂䅁䅁䅕䅁䅁䭁祁欵䉁䅁䅁允䅁䅁䅕穐敖歵獫啍䵁䅉䅅䅁䙁䅁䅁睁䵁䅁䅁权慁䅁䅁权呂䅁䅁权䙁䅁䅁兂䅁䅁䅁乯氷䅑䅅䅁䉁䅁䅁兂䑄匹捨⭪㕉䅑杷允䅁䅁䅕䅁䑁䅁䅷䅁䭁䉁䄰䅁䭁䅁䅅䅁䭁䅁䅕䅁䙁䅁䅁䅁䅂敉䅚允䅁䅁䅅䅁䙁䉁䘫ㄶ㑇瑈⽕䍄䉁䅁䅁兂䅁䅁䅍䅄䅁䅁䅯先䅁䅁䅯睕䅁䅁䅯兂䅁䅁䅕䅁䅁䅁捄唵䉁䅁䅁允䅁䅁䅕⽷潕䥘䌯啌䵁䅉䅅䅁䙁䅁䅁睁䵁䅁䅁权敁䅁䅁权呂䅁䅁权䙁䅁䅁兂䅁䅁䅁䝁洷䅑䅅䅁䉁䅁䅁兂剄瑉㕶浦桯䅑杷允䅁䅁䅕䅁䑁䅁䅷䅁䭁䉁䄴䅁䭁䙁䅍䅁䭁䅁䅕䅁䙁䅁䅁䅁䅃畭䅖允䅁䅁䅅䅁䙁䅁䉡啬䱏䍢䅬䍄䉁䅁䅁兂䅁䅁䅍䅄䅁䅁䅯杈䅁䅁䅯睕䅁䅁䅯兂䅁䅁䅕䅁䅁䥁ㅃ唵䉁䅁䅁允䅁䅁䅕癴㥐䠱灨䕌䵁䅉䅅䅁䙁䅁䅁睁䵁䅁䅁权慁䅁䅁权呂䅁䅁权䙁䅁䅁兂䅁䅁䅁䉧浄䅑䅅䅁䉁䅁䅁兂䝁婧䑖ど㙷䅑杷允䅁䅁䅕䅁䑁䅁䅷䅁䭁䉁䄸䅁䭁䙁䅍䅁䭁䅁䅕䅁䙁䅁䅁䅁䅁估䅖允䅁䅁䅅䅁䙁䕁䵯楁䡵樱䅂䍄䉁䅁䅁兂䅁䅁䅍䅄䅁䅁䅯睈䅁䅁䅯睕䅁䅁䅯兂䅁䅁䅕䅁䅁䭁剁欵䉁䅁䅁允䅁䅁䅕䙂余扌㥋䕍䵁䅉䅅䅁䙁䅁䅁睁䵁䅁䅁权慁䅁䅁权呂䅁䅁权䙁䅁䅁兂䅁䅁䅁䵧決䅑䅅䅁䉁䅁䅁兂权楇搯䕊㙙䅑杷允䅁䅁䅕䅁䑁䅁䅷䅁䭁䉁䅷䅁䭁䙁䅍䅁䭁䅁䅕䅁䙁䅁䅁䅁䅁畦䅚允䅁䅁䅅䅁䙁䵁㉬灶愸祲䄱䍄䉁䅁䅁兂䅁䅁䅍䅄䅁䅁䅯杇䅁䅁䅯允䅁䅁䅯兂䅁䅁䅕䅁䅁䕁佄唵䉁䅁䅁允䅁䅁䅕椹捨㡪ㅌ䐴䴸䅉䅅䅁䙁䅁䅁睁䵁䅁䅁权捁䅁䅁权呂䅁䅁权䙁䅁䅁兂䅁䅁䅁䙧洯䅑䅅䅁䉁䅁䅁兂楃扒穢刯畑䅑杷允䅁䅁䅕䅁䑁䅁䅷䅁䭁䉁䅯䅁䭁䙁䅍䅁䭁䅁䅕䅁䙁䅁䅁䅁䅃⭒䅚允䅁䅁䅅䅁䙁䕁㍷啩杆呒䅴䍄䉁䅁䅁兂䅁䅁䅍䅄䅁䅁䅯先䅁䅁䅯睕䅁䅁䅯兂䅁䅁䅕䅁䅁佁㥂欵䉁䅁䅁允䅁䅁䅕䬸䝦穓䩦啌䵁䅉䅅䅁䙁䅁䅁睁䵁䅁䅁权捁䅁䅁权䉁䅁䅁权䙁䅁䅁兂䅁䅁䅁䭉汲䅑䅅䅁䉁䅁䅁兂偃癷潕䥘匯睐杷允䅁䅁䅕䅁䑁䅁䅷䅁䭁䉁䄴䅁䭁䙁䅍䅁䭁䅁䅕䅁䙁䅁䅁䅁杄敦䅚允䅁䅁䅅䅁䙁䍁捬㡪ㅌ䍡䅆䍄䉁䅁䅁兂䅁䅁䅍䅄䅁䅁䅯䅈䅁䅁䅯睕䅁䅁䅯兂䅁䅁䅕䅁䅁䍁⽃唵䉁䅁䅁允䅁䅁䅕場啯歲桤歌䵁䅉䅅䅁䙁䅁䅁睁䵁䅁䅁权敁䅁䅁权䉁䅁䅁权䙁䅁䅁兂䅁䅁䅁䕉浦䅑䅅䅁䉁䅁䅁兂䑄匹捨㡪噌睐杷允䅁䅁䅕䅁䑁䅁䅷䅁䭁䉁䄴䅁䭁䙁䅍䅁䭁䅁䅕䅁䙁䅁䅁䅁䅃⭡䅚允䅁䅁䅅䅁䙁乁楅⼲⭬楡䅆䍄䉁䅁䅁兂䅁䅁䅍䅄䅁䅁䅯䅈䅁䅁䅯睕䅁䅁䅯兂䅁䅁䅕䅁䅁䕁橁欵䉁䅁䅁允䅁䅁䅕㡪ㅌ䙋偷歌䵁䅉䅅䅁䙁䅁䅁睁䵁䅁䅁权慁䅁䅁权䉁䅁䅁权䙁䅁䅁兂䅁䅁䅁䝷浶䅑䅅䅁䉁䅁䅁兂歃䑣䬰㘱潐睐杷允䅁䅁䅕䅁䑁䅁䅷䅁䭁䉁䄰䅁䭁䅁䅅䅁䭁䅁䅕䅁䙁䅁䅁䅁䅂佒䅚允䅁䅁䅅䅁䙁䭁䠵場啯瑲⽣䍄䉁䅁䅁兂䅁䅁䅍䅄䅁䅁䅯睈䅁䅁䅯睕䅁䅁䅯兂䅁䅁䅕䅁䅁䵁坂欵䉁䅁䅁允䅁䅁䅕呦ㄸ牘灯啍䵁䅉䅅䅁䙁䅁䅁睁䵁䅁䅁权捁䅁䅁权呂䅁䅁权䙁䅁䅁兂䅁䅁䅁䝉浈䅑䅅䅁䉁䅁䅁兂楃扒穢刯畑䅑杷允䅁䅁䅕䅁䑁䅁䅷䅁䭁䉁䅯䅁䭁䅁䅅䅁䭁䅁䅕䅁䙁䅁䅁䅁权低䅚允䅁䅁䅅䅁䙁䭁睒児塲⭯⽧䍄䉁䅁䅁兂䅁䅁䅍䅄䅁䅁䅯杈䅁䅁䅯睕䅁䅁䅯兂䅁䅁䅕䅁䅁䝁䩂欵䉁䅁䅁允䅁䅁䅕渷⽷噎㘴䕊䵁䅉䅅䅁䙁䅁䅁睁䵁䅁䅁权敁䅁䅁权䉁䅁䅁权䙁䅁䅁兂䅁䅁䅁䝷浈䅑䅅䅁䉁䅁䅁兂䅁䅁䅁䅁兄睐杷允䅁䅁䅕䅁䑁䅁䅷䅁䭁䉁䄴䅁䭁䙁䅍䅁䭁䅁䅕䅁䙁䅁䅁䅁杁敦䅚允䅁䅁䅅䅁䙁䍁捬㡪ㅌ䍡䅆䍄䉁䅁䅁兂䅁䅁䅍䅄䅁䅁䅯杈䅁䅁䅯睕䅁䅁䅯兂䅁䅁䅕䅁䅁䍁䥁欵䉁䅁䅁允䅁䅁䅕䅁䅁䅁䅁歋䵁䅉䅅䅁䙁䅁䅁睁䵁䅁䅁权晁䅁䅁权䉁䅁䅁权䙁䅁䅁兂䅁䅁䅁䅁浘䅑䅅䅁䉁䅁䅁兂䅁䅁䅁䅁杄睐杷允䅁䅁䅕䅁䑁䅁䅷䅁䭁䉁䄴䅁䭁䙁䅍䅁䭁䅁䅕䅁䙁䅁䅁䅁䅄畆䅚允䅁䅁䅅䅁䙁䉁䕫杖琴楣䅬䍄䉁䅁䅁兂䅁䅁䅍䅄䅁䅁䅯杈䅁䅁䅯睕䅁䅁䅯兂䅁䅁䅕䅁䅁佁㡂欵䉁䅁䅁允䅁䅁䅕噋偹癷潖啉䵁䅉䅅䅁䙁䅁䅁睁䵁䅁䅁权摁䅁䅁权呂䅁䅁权䙁䅁䅁兂䅁䅁䅁䕯洷䅑䅅䅁䉁䅁䅁兂ㅂ硫䕧潖甴䅑杷允䅁䅁䅕䅁䑁䅁䅷䅁䭁䉁䄴䅁䭁䙁䅍䅁䭁䅁䅕䅁䙁䅁䅁䅁杁佉䅚允䅁䅁䅅䅁䙁䉁䕫杖琴楣䅬䍄䉁䅁䅁兂䅁䅁䅍䅄䅁䅁䅯睈䅁䅁䅯睕䅁䅁䅯兂䅁䅁䅕䅁䅁佁㡂欵䉁䅁䅁允䅁䅁䅕牡へ硫歧啍䵁䅉䅅䅁䙁䅁䅁睁䵁䅁䅁权慁䅁䅁权呂䅁䅁权䙁䅁䅁兂䅁䅁䅁䜴浪䅑䅅䅁䉁䅁䅁兂癁匳䝑噧㝕䅑杷允䅁䅁䅕䅁䑁䅁䅷䅁䭁䉁䄴䅁䭁䙁䅍䅁䭁䅁䅕䅁䙁䅁䅁䅁䅃佦䅚允䅁䅁䅅䅁䙁䍁捬㡪ㅌ䍡䅆䍄䉁䅁䅁兂䅁䅁䅍䅄䅁䅁䅯睈䅁䅁䅯允䅁䅁䅯兂䅁䅁䅕䅁䅁䕁扂欵䉁䅁䅁允䅁䅁䅕椹捨㡪ㅌ䐴䴸䅉䅅䅁䙁䅁䅁睁䵁䅁䅁权慁䅁䅁权呂䅁䅁权䙁䅁䅁兂䅁䅁䅁䡙浺䅑䅅䅁䉁䅁䅁兂䵂㑎䉬䍙㝕䅑杷允䅁䅁䅕䅁䑁䅁䅷䅁䭁䉁䄴䅁䭁䅁䅅䅁䭁䅁䅕䅁䙁䅁䅁䅁䅂伳䅖允䅁䅁䅅䅁䙁䑁積積積㥍⽍䍄䉁䅁䅁兂䅁䅁䅍䅄䅁䅁䅯先䅁䅁䅯睕䅁䅁䅯兂䅁䅁䅕䅁䅁佁乄唵䉁䅁䅁允䅁䅁䅕噋偹癷潕歌䵁䅉䅅䅁䙁䅁䅁睁䵁䅁䅁权捁䅁䅁权呂䅁䅁权䙁䅁䅁兂䅁䅁䅁䡙浺䅑䅅䅁䉁䅁䅁兂䱃佢㝦晱瑅䅑杷允䅁䅁䅕䅁䑁䅁䅷䅁䭁䉁䅯䅁䭁䙁䅍䅁䭁䅁䅕䅁䙁䅁䅁䅁䅂佷䅖允䅁䅁䅅䅁䙁䱁䩰䅄牉穊䅰䍄䉁䅁䅁兂䅁䅁䅍䅄䅁䅁䅯杇䅁䅁䅯睕䅁䅁䅯兂䅁䅁䅕䅁䅁䵁噂欵䉁䅁䅁允䅁䅁䅕⽷潕䥘椹く䵁䅉䅅䅁䙁䅁䅁睁䵁䅁䅁权摁䅁䅁权䉁䅁䅁权䙁䅁䅁兂䅁䅁䅁䍧洳䅑䅅䅁䉁䅁䅁兂畃⭒㙆䭆堷睐杷允䅁䅁䅕䅁䑁䅁䅷䅁䭁䉁䄸䅁䭁䙁䅍䅁䭁䅁䅕䅁䙁䅁䅁䅁杂佦䅚允䅁䅁䅅䅁䙁䝁㡱䩤奍䑊䅆䍄䉁䅁䅁兂䅁䅁䅍䅄䅁䅁䅯杇䅁䅁䅯允䅁䅁䅯兂䅁䅁䅕䅁䅁䥁⭄唵䉁䅁䅁允䅁䅁䅕積積積積稴䴸䅉䅅䅁䙁䅁䅁睁䵁䅁䅁权慁䅁䅁权呂䅁䅁权䙁䅁䅁兂䅁䅁䅁䑙洳䅑䅅䅁䉁䅁䅁兂䙄䱉祂䑡㝅䅑杷允䅁䅁䅕䅁䑁䅁䅷䅁䭁䉁䅯䅁䭁䙁䅍䅁䭁䅁䅕䅁䙁䅁䅁䅁杁佦䅚允䅁䅁䅅䅁䙁䕁㍷啩杆告䅴䍄䉁䅁䅁兂䅁䅁䅍䅄䅁䅁䅯睈䅁䅁䅯允䅁䅁䅯兂䅁䅁䅕䅁䅁䍁汄唵䉁䅁䅁允䅁䅁䅕児塲㍯㥁樲䴸䅉䅅䅁䙁䅁䅁睁䵁䅁䅁权晁䅁䅁权呂䅁䅁权䙁䅁䅁兂䅁䅁䅁䅑洷䅑䅅䅁䉁䅁䅁兂䕁杖琴牳眰䅑杷允䅁䅁䅕䅁䑁䅁䅷䅁䭁䉁䄰䅁䭁䙁䅍䅁䭁䅁䅕䅁䙁䅁䅁䅁杂畤䅚允䅁䅁䅅䅁䙁偁湃歸㍳卹䄱䍄䉁䅁䅁兂䅁䅁䅍䅄䅁䅁䅯睈䅁䅁䅯允䅁䅁䅯兂䅁䅁䅕䅁䅁䵁ㅃ唵䉁䅁䅁允䅁䅁䅕敨剴䉵䘶稲䴸䅉䅅䅁䙁䅁䅁睁䵁䅁䅁权摁䅁䅁权呂䅁䅁权䙁䅁䅁兂䅁䅁䅁䡉浺䅑䅅䅁䉁䅁䅁兂睄㡰䱚㡎瑫䅑杷允䅁䅁䅕䅁䑁䅁䅷䅁䭁䉁䅷䅁䭁䅁䅅䅁䭁䅁䅕䅁䙁䅁䅁䅁䅃余䅚允䅁䅁䅅䅁䙁偁潙䥘䌯搹⽧䍄䉁䅁䅁兂䅁䅁䅍䅄䅁䅁䅯睈䅁䅁䅯睕䅁䅁䅯兂䅁䅁䅕䅁䅁䝁慁欵䉁䅁䅁允䅁䅁䅕牒穢搯㑔䕍䵁䅉䅅䅁䙁䅁䅁睁䵁䅁䅁权摁䅁䅁权呂䅁䅁权䙁䅁䅁兂䅁䅁䅁䕷浌䅑䅅䅁䉁䅁䅁兂䝂癴㥐䰱畧䅑杷允䅁䅁䅕䅁䑁䅁䅷䅁䭁䉁䄸䅁䭁䙁䅍䅁䭁䅁䅕䅁䙁䅁䅁䅁杁佦䅚允䅁䅁䅅䅁䙁䝁㡱䩤奍䑊䅆䍄䉁䅁䅁兂䅁䅁䅍䅄䅁䅁䅯睈䅁䅁䅯睕䅁䅁䅯兂䅁䅁䅕䅁䅁䅁㡂欵䉁䅁䅁允䅁䅁䅕牡へ硫歧啍䵁䅉䅅䅁䙁䅁䅁睁䵁䅁䅁权敁䅁䅁权呂䅁䅁权䙁䅁䅁兂䅁䅁䅁䡯浶䅑䅅䅁䉁䅁䅁兂灁䥘䌯圹桧䅑杷允䅁䅁䅕䅁䑁䅁䅷䅁䭁䉁䅷䅁䭁䙁䅍䅁䭁䅁䅕䅁䙁䅁䅁䅁䅃⭥䅚允䅁䅁䅅䅁䙁䥁獴⼵灵匸䄱䍄䉁䅁䅁兂䅁䅁䅍䅄䅁䅁䅯杈䅁䅁䅯允䅁䅁䅯兂䅁䅁䅕䅁䅁䍁桂欵䉁䅁䅁允䅁䅁䅕䅁䅁䅁䅁䐰䴸䅉䅅䅁䙁䅁䅁睁䵁䅁䅁权摁䅁䅁权呂䅁䅁权䙁䅁䅁兂䅁䅁䅁䡧浶䅑䅅䅁䉁䅁䅁兂睄㡰䱚㡎瑫䅑杷允䅁䅁䅕䅁䑁䅁䅷䅁䭁䉁䄸䅁䭁䙁䅍䅁䭁䅁䅕䅁䙁䅁䅁䅁䅃攲䅖允䅁䅁䅅䅁䙁䉁癳匳䝑吴䅂䍄䉁䅁䅁兂䅁䅁䅍䅄䅁䅁䅯杈䅁䅁䅯睕䅁䅁䅯兂䅁䅁䅕䅁䅁佁䍄唵䉁䅁䅁允䅁䅁䅕呣䬰㘱睍䕌䵁䅉䅅䅁䙁䅁䅁睁䵁䅁䅁权捁䅁䅁权呂䅁䅁权䙁䅁䅁兂䅁䅁䅁䵷汌䅑䅅䅁䉁䅁䅁兂桄桥畓㉒畅䅑杷允䅁䅁䅕䅁䑁䅁䅷䅁䭁䉁䄸䅁䭁䅁䅅䅁䭁䅁䅕䅁䙁䅁䅁䅁杄畒䅚允䅁䅁䅅䅁䙁䭁睒児塲⭯⽁䍄䉁䅁䅁兂䅁䅁䅍䅄䅁䅁䅯䅈䅁䅁䅯睕䅁䅁䅯兂䅁䅁䅕䅁䅁䕁婁欵䉁䅁䅁允䅁䅁䅕灳瘳㡰䱙歌䵁䅉䅅䅁䙁䅁䅁睁䵁䅁䅁权敁䅁䅁权呂䅁䅁权䙁䅁䅁兂䅁䅁䅁䘴浲䅑䅅䅁䉁䅁䅁兂扄堫焵䡶楑䅑杷允䅁䅁䅕䅁䑁䅁䅷䅁䭁䉁䅷䅁䭁䙁䅍䅁䭁䅁䅕䅁䙁䅁䅁䅁䅄佣䅚允䅁䅁䅅䅁䙁䡁潎敫㠱礯䄱䍄䉁䅁䅁兂䅁䅁䅍䅄䅁䅁䅯杇䅁䅁䅯睕䅁䅁䅯兂䅁䅁䅕䅁䅁䅁摂欵䉁䅁䅁允䅁䅁䅕灶愸㥌欱く䵁䅉䅅䅁䙁䅁䅁睁䵁䅁䅁权摁䅁䅁权䉁䅁䅁权䙁䅁䅁兂䅁䅁䅁䵯決䅑䅅䅁䉁䅁䅁兂塄㍯㥁瑃呦睐杷允䅁䅁䅕䅁䑁䅁䅷䅁䭁䉁䅷䅁䭁䅁䅅䅁䭁䅁䅕䅁䙁䅁䅁䅁权⭘䅚允䅁䅁䅅䅁䙁偁潙䥘䌯搹⽧䍄䉁䅁䅁兂䅁䅁䅍䅄䅁䅁䅯䅈䅁䅁䅯睕䅁䅁䅯兂䅁䅁䅕䅁䅁䕁㝂欵䉁䅁䅁允䅁䅁䅕㉩湺㘫确啌䵁䅉䅅䅁䙁䅁䅁睁䵁䅁䅁权捁䅁䅁权䉁䅁䅁权䙁䅁䅁兂䅁䅁䅁䍯浶䅑䅅䅁䉁䅁䅁兂畃⭒㙆䭆堷睐杷允䅁䅁䅕䅁䑁䅁䅷䅁䭁䉁䅷䅁䭁䙁䅍䅁䭁䅁䅕䅁䙁䅁䅁䅁杄佔䅚允䅁䅁䅅䅁䙁䝁匸㡧䭄卙䄵䍄䉁䅁䅁兂䅁䅁䅍䅄䅁䅁䅯杇䅁䅁䅯睕䅁䅁䅯兂䅁䅁䅕䅁䅁佁婂欵䉁䅁䅁允䅁䅁䅕⽷潕䥘椹く䵁䅉䅅䅁䙁䅁䅁睁䵁䅁䅁权捁䅁䅁权呂䅁䅁权䙁䅁䅁兂䅁䅁䅁乷汘䅑䅅䅁䉁䅁䅁兂佂桙奂扏畑䅑杷允䅁䅁䅕䅁䑁䅁䅷䅁䭁䉁䄰䅁䭁䅁䅅䅁䭁䅁䅕䅁䙁䅁䅁䅁杁伳䅖允䅁䅁䅅䅁䙁乁橥䑣䬰㤱⽍䍄䉁䅁䅁兂䅁䅁䅍䅄䅁䅁䅯先䅁䅁䅯睕䅁䅁䅯兂䅁䅁䅕䅁䅁䍁㝂欵䉁䅁䅁允䅁䅁䅕䬸䝦穓䩦啌䵁䅉䅅䅁䙁䅁䅁睁䵁䅁䅁权晁䅁䅁权呂䅁䅁权䙁䅁䅁兂䅁䅁䅁䡯浄䅑䅅䅁䉁䅁䅁兂䭁㘱睎卐硯䅑杷允䅁䅁䅕䅁䑁䅁䅷䅁䭁䉁䅯䅁䭁䅁䅅䅁䭁䅁䅕䅁䙁䅁䅁䅁杄⬴䅖允䅁䅁䅅䅁䙁偁潙䥘䌯改⽁䍄䉁䅁䅁兂䅁䅁䅍䅄䅁䅁䅯先䅁䅁䅯睕䅁䅁䅯兂䅁䅁䅕䅁䅁䅁佁欵䉁䅁䅁允䅁䅁䅕歵䵫楁䡵歌䵁䅉䅅䅁䙁䅁䅁睁䵁䅁䅁权摁䅁䅁权呂䅁䅁权䙁䅁䅁兂䅁䅁䅁䡷浲䅑䅅䅁䉁䅁䅁兂睄㡰䱚㡎瑫䅑杷允䅁䅁䅕䅁䑁䅁䅷䅁䭁䉁䅯䅁䭁䙁䅍䅁䭁䅁䅕䅁䙁䅁䅁䅁权略䅚允䅁䅁䅅䅁䙁䕁㍷啩杆告䅴䍄䉁䅁䅁兂䅁䅁䅍䅄䅁䅁䅯䅈䅁䅁䅯睕䅁䅁䅯兂䅁䅁䅕䅁䅁䕁坄唵䉁䅁䅁允䅁䅁䅕浔光䑗ね歌䵁䅉䅅䅁䙁䅁䅁睁䵁䅁䅁权摁䅁䅁权䉁䅁䅁权䙁䅁䅁兂䅁䅁䅁䅷浄䅑䅅䅁䉁䅁䅁兂晁敨剴䉵嘷睐杷允䅁䅁䅕䅁䑁䅁䅷䅁䭁䉁䅯䅁䭁䅁䅅䅁䭁䅁䅕䅁䙁䅁䅁䅁杁敗䅚允䅁䅁䅅䅁䙁䭁睒児塲⭯⽧䍄䉁䅁䅁兂䅁䅁䅍䅄䅁䅁䅯睈䅁䅁䅯睕䅁䅁䅯兂䅁䅁䅕䅁䅁䭁㙂欵䉁䅁䅁允䅁䅁䅕牡へ硫歧啍䵁䅉䅅䅁䙁䅁䅁睁䵁䅁䅁权慁䅁䅁权呂䅁䅁权䙁䅁䅁兂䅁䅁䅁佷汦䅑䅅䅁䉁䅁䅁兂䑄匹捨⭪㕉䅑杷允䅁䅁䅕䅁䑁䅁䅷䅁䭁䉁䅷䅁䭁䙁䅍䅁䭁䅁䅕䅁䙁䅁䅁䅁杂⭣䅚允䅁䅁䅅䅁䙁䥁獴⼵灵匸䄱䍄䉁䅁䅁兂䅁䅁䅍䅄䅁䅁䅯杇䅁䅁䅯睕䅁䅁䅯兂䅁䅁䅕䅁䅁䝁⭃唵䉁䅁䅁允䅁䅁䅕歵䵫楁湳歏䵁䅉䅅䅁䙁䅁䅁睁䵁䅁䅁权摁䅁䅁权呂䅁䅁权䙁䅁䅁兂䅁䅁䅁䍙浘䅑䅅䅁䉁䅁䅁兂浂浚浚畚留䅑杷允䅁䅁䅕䅁䑁䅁䅷䅁䭁䉁䅷䅁䭁䅁䅅䅁䭁䅁䅕䅁䙁䅁䅁䅁杂攴䅖允䅁䅁䅅䅁䙁䑁積積積㥍⽍䍄䉁䅁䅁兂䅁䅁䅍䅄䅁䅁䅯睈䅁䅁䅯允䅁䅁䅯兂䅁䅁䅕䅁䅁䅁㑄唵䉁䅁䅁允䅁䅁䅕体㙆䭆䠵吴䴸䅉䅅䅁䙁䅁䅁睁䵁䅁䅁权捁䅁䅁权䉁䅁䅁权䙁䅁䅁兂䅁䅁䅁䑯浈䅑䅅䅁䉁䅁䅁兂㉄䙋偹癷奘睐杷允䅁䅁䅕䅁䑁䅁䅷䅁䭁䉁䄸䅁䭁䙁䅍䅁䭁䅁䅕䅁䙁䅁䅁䅁䅃略䅚允䅁䅁䅅䅁䙁䝁㡱䩤奍䑊䅆䍄䉁䅁䅁兂䅁䅁䅍䅄䅁䅁䅯杈䅁䅁䅯睕䅁䅁䅯兂䅁䅁䅕䅁䅁䵁敁欵䉁䅁䅁允䅁䅁䅕兇坒楄礱啋䵁䅉䅅䅁䙁䅁䅁睁䵁䅁䅁权晁䅁䅁权䉁䅁䅁权䙁䅁䅁兂䅁䅁䅁䙉浮䅑䅅䅁䉁䅁䅁兂卂䉵䘶ㄶ杈睐杷允䅁䅁䅕䅁䑁䅁䅷䅁䭁䉁䅷䅁䭁䅁䅅䅁䭁䅁䅕䅁䙁䅁䅁䅁杂佅䅚允䅁䅁䅅䅁䙁䉁䘫ㄶ㑇瑈⽕䍄䉁䅁䅁兂䅁䅁䅍䅄䅁䅁䅯杈䅁䅁䅯睕䅁䅁䅯兂䅁䅁䅕䅁䅁䵁䍄唵䉁䅁䅁允䅁䅁䅕呣䬰㘱睍䕌䵁䅉䅅䅁䙁䅁䅁睁䵁䅁䅁权晁䅁䅁权呂䅁䅁权䙁䅁䅁兂䅁䅁䅁䡙浲䅑䅅䅁䉁䅁䅁兂煂䡶呓䍇硑䅑杷允䅁䅁䅕䅁䑁䅁䅷䅁䭁䉁䅯䅁䭁䙁䅍䅁䭁䅁䅕䅁䙁䅁䅁䅁䅂略䅚允䅁䅁䅅䅁䙁䕁㍷啩杆告䅴䍄䉁䅁䅁兂䅁䅁䅍䅄䅁䅁䅯杇䅁䅁䅯睕䅁䅁䅯兂䅁䅁䅕䅁䅁䭁卄唵䉁䅁䅁允䅁䅁䅕祇搯䅊桙歏䵁䅉䅅䅁䙁䅁䅁睁䵁䅁䅁权捁䅁䅁权呂䅁䅁权䙁䅁䅁兂䅁䅁䅁䡑浲䅑䅅䅁䉁䅁䅁兂䱃佢㝦晱瑅䅑杷允䅁䅁䅕䅁䑁䅁䅷䅁䭁䉁䅯䅁䭁䙁䅍䅁䭁䅁䅕䅁䙁䅁䅁䅁䅄佯䅖允䅁䅁䅅䅁䙁䥁坣挲㌷積䅬䍄䉁䅁䅁兂䅁䅁䅍䅄䅁䅁䅯杇䅁䅁䅯睕䅁䅁䅯兂䅁䅁䅕䅁䅁䕁䕁欵䉁䅁䅁允䅁䅁䅕牒穢搯契歏䵁䅉䅅䅁䙁䅁䅁睁䵁䅁䅁权摁䅁䅁权呂䅁䅁权䙁䅁䅁兂䅁䅁䅁䡑浲䅑䅅䅁䉁䅁䅁兂睄㡰䱚㡎瑫䅑杷允䅁䅁䅕䅁䑁䅁䅷䅁䭁䉁䄸䅁䭁䙁䅍䅁䭁䅁䅕䅁䙁䅁䅁䅁䅂略䅚允䅁䅁䅅䅁䙁䝁㡱䩤奍䑊䅆䍄䉁䅁䅁兂䅁䅁䅍䅄䅁䅁䅯杇䅁䅁䅯睕䅁䅁䅯兂䅁䅁䅕䅁䅁䭁䥂欵䉁䅁䅁允䅁䅁䅕䑔䩥坑䙂く䵁䅉䅅䅁䙁䅁䅁睁䵁䅁䅁权敁䅁䅁权呂䅁䅁权䙁䅁䅁兂䅁䅁䅁䑁洯䅑䅅䅁䉁䅁䅁兂い搯㑒圶歙䅑杷允䅁䅁䅕䅁䑁䅁䅷䅁䭁䉁䄴䅁䭁䅁䅅䅁䭁䅁䅕䅁䙁䅁䅁䅁䅄⭋䅚允䅁䅁䅅䅁䙁䵁ㅐ䙋偹瑷⽕䍄䉁䅁䅁兂䅁䅁䅍䅄䅁䅁䅯䅈䅁䅁䅯睕䅁䅁䅯兂䅁䅁䅕䅁䅁䵁㕂欵䉁䅁䅁允䅁䅁䅕㉩湺㘫确啌䵁䅉䅅䅁䙁䅁䅁睁䵁䅁䅁权晁䅁䅁权呂䅁䅁权䙁䅁䅁兂䅁䅁䅁䐴浢䅑䅅䅁䉁䅁䅁兂⽁噎㘶卓硷䅑杷允䅁䅁䅕䅁䑁䅁䅷䅁䭁䉁䄸䅁䭁䙁䅍䅁䭁䅁䅕䅁䙁䅁䅁䅁杂敉䅚允䅁䅁䅅䅁䙁䕁㉡⼸唳䐫䅂䍄䉁䅁䅁兂䅁䅁䅍䅄䅁䅁䅯先䅁䅁䅯睕䅁䅁䅯兂䅁䅁䅕䅁䅁佁噁欵䉁䅁䅁允䅁䅁䅕歵䵫楁䡵歌䵁䅉䅅䅁䙁䅁䅁睁䵁䅁䅁权敁䅁䅁权䉁䅁䅁权䙁䅁䅁兂䅁䅁䅁䑷浌䅑䅅䅁䉁䅁䅁兂䑄匹捨㡪噌睐杷允䅁䅁䅕䅁䑁䅁䅷䅁䭁䉁䄸䅁䭁䅁䅅䅁䭁䅁䅕䅁䙁䅁䅁䅁权攵䅖允䅁䅁䅅䅁䙁䑁䬰㘱睎摐⽯䍄䉁䅁䅁兂䅁䅁䅍䅄䅁䅁䅯杇䅁䅁䅯睕䅁䅁䅯兂䅁䅁䅕䅁䅁䝁穂欵䉁䅁䅁允䅁䅁䅕䑔䩥坑汁く䵁䅉䅅䅁䙁䅁䅁睁䵁䅁䅁权摁䅁䅁权呂䅁䅁权䙁䅁䅁兂䅁䅁䅁䕉浺䅑䅅䅁䉁䅁䅁兂ㅂ硫䕧潖甴䅑杷允䅁䅁䅕䅁䑁䅁䅷䅁䭁䉁䄴䅁䭁䅁䅅䅁䭁䅁䅕䅁䙁䅁䅁䅁杂佢䅚允䅁䅁䅅䅁䙁䅁䅁䅁䅁乁⽁䍄䉁䅁䅁兂䅁䅁䅍䅄䅁䅁䅯先䅁䅁䅯睕䅁䅁䅯兂䅁䅁䅕䅁䅁䍁噁欵䉁䅁䅁允䅁䅁䅕歵䵫楁䡵歌䵁䅉䅅䅁䙁䅁䅁睁䵁䅁䅁权敁䅁䅁权呂䅁䅁权䙁䅁䅁兂䅁䅁䅁䕧浈䅑䅅䅁䉁䅁䅁兂い搯㑒圶歙䅑杷允䅁䅁䅕䅁䑁䅁䅷䅁䭁䉁䄸䅁䭁䙁䅍䅁䭁䅁䅕䅁䙁䅁䅁䅁杂敊䅚允䅁䅁䅅䅁䙁䱁穢搯㑒呃䅆䍄䉁䅁䅁兂䅁䅁䅍䅄䅁䅁䅯杇䅁䅁䅯睕䅁䅁䅯兂䅁䅁䅕䅁䅁佁穄唵䉁䅁䅁允䅁䅁䅕⽷潕䥘䌯問䵁䅉䅅䅁䙁䅁䅁睁䵁䅁䅁权捁䅁䅁权呂䅁䅁权䙁䅁䅁兂䅁䅁䅁倴氯䅑䅅䅁䉁䅁䅁兂㉄䙋偹湷瑕䅑杷允䅁䅁䅕䅁䑁䅁䅷䅁䭁䉁䄸䅁䭁䙁䅍䅁䭁䅁䅕䅁䙁䅁䅁䅁䅂⭸䅖允䅁䅁䅅䅁䙁䵁㉬灶愸穌䅆䍄䉁䅁䅁兂䅁䅁䅍䅄䅁䅁䅯䅈䅁䅁䅯睕䅁䅁䅯兂䅁䅁䅕䅁䅁䅁䕂欵䉁䅁䅁允䅁䅁䅕㥆佮ㄹ橏歌䵁䅉䅅䅁䙁䅁䅁睁䵁䅁䅁权慁䅁䅁权呂䅁䅁权䙁䅁䅁兂䅁䅁䅁䝉洳䅑䅅䅁䉁䅁䅁兂癁匳䝑噧㝕䅑杷允䅁䅁䅕䅁䑁䅁䅷䅁䭁䉁䅷䅁䭁䅁䅅䅁䭁䅁䅕䅁䙁䅁䅁䅁䅂但䅚允䅁䅁䅅䅁䙁䉁䘫ㄶ㑇瑈⽕䍄䉁䅁䅁兂䅁䅁䅍䅄䅁䅁䅯杇䅁䅁䅯睕䅁䅁䅯兂䅁䅁䅕䅁䅁䅁㕂欵䉁䅁䅁允䅁䅁䅕䑔䩥坑汁く䵁䅉䅅䅁䙁䅁䅁睁䵁䅁䅁权捁䅁䅁权呂䅁䅁权䙁䅁䅁兂䅁䅁䅁临汔䅑䅅䅁䉁䅁䅁兂佂桙奂扏畑䅑杷允䅁䅁䅕䅁䑁䅁䅷䅁䭁䉁䄰䅁䭁䙁䅍䅁䭁䅁䅕䅁䙁䅁䅁䅁杂⭷䅖允䅁䅁䅅䅁䙁䕁㍷啩杆匵䄱䍄䉁䅁䅁兂䅁䅁䅍䅄䅁䅁䅯杇䅁䅁䅯睕䅁䅁䅯兂䅁䅁䅕䅁䅁䍁䉄唵䉁䅁䅁允䅁䅁䅕歵䵫楁湳歏䵁䅉䅅䅁䙁䅁䅁睁䵁䅁䅁权晁䅁䅁权䉁䅁䅁权䙁䅁䅁兂䅁䅁䅁佧決䅑䅅䅁䉁䅁䅁兂桄桥畓⭒慈睐杷允䅁䅁䅕䅁䑁䅁䅷䅁䭁䉁䄰䅁䭁䙁䅍䅁䭁䅁䅕䅁䙁䅁䅁䅁权体䅚允䅁䅁䅅䅁䙁䡁呗䅇坒楪䄵䍄䉁䅁䅁兂䅁䅁䅍䅄䅁䅁䅯杈䅁䅁䅯睕䅁䅁䅯兂䅁䅁䅕䅁䅁䕁啄唵䉁䅁䅁允䅁䅁䅕兊䉡啬䱏䕌䵁䅉䅅䅁䙁䅁䅁睁䵁䅁䅁权慁䅁䅁权䉁䅁䅁权䙁䅁䅁兂䅁䅁䅁䡉洳䅑䅅䅁䉁䅁䅁兂歃䑣䬰㘱潐睐杷允䅁䅁䅕䅁䑁䅁䅷䅁䭁䉁䅷䅁䭁䙁䅍䅁䭁䅁䅕䅁䙁䅁䅁䅁杄佥䅚允䅁䅁䅅䅁䙁䥁獴⼵灵匸䄱䍄䉁䅁䅁兂䅁䅁䅍䅄䅁䅁䅯杈䅁䅁䅯睕䅁䅁䅯兂䅁䅁䅕䅁䅁䅁橄唵䉁䅁䅁允䅁䅁䅕呣䬰㘱睐か䵁䅉䅅䅁䙁䅁䅁睁䵁䅁䅁权慁䅁䅁权䉁䅁䅁权䙁䅁䅁兂䅁䅁䅁䵯氯䅑䅅䅁䉁䅁䅁兂㉄䙋偹癷杘睐杷允䅁䅁䅕䅁䑁䅁䅷䅁䭁䉁䄰䅁䭁䅁䅅䅁䭁䅁䅕䅁䙁䅁䅁䅁䅂佋䅚允䅁䅁䅅䅁䙁䝁浚浚浚瑚⽙䍄䉁䅁䅁兂䅁䅁䅍䅄䅁䅁䅯睈䅁䅁䅯睕䅁䅁䅯兂䅁䅁䅕䅁䅁䭁塁欵䉁䅁䅁允䅁䅁䅕牒穢搯㑔䕍䵁䅉䅅䅁䙁䅁䅁睁䵁䅁䅁权慁䅁䅁权呂䅁䅁权䙁䅁䅁兂䅁䅁䅁䡷浪䅑䅅䅁䉁䅁䅁兂䵂㑎䉬䍙㝕䅑杷允䅁䅁䅕䅁䑁䅁䅷䅁䭁䉁䄴䅁䭁䙁䅍䅁䭁䅁䅕䅁䙁䅁䅁䅁䅄男䅖允䅁䅁䅅䅁䙁䡁潎敫㠱祐䅸䍄䉁䅁䅁兂䅁䅁䅍䅄䅁䅁䅯先䅁䅁䅯睕䅁䅁䅯兂䅁䅁䅕䅁䅁䵁㝄唵䉁䅁䅁允䅁䅁䅕余兘瑉㕶啌䵁䅉䅅䅁䙁䅁䅁睁䵁䅁䅁权晁䅁䅁权呂䅁䅁权䙁䅁䅁兂䅁䅁䅁䙑浮䅑䅅䅁䉁䅁䅁兂㥂穐敖極硫䅑杷允䅁䅁䅕䅁䑁䅁䅷䅁䭁䉁䅷䅁䭁䙁䅍䅁䭁䅁䅕䅁䙁䅁䅁䅁䅄佥䅚允䅁䅁䅅䅁䙁䥁獴⼵灵匸䄱䍄䉁䅁䅁兂䅁䅁䅍䅄䅁䅁䅯杈䅁䅁䅯睕䅁䅁䅯兂䅁䅁䅕䅁䅁䭁㥄唵䉁䅁䅁允䅁䅁䅕䵴㉨灶愯啋䵁䅉䅅䅁䙁䅁䅁睁䵁䅁䅁权晁䅁䅁权呂䅁䅁权䙁䅁䅁兂䅁䅁䅁䉙浐䅑䅅䅁䉁䅁䅁兂䕁杖琴牳眰䅑杷允䅁䅁䅕䅁䑁䅁䅷䅁䭁䉁䅷䅁䭁䅁䅅䅁䭁䅁䅕䅁䙁䅁䅁䅁䅂伸䅖允䅁䅁䅅䅁䙁䑁積積積㥍⽍䍄䉁䅁䅁兂䅁䅁䅍䅄䅁䅁䅯先䅁䅁䅯睕䅁䅁䅯兂䅁䅁䅕䅁䅁䅁湃唵䉁䅁䅁允䅁䅁䅕挲㌷⭕汏啌䵁䅉䅅䅁䙁䅁䅁睁䵁䅁䅁权摁䅁䅁权呂䅁䅁权䙁䅁䅁兂䅁䅁䅁䍉浶䅑䅅䅁䉁䅁䅁兂浂浚浚畚留䅑杷允䅁䅁䅕䅁䑁䅁䅷䅁䭁䉁䄴䅁䭁䅁䅅䅁䭁䅁䅕䅁䙁䅁䅁䅁䅄畉䅚允䅁䅁䅅䅁䙁䵁ㅐ䙋偹瑷⽕䍄䉁䅁䅁兂䅁䅁䅍䅄䅁䅁䅯杇䅁䅁䅯睕䅁䅁䅯兂䅁䅁䅕䅁䅁佁牄唵䉁䅁䅁允䅁䅁䅕⽷潕䥘䌯問䵁䅉䅅䅁䙁䅁䅁睁䵁䅁䅁权捁䅁䅁权䉁䅁䅁权䙁䅁䅁兂䅁䅁䅁䌴浈䅑䅅䅁䉁䅁䅁兂畃⭒㙆䭆堷睐杷允䅁䅁䅕䅁䑁䅁䅷䅁䭁䉁䄴䅁䭁䙁䅍䅁䭁䅁䅕䅁䙁䅁䅁䅁杁數䅖允䅁䅁䅅䅁䙁䡁㥅瑃橥䍍䅸䍄䉁䅁䅁兂䅁䅁䅍䅄䅁䅁䅯先䅁䅁䅯睕䅁䅁䅯兂䅁䅁䅕䅁䅁䭁㑂欵䉁䅁䅁允䅁䅁䅕䬸䝦穓䩦啌䵁䅉䅅䅁䙁䅁䅁睁䵁䅁䅁权捁䅁䅁权呂䅁䅁权䙁䅁䅁兂䅁䅁䅁乯汪䅑䅅䅁䉁䅁䅁兂佂桙奂扏畑䅑杷允䅁䅁䅕䅁䑁䅁䅷䅁䭁䉁䅷䅁䭁䙁䅍䅁䭁䅁䅕䅁䙁䅁䅁䅁杁佥䅚允䅁䅁䅅䅁䙁䥁獴⼵灵匸䄱䍄䉁䅁䅁兂䅁䅁䅍䅄䅁䅁䅯先䅁䅁䅯睕䅁䅁䅯兂䅁䅁䅕䅁䅁䍁㑂欵䉁䅁䅁允䅁䅁䅕䬸䝦穓䩦啌䵁䅉䅅䅁䙁䅁䅁睁䵁䅁䅁权捁䅁䅁权呂䅁䅁权䙁䅁䅁兂䅁䅁䅁䵁汈䅑䅅䅁䉁䅁䅁兂桄桥畓㉒畅䅑杷允䅁䅁䅕䅁䑁䅁䅷䅁䭁䉁䄴䅁䭁䙁䅍䅁䭁䅁䅕䅁䙁䅁䅁䅁杁佥䅚允䅁䅁䅅䅁䙁䍁捬㡪ㅌ䍡䅆䍄䉁䅁䅁兂䅁䅁䅍䅄䅁䅁䅯睈䅁䅁䅯睕䅁䅁䅯兂䅁䅁䅕䅁䅁䍁㑂欵䉁䅁䅁允䅁䅁䅕牡へ硫歧啍䵁䅉䅅䅁䙁䅁䅁睁䵁䅁䅁权慁䅁䅁权呂䅁䅁权䙁䅁䅁兂䅁䅁䅁䑁浢䅑䅅䅁䉁䅁䅁兂晁敨剴乵㘴䅑杷允䅁䅁䅕䅁䑁䅁䅷䅁䭁䉁䅯䅁䭁䙁䅍䅁䭁䅁䅕䅁䙁䅁䅁䅁䅁敖䅚允䅁䅁䅅䅁䙁䵁ㅐ䙋偹橙䅴䍄䉁䅁䅁兂䅁䅁䅍䅄䅁䅁䅯先䅁䅁䅯睕䅁䅁䅯兂䅁䅁䅕䅁䅁䅁㑂欵䉁䅁䅁允䅁䅁䅕䬸䝦穓䩦啌䵁䅉䅅䅁䙁䅁䅁睁䵁䅁䅁权捁䅁䅁权呂䅁䅁权䙁䅁䅁兂䅁䅁䅁䝁洷䅑䅅䅁䉁䅁䅁兂穂䩡瑈偦琸䅑杷允䅁䅁䅕䅁䑁䅁䅷䅁䭁䉁䄰䅁䭁䙁䅍䅁䭁䅁䅕䅁䙁䅁䅁䅁杂⭢䅚允䅁䅁䅅䅁䙁䑁䩥坑汄䍅䄵䍄䉁䅁䅁兂䅁䅁䅍䅄䅁䅁䅯先䅁䅁䅯睕䅁䅁䅯兂䅁䅁䅕䅁䅁䍁㍁欵䉁䅁䅁允䅁䅁䅕杖琴灳瘳歌䵁䅉䅅䅁䙁䅁䅁睁䵁䅁䅁权敁䅁䅁权䉁䅁䅁权䙁䅁䅁兂䅁䅁䅁䉑浶䅑䅅䅁䉁䅁䅁兂䑄匹捨㡪噌睐杷允䅁䅁䅕䅁䑁䅁䅷䅁䭁䉁䄰䅁䭁䙁䅍䅁䭁䅁䅕䅁䙁䅁䅁䅁杄⭤䅚允䅁䅁䅅䅁䙁偁湃歸㍳卹䄱䍄䉁䅁䅁兂䅁䅁䅍䅄䅁䅁䅯䅈䅁䅁䅯睕䅁䅁䅯兂䅁䅁䅕䅁䅁䥁い唵䉁䅁䅁允䅁䅁䅕歵䵫楁䡶啌䵁䅉䅅䅁䙁䅁䅁睁䵁䅁䅁权晁䅁䅁权呂䅁䅁权䙁䅁䅁兂䅁䅁䅁偁汄䅑䅅䅁䉁䅁䅁兂橁⼲⭬污睷䅑杷允䅁䅁䅕䅁䑁䅁䅷䅁䭁䉁䄸䅁䭁䙁䅍䅁䭁䅁䅕䅁䙁䅁䅁䅁杄攫䅖允䅁䅁䅅䅁䙁䵁㌯⭕汏穥䅂䍄䉁䅁䅁兂䅁䅁䅍䅄䅁䅁䅯杇䅁䅁䅯睕䅁䅁䅯兂䅁䅁䅕䅁䅁䵁ㅄ唵䉁䅁䅁允䅁䅁䅕⽷潕䥘䌯問䵁䅉䅅䅁䙁䅁䅁睁䵁䅁䅁权慁䅁䅁权呂䅁䅁权䙁䅁䅁兂䅁䅁䅁䙉洯䅑䅅䅁䉁䅁䅁兂⭃确癯圳㝑䅑杷允䅁䅁䅕䅁䑁䅁䅷䅁䭁䉁䅯䅁䭁䅁䅅䅁䭁䅁䅕䅁䙁䅁䅁䅁䅃畕䅚允䅁䅁䅅䅁䙁䭁睒児塲⭯⽧䍄䉁䅁䅁兂䅁䅁䅍䅄䅁䅁䅯䅈䅁䅁䅯睕䅁䅁䅯兂䅁䅁䅕䅁䅁䭁剁欵䉁䅁䅁允䅁䅁䅕牘䩰䅄牋啌䵁䅉䅅䅁䙁䅁䅁睁䵁䅁䅁权摁䅁䅁权呂䅁䅁权䙁䅁䅁兂䅁䅁䅁䵉汢䅑䅅䅁䉁䅁䅁兂䵂㑎䉬余瑕䅑杷允䅁䅁䅕䅁䑁䅁䅷䅁䭁䉁䅯䅁䭁䙁䅍䅁䭁䅁䅕䅁䙁䅁䅁䅁䅃故䅚允䅁䅁䅅䅁䙁䅁䉡啬䱏䑔䅰䍄䉁䅁䅁兂䅁䅁䅍䅄䅁䅁䅯杈䅁䅁䅯允䅁䅁䅯兂䅁䅁䅕䅁䅁䭁潃唵䉁䅁䅁允䅁䅁䅕積積積積稰䴸䅉䅅䅁䙁䅁䅁睁䵁䅁䅁权慁䅁䅁权呂䅁䅁权䙁䅁䅁兂䅁䅁䅁䉙浌䅑䅅䅁䉁䅁䅁兂䝁婧䑖ど㙷䅑杷允䅁䅁䅕䅁䑁䅁䅷䅁䭁䉁䅯䅁䭁䙁䅍䅁䭁䅁䅕䅁䙁䅁䅁䅁䅄⭤䅚允䅁䅁䅅䅁䙁䕁㍷啩杆告䅴䍄䉁䅁䅁兂䅁䅁䅍䅄䅁䅁䅯睈䅁䅁䅯允䅁䅁䅯兂䅁䅁䅕䅁䅁佁㝃唵䉁䅁䅁允䅁䅁䅕䉵䘶ㄶ㑇樳䴸䅉䅅䅁䙁䅁䅁睁䵁䅁䅁权摁䅁䅁权呂䅁䅁权䙁䅁䅁兂䅁䅁䅁䡯浦䅑䅅䅁䉁䅁䅁兂睄㡰䱚㡎瑫䅑杷允䅁䅁䅕䅁䑁䅁䅷䅁䭁䉁䄸䅁䭁䅁䅅䅁䭁䅁䅕䅁䙁䅁䅁䅁䅄敘䅚允䅁䅁䅅䅁䙁偁潙䥘䌯改⽁䍄䉁䅁䅁兂䅁䅁䅍䅄䅁䅁䅯睈䅁䅁䅯睕䅁䅁䅯兂䅁䅁䅕䅁䅁䭁㍂欵䉁䅁䅁允䅁䅁䅕牡へ硫歧啍䵁䅉䅅䅁䙁䅁䅁睁䵁䅁䅁权敁䅁䅁权呂䅁䅁权䙁䅁䅁兂䅁䅁䅁䭙汪䅑䅅䅁䉁䅁䅁兂㍂灶愸硌爰䅑杷允䅁䅁䅕䅁䑁䅁䅷䅁䭁䉁䅷䅁䭁䙁䅍䅁䭁䅁䅕䅁䙁䅁䅁䅁杂畏䅚允䅁䅁䅅䅁䙁䉁婦発呤祯䄵䍄䉁䅁䅁兂䅁䅁䅍䅄䅁䅁䅯杈䅁䅁䅯睕䅁䅁䅯兂䅁䅁䅕䅁䅁䕁㍂欵䉁䅁䅁允䅁䅁䅕噋偹癷潖啉䵁䅉䅅䅁䙁䅁䅁睁䵁䅁䅁权慁䅁䅁权呂䅁䅁权䙁䅁䅁兂䅁䅁䅁䙁浲䅑䅅䅁䉁䅁䅁兂䑄匹捨㉪㝉䅑杷允䅁䅁䅕䅁䑁䅁䅷䅁䭁䉁䄰䅁䭁䙁䅍䅁䭁䅁䅕䅁䙁䅁䅁䅁䅄佰䅖允䅁䅁䅅䅁䙁乁佮ㄹ橐印䄱䍄䉁䅁䅁兂䅁䅁䅍䅄䅁䅁䅯䅈䅁䅁䅯睕䅁䅁䅯兂䅁䅁䅕䅁䅁䍁㍂欵䉁䅁䅁允䅁䅁䅕㉩湺㘫确啌䵁䅉䅅䅁䙁䅁䅁睁䵁䅁䅁权慁䅁䅁权呂䅁䅁权䙁䅁䅁兂䅁䅁䅁䝑浈䅑䅅䅁䉁䅁䅁兂⭃确癯圳㝑䅑杷允䅁䅁䅕䅁䑁䅁䅷䅁䭁䉁䄴䅁䭁䙁䅍䅁䭁䅁䅕䅁䙁䅁䅁䅁权改䅖允䅁䅁䅅䅁䙁䡁潎敫㠱祐䅸䍄䉁䅁䅁兂䅁䅁䅍䅄䅁䅁䅯先䅁䅁䅯允䅁䅁䅯兂䅁䅁䅕䅁䅁䍁灂欵䉁䅁䅁允䅁䅁䅕歲桦桥畓稱䴸䅉䅅䅁䙁䅁䅁睁䵁䅁䅁权敁䅁䅁权呂䅁䅁权䙁䅁䅁兂䅁䅁䅁䉁浐䅑䅅䅁䉁䅁䅁兂療潅䅐畹灅䅑杷允䅁䅁䅕䅁䑁䅁䅷䅁䭁䉁䅯䅁䭁䙁䅍䅁䭁䅁䅕䅁䙁䅁䅁䅁䅁但䅚允䅁䅁䅅䅁䙁䅁䉡啬䱏䑔䅰䍄䉁䅁䅁兂䅁䅁䅍䅄䅁䅁䅯睈䅁䅁䅯允䅁䅁䅯兂䅁䅁䅕䅁䅁䝁塁欵䉁䅁䅁允䅁䅁䅕椹捨㡪ㅌ䐴䴸䅉䅅䅁䙁䅁䅁睁䵁䅁䅁权晁䅁䅁权呂䅁䅁权䙁䅁䅁兂䅁䅁䅁乧汌䅑䅅䅁䉁䅁䅁兂扁㥌欰畂睅䅑杷允䅁䅁䅕䅁䑁䅁䅷䅁䭁䉁䅷䅁䭁䙁䅍䅁䭁䅁䅕䅁䙁䅁䅁䅁杄畤䅚允䅁䅁䅅䅁䙁䥁獴⼵灵匸䄱䍄䉁䅁䅁兂䅁䅁䅍䅄䅁䅁䅯先䅁䅁䅯睕䅁䅁䅯兂䅁䅁䅕䅁䅁䅁瑃唵䉁䅁䅁允䅁䅁䅕挲㌷⭕汏啌䵁䅉䅅䅁䙁䅁䅁睁䵁䅁䅁权敁䅁䅁权呂䅁䅁权䙁䅁䅁兂䅁䅁䅁佁汲䅑䅅䅁䉁䅁䅁兂穂䩡瑈䑦猸䅑杷允䅁䅁䅕䅁䑁䅁䅷䅁䭁䉁䄴䅁䭁䙁䅍䅁䭁䅁䅕䅁䙁䅁䅁䅁权佢䅚允䅁䅁䅅䅁䙁乁楅⼲⭬楡䅆䍄䉁䅁䅁兂䅁䅁䅍䅄䅁䅁䅯睈䅁䅁䅯睕䅁䅁䅯兂䅁䅁䅕䅁䅁䕁㥁欵䉁䅁䅁允䅁䅁䅕㑎䉬余睕啍䵁䅉䅅䅁䙁䅁䅁睁䵁䅁䅁权摁䅁䅁权䉁䅁䅁权䙁䅁䅁兂䅁䅁䅁䵧汘䅑䅅䅁䉁䅁䅁兂塄㍯㥁瑃呦睐杷允䅁䅁䅕䅁䑁䅁䅷䅁䭁䉁䄸䅁䭁䙁䅍䅁䭁䅁䅕䅁䙁䅁䅁䅁䅁畡䅚允䅁䅁䅅䅁䙁䅁塲㍯㥁橋䅆䍄䉁䅁䅁兂䅁䅁䅍䅄䅁䅁䅯睈䅁䅁䅯睕䅁䅁䅯兂䅁䅁䅕䅁䅁䵁橄唵䉁䅁䅁允䅁䅁䅕灶愸㥌䔱䕍䵁䅉䅅䅁䙁䅁䅁睁䵁䅁䅁权晁䅁䅁权呂䅁䅁权䙁䅁䅁兂䅁䅁䅁䠴浢䅑䅅䅁䉁䅁䅁兂煂䡶呓䍇硑䅑杷允䅁䅁䅕䅁䑁䅁䅷䅁䭁䉁䄸䅁䭁䙁䅍䅁䭁䅁䅕䅁䙁䅁䅁䅁权畁䅚允䅁䅁䅅䅁䙁䥁䅐煹䙆橬䅂䍄䉁䅁䅁兂䅁䅁䅍䅄䅁䅁䅯杇䅁䅁䅯睕䅁䅁䅯兂䅁䅁䅕䅁䅁䵁㉂欵䉁䅁䅁允䅁䅁䅕䑔䩥坑汁く䵁䅉䅅䅁䙁䅁䅁睁䵁䅁䅁权摁䅁䅁权呂䅁䅁权䙁䅁䅁兂䅁䅁䅁䡷浢䅑䅅䅁䉁䅁䅁兂睄㡰䱚㡎瑫䅑杷允䅁䅁䅕䅁䑁䅁䅷䅁䭁䉁䄴䅁䭁䙁䅍䅁䭁䅁䅕䅁䙁䅁䅁䅁䅄畤䅚允䅁䅁䅅䅁䙁䍁捬㡪ㅌ䍡䅆䍄䉁䅁䅁兂䅁䅁䅍䅄䅁䅁䅯杇䅁䅁䅯睕䅁䅁䅯兂䅁䅁䅕䅁䅁䝁㉂欵䉁䅁䅁允䅁䅁䅕䑔䩥坑汁く䵁䅉䅅䅁䙁䅁䅁睁䵁䅁䅁权慁䅁䅁权䉁䅁䅁权䙁䅁䅁兂䅁䅁䅁䱷汮䅑䅅䅁䉁䅁䅁兂䅁䅁䅁䅁杄睐杷允䅁䅁䅕䅁䑁䅁䅷䅁䭁䉁䄸䅁䭁䅁䅅䅁䭁䅁䅕䅁䙁䅁䅁䅁杂敉䅚允䅁䅁䅅䅁䙁偁潙䥘䌯改⽁䍄䉁䅁䅁兂䅁䅁䅍䅄䅁䅁䅯䅈䅁䅁䅯睕䅁䅁䅯兂䅁䅁䅕䅁䅁䥁䕂欵䉁䅁䅁允䅁䅁䅕㥆佮ㄹ橏歌䵁䅉䅅䅁䙁䅁䅁睁䵁䅁䅁权晁䅁䅁权䉁䅁䅁权䙁䅁䅁兂䅁䅁䅁䕧浈䅑䅅䅁䉁䅁䅁兂歃䑣䬰㘱材睐杷允䅁䅁䅕䅁䑁䅁䅷䅁䭁䉁䄰䅁䭁䙁䅍䅁䭁䅁䅕䅁䙁䅁䅁䅁杁畤䅚允䅁䅁䅅䅁䙁偁湃歸㍳卹䄱䍄䉁䅁䅁兂䅁䅁䅍䅄䅁䅁䅯睈䅁䅁䅯允䅁䅁䅯兂䅁䅁䅕䅁䅁佁㕄唵䉁䅁䅁允䅁䅁䅕体㙆䭆䠵吴䴸䅉䅅䅁䙁䅁䅁睁䵁䅁䅁权捁䅁䅁权呂䅁䅁权䙁䅁䅁兂䅁䅁䅁䉙洷䅑䅅䅁䉁䅁䅁兂祃敮渫杸畳䅑杷允䅁䅁䅕䅁䑁䅁䅷䅁䭁䉁䄴䅁䭁䙁䅍䅁䭁䅁䅕䅁䙁䅁䅁䅁䅁畤䅚允䅁䅁䅅䅁䙁䍁捬㡪ㅌ䍡䅆䍄䉁䅁䅁兂䅁䅁䅍䅄䅁䅁䅯䅈䅁䅁䅯睕䅁䅁䅯兂䅁䅁䅕䅁䅁䵁塂欵䉁䅁䅁允䅁䅁䅕匳䝑婧䑖歌䵁䅉䅅䅁䙁䅁䅁睁䵁䅁䅁权敁䅁䅁权呂䅁䅁权䙁䅁䅁兂䅁䅁䅁偙決䅑䅅䅁䉁䅁䅁兂ぃ䡹⭡㥮灯䅑杷允䅁䅁䅕䅁䑁䅁䅷䅁䭁䉁䄴䅁䭁䅁䅅䅁䭁䅁䅕䅁䙁䅁䅁䅁䅄畮䅖允䅁䅁䅅䅁䙁䑁積積積㥍⽍䍄䉁䅁䅁兂䅁䅁䅍䅄䅁䅁䅯杈䅁䅁䅯睕䅁䅁䅯兂䅁䅁䅕䅁䅁䍁㕁欵䉁䅁䅁允䅁䅁䅕倹唳佥浬䕊䵁䅉䅅䅁䙁䅁䅁睁䵁䅁䅁权捁䅁䅁权䉁䅁䅁权䙁䅁䅁兂䅁䅁䅁䄴浪䅑䅅䅁䉁䅁䅁兂晁敨剴䉵嘷睐杷允䅁䅁䅕䅁䑁䅁䅷䅁䭁䉁䅷䅁䭁䙁䅍䅁䭁䅁䅕䅁䙁䅁䅁䅁䅃⭈䅚允䅁䅁䅅䅁䙁䱁摋㘷䝦祃䄵䍄䉁䅁䅁兂䅁䅁䅍䅄䅁䅁䅯杇䅁䅁䅯睕䅁䅁䅯兂䅁䅁䅕䅁䅁䕁䑁欵䉁䅁䅁允䅁䅁䅕牒穢搯契歏䵁䅉䅅䅁䙁䅁䅁睁䵁䅁䅁权慁䅁䅁权呂䅁䅁权䙁䅁䅁兂䅁䅁䅁䡑浘䅑䅅䅁䉁䅁䅁兂䵂㑎䉬䍙㝕䅑杷允䅁䅁䅕䅁䑁䅁䅷䅁䭁䉁䅯䅁䭁䅁䅅䅁䭁䅁䅕䅁䙁䅁䅁䅁杄⭤䅚允䅁䅁䅅䅁䙁䭁睒児塲⭯⽧䍄䉁䅁䅁兂䅁䅁䅍䅄䅁䅁䅯先䅁䅁䅯睕䅁䅁䅯兂䅁䅁䅕䅁䅁䭁䡂欵䉁䅁䅁允䅁䅁䅕婤奍䙂佡歌䵁䅉䅅䅁䙁䅁䅁睁䵁䅁䅁权摁䅁䅁权呂䅁䅁权䙁䅁䅁兂䅁䅁䅁偯汶䅑䅅䅁䉁䅁䅁兂杂搵楁⼲瑫䅑杷允䅁䅁䅕䅁䑁䅁䅷䅁䭁䉁䄸䅁䭁䙁䅍䅁䭁䅁䅕䅁䙁䅁䅁䅁杄畮䅖允䅁䅁䅅䅁䙁䩁䕺䱉祂䑋䅆䍄䉁䅁䅁兂䅁䅁䅍䅄䅁䅁䅯杇䅁䅁䅯允䅁䅁䅯兂䅁䅁䅕䅁䅁䅁㍁欵䉁䅁䅁允䅁䅁䅕䡰㥁瑃橥䐶䴸䅉䅅䅁䙁䅁䅁睁䵁䅁䅁权敁䅁䅁权呂䅁䅁权䙁䅁䅁兂䅁䅁䅁䡯浔䅑䅅䅁䉁䅁䅁兂灁䥘䌯圹桧䅑杷允䅁䅁䅕䅁䑁䅁䅷䅁䭁䉁䅷䅁䭁䙁䅍䅁䭁䅁䅕䅁䙁䅁䅁䅁䅃佤䅚允䅁䅁䅅䅁䙁䥁獴⼵灵匸䄱䍄䉁䅁䅁兂䅁䅁䅍䅄䅁䅁䅯先䅁䅁䅯睕䅁䅁䅯兂䅁䅁䅕䅁䅁䅁啂欵䉁䅁䅁允䅁䅁䅕⽷潕䥘䌫歌䵁䅉䅅䅁䙁䅁䅁睁䵁䅁䅁权慁䅁䅁权呂䅁䅁权䙁䅁䅁兂䅁䅁䅁䵉汄䅑䅅䅁䉁䅁䅁兂㙃兓䍷祋㙣䅑杷允䅁䅁䅕䅁䑁䅁䅷䅁䭁䉁䄰䅁䭁䅁䅅䅁䭁䅁䅕䅁䙁䅁䅁䅁䅄伴䅖允䅁䅁䅅䅁䙁乁橥䑣䬰㤱⽍䍄䉁䅁䅁兂䅁䅁䅍䅄䅁䅁䅯杈䅁䅁䅯睕䅁䅁䅯兂䅁䅁䅕䅁䅁䥁剂欵䉁䅁䅁允䅁䅁䅕渷⽷噎㘴䕊䵁䅉䅅䅁䙁䅁䅁睁䵁䅁䅁权敁䅁䅁权䉁䅁䅁权䙁䅁䅁兂䅁䅁䅁䱯汄䅑䅅䅁䉁䅁䅁兂穁積積積呐睐杷允䅁䅁䅕䅁䑁䅁䅷䅁䭁䉁䅯䅁䭁䅁䅅䅁䭁䅁䅕䅁䙁䅁䅁䅁䅃敓䅚允䅁䅁䅅䅁䙁䭁睒児塲⭯⽧䍄䉁䅁䅁兂䅁䅁䅍䅄䅁䅁䅯先䅁䅁䅯允䅁䅁䅯兂䅁䅁䅕䅁䅁䝁㝄唵䉁䅁䅁允䅁䅁䅕㑈牘払敧吱䴸䅉䅅䅁䙁䅁䅁睁䵁䅁䅁权慁䅁䅁权呂䅁䅁权䙁䅁䅁兂䅁䅁䅁䝙浈䅑䅅䅁䉁䅁䅁兂⭃确癯圳㝑䅑杷允䅁䅁䅕䅁䑁䅁䅷䅁䭁䉁䅯䅁䭁䅁䅅䅁䭁䅁䅕䅁䙁䅁䅁䅁杄伱䅖允䅁䅁䅅䅁䙁偁潙䥘䌯改⽁䍄䉁䅁䅁兂䅁䅁䅍䅄䅁䅁䅯先䅁䅁䅯睕䅁䅁䅯兂䅁䅁䅕䅁䅁佁䅁欵䉁䅁䅁允䅁䅁䅕䝭匴㡧䭂歌䵁䅉䅅䅁䙁䅁䅁睁䵁䅁䅁权摁䅁䅁权呂䅁䅁权䙁䅁䅁兂䅁䅁䅁䡧浔䅑䅅䅁䉁䅁䅁兂睄㡰䱚㡎瑫䅑杷允䅁䅁䅕䅁䑁䅁䅷䅁䭁䉁䄰䅁䭁䅁䅅䅁䭁䅁䅕䅁䙁䅁䅁䅁䅁佚䅚允䅁䅁䅅䅁䙁䭁䠵場啯瑲⽣䍄䉁䅁䅁兂䅁䅁䅍䅄䅁䅁䅯睈䅁䅁䅯睕䅁䅁䅯兂䅁䅁䅕䅁䅁䥁呁欵䉁䅁䅁允䅁䅁䅕䙂余扌㥋䕍䵁䅉䅅䅁䙁䅁䅁睁䵁䅁䅁权敁䅁䅁权呂䅁䅁权䙁䅁䅁兂䅁䅁䅁䡧浔䅑䅅䅁䉁䅁䅁兂灁䥘䌯圹桧䅑杷允䅁䅁䅕䅁䑁䅁䅷䅁䭁䉁䄰䅁䭁䙁䅍䅁䭁䅁䅕䅁䙁䅁䅁䅁杂佤䅚允䅁䅁䅅䅁䙁偁湃歸㍳卹䄱䍄䉁䅁䅁兂䅁䅁䅍䅄䅁䅁䅯䅈䅁䅁䅯睕䅁䅁䅯兂䅁䅁䅕䅁䅁䝁剁欵䉁䅁䅁允䅁䅁䅕牘䩰䅄牋啌䵁䅉䅅䅁䙁䅁䅁睁䵁䅁䅁权捁䅁䅁权呂䅁䅁权䙁䅁䅁兂䅁䅁䅁䉯浮䅑䅅䅁䉁䅁䅁兂祃敮渫杸畳䅑杷允䅁䅁䅕䅁䑁䅁䅷䅁䭁䉁䄰䅁䭁䙁䅍䅁䭁䅁䅕䅁䙁䅁䅁䅁杄⭵䅖允䅁䅁䅅䅁䙁䕁㍷啩杆匵䄱䍄䉁䅁䅁兂䅁䅁䅍䅄䅁䅁䅯杇䅁䅁䅯睕䅁䅁䅯兂䅁䅁䅕䅁䅁䝁婄唵䉁䅁䅁允䅁䅁䅕祇搯䅊桙歏䵁䅉䅅䅁䙁䅁䅁睁䵁䅁䅁权慁䅁䅁权呂䅁䅁权䙁䅁䅁兂䅁䅁䅁䡑浔䅑䅅䅁䉁䅁䅁兂䵂㑎䉬䍙㝕䅑杷允䅁䅁䅕䅁䑁䅁䅷䅁䭁䉁䅷䅁䭁䙁䅍䅁䭁䅁䅕䅁䙁䅁䅁䅁杁佺䅖允䅁䅁䅅䅁䙁䥁牘払敧卨䄵䍄䉁䅁䅁兂䅁䅁䅍䅄䅁䅁䅯先䅁䅁䅯允䅁䅁䅯兂䅁䅁䅕䅁䅁䍁浃唵䉁䅁䅁允䅁䅁䅕㘱睎児塲稰䴸䅉䅅䅁䙁䅁䅁睁䵁䅁䅁权晁䅁䅁权呂䅁䅁权䙁䅁䅁兂䅁䅁䅁䕁洷䅑䅅䅁䉁䅁䅁兂䕁杖琴桳砰䅑杷允䅁䅁䅕䅁䑁䅁䅷䅁䭁䉁䅷䅁䭁䙁䅍䅁䭁䅁䅕䅁䙁䅁䅁䅁䅄⭆䅚允䅁䅁䅅䅁䙁䙁㘶兓䍷祱䄱䍄䉁䅁䅁兂䅁䅁䅍䅄䅁䅁䅯䅈䅁䅁䅯睕䅁䅁䅯兂䅁䅁䅕䅁䅁䅁歄唵䉁䅁䅁允䅁䅁䅕桙奂扏䥒歌䵁䅉䅅䅁䙁䅁䅁睁䵁䅁䅁权摁䅁䅁权呂䅁䅁权䙁䅁䅁兂䅁䅁䅁䄴洯䅑䅅䅁䉁䅁䅁兂㙃兓䍷㑋畣䅑杷允䅁䅁䅕䅁䑁䅁䅷䅁䭁䉁䅯䅁䭁䙁䅍䅁䭁䅁䅕䅁䙁䅁䅁䅁杁佤䅚允䅁䅁䅅䅁䙁䕁㍷啩杆告䅴䍄䉁䅁䅁兂䅁䅁䅍䅄䅁䅁䅯䅈䅁䅁䅯睕䅁䅁䅯兂䅁䅁䅕䅁䅁䍁あ欵䉁䅁䅁允䅁䅁䅕㉩湺㘫确啌䵁䅉䅅䅁䙁䅁䅁睁䵁䅁䅁权敁䅁䅁权䉁䅁䅁权䙁䅁䅁兂䅁䅁䅁乙汶䅑䅅䅁䉁䅁䅁兂穁積積積呐睐杷允䅁䅁䅕䅁䑁䅁䅷䅁䭁䉁䅯䅁䭁䙁䅍䅁䭁䅁䅕䅁䙁䅁䅁䅁杂畎䅚允䅁䅁䅅䅁䙁䉁䘫ㄶ㑇樳䅰䍄䉁䅁䅁兂䅁䅁䅍䅄䅁䅁䅯䅈䅁䅁䅯睕䅁䅁䅯兂䅁䅁䅕䅁䅁䥁穁欵䉁䅁䅁允䅁䅁䅕䑗ね䡹⭙歌䵁䅉䅅䅁䙁䅁䅁睁䵁䅁䅁权捁䅁䅁权呂䅁䅁权䙁䅁䅁兂䅁䅁䅁䑷浮䅑䅅䅁䉁䅁䅁兂塁挲㌷㙕畍䅑杷允䅁䅁䅕䅁䑁䅁䅷䅁䭁䉁䄸䅁䭁䙁䅍䅁䭁䅁䅕䅁䙁䅁䅁䅁䅄⭣䅚允䅁䅁䅅䅁䙁䝁㡱䩤奍䑊䅆䍄䉁䅁䅁兂䅁䅁䅍䅄䅁䅁䅯䅈䅁䅁䅯睕䅁䅁䅯兂䅁䅁䅕䅁䅁䵁䥄唵䉁䅁䅁允䅁䅁䅕敨剴䉵䘶歌䵁䅉䅅䅁䙁䅁䅁睁䵁䅁䅁权慁䅁䅁权呂䅁䅁权䙁䅁䅁兂䅁䅁䅁䭉汲䅑䅅䅁䉁䅁䅁兂摁浗㝑㐳㔸䅑杷允䅁䅁䅕䅁䑁䅁䅷䅁䭁䉁䅷䅁䭁䅁䅅䅁䭁䅁䅕䅁䙁䅁䅁䅁权敏䅚允䅁䅁䅅䅁䙁偁潙䥘䌯搹⽧䍄䉁䅁䅁兂䅁䅁䅍䅄䅁䅁䅯杈䅁䅁䅯睕䅁䅁䅯兂䅁䅁䅕䅁䅁䥁㥃唵䉁䅁䅁允䅁䅁䅕呣䬰㘱睍䕌䵁䅉䅅䅁䙁䅁䅁睁䵁䅁䅁权敁䅁䅁权呂䅁䅁权䙁䅁䅁兂䅁䅁䅁䡙浐䅑䅅䅁䉁䅁䅁兂灁䥘䌯圹桧䅑杷允䅁䅁䅕䅁䑁䅁䅷䅁䭁䉁䅯䅁䭁䙁䅍䅁䭁䅁䅕䅁䙁䅁䅁䅁䅂⭣䅚允䅁䅁䅅䅁䙁䕁㍷啩杆告䅴䍄䉁䅁䅁兂䅁䅁䅍䅄䅁䅁䅯先䅁䅁䅯睕䅁䅁䅯兂䅁䅁䅕䅁䅁䵁坃唵䉁䅁䅁允䅁䅁䅕䡶呓䅇坒啌䵁䅉䅅䅁䙁䅁䅁睁䵁䅁䅁权慁䅁䅁权呂䅁䅁权䙁䅁䅁兂䅁䅁䅁䘴浲䅑䅅䅁䉁䅁䅁兂䑄匹捨㉪㝉䅑杷允䅁䅁䅕䅁䑁䅁䅷䅁䭁䉁䅷䅁䭁䙁䅍䅁䭁䅁䅕䅁䙁䅁䅁䅁䅄畣䅚允䅁䅁䅅䅁䙁䡁潎敫㠱礯䄱䍄䉁䅁䅁兂䅁䅁䅍䅄䅁䅁䅯䅈䅁䅁䅯允䅁䅁䅯兂䅁䅁䅕䅁䅁䵁乁欵䉁䅁䅁允䅁䅁䅕㑈牘払敧吱䴸䅉䅅䅁䙁䅁䅁睁䵁䅁䅁权晁䅁䅁权呂䅁䅁权䙁䅁䅁兂䅁䅁䅁䑙洳䅑䅅䅁䉁䅁䅁兂㍁啩杆吵硁䅑杷允䅁䅁䅕䅁䑁䅁䅷䅁䭁䉁䅷䅁䭁䅁䅅䅁䭁䅁䅕䅁䙁䅁䅁䅁䅃敳䅖允䅁䅁䅅䅁䙁䥁䌯匹捨㥪⽉䍄䉁䅁䅁兂䅁䅁䅍䅄䅁䅁䅯先䅁䅁䅯睕䅁䅁䅯兂䅁䅁䅕䅁䅁䝁䑂欵䉁䅁䅁允䅁䅁䅕牒穢搯㑓歌䵁䅉䅅䅁䙁䅁䅁睁䵁䅁䅁权晁䅁䅁权呂䅁䅁权䙁䅁䅁兂䅁䅁䅁䑙浲䅑䅅䅁䉁䅁䅁兂㍁啩杆吵硁䅑杷允䅁䅁䅕䅁䑁䅁䅷䅁䭁䉁䄴䅁䭁䙁䅍䅁䭁䅁䅕䅁䙁䅁䅁䅁䅄畣䅚允䅁䅁䅅䅁䙁䍁捬㡪ㅌ䍡䅆䍄䉁䅁䅁兂䅁䅁䅍䅄䅁䅁䅯睈䅁䅁䅯睕䅁䅁䅯兂䅁䅁䅕䅁䅁䥁慃唵䉁䅁䅁允䅁䅁䅕䵮村䡳潉啍䵁䅉䅅䅁䙁䅁䅁睁䵁䅁䅁权慁䅁䅁权䉁䅁䅁权䙁䅁䅁兂䅁䅁䅁䅑浶䅑䅅䅁䉁䅁䅁兂浂浚浚浚浢睐杷允䅁䅁䅕䅁䑁䅁䅷䅁䭁䉁䅯䅁䭁䙁䅍䅁䭁䅁䅕䅁䙁䅁䅁䅁䅂⭸䅖允䅁䅁䅅䅁䙁䱁䩰䅄牉穊䅰䍄䉁䅁䅁兂䅁䅁䅍䅄䅁䅁䅯䅈䅁䅁䅯睕䅁䅁䅯兂䅁䅁䅕䅁䅁䭁祂欵䉁䅁䅁允䅁䅁䅕㉣剩堷⽺啌䵁䅉䅅䅁䙁䅁䅁睁䵁䅁䅁权晁䅁䅁权呂䅁䅁权䙁䅁䅁兂䅁䅁䅁䉉浢䅑䅅䅁䉁䅁䅁兂䝂癴㥐倱睧䅑杷允䅁䅁䅕䅁䑁䅁䅷䅁䭁䉁䅷䅁䭁䙁䅍䅁䭁䅁䅕䅁䙁䅁䅁䅁䅁畋䅚允䅁䅁䅅䅁䙁䥁䌯匹捨祄䄵䍄䉁䅁䅁兂䅁䅁䅍䅄䅁䅁䅯杈䅁䅁䅯允䅁䅁䅯兂䅁䅁䅕䅁䅁䕁噁欵䉁䅁䅁允䅁䅁䅕⽷潕䥘䌯吱䴸䅉䅅䅁䙁䅁䅁睁䵁䅁䅁权敁䅁䅁权呂䅁䅁权䙁䅁䅁兂䅁䅁䅁䡯浌䅑䅅䅁䉁䅁䅁兂灁䥘䌯圹桧䅑杷允䅁䅁䅕䅁䑁䅁䅷䅁䭁䉁䅷䅁䭁䅁䅅䅁䭁䅁䅕䅁䙁䅁䅁䅁䅁佔䅚允䅁䅁䅅䅁䙁偁潙䥘䌯搹⽧䍄䉁䅁䅁兂䅁䅁䅍䅄䅁䅁䅯䅈䅁䅁䅯睕䅁䅁䅯兂䅁䅁䅕䅁䅁䥁祂欵䉁䅁䅁允䅁䅁䅕㉣剩堷⽺啌䵁䅉䅅䅁䙁䅁䅁睁䵁䅁䅁权摁䅁䅁权呂䅁䅁权䙁䅁䅁兂䅁䅁䅁䕙浌䅑䅅䅁䉁䅁䅁兂䝂癴㥐䰱畧䅑杷允䅁䅁䅕䅁䑁䅁䅷䅁䭁䉁䄴䅁䭁䙁䅍䅁䭁䅁䅕䅁䙁䅁䅁䅁䅁畇䅚允䅁䅁䅅䅁䙁䉁䕫杖琴楣䅬䍄䉁䅁䅁兂䅁䅁䅍䅄䅁䅁䅯睈䅁䅁䅯睕䅁䅁䅯兂䅁䅁䅕䅁䅁䥁祂欵䉁䅁䅁允䅁䅁䅕牡へ硫歧啍䵁䅉䅅䅁䙁䅁䅁睁䵁䅁䅁权慁䅁䅁权䉁䅁䅁权䙁䅁䅁兂䅁䅁䅁䅁洷䅑䅅䅁䉁䅁䅁兂浂浚浚浚浢睐杷允䅁䅁䅕䅁䑁䅁䅷䅁䭁䉁䅷䅁䭁䙁䅍䅁䭁䅁䅕䅁䙁䅁䅁䅁䅂⬵䅖允䅁䅁䅅䅁䙁䝁光䑗ね䍓䄵䍄䉁䅁䅁兂䅁䅁䅍䅄䅁䅁䅯䅈䅁䅁䅯睕䅁䅁䅯兂䅁䅁䅕䅁䅁䝁䍁欵䉁䅁䅁允䅁䅁䅕椹捨㡪ㅊ啌䵁䅉䅅䅁䙁䅁䅁睁䵁䅁䅁权摁䅁䅁权呂䅁䅁权䙁䅁䅁兂䅁䅁䅁䙉洯䅑䅅䅁䉁䅁䅁兂㥂穐敖歵畫䅑杷允䅁䅁䅕䅁䑁䅁䅷䅁䭁䉁䄰䅁䭁䙁䅍䅁䭁䅁䅕䅁䙁䅁䅁䅁杂畣䅚允䅁䅁䅅䅁䙁偁湃歸㍳卹䄱䍄䉁䅁䅁兂䅁䅁䅍䅄䅁䅁䅯䅈䅁䅁䅯睕䅁䅁䅯兂䅁䅁䅕䅁䅁䕁橃唵䉁䅁䅁允䅁䅁䅕捷桱扒穙啌䵁䅉䅅䅁䙁䅁䅁睁䵁䅁䅁权晁䅁䅁权呂䅁䅁权䙁䅁䅁兂䅁䅁䅁䉙浌䅑䅅䅁䉁䅁䅁兂䕁杖琴牳眰䅑杷允䅁䅁䅕䅁䑁䅁䅷䅁䭁䉁䅯䅁䭁䅁䅅䅁䭁䅁䅕䅁䙁䅁䅁䅁䅁⬲䅖允䅁䅁䅅䅁䙁偁潙䥘䌯改⽁䍄䉁䅁䅁兂䅁䅁䅍䅄䅁䅁䅯䅈䅁䅁䅯睕䅁䅁䅯兂䅁䅁䅕䅁䅁䝁扃唵䉁䅁䅁允䅁䅁䅕捷桱扒穙啌䵁䅉䅅䅁䙁䅁䅁睁䵁䅁䅁权摁䅁䅁权呂䅁䅁权䙁䅁䅁兂䅁䅁䅁䑁浦䅑䅅䅁䉁䅁䅁兂坂楄礲敮甸䅑杷允䅁䅁䅕䅁䑁䅁䅷䅁䭁䉁䅷䅁䭁䙁䅍䅁䭁䅁䅕䅁䙁䅁䅁䅁杄⬫䅖允䅁䅁䅅䅁䙁䙁㘶兓䍷祡䄱䍄䉁䅁䅁兂䅁䅁䅍䅄䅁䅁䅯䅈䅁䅁䅯睕䅁䅁䅯兂䅁䅁䅕䅁䅁䅁祂欵䉁䅁䅁允䅁䅁䅕㉣剩堷⽺啌䵁䅉䅅䅁䙁䅁䅁睁䵁䅁䅁权捁䅁䅁权呂䅁䅁权䙁䅁䅁兂䅁䅁䅁䡷浈䅑䅅䅁䉁䅁䅁兂穂䩡瑈偦琸䅑杷允䅁䅁䅕䅁䑁䅁䅷䅁䭁䉁䅯䅁䭁䙁䅍䅁䭁䅁䅕䅁䙁䅁䅁䅁杂⭕䅚允䅁䅁䅅䅁䙁䵁ㅐ䙋偹橙䅴䍄䉁䅁䅁兂䅁䅁䅍䅄䅁䅁䅯䅈䅁䅁䅯允䅁䅁䅯兂䅁䅁䅕䅁䅁佁硄唵䉁䅁䅁允䅁䅁䅕積積積積稰䴸䅉䅅䅁䙁䅁䅁睁䵁䅁䅁权摁䅁䅁权䉁䅁䅁权䙁䅁䅁兂䅁䅁䅁䍧浢䅑䅅䅁䉁䅁䅁兂浂浚浚浚坢睐杷允䅁䅁䅕䅁䑁䅁䅷䅁䭁䉁䄴䅁䭁䙁䅍䅁䭁䅁䅕䅁䙁䅁䅁䅁䅄散䅚允䅁䅁䅅䅁䙁乁楅⼲⭬楡䅆䍄䉁䅁䅁兂䅁䅁䅍䅄䅁䅁䅯䅈䅁䅁䅯睕䅁䅁䅯兂䅁䅁䅕䅁䅁䝁求欵䉁䅁䅁允䅁䅁䅕歯㉗⼸唰歌䵁䅉䅅䅁䙁䅁䅁睁䵁䅁䅁权敁䅁䅁权呂䅁䅁权䙁䅁䅁兂䅁䅁䅁䡯浈䅑䅅䅁䉁䅁䅁兂剄瑉㕶浦桯䅑杷允䅁䅁䅕䅁䑁䅁䅷䅁䭁䉁䄸䅁䭁䙁䅍䅁䭁䅁䅕䅁䙁䅁䅁䅁䅂佺䅖允䅁䅁䅅䅁䙁䕁䵯楁䡵樱䅂䍄䉁䅁䅁兂䅁䅁䅍䅄䅁䅁䅯睈䅁䅁䅯睕䅁䅁䅯兂䅁䅁䅕䅁䅁䝁䭁欵䉁䅁䅁允䅁䅁䅕㡧䭄啯块䕍䵁䅉䅅䅁䙁䅁䅁睁䵁䅁䅁权敁䅁䅁权呂䅁䅁权䙁䅁䅁兂䅁䅁䅁䉑浮䅑䅅䅁䉁䅁䅁兂婁䙂余塌灉䅑杷允䅁䅁䅕䅁䑁䅁䅷䅁䭁䉁䅯䅁䭁䅁䅅䅁䭁䅁䅕䅁䙁䅁䅁䅁杂⭌䅚允䅁䅁䅅䅁䙁䭁睒児塲⭯⽧䍄䉁䅁䅁兂䅁䅁䅍䅄䅁䅁䅯睈䅁䅁䅯睕䅁䅁䅯兂䅁䅁䅕䅁䅁䭁硂欵䉁䅁䅁允䅁䅁䅕牡へ硫歧啍䵁䅉䅅䅁䙁䅁䅁睁䵁䅁䅁权摁䅁䅁权䉁䅁䅁权䙁䅁䅁兂䅁䅁䅁䕙浶䅑䅅䅁䉁䅁䅁兂畃⭒㙆䭆堷睐杷允䅁䅁䅕䅁䑁䅁䅷䅁䭁䉁䅯䅁䭁䙁䅍䅁䭁䅁䅕䅁䙁䅁䅁䅁䅃散䅚允䅁䅁䅅䅁䙁䍁搯䅊䉡呖䅴䍄䉁䅁䅁兂䅁䅁䅍䅄䅁䅁䅯䅈䅁䅁䅯睕䅁䅁䅯兂䅁䅁䅕䅁䅁䅁湂欵䉁䅁䅁允䅁䅁䅕㉣剩堷⽺啌䵁䅉䅅䅁䙁䅁䅁睁䵁䅁䅁权敁䅁䅁权呂䅁䅁权䙁䅁䅁兂䅁䅁䅁䡉浈䅑䅅䅁䉁䅁䅁兂剄瑉㕶浦桯䅑杷允䅁䅁䅕䅁䑁䅁䅷䅁䭁䉁䅯䅁䭁䙁䅍䅁䭁䅁䅕䅁䙁䅁䅁䅁䅁散䅚允䅁䅁䅅䅁䙁䍁搯䅊䉡呖䅴䍄䉁䅁䅁兂䅁䅁䅍䅄䅁䅁䅯杈䅁䅁䅯允䅁䅁䅯兂䅁䅁䅕䅁䅁䵁穃唵䉁䅁䅁允䅁䅁䅕積積積積稰䴸䅉䅅䅁䙁䅁䅁睁䵁䅁䅁权晁䅁䅁权呂䅁䅁权䙁䅁䅁兂䅁䅁䅁䩙汘䅑䅅䅁䉁䅁䅁兂䅁䅁䅁佁睁䅑杷允䅁䅁䅕䅁䑁䅁䅷䅁䭁䉁䄴䅁䭁䙁䅍䅁䭁䅁䅕䅁䙁䅁䅁䅁杂伫䅖允䅁䅁䅅䅁䙁䱁䥔牤昶椲䅬䍄䉁䅁䅁兂䅁䅁䅍䅄䅁䅁䅯䅈䅁䅁䅯睕䅁䅁䅯兂䅁䅁䅕䅁䅁䭁浂欵䉁䅁䅁允䅁䅁䅕㉣剩堷⽺啌䵁䅉䅅䅁䙁䅁䅁睁䵁䅁䅁权敁䅁䅁权䉁䅁䅁权䙁䅁䅁兂䅁䅁䅁䅙浌䅑䅅䅁䉁䅁䅁兂㝂䭆䠵場啲睐杷允䅁䅁䅕䅁䑁䅁䅷䅁䭁䉁䄰䅁䭁䙁䅍䅁䭁䅁䅕䅁䙁䅁䅁䅁杄佖䅚允䅁䅁䅅䅁䙁䵁ㅐ䙋偹楧䄵䍄䉁䅁䅁兂䅁䅁䅍䅄䅁䅁䅯睈䅁䅁䅯允䅁䅁䅯兂䅁䅁䅕䅁䅁䵁ㅄ唵䉁䅁䅁允䅁䅁䅕体㙆䭆䠵吴䴸䅉䅅䅁䙁䅁䅁睁䵁䅁䅁权摁䅁䅁权䉁䅁䅁权䙁䅁䅁兂䅁䅁䅁䍙浪䅑䅅䅁䉁䅁䅁兂浂浚浚浚坢睐杷允䅁䅁䅕䅁䑁䅁䅷䅁䭁䉁䄸䅁䭁䙁䅍䅁䭁䅁䅕䅁䙁䅁䅁䅁䅁⭋䅚允䅁䅁䅅䅁䙁䱁穢搯㑒呃䅆䍄䉁䅁䅁兂䅁䅁䅍䅄䅁䅁䅯先䅁䅁䅯睕䅁䅁䅯兂䅁䅁䅕䅁䅁佁睂欵䉁䅁䅁允䅁䅁䅕㑎䉬余兕歌䵁䅉䅅䅁䙁䅁䅁睁䵁䅁䅁权摁䅁䅁权呂䅁䅁权䙁䅁䅁兂䅁䅁䅁䡉浄䅑䅅䅁䉁䅁䅁兂㍁啩杆刵畁䅑杷允䅁䅁䅕䅁䑁䅁䅷䅁䭁䉁䄰䅁䭁䅁䅅䅁䭁䅁䅕䅁䙁䅁䅁䅁杁伵䅖允䅁䅁䅅䅁䙁乁橥䑣䬰㤱⽍䍄䉁䅁䅁兂䅁䅁䅍䅄䅁䅁䅯杈䅁䅁䅯睕䅁䅁䅯兂䅁䅁䅕䅁䅁䍁睂欵䉁䅁䅁允䅁䅁䅕匰扌堫焵啉䵁䅉䅅䅁䙁䅁䅁睁䵁䅁䅁权慁䅁䅁权呂䅁䅁权䙁䅁䅁兂䅁䅁䅁䝷浐䅑䅅䅁䉁䅁䅁兂⭃确癯圳㝑䅑杷允䅁䅁䅕䅁䑁䅁䅷䅁䭁䉁䅯䅁䭁䙁䅍䅁䭁䅁䅕䅁䙁䅁䅁䅁杂敃䅚允䅁䅁䅅䅁䙁䕁㉡⼸唳䑇䅰䍄䉁䅁䅁兂䅁䅁䅍䅄䅁䅁䅯杈䅁䅁䅯睕䅁䅁䅯兂䅁䅁䅕䅁䅁佁療欵䉁䅁䅁允䅁䅁䅕匰扌堫焵啉䵁䅉䅅䅁䙁䅁䅁睁䵁䅁䅁权慁䅁䅁权䉁䅁䅁权䙁䅁䅁兂䅁䅁䅁䝧浢䅑䅅䅁䉁䅁䅁兂歃䑣䬰㘱潐睐杷允䅁䅁䅕䅁䑁䅁䅷䅁䭁䉁䅯䅁䭁䙁䅍䅁䭁䅁䅕䅁䙁䅁䅁䅁杄救䅚允䅁䅁䅅䅁䙁䵁杕䡳潊呍䅴䍄䉁䅁䅁兂䅁䅁䅍䅄䅁䅁䅯先䅁䅁䅯睕䅁䅁䅯兂䅁䅁䅕䅁䅁䵁療欵䉁䅁䅁允䅁䅁䅕㑎䉬余兕歌䵁䅉䅅䅁䙁䅁䅁睁䵁䅁䅁权慁䅁䅁权䉁䅁䅁权䙁䅁䅁兂䅁䅁䅁䠴浌䅑䅅䅁䉁䅁䅁兂歃䑣䬰㘱潐睐杷允䅁䅁䅕䅁䑁䅁䅷䅁䭁䉁䅷䅁䭁䙁䅍䅁䭁䅁䅕䅁䙁䅁䅁䅁䅁⭐䅚允䅁䅁䅅䅁䙁䉁婦発呤祯䄵䍄䉁䅁䅁兂䅁䅁䅍䅄䅁䅁䅯䅈䅁䅁䅯允䅁䅁䅯兂䅁䅁䅕䅁䅁䅁呁欵䉁䅁䅁允䅁䅁䅕㑈牘払敧吱䴸䅉䅅䅁䙁䅁䅁睁䵁䅁䅁权摁䅁䅁权呂䅁䅁权䙁䅁䅁兂䅁䅁䅁䝙浺䅑䅅䅁䉁䅁䅁兂㍁啩杆刵畁䅑杷允䅁䅁䅕䅁䑁䅁䅷䅁䭁䉁䅯䅁䭁䙁䅍䅁䭁䅁䅕䅁䙁䅁䅁䅁权畡䅚允䅁䅁䅅䅁䙁䍁搯䅊䉡呖䅴䍄䉁䅁䅁兂䅁䅁䅍䅄䅁䅁䅯杇䅁䅁䅯允䅁䅁䅯兂䅁䅁䅕䅁䅁䕁ㅂ欵䉁䅁䅁允䅁䅁䅕䡰㥁瑃橥䐶䴸䅉䅅䅁䙁䅁䅁睁䵁䅁䅁权捁䅁䅁权呂䅁䅁权䙁䅁䅁兂䅁䅁䅁偯汶䅑䅅䅁䉁䅁䅁兂敂歵䵫流瑳䅑杷允䅁䅁䅕䅁䑁䅁䅷䅁䭁䉁䄴䅁䭁䅁䅅䅁䭁䅁䅕䅁䙁䅁䅁䅁杄⬯䅖允䅁䅁䅅䅁䙁䡁啳歲桦瑥⽑䍄䉁䅁䅁兂䅁䅁䅍䅄䅁䅁䅯睈䅁䅁䅯睕䅁䅁䅯兂䅁䅁䅕䅁䅁䭁桄唵䉁䅁䅁允䅁䅁䅕灶愸㥌䔱䕍䵁䅉䅅䅁䙁䅁䅁睁䵁䅁䅁权晁䅁䅁权呂䅁䅁权䙁䅁䅁兂䅁䅁䅁䝉洯䅑䅅䅁䉁䅁䅁兂䭁㘱睎卐硯䅑杷允䅁䅁䅕䅁䑁䅁䅷䅁䭁䉁䄰䅁䭁䙁䅍䅁䭁䅁䅕䅁䙁䅁䅁䅁杁教䅚允䅁䅁䅅䅁䙁䡁⼰噎㘶卓䄵䍄䉁䅁䅁兂䅁䅁䅍䅄䅁䅁䅯杈䅁䅁䅯睕䅁䅁䅯兂䅁䅁䅕䅁䅁䅁療欵䉁䅁䅁允䅁䅁䅕匰扌堫焵啉䵁䅉䅅䅁䙁䅁䅁睁䵁䅁䅁权慁䅁䅁权䉁䅁䅁权䙁䅁䅁兂䅁䅁䅁䡉洷䅑䅅䅁䉁䅁䅁兂歃䑣䬰㘱潐睐杷允䅁䅁䅕䅁䑁䅁䅷䅁䭁䉁䅷䅁䭁䙁䅍䅁䭁䅁䅕䅁䙁䅁䅁䅁䅃畢䅚允䅁䅁䅅䅁䙁䡁潎敫㠱礯䄱䍄䉁䅁䅁兂䅁䅁䅍䅄䅁䅁䅯杇䅁䅁䅯睕䅁䅁䅯兂䅁䅁䅕䅁䅁䕁䱂欵䉁䅁䅁允䅁䅁䅕䑔䩥坑䙂く䵁䅉䅅䅁䙁䅁䅁睁䵁䅁䅁权捁䅁䅁权呂䅁䅁权䙁䅁䅁兂䅁䅁䅁䝁浄䅑䅅䅁䉁䅁䅁兂楃扒穢刯畑䅑杷允䅁䅁䅕䅁䑁䅁䅷䅁䭁䉁䅷䅁䭁䅁䅅䅁䭁䅁䅕䅁䙁䅁䅁䅁䅂佡䅚允䅁䅁䅅䅁䙁偁潙䥘䌯搹⽧䍄䉁䅁䅁兂䅁䅁䅍䅄䅁䅁䅯先䅁䅁䅯睕䅁䅁䅯兂䅁䅁䅕䅁䅁䍁畂欵䉁䅁䅁允䅁䅁䅕㑎䉬余兕歌䵁䅉䅅䅁䙁䅁䅁睁䵁䅁䅁权摁䅁䅁权呂䅁䅁权䙁䅁䅁兂䅁䅁䅁䱉汐䅑䅅䅁䉁䅁䅁兂䭁㘱睎捐瑯䅑杷允䅁䅁䅕䅁䑁䅁䅷䅁䭁䉁䄰䅁䭁䙁䅍䅁䭁䅁䅕䅁䙁䅁䅁䅁䅃畢䅚允䅁䅁䅅䅁䙁䑁䩥坑汄䍅䄵䍄䉁䅁䅁兂䅁䅁䅍䅄䅁䅁䅯杈䅁䅁䅯睕䅁䅁䅯兂䅁䅁䅕䅁䅁䅁癁欵䉁䅁䅁允䅁䅁䅕体㙆䭆䠵歊䵁䅉䅅䅁䙁䅁䅁睁䵁䅁䅁权摁䅁䅁权呂䅁䅁权䙁䅁䅁兂䅁䅁䅁䝙洷䅑䅅䅁䉁䅁䅁兂㍁啩杆刵畁䅑杷允䅁䅁䅕䅁䑁䅁䅷䅁䭁䉁䅷䅁䭁䙁䅍䅁䭁䅁䅕䅁䙁䅁䅁䅁杄畏䅚允䅁䅁䅅䅁䙁䉁婦発呤祯䄵䍄䉁䅁䅁兂䅁䅁䅍䅄䅁䅁䅯杈䅁䅁䅯睕䅁䅁䅯兂䅁䅁䅕䅁䅁䥁㙁欵䉁䅁䅁允䅁䅁䅕倹唳佥浬䕊䵁䅉䅅䅁䙁䅁䅁睁䵁䅁䅁权慁䅁䅁权䉁䅁䅁权䙁䅁䅁兂䅁䅁䅁䍑浢䅑䅅䅁䉁䅁䅁兂歃䑣䬰㘱潐睐杷允䅁䅁䅕䅁䑁䅁䅷䅁䭁䉁䅯䅁䭁䙁䅍䅁䭁䅁䅕䅁䙁䅁䅁䅁䅂畢䅚允䅁䅁䅅䅁䙁䍁搯䅊䉡呖䅴䍄䉁䅁䅁兂䅁䅁䅍䅄䅁䅁䅯先䅁䅁䅯允䅁䅁䅯兂䅁䅁䅕䅁䅁䍁㡁欵䉁䅁䅁允䅁䅁䅕歲桦桥畓稱䴸䅉䅅䅁䙁䅁䅁睁䵁䅁䅁权捁䅁䅁权䉁䅁䅁权䙁䅁䅁兂䅁䅁䅁佯汢䅑䅅䅁䉁䅁䅁兂穁積積積呐睐杷允䅁䅁䅕䅁䑁䅁䅷䅁䭁䉁䄰䅁䭁䙁䅍䅁䭁䅁䅕䅁䙁䅁䅁䅁杄⭺䅖允䅁䅁䅅䅁䙁䍁捬㡪ㅌ䍋䄵䍄䉁䅁䅁兂䅁䅁䅍䅄䅁䅁䅯先䅁䅁䅯睕䅁䅁䅯兂䅁䅁䅕䅁䅁䅁汄唵䉁䅁䅁允䅁䅁䅕䉵䘶ㄶ㑈䕌䵁䅉䅅䅁䙁䅁䅁睁䵁䅁䅁权捁䅁䅁权䉁䅁䅁权䙁䅁䅁兂䅁䅁䅁䬴汘䅑䅅䅁䉁䅁䅁兂偃癷潕䥘匯睐杷允䅁䅁䅕䅁䑁䅁䅷䅁䭁䉁䄴䅁䭁䙁䅍䅁䭁䅁䅕䅁䙁䅁䅁䅁䅂畢䅚允䅁䅁䅅䅁䙁乁楅⼲⭬楡䅆䍄䉁䅁䅁兂䅁䅁䅍䅄䅁䅁䅯杇䅁䅁䅯睕䅁䅁䅯兂䅁䅁䅕䅁䅁䭁瑂欵䉁䅁䅁允䅁䅁䅕㥌欰潂噆く䵁䅉䅅䅁䙁䅁䅁睁䵁䅁䅁权晁䅁䅁权䉁䅁䅁权䙁䅁䅁兂䅁䅁䅁䔴洯䅑䅅䅁䉁䅁䅁兂歃䑣䬰㘱材睐杷允䅁䅁䅕䅁䑁䅁䅷䅁䭁䉁䅯䅁䭁䙁䅍䅁䭁䅁䅕䅁䙁䅁䅁䅁䅄由䅖允䅁䅁䅅䅁䙁䉁癳匳䝑呉䅰䍄䉁䅁䅁兂䅁䅁䅍䅄䅁䅁䅯先䅁䅁䅯睕䅁䅁䅯兂䅁䅁䅕䅁䅁䭁煂欵䉁䅁䅁允䅁䅁䅕㑎䉬余兕歌䵁䅉䅅䅁䙁䅁䅁睁䵁䅁䅁权慁䅁䅁权䉁䅁䅁权䙁䅁䅁兂䅁䅁䅁䡷浢䅑䅅䅁䉁䅁䅁兂歃䑣䬰㘱潐睐杷允䅁䅁䅕䅁䑁䅁䅷䅁䭁䉁䅷䅁䭁䙁䅍䅁䭁䅁䅕䅁䙁䅁䅁䅁䅃敢䅚允䅁䅁䅅䅁䙁䡁潎敫㠱礯䄱䍄䉁䅁䅁兂䅁䅁䅍䅄䅁䅁䅯先䅁䅁䅯睕䅁䅁䅯兂䅁䅁䅕䅁䅁䵁㡃唵䉁䅁䅁允䅁䅁䅕䑔䩥坑汄啌䵁䅉䅅䅁䙁䅁䅁睁䵁䅁䅁权晁䅁䅁权䉁䅁䅁权䙁䅁䅁兂䅁䅁䅁䡷浄䅑䅅䅁䉁䅁䅁兂卂䉵䘶ㄶ杈睐杷允䅁䅁䅕䅁䑁䅁䅷䅁䭁䉁䅯䅁䭁䙁䅍䅁䭁䅁䅕䅁䙁䅁䅁䅁䅄畏䅚允䅁䅁䅅䅁䙁䵁杕䡳潊呍䅴䍄䉁䅁䅁兂䅁䅁䅍䅄䅁䅁䅯睈䅁䅁䅯允䅁䅁䅯兂䅁䅁䅕䅁䅁䝁扄唵䉁䅁䅁允䅁䅁䅕捺䵺䵺䵺䐳䴸䅉䅅䅁䙁䅁䅁睁䵁䅁䅁权慁䅁䅁权呂䅁䅁权䙁䅁䅁兂䅁䅁䅁䑙浶䅑䅅䅁䉁䅁䅁兂䙄䱉祂䑡㝅䅑杷允䅁䅁䅕䅁䑁䅁䅷䅁䭁䉁䅷䅁䭁䙁䅍䅁䭁䅁䅕䅁䙁䅁䅁䅁䅃⭋䅚允䅁䅁䅅䅁䙁䥁䌯匹捨祄䄵䍄䉁䅁䅁兂䅁䅁䅍䅄䅁䅁䅯先䅁䅁䅯睕䅁䅁䅯兂䅁䅁䅕䅁䅁䥁瑂欵䉁䅁䅁允䅁䅁䅕㑎䉬余兕歌䵁䅉䅅䅁䙁䅁䅁睁䵁䅁䅁权晁䅁䅁权呂䅁䅁权䙁䅁䅁兂䅁䅁䅁䱯汲䅑䅅䅁䉁䅁䅁兂㑃潈牘摕睧䅑杷允䅁䅁䅕䅁䑁䅁䅷䅁䭁䉁䅷䅁䭁䙁䅍䅁䭁䅁䅕䅁䙁䅁䅁䅁杂敢䅚允䅁䅁䅅䅁䙁䡁潎敫㠱礯䄱䍄䉁䅁䅁兂䅁䅁䅍䅄䅁䅁䅯先䅁䅁䅯睕䅁䅁䅯兂䅁䅁䅕䅁䅁䝁牂欵䉁䅁䅁允䅁䅁䅕㑎䉬余兕歌䵁䅉䅅䅁䙁䅁䅁睁䵁䅁䅁权摁䅁䅁权呂䅁䅁权䙁䅁䅁兂䅁䅁䅁䝙洳䅑䅅䅁䉁䅁䅁兂㍁啩杆刵畁䅑杷允䅁䅁䅕䅁䑁䅁䅷䅁䭁䉁䅯䅁䭁䙁䅍䅁䭁䅁䅕䅁䙁䅁䅁䅁䅂敢䅚允䅁䅁䅅䅁䙁䍁搯䅊䉡呖䅴䍄䉁䅁䅁兂䅁䅁䅍䅄䅁䅁䅯䅈䅁䅁䅯允䅁䅁䅯兂䅁䅁䅕䅁䅁䵁敄唵䉁䅁䅁允䅁䅁䅕積積積積稰䴸䅉䅅䅁䙁䅁䅁睁䵁䅁䅁权敁䅁䅁权呂䅁䅁权䙁䅁䅁兂䅁䅁䅁䩁氳䅑䅅䅁䉁䅁䅁兂橁⼲⭬湡煷䅑杷允䅁䅁䅕䅁䑁䅁䅷䅁䭁䉁䄸䅁䭁䙁䅍䅁䭁䅁䅕䅁䙁䅁䅁䅁杄敏䅚允䅁䅁䅅䅁䙁䑁䩥坑汄䑍䅆䍄䉁䅁䅁兂䅁䅁䅍䅄䅁䅁䅯杇䅁䅁䅯睕䅁䅁䅯兂䅁䅁䅕䅁䅁䕁䙄唵䉁䅁䅁允䅁䅁䅕歵䵫楁湳歏䵁䅉䅅䅁䙁䅁䅁睁䵁䅁䅁权捁䅁䅁权䉁䅁䅁权䙁䅁䅁兂䅁䅁䅁佧汮䅑䅅䅁䉁䅁䅁兂穁積積積呐睐杷允䅁䅁䅕䅁䑁䅁䅷䅁䭁䉁䄸䅁䭁䙁䅍䅁䭁䅁䅕䅁䙁䅁䅁䅁䅃數䅖允䅁䅁䅅䅁䙁䵁㉬灶愸穌䅆䍄䉁䅁䅁兂䅁䅁䅍䅄䅁䅁䅯䅈䅁䅁䅯睕䅁䅁䅯兂䅁䅁䅕䅁䅁䝁摃唵䉁䅁䅁允䅁䅁䅕捷桱扒穙啌䵁䅉䅅䅁䙁䅁䅁睁䵁䅁䅁权慁䅁䅁权呂䅁䅁权䙁䅁䅁兂䅁䅁䅁䝧浺䅑䅅䅁䉁䅁䅁兂癁匳䝑噧㝕䅑杷允䅁䅁䅕䅁䑁䅁䅷䅁䭁䉁䅯䅁䭁䙁䅍䅁䭁䅁䅕䅁䙁䅁䅁䅁䅂佢䅚允䅁䅁䅅䅁䙁䍁搯䅊䉡呖䅴䍄䉁䅁䅁兂䅁䅁䅍䅄䅁䅁䅯睈䅁䅁䅯允䅁䅁䅯兂䅁䅁䅕䅁䅁䥁权唵䉁䅁䅁允䅁䅁䅕呣䬰㘱睎吳䴸䅉䅅䅁䙁䅁䅁睁䵁䅁䅁权晁䅁䅁权呂䅁䅁权䙁䅁䅁兂䅁䅁䅁䉯浘䅑䅅䅁䉁䅁䅁兂䕁杖琴牳眰䅑杷允䅁䅁䅕䅁䑁䅁䅷䅁䭁䉁䅯䅁䭁䙁䅍䅁䭁䅁䅕䅁䙁䅁䅁䅁杄⭚䅚允䅁䅁䅅䅁䙁䍁搯䅊䉡呖䅴䍄䉁䅁䅁兂䅁䅁䅍䅄䅁䅁䅯先䅁䅁䅯睕䅁䅁䅯兂䅁䅁䅕䅁䅁佁牂欵䉁䅁䅁允䅁䅁䅕㑎䉬余兕歌䵁䅉䅅䅁䙁䅁䅁睁䵁䅁䅁权慁䅁䅁权䉁䅁䅁权䙁䅁䅁兂䅁䅁䅁䅷浢䅑䅅䅁䉁䅁䅁兂浂浚浚浚浢睐杷允䅁䅁䅕䅁䑁䅁䅷䅁䭁䉁䅷䅁䭁䙁䅍䅁䭁䅁䅕䅁䙁䅁䅁䅁䅃敇䅚允䅁䅁䅅䅁䙁䱁摋㘷䝦祃䄵䍄䉁䅁䅁兂䅁䅁䅍䅄䅁䅁䅯睈䅁䅁䅯睕䅁䅁䅯兂䅁䅁䅕䅁䅁佁牂欵䉁䅁䅁允䅁䅁䅕瑃橥䑣焰啍䵁䅉䅅䅁䙁䅁䅁睁䵁䅁䅁权摁䅁䅁权呂䅁䅁权䙁䅁䅁兂䅁䅁䅁䍙浢䅑䅅䅁䉁䅁䅁兂浂浚浚畚留䅑杷允䅁䅁䅕䅁䑁䅁䅷䅁䭁䉁䅯䅁䭁䅁䅅䅁䭁䅁䅕䅁䙁䅁䅁䅁䅂⬵䅖允䅁䅁䅅䅁䙁偁潙䥘䌯改⽁䍄䉁䅁䅁兂䅁䅁䅍䅄䅁䅁䅯杇䅁䅁䅯允䅁䅁䅯兂䅁䅁䅕䅁䅁䭁䝂欵䉁䅁䅁允䅁䅁䅕䡰㥁瑃橥䐶䴸䅉䅅䅁䙁䅁䅁睁䵁䅁䅁权晁䅁䅁权呂䅁䅁权䙁䅁䅁兂䅁䅁䅁䬴決䅑䅅䅁䉁䅁䅁兂㑃潈牘塕睧䅑杷允䅁䅁䅕䅁䑁䅁䅷䅁䭁䉁䄴䅁䭁䅁䅅䅁䭁䅁䅕䅁䙁䅁䅁䅁杄佑䅚允䅁䅁䅅䅁䙁䵁ㅐ䙋偹瑷⽕䍄䉁䅁䅁兂䅁䅁䅍䅄䅁䅁䅯䅈䅁䅁䅯睕䅁䅁䅯兂䅁䅁䅕䅁䅁䵁牂欵䉁䅁䅁允䅁䅁䅕㉣剩堷⽺啌䵁䅉䅅䅁䙁䅁䅁睁䵁䅁䅁权摁䅁䅁权䉁䅁䅁权䙁䅁䅁兂䅁䅁䅁䑉浪䅑䅅䅁䉁䅁䅁兂畃⭒㙆䭆堷睐杷允䅁䅁䅕䅁䑁䅁䅷䅁䭁䉁䅷䅁䭁䙁䅍䅁䭁䅁䅕䅁䙁䅁䅁䅁杁佑䅚允䅁䅁䅅䅁䙁䉁婦発呤祯䄵䍄䉁䅁䅁兂䅁䅁䅍䅄䅁䅁䅯睈䅁䅁䅯睕䅁䅁䅯兂䅁䅁䅕䅁䅁䅁呁欵䉁䅁䅁允䅁䅁䅕䙂余扌㥋䕍䵁䅉䅅䅁䙁䅁䅁睁䵁䅁䅁权捁䅁䅁权呂䅁䅁权䙁䅁䅁兂䅁䅁䅁䅑浢䅑䅅䅁䉁䅁䅁兂㉄䙋偹湷瑕䅑杷允䅁䅁䅕䅁䑁䅁䅷䅁䭁䉁䄴䅁䭁䙁䅍䅁䭁䅁䅕䅁䙁䅁䅁䅁䅁⭡䅚允䅁䅁䅅䅁䙁乁楅⼲⭬楡䅆䍄䉁䅁䅁兂䅁䅁䅍䅄䅁䅁䅯䅈䅁䅁䅯睕䅁䅁䅯兂䅁䅁䅕䅁䅁䥁剂欵䉁䅁䅁允䅁䅁䅕匳䝑婧䑖歌䵁䅉䅅䅁䙁䅁䅁睁䵁䅁䅁权捁䅁䅁权呂䅁䅁权䙁䅁䅁兂䅁䅁䅁䝧浶䅑䅅䅁䉁䅁䅁兂穂䩡瑈偦琸䅑杷允䅁䅁䅕䅁䑁䅁䅷䅁䭁䉁䅯䅁䭁䅁䅅䅁䭁䅁䅕䅁䙁䅁䅁䅁杄敆䅚允䅁䅁䅅䅁䙁䝁浚浚浚畚⽙䍄䉁䅁䅁兂䅁䅁䅍䅄䅁䅁䅯先䅁䅁䅯睕䅁䅁䅯兂䅁䅁䅕䅁䅁䵁橂欵䉁䅁䅁允䅁䅁䅕呦ㄸ牘䩰歌䵁䅉䅅䅁䙁䅁䅁睁䵁䅁䅁权摁䅁䅁权呂䅁䅁权䙁䅁䅁兂䅁䅁䅁䝑浮䅑䅅䅁䉁䅁䅁兂㍁啩杆刵畁䅑杷允䅁䅁䅕䅁䑁䅁䅷䅁䭁䉁䅷䅁䭁䅁䅅䅁䭁䅁䅕䅁䙁䅁䅁䅁䅄教䅚允䅁䅁䅅䅁䙁偁潙䥘䌯搹⽧䍄䉁䅁䅁兂䅁䅁䅍䅄䅁䅁䅯睈䅁䅁䅯睕䅁䅁䅯兂䅁䅁䅕䅁䅁䕁啁欵䉁䅁䅁允䅁䅁䅕䙂余扌㥋䕍䵁䅉䅅䅁䙁䅁䅁睁䵁䅁䅁权摁䅁䅁权䉁䅁䅁权䙁䅁䅁兂䅁䅁䅁䵯汐䅑䅅䅁䉁䅁䅁兂塄㍯㥁瑃呦睐杷允䅁䅁䅕䅁䑁䅁䅷䅁䭁䉁䄸䅁䭁䙁䅍䅁䭁䅁䅕䅁䙁䅁䅁䅁䅃⭡䅚允䅁䅁䅅䅁䙁䅁塲㍯㥁橋䅆䍄䉁䅁䅁兂䅁䅁䅍䅄䅁䅁䅯杈䅁䅁䅯睕䅁䅁䅯兂䅁䅁䅕䅁䅁䝁牂欵䉁䅁䅁允䅁䅁䅕匰扌堫焵啉䵁䅉䅅䅁䙁䅁䅁睁䵁䅁䅁权慁䅁䅁权呂䅁䅁权䙁䅁䅁兂䅁䅁䅁䝁浶䅑䅅䅁䉁䅁䅁兂癁匳䝑噧㝕䅑杷允䅁䅁䅕䅁䑁䅁䅷䅁䭁䉁䅷䅁䭁䙁䅍䅁䭁䅁䅕䅁䙁䅁䅁䅁杁⭵䅖允䅁䅁䅅䅁䙁䡁⭥确癯午䄵䍄䉁䅁䅁兂䅁䅁䅍䅄䅁䅁䅯䅈䅁䅁䅯睕䅁䅁䅯兂䅁䅁䅕䅁䅁䭁䱁欵䉁䅁䅁允䅁䅁䅕牘䩰䅄牋啌䵁䅉䅅䅁䙁䅁䅁睁䵁䅁䅁权捁䅁䅁权呂䅁䅁权䙁䅁䅁兂䅁䅁䅁䝁浶䅑䅅䅁䉁䅁䅁兂穂䩡瑈偦琸䅑杷允䅁䅁䅕䅁䑁䅁䅷䅁䭁䉁䄸䅁䭁䙁䅍䅁䭁䅁䅕䅁䙁䅁䅁䅁权畴䅖允䅁䅁䅅䅁䙁䱁敧敨剴䐲䅂䍄䉁䅁䅁兂䅁䅁䅍䅄䅁䅁䅯睈䅁䅁䅯睕䅁䅁䅯兂䅁䅁䅕䅁䅁䕁䙂欵䉁䅁䅁允䅁䅁䅕䙂余扌摉啍䵁䅉䅅䅁䙁䅁䅁睁䵁䅁䅁权慁䅁䅁权呂䅁䅁权䙁䅁䅁兂䅁䅁䅁䩙汶䅑䅅䅁䉁䅁䅁兂䭁㘱睎敐㑯䅑杷允䅁䅁䅕䅁䑁䅁䅷䅁䭁䉁䅯䅁䭁䙁䅍䅁䭁䅁䅕䅁䙁䅁䅁䅁杂畳䅖允䅁䅁䅅䅁䙁䑁ㄸ牘䩰䐷䅬䍄䉁䅁䅁兂䅁䅁䅍䅄䅁䅁䅯䅈䅁䅁䅯允䅁䅁䅯兂䅁䅁䅕䅁䅁䕁䉄唵䉁䅁䅁允䅁䅁䅕㡪ㅌ䙋偹樰䴸䅉䅅䅁䙁䅁䅁睁䵁䅁䅁权慁䅁䅁权呂䅁䅁权䙁䅁䅁兂䅁䅁䅁䝧浲䅑䅅䅁䉁䅁䅁兂癁匳䝑噧㝕䅑杷允䅁䅁䅕䅁䑁䅁䅷䅁䭁䉁䄰䅁䭁䙁䅍䅁䭁䅁䅕䅁䙁䅁䅁䅁权畊䅚允䅁䅁䅅䅁䙁䝁浚浚浚椵䄵䍄䉁䅁䅁兂䅁䅁䅍䅄䅁䅁䅯先䅁䅁䅯睕䅁䅁䅯兂䅁䅁䅕䅁䅁䥁煂欵䉁䅁䅁允䅁䅁䅕㑎䉬余兕歌䵁䅉䅅䅁䙁䅁䅁睁䵁䅁䅁权捁䅁䅁权呂䅁䅁权䙁䅁䅁兂䅁䅁䅁䅉浺䅑䅅䅁䉁䅁䅁兂敂歵䵫煁瑳䅑杷允䅁䅁䅕䅁䑁䅁䅷䅁䭁䉁䄰䅁䭁䙁䅍䅁䭁䅁䅕䅁䙁䅁䅁䅁杁畡䅚允䅁䅁䅅䅁䙁䑁䩥坑汄䍅䄵䍄䉁䅁䅁兂䅁䅁䅍䅄䅁䅁䅯杈䅁䅁䅯睕䅁䅁䅯兂䅁䅁䅕䅁䅁佁呁欵䉁䅁䅁允䅁䅁䅕硢䑋䵷桲啋䵁䅉䅅䅁䙁䅁䅁睁䵁䅁䅁权晁䅁䅁权呂䅁䅁权䙁䅁䅁兂䅁䅁䅁乧氷䅑䅅䅁䉁䅁䅁兂⭃确癯唳睑䅑杷允䅁䅁䅕䅁䑁䅁䅷䅁䭁䉁䄴䅁䭁䙁䅍䅁䭁䅁䅕䅁䙁䅁䅁䅁䅁畡䅚允䅁䅁䅅䅁䙁乁楅⼲⭬楡䅆䍄䉁䅁䅁兂䅁䅁䅍䅄䅁䅁䅯睈䅁䅁䅯睕䅁䅁䅯兂䅁䅁䅕䅁䅁䅁㥁欵䉁䅁䅁允䅁䅁䅕㑎䉬余睕啍䵁䅉䅅䅁䙁䅁䅁睁䵁䅁䅁权捁䅁䅁权呂䅁䅁权䙁䅁䅁兂䅁䅁䅁䝷浮䅑䅅䅁䉁䅁䅁兂穂䩡瑈偦琸䅑杷允䅁䅁䅕䅁䑁䅁䅷䅁䭁䉁䄴䅁䭁䙁䅍䅁䭁䅁䅕䅁䙁䅁䅁䅁䅁⬯䅖允䅁䅁䅅䅁䙁䱁䥔牤昶椲䅬䍄䉁䅁䅁兂䅁䅁䅍䅄䅁䅁䅯杈䅁䅁䅯睕䅁䅁䅯兂䅁䅁䅕䅁䅁䍁㙃唵䉁䅁䅁允䅁䅁䅕癴㥐䠱灨䕌䵁䅉䅅䅁䙁䅁䅁睁䵁䅁䅁权敁䅁䅁权呂䅁䅁权䙁䅁䅁兂䅁䅁䅁䍧洯䅑䅅䅁䉁䅁䅁兂䥂場啯歲浣䅑杷允䅁䅁䅕䅁䑁䅁䅷䅁䭁䉁䄰䅁䭁䙁䅍䅁䭁䅁䅕䅁䙁䅁䅁䅁杄电䅖允䅁䅁䅅䅁䙁䱁敧敨剴䌫䅸䍄䉁䅁䅁兂䅁䅁䅍䅄䅁䅁䅯杈䅁䅁䅯睕䅁䅁䅯兂䅁䅁䅕䅁䅁䅁祄唵䉁䅁䅁允䅁䅁䅕㉣剩堷⽷䕌䵁䅉䅅䅁䙁䅁䅁睁䵁䅁䅁权捁䅁䅁权呂䅁䅁权䙁䅁䅁兂䅁䅁䅁䙉浪䅑䅅䅁䉁䅁䅁兂摄䅊䉡啬畍䅑杷允䅁䅁䅕䅁䑁䅁䅷䅁䭁䉁䄴䅁䭁䅁䅅䅁䭁䅁䅕䅁䙁䅁䅁䅁䅂留䅚允䅁䅁䅅䅁䙁䅁䅁䅁䅁乁⽁䍄䉁䅁䅁兂䅁䅁䅍䅄䅁䅁䅯睈䅁䅁䅯睕䅁䅁䅯兂䅁䅁䅕䅁䅁䭁灂欵䉁䅁䅁允䅁䅁䅕瑃橥䑣焰啍䵁䅉䅅䅁䙁䅁䅁睁䵁䅁䅁权慁䅁䅁权䉁䅁䅁权䙁䅁䅁兂䅁䅁䅁䜴浐䅑䅅䅁䉁䅁䅁兂歃䑣䬰㘱潐睐杷允䅁䅁䅕䅁䑁䅁䅷䅁䭁䉁䄰䅁䭁䙁䅍䅁䭁䅁䅕䅁䙁䅁䅁䅁䅃救䅚允䅁䅁䅅䅁䙁䕁㉡⼸唳䍵䄵䍄䉁䅁䅁兂䅁䅁䅍䅄䅁䅁䅯睈䅁䅁䅯睕䅁䅁䅯兂䅁䅁䅕䅁䅁䕁十欵䉁䅁䅁允䅁䅁䅕䙂余扌㥋䕍䵁䅉䅅䅁䙁䅁䅁睁䵁䅁䅁权晁䅁䅁权呂䅁䅁权䙁䅁䅁兂䅁䅁䅁䝑浮䅑䅅䅁䉁䅁䅁兂䭁㘱睎卐硯䅑杷允䅁䅁䅕䅁䑁䅁䅷䅁䭁䉁䄴䅁䭁䙁䅍䅁䭁䅁䅕䅁䙁䅁䅁䅁䅁敡䅚允䅁䅁䅅䅁䙁乁楅⼲⭬楡䅆䍄䉁䅁䅁兂䅁䅁䅍䅄䅁䅁䅯杇䅁䅁䅯允䅁䅁䅯兂䅁䅁䅕䅁䅁䭁䑁欵䉁䅁䅁允䅁䅁䅕浚浚浚浚樵䴸䅉䅅䅁䙁䅁䅁睁䵁䅁䅁权晁䅁䅁权呂䅁䅁权䙁䅁䅁兂䅁䅁䅁䜴浪䅑䅅䅁䉁䅁䅁兂䭁㘱睎卐硯䅑杷允䅁䅁䅕䅁䑁䅁䅷䅁䭁䉁䄰䅁䭁䙁䅍䅁䭁䅁䅕䅁䙁䅁䅁䅁䅄佡䅚允䅁䅁䅅䅁䙁䑁䩥坑汄䍅䄵䍄䉁䅁䅁兂䅁䅁䅍䅄䅁䅁䅯睈䅁䅁䅯允䅁䅁䅯兂䅁䅁䅕䅁䅁䅁晃唵䉁䅁䅁允䅁䅁䅕呣䬰㘱睎吳䴸䅉䅅䅁䙁䅁䅁睁䵁䅁䅁权捁䅁䅁权呂䅁䅁权䙁䅁䅁兂䅁䅁䅁䝙浪䅑䅅䅁䉁䅁䅁兂穂䩡瑈偦琸䅑杷允䅁䅁䅕䅁䑁䅁䅷䅁䭁䉁䄰䅁䭁䙁䅍䅁䭁䅁䅕䅁䙁䅁䅁䅁杂佡䅚允䅁䅁䅅䅁䙁䑁䩥坑汄䍅䄵䍄䉁䅁䅁兂䅁䅁䅍䅄䅁䅁䅯杇䅁䅁䅯睕䅁䅁䅯兂䅁䅁䅕䅁䅁䕁潂欵䉁䅁䅁允䅁䅁䅕㥌欰潂噆く䵁䅉䅅䅁䙁䅁䅁睁䵁䅁䅁权敁䅁䅁权䉁䅁䅁权䙁䅁䅁兂䅁䅁䅁佧氳䅑䅅䅁䉁䅁䅁兂穁積積積呐睐杷允䅁䅁䅕䅁䑁䅁䅷䅁䭁䉁䄸䅁䭁䅁䅅䅁䭁䅁䅕䅁䙁䅁䅁䅁杄敍䅚允䅁䅁䅅䅁䙁䕁桪桥畓⭒⽅䍄䉁䅁䅁兂䅁䅁䅍䅄䅁䅁䅯杇䅁䅁䅯睕䅁䅁䅯兂䅁䅁䅕䅁䅁䭁䍄唵䉁䅁䅁允䅁䅁䅕歵䵫楁湳歏䵁䅉䅅䅁䙁䅁䅁睁䵁䅁䅁权捁䅁䅁权䉁䅁䅁权䙁䅁䅁兂䅁䅁䅁䰴汘䅑䅅䅁䉁䅁䅁兂偃癷潕䥘匯睐杷允䅁䅁䅕䅁䑁䅁䅷䅁䭁䉁䄴䅁䭁䙁䅍䅁䭁䅁䅕䅁䙁䅁䅁䅁䅂佡䅚允䅁䅁䅅䅁䙁乁楅⼲⭬楡䅆䍄䉁䅁䅁兂䅁䅁䅍䅄䅁䅁䅯杇䅁䅁䅯睕䅁䅁䅯兂䅁䅁䅕䅁䅁䝁䕄唵䉁䅁䅁允䅁䅁䅕歵䵫楁湳歏䵁䅉䅅䅁䙁䅁䅁睁䵁䅁䅁权摁䅁䅁权呂䅁䅁权䙁䅁䅁兂䅁䅁䅁䑷浦䅑䅅䅁䉁䅁䅁兂坂楄礲敮甸䅑杷允䅁䅁䅕䅁䑁䅁䅷䅁䭁䉁䄴䅁䭁䙁䅍䅁䭁䅁䅕䅁䙁䅁䅁䅁杁佡䅚允䅁䅁䅅䅁䙁乁楅⼲⭬楡䅆䍄䉁䅁䅁兂䅁䅁䅍䅄䅁䅁䅯䅈䅁䅁䅯睕䅁䅁䅯兂䅁䅁䅕䅁䅁䭁ㅃ唵䉁䅁䅁允䅁䅁䅕㝤昶楇搸歌䵁䅉䅅䅁䙁䅁䅁睁䵁䅁䅁权摁䅁䅁权呂䅁䅁权䙁䅁䅁兂䅁䅁䅁䱉汈䅑䅅䅁䉁䅁䅁兂䭁㘱睎捐瑯䅑杷允䅁䅁䅕䅁䑁䅁䅷䅁䭁䉁䄸䅁䭁䙁䅍䅁䭁䅁䅕䅁䙁䅁䅁䅁䅁佋䅚允䅁䅁䅅䅁䙁䱁穢搯㑒呃䅆䍄䉁䅁䅁兂䅁䅁䅍䅄䅁䅁䅯先䅁䅁䅯允䅁䅁䅯兂䅁䅁䅕䅁䅁䅁牃唵䉁䅁䅁允䅁䅁䅕㘱睎児塲稰䴸䅉䅅䅁䙁䅁䅁睁䵁䅁䅁权敁䅁䅁权呂䅁䅁权䙁䅁䅁兂䅁䅁䅁䝁浪䅑䅅䅁䉁䅁䅁兂剄瑉㕶浦桯䅑杷允䅁䅁䅕䅁䑁䅁䅷䅁䭁䉁䅯䅁䭁䙁䅍䅁䭁䅁䅕䅁䙁䅁䅁䅁䅁佰䅖允䅁䅁䅅䅁䙁䥁坣挲㌷積䅬䍄䉁䅁䅁兂䅁䅁䅍䅄䅁䅁䅯䅈䅁䅁䅯睕䅁䅁䅯兂䅁䅁䅕䅁䅁佁湂欵䉁䅁䅁允䅁䅁䅕㉣剩堷⽺啌䵁䅉䅅䅁䙁䅁䅁睁䵁䅁䅁权慁䅁䅁权呂䅁䅁权䙁䅁䅁兂䅁䅁䅁䝧浦䅑䅅䅁䉁䅁䅁兂癁匳䝑噧㝕䅑杷允䅁䅁䅕䅁䑁䅁䅷䅁䭁䉁䅯䅁䭁䅁䅅䅁䭁䅁䅕䅁䙁䅁䅁䅁䅃⭷䅖允䅁䅁䅅䅁䙁䅁䅁䅁䅁佁⽁䍄䉁䅁䅁兂䅁䅁䅍䅄䅁䅁䅯杇䅁䅁䅯睕䅁䅁䅯兂䅁䅁䅕䅁䅁䕁湂欵䉁䅁䅁允䅁䅁䅕㥌欰潂噆く䵁䅉䅅䅁䙁䅁䅁睁䵁䅁䅁权慁䅁䅁权䉁䅁䅁权䙁䅁䅁兂䅁䅁䅁䍯浦䅑䅅䅁䉁䅁䅁兂歃䑣䬰㘱潐睐杷允䅁䅁䅕䅁䑁䅁䅷䅁䭁䉁䄰䅁䭁䙁䅍䅁䭁䅁䅕䅁䙁䅁䅁䅁杂伴䅖允䅁䅁䅅䅁䙁䱁敧敨剴䌫䅸䍄䉁䅁䅁兂䅁䅁䅍䅄䅁䅁䅯杇䅁䅁䅯允䅁䅁䅯兂䅁䅁䅕䅁䅁䭁杄唵䉁䅁䅁允䅁䅁䅕椹捨㡪ㅌ䐴䴸䅉䅅䅁䙁䅁䅁睁䵁䅁䅁权摁䅁䅁权呂䅁䅁权䙁䅁䅁兂䅁䅁䅁䝉浦䅑䅅䅁䉁䅁䅁兂㍁啩杆刵畁䅑杷允䅁䅁䅕䅁䑁䅁䅷䅁䭁䉁䄸䅁䭁䙁䅍䅁䭁䅁䅕䅁䙁䅁䅁䅁䅃佂䅚允䅁䅁䅅䅁䙁䥁䅐煹䙆橬䅂䍄䉁䅁䅁兂䅁䅁䅍䅄䅁䅁䅯䅈䅁䅁䅯允䅁䅁䅯兂䅁䅁䅕䅁䅁䍁乂欵䉁䅁䅁允䅁䅁䅕椹捨㡪ㅌ䐲䴸䅉䅅䅁䙁䅁䅁睁䵁䅁䅁权晁䅁䅁权呂䅁䅁权䙁䅁䅁兂䅁䅁䅁䔴浺䅑䅅䅁䉁䅁䅁兂䕁杖琴桳砰䅑杷允䅁䅁䅕䅁䑁䅁䅷䅁䭁䉁䄰䅁䭁䅁䅅䅁䭁䅁䅕䅁䙁䅁䅁䅁䅁敂䅚允䅁䅁䅅䅁䙁䉁䘫ㄶ㑇瑈⽕䍄䉁䅁䅁兂䅁䅁䅍䅄䅁䅁䅯䅈䅁䅁䅯允䅁䅁䅯兂䅁䅁䅕䅁䅁䍁䥁欵䉁䅁䅁允䅁䅁䅕㑈牘払敧吱䴸䅉䅅䅁䙁䅁䅁睁䵁䅁䅁权捁䅁䅁权呂䅁䅁权䙁䅁䅁兂䅁䅁䅁䝙浢䅑䅅䅁䉁䅁䅁兂穂䩡瑈偦琸䅑杷允䅁䅁䅕䅁䑁䅁䅷䅁䭁䉁䄸䅁䭁䙁䅍䅁䭁䅁䅕䅁䙁䅁䅁䅁䅁異䅖允䅁䅁䅅䅁䙁䱁敧敨剴䑥䅂䍄䉁䅁䅁兂䅁䅁䅍䅄䅁䅁䅯先䅁䅁䅯睕䅁䅁䅯兂䅁䅁䅕䅁䅁䍁浂欵䉁䅁䅁允䅁䅁䅕呦ㄸ牘䩰歌䵁䅉䅅䅁䙁䅁䅁睁䵁䅁䅁权晁䅁䅁权呂䅁䅁权䙁䅁䅁兂䅁䅁䅁䐴洷䅑䅅䅁䉁䅁䅁兂㍁啩杆吵硁䅑杷允䅁䅁䅕䅁䑁䅁䅷䅁䭁䉁䅯䅁䭁䙁䅍䅁䭁䅁䅕䅁䙁䅁䅁䅁权畅䅚允䅁䅁䅅䅁䙁䅁䉡啬䱏䑔䅰䍄䉁䅁䅁兂䅁䅁䅍䅄䅁䅁䅯睈䅁䅁䅯允䅁䅁䅯兂䅁䅁䅕䅁䅁佁乁欵䉁䅁䅁允䅁䅁䅕䡰㥁瑃橥䐴䴸䅉䅅䅁䙁䅁䅁睁䵁䅁䅁权敁䅁䅁权呂䅁䅁权䙁䅁䅁兂䅁䅁䅁䑑浺䅑䅅䅁䉁䅁䅁兂い搯㑒圶歙䅑杷允䅁䅁䅕䅁䑁䅁䅷䅁䭁䉁䅷䅁䭁䙁䅍䅁䭁䅁䅕䅁䙁䅁䅁䅁权敚䅚允䅁䅁䅅䅁䙁䭁䙊癴㥐䍆䄵䍄䉁䅁䅁兂䅁䅁䅍䅄䅁䅁䅯睈䅁䅁䅯睕䅁䅁䅯兂䅁䅁䅕䅁䅁䭁求欵䉁䅁䅁允䅁䅁䅕瑃橥䑣焰啍䵁䅉䅅䅁䙁䅁䅁睁䵁䅁䅁权敁䅁䅁权呂䅁䅁权䙁䅁䅁兂䅁䅁䅁䍷浐䅑䅅䅁䉁䅁䅁兂婁䙂余塌灉䅑杷允䅁䅁䅕䅁䑁䅁䅷䅁䭁䉁䅯䅁䭁䙁䅍䅁䭁䅁䅕䅁䙁䅁䅁䅁䅃男䅖允䅁䅁䅅䅁䙁䵁ㅐ䙋偹橷䅬䍄䉁䅁䅁兂䅁䅁䅍䅄䅁䅁䅯杈䅁䅁䅯睕䅁䅁䅯兂䅁䅁䅕䅁䅁䥁求欵䉁䅁䅁允䅁䅁䅕敫㠱穐敖歉䵁䅉䅅䅁䙁䅁䅁睁䵁䅁䅁权慁䅁䅁权呂䅁䅁权䙁䅁䅁兂䅁䅁䅁倴汄䅑䅅䅁䉁䅁䅁兂䑄匹捨㡪㕉䅑杷允䅁䅁䅕䅁䑁䅁䅷䅁䭁䉁䄴䅁䭁䙁䅍䅁䭁䅁䅕䅁䙁䅁䅁䅁杁畸䅖允䅁䅁䅅䅁䙁䡁㥅瑃橥䍍䅸䍄䉁䅁䅁兂䅁䅁䅍䅄䅁䅁䅯杇䅁䅁䅯睕䅁䅁䅯兂䅁䅁䅕䅁䅁䍁坄唵䉁䅁䅁允䅁䅁䅕祇搯䅊桙歏䵁䅉䅅䅁䙁䅁䅁睁䵁䅁䅁权摁䅁䅁权呂䅁䅁权䙁䅁䅁兂䅁䅁䅁䵉決䅑䅅䅁䉁䅁䅁兂灁䥘䌯匹畧䅑杷允䅁䅁䅕䅁䑁䅁䅷䅁䭁䉁䄸䅁䭁䅁䅅䅁䭁䅁䅕䅁䙁䅁䅁䅁䅃甯䅖允䅁䅁䅅䅁䙁䕁桪桥畓⭒⽅䍄䉁䅁䅁兂䅁䅁䅍䅄䅁䅁䅯杇䅁䅁䅯睕䅁䅁䅯兂䅁䅁䅕䅁䅁䥁䍄唵䉁䅁䅁允䅁䅁䅕歵䵫楁湳歏䵁䅉䅅䅁䙁䅁䅁睁䵁䅁䅁权晁䅁䅁权呂䅁䅁权䙁䅁䅁兂䅁䅁䅁䝷浔䅑䅅䅁䉁䅁䅁兂剄瑉㕶杦硯䅑杷允䅁䅁䅕䅁䑁䅁䅷䅁䭁䉁䄰䅁䭁䅁䅅䅁䭁䅁䅕䅁䙁䅁䅁䅁䅂敆䅚允䅁䅁䅅䅁䙁䉁䘫ㄶ㑇瑈⽕䍄䉁䅁䅁兂䅁䅁䅍䅄䅁䅁䅯杈䅁䅁䅯睕䅁䅁䅯兂䅁䅁䅕䅁䅁䍁㉁欵䉁䅁䅁允䅁䅁䅕体㙆䭆䠵歊䵁䅉䅅䅁䙁䅁䅁睁䵁䅁䅁权晁䅁䅁权䉁䅁䅁权䙁䅁䅁兂䅁䅁䅁䡷浐䅑䅅䅁䉁䅁䅁兂卂䉵䘶ㄶ杈睐杷允䅁䅁䅕䅁䑁䅁䅷䅁䭁䉁䅯䅁䭁䙁䅍䅁䭁䅁䅕䅁䙁䅁䅁䅁䅄佖䅚允䅁䅁䅅䅁䙁䵁ㅐ䙋偹橙䅴䍄䉁䅁䅁兂䅁䅁䅍䅄䅁䅁䅯先䅁䅁䅯睕䅁䅁䅯兂䅁䅁䅕䅁䅁䥁歂欵䉁䅁䅁允䅁䅁䅕呦ㄸ牘䩰歌䵁䅉䅅䅁䙁䅁䅁睁䵁䅁䅁权敁䅁䅁权呂䅁䅁权䙁䅁䅁兂䅁䅁䅁䝙浔䅑䅅䅁䉁䅁䅁兂剃堷⽷噎椴䅑杷允䅁䅁䅕䅁䑁䅁䅷䅁䭁䉁䅯䅁䭁䙁䅍䅁䭁䅁䅕䅁䙁䅁䅁䅁䅂佗䅚允䅁䅁䅅䅁䙁䵁ㅐ䙋偹橙䅴䍄䉁䅁䅁兂䅁䅁䅍䅄䅁䅁䅯杈䅁䅁䅯允䅁䅁䅯兂䅁䅁䅕䅁䅁䥁䥂欵䉁䅁䅁允䅁䅁䅕⽷潕䥘䌯吱䴸䅉䅅䅁䙁䅁䅁睁䵁䅁䅁权晁䅁䅁权呂䅁䅁权䙁䅁䅁兂䅁䅁䅁䅙浢䅑䅅䅁䉁䅁䅁兂䑃䵷桱婒睙䅑杷允䅁䅁䅕䅁䑁䅁䅷䅁䭁䉁䄸䅁䭁䙁䅍䅁䭁䅁䅕䅁䙁䅁䅁䅁䅃敘䅚允䅁䅁䅅䅁䙁乁楅⼲⭬橃䅆䍄䉁䅁䅁兂䅁䅁䅍䅄䅁䅁䅯先䅁䅁䅯睕䅁䅁䅯兂䅁䅁䅕䅁䅁佁橂欵䉁䅁䅁允䅁䅁䅕呦ㄸ牘䩰歌䵁䅉䅅䅁䙁䅁䅁睁䵁䅁䅁权捁䅁䅁权呂䅁䅁权䙁䅁䅁兂䅁䅁䅁伴決䅑䅅䅁䉁䅁䅁兂㙃兓䍷㡋瑣䅑杷允䅁䅁䅕䅁䑁䅁䅷䅁䭁䉁䅷䅁䭁䙁䅍䅁䭁䅁䅕䅁䙁䅁䅁䅁䅃⭙䅚允䅁䅁䅅䅁䙁䭁䙊癴㥐䍆䄵䍄䉁䅁䅁兂䅁䅁䅍䅄䅁䅁䅯杈䅁䅁䅯睕䅁䅁䅯兂䅁䅁䅕䅁䅁䕁畁欵䉁䅁䅁允䅁䅁䅕体㙆䭆䠵歊䵁䅉䅅䅁䙁䅁䅁睁䵁䅁䅁权摁䅁䅁权呂䅁䅁权䙁䅁䅁兂䅁䅁䅁䝧浐䅑䅅䅁䉁䅁䅁兂㥂穐敖歵畫䅑杷允䅁䅁䅕䅁䑁䅁䅷䅁䭁䉁䄰䅁䭁䅁䅅䅁䭁䅁䅕䅁䙁䅁䅁䅁䅃畚䅚允䅁䅁䅅䅁䙁䭁䠵場啯瑲⽣䍄䉁䅁䅁兂䅁䅁䅍䅄䅁䅁䅯杈䅁䅁䅯睕䅁䅁䅯兂䅁䅁䅕䅁䅁佁獁欵䉁䅁䅁允䅁䅁䅕体㙆䭆䠵歊䵁䅉䅅䅁䙁䅁䅁睁䵁䅁䅁权晁䅁䅁权呂䅁䅁权䙁䅁䅁兂䅁䅁䅁䝧浐䅑䅅䅁䉁䅁䅁兂剄瑉㕶杦硯䅑杷允䅁䅁䅕䅁䑁䅁䅷䅁䭁䉁䄸䅁䭁䙁䅍䅁䭁䅁䅕䅁䙁䅁䅁䅁杁⭙䅚允䅁䅁䅅䅁䙁乁楅⼲⭬橃䅆䍄䉁䅁䅁兂䅁䅁䅍䅄䅁䅁䅯杇䅁䅁䅯睕䅁䅁䅯兂䅁䅁䅕䅁䅁佁楂欵䉁䅁䅁允䅁䅁䅕灶愸㥌欱く䵁䅉䅅䅁䙁䅁䅁睁䵁䅁䅁权慁䅁䅁权呂䅁䅁权䙁䅁䅁兂䅁䅁䅁䵑氷䅑䅅䅁䉁䅁䅁兂权楇搯䕊㙙䅑杷允䅁䅁䅕䅁䑁䅁䅷䅁䭁䉁䄸䅁䭁䙁䅍䅁䭁䅁䅕䅁䙁䅁䅁䅁杄留䅚允䅁䅁䅅䅁䙁乁楅⼲⭬橃䅆䍄䉁䅁䅁兂䅁䅁䅍䅄䅁䅁䅯䅈䅁䅁䅯睕䅁䅁䅯兂䅁䅁䅕䅁䅁䕁潁欵䉁䅁䅁允䅁䅁䅕㡪ㅌ䙋偷歌䵁䅉䅅䅁䙁䅁䅁睁䵁䅁䅁权摁䅁䅁权呂䅁䅁权䙁䅁䅁兂䅁䅁䅁䝷浌䅑䅅䅁䉁䅁䅁兂㥂穐敖歵畫䅑杷允䅁䅁䅕䅁䑁䅁䅷䅁䭁䉁䅷䅁䭁䙁䅍䅁䭁䅁䅕䅁䙁䅁䅁䅁䅃畔䅚允䅁䅁䅅䅁䙁䝁匸㡧䭄卙䄵䍄䉁䅁䅁兂䅁䅁䅍䅄䅁䅁䅯䅈䅁䅁䅯睕䅁䅁䅯兂䅁䅁䅕䅁䅁佁橃唵䉁䅁䅁允䅁䅁䅕捷桱扒穙啌䵁䅉䅅䅁䙁䅁䅁睁䵁䅁䅁权晁䅁䅁权呂䅁䅁权䙁䅁䅁兂䅁䅁䅁䭉汢䅑䅅䅁䉁䅁䅁兂㑃潈牘塕睧䅑杷允䅁䅁䅕䅁䑁䅁䅷䅁䭁䉁䄰䅁䭁䙁䅍䅁䭁䅁䅕䅁䙁䅁䅁䅁杁留䅚允䅁䅁䅅䅁䙁䡁⼰噎㘶卓䄵䍄䉁䅁䅁兂䅁䅁䅍䅄䅁䅁䅯杈䅁䅁䅯睕䅁䅁䅯兂䅁䅁䅕䅁䅁䝁楃唵䉁䅁䅁允䅁䅁䅕㥉㕶浦㡰歋䵁䅉䅅䅁䙁䅁䅁睁䵁䅁䅁权摁䅁䅁权呂䅁䅁权䙁䅁䅁兂䅁䅁䅁䝁浌䅑䅅䅁䉁䅁䅁兂㥂穐敖歵畫䅑杷允䅁䅁䅕䅁䑁䅁䅷䅁䭁䉁䄴䅁䭁䙁䅍䅁䭁䅁䅕䅁䙁䅁䅁䅁杄教䅚允䅁䅁䅅䅁䙁䩁瑈䑦ㄸ楘䅊䍄䉁䅁䅁兂䅁䅁䅍䅄䅁䅁䅯䅈䅁䅁䅯睕䅁䅁䅯兂䅁䅁䅕䅁䅁䝁灁欵䉁䅁䅁允䅁䅁䅕㡪ㅌ䙋偷歌䵁䅉䅅䅁䙁䅁䅁睁䵁䅁䅁权晁䅁䅁权呂䅁䅁权䙁䅁䅁兂䅁䅁䅁偷汶䅑䅅䅁䉁䅁䅁兂偄ㄹ橐塰睳䅑杷允䅁䅁䅕䅁䑁䅁䅷䅁䭁䉁䅯䅁䭁䙁䅍䅁䭁䅁䅕䅁䙁䅁䅁䅁杁⭃䅚允䅁䅁䅅䅁䙁䕁㉡⼸唳䑇䅰䍄䉁䅁䅁兂䅁䅁䅍䅄䅁䅁䅯睈䅁䅁䅯睕䅁䅁䅯兂䅁䅁䅕䅁䅁䵁桂欵䉁䅁䅁允䅁䅁䅕匰扌堫䬴啍䵁䅉䅅䅁䙁䅁䅁睁䵁䅁䅁权捁䅁䅁权呂䅁䅁权䙁䅁䅁兂䅁䅁䅁䝑浈䅑䅅䅁䉁䅁䅁兂楃扒穢刯畑䅑杷允䅁䅁䅕䅁䑁䅁䅷䅁䭁䉁䅯䅁䭁䙁䅍䅁䭁䅁䅕䅁䙁䅁䅁䅁䅁教䅚允䅁䅁䅅䅁䙁䱁昶楇搯䑚䅴䍄䉁䅁䅁兂䅁䅁䅍䅄䅁䅁䅯䅈䅁䅁䅯睕䅁䅁䅯兂䅁䅁䅕䅁䅁䅁桂欵䉁䅁䅁允䅁䅁䅕歯㉗⼸唰歌䵁䅉䅅䅁䙁䅁䅁睁䵁䅁䅁权慁䅁䅁权呂䅁䅁权䙁䅁䅁兂䅁䅁䅁䘴浔䅑䅅䅁䉁䅁䅁兂䑄匹捨㉪㝉䅑杷允䅁䅁䅕䅁䑁䅁䅷䅁䭁䉁䄴䅁䭁䙁䅍䅁䭁䅁䅕䅁䙁䅁䅁䅁䅄伴䅖允䅁䅁䅅䅁䙁䡁㥅瑃橥䌸䅴䍄䉁䅁䅁兂䅁䅁䅍䅄䅁䅁䅯睈䅁䅁䅯允䅁䅁䅯兂䅁䅁䅕䅁䅁䕁䙄唵䉁䅁䅁允䅁䅁䅕䉵䘶ㄶ㑇樳䴸䅉䅅䅁䙁䅁䅁睁䵁䅁䅁权晁䅁䅁权呂䅁䅁权䙁䅁䅁兂䅁䅁䅁䝧浄䅑䅅䅁䉁䅁䅁兂剄瑉㕶杦硯䅑杷允䅁䅁䅕䅁䑁䅁䅷䅁䭁䉁䅯䅁䭁䙁䅍䅁䭁䅁䅕䅁䙁䅁䅁䅁䅂余䅚允䅁䅁䅅䅁䙁䱁昶楇搯䑚䅴䍄䉁䅁䅁兂䅁䅁䅍䅄䅁䅁䅯杈䅁䅁䅯睕䅁䅁䅯兂䅁䅁䅕䅁䅁䕁䙂欵䉁䅁䅁允䅁䅁䅕渷⽷噎㘴䕊䵁䅉䅅䅁䙁䅁䅁睁䵁䅁䅁权慁䅁䅁权䉁䅁䅁权䙁䅁䅁兂䅁䅁䅁䕯洯䅑䅅䅁䉁䅁䅁兂歃䑣䬰㘱潐睐杷允䅁䅁䅕䅁䑁䅁䅷䅁䭁䉁䄴䅁䭁䅁䅅䅁䭁䅁䅕䅁䙁䅁䅁䅁䅄佥䅚允䅁䅁䅅䅁䙁䅁䅁䅁䅁乁⽁䍄䉁䅁䅁兂䅁䅁䅍䅄䅁䅁䅯睈䅁䅁䅯睕䅁䅁䅯兂䅁䅁䅕䅁䅁䝁奂欵䉁䅁䅁允䅁䅁䅕呦ㄸ牘灯啍䵁䅉䅅䅁䙁䅁䅁睁䵁䅁䅁权慁䅁䅁权呂䅁䅁权䙁䅁䅁兂䅁䅁䅁䝁浄䅑䅅䅁䉁䅁䅁兂⭃确癯圳㝑䅑杷允䅁䅁䅕䅁䑁䅁䅷䅁䭁䉁䄰䅁䭁䙁䅍䅁䭁䅁䅕䅁䙁䅁䅁䅁杁敉䅚允䅁䅁䅅䅁䙁䅁塲㍯㥁楹䄵䍄䉁䅁䅁兂䅁䅁䅍䅄䅁䅁䅯杈䅁䅁䅯允䅁䅁䅯兂䅁䅁䅕䅁䅁佁卂欵䉁䅁䅁允䅁䅁䅕⽷潕䥘䌯吱䴸䅉䅅䅁䙁䅁䅁睁䵁䅁䅁权晁䅁䅁权呂䅁䅁权䙁䅁䅁兂䅁䅁䅁䉁浺䅑䅅䅁䉁䅁䅁兂䝂癴㥐倱睧䅑杷允䅁䅁䅕䅁䑁䅁䅷䅁䭁䉁䅷䅁䭁䅁䅅䅁䭁䅁䅕䅁䙁䅁䅁䅁权數䅖允䅁䅁䅅䅁䙁䥁䌯匹捨㥪⽉䍄䉁䅁䅁兂䅁䅁䅍䅄䅁䅁䅯先䅁䅁䅯睕䅁䅁䅯兂䅁䅁䅕䅁䅁䕁時欵䉁䅁䅁允䅁䅁䅕呦ㄸ牘䩰歌䵁䅉䅅䅁䙁䅁䅁睁䵁䅁䅁权捁䅁䅁权呂䅁䅁权䙁䅁䅁兂䅁䅁䅁䙷洷䅑䅅䅁䉁䅁䅁兂楃扒穢刯畑䅑杷允䅁䅁䅕䅁䑁䅁䅷䅁䭁䉁䄰䅁䭁䙁䅍䅁䭁䅁䅕䅁䙁䅁䅁䅁䅃攵䅖允䅁䅁䅅䅁䙁䱁敧敨剴䌫䅸䍄䉁䅁䅁兂䅁䅁䅍䅄䅁䅁䅯杇䅁䅁䅯睕䅁䅁䅯兂䅁䅁䅕䅁䅁佁偁欵䉁䅁䅁允䅁䅁䅕潂噇㑑䵴歏䵁䅉䅅䅁䙁䅁䅁睁䵁䅁䅁权摁䅁䅁权呂䅁䅁权䙁䅁䅁兂䅁䅁䅁䙷洷䅑䅅䅁䉁䅁䅁兂㥂穐敖歵畫䅑杷允䅁䅁䅕䅁䑁䅁䅷䅁䭁䉁䄸䅁䭁䙁䅍䅁䭁䅁䅕䅁䙁䅁䅁䅁权畘䅚允䅁䅁䅅䅁䙁乁楅⼲⭬橃䅆䍄䉁䅁䅁兂䅁䅁䅍䅄䅁䅁䅯杇䅁䅁䅯睕䅁䅁䅯兂䅁䅁䅕䅁䅁䍁祃唵䉁䅁䅁允䅁䅁䅕穐敖歵獮問䵁䅉䅅䅁䙁䅁䅁睁䵁䅁䅁权慁䅁䅁权呂䅁䅁权䙁䅁䅁兂䅁䅁䅁䈴浶䅑䅅䅁䉁䅁䅁兂㉃⼸唳䥥㙫䅑杷允䅁䅁䅕䅁䑁䅁䅷䅁䭁䉁䅷䅁䭁䙁䅍䅁䭁䅁䅕䅁䙁䅁䅁䅁杂敶䅖允䅁䅁䅅䅁䙁䡁⭥确癯午䄵䍄䉁䅁䅁兂䅁䅁䅍䅄䅁䅁䅯先䅁䅁䅯允䅁䅁䅯兂䅁䅁䅕䅁䅁䝁㉄唵䉁䅁䅁允䅁䅁䅕㑈牘払敧吱䴸䅉䅅䅁䙁䅁䅁睁䵁䅁䅁权捁䅁䅁权呂䅁䅁权䙁䅁䅁兂䅁䅁䅁䙙洷䅑䅅䅁䉁䅁䅁兂楃扒穢刯畑䅑杷允䅁䅁䅕䅁䑁䅁䅷䅁䭁䉁䄴䅁䭁䙁䅍䅁䭁䅁䅕䅁䙁䅁䅁䅁杂畘䅚允䅁䅁䅅䅁䙁䩁瑈䑦ㄸ楘䅊䍄䉁䅁䅁兂䅁䅁䅍䅄䅁䅁䅯䅈䅁䅁䅯睕䅁䅁䅯兂䅁䅁䅕䅁䅁䝁婁欵䉁䅁䅁允䅁䅁䅕灳瘳㡰䱙歌䵁䅉䅅䅁䙁䅁䅁睁䵁䅁䅁权敁䅁䅁权呂䅁䅁权䙁䅁䅁兂䅁䅁䅁䍧浶䅑䅅䅁䉁䅁䅁兂ㅂ硫䕧獖渴䅑杷允䅁䅁䅕䅁䑁䅁䅷䅁䭁䉁䄰䅁䭁䙁䅍䅁䭁䅁䅕䅁䙁䅁䅁䅁䅂敕䅚允䅁䅁䅅䅁䙁䡁呗䅇坒楪䄵䍄䉁䅁䅁兂䅁䅁䅍䅄䅁䅁䅯先䅁䅁䅯睕䅁䅁䅯兂䅁䅁䅕䅁䅁䍁㙄唵䉁䅁䅁允䅁䅁䅕余兘瑉㕶啌䵁䅉䅅䅁䙁䅁䅁睁䵁䅁䅁权敁䅁䅁权呂䅁䅁权䙁䅁䅁兂䅁䅁䅁偉汈䅑䅅䅁䉁䅁䅁兂穂䩡瑈䑦猸䅑杷允䅁䅁䅕䅁䑁䅁䅷䅁䭁䉁䄴䅁䭁䙁䅍䅁䭁䅁䅕䅁䙁䅁䅁䅁杁佔䅚允䅁䅁䅅䅁䙁佁㠵穐敖楏䅒䍄䉁䅁䅁兂䅁䅁䅍䅄䅁䅁䅯先䅁䅁䅯睕䅁䅁䅯兂䅁䅁䅕䅁䅁䵁摂欵䉁䅁䅁允䅁䅁䅕呦ㄸ牘䩰歌䵁䅉䅅䅁䙁䅁䅁睁䵁䅁䅁权敁䅁䅁权呂䅁䅁权䙁䅁䅁兂䅁䅁䅁䙷洳䅑䅅䅁䉁䅁䅁兂剃堷⽷噎椴䅑杷允䅁䅁䅕䅁䑁䅁䅷䅁䭁䉁䄴䅁䭁䙁䅍䅁䭁䅁䅕䅁䙁䅁䅁䅁权伹䅖允䅁䅁䅅䅁䙁䡁潎敫㠱祐䅸䍄䉁䅁䅁兂䅁䅁䅍䅄䅁䅁䅯睈䅁䅁䅯睕䅁䅁䅯兂䅁䅁䅕䅁䅁䭁捂欵䉁䅁䅁允䅁䅁䅕匰扌堫䬴啍䵁䅉䅅䅁䙁䅁䅁睁䵁䅁䅁权摁䅁䅁权呂䅁䅁权䙁䅁䅁兂䅁䅁䅁䐴浮䅑䅅䅁䉁䅁䅁兂䝂癴㥐䰱畧䅑杷允䅁䅁䅕䅁䑁䅁䅷䅁䭁䉁䄸䅁䭁䙁䅍䅁䭁䅁䅕䅁䙁䅁䅁䅁杂敘䅚允䅁䅁䅅䅁䙁乁楅⼲⭬橃䅆䍄䉁䅁䅁兂䅁䅁䅍䅄䅁䅁䅯杈䅁䅁䅯睕䅁䅁䅯兂䅁䅁䅕䅁䅁䅁摂欵䉁䅁䅁允䅁䅁䅕敫㠱穐敖歉䵁䅉䅅䅁䙁䅁䅁睁䵁䅁䅁权晁䅁䅁权呂䅁䅁权䙁䅁䅁兂䅁䅁䅁䱑汌䅑䅅䅁䉁䅁䅁兂㑃潈牘摕睧䅑杷允䅁䅁䅕䅁䑁䅁䅷䅁䭁䉁䄰䅁䭁䙁䅍䅁䭁䅁䅕䅁䙁䅁䅁䅁䅂⭱䅖允䅁䅁䅅䅁䙁乁佮ㄹ橐印䄱䍄䉁䅁䅁兂䅁䅁䅍䅄䅁䅁䅯先䅁䅁䅯睕䅁䅁䅯兂䅁䅁䅕䅁䅁䥁杁欵䉁䅁䅁允䅁䅁䅕瑃橥䑣䬳歌䵁䅉䅅䅁䙁䅁䅁睁䵁䅁䅁权晁䅁䅁权呂䅁䅁权䙁䅁䅁兂䅁䅁䅁佧氷䅑䅅䅁䉁䅁䅁兂橁⼲⭬污睷䅑杷允䅁䅁䅕䅁䑁䅁䅷䅁䭁䉁䄸䅁䭁䙁䅍䅁䭁䅁䅕䅁䙁䅁䅁䅁䅄佘䅚允䅁䅁䅅䅁䙁乁楅⼲⭬橃䅆䍄䉁䅁䅁兂䅁䅁䅍䅄䅁䅁䅯杇䅁䅁䅯睕䅁䅁䅯兂䅁䅁䅕䅁䅁䍁捂欵䉁䅁䅁允䅁䅁䅕灶愸㥌欱く䵁䅉䅅䅁䙁䅁䅁睁䵁䅁䅁权慁䅁䅁权呂䅁䅁权䙁䅁䅁兂䅁䅁䅁䘴浶䅑䅅䅁䉁䅁䅁兂⭃确癯圳㝑䅑杷允䅁䅁䅕䅁䑁䅁䅷䅁䭁䉁䅷䅁䭁䙁䅍䅁䭁䅁䅕䅁䙁䅁䅁䅁杄⭗䅚允䅁䅁䅅䅁䙁䭁䙊癴㥐䍆䄵䍄䉁䅁䅁兂䅁䅁䅍䅄䅁䅁䅯先䅁䅁䅯睕䅁䅁䅯兂䅁䅁䅕䅁䅁䥁䑄唵䉁䅁䅁允䅁䅁䅕䑔䩥坑汄啌䵁䅉䅅䅁䙁䅁䅁睁䵁䅁䅁权摁䅁䅁权呂䅁䅁权䙁䅁䅁兂䅁䅁䅁䙯浶䅑䅅䅁䉁䅁䅁兂㥂穐敖歵畫䅑杷允䅁䅁䅕䅁䑁䅁䅷䅁䭁䉁䄸䅁䭁䙁䅍䅁䭁䅁䅕䅁䙁䅁䅁䅁权⭗䅚允䅁䅁䅅䅁䙁乁楅⼲⭬橃䅆䍄䉁䅁䅁兂䅁䅁䅍䅄䅁䅁䅯杇䅁䅁䅯睕䅁䅁䅯兂䅁䅁䅕䅁䅁䝁啄唵䉁䅁䅁允䅁䅁䅕祇搯䅊桙歏䵁䅉䅅䅁䙁䅁䅁睁䵁䅁䅁权摁䅁䅁权呂䅁䅁权䙁䅁䅁兂䅁䅁䅁䙑浶䅑䅅䅁䉁䅁䅁兂㥂穐敖歵畫䅑杷允䅁䅁䅕䅁䑁䅁䅷䅁䭁䉁䄰䅁䭁䅁䅅䅁䭁䅁䅕䅁䙁䅁䅁䅁䅄⬫䅖允䅁䅁䅅䅁䙁䉁䘫ㄶ㑇瑈⽕䍄䉁䅁䅁兂䅁䅁䅍䅄䅁䅁䅯睈䅁䅁䅯睕䅁䅁䅯兂䅁䅁䅕䅁䅁䭁楃唵䉁䅁䅁允䅁䅁䅕䵮村䡳潉啍䵁䅉䅅䅁䙁䅁䅁睁䵁䅁䅁权捁䅁䅁权䉁䅁䅁权䙁䅁䅁兂䅁䅁䅁䡷洷䅑䅅䅁䉁䅁䅁兂㉄䙋偹癷奘睐杷允䅁䅁䅕䅁䑁䅁䅷䅁䭁䉁䅷䅁䭁䙁䅍䅁䭁䅁䅕䅁䙁䅁䅁䅁杄畗䅚允䅁䅁䅅䅁䙁䭁䙊癴㥐䍆䄵䍄䉁䅁䅁兂䅁䅁䅍䅄䅁䅁䅯䅈䅁䅁䅯允䅁䅁䅯兂䅁䅁䅕䅁䅁䍁㑁欵䉁䅁䅁允䅁䅁䅕椹捨㡪ㅌ䐲䴸䅉䅅䅁䙁䅁䅁睁䵁䅁䅁权敁䅁䅁权呂䅁䅁权䙁䅁䅁兂䅁䅁䅁䍁浘䅑䅅䅁䉁䅁䅁兂ㅂ硫䕧獖渴䅑杷允䅁䅁䅕䅁䑁䅁䅷䅁䭁䉁䅷䅁䭁䙁䅍䅁䭁䅁䅕䅁䙁䅁䅁䅁䅁伳䅖允䅁䅁䅅䅁䙁䕁椵䙅㕧䍴䄵䍄䉁䅁䅁兂䅁䅁䅍䅄䅁䅁䅯杈䅁䅁䅯睕䅁䅁䅯兂䅁䅁䅕䅁䅁䅁瑄唵䉁䅁䅁允䅁䅁䅕㉣剩堷⽷䕌䵁䅉䅅䅁䙁䅁䅁睁䵁䅁䅁权摁䅁䅁权呂䅁䅁权䙁䅁䅁兂䅁䅁䅁乧汔䅑䅅䅁䉁䅁䅁兂䑄匹捨㡪瑉䅑杷允䅁䅁䅕䅁䑁䅁䅷䅁䭁䉁䄸䅁䭁䙁䅍䅁䭁䅁䅕䅁䙁䅁䅁䅁䅁⬳䅖允䅁䅁䅅䅁䙁䱁昶楇搯䑒䅂䍄䉁䅁䅁兂䅁䅁䅍䅄䅁䅁䅯睈䅁䅁䅯睕䅁䅁䅯兂䅁䅁䅕䅁䅁䵁慂欵䉁䅁䅁允䅁䅁䅕匰扌堫䬴啍䵁䅉䅅䅁䙁䅁䅁睁䵁䅁䅁权慁䅁䅁权呂䅁䅁权䙁䅁䅁兂䅁䅁䅁䙧浦䅑䅅䅁䉁䅁䅁兂䑄匹捨㉪㝉䅑杷允䅁䅁䅕䅁䑁䅁䅷䅁䭁䉁䄸䅁䭁䙁䅍䅁䭁䅁䅕䅁䙁䅁䅁䅁杄⭓䅚允䅁䅁䅅䅁䙁䅁坒楄礲呈䅆䍄䉁䅁䅁兂䅁䅁䅍䅄䅁䅁䅯杇䅁䅁䅯睕䅁䅁䅯兂䅁䅁䅕䅁䅁䭁佁欵䉁䅁䅁允䅁䅁䅕潂噇㑑䵴歏䵁䅉䅅䅁䙁䅁䅁睁䵁䅁䅁权慁䅁䅁权䉁䅁䅁权䙁䅁䅁兂䅁䅁䅁乑汘䅑䅅䅁䉁䅁䅁兂㉄䙋偹癷杘睐杷允䅁䅁䅕䅁䑁䅁䅷䅁䭁䉁䄸䅁䭁䙁䅍䅁䭁䅁䅕䅁䙁䅁䅁䅁䅄⭇䅚允䅁䅁䅅䅁䙁䕁㉡⼸唳䐫䅂䍄䉁䅁䅁兂䅁䅁䅍䅄䅁䅁䅯杈䅁䅁䅯睕䅁䅁䅯兂䅁䅁䅕䅁䅁䭁㡁欵䉁䅁䅁允䅁䅁䅕倹唳佥浬䕊䵁䅉䅅䅁䙁䅁䅁睁䵁䅁䅁权晁䅁䅁权䉁䅁䅁权䙁䅁䅁兂䅁䅁䅁䙯洯䅑䅅䅁䉁䅁䅁兂㉄䙋偹癷杘睐杷允䅁䅁䅕䅁䑁䅁䅷䅁䭁䉁䄴䅁䭁䙁䅍䅁䭁䅁䅕䅁䙁䅁䅁䅁杂畗䅚允䅁䅁䅅䅁䙁乁㕶浦㡱䍤䅊䍄䉁䅁䅁兂䅁䅁䅍䅄䅁䅁䅯䅈䅁䅁䅯睕䅁䅁䅯兂䅁䅁䅕䅁䅁䕁慂欵䉁䅁䅁允䅁䅁䅕匳䝑婧䑖歌䵁䅉䅅䅁䙁䅁䅁睁䵁䅁䅁权慁䅁䅁权䉁䅁䅁权䙁䅁䅁兂䅁䅁䅁䵑決䅑䅅䅁䉁䅁䅁兂㉄䙋偹癷杘睐杷允䅁䅁䅕䅁䑁䅁䅷䅁䭁䉁䄰䅁䭁䙁䅍䅁䭁䅁䅕䅁䙁䅁䅁䅁䅂畗䅚允䅁䅁䅅䅁䙁䵁ㅐ䙋偹楧䄵䍄䉁䅁䅁兂䅁䅁䅍䅄䅁䅁䅯先䅁䅁䅯睕䅁䅁䅯兂䅁䅁䅕䅁䅁䍁潁欵䉁䅁䅁允䅁䅁䅕浚浚浚浢歌䵁䅉䅅䅁䙁䅁䅁睁䵁䅁䅁权敁䅁䅁权呂䅁䅁权䙁䅁䅁兂䅁䅁䅁䙑浲䅑䅅䅁䉁䅁䅁兂扄堫焵䡶楑䅑杷允䅁䅁䅕䅁䑁䅁䅷䅁䭁䉁䅷䅁䭁䙁䅍䅁䭁䅁䅕䅁䙁䅁䅁䅁杁畗䅚允䅁䅁䅅䅁䙁乁欰潂噇祑䄵䍄䉁䅁䅁兂䅁䅁䅍䅄䅁䅁䅯先䅁䅁䅯允䅁䅁䅯兂䅁䅁䅕䅁䅁䝁捃唵䉁䅁䅁允䅁䅁䅕㘱睎児塲稰䴸䅉䅅䅁䙁䅁䅁睁䵁䅁䅁权敁䅁䅁权呂䅁䅁权䙁䅁䅁兂䅁䅁䅁䙉浲䅑䅅䅁䉁䅁䅁兂扄堫焵䡶楑䅑杷允䅁䅁䅕䅁䑁䅁䅷䅁䭁䉁䄰䅁䭁䅁䅅䅁䭁䅁䅕䅁䙁䅁䅁䅁䅃畢䅚允䅁䅁䅅䅁䙁䭁䠵場啯瑲⽣䍄䉁䅁䅁兂䅁䅁䅍䅄䅁䅁䅯先䅁䅁䅯睕䅁䅁䅯兂䅁䅁䅕䅁䅁䕁䅁欵䉁䅁䅁允䅁䅁䅕䝭匴㡧䭂歌䵁䅉䅅䅁䙁䅁䅁睁䵁䅁䅁权捁䅁䅁权呂䅁䅁权䙁䅁䅁兂䅁䅁䅁䉙浪䅑䅅䅁䉁䅁䅁兂祃敮渫杸畳䅑杷允䅁䅁䅕䅁䑁䅁䅷䅁䭁䉁䅷䅁䭁䙁䅍䅁䭁䅁䅕䅁䙁䅁䅁䅁䅁整䅖允䅁䅁䅅䅁䙁䡁⭥确癯午䄵䍄䉁䅁䅁兂䅁䅁䅍䅄䅁䅁䅯先䅁䅁䅯睕䅁䅁䅯兂䅁䅁䅕䅁䅁䅁⽃唵䉁䅁䅁允䅁䅁䅕䑔䩥坑汄啌䵁䅉䅅䅁䙁䅁䅁睁䵁䅁䅁权慁䅁䅁权呂䅁䅁权䙁䅁䅁兂䅁䅁䅁䕧浲䅑䅅䅁䉁䅁䅁兂䵂㑎䉬䕙㝕䅑杷允䅁䅁䅕䅁䑁䅁䅷䅁䭁䉁䄸䅁䭁䙁䅍䅁䭁䅁䅕䅁䙁䅁䅁䅁杄申䅖允䅁䅁䅅䅁䙁䱁昶楇搯䑒䅂䍄䉁䅁䅁兂䅁䅁䅍䅄䅁䅁䅯睈䅁䅁䅯睕䅁䅁䅯兂䅁䅁䅕䅁䅁佁婂欵䉁䅁䅁允䅁䅁䅕呦ㄸ牘灯啍䵁䅉䅅</t>
  </si>
  <si>
    <t>䅁䙁䅁䅁睁䵁䅁䅁权敁䅁䅁权呂䅁䅁权䙁䅁䅁兂䅁䅁䅁䑧浔䅑䅅䅁䉁䅁䅁兂䥂場啯歲浣䅑杷允䅁䅁䅕䅁䑁䅁䅷䅁䭁䉁䄰䅁䭁䙁䅍䅁䭁䅁䅕䅁䙁䅁䅁䅁䅃甲䅖允䅁䅁䅅䅁䙁䵁ㅐ䙋偹楷䄱䍄䉁䅁䅁兂䅁䅁䅍䅄䅁䅁䅯先䅁䅁䅯睕䅁䅁䅯兂䅁䅁䅕䅁䅁䝁坂欵䉁䅁䅁允䅁䅁䅕⽷潕䥘䌫歌䵁䅉䅅䅁䙁䅁䅁睁䵁䅁䅁权晁䅁䅁权䉁䅁䅁权䙁䅁䅁兂䅁䅁䅁䡑浄䅑䅅䅁䉁䅁䅁兂卂䉵䘶ㄶ杈睐杷允䅁䅁䅕䅁䑁䅁䅷䅁䭁䉁䄰䅁䭁䙁䅍䅁䭁䅁䅕䅁䙁䅁䅁䅁䅃敗䅚允䅁䅁䅅䅁䙁䵁ㅐ䙋偹楧䄵䍄䉁䅁䅁兂䅁䅁䅍䅄䅁䅁䅯睈䅁䅁䅯允䅁䅁䅯兂䅁䅁䅕䅁䅁䍁兄唵䉁䅁䅁允䅁䅁䅕䡰㥁瑃橥䐴䴸䅉䅅䅁䙁䅁䅁睁䵁䅁䅁权晁䅁䅁权呂䅁䅁权䙁䅁䅁兂䅁䅁䅁䙧浮䅑䅅䅁䉁䅁䅁兂㥂穐敖極硫䅑杷允䅁䅁䅕䅁䑁䅁䅷䅁䭁䉁䄴䅁䭁䙁䅍䅁䭁䅁䅕䅁䙁䅁䅁䅁䅄攳䅖允䅁䅁䅅䅁䙁䡁㥅瑃橥䌸䅴䍄䉁䅁䅁兂䅁䅁䅍䅄䅁䅁䅯䅈䅁䅁䅯允䅁䅁䅯兂䅁䅁䅕䅁䅁䍁浃唵䉁䅁䅁允䅁䅁䅕㡪ㅌ䙋偹樰䴸䅉䅅䅁䙁䅁䅁睁䵁䅁䅁权摁䅁䅁权䉁䅁䅁权䙁䅁䅁兂䅁䅁䅁䵯氯䅑䅅䅁䉁䅁䅁兂塄㍯㥁瑃呦睐杷允䅁䅁䅕䅁䑁䅁䅷䅁䭁䉁䄰䅁䭁䙁䅍䅁䭁䅁䅕䅁䙁䅁䅁䅁权低䅚允䅁䅁䅅䅁䙁䙁余扌摋礷䄵䍄䉁䅁䅁兂䅁䅁䅍䅄䅁䅁䅯先䅁䅁䅯睕䅁䅁䅯兂䅁䅁䅕䅁䅁䝁婂欵䉁䅁䅁允䅁䅁䅕⽷潕䥘䌫歌䵁䅉䅅䅁䙁䅁䅁睁䵁䅁䅁权慁䅁䅁权䉁䅁䅁权䙁䅁䅁兂䅁䅁䅁䱉汔䅑䅅䅁䉁䅁䅁兂䅁䅁䅁䅁杄睐杷允䅁䅁䅕䅁䑁䅁䅷䅁䭁䉁䅷䅁䭁䅁䅅䅁䭁䅁䅕䅁䙁䅁䅁䅁杂⭈䅚允䅁䅁䅅䅁䙁䭁䠵場啯瑲⽣䍄䉁䅁䅁兂䅁䅁䅍䅄䅁䅁䅯杈䅁䅁䅯睕䅁䅁䅯兂䅁䅁䅕䅁䅁䝁婂欵䉁䅁䅁允䅁䅁䅕⼲⭬牡へ歉䵁䅉䅅䅁䙁䅁䅁睁䵁䅁䅁权晁䅁䅁权呂䅁䅁权䙁䅁䅁兂䅁䅁䅁䙉浮䅑䅅䅁䉁䅁䅁兂㥂穐敖極硫䅑杷允䅁䅁䅕䅁䑁䅁䅷䅁䭁䉁䄰䅁䭁䙁䅍䅁䭁䅁䅕䅁䙁䅁䅁䅁䅁敗䅚允䅁䅁䅅䅁䙁䵁ㅐ䙋偹楧䄵䍄䉁䅁䅁兂䅁䅁䅍䅄䅁䅁䅯先䅁䅁䅯睕䅁䅁䅯兂䅁䅁䅕䅁䅁䕁㝁欵䉁䅁䅁允䅁䅁䅕牒穢搯㑓歌䵁䅉䅅䅁䙁䅁䅁睁䵁䅁䅁权敁䅁䅁权呂䅁䅁权䙁䅁䅁兂䅁䅁䅁䙁浮䅑䅅䅁䉁䅁䅁兂扄堫焵䡶楑䅑杷允䅁䅁䅕䅁䑁䅁䅷䅁䭁䉁䄸䅁䭁䙁䅍䅁䭁䅁䅕䅁䙁䅁䅁䅁䅁敗䅚允䅁䅁䅅䅁䙁䡁⼰噎㘶呋䅆䍄䉁䅁䅁兂䅁䅁䅍䅄䅁䅁䅯杇䅁䅁䅯睕䅁䅁䅯兂䅁䅁䅕䅁䅁䵁䡁欵䉁䅁䅁允䅁䅁䅕牒穢搯契歏䵁䅉䅅䅁䙁䅁䅁睁䵁䅁䅁权捁䅁䅁权呂䅁䅁权䙁䅁䅁兂䅁䅁䅁䔴浢䅑䅅䅁䉁䅁䅁兂療潅䅐浹畅䅑杷允䅁䅁䅕䅁䑁䅁䅷䅁䭁䉁䅷䅁䭁䙁䅍䅁䭁䅁䅕䅁䙁䅁䅁䅁权佗䅚允䅁䅁䅅䅁䙁乁欰潂噇祑䄵䍄䉁䅁䅁兂䅁䅁䅍䅄䅁䅁䅯杈䅁䅁䅯睕䅁䅁䅯兂䅁䅁䅕䅁䅁䭁奂欵䉁䅁䅁允䅁䅁䅕⼲⭬牡へ歉䵁䅉䅅䅁䙁䅁䅁睁䵁䅁䅁权晁䅁䅁权呂䅁䅁权䙁䅁䅁兂䅁䅁䅁䱯汔䅑䅅䅁䉁䅁䅁兂㑃潈牘摕睧䅑杷允䅁䅁䅕䅁䑁䅁䅷䅁䭁䉁䄸䅁䭁䙁䅍䅁䭁䅁䅕䅁䙁䅁䅁䅁权佗䅚允䅁䅁䅅䅁䙁䡁⼰噎㘶呋䅆䍄䉁䅁䅁兂䅁䅁䅍䅄䅁䅁䅯杇䅁䅁䅯睕䅁䅁䅯兂䅁䅁䅕䅁䅁䝁畁欵䉁䅁䅁允䅁䅁䅕㑈牘払敪歏䵁䅉䅅䅁䙁䅁䅁睁䵁䅁䅁权摁䅁䅁权呂䅁䅁权䙁䅁䅁兂䅁䅁䅁䙙浪䅑䅅䅁䉁䅁䅁兂䑄匹捨㑪畉䅑杷允䅁䅁䅕䅁䑁䅁䅷䅁䭁䉁䄴䅁䭁䙁䅍䅁䭁䅁䅕䅁䙁䅁䅁䅁䅁位䅚允䅁䅁䅅䅁䙁䕁桪桥畓祒䅚䍄䉁䅁䅁兂䅁䅁䅍䅄䅁䅁䅯杇䅁䅁䅯允䅁䅁䅯兂䅁䅁䅕䅁䅁䥁剂欵䉁䅁䅁允䅁䅁䅕䡰㥁瑃橥䐶䴸䅉䅅䅁䙁䅁䅁睁䵁䅁䅁权晁䅁䅁权呂䅁䅁权䙁䅁䅁兂䅁䅁䅁䉁浘䅑䅅䅁䉁䅁䅁兂䕁杖琴牳眰䅑杷允䅁䅁䅕䅁䑁䅁䅷䅁䭁䉁䅷䅁䭁䙁䅍䅁䭁䅁䅕䅁䙁䅁䅁䅁䅂收䅖允䅁䅁䅅䅁䙁䝁光䑗ね䍓䄵䍄䉁䅁䅁兂䅁䅁䅍䅄䅁䅁䅯先䅁䅁䅯允䅁䅁䅯兂䅁䅁䅕䅁䅁佁癁欵䉁䅁䅁允䅁䅁䅕歲桦桥畓稱䴸䅉䅅䅁䙁䅁䅁睁䵁䅁䅁权敁䅁䅁权呂䅁䅁权䙁䅁䅁兂䅁䅁䅁䙑浪䅑䅅䅁䉁䅁䅁兂扄堫焵䡶楑䅑杷允䅁䅁䅕䅁䑁䅁䅷䅁䭁䉁䅯䅁䭁䙁䅍䅁䭁䅁䅕䅁䙁䅁䅁䅁杁佗䅚允䅁䅁䅅䅁䙁䵁ㅐ䙋偹橙䅴䍄䉁䅁䅁兂䅁䅁䅍䅄䅁䅁䅯睈䅁䅁䅯允䅁䅁䅯兂䅁䅁䅕䅁䅁䝁畁欵䉁䅁䅁允䅁䅁䅕体㙆䭆䠵吴䴸䅉䅅䅁䙁䅁䅁睁䵁䅁䅁权摁䅁䅁权呂䅁䅁权䙁䅁䅁兂䅁䅁䅁䬴汶䅑䅅䅁䉁䅁䅁兂婄発呤㘴瑕䅑杷允䅁䅁䅕䅁䑁䅁䅷䅁䭁䉁䄴䅁䭁䅁䅅䅁䭁䅁䅕䅁䙁䅁䅁䅁䅃佦䅚允䅁䅁䅅䅁䙁䅁䅁䅁䅁乁⽁䍄䉁䅁䅁兂䅁䅁䅍䅄䅁䅁䅯杈䅁䅁䅯睕䅁䅁䅯兂䅁䅁䅕䅁䅁䍁奂欵䉁䅁䅁允䅁䅁䅕⼲⭬牡へ歉䵁䅉䅅䅁䙁䅁䅁睁䵁䅁䅁权摁䅁䅁权䉁䅁䅁权䙁䅁䅁兂䅁䅁䅁䭯汄䅑䅅䅁䉁䅁䅁兂塄㍯㥁瑃呦睐杷允䅁䅁䅕䅁䑁䅁䅷䅁䭁䉁䄴䅁䭁䙁䅍䅁䭁䅁䅕䅁䙁䅁䅁䅁杂甹䅖允䅁䅁䅅䅁䙁䡁潎敫㠱祐䅸䍄䉁䅁䅁兂䅁䅁䅍䅄䅁䅁䅯杈䅁䅁䅯睕䅁䅁䅯兂䅁䅁䅕䅁䅁䵁塂欵䉁䅁䅁允䅁䅁䅕⼲⭬牡へ歉䵁䅉䅅䅁䙁䅁䅁睁䵁䅁䅁权摁䅁䅁权呂䅁䅁权䙁䅁䅁兂䅁䅁䅁䙯浦䅑䅅䅁䉁䅁䅁兂䑄匹捨㑪畉䅑杷允䅁䅁䅕䅁䑁䅁䅷䅁䭁䉁䄴䅁䭁䅁䅅䅁䭁䅁䅕䅁䙁䅁䅁䅁杄畏䅚允䅁䅁䅅䅁䙁䵁ㅐ䙋偹瑷⽕䍄䉁䅁䅁兂䅁䅁䅍䅄䅁䅁䅯睈䅁䅁䅯允䅁䅁䅯兂䅁䅁䅕䅁䅁佁祂欵䉁䅁䅁允䅁䅁䅕牕敧敨剴䐴䴸䅉䅅䅁䙁䅁䅁睁䵁䅁䅁权敁䅁䅁权呂䅁䅁权䙁䅁䅁兂䅁䅁䅁乑汢䅑䅅䅁䉁䅁䅁兂汁潂噇㑑獳䅑杷允䅁䅁䅕䅁䑁䅁䅷䅁䭁䉁䄴䅁䭁䙁䅍䅁䭁䅁䅕䅁䙁䅁䅁䅁权⭖䅚允䅁䅁䅅䅁䙁乁㕶浦㡱䍤䅊䍄䉁䅁䅁兂䅁䅁䅍䅄䅁䅁䅯䅈䅁䅁䅯睕䅁䅁䅯兂䅁䅁䅕䅁䅁䭁䥂欵䉁䅁䅁允䅁䅁䅕硢䑋䵷桰歌䵁䅉䅅䅁䙁䅁䅁睁䵁䅁䅁权捁䅁䅁权䉁䅁䅁权䙁䅁䅁兂䅁䅁䅁䝁洷䅑䅅䅁䉁䅁䅁兂㉄䙋偹癷奘睐杷允䅁䅁䅕䅁䑁䅁䅷䅁䭁䉁䄴䅁䭁䅁䅅䅁䭁䅁䅕䅁䙁䅁䅁䅁权支䅖允䅁䅁䅅䅁䙁䡁啳歲桦瑥⽑䍄䉁䅁䅁兂䅁䅁䅍䅄䅁䅁䅯睈䅁䅁䅯睕䅁䅁䅯兂䅁䅁䅕䅁䅁䭁塂欵䉁䅁䅁允䅁䅁䅕呦ㄸ牘灯啍䵁䅉䅅䅁䙁䅁䅁睁䵁䅁䅁权捁䅁䅁权呂䅁䅁权䙁䅁䅁兂䅁䅁䅁䙧浦䅑䅅䅁䉁䅁䅁兂摄䅊䉡啬畍䅑杷允䅁䅁䅕䅁䑁䅁䅷䅁䭁䉁䄸䅁䭁䅁䅅䅁䭁䅁䅕䅁䙁䅁䅁䅁杄畇䅚允䅁䅁䅅䅁䙁偁潙䥘䌯改⽁䍄䉁䅁䅁兂䅁䅁䅍䅄䅁䅁䅯先䅁䅁䅯睕䅁䅁䅯兂䅁䅁䅕䅁䅁䥁塂欵䉁䅁䅁允䅁䅁䅕⽷潕䥘䌫歌䵁䅉䅅䅁䙁䅁䅁睁䵁䅁䅁权晁䅁䅁权呂䅁䅁权䙁䅁䅁兂䅁䅁䅁䌴浪䅑䅅䅁䉁䅁䅁兂㉃⼸唳䅥硫䅑杷允䅁䅁䅕䅁䑁䅁䅷䅁䭁䉁䄴䅁䭁䅁䅅䅁䭁䅁䅕䅁䙁䅁䅁䅁䅄敹䅖允䅁䅁䅅䅁䙁䑁積積積㥍⽍䍄䉁䅁䅁兂䅁䅁䅍䅄䅁䅁䅯睈䅁䅁䅯睕䅁䅁䅯兂䅁䅁䅕䅁䅁䵁㕁欵䉁䅁䅁允䅁䅁䅕㑎䉬余睕啍䵁䅉䅅䅁䙁䅁䅁睁䵁䅁䅁权捁䅁䅁权呂䅁䅁权䙁䅁䅁兂䅁䅁䅁䙙浦䅑䅅䅁䉁䅁䅁兂摄䅊䉡啬畍䅑杷允䅁䅁䅕䅁䑁䅁䅷䅁䭁䉁䅯䅁䭁䙁䅍䅁䭁䅁䅕䅁䙁䅁䅁䅁䅂⭖䅚允䅁䅁䅅䅁䙁䵁ㅐ䙋偹橙䅴䍄䉁䅁䅁兂䅁䅁䅍䅄䅁䅁䅯䅈䅁䅁䅯睕䅁䅁䅯兂䅁䅁䅕䅁䅁䕁⭃唵䉁䅁䅁允䅁䅁䅕場啯歲桤歌䵁䅉䅅䅁䙁䅁䅁睁䵁䅁䅁权敁䅁䅁权呂䅁䅁权䙁䅁䅁兂䅁䅁䅁䑑浶䅑䅅䅁䉁䅁䅁兂い搯㑒圶歙䅑杷允䅁䅁䅕䅁䑁䅁䅷䅁䭁䉁䅷䅁䭁䙁䅍䅁䭁䅁䅕䅁䙁䅁䅁䅁䅄畳䅖允䅁䅁䅅䅁䙁䡁⭥确癯午䄵䍄䉁䅁䅁兂䅁䅁䅍䅄䅁䅁䅯䅈䅁䅁䅯睕䅁䅁䅯兂䅁䅁䅕䅁䅁䕁塂欵䉁䅁䅁允䅁䅁䅕匳䝑婧䑖歌䵁䅉䅅䅁䙁䅁䅁睁䵁䅁䅁权捁䅁䅁权呂䅁䅁权䙁䅁䅁兂䅁䅁䅁䭧汄䅑䅅䅁䉁䅁䅁兂䉄煹䙆橴瑍䅑杷允䅁䅁䅕䅁䑁䅁䅷䅁䭁䉁䄴䅁䭁䙁䅍䅁䭁䅁䅕䅁䙁䅁䅁䅁䅂⭖䅚允䅁䅁䅅䅁䙁乁㕶浦㡱䍤䅊䍄䉁䅁䅁兂䅁䅁䅍䅄䅁䅁䅯杈䅁䅁䅯睕䅁䅁䅯兂䅁䅁䅕䅁䅁䕁㍁欵䉁䅁䅁允䅁䅁䅕体㙆䭆䠵歊䵁䅉䅅䅁䙁䅁䅁睁䵁䅁䅁权摁䅁䅁权呂䅁䅁权䙁䅁䅁兂䅁䅁䅁䱯汦䅑䅅䅁䉁䅁䅁兂䭁㘱睎捐瑯䅑杷允䅁䅁䅕䅁䑁䅁䅷䅁䭁䉁䄸䅁䭁䙁䅍䅁䭁䅁䅕䅁䙁䅁䅁䅁䅃收䅖允䅁䅁䅅䅁䙁䍁扐堫焵䑘䅂䍄䉁䅁䅁兂䅁䅁䅍䅄䅁䅁䅯睈䅁䅁䅯睕䅁䅁䅯兂䅁䅁䅕䅁䅁䭁畁欵䉁䅁䅁允䅁䅁䅕穐敖歵獫啍䵁䅉䅅䅁䙁䅁䅁睁䵁䅁䅁权敁䅁䅁权呂䅁䅁权䙁䅁䅁兂䅁䅁䅁䘴浢䅑䅅䅁䉁䅁䅁兂扄堫焵䡶楑䅑杷允䅁䅁䅕䅁䑁䅁䅷䅁䭁䉁䅷䅁䭁䅁䅅䅁䭁䅁䅕䅁䙁䅁䅁䅁䅂併䅖允䅁䅁䅅䅁䙁䥁䌯匹捨㥪⽉䍄䉁䅁䅁兂䅁䅁䅍䅄䅁䅁䅯䅈䅁䅁䅯睕䅁䅁䅯兂䅁䅁䅕䅁䅁䕁⽁欵䉁䅁䅁允䅁䅁䅕㥆佮ㄹ橏歌䵁䅉䅅䅁䙁䅁䅁睁䵁䅁䅁权晁䅁䅁权呂䅁䅁权䙁䅁䅁兂䅁䅁䅁䙯浢䅑䅅䅁䉁䅁䅁兂㥂穐敖極硫䅑杷允䅁䅁䅕䅁䑁䅁䅷䅁䭁䉁䅯䅁䭁䙁䅍䅁䭁䅁䅕䅁䙁䅁䅁䅁䅃畖䅚允䅁䅁䅅䅁䙁䵁ㅐ䙋偹橙䅴䍄䉁䅁䅁兂䅁䅁䅍䅄䅁䅁䅯杈䅁䅁䅯睕䅁䅁䅯兂䅁䅁䅕䅁䅁䵁硄唵䉁䅁䅁允䅁䅁䅕㉣剩堷⽷䕌䵁䅉䅅䅁䙁䅁䅁睁䵁䅁䅁权摁䅁䅁权呂䅁䅁权䙁䅁䅁兂䅁䅁䅁䙧浢䅑䅅䅁䉁䅁䅁兂䑄匹捨㑪畉䅑杷允䅁䅁䅕䅁䑁䅁䅷䅁䭁䉁䄴䅁䭁䙁䅍䅁䭁䅁䅕䅁䙁䅁䅁䅁䅃畖䅚允䅁䅁䅅䅁䙁乁㕶浦㡱䍤䅊䍄䉁䅁䅁兂䅁䅁䅍䅄䅁䅁䅯睈䅁䅁䅯睕䅁䅁䅯兂䅁䅁䅕䅁䅁䥁坂欵䉁䅁䅁允䅁䅁䅕呦ㄸ牘灯啍䵁䅉䅅䅁䙁䅁䅁睁䵁䅁䅁权慁䅁䅁权呂䅁䅁权䙁䅁䅁兂䅁䅁䅁䙙浢䅑䅅䅁䉁䅁䅁兂䑄匹捨㉪㝉䅑杷允䅁䅁䅕䅁䑁䅁䅷䅁䭁䉁䅷䅁䭁䅁䅅䅁䭁䅁䅕䅁䙁䅁䅁䅁杁⬴䅖允䅁䅁䅅䅁䙁䑁積積積㥍⽍䍄䉁䅁䅁兂䅁䅁䅍䅄䅁䅁䅯先䅁䅁䅯睕䅁䅁䅯兂䅁䅁䅕䅁䅁䕁剁欵䉁䅁䅁允䅁䅁䅕歵䵫楁䡵歌䵁䅉䅅䅁䙁䅁䅁睁䵁䅁䅁权敁䅁䅁权呂䅁䅁权䙁䅁䅁兂䅁䅁䅁䙙浢䅑䅅䅁䉁䅁䅁兂扄堫焵䡶楑䅑杷允䅁䅁䅕䅁䑁䅁䅷䅁䭁䉁䅯䅁䭁䙁䅍䅁䭁䅁䅕䅁䙁䅁䅁䅁䅁畖䅚允䅁䅁䅅䅁䙁䵁ㅐ䙋偹橙䅴䍄䉁䅁䅁兂䅁䅁䅍䅄䅁䅁䅯先䅁䅁䅯允䅁䅁䅯兂䅁䅁䅕䅁䅁䅁䉂欵䉁䅁䅁允䅁䅁䅕歲桦桥畓稱䴸䅉䅅䅁䙁䅁䅁睁䵁䅁䅁权慁䅁䅁权呂䅁䅁权䙁䅁䅁兂䅁䅁䅁䱉汄䅑䅅䅁䉁䅁䅁兂摁浗㝑㐳㔸䅑杷允䅁䅁䅕䅁䑁䅁䅷䅁䭁䉁䅯䅁䭁䙁䅍䅁䭁䅁䅕䅁䙁䅁䅁䅁䅂故䅚允䅁䅁䅅䅁䙁䅁䉡啬䱏䑔䅰䍄䉁䅁䅁兂䅁䅁䅍䅄䅁䅁䅯杈䅁䅁䅯睕䅁䅁䅯兂䅁䅁䅕䅁䅁䵁噂欵䉁䅁䅁允䅁䅁䅕⼲⭬牡へ歉䵁䅉䅅䅁䙁䅁䅁睁䵁䅁䅁权摁䅁䅁权呂䅁䅁权䙁䅁䅁兂䅁䅁䅁䙯浘䅑䅅䅁䉁䅁䅁兂䑄匹捨㑪畉䅑杷允䅁䅁䅕䅁䑁䅁䅷䅁䭁䉁䄴䅁䭁䅁䅅䅁䭁䅁䅕䅁䙁䅁䅁䅁䅃畲䅖允䅁䅁䅅䅁䙁䑁積積積㥍⽍䍄䉁䅁䅁兂䅁䅁䅍䅄䅁䅁䅯杇䅁䅁䅯睕䅁䅁䅯兂䅁䅁䅕䅁䅁䝁䙂欵䉁䅁䅁允䅁䅁䅕䑔䩥坑䙂く䵁䅉䅅䅁䙁䅁䅁睁䵁䅁䅁权敁䅁䅁权呂䅁䅁权䙁䅁䅁兂䅁䅁䅁䙁浘䅑䅅䅁䉁䅁䅁兂扄堫焵䡶楑䅑杷允䅁䅁䅕䅁䑁䅁䅷䅁䭁䉁䄰䅁䭁䙁䅍䅁䭁䅁䅕䅁䙁䅁䅁䅁䅄⭄䅚允䅁䅁䅅䅁䙁䱁䩰䅄牉票䄵䍄䉁䅁䅁兂䅁䅁䅍䅄䅁䅁䅯先䅁䅁䅯睕䅁䅁䅯兂䅁䅁䅕䅁䅁䵁啂欵䉁䅁䅁允䅁䅁䅕⽷潕䥘䌫歌䵁䅉䅅䅁䙁䅁䅁睁䵁䅁䅁权晁䅁䅁权呂䅁䅁权䙁䅁䅁兂䅁䅁䅁䙯浔䅑䅅䅁䉁䅁䅁兂㥂穐敖極硫䅑杷允䅁䅁䅕䅁䑁䅁䅷䅁䭁䉁䅷䅁䭁䙁䅍䅁䭁䅁䅕䅁䙁䅁䅁䅁䅂佖䅚允䅁䅁䅅䅁䙁乁欰潂噇祑䄵䍄䉁䅁䅁兂䅁䅁䅍䅄䅁䅁䅯睈䅁䅁䅯睕䅁䅁䅯兂䅁䅁䅕䅁䅁䭁䭁欵䉁䅁䅁允䅁䅁䅕䙂余扌㥋䕍䵁䅉䅅䅁䙁䅁䅁睁䵁䅁䅁权敁䅁䅁权䉁䅁䅁权䙁䅁䅁兂䅁䅁䅁䝷浲䅑䅅䅁䉁䅁䅁兂䅁䅁䅁䅁兄睐杷允䅁䅁䅕䅁䑁䅁䅷䅁䭁䉁䄴䅁䭁䙁䅍䅁䭁䅁䅕䅁䙁䅁䅁䅁䅃佐䅚允䅁䅁䅅䅁䙁偁㥔䠱灪楚䅒䍄䉁䅁䅁兂䅁䅁䅍䅄䅁䅁䅯杈䅁䅁䅯睕䅁䅁䅯兂䅁䅁䅕䅁䅁䕁啂欵䉁䅁䅁允䅁䅁䅕⼲⭬牡へ歉䵁䅉䅅䅁䙁䅁䅁睁䵁䅁䅁权晁䅁䅁权呂䅁䅁权䙁䅁䅁兂䅁䅁䅁䙯浈䅑䅅䅁䉁䅁䅁兂㥂穐敖極硫䅑杷允䅁䅁䅕䅁䑁䅁䅷䅁䭁䉁䄸䅁䭁䙁䅍䅁䭁䅁䅕䅁䙁䅁䅁䅁䅂佖䅚允䅁䅁䅅䅁䙁䡁⼰噎㘶呋䅆䍄䉁䅁䅁兂䅁䅁䅍䅄䅁䅁䅯䅈䅁䅁䅯睕䅁䅁䅯兂䅁䅁䅕䅁䅁䍁啂欵䉁䅁䅁允䅁䅁䅕匳䝑婧䑖歌䵁䅉䅅䅁䙁䅁䅁睁䵁䅁䅁权敁䅁䅁权呂䅁䅁权䙁䅁䅁兂䅁䅁䅁䱁汘䅑䅅䅁䉁䅁䅁兂㉃⼸唳䝥獫䅑杷允䅁䅁䅕䅁䑁䅁䅷䅁䭁䉁䅯䅁䭁䙁䅍䅁䭁䅁䅕䅁䙁䅁䅁䅁䅂男䅖允䅁䅁䅅䅁䙁䵁ㅐ䙋偹橷䅬䍄䉁䅁䅁兂䅁䅁䅍䅄䅁䅁䅯先䅁䅁䅯睕䅁䅁䅯兂䅁䅁䅕䅁䅁䅁䱂欵䉁䅁䅁允䅁䅁䅕婤奍䙂佡歌䵁䅉䅅䅁䙁䅁䅁睁䵁䅁䅁权捁䅁䅁权呂䅁䅁权䙁䅁䅁兂䅁䅁䅁䙁浔䅑䅅䅁䉁䅁䅁兂摄䅊䉡啬畍䅑杷允䅁䅁䅕䅁䑁䅁䅷䅁䭁䉁䅷䅁䭁䙁䅍䅁䭁䅁䅕䅁䙁䅁䅁䅁杄⭕䅚允䅁䅁䅅䅁䙁乁欰潂噇祑䄵䍄䉁䅁䅁兂䅁䅁䅍䅄䅁䅁䅯杇䅁䅁䅯睕䅁䅁䅯兂䅁䅁䅕䅁䅁䍁橄唵䉁䅁䅁允䅁䅁䅕⽷潕䥘椯問䵁䅉䅅䅁䙁䅁䅁睁䵁䅁䅁权敁䅁䅁权呂䅁䅁权䙁䅁䅁兂䅁䅁䅁䘴浐䅑䅅䅁䉁䅁䅁兂扄堫焵䡶楑䅑杷允䅁䅁䅕䅁䑁䅁䅷䅁䭁䉁䄸䅁䭁䙁䅍䅁䭁䅁䅕䅁䙁䅁䅁䅁杁甸䅖允䅁䅁䅅䅁䙁䍁扐堫焵䑘䅂䍄䉁䅁䅁兂䅁䅁䅍䅄䅁䅁䅯睈䅁䅁䅯睕䅁䅁䅯兂䅁䅁䅕䅁䅁佁呂欵䉁䅁䅁允䅁䅁䅕呦ㄸ牘灯啍䵁䅉䅅䅁䙁䅁䅁睁䵁䅁䅁权晁䅁䅁权呂䅁䅁权䙁䅁䅁兂䅁䅁䅁䙧浄䅑䅅䅁䉁䅁䅁兂䕁杖琴桳砰䅑杷允䅁䅁䅕䅁䑁䅁䅷䅁䭁䉁䅯䅁䭁䙁䅍䅁䭁䅁䅕䅁䙁䅁䅁䅁䅄⭕䅚允䅁䅁䅅䅁䙁䵁ㅐ䙋偹橙䅴䍄䉁䅁䅁兂䅁䅁䅍䅄䅁䅁䅯䅈䅁䅁䅯允䅁䅁䅯兂䅁䅁䅕䅁䅁䵁噂欵䉁䅁䅁允䅁䅁䅕椹捨㡪ㅌ䐲䴸䅉䅅䅁䙁䅁䅁睁䵁䅁䅁权敁䅁䅁权䉁䅁䅁权䙁䅁䅁兂䅁䅁䅁义汐䅑䅅䅁䉁䅁䅁兂穁積積積呐睐杷允䅁䅁䅕䅁䑁䅁䅷䅁䭁䉁䅷䅁䭁䅁䅅䅁䭁䅁䅕䅁䙁䅁䅁䅁杂敊䅚允䅁䅁䅅䅁䙁䭁䠵場啯瑲⽣䍄䉁䅁䅁兂䅁䅁䅍䅄䅁䅁䅯䅈䅁䅁䅯睕䅁䅁䅯兂䅁䅁䅕䅁䅁䝁呂欵䉁䅁䅁允䅁䅁䅕匳䝑婧䑖歌䵁䅉䅅䅁䙁䅁䅁睁䵁䅁䅁权摁䅁䅁权䉁䅁䅁权䙁䅁䅁兂䅁䅁䅁倴汈䅑䅅䅁䉁䅁䅁兂塄㍯㥁瑃呦睐杷允䅁䅁䅕䅁䑁䅁䅷䅁䭁䉁䄰䅁䭁䅁䅅䅁䭁䅁䅕䅁䙁䅁䅁䅁权⭑䅚允䅁䅁䅅䅁䙁䭁䠵場啯瑲⽣䍄䉁䅁䅁兂䅁䅁䅍䅄䅁䅁䅯杇䅁䅁䅯睕䅁䅁䅯兂䅁䅁䅕䅁䅁䕁呂欵䉁䅁䅁允䅁䅁䅕⽷潕䥘椹く䵁䅉䅅䅁䙁䅁䅁睁䵁䅁䅁权慁䅁䅁权呂䅁䅁权䙁䅁䅁兂䅁䅁䅁䰴汌䅑䅅䅁䉁䅁䅁兂⽁噎㘶敓㕷䅑杷允䅁䅁䅕䅁䑁䅁䅷䅁䭁䉁䄰䅁䭁䙁䅍䅁䭁䅁䅕䅁䙁䅁䅁䅁䅄敏䅚允䅁䅁䅅䅁䙁䕁㉡⼸唳䍵䄵䍄䉁䅁䅁兂䅁䅁䅍䅄䅁䅁䅯先䅁䅁䅯睕䅁䅁䅯兂䅁䅁䅕䅁䅁䅁㝃唵䉁䅁䅁允䅁䅁䅕䑔䩥坑汄啌䵁䅉䅅䅁䙁䅁䅁睁䵁䅁䅁权晁䅁䅁权呂䅁䅁权䙁䅁䅁兂䅁䅁䅁䙑浐䅑䅅䅁䉁䅁䅁兂㥂穐敖極硫䅑杷允䅁䅁䅕䅁䑁䅁䅷䅁䭁䉁䄰䅁䭁䅁䅅䅁䭁䅁䅕䅁䙁䅁䅁䅁䅃敇䅚允䅁䅁䅅䅁䙁䉁䘫ㄶ㑇瑈⽕䍄䉁䅁䅁兂䅁䅁䅍䅄䅁䅁䅯先䅁䅁䅯睕䅁䅁䅯兂䅁䅁䅕䅁䅁䭁䕄唵䉁䅁䅁允䅁䅁䅕䑔䩥坑汄啌䵁䅉䅅䅁䙁䅁䅁睁䵁䅁䅁权敁䅁䅁权呂䅁䅁权䙁䅁䅁兂䅁䅁䅁䌴浐䅑䅅䅁䉁䅁䅁兂婁䙂余塌灉䅑杷允䅁䅁䅕䅁䑁䅁䅷䅁䭁䉁䄰䅁䭁䙁䅍䅁䭁䅁䅕䅁䙁䅁䅁䅁杄畲䅖允䅁䅁䅅䅁䙁乁佮ㄹ橐印䄱䍄䉁䅁䅁兂䅁䅁䅍䅄䅁䅁䅯睈䅁䅁䅯睕䅁䅁䅯兂䅁䅁䅕䅁䅁䍁穄唵䉁䅁䅁允䅁䅁䅕㥉㕶浦捰䕍䵁䅉䅅䅁䙁䅁䅁睁䵁䅁䅁权敁䅁䅁权呂䅁䅁权䙁䅁䅁兂䅁䅁䅁䈴浲䅑䅅䅁䉁䅁䅁兂婁䙂余塌灉䅑杷允䅁䅁䅕䅁䑁䅁䅷䅁䭁䉁䅷䅁䭁䙁䅍䅁䭁䅁䅕䅁䙁䅁䅁䅁杁敕䅚允䅁䅁䅅䅁䙁乁欰潂噇祑䄵䍄䉁䅁䅁兂䅁䅁䅍䅄䅁䅁䅯杈䅁䅁䅯允䅁䅁䅯兂䅁䅁䅕䅁䅁䵁⽄唵䉁䅁䅁允䅁䅁䅕硥畓⭒㙆䐱䴸䅉䅅䅁䙁䅁䅁睁䵁䅁䅁权敁䅁䅁权呂䅁䅁权䙁䅁䅁兂䅁䅁䅁䙉浐䅑䅅䅁䉁䅁䅁兂扄堫焵䡶楑䅑杷允䅁䅁䅕䅁䑁䅁䅷䅁䭁䉁䄸䅁䭁䙁䅍䅁䭁䅁䅕䅁䙁䅁䅁䅁杁⭕䅚允䅁䅁䅅䅁䙁䡁⼰噎㘶呋䅆䍄䉁䅁䅁兂䅁䅁䅍䅄䅁䅁䅯杈䅁䅁䅯睕䅁䅁䅯兂䅁䅁䅕䅁䅁䅁呂欵䉁䅁䅁允䅁䅁䅕⼲⭬牡へ歉䵁䅉䅅䅁䙁䅁䅁睁䵁䅁䅁权慁䅁䅁权呂䅁䅁权䙁䅁䅁兂䅁䅁䅁䘴浌䅑䅅䅁䉁䅁䅁兂䑄匹捨㉪㝉䅑杷允䅁䅁䅕䅁䑁䅁䅷䅁䭁䉁䅯䅁䭁䅁䅅䅁䭁䅁䅕䅁䙁䅁䅁䅁䅂畴䅖允䅁䅁䅅䅁䙁䅁䅁䅁䅁佁⽁䍄䉁䅁䅁兂䅁䅁䅍䅄䅁䅁䅯杈䅁䅁䅯睕䅁䅁䅯兂䅁䅁䅕䅁䅁佁卂欵䉁䅁䅁允䅁䅁䅕⼲⭬牡へ歉䵁䅉䅅䅁䙁䅁䅁睁䵁䅁䅁权捁䅁䅁权呂䅁䅁权䙁䅁䅁兂䅁䅁䅁䍑浌䅑䅅䅁䉁䅁䅁兂偃癷潕䅘甸䅑杷允䅁䅁䅕䅁䑁䅁䅷䅁䭁䉁䄸䅁䭁䅁䅅䅁䭁䅁䅕䅁䙁䅁䅁䅁权⭣䅚允䅁䅁䅅䅁䙁䙁㑋潈牘敕⽁䍄䉁䅁䅁兂䅁䅁䅍䅄䅁䅁䅯杇䅁䅁䅯睕䅁䅁䅯兂䅁䅁䅕䅁䅁䭁敃唵䉁䅁䅁允䅁䅁䅕硨婢発穣問䵁䅉䅅䅁䙁䅁䅁睁䵁䅁䅁权慁䅁䅁权呂䅁䅁权䙁䅁䅁兂䅁䅁䅁䙧浌䅑䅅䅁䉁䅁䅁兂䑄匹捨㉪㝉䅑杷允䅁䅁䅕䅁䑁䅁䅷䅁䭁䉁䄸䅁䭁䙁䅍䅁䭁䅁䅕䅁䙁䅁䅁䅁䅃畕䅚允䅁䅁䅅䅁䙁䡁⼰噎㘶呋䅆䍄䉁䅁䅁兂䅁䅁䅍䅄䅁䅁䅯杈䅁䅁䅯睕䅁䅁䅯兂䅁䅁䅕䅁䅁䝁卂欵䉁䅁䅁允䅁䅁䅕⼲⭬牡へ歉䵁䅉䅅䅁䙁䅁䅁睁䵁䅁䅁权慁䅁䅁权䉁䅁䅁权䙁䅁䅁兂䅁䅁䅁倴汶䅑䅅䅁䉁䅁䅁兂穁積積積橐睐杷允䅁䅁䅕䅁䑁䅁䅷䅁䭁䉁䅯䅁䭁䙁䅍䅁䭁䅁䅕䅁䙁䅁䅁䅁䅂畕䅚允䅁䅁䅅䅁䙁䵁ㅐ䙋偹橙䅴䍄䉁䅁䅁兂䅁䅁䅍䅄䅁䅁䅯杈䅁䅁䅯睕䅁䅁䅯兂䅁䅁䅕䅁䅁䝁湃唵䉁䅁䅁允䅁䅁䅕㝤昶楇搸か䵁䅉䅅䅁䙁䅁䅁睁䵁䅁䅁权捁䅁䅁权呂䅁䅁权䙁䅁䅁兂䅁䅁䅁乧氷䅑䅅䅁䉁䅁䅁兂楂䙅㕧䕴畧䅑杷允䅁䅁䅕䅁䑁䅁䅷䅁䭁䉁䅯䅁䭁䙁䅍䅁䭁䅁䅕䅁䙁䅁䅁䅁䅁畕䅚允䅁䅁䅅䅁䙁䕁㍷啩杆呒䅴䍄䉁䅁䅁兂䅁䅁䅍䅄䅁䅁䅯杇䅁䅁䅯睕䅁䅁䅯兂䅁䅁䅕䅁䅁䵁奃唵䉁䅁䅁允䅁䅁䅕瑃橥䑣焳䕏䵁䅉䅅䅁䙁䅁䅁睁䵁䅁䅁权捁䅁䅁权呂䅁䅁权䙁䅁䅁兂䅁䅁䅁䙁浌䅑䅅䅁䉁䅁䅁兂摄䅊䉡啬畍䅑杷允䅁䅁䅕䅁䑁䅁䅷䅁䭁䉁䄴䅁䭁䙁䅍䅁䭁䅁䅕䅁䙁䅁䅁䅁杄⭐䅚允䅁䅁䅅䅁䙁偁㥔䠱灪楚䅒䍄䉁䅁䅁兂䅁䅁䅍䅄䅁䅁䅯杇䅁䅁䅯睕䅁䅁䅯兂䅁䅁䅕䅁䅁䭁剂欵䉁䅁䅁允䅁䅁䅕䑔䩥坑䙂く䵁䅉䅅䅁䙁䅁䅁睁䵁䅁䅁权摁䅁䅁权呂䅁䅁权䙁䅁䅁兂䅁䅁䅁䙯浈䅑䅅䅁䉁䅁䅁兂䑄匹捨㑪畉䅑杷允䅁䅁䅕䅁䑁䅁䅷䅁䭁䉁䅯䅁䭁䙁䅍䅁䭁䅁䅕䅁䙁䅁䅁䅁䅃敕䅚允䅁䅁䅅䅁䙁䕁㍷啩杆呒䅴䍄䉁䅁䅁兂䅁䅁䅍䅄䅁䅁䅯先䅁䅁䅯睕䅁䅁䅯兂䅁䅁䅕䅁䅁䝁煄唵䉁䅁䅁允䅁䅁䅕灰䕶䱉祃啌䵁䅉䅅䅁䙁䅁䅁睁䵁䅁䅁权捁䅁䅁权呂䅁䅁权䙁䅁䅁兂䅁䅁䅁佧汦䅑䅅䅁䉁䅁䅁兂楂䙅㕧䕴畧䅑杷允䅁䅁䅕䅁䑁䅁䅷䅁䭁䉁䄰䅁䭁䙁䅍䅁䭁䅁䅕䅁䙁䅁䅁䅁䅃敕䅚允䅁䅁䅅䅁䙁䵁ㅐ䙋偹楧䄵䍄䉁䅁䅁兂䅁䅁䅍䅄䅁䅁䅯先䅁䅁䅯睕䅁䅁䅯兂䅁䅁䅕䅁䅁䍁十欵䉁䅁䅁允䅁䅁䅕歵䵫楁䡵歌䵁䅉䅅䅁䙁䅁䅁睁䵁䅁䅁权敁䅁䅁权呂䅁䅁权䙁䅁䅁兂䅁䅁䅁䉯浪䅑䅅䅁䉁䅁䅁兂婁䙂余塌灉䅑杷允䅁䅁䅕䅁䑁䅁䅷䅁䭁䉁䅯䅁䭁䙁䅍䅁䭁䅁䅕䅁䙁䅁䅁䅁䅂敕䅚允䅁䅁䅅䅁䙁䕁㍷啩杆呒䅴䍄䉁䅁䅁兂䅁䅁䅍䅄䅁䅁䅯䅈䅁䅁䅯允䅁䅁䅯兂䅁䅁䅕䅁䅁䵁⭁欵䉁䅁䅁允䅁䅁䅕椹捨㡪ㅌ䐲䴸䅉䅅䅁䙁䅁䅁睁䵁䅁䅁权捁䅁䅁权䉁䅁䅁权䙁䅁䅁兂䅁䅁䅁䱷汢䅑䅅䅁䉁䅁䅁兂偃癷潕䥘匯睐杷允䅁䅁䅕䅁䑁䅁䅷䅁䭁䉁䄰䅁䭁䙁䅍䅁䭁䅁䅕䅁䙁䅁䅁䅁杄甶䅖允䅁䅁䅅䅁䙁䭁扡䍸睃楳䄱䍄䉁䅁䅁兂䅁䅁䅍䅄䅁䅁䅯杈䅁䅁䅯睕䅁䅁䅯兂䅁䅁䅕䅁䅁䕁剂欵䉁䅁䅁允䅁䅁䅕渷⽷噎㘴䕊䵁䅉䅅䅁䙁䅁䅁睁䵁䅁䅁权敁䅁䅁权呂䅁䅁权䙁䅁䅁兂䅁䅁䅁䙉浈䅑䅅䅁䉁䅁䅁兂畄䑦ㄸ橘歯䅑杷允䅁䅁䅕䅁䑁䅁䅷䅁䭁䉁䅯䅁䭁䙁䅍䅁䭁䅁䅕䅁䙁䅁䅁䅁䅄何䅚允䅁䅁䅅䅁䙁䕁㍷啩杆呒䅴䍄䉁䅁䅁兂䅁䅁䅍䅄䅁䅁䅯睈䅁䅁䅯睕䅁䅁䅯兂䅁䅁䅕䅁䅁䍁㝃唵䉁䅁䅁允䅁䅁䅕塹⭡确癯啍䵁䅉䅅䅁䙁䅁䅁睁䵁䅁䅁权晁䅁䅁权呂䅁䅁权䙁䅁䅁兂䅁䅁䅁䙷浄䅑䅅䅁䉁䅁䅁兂㥂穐敖極硫䅑杷允䅁䅁䅕䅁䑁䅁䅷䅁䭁䉁䅯䅁䭁䙁䅍䅁䭁䅁䅕䅁䙁䅁䅁䅁杂佯䅖允䅁䅁䅅䅁䙁䥁坣挲㌷積䅬䍄䉁䅁䅁兂䅁䅁䅍䅄䅁䅁䅯杈䅁䅁䅯睕䅁䅁䅯兂䅁䅁䅕䅁䅁佁湃唵䉁䅁䅁允䅁䅁䅕㝤昶楇搸か䵁䅉䅅䅁䙁䅁䅁睁䵁䅁䅁权晁䅁䅁权呂䅁䅁权䙁䅁䅁兂䅁䅁䅁䉷浦䅑䅅䅁䉁䅁䅁兂䝂癴㥐倱睧䅑杷允䅁䅁䅕䅁䑁䅁䅷䅁䭁䉁䅯䅁䭁䙁䅍䅁䭁䅁䅕䅁䙁䅁䅁䅁䅁⭯䅖允䅁䅁䅅䅁䙁䥁坣挲㌷積䅬䍄䉁䅁䅁兂䅁䅁䅍䅄䅁䅁䅯杇䅁䅁䅯睕䅁䅁䅯兂䅁䅁䅕䅁䅁䕁兂欵䉁䅁䅁允䅁䅁䅕䑔䩥坑䙂く䵁䅉䅅䅁䙁䅁䅁睁䵁䅁䅁权摁䅁䅁权呂䅁䅁权䙁䅁䅁兂䅁䅁䅁䩧汲䅑䅅䅁䉁䅁䅁兂㡃䩤奍䙂瑙䅑杷允䅁䅁䅕䅁䑁䅁䅷䅁䭁䉁䄸䅁䭁䙁䅍䅁䭁䅁䅕䅁䙁䅁䅁䅁杄⭔䅚允䅁䅁䅅䅁䙁䅁坒楄礲呈䅆䍄䉁䅁䅁兂䅁䅁䅍䅄䅁䅁䅯杇䅁䅁䅯允䅁䅁䅯兂䅁䅁䅕䅁䅁佁噃唵䉁䅁䅁允䅁䅁䅕䅁䅁䅁䅁䐴䴸䅉䅅䅁䙁䅁䅁睁䵁䅁䅁权摁䅁䅁权呂䅁䅁权䙁䅁䅁兂䅁䅁䅁䵷氷䅑䅅䅁䉁䅁䅁兂灁䥘䌯匹畧䅑杷允䅁䅁䅕䅁䑁䅁䅷䅁䭁䉁䄴䅁䭁䙁䅍䅁䭁䅁䅕䅁䙁䅁䅁䅁䅂⭯䅖允䅁䅁䅅䅁䙁䍁扐堫焵䍦䅰䍄䉁䅁䅁兂䅁䅁䅍䅄䅁䅁䅯杈䅁䅁䅯睕䅁䅁䅯兂䅁䅁䅕䅁䅁䥁慁欵䉁䅁䅁允䅁䅁䅕兇坒楄礱啋䵁䅉䅅䅁䙁䅁䅁睁䵁䅁䅁权慁䅁䅁权呂䅁䅁权䙁䅁䅁兂䅁䅁䅁䕷洯䅑䅅䅁䉁䅁䅁兂䵂㑎䉬䕙㝕䅑杷允䅁䅁䅕䅁䑁䅁䅷䅁䭁䉁䄰䅁䭁䙁䅍䅁䭁䅁䅕䅁䙁䅁䅁䅁䅄⭔䅚允䅁䅁䅅䅁䙁䡁呗䅇坒楪䄵䍄䉁䅁䅁兂䅁䅁䅍䅄䅁䅁䅯杇䅁䅁䅯睕䅁䅁䅯兂䅁䅁䅕䅁䅁䵁摃唵䉁䅁䅁允䅁䅁䅕硨婢発穣問䵁䅉䅅䅁䙁䅁䅁睁䵁䅁䅁权捁䅁䅁权䉁䅁䅁权䙁䅁䅁兂䅁䅁䅁佧決䅑䅅䅁䉁䅁䅁兂穁積積積呐睐杷允䅁䅁䅕䅁䑁䅁䅷䅁䭁䉁䅷䅁䭁䙁䅍䅁䭁䅁䅕䅁䙁䅁䅁䅁杄畉䅚允䅁䅁䅅䅁䙁䥁䌯匹捨祄䄵䍄䉁䅁䅁兂䅁䅁䅍䅄䅁䅁䅯先䅁䅁䅯允䅁䅁䅯兂䅁䅁䅕䅁䅁䅁䍄唵䉁䅁䅁允䅁䅁䅕㘱睎児塲稰䴸䅉䅅䅁䙁䅁䅁睁䵁䅁䅁权晁䅁䅁权䉁䅁䅁权䙁䅁䅁兂䅁䅁䅁䑷浮䅑䅅䅁䉁䅁䅁兂歃䑣䬰㘱材睐杷允䅁䅁䅕䅁䑁䅁䅷䅁䭁䉁䅷䅁䭁䙁䅍䅁䭁䅁䅕䅁䙁䅁䅁䅁杁當䅖允䅁䅁䅅䅁䙁佁㙆䭆䠵卙䄵䍄䉁䅁䅁兂䅁䅁䅍䅄䅁䅁䅯杇䅁䅁䅯允䅁䅁䅯兂䅁䅁䅕䅁䅁䍁橁欵䉁䅁䅁允䅁䅁䅕䡰㥁瑃橥䐶䴸䅉䅅䅁䙁䅁䅁睁䵁䅁䅁权摁䅁䅁权呂䅁䅁权䙁䅁䅁兂䅁䅁䅁䕯洯䅑䅅䅁䉁䅁䅁兂ㅂ硫䕧潖甴䅑杷允䅁䅁䅕䅁䑁䅁䅷䅁䭁䉁䅯䅁䭁䙁䅍䅁䭁䅁䅕䅁䙁䅁䅁䅁杂⭔䅚允䅁䅁䅅䅁䙁䕁㍷啩杆呒䅴䍄䉁䅁䅁兂䅁䅁䅍䅄䅁䅁䅯先䅁䅁䅯允䅁䅁䅯兂䅁䅁䅕䅁䅁䕁佁欵䉁䅁䅁允䅁䅁䅕㑈牘払敧吱䴸䅉䅅䅁䙁䅁䅁睁䵁䅁䅁权慁䅁䅁权呂䅁䅁权䙁䅁䅁兂䅁䅁䅁偉汪䅑䅅䅁䉁䅁䅁兂偃癷潕佘㔸䅑杷允䅁䅁䅕䅁䑁䅁䅷䅁䭁䉁䅷䅁䭁䅁䅅䅁䭁䅁䅕䅁䙁䅁䅁䅁权攷䅖允䅁䅁䅅䅁䙁䑁積積積㥍⽍䍄䉁䅁䅁兂䅁䅁䅍䅄䅁䅁䅯杇䅁䅁䅯允䅁䅁䅯兂䅁䅁䅕䅁䅁䵁坁欵䉁䅁䅁允䅁䅁䅕䡰㥁瑃橥䐶䴸䅉䅅䅁䙁䅁䅁睁䵁䅁䅁权捁䅁䅁权呂䅁䅁权䙁䅁䅁兂䅁䅁䅁䕙洯䅑䅅䅁䉁䅁䅁兂療潅䅐浹畅䅑杷允䅁䅁䅕䅁䑁䅁䅷䅁䭁䉁䅯䅁䭁䙁䅍䅁䭁䅁䅕䅁䙁䅁䅁䅁䅄⭏䅚允䅁䅁䅅䅁䙁䵁杕䡳潊呍䅴䍄䉁䅁䅁兂䅁䅁䅍䅄䅁䅁䅯䅈䅁䅁䅯睕䅁䅁䅯兂䅁䅁䅕䅁䅁䅁偂欵䉁䅁䅁允䅁䅁䅕硢䑋䵷桰歌䵁䅉䅅䅁䙁䅁䅁睁䵁䅁䅁权敁䅁䅁权呂䅁䅁权䙁䅁䅁兂䅁䅁䅁偯汶䅑䅅䅁䉁䅁䅁兂ぃ䡹⭡㥮灯䅑杷允䅁䅁䅕䅁䑁䅁䅷䅁䭁䉁䅷䅁䭁䙁䅍䅁䭁䅁䅕䅁䙁䅁䅁䅁杄畔䅚允䅁䅁䅅䅁䙁䝁匸㡧䭄卙䄵䍄䉁䅁䅁兂䅁䅁䅍䅄䅁䅁䅯䅈䅁䅁䅯允䅁䅁䅯兂䅁䅁䅕䅁䅁䅁䅂欵䉁䅁䅁允䅁䅁䅕椹捨㡪ㅌ䐲䴸䅉䅅䅁䙁䅁䅁睁䵁䅁䅁权摁䅁䅁权呂䅁䅁权䙁䅁䅁兂䅁䅁䅁䍧浺䅑䅅䅁䉁䅁䅁兂浂浚浚畚留䅑杷允䅁䅁䅕䅁䑁䅁䅷䅁䭁䉁䄴䅁䭁䙁䅍䅁䭁䅁䅕䅁䙁䅁䅁䅁杁敷䅖允䅁䅁䅅䅁䙁䡁㥅瑃橥䍍䅸䍄䉁䅁䅁兂䅁䅁䅍䅄䅁䅁䅯杇䅁䅁䅯睕䅁䅁䅯兂䅁䅁䅕䅁䅁䥁䍁欵䉁䅁䅁允䅁䅁䅕牒穢搯契歏䵁䅉䅅䅁䙁䅁䅁睁䵁䅁䅁权晁䅁䅁权䉁䅁䅁权䙁䅁䅁兂䅁䅁䅁䝑浮䅑䅅䅁䉁䅁䅁兂卂䉵䘶ㄶ杈睐杷允䅁䅁䅕䅁䑁䅁䅷䅁䭁䉁䅯䅁䭁䙁䅍䅁䭁䅁䅕䅁䙁䅁䅁䅁䅄敓䅚允䅁䅁䅅䅁䙁䕁㍷啩杆呒䅴䍄䉁䅁䅁兂䅁䅁䅍䅄䅁䅁䅯睈䅁䅁䅯睕䅁䅁䅯兂䅁䅁䅕䅁䅁䝁奄唵䉁䅁䅁允䅁䅁䅕祇搯䅊桢䕍䵁䅉䅅䅁䙁䅁䅁睁䵁䅁䅁权敁䅁䅁权䉁䅁䅁权䙁䅁䅁兂䅁䅁䅁偧氷䅑䅅䅁䉁䅁䅁兂㝂䭆䠵場啲睐杷允䅁䅁䅕䅁䑁䅁䅷䅁䭁䉁䄸䅁䭁䙁䅍䅁䭁䅁䅕䅁䙁䅁䅁䅁杄畔䅚允䅁䅁䅅䅁䙁䅁坒楄礲呈䅆䍄䉁䅁䅁兂䅁䅁䅍䅄䅁䅁䅯杇䅁䅁䅯睕䅁䅁䅯兂䅁䅁䅕䅁䅁䵁佂欵䉁䅁䅁允䅁䅁䅕䑔䩥坑䙂く䵁䅉䅅䅁䙁䅁䅁睁䵁䅁䅁权捁䅁䅁权呂䅁䅁权䙁䅁䅁兂䅁䅁䅁䑯浮䅑䅅䅁䉁䅁䅁兂塁挲㌷㙕畍䅑杷允䅁䅁䅕䅁䑁䅁䅷䅁䭁䉁䄸䅁䭁䙁䅍䅁䭁䅁䅕䅁䙁䅁䅁䅁䅄畔䅚允䅁䅁䅅䅁䙁䅁坒楄礲呈䅆䍄䉁䅁䅁兂䅁䅁䅍䅄䅁䅁䅯䅈䅁䅁䅯允䅁䅁䅯兂䅁䅁䅕䅁䅁䝁㡃唵䉁䅁䅁允䅁䅁䅕㡪ㅌ䙋偹樰䴸䅉䅅䅁䙁䅁䅁睁䵁䅁䅁权摁䅁䅁权呂䅁䅁权䙁䅁䅁兂䅁䅁䅁䕷洷䅑䅅䅁䉁䅁䅁兂ㅂ硫䕧潖甴䅑杷允䅁䅁䅕䅁䑁䅁䅷䅁䭁䉁䄴䅁䭁䙁䅍䅁䭁䅁䅕䅁䙁䅁䅁䅁䅄畔䅚允䅁䅁䅅䅁䙁佁㠵穐敖楏䅒䍄䉁䅁䅁兂䅁䅁䅍䅄䅁䅁䅯先䅁䅁䅯睕䅁䅁䅯兂䅁䅁䅕䅁䅁䵁塁欵䉁䅁䅁允䅁䅁䅕瑃橥䑣䬳歌䵁䅉䅅䅁䙁䅁䅁睁䵁䅁䅁权晁䅁䅁权䉁䅁䅁权䙁䅁䅁兂䅁䅁䅁䵷氯䅑䅅䅁䉁䅁䅁兂歃䑣䬰㘱材睐杷允䅁䅁䅕䅁䑁䅁䅷䅁䭁䉁䅯䅁䭁䙁䅍䅁䭁䅁䅕䅁䙁䅁䅁䅁杄畄䅚允䅁䅁䅅䅁䙁䅁䉡啬䱏䑔䅰䍄䉁䅁䅁兂䅁䅁䅍䅄䅁䅁䅯杇䅁䅁䅯睕䅁䅁䅯兂䅁䅁䅕䅁䅁䥁佂欵䉁䅁䅁允䅁䅁䅕䑔䩥坑䙂く䵁䅉䅅䅁䙁䅁䅁睁䵁䅁䅁权摁䅁䅁权䉁䅁䅁权䙁䅁䅁兂䅁䅁䅁䩁汢䅑䅅䅁䉁䅁䅁兂塄㍯㥁瑃呦睐杷允䅁䅁䅕䅁䑁䅁䅷䅁䭁䉁䄴䅁䭁䙁䅍䅁䭁䅁䅕䅁䙁䅁䅁䅁权由䅖允䅁䅁䅅䅁䙁䍁䝕婧䑖祩䅸䍄䉁䅁䅁兂䅁䅁䅍䅄䅁䅁䅯先䅁䅁䅯睕䅁䅁䅯兂䅁䅁䅕䅁䅁䥁佂欵䉁䅁䅁允䅁䅁䅕婤奍䙂佡歌䵁䅉䅅䅁䙁䅁䅁睁䵁䅁䅁权晁䅁䅁权䉁䅁䅁权䙁䅁䅁兂䅁䅁䅁䡁浌䅑䅅䅁䉁䅁䅁兂卂䉵䘶ㄶ杈睐杷允䅁䅁䅕䅁䑁䅁䅷䅁䭁䉁䄸䅁䭁䙁䅍䅁䭁䅁䅕䅁䙁䅁䅁䅁䅃畔䅚允䅁䅁䅅䅁䙁䅁坒楄礲呈䅆䍄䉁䅁䅁兂䅁䅁䅍䅄䅁䅁䅯杇䅁䅁䅯允䅁䅁䅯兂䅁䅁䅕䅁䅁䝁呄唵䉁䅁䅁允䅁䅁䅕椹捨㡪ㅌ䐴䴸䅉䅅䅁䙁䅁䅁睁䵁䅁䅁权晁䅁䅁权呂䅁䅁权䙁䅁䅁兂䅁䅁䅁䕉洷䅑䅅䅁䉁䅁䅁兂䕁杖琴桳砰䅑杷允䅁䅁䅕䅁䑁䅁䅷䅁䭁䉁䄴䅁䭁䙁䅍䅁䭁䅁䅕䅁䙁䅁䅁䅁䅁佑䅚允䅁䅁䅅䅁䙁偁㥔䠱灪楚䅒䍄䉁䅁䅁兂䅁䅁䅍䅄䅁䅁䅯睈䅁䅁䅯睕䅁䅁䅯兂䅁䅁䅕䅁䅁佁乂欵䉁䅁䅁允䅁䅁䅕䙂余扌摉啍䵁䅉䅅䅁䙁䅁䅁睁䵁䅁䅁权捁䅁䅁权呂䅁䅁权䙁䅁䅁兂䅁䅁䅁䕯洳䅑䅅䅁䉁䅁䅁兂療潅䅐浹畅䅑杷允䅁䅁䅕䅁䑁䅁䅷䅁䭁䉁䄴䅁䭁䙁䅍䅁䭁䅁䅕䅁䙁䅁䅁䅁权敔䅚允䅁䅁䅅䅁䙁佁㠵穐敖楏䅒䍄䉁䅁䅁兂䅁䅁䅍䅄䅁䅁䅯杇䅁䅁䅯睕䅁䅁䅯兂䅁䅁䅕䅁䅁䕁乂欵䉁䅁䅁允䅁䅁䅕䑔䩥坑䙂く䵁䅉䅅䅁䙁䅁䅁睁䵁䅁䅁权晁䅁䅁权呂䅁䅁权䙁䅁䅁兂䅁䅁䅁佑汌䅑䅅䅁䉁䅁䅁兂⭃确癯唳睑䅑杷允䅁䅁䅕䅁䑁䅁䅷䅁䭁䉁䄰䅁䭁䙁䅍䅁䭁䅁䅕䅁䙁䅁䅁䅁杁敔䅚允䅁䅁䅅䅁䙁䡁呗䅇坒楪䄵䍄䉁䅁䅁兂䅁䅁䅍䅄䅁䅁䅯䅈䅁䅁䅯睕䅁䅁䅯兂䅁䅁䅕䅁䅁䅁乂欵䉁䅁䅁允䅁䅁䅕硢䑋䵷桰歌䵁䅉䅅䅁䙁䅁䅁睁䵁䅁䅁权摁䅁䅁权呂䅁䅁权䙁䅁䅁兂䅁䅁䅁偁汄䅑䅅䅁䉁䅁䅁兂浃㡭村䱳瑉䅑杷允䅁䅁䅕䅁䑁䅁䅷䅁䭁䉁䄴䅁䭁䙁䅍䅁䭁䅁䅕䅁䙁䅁䅁䅁䅁敔䅚允䅁䅁䅅䅁䙁佁㠵穐敖楏䅒䍄䉁䅁䅁兂䅁䅁䅍䅄䅁䅁䅯睈䅁䅁䅯睕䅁䅁䅯兂䅁䅁䅕䅁䅁䭁䵄唵䉁䅁䅁允䅁䅁䅕杓䍷㑋坦䕍䵁䅉䅅䅁䙁䅁䅁睁䵁䅁䅁权晁䅁䅁权呂䅁䅁权䙁䅁䅁兂䅁䅁䅁义決䅑䅅䅁䉁䅁䅁兂扁㥌欰畂睅䅑杷允䅁䅁䅕䅁䑁䅁䅷䅁䭁䉁䅷䅁䭁䙁䅍䅁䭁䅁䅕䅁䙁䅁䅁䅁䅂佲䅖允䅁䅁䅅䅁䙁偁潙䥘䌯却䄱䍄䉁䅁䅁兂䅁䅁䅍䅄䅁䅁䅯杇䅁䅁䅯睕䅁䅁䅯兂䅁䅁䅕䅁䅁䍁摃唵䉁䅁䅁允䅁䅁䅕硨婢発穣問䵁䅉䅅䅁䙁䅁䅁睁䵁䅁䅁权捁䅁䅁权呂䅁䅁权䙁䅁䅁兂䅁䅁䅁䍷洳䅑䅅䅁䉁䅁䅁兂奂扏䥔橤甴䅑杷允䅁䅁䅕䅁䑁䅁䅷䅁䭁䉁䅷䅁䭁䙁䅍䅁䭁䅁䅕䅁䙁䅁䅁䅁䅃數䅖允䅁䅁䅅䅁䙁佁㙆䭆䠵卙䄵䍄䉁䅁䅁兂䅁䅁䅍䅄䅁䅁䅯杈䅁䅁䅯睕䅁䅁䅯兂䅁䅁䅕䅁䅁䕁睃唵䉁䅁䅁允䅁䅁䅕癴㥐䠱灨䕌䵁䅉䅅䅁䙁䅁䅁睁䵁䅁䅁权晁䅁䅁权呂䅁䅁权䙁䅁䅁兂䅁䅁䅁䭧汲䅑䅅䅁䉁䅁䅁兂㑃潈牘塕睧䅑杷允䅁䅁䅕䅁䑁䅁䅷䅁䭁䉁䅷䅁䭁䅁䅅䅁䭁䅁䅕䅁䙁䅁䅁䅁杄估䅖允䅁䅁䅅䅁䙁䑁積積積㥍⽍䍄䉁䅁䅁兂䅁䅁䅍䅄䅁䅁䅯䅈䅁䅁䅯允䅁䅁䅯兂䅁䅁䅕䅁䅁䅁楁欵䉁䅁䅁允䅁䅁䅕歲桦桥畓稱䴸䅉䅅䅁䙁䅁䅁睁䵁䅁䅁权敁䅁䅁权呂䅁䅁权䙁䅁䅁兂䅁䅁䅁䕷浺䅑䅅䅁䉁䅁䅁兂畄䑦ㄸ橘歯䅑杷允䅁䅁䅕䅁䑁䅁䅷䅁䭁䉁䅷䅁䭁䅁䅅䅁䭁䅁䅕䅁䙁䅁䅁䅁䅄效䅚允䅁䅁䅅䅁䙁䭁䠵場啯瑲⽣䍄䉁䅁䅁兂䅁䅁䅍䅄䅁䅁䅯杈䅁䅁䅯睕䅁䅁䅯兂䅁䅁䅕䅁䅁佁䉁欵䉁䅁䅁允䅁䅁䅕䅁䅁䅁䅁歋䵁䅉䅅䅁䙁䅁䅁睁䵁䅁䅁权摁䅁䅁权呂䅁䅁权䙁䅁䅁兂䅁䅁䅁䕑浺䅑䅅䅁䉁䅁䅁兂ㅂ硫䕧潖甴䅑杷允䅁䅁䅕䅁䑁䅁䅷䅁䭁䉁䄰䅁䭁䅁䅅䅁䭁䅁䅕䅁䙁䅁䅁䅁权佳䅖允䅁䅁䅅䅁䙁乁橥䑣䬰㤱⽍䍄䉁䅁䅁兂䅁䅁䅍䅄䅁䅁䅯睈䅁䅁䅯睕䅁䅁䅯兂䅁䅁䅕䅁䅁䝁䉂欵䉁䅁䅁允䅁䅁䅕㑎䉬余睕啍䵁䅉䅅䅁䙁䅁䅁睁䵁䅁䅁权慁䅁䅁权呂䅁䅁权䙁䅁䅁兂䅁䅁䅁䩯汲䅑䅅䅁䉁䅁䅁兂䭁㘱睎敐㑯䅑杷允䅁䅁䅕䅁䑁䅁䅷䅁䭁䉁䅷䅁䭁䙁䅍䅁䭁䅁䅕䅁䙁䅁䅁䅁䅁佔䅚允䅁䅁䅅䅁䙁䝁匸㡧䭄卙䄵䍄䉁䅁䅁兂䅁䅁䅍䅄䅁䅁䅯先䅁䅁䅯允䅁䅁䅯兂䅁䅁䅕䅁䅁䍁杁欵䉁䅁䅁允䅁䅁䅕㑈牘払敧吱䴸䅉䅅䅁䙁䅁䅁睁䵁䅁䅁权摁䅁䅁权呂䅁䅁权䙁䅁䅁兂䅁䅁䅁䔴浶䅑䅅䅁䉁䅁䅁兂ㅂ硫䕧潖甴䅑杷允䅁䅁䅕䅁䑁䅁䅷䅁䭁䉁䅷䅁䭁䙁䅍䅁䭁䅁䅕䅁䙁䅁䅁䅁䅃⭓䅚允䅁䅁䅅䅁䙁䝁匸㡧䭄卙䄵䍄䉁䅁䅁兂䅁䅁䅍䅄䅁䅁䅯睈䅁䅁䅯睕䅁䅁䅯兂䅁䅁䅕䅁䅁䝁䱂欵䉁䅁䅁允䅁䅁䅕䙂余扌摉啍䵁䅉䅅䅁䙁䅁䅁睁䵁䅁䅁权慁䅁䅁权䉁䅁䅁权䙁䅁䅁兂䅁䅁䅁䑉浪䅑䅅䅁䉁䅁䅁兂歃䑣䬰㘱潐睐杷允䅁䅁䅕䅁䑁䅁䅷䅁䭁䉁䅷䅁䭁䅁䅅䅁䭁䅁䅕䅁䙁䅁䅁䅁杂⭣䅚允䅁䅁䅅䅁䙁偁潙䥘䌯搹⽧䍄䉁䅁䅁兂䅁䅁䅍䅄䅁䅁䅯䅈䅁䅁䅯允䅁䅁䅯兂䅁䅁䅕䅁䅁䕁卄唵䉁䅁䅁允䅁䅁䅕積積積積稰䴸䅉䅅䅁䙁䅁䅁睁䵁䅁䅁权敁䅁䅁权呂䅁䅁权䙁䅁䅁兂䅁䅁䅁偉汦䅑䅅䅁䉁䅁䅁兂ぃ䡹⭡㥮灯䅑杷允䅁䅁䅕䅁䑁䅁䅷䅁䭁䉁䄸䅁䭁䙁䅍䅁䭁䅁䅕䅁䙁䅁䅁䅁䅂⭓䅚允䅁䅁䅅䅁䙁䅁坒楄礲呈䅆䍄䉁䅁䅁兂䅁䅁䅍䅄䅁䅁䅯杇䅁䅁䅯睕䅁䅁䅯兂䅁䅁䅕䅁䅁䍁䱂欵䉁䅁䅁允䅁䅁䅕䑔䩥坑䙂く䵁䅉䅅䅁䙁䅁䅁睁䵁䅁䅁权捁䅁䅁权䉁䅁䅁权䙁䅁䅁兂䅁䅁䅁䱙汦䅑䅅䅁䉁䅁䅁兂偃癷潕䥘匯睐杷允䅁䅁䅕䅁䑁䅁䅷䅁䭁䉁䅷䅁䭁䙁䅍䅁䭁䅁䅕䅁䙁䅁䅁䅁杄伹䅖允䅁䅁䅅䅁䙁䙁㘶兓䍷祡䄱䍄䉁䅁䅁兂䅁䅁䅍䅄䅁䅁䅯睈䅁䅁䅯睕䅁䅁䅯兂䅁䅁䅕䅁䅁䭁䭂欵䉁䅁䅁允䅁䅁䅕䙂余扌摉啍䵁䅉䅅䅁䙁䅁䅁睁䵁䅁䅁权摁䅁䅁权呂䅁䅁权䙁䅁䅁兂䅁䅁䅁䕧浲䅑䅅䅁䉁䅁䅁兂ㅂ硫䕧潖甴䅑杷允䅁䅁䅕䅁䑁䅁䅷䅁䭁䉁䅯䅁䭁䙁䅍䅁䭁䅁䅕䅁䙁䅁䅁䅁权攰䅖允䅁䅁䅅䅁䙁䭁慁㥌欰橒䅰䍄䉁䅁䅁兂䅁䅁䅍䅄䅁䅁䅯杇䅁䅁䅯睕䅁䅁䅯兂䅁䅁䅕䅁䅁䝁䭂欵䉁䅁䅁允䅁䅁䅕䑔䩥坑䙂く䵁䅉䅅䅁䙁䅁䅁睁䵁䅁䅁权捁䅁䅁权呂䅁䅁权䙁䅁䅁兂䅁䅁䅁䕙浲䅑䅅䅁䉁䅁䅁兂療潅䅐浹畅䅑杷允䅁䅁䅕䅁䑁䅁䅷䅁䭁䉁䄰䅁䭁䙁䅍䅁䭁䅁䅕䅁䙁䅁䅁䅁䅄⭐䅚允䅁䅁䅅䅁䙁䕁㉡⼸唳䍵䄵䍄䉁䅁䅁兂䅁䅁䅍䅄䅁䅁䅯先䅁䅁䅯睕䅁䅁䅯兂䅁䅁䅕䅁䅁䝁䭂欵䉁䅁䅁允䅁䅁䅕婤奍䙂佡歌䵁䅉䅅䅁䙁䅁䅁睁䵁䅁䅁权敁䅁䅁权䉁䅁䅁权䙁䅁䅁兂䅁䅁䅁偙汈䅑䅅䅁䉁䅁䅁兂穁積積積呐睐杷允䅁䅁䅕䅁䑁䅁䅷䅁䭁䉁䅷䅁䭁䅁䅅䅁䭁䅁䅕䅁䙁䅁䅁䅁权佌䅚允䅁䅁䅅䅁䙁䭁䠵場啯瑲⽣䍄䉁䅁䅁兂䅁䅁䅍䅄䅁䅁䅯杈䅁䅁䅯允䅁䅁䅯兂䅁䅁䅕䅁䅁䅁䩁欵䉁䅁䅁允䅁䅁䅕硥畓⭒㙆䐱䴸䅉䅅䅁䙁䅁䅁睁䵁䅁䅁权捁䅁䅁权呂䅁䅁权䙁䅁䅁兂䅁䅁䅁䅉洳䅑䅅䅁䉁䅁䅁兂敂歵䵫煁瑳䅑杷允䅁䅁䅕䅁䑁䅁䅷䅁䭁䉁䅯䅁䭁䙁䅍䅁䭁䅁䅕䅁䙁䅁䅁䅁䅂⭉䅚允䅁䅁䅅䅁䙁䱁穢搯㑒呩䅰䍄䉁䅁䅁兂䅁䅁䅍䅄䅁䅁䅯先䅁䅁䅯睕䅁䅁䅯兂䅁䅁䅕䅁䅁佁䙁欵䉁䅁䅁允䅁䅁䅕䝭匴㡧䭂歌䵁䅉䅅䅁䙁䅁䅁睁䵁䅁䅁权晁䅁䅁权䉁䅁䅁权䙁䅁䅁兂䅁䅁䅁余汢䅑䅅䅁䉁䅁䅁兂㥁瑃橥䑣愳睐杷允䅁䅁䅕䅁䑁䅁䅷䅁䭁䉁䅯䅁䭁䙁䅍䅁䭁䅁䅕䅁䙁䅁䅁䅁杁畓䅚允䅁䅁䅅䅁䙁䕁㍷啩杆呒䅴䍄䉁䅁䅁兂䅁䅁䅍䅄䅁䅁䅯先䅁䅁䅯睕䅁䅁䅯兂䅁䅁䅕䅁䅁佁橄唵䉁䅁䅁允䅁䅁䅕䉵䘶ㄶ㑈䕌䵁䅉䅅䅁䙁䅁䅁睁䵁䅁䅁权晁䅁䅁权呂䅁䅁权䙁䅁䅁兂䅁䅁䅁䕉浲䅑䅅䅁䉁䅁䅁兂䕁杖琴桳砰䅑杷允䅁䅁䅕䅁䑁䅁䅷䅁䭁䉁䄰䅁䭁䙁䅍䅁䭁䅁䅕䅁䙁䅁䅁䅁䅄敓䅚允䅁䅁䅅䅁䙁䡁呗䅇坒楪䄵䍄䉁䅁䅁兂䅁䅁䅍䅄䅁䅁䅯杈䅁䅁䅯允䅁䅁䅯兂䅁䅁䅕䅁䅁䥁煂欵䉁䅁䅁允䅁䅁䅕䅁䅁䅁䅁䐰䴸䅉䅅䅁䙁䅁䅁睁䵁䅁䅁权慁䅁䅁权呂䅁䅁权䙁䅁䅁兂䅁䅁䅁䱧汢䅑䅅䅁䉁䅁䅁兂⽁噎㘶敓㕷䅑杷允䅁䅁䅕䅁䑁䅁䅷䅁䭁䉁䄰䅁䭁䙁䅍䅁䭁䅁䅕䅁䙁䅁䅁䅁杂畅䅚允䅁䅁䅅䅁䙁䱁䩰䅄牉票䄵䍄䉁䅁䅁兂䅁䅁䅍䅄䅁䅁䅯䅈䅁䅁䅯睕䅁䅁䅯兂䅁䅁䅕䅁䅁䕁䱄唵䉁䅁䅁允䅁䅁䅕敨剴䉵䘶歌䵁䅉䅅䅁䙁䅁䅁睁䵁䅁䅁权捁䅁䅁权䉁䅁䅁权䙁䅁䅁兂䅁䅁䅁䉯浺䅑䅅䅁䉁䅁䅁兂畃⭒㙆䭆堷睐杷允䅁䅁䅕䅁䑁䅁䅷䅁䭁䉁䄰䅁䭁䙁䅍䅁䭁䅁䅕䅁䙁䅁䅁䅁䅃敓䅚允䅁䅁䅅䅁䙁䡁呗䅇坒楪䄵䍄䉁䅁䅁兂䅁䅁䅍䅄䅁䅁䅯杈䅁䅁䅯睕䅁䅁䅯兂䅁䅁䅕䅁䅁䥁䩂欵䉁䅁䅁允䅁䅁䅕渷⽷噎㘴䕊䵁䅉䅅䅁䙁䅁䅁睁䵁䅁䅁权捁䅁䅁权䉁䅁䅁权䙁䅁䅁兂䅁䅁䅁䉯浈䅑䅅䅁䉁䅁䅁兂晁敨剴䉵嘷睐杷允䅁䅁䅕䅁䑁䅁䅷䅁䭁䉁䄸䅁䭁䙁䅍䅁䭁䅁䅕䅁䙁䅁䅁䅁权敯䅖允䅁䅁䅅䅁䙁䩁䕺䱉祂䑋䅆䍄䉁䅁䅁兂䅁䅁䅍䅄䅁䅁䅯杇䅁䅁䅯睕䅁䅁䅯兂䅁䅁䅕䅁䅁䵁牄唵䉁䅁䅁允䅁䅁䅕⽷潕䥘䌯問䵁䅉䅅䅁䙁䅁䅁睁䵁䅁䅁权慁䅁䅁权呂䅁䅁权䙁䅁䅁兂䅁䅁䅁䔴浪䅑䅅䅁䉁䅁䅁兂䵂㑎䉬䕙㝕䅑杷允䅁䅁䅕䅁䑁䅁䅷䅁䭁䉁䄰䅁䭁䙁䅍䅁䭁䅁䅕䅁䙁䅁䅁䅁杄体䅚允䅁䅁䅅䅁䙁䡁呗䅇坒楪䄵䍄䉁䅁䅁兂䅁䅁䅍䅄䅁䅁䅯杈䅁䅁䅯睕䅁䅁䅯兂䅁䅁䅕䅁䅁佁䥂欵䉁䅁䅁允䅁䅁䅕渷⽷噎㘴䕊䵁䅉䅅䅁䙁䅁䅁睁䵁䅁䅁权捁䅁䅁权呂䅁䅁权䙁䅁䅁兂䅁䅁䅁䕷浪䅑䅅䅁䉁䅁䅁兂療潅䅐浹畅䅑杷允䅁䅁䅕䅁䑁䅁䅷䅁䭁䉁䄴䅁䭁䙁䅍䅁䭁䅁䅕䅁䙁䅁䅁䅁䅄体䅚允䅁䅁䅅䅁䙁佁㠵穐敖楏䅒䍄䉁䅁䅁兂䅁䅁䅍䅄䅁䅁䅯杇䅁䅁䅯睕䅁䅁䅯兂䅁䅁䅕䅁䅁䅁ㅃ唵䉁䅁䅁允䅁䅁䅕穐敖歵獮問䵁䅉䅅䅁䙁䅁䅁睁䵁䅁䅁权晁䅁䅁权呂䅁䅁权䙁䅁䅁兂䅁䅁䅁䍁洯䅑䅅䅁䉁䅁䅁兂⽁噎㘶卓硷䅑杷允䅁䅁䅕䅁䑁䅁䅷䅁䭁䉁䅷䅁䭁䙁䅍䅁䭁䅁䅕䅁䙁䅁䅁䅁䅁估䅖允䅁䅁䅅䅁䙁䥁牘払敧卨䄵䍄䉁䅁䅁兂䅁䅁䅍䅄䅁䅁䅯先䅁䅁䅯睕䅁䅁䅯兂䅁䅁䅕䅁䅁䕁㍄唵䉁䅁䅁允䅁䅁䅕余兘瑉㕶啌䵁䅉䅅䅁䙁䅁䅁睁䵁䅁䅁权敁䅁䅁权䉁䅁䅁权䙁䅁䅁兂䅁䅁䅁䴴汲䅑䅅䅁䉁䅁䅁兂穁積積積呐睐杷允䅁䅁䅕䅁䑁䅁䅷䅁䭁䉁䄸䅁䭁䙁䅍䅁䭁䅁䅕䅁䙁䅁䅁䅁权体䅚允䅁䅁䅅䅁䙁䅁坒楄礲呈䅆䍄䉁䅁䅁兂䅁䅁䅍䅄䅁䅁䅯睈䅁䅁䅯睕䅁䅁䅯兂䅁䅁䅕䅁䅁䥁䥂欵䉁䅁䅁允䅁䅁䅕䙂余扌摉啍䵁䅉䅅䅁䙁䅁䅁睁䵁䅁䅁权晁䅁䅁权呂䅁䅁权䙁䅁䅁兂䅁䅁䅁䑷浪䅑䅅䅁䉁䅁䅁兂㍁啩杆吵硁䅑杷允䅁䅁䅕䅁䑁䅁䅷䅁䭁䉁䅷䅁䭁䙁䅍䅁䭁䅁䅕䅁䙁䅁䅁䅁䅃⬫䅖允䅁䅁䅅䅁䙁䙁㘶兓䍷祡䄱䍄䉁䅁䅁兂䅁䅁䅍䅄䅁䅁䅯先䅁䅁䅯睕䅁䅁䅯兂䅁䅁䅕䅁䅁䝁䥂欵䉁䅁䅁允䅁䅁䅕婤奍䙂佡歌䵁䅉䅅䅁䙁䅁䅁睁䵁䅁䅁权敁䅁䅁权呂䅁䅁权䙁䅁䅁兂䅁䅁䅁䅉浈䅑䅅䅁䉁䅁䅁兂䅁䅁䅁䅁煁䅑杷允䅁䅁䅕䅁䑁䅁䅷䅁䭁䉁䄴䅁䭁䙁䅍䅁䭁䅁䅕䅁䙁䅁䅁䅁杁⭄䅚允䅁䅁䅅䅁䙁䝁匸㡧䭄匴䅬䍄䉁䅁䅁兂䅁䅁䅍䅄䅁䅁䅯杇䅁䅁䅯允䅁䅁䅯兂䅁䅁䅕䅁䅁䥁癃唵䉁䅁䅁允䅁䅁䅕䅁䅁䅁䅁䐴䴸䅉䅅䅁䙁䅁䅁睁䵁䅁䅁权慁䅁䅁权呂䅁䅁权䙁䅁䅁兂䅁䅁䅁䕁浪䅑䅅䅁䉁䅁䅁兂䵂㑎䉬䕙㝕䅑杷允䅁䅁䅕䅁䑁䅁䅷䅁䭁䉁䄸䅁䭁䅁䅅䅁䭁䅁䅕䅁䙁䅁䅁䅁杄甯䅖允䅁䅁䅅䅁䙁䕁桪桥畓⭒⽅䍄䉁䅁䅁兂䅁䅁䅍䅄䅁䅁䅯杇䅁䅁䅯睕䅁䅁䅯兂䅁䅁䅕䅁䅁佁䡂欵䉁䅁䅁允䅁䅁䅕䑔䩥坑䙂く䵁䅉䅅䅁䙁䅁䅁睁䵁䅁䅁权捁䅁䅁权呂䅁䅁权䙁䅁䅁兂䅁䅁䅁䔴浦䅑䅅䅁䉁䅁䅁兂療潅䅐浹畅䅑杷允䅁䅁䅕䅁䑁䅁䅷䅁䭁䉁䄰䅁䭁䙁䅍䅁䭁䅁䅕䅁䙁䅁䅁䅁杂⭎䅚允䅁䅁䅅䅁䙁䙁余扌摋礷䄵䍄䉁䅁䅁兂䅁䅁䅍䅄䅁䅁䅯杇䅁䅁䅯睕䅁䅁䅯兂䅁䅁䅕䅁䅁䵁䡂欵䉁䅁䅁允䅁䅁䅕䑔䩥坑䙂く䵁䅉䅅䅁䙁䅁䅁睁䵁䅁䅁权摁䅁䅁权呂䅁䅁权䙁䅁䅁兂䅁䅁䅁䕷浦䅑䅅䅁䉁䅁䅁兂ㅂ硫䕧潖甴䅑杷允䅁䅁䅕䅁䑁䅁䅷䅁䭁䉁䅯䅁䭁䙁䅍䅁䭁䅁䅕䅁䙁䅁䅁䅁权⭒䅚允䅁䅁䅅䅁䙁䕁㍷啩杆呒䅴䍄䉁䅁䅁兂䅁䅁䅍䅄䅁䅁䅯睈䅁䅁䅯睕䅁䅁䅯兂䅁䅁䅕䅁䅁䭁䡂欵䉁䅁䅁允䅁䅁䅕䙂余扌摉啍䵁䅉䅅䅁䙁䅁䅁睁䵁䅁䅁权捁䅁䅁权呂䅁䅁权䙁䅁䅁兂䅁䅁䅁䕧浦䅑䅅䅁䉁䅁䅁兂療潅䅐浹畅䅑杷允䅁䅁䅕䅁䑁䅁䅷䅁䭁䉁䅯䅁䭁䙁䅍䅁䭁䅁䅕䅁䙁䅁䅁䅁䅂敺䅖允䅁䅁䅅䅁䙁䭁慁㥌欰橒䅰䍄䉁䅁䅁兂䅁䅁䅍䅄䅁䅁䅯䅈䅁䅁䅯允䅁䅁䅯兂䅁䅁䅕䅁䅁䕁䙄唵䉁䅁䅁允䅁䅁䅕㡪ㅌ䙋偹樰䴸䅉䅅䅁䙁䅁䅁睁䵁䅁䅁权摁䅁䅁权呂䅁䅁权䙁䅁䅁兂䅁䅁䅁䉙洷䅑䅅䅁䉁䅁䅁兂䭁㘱睎捐畯䅑杷允䅁䅁䅕䅁䑁䅁䅷䅁䭁䉁䄰䅁䭁䙁䅍䅁䭁䅁䅕䅁䙁䅁䅁䅁䅃⭒䅚允䅁䅁䅅䅁䙁䡁呗䅇坒楪䄵䍄䉁䅁䅁兂䅁䅁䅍䅄䅁䅁䅯䅈䅁䅁䅯允䅁䅁䅯兂䅁䅁䅕䅁䅁䝁䱁欵䉁䅁䅁允䅁䅁䅕㑈牘払敧吱䴸䅉䅅䅁䙁䅁䅁睁䵁䅁䅁权晁䅁䅁权呂䅁䅁权䙁䅁䅁兂䅁䅁䅁䑁浮䅑䅅䅁䉁䅁䅁兂㍁啩杆吵硁䅑杷允䅁䅁䅕䅁䑁䅁䅷䅁䭁䉁䅯䅁䭁䙁䅍䅁䭁䅁䅕䅁䙁䅁䅁䅁杁⭒䅚允䅁䅁䅅䅁䙁䕁㍷啩杆呒䅴䍄䉁䅁䅁兂䅁䅁䅍䅄䅁䅁䅯䅈䅁䅁䅯允䅁䅁䅯兂䅁䅁䅕䅁䅁䅁捁欵䉁䅁䅁允䅁䅁䅕歲桦桥畓稱䴸䅉䅅䅁䙁䅁䅁睁䵁䅁䅁权摁䅁䅁权呂䅁䅁权䙁䅁䅁兂䅁䅁䅁䕉浦䅑䅅䅁䉁䅁䅁兂ㅂ硫䕧潖甴䅑杷允䅁䅁䅕䅁䑁䅁䅷䅁䭁䉁䄰䅁䭁䙁䅍䅁䭁䅁䅕䅁䙁䅁䅁䅁䅁⭒䅚允䅁䅁䅅䅁䙁䡁呗䅇坒楪䄵䍄䉁䅁䅁兂䅁䅁䅍䅄䅁䅁䅯杈䅁䅁䅯允䅁䅁䅯兂䅁䅁䅕䅁䅁佁潂欵䉁䅁䅁允䅁䅁䅕䅁䅁䅁䅁䐰䴸䅉䅅䅁䙁䅁䅁睁䵁䅁䅁权晁䅁䅁权呂䅁䅁权䙁䅁䅁兂䅁䅁䅁䕁浦䅑䅅䅁䉁䅁䅁兂䕁杖琴桳砰䅑杷允䅁䅁䅕䅁䑁䅁䅷䅁䭁䉁䅷䅁䭁䙁䅍䅁䭁䅁䅕䅁䙁䅁䅁䅁杁⭇䅚允䅁䅁䅅䅁䙁䱁摋㘷䝦祃䄵䍄䉁䅁䅁兂䅁䅁䅍䅄䅁䅁䅯杇䅁䅁䅯允䅁䅁䅯兂䅁䅁䅕䅁䅁䭁偁欵䉁䅁䅁允䅁䅁䅕浚浚浚浚樵䴸䅉䅅䅁䙁䅁䅁睁䵁䅁䅁权晁䅁䅁权呂䅁䅁权䙁䅁䅁兂䅁䅁䅁䔴浢䅑䅅䅁䉁䅁䅁兂䕁杖琴桳砰䅑杷允䅁䅁䅕䅁䑁䅁䅷䅁䭁䉁䅷䅁䭁䙁䅍䅁䭁䅁䅕䅁䙁䅁䅁䅁䅄敭䅖允䅁䅁䅅䅁䙁䵁䭈啯㉗祍䄱䍄䉁䅁䅁兂䅁䅁䅍䅄䅁䅁䅯杇䅁䅁䅯允䅁䅁䅯兂䅁䅁䅕䅁䅁䕁㥂欵䉁䅁䅁允䅁䅁䅕䡰㥁瑃橥䐶䴸䅉䅅䅁䙁䅁䅁睁䵁䅁䅁权摁䅁䅁权呂䅁䅁权䙁䅁䅁兂䅁䅁䅁䕯浢䅑䅅䅁䉁䅁䅁兂ㅂ硫䕧潖甴䅑杷允䅁䅁䅕䅁䑁䅁䅷䅁䭁䉁䄸䅁䭁䅁䅅䅁䭁䅁䅕䅁䙁䅁䅁䅁䅃⭅䅚允䅁䅁䅅䅁䙁䭁睒児塲⭯⽁䍄䉁䅁䅁兂䅁䅁䅍䅄䅁䅁䅯䅈䅁䅁䅯睕䅁䅁䅯兂䅁䅁䅕䅁䅁䕁䝂欵䉁䅁䅁允䅁䅁䅕硢䑋䵷桰歌䵁䅉䅅䅁䙁䅁䅁睁䵁䅁䅁权摁䅁䅁权呂䅁䅁权䙁䅁䅁兂䅁䅁䅁䉧浈䅑䅅䅁䉁䅁䅁兂㙃兓䍷㑋畣䅑杷允䅁䅁䅕䅁䑁䅁䅷䅁䭁䉁䄰䅁䭁䙁䅍䅁䭁䅁䅕䅁䙁䅁䅁䅁䅁畒䅚允䅁䅁䅅䅁䙁䡁呗䅇坒楪䄵䍄䉁䅁䅁兂䅁䅁䅍䅄䅁䅁䅯杈䅁䅁䅯睕䅁䅁䅯兂䅁䅁䅕䅁䅁䕁偄唵䉁䅁䅁允䅁䅁䅕㑋坣挲㌶䕌䵁䅉䅅䅁䙁䅁䅁睁䵁䅁䅁权敁䅁䅁权呂䅁䅁权䙁䅁䅁兂䅁䅁䅁佁汘䅑䅅䅁䉁䅁䅁兂硂児塲⽯牁䅑杷允䅁䅁䅕䅁䑁䅁䅷䅁䭁䉁䅷䅁䭁䙁䅍䅁䭁䅁䅕䅁䙁䅁䅁䅁杂佱䅖允䅁䅁䅅䅁䙁偁潙䥘䌯却䄱䍄䉁䅁䅁兂䅁䅁䅍䅄䅁䅁䅯杈䅁䅁䅯睕䅁䅁䅯兂䅁䅁䅕䅁䅁䝁祃唵䉁䅁䅁允䅁䅁䅕癴㥐䠱灨䕌䵁䅉䅅䅁䙁䅁䅁睁䵁䅁䅁权晁䅁䅁权呂䅁䅁权䙁䅁䅁兂䅁䅁䅁䍷浶䅑䅅䅁䉁䅁䅁兂㉃⼸唳䅥硫䅑杷允䅁䅁䅕䅁䑁䅁䅷䅁䭁䉁䅷䅁䭁䅁䅅䅁䭁䅁䅕䅁䙁䅁䅁䅁䅃伲䅖允䅁䅁䅅䅁䙁䑁積積積㥍⽍䍄䉁䅁䅁兂䅁䅁䅍䅄䅁䅁䅯睈䅁䅁䅯睕䅁䅁䅯兂䅁䅁䅕䅁䅁䵁䙂欵䉁䅁䅁允䅁䅁䅕䙂余扌摉啍䵁䅉䅅䅁䙁䅁䅁睁䵁䅁䅁权慁䅁䅁权呂䅁䅁权䙁䅁䅁兂䅁䅁䅁䍉浶䅑䅅䅁䉁䅁䅁兂䥂場啯煲㙣䅑杷允䅁䅁䅕䅁䑁䅁䅷䅁䭁䉁䅷䅁䭁䙁䅍䅁䭁䅁䅕䅁䙁䅁䅁䅁杂敒䅚允䅁䅁䅅䅁䙁䉁婦発呤祯䄵䍄䉁䅁䅁兂䅁䅁䅍䅄䅁䅁䅯睈䅁䅁䅯睕䅁䅁䅯兂䅁䅁䅕䅁䅁䕁硁欵䉁䅁䅁允䅁䅁䅕穐敖歵獫啍䵁䅉䅅䅁䙁䅁䅁睁䵁䅁䅁权摁䅁䅁权呂䅁䅁权䙁䅁䅁兂䅁䅁䅁䕑浘䅑䅅䅁䉁䅁䅁兂ㅂ硫䕧潖甴䅑杷允䅁䅁䅕䅁䑁䅁䅷䅁䭁䉁䄰䅁䭁䙁䅍䅁䭁䅁䅕䅁䙁䅁䅁䅁杁敒䅚允䅁䅁䅅䅁䙁䡁呗䅇坒楪䄵䍄䉁䅁䅁兂䅁䅁䅍䅄䅁䅁䅯杇䅁䅁䅯睕䅁䅁䅯兂䅁䅁䅕䅁䅁䍁䕂欵䉁䅁䅁允䅁䅁䅕卸睃浣硧く䵁䅉䅅䅁䙁䅁䅁睁䵁䅁䅁权敁䅁䅁权䉁䅁䅁权䙁䅁䅁兂䅁䅁䅁䍧浘䅑䅅䅁䉁䅁䅁兂䑄匹捨㡪噌睐杷允䅁䅁䅕䅁䑁䅁䅷䅁䭁䉁䄴䅁䭁䙁䅍䅁䭁䅁䅕䅁䙁䅁䅁䅁杄⭮䅖允䅁䅁䅅䅁䙁䍁扐堫焵䍦䅰䍄䉁䅁䅁兂䅁䅁䅍䅄䅁䅁䅯杈䅁䅁䅯睕䅁䅁䅯兂䅁䅁䅕䅁䅁䍁敄唵䉁䅁䅁允䅁䅁䅕呣䬰㘱睐か䵁䅉䅅䅁䙁䅁䅁睁䵁䅁䅁权摁䅁䅁权呂䅁䅁权䙁䅁䅁兂䅁䅁䅁佑汔䅑䅅䅁䉁䅁䅁兂㑃潈牘晕獧䅑杷允䅁䅁䅕䅁䑁䅁䅷䅁䭁䉁䄰䅁䭁䙁䅍䅁䭁䅁䅕䅁䙁䅁䅁䅁䅁敒䅚允䅁䅁䅅䅁䙁䡁呗䅇坒楪䄵䍄䉁䅁䅁兂䅁䅁䅍䅄䅁䅁䅯䅈䅁䅁䅯睕䅁䅁䅯兂䅁䅁䅕䅁䅁䥁䍂欵䉁䅁䅁允䅁䅁䅕㥆佮ㄹ橏歌䵁䅉䅅䅁䙁䅁䅁睁䵁䅁䅁权摁䅁䅁权䉁䅁䅁权䙁䅁䅁兂䅁䅁䅁䅧浮䅑䅅䅁䉁䅁䅁兂晁敨剴䉵嘷睐杷允䅁䅁䅕䅁䑁䅁䅷䅁䭁䉁䄰䅁䭁䙁䅍䅁䭁䅁䅕䅁䙁䅁䅁䅁䅁效䅚允䅁䅁䅅䅁䙁䅁塲㍯㥁楹䄵䍄䉁䅁䅁兂䅁䅁䅍䅄䅁䅁䅯䅈䅁䅁䅯允䅁䅁䅯兂䅁䅁䅕䅁䅁䕁ㅄ唵䉁䅁䅁允䅁䅁䅕㑈牘払敧吱䴸䅉䅅䅁䙁䅁䅁睁䵁䅁䅁权敁䅁䅁权呂䅁䅁权䙁䅁䅁兂䅁䅁䅁䍧浈䅑䅅䅁䉁䅁䅁兂婁䙂余塌灉䅑杷允䅁䅁䅕䅁䑁䅁䅷䅁䭁䉁䄸䅁䭁䙁䅍䅁䭁䅁䅕䅁䙁䅁䅁䅁䅁收䅖允䅁䅁䅅䅁䙁䍁扐堫焵䑘䅂䍄䉁䅁䅁兂䅁䅁䅍䅄䅁䅁䅯先䅁䅁䅯睕䅁䅁䅯兂䅁䅁䅕䅁䅁䭁允欵䉁䅁䅁允䅁䅁䅕歵䵫楁䡵歌䵁䅉䅅䅁䙁䅁䅁睁䵁䅁䅁权晁䅁䅁权呂䅁䅁权䙁䅁䅁兂䅁䅁䅁䭯汮䅑䅅䅁䉁䅁䅁兂㑃潈牘塕睧䅑杷允䅁䅁䅕䅁䑁䅁䅷䅁䭁䉁䄰䅁䭁䙁䅍䅁䭁䅁䅕䅁䙁䅁䅁䅁䅃佒䅚允䅁䅁䅅䅁䙁䡁呗䅇坒楪䄵䍄䉁䅁䅁兂䅁䅁䅍䅄䅁䅁䅯睈䅁䅁䅯睕䅁䅁䅯兂䅁䅁䅕䅁䅁䥁䕂欵䉁䅁䅁允䅁䅁䅕䙂余扌摉啍䵁䅉䅅䅁䙁䅁䅁睁䵁䅁䅁权慁䅁䅁权䉁䅁䅁权䙁䅁䅁兂䅁䅁䅁偁汄䅑䅅䅁䉁䅁䅁兂穁積積積橐睐杷允䅁䅁䅕䅁䑁䅁䅷䅁䭁䉁䅯䅁䭁䙁䅍䅁䭁䅁䅕䅁䙁䅁䅁䅁杂佒䅚允䅁䅁䅅䅁䙁䵁杕䡳潊呍䅴䍄䉁䅁䅁兂䅁䅁䅍䅄䅁䅁䅯䅈䅁䅁䅯睕䅁䅁䅯兂䅁䅁䅕䅁䅁䥁䑂欵䉁䅁䅁允䅁䅁䅕㥆佮ㄹ橏歌䵁䅉䅅䅁䙁䅁䅁睁䵁䅁䅁权敁䅁䅁权呂䅁䅁权䙁䅁䅁兂䅁䅁䅁偙氳䅑䅅䅁䉁䅁䅁兂ぃ䡹⭡㥮灯䅑杷允䅁䅁䅕䅁䑁䅁䅷䅁䭁䉁䄴䅁䭁䅁䅅䅁䭁䅁䅕䅁䙁䅁䅁䅁䅄敲䅖允䅁䅁䅅䅁䙁䑁積積積㥍⽍䍄䉁䅁䅁兂䅁䅁䅍䅄䅁䅁䅯睈䅁䅁䅯允䅁䅁䅯兂䅁䅁䅕䅁䅁佁㑄唵䉁䅁䅁允䅁䅁䅕体㙆䭆䠵吴䴸䅉䅅䅁䙁䅁䅁睁䵁䅁䅁权敁䅁䅁权呂䅁䅁权䙁䅁䅁兂䅁䅁䅁䭙汲䅑䅅䅁䉁䅁䅁兂㍂灶愸硌爰䅑杷允䅁䅁䅕䅁䑁䅁䅷䅁䭁䉁䄸䅁䭁䅁䅅䅁䭁䅁䅕䅁䙁䅁䅁䅁䅄⭮䅖允䅁䅁䅅䅁䙁䡁㥅瑃橥乣⼰䍄䉁䅁䅁兂䅁䅁䅍䅄䅁䅁䅯睈䅁䅁䅯睕䅁䅁䅯兂䅁䅁䅕䅁䅁䝁煃唵䉁䅁䅁允䅁䅁䅕䉵䘶ㄶ㑆䕍䵁䅉䅅䅁䙁䅁䅁睁䵁䅁䅁权摁䅁䅁权呂䅁䅁权䙁䅁䅁兂䅁䅁䅁䕙浔䅑䅅䅁䉁䅁䅁兂ㅂ硫䕧潖甴䅑杷允䅁䅁䅕䅁䑁䅁䅷䅁䭁䉁䅯䅁䭁䅁䅅䅁䭁䅁䅕䅁䙁䅁䅁䅁䅃佌䅚允䅁䅁䅅䅁䙁䭁睒児塲⭯⽧䍄䉁䅁䅁兂䅁䅁䅍䅄䅁䅁䅯䅈䅁䅁䅯允䅁䅁䅯兂䅁䅁䅕䅁䅁䝁獂欵䉁䅁䅁允䅁䅁䅕椹捨㡪ㅌ䐲䴸䅉䅅䅁䙁䅁䅁睁䵁䅁䅁权慁䅁䅁权呂䅁䅁权䙁䅁䅁兂䅁䅁䅁䑧浺䅑䅅䅁䉁䅁䅁兂䙄䱉祂䑡㝅䅑杷允䅁䅁䅕䅁䑁䅁䅷䅁䭁䉁䅷䅁䭁䙁䅍䅁䭁䅁䅕䅁䙁䅁䅁䅁权⭆䅚允䅁䅁䅅䅁䙁䙁㘶兓䍷祱䄱䍄䉁䅁䅁兂䅁䅁䅍䅄䅁䅁䅯䅈䅁䅁䅯睕䅁䅁䅯兂䅁䅁䅕䅁䅁䕁䕂欵䉁䅁䅁允䅁䅁䅕㥆佮ㄹ橏歌䵁䅉䅅䅁䙁䅁䅁睁䵁䅁䅁权捁䅁䅁权䉁䅁䅁权䙁䅁䅁兂䅁䅁䅁偉氯䅑䅅䅁䉁䅁䅁兂晁敨剴䉵嘷睐杷允䅁䅁䅕䅁䑁䅁䅷䅁䭁䉁䄸䅁䭁䙁䅍䅁䭁䅁䅕䅁䙁䅁䅁䅁权⭳䅖允䅁䅁䅅䅁䙁䱁敧敨剴䐲䅂䍄䉁䅁䅁兂䅁䅁䅍䅄䅁䅁䅯杈䅁䅁䅯睕䅁䅁䅯兂䅁䅁䅕䅁䅁䭁噁欵䉁䅁䅁允䅁䅁䅕硢䑋䵷桲啋䵁䅉䅅䅁䙁䅁䅁睁䵁䅁䅁权晁䅁䅁权呂䅁䅁权䙁䅁䅁兂䅁䅁䅁偷汌䅑䅅䅁䉁䅁䅁兂橁⼲⭬污睷䅑杷允䅁䅁䅕䅁䑁䅁䅷䅁䭁䉁䅷䅁䭁䅁䅅䅁䭁䅁䅕䅁䙁䅁䅁䅁䅁敵䅖允䅁䅁䅅䅁䙁䥁䌯匹捨㥪⽉䍄䉁䅁䅁兂䅁䅁䅍䅄䅁䅁䅯杈䅁䅁䅯允䅁䅁䅯兂䅁䅁䅕䅁䅁䥁時欵䉁䅁䅁允䅁䅁䅕䅁䅁䅁䅁䐰䴸䅉䅅䅁䙁䅁䅁睁䵁䅁䅁权敁䅁䅁权呂䅁䅁权䙁䅁䅁兂䅁䅁䅁䕁浔䅑䅅䅁䉁䅁䅁兂い搯㑒圶歙䅑杷允䅁䅁䅕䅁䑁䅁䅷䅁䭁䉁䅯䅁䭁䅁䅅䅁䭁䅁䅕䅁䙁䅁䅁䅁䅃佥䅚允䅁䅁䅅䅁䙁䭁睒児塲⭯⽧䍄䉁䅁䅁兂䅁䅁䅍䅄䅁䅁䅯睈䅁䅁䅯允䅁䅁䅯兂䅁䅁䅕䅁䅁䕁捁欵䉁䅁䅁允䅁䅁䅕椹捨㡪ㅌ䐴䴸䅉䅅䅁䙁䅁䅁睁䵁䅁䅁权慁䅁䅁权呂䅁䅁权䙁䅁䅁兂䅁䅁䅁䍁浺䅑䅅䅁䉁䅁䅁兂䥂場啯煲㙣䅑杷允䅁䅁䅕䅁䑁䅁䅷䅁䭁䉁䄰䅁䭁䙁䅍䅁䭁䅁䅕䅁䙁䅁䅁䅁权⭑䅚允䅁䅁䅅䅁䙁䕁㉡⼸唳䍵䄵䍄䉁䅁䅁兂䅁䅁䅍䅄䅁䅁䅯睈䅁䅁䅯允䅁䅁䅯兂䅁䅁䅕䅁䅁䍁乄唵䉁䅁䅁允䅁䅁䅕䡰㥁瑃橥䐴䴸䅉䅅䅁䙁䅁䅁睁䵁䅁䅁权捁䅁䅁权呂䅁䅁权䙁䅁䅁兂䅁䅁䅁乷氯䅑䅅䅁䉁䅁䅁兂楂䙅㕧䕴畧䅑杷允䅁䅁䅕䅁䑁䅁䅷䅁䭁䉁䄸䅁䭁䙁䅍䅁䭁䅁䅕䅁䙁䅁䅁䅁权⭑䅚允䅁䅁䅅䅁䙁䑁䩥坑汄䑍䅆䍄䉁䅁䅁兂䅁䅁䅍䅄䅁䅁䅯先䅁䅁䅯睕䅁䅁䅯兂䅁䅁䅕䅁䅁䝁乄唵䉁䅁䅁允䅁䅁䅕噋偹癷潕歌䵁䅉䅅䅁䙁䅁䅁睁䵁䅁䅁权晁䅁䅁权呂䅁䅁权䙁䅁䅁兂䅁䅁䅁䑁浢䅑䅅䅁䉁䅁䅁兂⽁噎㘶卓硷䅑杷允䅁䅁䅕䅁䑁䅁䅷䅁䭁䉁䄸䅁䭁䙁䅍䅁䭁䅁䅕䅁䙁䅁䅁䅁䅃⭑䅚允䅁䅁䅅䅁䙁䑁䩥坑汄䑍䅆䍄䉁䅁䅁兂䅁䅁䅍䅄䅁䅁䅯䅈䅁䅁䅯睕䅁䅁䅯兂䅁䅁䅕䅁䅁䍁穄唵䉁䅁䅁允䅁䅁䅕歵䵫楁䡶啌䵁䅉䅅䅁䙁䅁䅁睁䵁䅁䅁权捁䅁䅁权呂䅁䅁权䙁䅁䅁兂䅁䅁䅁䅧浌䅑䅅䅁䉁䅁䅁兂㉄䙋偹湷瑕䅑杷允䅁䅁䅕䅁䑁䅁䅷䅁䭁䉁䄰䅁䭁䙁䅍䅁䭁䅁䅕䅁䙁䅁䅁䅁杂畉䅚允䅁䅁䅅䅁䙁䅁塲㍯㥁楹䄵䍄䉁䅁䅁兂䅁䅁䅍䅄䅁䅁䅯䅈䅁䅁䅯睕䅁䅁䅯兂䅁䅁䅕䅁䅁䍁䑂欵䉁䅁䅁允䅁䅁䅕㥆佮ㄹ橏歌䵁䅉䅅䅁䙁䅁䅁睁䵁䅁䅁权捁䅁䅁权呂䅁䅁权䙁䅁䅁兂䅁䅁䅁䕷浌䅑䅅䅁䉁䅁䅁兂塁挲㌷㙕畍䅑杷允䅁䅁䅕䅁䑁䅁䅷䅁䭁䉁䄸䅁䭁䙁䅍䅁䭁䅁䅕䅁䙁䅁䅁䅁杂男䅖允䅁䅁䅅䅁䙁䍁扐堫焵䑘䅂䍄䉁䅁䅁兂䅁䅁䅍䅄䅁䅁䅯杇䅁䅁䅯允䅁䅁䅯兂䅁䅁䅕䅁䅁䍁䝁欵䉁䅁䅁允䅁䅁䅕浚浚浚浚樵䴸䅉䅅䅁䙁䅁䅁睁䵁䅁䅁权敁䅁䅁权呂䅁䅁权䙁䅁䅁兂䅁䅁䅁䕷浌䅑䅅䅁䉁䅁䅁兂い搯㑒圶歙䅑杷允䅁䅁䅕䅁䑁䅁䅷䅁䭁䉁䄸䅁䭁䙁䅍䅁䭁䅁䅕䅁䙁䅁䅁䅁杁畎䅚允䅁䅁䅅䅁䙁䑁ㄸ牘䩰䑌䅆䍄䉁䅁䅁兂䅁䅁䅍䅄䅁䅁䅯杇䅁䅁䅯睕䅁䅁䅯兂䅁䅁䅕䅁䅁䭁䍂欵䉁䅁䅁允䅁䅁䅕卸睃浣硧く䵁䅉䅅䅁䙁䅁䅁睁䵁䅁䅁权摁䅁䅁权呂䅁䅁权䙁䅁䅁兂䅁䅁䅁䱧汦䅑䅅䅁䉁䅁䅁兂䭁㘱睎捐瑯䅑杷允䅁䅁䅕䅁䑁䅁䅷䅁䭁䉁䄰䅁䭁䙁䅍䅁䭁䅁䅕䅁䙁䅁䅁䅁权畑䅚允䅁䅁䅅䅁䙁䕁㉡⼸唳䍵䄵䍄䉁䅁䅁兂䅁䅁䅍䅄䅁䅁䅯杈䅁䅁䅯睕䅁䅁䅯兂䅁䅁䅕䅁䅁䍁楄唵䉁䅁䅁允䅁䅁䅕呣䬰㘱睐か䵁䅉䅅䅁䙁䅁䅁睁䵁䅁䅁权摁䅁䅁权呂䅁䅁权䙁䅁䅁兂䅁䅁䅁余氷䅑䅅䅁䉁䅁䅁兂浃㡭村䱳瑉䅑杷允䅁䅁䅕䅁䑁䅁䅷䅁䭁䉁䄴䅁䭁䙁䅍䅁䭁䅁䅕䅁䙁䅁䅁䅁䅃畑䅚允䅁䅁䅅䅁䙁偁㥔䠱灪楚䅒䍄䉁䅁䅁兂䅁䅁䅍䅄䅁䅁䅯杇䅁䅁䅯允䅁䅁䅯兂䅁䅁䅕䅁䅁䍁䝄唵䉁䅁䅁允䅁䅁䅕䅁䅁䅁䅁䐴䴸䅉䅅䅁䙁䅁䅁睁䵁䅁䅁权摁䅁䅁权呂䅁䅁权䙁䅁䅁兂䅁䅁䅁乙氯䅑䅅䅁䉁䅁䅁兂㑃潈牘晕獧䅑杷允䅁䅁䅕䅁䑁䅁䅷䅁䭁䉁䄴䅁䭁䙁䅍䅁䭁䅁䅕䅁䙁䅁䅁䅁䅂故䅚允䅁䅁䅅䅁䙁䝁匸㡧䭄匴䅬䍄䉁䅁䅁兂䅁䅁䅍䅄䅁䅁䅯杇䅁䅁䅯睕䅁䅁䅯兂䅁䅁䅕䅁䅁䕁䍂欵䉁䅁䅁允䅁䅁䅕卸睃浣硧く䵁䅉䅅䅁䙁䅁䅁睁䵁䅁䅁权敁䅁䅁权呂䅁䅁权䙁䅁䅁兂䅁䅁䅁䕑浌䅑䅅䅁䉁䅁䅁兂い搯㑒圶歙䅑杷允䅁䅁䅕䅁䑁䅁䅷䅁䭁䉁䄸䅁䭁䙁䅍䅁䭁䅁䅕䅁䙁䅁䅁䅁䅂畐䅚允䅁䅁䅅䅁䙁䑁䩥坑汄䑍䅆䍄䉁䅁䅁兂䅁䅁䅍䅄䅁䅁䅯䅈䅁䅁䅯允䅁䅁䅯兂䅁䅁䅕䅁䅁䕁灃唵䉁䅁䅁允䅁䅁䅕㡪ㅌ䙋偹樰䴸䅉䅅䅁䙁䅁䅁睁䵁䅁䅁权捁䅁䅁权呂䅁䅁权䙁䅁䅁兂䅁䅁䅁乁汔䅑䅅䅁䉁䅁䅁兂佂桙奂扏畑䅑杷允䅁䅁䅕䅁䑁䅁䅷䅁䭁䉁䄰䅁䭁䙁䅍䅁䭁䅁䅕䅁䙁䅁䅁䅁䅄畴䅖允䅁䅁䅅䅁䙁䅁塲㍯㥁楹䄱䍄䉁䅁䅁兂䅁䅁䅍䅄䅁䅁䅯睈䅁䅁䅯睕䅁䅁䅯兂䅁䅁䅕䅁䅁䝁癁欵䉁䅁䅁允䅁䅁䅕穐敖歵獫啍䵁䅉䅅䅁䙁䅁䅁睁䵁䅁䅁权慁䅁䅁权䉁䅁䅁权䙁䅁䅁兂䅁䅁䅁临氳䅑䅅䅁䉁䅁䅁兂㉄䙋偹癷杘睐杷允䅁䅁䅕䅁䑁䅁䅷䅁䭁䉁䅷䅁䭁䙁䅍䅁䭁䅁䅕䅁䙁䅁䅁䅁䅄救䅚允䅁䅁䅅䅁䙁䉁婦発呤祯䄵䍄䉁䅁䅁兂䅁䅁䅍䅄䅁䅁䅯睈䅁䅁䅯睕䅁䅁䅯兂䅁䅁䅕䅁䅁䭁䉂欵䉁䅁䅁允䅁䅁䅕㑎䉬余睕啍䵁䅉䅅䅁䙁䅁䅁睁䵁䅁䅁权敁䅁䅁权呂䅁䅁权䙁䅁䅁兂䅁䅁䅁䵑汪䅑䅅䅁䉁䅁䅁兂硂児塲穯獁䅑杷允䅁䅁䅕䅁䑁䅁䅷䅁䭁䉁䄸䅁䭁䙁䅍䅁䭁䅁䅕䅁䙁䅁䅁䅁䅃畴䅖允䅁䅁䅅䅁䙁䱁敧敨剴䐲䅂䍄䉁䅁䅁兂䅁䅁䅍䅄䅁䅁䅯䅈䅁䅁䅯睕䅁䅁䅯兂䅁䅁䅕䅁䅁佁畃唵䉁䅁䅁允䅁䅁䅕椹捨㡪ㅋ啌䵁䅉䅅䅁䙁䅁䅁睁䵁䅁䅁权捁䅁䅁权呂䅁䅁权䙁䅁䅁兂䅁䅁䅁䉷浶䅑䅅䅁䉁䅁䅁兂祃敮渫杸畳䅑杷允䅁䅁䅕䅁䑁䅁䅷䅁䭁䉁䄰䅁䭁䅁䅅䅁䭁䅁䅕䅁䙁䅁䅁䅁䅂畒䅚允䅁䅁䅅䅁䙁䭁䠵場啯瑲⽣䍄䉁䅁䅁兂䅁䅁䅍䅄䅁䅁䅯杈䅁䅁䅯睕䅁䅁䅯兂䅁䅁䅕䅁䅁佁㑁欵䉁䅁䅁允䅁䅁䅕倹唳佥浬䕊䵁䅉䅅䅁䙁䅁䅁睁䵁䅁䅁权敁䅁䅁权呂䅁䅁权䙁䅁䅁兂䅁䅁䅁䕯浄䅑䅅䅁䉁䅁䅁兂い搯㑒圶歙䅑杷允䅁䅁䅕䅁䑁䅁䅷䅁䭁䉁䅷䅁䭁䙁䅍䅁䭁䅁䅕䅁䙁䅁䅁䅁䅃佑䅚允䅁䅁䅅䅁䙁䉁婦発呤祯䄵䍄䉁䅁䅁兂䅁䅁䅍䅄䅁䅁䅯䅈䅁䅁䅯睕䅁䅁䅯兂䅁䅁䅕䅁䅁䕁佁欵䉁䅁䅁允䅁䅁䅕牘䩰䅄牋啌䵁䅉䅅䅁䙁䅁䅁睁䵁䅁䅁权敁䅁䅁权呂䅁䅁权䙁䅁䅁兂䅁䅁䅁䭷汪䅑䅅䅁䉁䅁䅁兂㍂灶愸硌爰䅑杷允䅁䅁䅕䅁䑁䅁䅷䅁䭁䉁䄴䅁䭁䙁䅍䅁䭁䅁䅕䅁䙁䅁䅁䅁䅃⬱䅖允䅁䅁䅅䅁䙁䍁䝕婧䑖祩䅸䍄䉁䅁䅁兂䅁䅁䅍䅄䅁䅁䅯杇䅁䅁䅯允䅁䅁䅯兂䅁䅁䅕䅁䅁䭁橁欵䉁䅁䅁允䅁䅁䅕䡰㥁瑃橥䐶䴸䅉䅅䅁䙁䅁䅁睁䵁䅁䅁权摁䅁䅁权呂䅁䅁权䙁䅁䅁兂䅁䅁䅁䅉浄䅑䅅䅁䉁䅁䅁兂奃桢䑋䕷畯䅑杷允䅁䅁䅕䅁䑁䅁䅷䅁䭁䉁䅯䅁䭁䙁䅍䅁䭁䅁䅕䅁䙁䅁䅁䅁杁⭉䅚允䅁䅁䅅䅁䙁䱁穢搯㑒呩䅰䍄䉁䅁䅁兂䅁䅁䅍䅄䅁䅁䅯先䅁䅁䅯允䅁䅁䅯兂䅁䅁䅕䅁䅁䝁呄唵䉁䅁䅁允䅁䅁䅕㘱睎児塲稰䴸䅉䅅䅁䙁䅁䅁睁䵁䅁䅁权敁䅁䅁权呂䅁䅁权䙁䅁䅁兂䅁䅁䅁佉汈䅑䅅䅁䉁䅁䅁兂硂児塲⽯牁䅑杷允䅁䅁䅕䅁䑁䅁䅷䅁䭁䉁䄸䅁䭁䙁䅍䅁䭁䅁䅕䅁䙁䅁䅁䅁䅁畲䅖允䅁䅁䅅䅁䙁䱁敧敨剴䑥䅂䍄䉁䅁䅁兂䅁䅁䅍䅄䅁䅁䅯䅈䅁䅁䅯睕䅁䅁䅯兂䅁䅁䅕䅁䅁佁祄唵䉁䅁䅁允䅁䅁䅕歵䵫楁䡶啌䵁䅉䅅䅁䙁䅁䅁睁䵁䅁䅁权晁䅁䅁权呂䅁䅁权䙁䅁䅁兂䅁䅁䅁䉉浮䅑䅅䅁䉁䅁䅁兂䝂癴㥐倱睧䅑杷允䅁䅁䅕䅁䑁䅁䅷䅁䭁䉁䄰䅁䭁䙁䅍䅁䭁䅁䅕䅁䙁䅁䅁䅁杁⭐䅚允䅁䅁䅅䅁䙁䕁㉡⼸唳䍵䄵䍄䉁䅁䅁兂䅁䅁䅍䅄䅁䅁䅯睈䅁䅁䅯睕䅁䅁䅯兂䅁䅁䅕䅁䅁佁㝃唵䉁䅁䅁允䅁䅁䅕塹⭡确癯啍䵁䅉䅅䅁䙁䅁䅁睁䵁䅁䅁权慁䅁䅁权呂䅁䅁权䙁䅁䅁兂䅁䅁䅁偧汘䅑䅅䅁䉁䅁䅁兂䑄匹捨㡪㕉䅑杷允䅁䅁䅕䅁䑁䅁䅷䅁䭁䉁䄰䅁䭁䅁䅅䅁䭁䅁䅕䅁䙁䅁䅁䅁杁甹䅖允䅁䅁䅅䅁䙁乁橥䑣䬰㤱⽍䍄䉁䅁䅁兂䅁䅁䅍䅄䅁䅁䅯杇䅁䅁䅯允䅁䅁䅯兂䅁䅁䅕䅁䅁䭁硁欵䉁䅁䅁允䅁䅁䅕䡰㥁瑃橥䐶䴸䅉䅅䅁䙁䅁䅁睁䵁䅁䅁权慁䅁䅁权呂䅁䅁权䙁䅁䅁兂䅁䅁䅁乧汄䅑䅅䅁䉁䅁䅁兂权楇搯䕊㙙䅑杷允䅁䅁䅕䅁䑁䅁䅷䅁䭁䉁䄴䅁䭁䅁䅅䅁䭁䅁䅕䅁䙁䅁䅁䅁杂敇䅚允䅁䅁䅅䅁䙁䵁ㅐ䙋偹瑷⽕䍄䉁䅁䅁兂䅁䅁䅍䅄䅁䅁䅯杇䅁䅁䅯睕䅁䅁䅯兂䅁䅁䅕䅁䅁䝁⭁欵䉁䅁䅁允䅁䅁䅕卸睃浣硧く䵁䅉䅅䅁䙁䅁䅁睁䵁䅁䅁权捁䅁䅁权呂䅁䅁权䙁䅁䅁兂䅁䅁䅁䱷氳䅑䅅䅁䉁䅁䅁兂㍂灶愸硌田䅑杷允䅁䅁䅕䅁䑁䅁䅷䅁䭁䉁䄰䅁䭁䙁䅍䅁䭁䅁䅕䅁䙁䅁䅁䅁䅄伷䅖允䅁䅁䅅䅁䙁䭁扡䍸睃楳䄱䍄䉁䅁䅁兂䅁䅁䅍䅄䅁䅁䅯杈䅁䅁䅯睕䅁䅁䅯兂䅁䅁䅕䅁䅁䍁䝁欵䉁䅁䅁允䅁䅁䅕䅁䅁䅁䅁歋䵁䅉䅅䅁䙁䅁䅁睁䵁䅁䅁权慁䅁䅁权呂䅁䅁权䙁䅁䅁兂䅁䅁䅁䑑洷䅑䅅䅁䉁䅁䅁兂䙄䱉祂䑡㝅䅑杷允䅁䅁䅕䅁䑁䅁䅷䅁䭁䉁䄴䅁䭁䙁䅍䅁䭁䅁䅕䅁䙁䅁䅁䅁杁敐䅚允䅁䅁䅅䅁䙁偁㥔䠱灪楚䅒䍄䉁䅁䅁兂䅁䅁䅍䅄䅁䅁䅯杇䅁䅁䅯睕䅁䅁䅯兂䅁䅁䅕䅁䅁䥁䩄唵䉁䅁䅁允䅁䅁䅕䉯癯匳䝒歏䵁䅉䅅䅁䙁䅁䅁睁䵁䅁䅁权摁䅁䅁权呂䅁䅁权䙁䅁䅁兂䅁䅁䅁䑉洷䅑䅅䅁䉁䅁䅁兂䝂癴㥐䰱畧䅑杷允䅁䅁䅕䅁䑁䅁䅷䅁䭁䉁䄸䅁䭁䙁䅍䅁䭁䅁䅕䅁䙁䅁䅁䅁䅁畐䅚允䅁䅁䅅䅁䙁䑁䩥坑汄䑍䅆䍄䉁䅁䅁兂䅁䅁䅍䅄䅁䅁䅯杇䅁䅁䅯睕䅁䅁䅯兂䅁䅁䅕䅁䅁䕁捃唵䉁䅁䅁允䅁䅁䅕瑃橥䑣焳䕏䵁䅉䅅䅁䙁䅁䅁睁䵁䅁䅁权慁䅁䅁权呂䅁䅁权䙁䅁䅁兂䅁䅁䅁䑧洳䅑䅅䅁䉁䅁䅁兂䙄䱉祂䑡㝅䅑杷允䅁䅁䅕䅁䑁䅁䅷䅁䭁䉁䅷䅁䭁䙁䅍䅁䭁䅁䅕䅁䙁䅁䅁䅁杂敐䅚允䅁䅁䅅䅁䙁䉁婦発呤祯䄵䍄䉁䅁䅁兂䅁䅁䅍䅄䅁䅁䅯䅈䅁䅁䅯睕䅁䅁䅯兂䅁䅁䅕䅁䅁䝁橄唵䉁䅁䅁允䅁䅁䅕桙奂扏䥒歌䵁䅉䅅䅁䙁䅁䅁睁䵁䅁䅁权敁䅁䅁权呂䅁䅁权䙁䅁䅁兂䅁䅁䅁偑氳䅑䅅䅁䉁䅁䅁兂ぃ䡹⭡㥮灯䅑杷允䅁䅁䅕䅁䑁䅁䅷䅁䭁䉁䅷䅁䭁䙁䅍䅁䭁䅁䅕䅁䙁䅁䅁䅁杁敐䅚允䅁䅁䅅䅁䙁䉁婦発呤祯䄵䍄䉁䅁䅁兂䅁䅁䅍䅄䅁䅁䅯先䅁䅁䅯睕䅁䅁䅯兂䅁䅁䅕䅁䅁䍁㥁欵䉁䅁䅁允䅁䅁䅕牒穢搯㑓歌䵁䅉䅅䅁䙁䅁䅁睁䵁䅁䅁权敁䅁䅁权䉁䅁䅁权䙁䅁䅁兂䅁䅁䅁䉁浺䅑䅅䅁䉁䅁䅁兂䑄匹捨㡪噌睐杷允䅁䅁䅕䅁䑁䅁䅷䅁䭁䉁䄰䅁䭁䙁䅍䅁䭁䅁䅕䅁䙁䅁䅁䅁杄伷䅖允䅁䅁䅅䅁䙁䭁扡䍸睃楳䄱䍄䉁䅁䅁兂䅁䅁䅍䅄䅁䅁䅯先䅁䅁䅯睕䅁䅁䅯兂䅁䅁䅕䅁䅁䵁瑄唵䉁䅁䅁允䅁䅁䅕灰䕶䱉祃啌䵁䅉䅅䅁䙁䅁䅁睁䵁䅁䅁权慁䅁䅁权呂䅁䅁权䙁䅁䅁兂䅁䅁䅁䍷洳䅑䅅䅁䉁䅁䅁兂晁敨剴乵㘴䅑杷允䅁䅁䅕䅁䑁䅁䅷䅁䭁䉁䅷䅁䭁䙁䅍䅁䭁䅁䅕䅁䙁䅁䅁䅁䅁攱䅖允䅁䅁䅅䅁䙁䕁椵䙅㕧䍴䄵䍄䉁䅁䅁兂䅁䅁䅍䅄䅁䅁䅯杇䅁䅁䅯允䅁䅁䅯兂䅁䅁䅕䅁䅁䭁瑁欵䉁䅁䅁允䅁䅁䅕䡰㥁瑃橥䐶䴸䅉䅅䅁䙁䅁䅁睁䵁䅁䅁权捁䅁䅁权䉁䅁䅁权䙁䅁䅁兂䅁䅁䅁䭑汌䅑䅅䅁䉁䅁䅁兂偃癷潕䥘匯睐杷允䅁䅁䅕䅁䑁䅁䅷䅁䭁䉁䄸䅁䭁䙁䅍䅁䭁䅁䅕䅁䙁䅁䅁䅁䅃佐䅚允䅁䅁䅅䅁䙁䑁䩥坑汄䑍䅆䍄䉁䅁䅁兂䅁䅁䅍䅄䅁䅁䅯䅈䅁䅁䅯睕䅁䅁䅯兂䅁䅁䅕䅁䅁䝁㡁欵䉁䅁䅁允䅁䅁䅕㥆佮ㄹ橏歌䵁䅉䅅䅁䙁䅁䅁睁䵁䅁䅁权敁䅁䅁权䉁䅁䅁权䙁䅁䅁兂䅁䅁䅁䙁浺䅑䅅䅁䉁䅁䅁兂䅁䅁䅁䅁兄睐杷允䅁䅁䅕䅁䑁䅁䅷䅁䭁䉁䄸䅁䭁䙁䅍䅁䭁䅁䅕䅁䙁䅁䅁䅁䅃敏䅚允䅁䅁䅅䅁䙁䑁䩥坑汄䑍䅆䍄䉁䅁䅁兂䅁䅁䅍䅄䅁䅁䅯䅈䅁䅁䅯睕䅁䅁䅯兂䅁䅁䅕䅁䅁䥁扃唵䉁䅁䅁允䅁䅁䅕捷桱扒穙啌䵁䅉䅅䅁䙁䅁䅁睁䵁䅁䅁权慁䅁䅁权呂䅁䅁权䙁䅁䅁兂䅁䅁䅁䑉浺䅑䅅䅁䉁䅁䅁兂䙄䱉祂䑡㝅䅑杷允䅁䅁䅕䅁䑁䅁䅷䅁䭁䉁䄴䅁䭁䙁䅍䅁䭁䅁䅕䅁䙁䅁䅁䅁杂當䅖允䅁䅁䅅䅁䙁䡁㥅瑃橥䍍䅸䍄䉁䅁䅁兂䅁䅁䅍䅄䅁䅁䅯杈䅁䅁䅯睕䅁䅁䅯兂䅁䅁䅕䅁䅁䍁㡁欵䉁䅁䅁允䅁䅁䅕倹唳佥浬䕊䵁䅉䅅䅁䙁䅁䅁睁䵁䅁䅁权晁䅁䅁权呂䅁䅁权䙁䅁䅁兂䅁䅁䅁乁決䅑䅅䅁䉁䅁䅁兂扁㥌欰畂睅䅑杷允䅁䅁䅕䅁䑁䅁䅷䅁䭁䉁䅷䅁䭁䙁䅍䅁䭁䅁䅕䅁䙁䅁䅁䅁䅃电䅖允䅁䅁䅅䅁䙁䝁光䑗ね䍓䄵䍄䉁䅁䅁兂䅁䅁䅍䅄䅁䅁䅯先䅁䅁䅯允䅁䅁䅯兂䅁䅁䅕䅁䅁䅁䝂欵䉁䅁䅁允䅁䅁䅕歲桦桥畓稱䴸䅉䅅䅁䙁䅁䅁睁䵁䅁䅁权捁䅁䅁权呂䅁䅁权䙁䅁䅁兂䅁䅁䅁䑯浶䅑䅅䅁䉁䅁䅁兂塁挲㌷㙕畍䅑杷允䅁䅁䅕䅁䑁䅁䅷䅁䭁䉁䄰䅁䭁䙁䅍䅁䭁䅁䅕䅁䙁䅁䅁䅁权攴䅖允䅁䅁䅅䅁䙁䱁敧敨剴䌫䅸䍄䉁䅁䅁兂䅁䅁䅍䅄䅁䅁䅯睈䅁䅁䅯允䅁䅁䅯兂䅁䅁䅕䅁䅁䍁あ欵䉁䅁䅁允䅁䅁䅕牕敧敨剴䐴䴸䅉䅅䅁䙁䅁䅁睁䵁䅁䅁权摁䅁䅁权呂䅁䅁权䙁䅁䅁兂䅁䅁䅁䍑洷䅑䅅䅁䉁䅁䅁兂坂楄礲敮甸䅑杷允䅁䅁䅕䅁䑁䅁䅷䅁䭁䉁䅷䅁䭁䙁䅍䅁䭁䅁䅕䅁䙁䅁䅁䅁杂⭏䅚允䅁䅁䅅䅁䙁䉁婦発呤祯䄵䍄䉁䅁䅁兂䅁䅁䅍䅄䅁䅁䅯杈䅁䅁䅯睕䅁䅁䅯兂䅁䅁䅕䅁䅁䕁⭄唵䉁䅁䅁允䅁䅁䅕䵴㉨灶愯啋䵁䅉䅅䅁䙁䅁䅁睁䵁䅁䅁权捁䅁䅁权呂䅁䅁权䙁䅁䅁兂䅁䅁䅁䑑浶䅑䅅䅁䉁䅁䅁兂塁挲㌷㙕畍䅑杷允䅁䅁䅕䅁䑁䅁䅷䅁䭁䉁䅷䅁䭁䅁䅅䅁䭁䅁䅕䅁䙁䅁䅁䅁杁佤䅚允䅁䅁䅅䅁䙁偁潙䥘䌯搹⽧䍄䉁䅁䅁兂䅁䅁䅍䅄䅁䅁䅯先䅁䅁䅯睕䅁䅁䅯兂䅁䅁䅕䅁䅁䵁䡄唵䉁䅁䅁允䅁䅁䅕䑔䩥坑汄啌䵁䅉䅅䅁䙁䅁䅁睁䵁䅁䅁权摁䅁䅁权䉁䅁䅁权䙁䅁䅁兂䅁䅁䅁䱁氯䅑䅅䅁䉁䅁䅁兂塄㍯㥁瑃呦睐杷允䅁䅁䅕䅁䑁䅁䅷䅁䭁䉁䄴䅁䭁䙁䅍䅁䭁䅁䅕䅁䙁䅁䅁䅁杄畏䅚允䅁䅁䅅䅁䙁偁㥔䠱灪楚䅒䍄䉁䅁䅁兂䅁䅁䅍䅄䅁䅁䅯䅈䅁䅁䅯睕䅁䅁䅯兂䅁䅁䅕䅁䅁䝁剄唵䉁䅁䅁允䅁䅁䅕敨剴䉵䘶歌䵁䅉䅅䅁䙁䅁䅁睁䵁䅁䅁权摁䅁䅁权呂䅁䅁权䙁䅁䅁兂䅁䅁䅁䉁浐䅑䅅䅁䉁䅁䅁兂㙃兓䍷㑋畣䅑杷允䅁䅁䅕䅁䑁䅁䅷䅁䭁䉁䄰䅁䭁䙁䅍䅁䭁䅁䅕䅁䙁䅁䅁䅁权畏䅚允䅁䅁䅅䅁䙁䕁㉡⼸唳䍵䄵䍄䉁䅁䅁兂䅁䅁䅍䅄䅁䅁䅯杇䅁䅁䅯睕䅁䅁䅯兂䅁䅁䅕䅁䅁䅁奃唵䉁䅁䅁允䅁䅁䅕瑃橥䑣焳䕏䵁䅉䅅䅁䙁䅁䅁睁䵁䅁䅁权捁䅁䅁权呂䅁䅁权䙁䅁䅁兂䅁䅁䅁䅧浈䅑䅅䅁䉁䅁䅁兂㉄䙋偹湷瑕䅑杷允䅁䅁䅕䅁䑁䅁䅷䅁䭁䉁䄴䅁䭁䙁䅍䅁䭁䅁䅕䅁䙁䅁䅁䅁权畏䅚允䅁䅁䅅䅁䙁偁㥔䠱灪楚䅒䍄䉁䅁䅁兂䅁䅁䅍䅄䅁䅁䅯䅈䅁䅁䅯睕䅁䅁䅯兂䅁䅁䅕䅁䅁䭁湄唵䉁䅁䅁允䅁䅁䅕桙奂扏䥒歌䵁䅉䅅䅁䙁䅁䅁睁䵁䅁䅁权慁䅁䅁权呂䅁䅁权䙁䅁䅁兂䅁䅁䅁䑁浲䅑䅅䅁䉁䅁䅁兂䙄䱉祂䑡㝅䅑杷允䅁䅁䅕䅁䑁䅁䅷䅁䭁䉁䄰䅁䭁䙁䅍䅁䭁䅁䅕䅁䙁䅁䅁䅁䅂攳䅖允䅁䅁䅅䅁䙁䱁敧敨剴䌫䅸䍄䉁䅁䅁兂䅁䅁䅍䅄䅁䅁䅯䅈䅁䅁䅯睕䅁䅁䅯兂䅁䅁䅕䅁䅁䅁㙁欵䉁䅁䅁允䅁䅁䅕㥆佮ㄹ橏歌䵁䅉䅅䅁䙁䅁䅁睁䵁䅁䅁权捁䅁䅁权呂䅁䅁权䙁䅁䅁兂䅁䅁䅁䐴浮䅑䅅䅁䉁䅁䅁兂塁挲㌷㙕畍䅑杷允䅁䅁䅕䅁䑁䅁䅷䅁䭁䉁䄴䅁䭁䅁䅅䅁䭁䅁䅕䅁䙁䅁䅁䅁杄甯䅖允䅁䅁䅅䅁䙁䡁啳歲桦瑥⽑䍄䉁䅁䅁兂䅁䅁䅍䅄䅁䅁䅯杈䅁䅁䅯睕䅁䅁䅯兂䅁䅁䅕䅁䅁佁㕁欵䉁䅁䅁允䅁䅁䅕倹唳佥浬䕊䵁䅉䅅䅁䙁䅁䅁睁䵁䅁䅁权敁䅁䅁权呂䅁䅁权䙁䅁䅁兂䅁䅁䅁䑷浮䅑䅅䅁䉁䅁䅁兂い搯㑒圶歙䅑杷允䅁䅁䅕䅁䑁䅁䅷䅁䭁䉁䄴䅁䭁䙁䅍䅁䭁䅁䅕䅁䙁䅁䅁䅁䅃畯䅖允䅁䅁䅅䅁䙁䍁扐堫焵䍦䅰䍄䉁䅁䅁兂䅁䅁䅍䅄䅁䅁䅯杇䅁䅁䅯睕䅁䅁䅯兂䅁䅁䅕䅁䅁䥁㕁欵䉁䅁䅁允䅁䅁䅕卸睃浣硧く䵁䅉䅅䅁䙁䅁䅁睁䵁䅁䅁权晁䅁䅁权䉁䅁䅁权䙁䅁䅁兂䅁䅁䅁佉汪䅑䅅䅁䉁䅁䅁兂㥁瑃橥䑣愳睐杷允䅁䅁䅕䅁䑁䅁䅷䅁䭁䉁䅯䅁䭁䙁䅍䅁䭁䅁䅕䅁䙁䅁䅁䅁䅁敏䅚允䅁䅁䅅䅁䙁䵁杕䡳潊呍䅴䍄䉁䅁䅁兂䅁䅁䅍䅄䅁䅁䅯杈䅁䅁䅯睕䅁䅁䅯兂䅁䅁䅕䅁䅁䝁婃唵䉁䅁䅁允䅁䅁䅕潂噇㑑獴啋䵁䅉䅅䅁䙁䅁䅁睁䵁䅁䅁权慁䅁䅁权䉁䅁䅁权䙁䅁䅁兂䅁䅁䅁佁汲䅑䅅䅁䉁䅁䅁兂穁積積積橐睐杷允䅁䅁䅕䅁䑁䅁䅷䅁䭁䉁䄰䅁䭁䙁䅍䅁䭁䅁䅕䅁䙁䅁䅁䅁䅁敏䅚允䅁䅁䅅䅁䙁䕁㉡⼸唳䍵䄵䍄䉁䅁䅁兂䅁䅁䅍䅄䅁䅁䅯杇䅁䅁䅯睕䅁䅁䅯兂䅁䅁䅕䅁䅁䕁塃唵䉁䅁䅁允䅁䅁䅕瑃橥䑣焳䕏䵁䅉䅅䅁䙁䅁䅁睁䵁䅁䅁权敁䅁䅁权䉁䅁䅁权䙁䅁䅁兂䅁䅁䅁䡙洳䅑䅅䅁䉁䅁䅁兂䅁䅁䅁䅁兄睐杷允䅁䅁䅕䅁䑁䅁䅷䅁䭁䉁䄴䅁䭁䙁䅍䅁䭁䅁䅕䅁䙁䅁䅁䅁䅁敏䅚允䅁䅁䅅䅁䙁偁㥔䠱灪楚䅒䍄䉁䅁䅁兂䅁䅁䅍䅄䅁䅁䅯睈䅁䅁䅯允䅁䅁䅯兂䅁䅁䅕䅁䅁佁い唵䉁䅁䅁允䅁䅁䅕場啯歲桦樲䴸䅉䅅䅁䙁䅁䅁睁䵁䅁䅁权晁䅁䅁权呂䅁䅁权䙁䅁䅁兂䅁䅁䅁余汢䅑䅅䅁䉁䅁䅁兂⭃确癯唳睑䅑杷允䅁䅁䅕䅁䑁䅁䅷䅁䭁䉁䄸䅁䭁䙁䅍䅁䭁䅁䅕䅁䙁䅁䅁䅁䅄⬶䅖允䅁䅁䅅䅁䙁䍁扐堫焵䑘䅂䍄䉁䅁䅁兂䅁䅁䅍䅄䅁䅁䅯先䅁䅁䅯睕䅁䅁䅯兂䅁䅁䅕䅁䅁佁穁欵䉁䅁䅁允䅁䅁䅕杖琴灳瘳歌䵁䅉䅅䅁䙁䅁䅁睁䵁䅁䅁权摁䅁䅁权呂䅁䅁权䙁䅁䅁兂䅁䅁䅁䑯浪䅑䅅䅁䉁䅁䅁兂坂楄礲敮甸䅑杷允䅁䅁䅕䅁䑁䅁䅷䅁䭁䉁䄰䅁䭁䙁䅍䅁䭁䅁䅕䅁䙁䅁䅁䅁䅂敇䅚允䅁䅁䅅䅁䙁䅁塲㍯㥁楹䄵䍄䉁䅁䅁兂䅁䅁䅍䅄䅁䅁䅯睈䅁䅁䅯睕䅁䅁䅯兂䅁䅁䅕䅁䅁䭁㑁欵䉁䅁䅁允䅁䅁䅕㑎䉬余睕啍䵁䅉䅅䅁䙁䅁䅁睁䵁䅁䅁权捁䅁䅁权呂䅁䅁权䙁䅁䅁兂䅁䅁䅁䑑浪䅑䅅䅁䉁䅁䅁兂奂扏䥔橤甴䅑杷允䅁䅁䅕䅁䑁䅁䅷䅁䭁䉁䅷䅁䭁䅁䅅䅁䭁䅁䅕䅁䙁䅁䅁䅁杁⭒䅚允䅁䅁䅅䅁䙁偁潙䥘䌯搹⽧䍄䉁䅁䅁兂䅁䅁䅍䅄䅁䅁䅯杈䅁䅁䅯允䅁䅁䅯兂䅁䅁䅕䅁䅁䍁硃唵䉁䅁䅁允䅁䅁䅕積積積積稰䴸䅉䅅䅁䙁䅁䅁睁䵁䅁䅁权晁䅁䅁权䉁䅁䅁权䙁䅁䅁兂䅁䅁䅁䕷浺䅑䅅䅁䉁䅁䅁兂歃䑣䬰㘱材睐杷允䅁䅁䅕䅁䑁䅁䅷䅁䭁䉁䅷䅁䭁䙁䅍䅁䭁䅁䅕䅁䙁䅁䅁䅁䅁住䅚允䅁䅁䅅䅁䙁䙁㕧䵴㉨楐䄵䍄䉁䅁䅁兂䅁䅁䅍䅄䅁䅁䅯杇䅁䅁䅯睕䅁䅁䅯兂䅁䅁䅕䅁䅁佁㍁欵䉁䅁䅁允䅁䅁䅕㑈牘払敪歏䵁䅉䅅䅁䙁䅁䅁睁䵁䅁䅁权慁䅁䅁权呂䅁䅁权䙁䅁䅁兂䅁䅁䅁䱙決䅑䅅䅁䉁䅁䅁兂㙃兓䍷祋㙣䅑杷允䅁䅁䅕䅁䑁䅁䅷䅁䭁䉁䅷䅁䭁䙁䅍䅁䭁䅁䅕䅁䙁䅁䅁䅁杄⭎䅚允䅁䅁䅅䅁䙁䙁㕧䵴㉨楐䄵䍄䉁䅁䅁兂䅁䅁䅍䅄䅁䅁䅯先䅁䅁䅯睕䅁䅁䅯兂䅁䅁䅕䅁䅁佁㍁欵䉁䅁䅁允䅁䅁䅕杖琴灳瘳歌䵁䅉䅅䅁䙁䅁䅁睁䵁䅁䅁权摁䅁䅁权呂䅁䅁权䙁䅁䅁兂䅁䅁䅁佯汔䅑䅅䅁䉁䅁䅁兂㑃潈牘晕獧䅑杷允䅁䅁䅕䅁䑁䅁䅷䅁䭁䉁䄸䅁䭁䅁䅅䅁䭁䅁䅕䅁䙁䅁䅁䅁杂佱䅖允䅁䅁䅅䅁䭁䉁䅳䅁䵁䅉䅅䅁䙁䅁䅁睁䵁䅁䅁权敁䅁䅁权呂䅁䅁权䙁䅁䅁兂䅁䅁䅁䑷浦䅑䅅䅁䉁䅁䅁兂䥂場啯歲浣䅑杷允䅁䅁䅕䅁䑁䅁䅷䅁䭁䉁䄸䅁䭁䙁䅍䅁䭁䅁䅕䅁䙁䅁䅁䅁杂佷䅖允䅁䅁䅅䅁䙁䵁㉬灶愸穌䅆䍄䉁䅁䅁兂䅁䅁䅍䅄䅁䅁䅯杈䅁䅁䅯睕䅁䅁䅯兂䅁䅁䅕䅁䅁䝁㍁欵䉁䅁䅁允䅁䅁䅕体㙆䭆䠵歊䵁䅉䅅䅁䙁䅁䅁睁䵁䅁䅁权敁䅁䅁权䉁䅁䅁权䙁䅁䅁兂䅁䅁䅁䉁浔䅑䅅䅁䉁䅁䅁兂䑄匹捨㡪噌睐杷允䅁䅁䅕䅁䑁䅁䅷䅁䭁䉁䄸䅁䭁䙁䅍䅁䭁䅁䅕䅁䙁䅁䅁䅁杂⭎䅚允䅁䅁䅅䅁䙁䑁ㄸ牘䩰䑌䅆䍄䉁䅁䅁兂䅁䅁䅍䅄䅁䅁䅯先䅁䅁䅯睕䅁䅁䅯兂䅁䅁䅕䅁䅁䍁硄唵䉁䅁䅁允䅁䅁䅕灰䕶䱉祃啌䵁䅉䅅䅁䙁䅁䅁睁䵁䅁䅁权摁䅁䅁权呂䅁䅁权䙁䅁䅁兂䅁䅁䅁䑑浦䅑䅅䅁䉁䅁䅁兂坂楄礲敮甸䅑杷允䅁䅁䅕䅁䑁䅁䅷䅁䭁䉁䄰䅁䭁䙁䅍䅁䭁䅁䅕䅁䙁䅁䅁䅁杄⭯䅖允䅁䅁䅅䅁䙁䕁㉡⼸唳䍥䄱䍄䉁䅁䅁兂䅁䅁䅍䅄䅁䅁䅯先䅁䅁䅯睕䅁䅁䅯兂䅁䅁䅕䅁䅁䝁湃唵䉁䅁䅁允䅁䅁䅕挲㌷⭕汏啌䵁䅉䅅䅁䙁䅁䅁睁䵁䅁䅁权捁䅁䅁权呂䅁䅁权䙁䅁䅁兂䅁䅁䅁䑉浦䅑䅅䅁䉁䅁䅁兂奂扏䥔橤甴䅑杷允䅁䅁䅕䅁䑁䅁䅷䅁䭁䉁䄸䅁䭁䙁䅍䅁䭁䅁䅕䅁䙁䅁䅁䅁权⭋䅚允䅁䅁䅅䅁䙁䱁穢搯㑒呃䅆䍄䉁䅁䅁兂䅁䅁䅍䅄䅁䅁䅯睈䅁䅁䅯睕䅁䅁䅯兂䅁䅁䅕䅁䅁䍁㍁欵䉁䅁䅁允䅁䅁䅕穐敖歵獫啍䵁䅉䅅䅁䙁䅁䅁睁䵁䅁䅁权慁䅁䅁权呂䅁䅁权䙁䅁䅁兂䅁䅁䅁䑁浦䅑䅅䅁䉁䅁䅁兂晁敨剴乵㘴䅑杷允䅁䅁䅕䅁䑁䅁䅷䅁䭁䉁䅯䅁䭁䙁䅍䅁䭁䅁䅕䅁䙁䅁䅁䅁杄敭䅖允䅁䅁䅅䅁䙁䅁塲㍯㥁樶䅨䍄䉁䅁䅁兂䅁䅁䅍䅄䅁䅁䅯䅈䅁䅁䅯睕䅁䅁䅯兂䅁䅁䅕䅁䅁䅁㍁欵䉁䅁䅁允䅁䅁䅕䑗ね䡹⭙歌䵁䅉䅅䅁䙁䅁䅁睁䵁䅁䅁权敁䅁䅁权䉁䅁䅁权䙁䅁䅁兂䅁䅁䅁䴴汐䅑䅅䅁䉁䅁䅁兂穁積積積呐睐杷允䅁䅁䅕䅁䑁䅁䅷䅁䭁䉁䄸䅁䭁䙁䅍䅁䭁䅁䅕䅁䙁䅁䅁䅁䅁⭎䅚允䅁䅁䅅䅁䙁䑁ㄸ牘䩰䑌䅆䍄䉁䅁䅁兂䅁䅁䅍䅄䅁䅁䅯䅈䅁䅁䅯睕䅁䅁䅯兂䅁䅁䅕䅁䅁佁㉁欵䉁䅁䅁允䅁䅁䅕䑗ね䡹⭙歌䵁䅉䅅䅁䙁䅁䅁睁䵁䅁䅁权摁䅁䅁权呂䅁䅁权䙁䅁䅁兂䅁䅁䅁䐴浢䅑䅅䅁䉁䅁䅁兂坂楄礲敮甸䅑杷允䅁䅁䅕䅁䑁䅁䅷䅁䭁䉁䄸䅁䭁䙁䅍䅁䭁䅁䅕䅁䙁䅁䅁䅁权佂䅚允䅁䅁䅅䅁䙁䥁䅐煹䙆橬䅂䍄䉁䅁䅁兂䅁䅁䅍䅄䅁䅁䅯先䅁䅁䅯睕䅁䅁䅯兂䅁䅁䅕䅁䅁䥁畁欵䉁䅁䅁允䅁䅁䅕杖琴灳瘳歌䵁䅉䅅䅁䙁䅁䅁睁䵁䅁䅁权晁䅁䅁权呂䅁䅁权䙁䅁䅁兂䅁䅁䅁䑙浢䅑䅅䅁䉁䅁䅁兂⽁噎㘶卓硷䅑杷允䅁䅁䅕䅁䑁䅁䅷䅁䭁䉁䄸䅁䭁䙁䅍䅁䭁䅁䅕䅁䙁䅁䅁䅁䅂畎䅚允䅁䅁䅅䅁䙁䑁ㄸ牘䩰䑌䅆䍄䉁䅁䅁兂䅁䅁䅍䅄䅁䅁䅯杇䅁䅁䅯允䅁䅁䅯兂䅁䅁䅕䅁䅁䅁⽁欵䉁䅁䅁允䅁䅁䅕䡰㥁瑃橥䐶䴸䅉䅅䅁䙁䅁䅁睁䵁䅁䅁权捁䅁䅁权䉁䅁䅁权䙁䅁䅁兂䅁䅁䅁䑉洯䅑䅅䅁䉁䅁䅁兂㉄䙋偹癷奘睐杷允䅁䅁䅕䅁䑁䅁䅷䅁䭁䉁䄴䅁䭁䙁䅍䅁䭁䅁䅕䅁䙁䅁䅁䅁杂⭃䅚允䅁䅁䅅䅁䙁䝁匸㡧䭄匴䅬䍄䉁䅁䅁兂䅁䅁䅍䅄䅁䅁䅯䅈䅁䅁䅯睕䅁䅁䅯兂䅁䅁䅕䅁䅁䭁ㅁ欵䉁䅁䅁允䅁䅁䅕䑗ね䡹⭙歌䵁䅉䅅䅁䙁䅁䅁睁䵁䅁䅁权晁䅁䅁权呂䅁䅁权䙁䅁䅁兂䅁䅁䅁䭉汌䅑䅅䅁䉁䅁䅁兂捃䍸睃楣硧䅑杷允䅁䅁䅕䅁䑁䅁䅷䅁䭁䉁䄸䅁䭁䙁䅍䅁䭁䅁䅕䅁䙁䅁䅁䅁䅁伱䅖允䅁䅁䅅䅁䙁䉁癳匳䝑吴䅂䍄䉁䅁䅁兂䅁䅁䅍䅄䅁䅁䅯䅈䅁䅁䅯睕䅁䅁䅯兂䅁䅁䅕䅁䅁䥁ㅁ欵䉁䅁䅁允䅁䅁䅕䑗ね䡹⭙歌䵁䅉䅅䅁䙁䅁䅁睁䵁䅁䅁权摁䅁䅁权䉁䅁䅁权䙁䅁䅁兂䅁䅁䅁䱁汌䅑䅅䅁䉁䅁䅁兂塄㍯㥁瑃呦睐杷允䅁䅁䅕䅁䑁䅁䅷䅁䭁䉁䄴䅁䭁䙁䅍䅁䭁䅁䅕䅁䙁䅁䅁䅁杂敌䅚允䅁䅁䅅䅁䙁䕁桪桥畓祒䅚䍄䉁䅁䅁兂䅁䅁䅍䅄䅁䅁䅯先䅁䅁䅯睕䅁䅁䅯兂䅁䅁䅕䅁䅁䥁ㅁ欵䉁䅁䅁允䅁䅁䅕杖琴灳瘳歌䵁䅉䅅䅁䙁䅁䅁睁䵁䅁䅁权敁䅁䅁权呂䅁䅁权䙁䅁䅁兂䅁䅁䅁䑧浘䅑䅅䅁䉁䅁䅁兂䥂場啯歲浣䅑杷允䅁䅁䅕䅁䑁䅁䅷䅁䭁䉁䅯䅁䭁䅁䅅䅁䭁䅁䅕䅁䙁䅁䅁䅁权⭵䅖允䅁䅁䅅䅁䙁䅁䅁䅁䅁佁⽁䍄䉁䅁䅁兂䅁䅁䅍䅄䅁䅁䅯先䅁䅁䅯睕䅁䅁䅯兂䅁䅁䅕䅁䅁䅁㝄唵䉁䅁䅁允䅁䅁䅕余兘瑉㕶啌䵁䅉䅅䅁䙁䅁䅁睁䵁䅁䅁权慁䅁䅁权呂䅁䅁权䙁䅁䅁兂䅁䅁䅁䑑浘䅑䅅䅁䉁䅁䅁兂晁敨剴乵㘴䅑杷允䅁䅁䅕䅁䑁䅁䅷䅁䭁䉁䄴䅁䭁䅁䅅䅁䭁䅁䅕䅁䙁䅁䅁䅁杂伴䅖允䅁䅁䅅䅁䙁䑁積積積㥍⽍䍄䉁䅁䅁兂䅁䅁䅍䅄䅁䅁䅯杈䅁䅁䅯睕䅁䅁䅯兂䅁䅁䅕䅁䅁䕁ㅁ欵䉁䅁䅁允䅁䅁䅕体㙆䭆䠵歊䵁䅉䅅䅁䙁䅁䅁睁䵁䅁䅁权晁䅁䅁权呂䅁䅁权䙁䅁䅁兂䅁䅁䅁䉙浶䅑䅅䅁䉁䅁䅁兂䝂癴㥐倱睧䅑杷允䅁䅁䅕䅁䑁䅁䅷䅁䭁䉁䅯䅁䭁䙁䅍䅁䭁䅁䅕䅁䙁䅁䅁䅁杁敎䅚允䅁䅁䅅䅁䙁䉁䘫ㄶ㑇樳䅰䍄䉁䅁䅁兂䅁䅁䅍䅄䅁䅁䅯睈䅁䅁䅯允䅁䅁䅯兂䅁䅁䅕䅁䅁䭁允欵䉁䅁䅁允䅁䅁䅕䡰㥁瑃橥䐴䴸䅉䅅䅁䙁䅁䅁睁䵁䅁䅁权捁䅁䅁权呂䅁䅁权䙁䅁䅁兂䅁䅁䅁䬴汲䅑䅅䅁䉁䅁䅁兂㉄䙋偹牷瑕䅑杷允䅁䅁䅕䅁䑁䅁䅷䅁䭁䉁䅯䅁䭁䙁䅍䅁䭁䅁䅕䅁䙁䅁䅁䅁䅄畷䅖允䅁䅁䅅䅁䙁䱁䩰䅄牉穊䅰䍄䉁䅁䅁兂䅁䅁䅍䅄䅁䅁䅯䅈䅁䅁䅯睕䅁䅁䅯兂䅁䅁䅕䅁䅁䍁ㅁ欵䉁䅁䅁允䅁䅁䅕䑗ね䡹⭙歌䵁䅉䅅䅁䙁䅁䅁睁䵁䅁䅁权摁䅁䅁权呂䅁䅁权䙁䅁䅁兂䅁䅁䅁䑉浘䅑䅅䅁䉁䅁䅁兂坂楄礲敮甸䅑杷允䅁䅁䅕䅁䑁䅁䅷䅁䭁䉁䄴䅁䭁䙁䅍䅁䭁䅁䅕䅁䙁䅁䅁䅁杁敎䅚允䅁䅁䅅䅁䙁䕁桪桥畓祒䅚䍄䉁䅁䅁兂䅁䅁䅍䅄䅁䅁䅯先䅁䅁䅯睕䅁䅁䅯兂䅁䅁䅕䅁䅁䵁ぁ欵䉁䅁䅁允䅁䅁䅕杖琴灳瘳歌䵁䅉䅅䅁䙁䅁䅁睁䵁䅁䅁权晁䅁䅁权呂䅁䅁权䙁䅁䅁兂䅁䅁䅁䑷浔䅑䅅䅁䉁䅁䅁兂⽁噎㘶卓硷䅑杷允䅁䅁䅕䅁䑁䅁䅷䅁䭁䉁䅷䅁䭁䙁䅍䅁䭁䅁䅕䅁䙁䅁䅁䅁权低䅚允䅁䅁䅅䅁䙁䙁㕧䵴㉨楐䄵䍄䉁䅁䅁兂䅁䅁䅍䅄䅁䅁䅯杇䅁䅁䅯允䅁䅁䅯兂䅁䅁䅕䅁䅁䝁牃唵䉁䅁䅁允䅁䅁䅕䅁䅁䅁䅁䐴䴸䅉䅅䅁䙁䅁䅁睁䵁䅁䅁权敁䅁䅁权呂䅁䅁权䙁䅁䅁兂䅁䅁䅁偙氷䅑䅅䅁䉁䅁䅁兂ぃ䡹⭡㥮灯䅑杷允䅁䅁䅕䅁䑁䅁䅷䅁䭁䉁䅯䅁䭁䙁䅍䅁䭁䅁䅕䅁䙁䅁䅁䅁杁甫䅖允䅁䅁䅅䅁䙁䥁䌯匹捨稷䅬䍄䉁䅁䅁兂䅁䅁䅍䅄䅁䅁䅯䅈䅁䅁䅯睕䅁䅁䅯兂䅁䅁䅕䅁䅁䅁佄唵䉁䅁䅁允䅁䅁䅕敨剴䉵䘶歌䵁䅉䅅䅁䙁䅁䅁睁䵁䅁䅁权敁䅁䅁权䉁䅁䅁权䙁䅁䅁兂䅁䅁䅁䙑浔䅑䅅䅁䉁䅁䅁兂䑄匹捨㡪噌睐杷允䅁䅁䅕䅁䑁䅁䅷䅁䭁䉁䄴䅁䭁䙁䅍䅁䭁䅁䅕䅁䙁䅁䅁䅁权低䅚允䅁䅁䅅䅁䙁䕁桪桥畓祒䅚䍄䉁䅁䅁兂䅁䅁䅍䅄䅁䅁䅯杈䅁䅁䅯允䅁䅁䅯兂䅁䅁䅕䅁䅁䍁牁欵䉁䅁䅁允䅁䅁䅕⽷潕䥘䌯吱䴸䅉䅅䅁䙁䅁䅁睁䵁䅁䅁权晁䅁䅁权呂䅁䅁权䙁䅁䅁兂䅁䅁䅁䑯浔䅑䅅䅁䉁䅁䅁兂⽁噎㘶卓硷䅑杷允䅁䅁䅕䅁䑁䅁䅷䅁䭁䉁䄰䅁䭁䅁䅅䅁䭁䅁䅕䅁䙁䅁䅁䅁䅁由䅖允䅁䅁䅅䅁䙁乁橥䑣䬰㤱⽍䍄䉁䅁䅁兂䅁䅁䅍䅄䅁䅁䅯睈䅁䅁䅯睕䅁䅁䅯兂䅁䅁䅕䅁䅁䥁ぁ欵䉁䅁䅁允䅁䅁䅕穐敖歵獫啍䵁䅉䅅䅁䙁䅁䅁睁䵁䅁䅁权敁䅁䅁权䉁䅁䅁权䙁䅁䅁兂䅁䅁䅁䭙汌䅑䅅䅁䉁䅁䅁兂穁積積積呐睐杷允䅁䅁䅕䅁䑁䅁䅷䅁䭁䉁䄸䅁䭁䅁䅅䅁䭁䅁䅕䅁䙁䅁䅁䅁䅂畒䅚允䅁䅁䅅䅁䙁䭁睒児塲⭯⽁䍄䉁䅁䅁兂䅁䅁䅍䅄䅁䅁䅯先䅁䅁䅯睕䅁䅁䅯兂䅁䅁䅕䅁䅁䭁㙃唵䉁䅁䅁允䅁䅁䅕瑃橥䑣䬳啌䵁䅉䅅䅁䙁䅁䅁睁䵁䅁䅁权慁䅁䅁权呂䅁䅁权䙁䅁䅁兂䅁䅁䅁佧決䅑䅅䅁䉁䅁䅁兂䑄匹捨㡪㕉䅑杷允䅁䅁䅕䅁䑁䅁䅷䅁䭁䉁䅷䅁䭁䙁䅍䅁䭁䅁䅕䅁䙁䅁䅁䅁杂低䅚允䅁䅁䅅䅁䙁䙁㕧䵴㉨楐䄵䍄䉁䅁䅁兂䅁䅁䅍䅄䅁䅁䅯䅈䅁䅁䅯睕䅁䅁䅯兂䅁䅁䅕䅁䅁䭁穁欵䉁䅁䅁允䅁䅁䅕䑗ね䡹⭙歌䵁䅉䅅䅁䙁䅁䅁睁䵁䅁䅁权摁䅁䅁权呂䅁䅁权䙁䅁䅁兂䅁䅁䅁䑙浔䅑䅅䅁䉁䅁䅁兂坂楄礲敮甸䅑杷允䅁䅁䅕䅁䑁䅁䅷䅁䭁䉁䄴䅁䭁䙁䅍䅁䭁䅁䅕䅁䙁䅁䅁䅁杂低䅚允䅁䅁䅅䅁䙁䕁桪桥畓祒䅚䍄䉁䅁䅁兂䅁䅁䅍䅄䅁䅁䅯䅈䅁䅁䅯睕䅁䅁䅯兂䅁䅁䅕䅁䅁䕁ぁ欵䉁䅁䅁允䅁䅁䅕䑗ね䡹⭙歌䵁䅉䅅䅁䙁䅁䅁睁䵁䅁䅁权摁䅁䅁权呂䅁䅁权䙁䅁䅁兂䅁䅁䅁䑑浔䅑䅅䅁䉁䅁䅁兂坂楄礲敮甸䅑杷允䅁䅁䅕䅁䑁䅁䅷䅁䭁䉁䄴䅁䭁䙁䅍䅁䭁䅁䅕䅁䙁䅁䅁䅁杄⭍䅚允䅁䅁䅅䅁䙁䕁桪桥畓祒䅚䍄䉁䅁䅁兂䅁䅁䅍䅄䅁䅁䅯杇䅁䅁䅯睕䅁䅁䅯兂䅁䅁䅕䅁䅁䵁穁欵䉁䅁䅁允䅁䅁䅕㑈牘払敪歏䵁䅉䅅䅁䙁䅁䅁睁䵁䅁䅁权捁䅁䅁权呂䅁䅁权䙁䅁䅁兂䅁䅁䅁䴴汈䅑䅅䅁䉁䅁䅁兂桄桥畓㉒畅䅑杷允䅁䅁䅕䅁䑁䅁䅷䅁䭁䉁䅯䅁䭁䅁䅅䅁䭁䅁䅕䅁䙁䅁䅁䅁杁敉䅚允䅁䅁䅅䅁䙁䭁睒児塲⭯⽧䍄䉁䅁䅁兂䅁䅁䅍䅄䅁䅁䅯䅈䅁䅁䅯睕䅁䅁䅯兂䅁䅁䅕䅁䅁䝁䝁欵䉁䅁䅁允䅁䅁䅕椹捨㡪ㅊ啌䵁䅉䅅䅁䙁䅁䅁睁䵁䅁䅁权晁䅁䅁权呂䅁䅁权䙁䅁䅁兂䅁䅁䅁䉷浈䅑䅅䅁䉁䅁䅁兂䕁杖琴牳眰䅑杷允䅁䅁䅕䅁䑁䅁䅷䅁䭁䉁䄰䅁䭁䙁䅍䅁䭁䅁䅕䅁䙁䅁䅁䅁权⭍䅚允䅁䅁䅅䅁䙁䙁余扌摋礷䄵䍄䉁䅁䅁兂䅁䅁䅍䅄䅁䅁䅯睈䅁䅁䅯允䅁䅁䅯兂䅁䅁䅕䅁䅁䝁杁欵䉁䅁䅁允䅁䅁䅕椹捨㡪ㅌ䐴䴸䅉䅅䅁䙁䅁䅁睁䵁䅁䅁权捁䅁䅁权呂䅁䅁权䙁䅁䅁兂䅁䅁䅁䱁決䅑䅅䅁䉁䅁䅁兂㍂灶愸硌田䅑杷允䅁䅁䅕䅁䑁䅁䅷䅁䭁䉁䄰䅁䭁䅁䅅䅁䭁䅁䅕䅁䙁䅁䅁䅁䅃故䅚允䅁䅁䅅䅁䙁䉁䘫ㄶ㑇瑈⽕䍄䉁䅁䅁兂䅁䅁䅍䅄䅁䅁䅯睈䅁䅁䅯睕䅁䅁䅯兂䅁䅁䅕䅁䅁䭁穁欵䉁䅁䅁允䅁䅁䅕穐敖歵獫啍䵁䅉䅅䅁䙁䅁䅁睁䵁䅁䅁权慁䅁䅁权呂䅁䅁权䙁䅁䅁兂䅁䅁䅁䑧浐䅑䅅䅁䉁䅁䅁兂晁敨剴乵㘴䅑杷允䅁䅁䅕䅁䑁䅁䅷䅁䭁䉁䄰䅁䭁䅁䅅䅁䭁䅁䅕䅁䙁䅁䅁䅁杁畢䅚允䅁䅁䅅䅁䙁䭁䠵場啯瑲⽣䍄䉁䅁䅁兂䅁䅁䅍䅄䅁䅁䅯䅈䅁䅁䅯睕䅁䅁䅯兂䅁䅁䅕䅁䅁䍁㥄唵䉁䅁䅁允䅁䅁䅕牘䩰䅄牊啌䵁䅉䅅䅁䙁䅁䅁睁䵁䅁䅁权捁䅁䅁权呂䅁䅁权䙁䅁䅁兂䅁䅁䅁䑙浐䅑䅅䅁䉁䅁䅁兂奂扏䥔橤甴䅑杷允䅁䅁䅕䅁䑁䅁䅷䅁䭁䉁䄸䅁䭁䙁䅍䅁䭁䅁䅕䅁䙁䅁䅁䅁杂⭍䅚允䅁䅁䅅䅁䙁䑁ㄸ牘䩰䑌䅆䍄䉁䅁䅁兂䅁䅁䅍䅄䅁䅁䅯䅈䅁䅁䅯睕䅁䅁䅯兂䅁䅁䅕䅁䅁䅁穁欵䉁䅁䅁允䅁䅁䅕䑗ね䡹⭙歌䵁䅉䅅䅁䙁䅁䅁睁䵁䅁䅁权摁䅁䅁权呂䅁䅁权䙁䅁䅁兂䅁䅁䅁䬴汲䅑䅅䅁䉁䅁䅁兂婄発呤㘴瑕䅑杷允䅁䅁䅕䅁䑁䅁䅷䅁䭁䉁䄰䅁䭁䙁䅍䅁䭁䅁䅕䅁䙁䅁䅁䅁䅃佸䅖允䅁䅁䅅䅁䙁䕁㍷啩杆匵䄱䍄䉁䅁䅁兂䅁䅁䅍䅄䅁䅁䅯先䅁䅁䅯允䅁䅁䅯兂䅁䅁䅕䅁䅁佁㍄唵䉁䅁䅁允䅁䅁䅕㑈牘払敧吱䴸䅉䅅䅁䙁䅁䅁睁䵁䅁䅁权晁䅁䅁权呂䅁䅁权䙁䅁䅁兂䅁䅁䅁䑁浐䅑䅅䅁䉁䅁䅁兂⽁噎㘶卓硷䅑杷允䅁䅁䅕䅁䑁䅁䅷䅁䭁䉁䄰䅁䭁䙁䅍䅁䭁䅁䅕䅁䙁䅁䅁䅁杄畍䅚允䅁䅁䅅䅁䙁䙁余扌摋礷䄵䍄䉁䅁䅁兂䅁䅁䅍䅄䅁䅁䅯杈䅁䅁䅯睕䅁䅁䅯兂䅁䅁䅕䅁䅁佁祁欵䉁䅁䅁允䅁䅁䅕体㙆䭆䠵歊䵁䅉䅅䅁䙁䅁䅁睁䵁䅁䅁权晁䅁䅁权呂䅁䅁权䙁䅁䅁兂䅁䅁䅁临氯䅑䅅䅁䉁䅁䅁兂⭃确癯唳睑䅑杷允䅁䅁䅕䅁䑁䅁䅷䅁䭁䉁䄸䅁䭁䙁䅍䅁䭁䅁䅕䅁䙁䅁䅁䅁杄畍䅚允䅁䅁䅅䅁䙁䑁ㄸ牘䩰䑌䅆䍄䉁䅁䅁兂䅁䅁䅍䅄䅁䅁䅯先䅁䅁䅯睕䅁䅁䅯兂䅁䅁䅕䅁䅁䵁祁欵䉁䅁䅁允䅁䅁䅕杖琴灳瘳歌䵁䅉䅅䅁䙁䅁䅁睁䵁䅁䅁权晁䅁䅁权呂䅁䅁权䙁䅁䅁兂䅁䅁䅁䑷浌䅑䅅䅁䉁䅁䅁兂⽁噎㘶卓硷䅑杷允䅁䅁䅕䅁䑁䅁䅷䅁䭁䉁䅷䅁䭁䙁䅍䅁䭁䅁䅕䅁䙁䅁䅁䅁权畍䅚允䅁䅁䅅䅁䙁䙁㕧䵴㉨楐䄵䍄䉁䅁䅁兂䅁䅁䅍䅄䅁䅁䅯杈䅁䅁䅯允䅁䅁䅯兂䅁䅁䅕䅁䅁䥁䕂欵䉁䅁䅁允䅁䅁䅕⽷潕䥘䌯吱䴸䅉䅅䅁䙁䅁䅁睁䵁䅁䅁权晁䅁䅁权䉁䅁䅁权䙁䅁䅁兂䅁䅁䅁䵯決䅑䅅䅁䉁䅁䅁兂歃䑣䬰㘱材睐杷允䅁䅁䅕䅁䑁䅁䅷䅁䭁䉁䄸䅁䭁䙁䅍䅁䭁䅁䅕䅁䙁䅁䅁䅁杁⭅䅚允䅁䅁䅅䅁䙁䅁坒楄礲呶䅂䍄䉁䅁䅁兂䅁䅁䅍䅄䅁䅁䅯杇䅁䅁䅯睕䅁䅁䅯兂䅁䅁䅕䅁䅁䥁祁欵䉁䅁䅁允䅁䅁䅕㑈牘払敪歏䵁䅉䅅䅁䙁䅁䅁睁䵁䅁䅁权捁䅁䅁权䉁䅁䅁权䙁䅁䅁兂䅁䅁䅁偙氳䅑䅅䅁䉁䅁䅁兂晁敨剴䉵嘷睐杷允䅁䅁䅕䅁䑁䅁䅷䅁䭁䉁䅷䅁䭁䅁䅅䅁䭁䅁䅕䅁䙁䅁䅁䅁䅂佈䅚允䅁䅁䅅䅁䙁䭁䠵場啯瑲⽣䍄䉁䅁䅁兂䅁䅁䅍䅄䅁䅁䅯䅈䅁䅁䅯睕䅁䅁䅯兂䅁䅁䅕䅁䅁䥁祁欵䉁䅁䅁允䅁䅁䅕䑗ね䡹⭙歌䵁䅉䅅䅁䙁䅁䅁睁䵁䅁䅁权捁䅁䅁权䉁䅁䅁权䙁䅁䅁兂䅁䅁䅁䱁汪䅑䅅䅁䉁䅁䅁兂偃癷潕䥘匯睐杷允䅁䅁䅕䅁䑁䅁䅷䅁䭁䉁䄴䅁䭁䙁䅍䅁䭁䅁䅕䅁䙁䅁䅁䅁䅃畍䅚允䅁䅁䅅䅁䙁䕁桪桥畓祒䅚䍄䉁䅁䅁兂䅁䅁䅍䅄䅁䅁䅯杇䅁䅁䅯睕䅁䅁䅯兂䅁䅁䅕䅁䅁䍁祁欵䉁䅁䅁允䅁䅁䅕㑈牘払敪歏䵁䅉䅅䅁䙁䅁䅁睁䵁䅁䅁权捁䅁䅁权呂䅁䅁权䙁䅁䅁兂䅁䅁䅁䑉浌䅑䅅䅁䉁䅁䅁兂奂扏䥔橤甴䅑杷允䅁䅁䅕䅁䑁䅁䅷䅁䭁䉁䄰䅁䭁䅁䅅䅁䭁䅁䅕䅁䙁䅁䅁䅁杂畇䅚允䅁䅁䅅䅁䙁䉁䘫ㄶ㑇瑈⽕䍄䉁䅁䅁兂䅁䅁䅍䅄䅁䅁䅯先䅁䅁䅯睕䅁䅁䅯兂䅁䅁䅕䅁䅁䝁摃唵䉁䅁䅁允䅁䅁䅕牒穢搯㑒啌䵁䅉䅅䅁䙁䅁䅁睁䵁䅁䅁权晁䅁䅁权呂䅁䅁权䙁䅁䅁兂䅁䅁䅁䨴決䅑䅅䅁䉁䅁䅁兂捃䍸睃楣硧䅑杷允䅁䅁䅕䅁䑁䅁䅷䅁䭁䉁䄰䅁䭁䙁䅍䅁䭁䅁䅕䅁䙁䅁䅁䅁䅁畍䅚允䅁䅁䅅䅁䙁䙁余扌摋礷䄵䍄䉁䅁䅁兂䅁䅁䅍䅄䅁䅁䅯先䅁䅁䅯允䅁䅁䅯兂䅁䅁䅕䅁䅁䅁偄唵䉁䅁䅁允䅁䅁䅕㘱睎児塲稰䴸䅉䅅䅁䙁䅁䅁睁䵁䅁䅁权敁䅁䅁权呂䅁䅁权䙁䅁䅁兂䅁䅁䅁䭙汶䅑䅅䅁䉁䅁䅁兂㍂灶愸硌爰䅑杷允䅁䅁䅕䅁䑁䅁䅷䅁䭁䉁䅷䅁䭁䙁䅍䅁䭁䅁䅕䅁䙁䅁䅁䅁杄敍䅚允䅁䅁䅅䅁䙁䙁㕧䵴㉨楐䄵䍄䉁䅁䅁兂䅁䅁䅍䅄䅁䅁䅯睈䅁䅁䅯睕䅁䅁䅯兂䅁䅁䅕䅁䅁䥁㍃唵䉁䅁䅁允䅁䅁䅕䉵䘶ㄶ奈䕍䵁䅉䅅䅁䙁䅁䅁睁䵁䅁䅁权晁䅁䅁权呂䅁䅁权䙁䅁䅁兂䅁䅁䅁䅙浔䅑䅅䅁䉁䅁䅁兂䑃䵷桱婒睙䅑杷允䅁䅁䅕䅁䑁䅁䅷䅁䭁䉁䄴䅁䭁䙁䅍䅁䭁䅁䅕䅁䙁䅁䅁䅁䅄敍䅚允䅁䅁䅅䅁䙁䕁桪桥畓祒䅚䍄䉁䅁䅁兂䅁䅁䅍䅄䅁䅁䅯䅈䅁䅁䅯睕䅁䅁䅯兂䅁䅁䅕䅁䅁䭁硁欵䉁䅁䅁允䅁䅁䅕䑗ね䡹⭙歌䵁䅉䅅䅁䙁䅁䅁睁䵁䅁䅁权捁䅁䅁权䉁䅁䅁权䙁䅁䅁兂䅁䅁䅁䅁浈䅑䅅䅁䉁䅁䅁兂晁敨剴䉵嘷睐杷允䅁䅁䅕䅁䑁䅁䅷䅁䭁䉁䅷䅁䭁䅁䅅䅁䭁䅁䅕䅁䙁䅁䅁䅁䅃救䅚允䅁䅁䅅䅁䙁偁潙䥘䌯搹⽧䍄䉁䅁䅁兂䅁䅁䅍䅄䅁䅁䅯杈䅁䅁䅯睕䅁䅁䅯兂䅁䅁䅕䅁䅁䅁䵁欵䉁䅁䅁允䅁䅁䅕硢䑋䵷桲啋䵁䅉䅅䅁䙁䅁䅁睁䵁䅁䅁权敁䅁䅁权呂䅁䅁权䙁䅁䅁兂䅁䅁䅁偑汪䅑䅅䅁䉁䅁䅁兂ぃ䡹⭡㥮灯䅑杷允䅁䅁䅕䅁䑁䅁䅷䅁䭁䉁䅷䅁䭁䙁䅍䅁䭁䅁䅕䅁䙁䅁䅁䅁杁敍䅚允䅁䅁䅅䅁䙁䙁㕧䵴㉨楐䄵䍄䉁䅁䅁兂䅁䅁䅍䅄䅁䅁䅯先䅁䅁䅯睕䅁䅁䅯兂䅁䅁䅕䅁䅁䍁硁欵䉁䅁䅁允䅁䅁䅕杖琴灳瘳歌䵁䅉䅅䅁䙁䅁䅁睁䵁䅁䅁权捁䅁䅁权呂䅁䅁权䙁䅁䅁兂䅁䅁䅁䑁浈䅑䅅䅁䉁䅁䅁兂奂扏䥔橤甴䅑杷允䅁䅁䅕䅁䑁䅁䅷䅁䭁䉁䅷䅁䭁䙁䅍䅁䭁䅁䅕䅁䙁䅁䅁䅁䅃佊䅚允䅁䅁䅅䅁䙁䥁䌯匹捨祄䄵䍄䉁䅁䅁兂䅁䅁䅍䅄䅁䅁䅯杇䅁䅁䅯睕䅁䅁䅯兂䅁䅁䅕䅁䅁佁睁欵䉁䅁䅁允䅁䅁䅕㑈牘払敪歏䵁䅉䅅䅁䙁䅁䅁睁䵁䅁䅁权敁䅁䅁权呂䅁䅁权䙁䅁䅁兂䅁䅁䅁䐴浄䅑䅅䅁䉁䅁䅁兂䥂場啯歲浣䅑杷允䅁䅁䅕䅁䑁䅁䅷䅁䭁䉁䄰䅁䭁䙁䅍䅁䭁䅁䅕䅁䙁䅁䅁䅁䅄位䅚允䅁䅁䅅䅁䙁䙁余扌摋礷䄵䍄䉁䅁䅁兂䅁䅁䅍䅄䅁䅁䅯杈䅁䅁䅯允䅁䅁䅯兂䅁䅁䅕䅁䅁佁⭁欵䉁䅁䅁允䅁䅁䅕⽷潕䥘䌯吱䴸䅉䅅䅁䙁䅁䅁睁䵁䅁䅁权敁䅁䅁权呂䅁䅁权䙁䅁䅁兂䅁䅁䅁䑷浄䅑䅅䅁䉁䅁䅁兂䥂場啯歲浣䅑杷允䅁䅁䅕䅁䑁䅁䅷䅁䭁䉁䅯䅁䭁䙁䅍䅁䭁䅁䅕䅁䙁䅁䅁䅁杂敌䅚允䅁䅁䅅䅁䙁䕁桪桥畓穰䅰䍄䉁䅁䅁兂䅁䅁䅍䅄䅁䅁䅯先䅁䅁䅯睕䅁䅁䅯兂䅁䅁䅕䅁䅁䝁睁欵䉁䅁䅁允䅁䅁䅕杖琴灳瘳歌䵁䅉䅅䅁䙁䅁䅁睁䵁䅁䅁权晁䅁䅁权䉁䅁䅁权䙁䅁䅁兂䅁䅁䅁䝯浶䅑䅅䅁䉁䅁䅁兂卂䉵䘶ㄶ杈睐杷允䅁䅁䅕䅁䑁䅁䅷䅁䭁䉁䅯䅁䭁䙁䅍䅁䭁䅁䅕䅁䙁䅁䅁䅁䅁畺䅖允䅁䅁䅅䅁䙁䭁慁㥌欰橒䅰䍄䉁䅁䅁兂䅁䅁䅍䅄䅁䅁䅯杇䅁䅁䅯睕䅁䅁䅯兂䅁䅁䅕䅁䅁䥁坁欵䉁䅁䅁允䅁䅁䅕潂噇㑑䵴歏䵁䅉䅅䅁䙁䅁䅁睁䵁䅁䅁权敁䅁䅁权呂䅁䅁权䙁䅁䅁兂䅁䅁䅁䑑浄䅑䅅䅁䉁䅁䅁兂䥂場啯歲浣䅑杷允䅁䅁䅕䅁䑁䅁䅷䅁䭁䉁䄰䅁䭁䅁䅅䅁䭁䅁䅕䅁䙁䅁䅁䅁䅄敭䅖允䅁䅁䅅䅁䙁乁橥䑣䬰㤱⽍䍄䉁䅁䅁兂䅁䅁䅍䅄䅁䅁䅯睈䅁䅁䅯睕䅁䅁䅯兂䅁䅁䅕䅁䅁䕁睁欵䉁䅁䅁允䅁䅁䅕穐敖歵獫啍䵁䅉䅅䅁䙁䅁䅁睁䵁䅁䅁权慁䅁䅁权呂䅁䅁权䙁䅁䅁兂䅁䅁䅁䑉浄䅑䅅䅁䉁䅁䅁兂晁敨剴乵㘴䅑杷允䅁䅁䅕䅁䑁䅁䅷䅁䭁䉁䄰䅁䭁䙁䅍䅁䭁䅁䅕䅁䙁䅁䅁䅁杁位䅚允䅁䅁䅅䅁䙁䙁余扌摋礷䄵䍄䉁䅁䅁兂䅁䅁䅍䅄䅁䅁䅯睈䅁䅁䅯允䅁䅁䅯兂䅁䅁䅕䅁䅁䥁癃唵䉁䅁䅁允䅁䅁䅕敨剴䉵䘶稲䴸䅉䅅䅁䙁䅁䅁睁䵁䅁䅁权晁䅁䅁权呂䅁䅁权䙁䅁䅁兂䅁䅁䅁义氷䅑䅅䅁䉁䅁䅁兂⭃确癯唳睑䅑杷允䅁䅁䅕䅁䑁䅁䅷䅁䭁䉁䅷䅁䭁䙁䅍䅁䭁䅁䅕䅁䙁䅁䅁䅁䅁位䅚允䅁䅁䅅䅁䙁䙁㕧䵴㉨楐䄵䍄䉁䅁䅁兂䅁䅁䅍䅄䅁䅁䅯先䅁䅁䅯允䅁䅁䅯兂䅁䅁䅕䅁䅁佁硂欵䉁䅁䅁允䅁䅁䅕歲桦桥畓稱䴸䅉䅅䅁䙁䅁䅁睁䵁䅁䅁权慁䅁䅁权䉁䅁䅁权䙁䅁䅁兂䅁䅁䅁䡉浦䅑䅅䅁䉁䅁䅁兂歃䑣䬰㘱潐睐杷允䅁䅁䅕䅁䑁䅁䅷䅁䭁䉁䅷䅁䭁䙁䅍䅁䭁䅁䅕䅁䙁䅁䅁䅁䅂⭂䅚允䅁䅁䅅䅁䙁偁潙䥘䌯卤䄱䍄䉁䅁䅁兂䅁䅁䅍䅄䅁䅁䅯杇䅁䅁䅯睕䅁䅁䅯兂䅁䅁䅕䅁䅁䍁偁欵䉁䅁䅁允䅁䅁䅕潂噇㑑䵴歏䵁䅉䅅䅁䙁䅁䅁睁䵁䅁䅁权晁䅁䅁权䉁䅁䅁权䙁䅁䅁兂䅁䅁䅁䱷汔䅑䅅䅁䉁䅁䅁兂䙃ㄶ㑇潈托睐杷允䅁䅁䅕䅁䑁䅁䅷䅁䭁䉁䅯䅁䭁䙁䅍䅁䭁䅁䅕䅁䙁䅁䅁䅁杄⭌䅚允䅁䅁䅅䅁䙁䉁䘫ㄶ㑇樳䅰䍄䉁䅁䅁兂䅁䅁䅍䅄䅁䅁䅯先䅁䅁䅯允䅁䅁䅯兂䅁䅁䅕䅁䅁䭁偁欵䉁䅁䅁允䅁䅁䅕㑈牘払敧吱䴸䅉䅅䅁䙁䅁䅁睁䵁䅁䅁权晁䅁䅁权呂䅁䅁权䙁䅁䅁兂䅁䅁䅁䩙汲䅑䅅䅁䉁䅁䅁兂䅁䅁䅁佁睁䅑杷允䅁䅁䅕䅁䑁䅁䅷䅁䭁䉁䅷䅁䭁䙁䅍䅁䭁䅁䅕䅁䙁䅁䅁䅁杄⭌䅚允䅁䅁䅅䅁䙁䙁㕧䵴㉨楐䄵䍄䉁䅁䅁兂䅁䅁䅍䅄䅁䅁䅯杈䅁䅁䅯允䅁䅁䅯兂䅁䅁䅕䅁䅁䭁䝂欵䉁䅁䅁允䅁䅁䅕⽷潕䥘䌯吱䴸䅉䅅䅁䙁䅁䅁睁䵁䅁䅁权晁䅁䅁权䉁䅁䅁权䙁䅁䅁兂䅁䅁䅁䥑浈䅑䅅䅁䉁䅁䅁兂卂䉵䘶ㄶ杈睐杷允䅁䅁䅕䅁䑁䅁䅷䅁䭁䉁䄰䅁䭁䙁䅍䅁䭁䅁䅕䅁䙁䅁䅁䅁䅂畉䅚允䅁䅁䅅䅁䙁䅁塲㍯㥁楹䄵䍄䉁䅁䅁兂䅁䅁䅍䅄䅁䅁䅯杇䅁䅁䅯睕䅁䅁䅯兂䅁䅁䅕䅁䅁佁晃唵䉁䅁䅁允䅁䅁䅕硨婢発穣問䵁䅉䅅䅁䙁䅁䅁睁䵁䅁䅁权摁䅁䅁权䉁䅁䅁权䙁䅁䅁兂䅁䅁䅁偷汌䅑䅅䅁䉁䅁䅁兂塄㍯㥁瑃呦睐杷允䅁䅁䅕䅁䑁䅁䅷䅁䭁䉁䄴䅁䭁䙁䅍䅁䭁䅁䅕䅁䙁䅁䅁䅁杄⭌䅚允䅁䅁䅅䅁䙁䕁桪桥畓祒䅚䍄䉁䅁䅁兂䅁䅁䅍䅄䅁䅁䅯先䅁䅁䅯睕䅁䅁䅯兂䅁䅁䅕䅁䅁䍁⽄唵䉁䅁䅁允䅁䅁䅕余兘瑉㕶啌䵁䅉䅅䅁䙁䅁䅁睁䵁䅁䅁权晁䅁䅁权䉁䅁䅁权䙁䅁䅁兂䅁䅁䅁䙧浪䅑䅅䅁䉁䅁䅁兂卂䉵䘶ㄶ杈睐杷允䅁䅁䅕䅁䑁䅁䅷䅁䭁䉁䅷䅁䭁䙁䅍䅁䭁䅁䅕䅁䙁䅁䅁䅁杂⭌䅚允䅁䅁䅅䅁䙁䙁㕧䵴㉨楐䄵䍄䉁䅁䅁兂䅁䅁䅍䅄䅁䅁䅯杇䅁䅁䅯睕䅁䅁䅯兂䅁䅁䅕䅁䅁䍁佁欵䉁䅁䅁允䅁䅁䅕潂噇㑑䵴歏䵁䅉䅅䅁䙁䅁䅁睁䵁䅁䅁权敁䅁䅁权䉁䅁䅁权䙁䅁䅁兂䅁䅁䅁䉧浢䅑䅅䅁䉁䅁䅁兂䑄匹捨㡪噌睐杷允䅁䅁䅕䅁䑁䅁䅷䅁䭁䉁䄰䅁䭁䙁䅍䅁䭁䅁䅕䅁䙁䅁䅁䅁䅁畲䅖允䅁䅁䅅䅁䙁乁佮ㄹ橐印䄱䍄䉁䅁䅁兂䅁䅁䅍䅄䅁䅁䅯睈䅁䅁䅯睕䅁䅁䅯兂䅁䅁䅕䅁䅁䥁桃唵䉁䅁䅁允䅁䅁䅕䵮村䡳潉啍䵁䅉䅅䅁䙁䅁䅁睁䵁䅁䅁权慁䅁䅁权呂䅁䅁权䙁䅁䅁兂䅁䅁䅁䍑洯䅑䅅䅁䉁䅁䅁兂晁敨剴乵㘴䅑杷允䅁䅁䅕䅁䑁䅁䅷䅁䭁䉁䄸䅁䭁䅁䅅䅁䭁䅁䅕䅁䙁䅁䅁䅁䅁佅䅚允䅁䅁䅅䅁䙁䭁睒児塲⭯⽁䍄䉁䅁䅁兂䅁䅁䅍䅄䅁䅁䅯睈䅁䅁䅯睕䅁䅁䅯兂䅁䅁䅕䅁䅁䕁癁欵䉁䅁䅁允䅁䅁䅕穐敖歵獫啍䵁䅉䅅䅁䙁䅁䅁睁䵁䅁䅁权慁䅁䅁权呂䅁䅁权䙁䅁䅁兂䅁䅁䅁䍉洯䅑䅅䅁䉁䅁䅁兂晁敨剴乵㘴䅑杷允䅁䅁䅕䅁䑁䅁䅷䅁䭁䉁䄸䅁䭁䅁䅅䅁䭁䅁䅕䅁䙁䅁䅁䅁䅁攵䅖允䅁䅁䅅䅁䙁䑁䬰㘱睎摐⽯䍄䉁䅁䅁兂䅁䅁䅍䅄䅁䅁䅯䅈䅁䅁䅯允䅁䅁䅯兂䅁䅁䅕䅁䅁䭁奃唵䉁䅁䅁允䅁䅁䅕㡪ㅌ䙋偹樰䴸䅉䅅䅁䙁䅁䅁睁䵁䅁䅁权捁䅁䅁权呂䅁䅁权䙁䅁䅁兂䅁䅁䅁伴汮䅑䅅䅁䉁䅁䅁兂楂䙅㕧䕴畧䅑杷允䅁䅁䅕䅁䑁䅁䅷䅁䭁䉁䄴䅁䭁䅁䅅䅁䭁䅁䅕䅁䙁䅁䅁䅁䅃甹䅖允䅁䅁䅅䅁䙁䑁積積積㥍⽍䍄䉁䅁䅁兂䅁䅁䅍䅄䅁䅁䅯杈䅁䅁䅯睕䅁䅁䅯兂䅁䅁䅕䅁䅁䕁䝁欵䉁䅁䅁允䅁䅁䅕䅁䅁䅁䅁歋䵁䅉䅅䅁䙁䅁䅁睁䵁䅁䅁权慁䅁䅁权䉁䅁䅁权䙁䅁䅁兂䅁䅁䅁䍙浺䅑䅅䅁䉁䅁䅁兂歃䑣䬰㘱潐睐杷允䅁䅁䅕䅁䑁䅁䅷䅁䭁䉁䄸䅁䭁䙁䅍䅁䭁䅁䅕䅁䙁䅁䅁䅁权田䅖允䅁䅁䅅䅁䙁䉁癳匳䝑吴䅂䍄䉁䅁䅁兂䅁䅁䅍䅄䅁䅁䅯先䅁䅁䅯睕䅁䅁䅯兂䅁䅁䅕䅁䅁䅁癁欵䉁䅁䅁允䅁䅁䅕杖琴灳瘳歌䵁䅉䅅䅁䙁䅁䅁睁䵁䅁䅁权摁䅁䅁权呂䅁䅁权䙁䅁䅁兂䅁䅁䅁䍯洷䅑䅅䅁䉁䅁䅁兂坂楄礲敮甸䅑杷允䅁䅁䅕䅁䑁䅁䅷䅁䭁䉁䄰䅁䭁䅁䅅䅁䭁䅁䅕䅁䙁䅁䅁䅁䅄⭕䅚允䅁䅁䅅䅁䙁䭁䠵場啯瑲⽣䍄䉁䅁䅁兂䅁䅁䅍䅄䅁䅁䅯杈䅁䅁䅯允䅁䅁䅯兂䅁䅁䅕䅁䅁䥁慁欵䉁䅁䅁允䅁䅁䅕⽷潕䥘䌯吱䴸䅉䅅䅁䙁䅁䅁睁䵁䅁䅁权敁䅁䅁权呂䅁䅁权䙁䅁䅁兂䅁䅁䅁䍧洷䅑䅅䅁䉁䅁䅁兂䥂場啯歲浣䅑杷允䅁䅁䅕䅁䑁䅁䅷䅁䭁䉁䄸䅁䭁䙁䅍䅁䭁䅁䅕䅁䙁䅁䅁䅁䅂界䅚允䅁䅁䅅䅁䙁䑁ㄸ牘䩰䑌䅆䍄䉁䅁䅁兂䅁䅁䅍䅄䅁䅁䅯睈䅁䅁䅯允䅁䅁䅯兂䅁䅁䅕䅁䅁䥁䍄唵䉁䅁䅁允䅁䅁䅕䉵䘶ㄶ㑇樳䴸䅉䅅䅁䙁䅁䅁睁䵁䅁䅁权晁䅁䅁权呂䅁䅁权䙁䅁䅁兂䅁䅁䅁偧汶䅑䅅䅁䉁䅁䅁兂偄ㄹ橐塰睳䅑杷允䅁䅁䅕䅁䑁䅁䅷䅁䭁䉁䄸䅁䭁䙁䅍䅁䭁䅁䅕䅁䙁䅁䅁䅁杁界䅚允䅁䅁䅅䅁䙁䑁ㄸ牘䩰䑌䅆䍄䉁䅁䅁兂䅁䅁䅍䅄䅁䅁䅯先䅁䅁䅯允䅁䅁䅯兂䅁䅁䅕䅁䅁䝁㍃唵䉁䅁䅁允䅁䅁䅕㘱睎児塲稰䴸䅉䅅䅁䙁䅁䅁睁䵁䅁䅁权敁䅁䅁权䉁䅁䅁权䙁䅁䅁兂䅁䅁䅁䱯氷䅑䅅䅁䉁䅁䅁兂穁積積積呐睐杷允䅁䅁䅕䅁䑁䅁䅷䅁䭁䉁䄸䅁䭁䙁䅍䅁䭁䅁䅕䅁䙁䅁䅁䅁䅄敌䅚允䅁䅁䅅䅁䙁䑁ㄸ牘䩰䑌䅆䍄䉁䅁䅁兂䅁䅁䅍䅄䅁䅁䅯杇䅁䅁䅯睕䅁䅁䅯兂䅁䅁䅕䅁䅁䕁祃唵䉁䅁䅁允䅁䅁䅕穐敖歵獮問䵁䅉䅅䅁䙁䅁䅁睁䵁䅁䅁权晁䅁䅁权呂䅁䅁权䙁䅁䅁兂䅁䅁䅁䭯氷䅑䅅䅁䉁䅁䅁兂㑃潈牘塕睧䅑杷允䅁䅁䅕䅁䑁䅁䅷䅁䭁䉁䅯䅁䭁䙁䅍䅁䭁䅁䅕䅁䙁䅁䅁䅁权敌䅚允䅁䅁䅅䅁䙁䉁䘫ㄶ㑇樳䅰䍄䉁䅁䅁兂䅁䅁䅍䅄䅁䅁䅯䅈䅁䅁䅯睕䅁䅁䅯兂䅁䅁䅕䅁䅁䭁瑁欵䉁䅁䅁允䅁䅁䅕䑗ね䡹⭙歌䵁䅉䅅䅁䙁䅁䅁睁䵁䅁䅁权捁䅁䅁权呂䅁䅁权䙁䅁䅁兂䅁䅁䅁佷汦䅑䅅䅁䉁䅁䅁兂楂䙅㕧䕴畧䅑杷允䅁䅁䅕䅁䑁䅁䅷䅁䭁䉁䄰䅁䭁䙁䅍䅁䭁䅁䅕䅁䙁䅁䅁䅁权敌䅚允䅁䅁䅅䅁䙁䙁余扌摋礷䄵䍄䉁䅁䅁兂䅁䅁䅍䅄䅁䅁䅯先䅁䅁䅯允䅁䅁䅯兂䅁䅁䅕䅁䅁䭁⽂欵䉁䅁䅁允䅁䅁䅕歲桦桥畓稱䴸䅉䅅䅁䙁䅁䅁睁䵁䅁䅁权敁䅁䅁权呂䅁䅁权䙁䅁䅁兂䅁䅁䅁䅙洳䅑䅅䅁䉁䅁䅁兂療潅䅐畹灅䅑杷允䅁䅁䅕䅁䑁䅁䅷䅁䭁䉁䅷䅁䭁䅁䅅䅁䭁䅁䅕䅁䙁䅁䅁䅁䅂佐䅚允䅁䅁䅅䅁䙁偁潙䥘䌯搹⽧䍄䉁䅁䅁兂䅁䅁䅍䅄䅁䅁䅯䅈䅁䅁䅯睕䅁䅁䅯兂䅁䅁䅕䅁䅁䥁瑁欵䉁䅁䅁允䅁䅁䅕䑗ね䡹⭙歌䵁䅉䅅䅁䙁䅁䅁睁䵁䅁䅁权捁䅁䅁权呂䅁䅁权䙁䅁䅁兂䅁䅁䅁䌴浈䅑䅅䅁䉁䅁䅁兂偃癷潕䅘甸䅑杷允䅁䅁䅕䅁䑁䅁䅷䅁䭁䉁䄸䅁䭁䅁䅅䅁䭁䅁䅕䅁䙁䅁䅁䅁䅁⭬䅖允䅁䅁䅅䅁䙁䙁㑋潈牘敕⽁䍄䉁䅁䅁兂䅁䅁䅍䅄䅁䅁䅯䅈䅁䅁䅯睕䅁䅁䅯兂䅁䅁䅕䅁䅁䥁汁欵䉁䅁䅁允䅁䅁䅕㡪ㅌ䙋偷歌䵁䅉䅅䅁䙁䅁䅁睁䵁䅁䅁权晁䅁䅁权䉁䅁䅁权䙁䅁䅁兂䅁䅁䅁䌴浘䅑䅅䅁䉁䅁䅁兂䥂場啯歲桦睐杷允䅁䅁䅕䅁䑁䅁䅷䅁䭁䉁䄸䅁䭁䙁䅍䅁䭁䅁䅕䅁䙁䅁䅁䅁杂敇䅚允䅁䅁䅅䅁䙁䕁㉡⼸唳䐫䅂䍄䉁䅁䅁兂䅁䅁䅍䅄䅁䅁䅯杇䅁䅁䅯允䅁䅁䅯兂䅁䅁䅕䅁䅁佁歄唵䉁䅁䅁允䅁䅁䅕椹捨㡪ㅌ䐴䴸䅉䅅䅁䙁䅁䅁睁䵁䅁䅁权敁䅁䅁权呂䅁䅁权䙁䅁䅁兂䅁䅁䅁䍧洳䅑䅅䅁䉁䅁䅁兂䥂場啯歲浣䅑杷允䅁䅁䅕䅁䑁䅁䅷䅁䭁䉁䅯䅁䭁䙁䅍䅁䭁䅁䅕䅁䙁䅁䅁䅁权畋䅚允䅁䅁䅅䅁䙁䕁桪桥畓穰䅰䍄䉁䅁䅁兂䅁䅁䅍䅄䅁䅁䅯䅈䅁䅁䅯睕䅁䅁䅯兂䅁䅁䅕䅁䅁䕁瑁欵䉁䅁䅁允䅁䅁䅕䑗ね䡹⭙歌䵁䅉䅅䅁䙁䅁䅁睁䵁䅁䅁权晁䅁䅁权䉁䅁䅁权䙁䅁䅁兂䅁䅁䅁䍯浘䅑䅅䅁䉁䅁䅁兂䥂場啯歲桦睐杷允䅁䅁䅕䅁䑁䅁䅷䅁䭁䉁䅯䅁䭁䅁䅅䅁䭁䅁䅕䅁䙁䅁䅁䅁䅂畋䅚允䅁䅁䅅䅁䙁䭁睒児塲⭯⽧䍄䉁䅁䅁兂䅁䅁䅍䅄䅁䅁䅯䅈䅁䅁䅯睕䅁䅁䅯兂䅁䅁䅕䅁䅁䵁㑄唵䉁䅁䅁允䅁䅁䅕牘䩰䅄牊啌䵁䅉䅅䅁䙁䅁䅁睁䵁䅁䅁权捁䅁䅁权呂䅁䅁权䙁䅁䅁兂䅁䅁䅁偷汲䅑䅅䅁䉁䅁䅁兂敂歵䵫流瑳䅑杷允䅁䅁䅕䅁䑁䅁䅷䅁䭁䉁䄴䅁䭁䙁䅍䅁䭁䅁䅕䅁䙁䅁䅁䅁䅂敌䅚允䅁䅁䅅䅁䙁䕁桪桥畓祒䅚䍄䉁䅁䅁兂䅁䅁䅍䅄䅁䅁䅯先䅁䅁䅯允䅁䅁䅯兂䅁䅁䅕䅁䅁䭁㕄唵䉁䅁䅁允䅁䅁䅕㑈牘払敧吱䴸䅉䅅䅁䙁䅁䅁睁䵁䅁䅁权晁䅁䅁权呂䅁䅁权䙁䅁䅁兂䅁䅁䅁䍑洳䅑䅅䅁䉁䅁䅁兂⽁噎㘶卓硷䅑杷允䅁䅁䅕䅁䑁䅁䅷䅁䭁䉁䅷䅁䭁䙁䅍䅁䭁䅁䅕䅁䙁䅁䅁䅁杄佌䅚允䅁䅁䅅䅁䙁䥁䌯匹捨祄䄵䍄䉁䅁䅁兂䅁䅁䅍䅄䅁䅁䅯睈䅁䅁䅯睕䅁䅁䅯兂䅁䅁䅕䅁䅁佁獁欵䉁䅁䅁允䅁䅁䅕穐敖歵獫啍䵁䅉䅅䅁䙁䅁䅁睁䵁䅁䅁权摁䅁䅁权呂䅁䅁权䙁䅁䅁兂䅁䅁䅁䩯汦䅑䅅䅁䉁䅁䅁兂㡃䩤奍䙂瑙䅑杷允䅁䅁䅕䅁䑁䅁䅷䅁䭁䉁䄰䅁䭁䙁䅍䅁䭁䅁䅕䅁䙁䅁䅁䅁䅄佌䅚允䅁䅁䅅䅁䙁䝁浚浚浚椵䄵䍄䉁䅁䅁兂䅁䅁䅍䅄䅁䅁䅯先䅁䅁䅯允䅁䅁䅯兂䅁䅁䅕䅁䅁䕁⭂欵䉁䅁䅁允䅁䅁䅕歲桦桥畓稱䴸䅉䅅䅁䙁䅁䅁睁䵁䅁䅁权敁䅁䅁权呂䅁䅁权䙁䅁䅁兂䅁䅁䅁佯氯䅑䅅䅁䉁䅁䅁兂穂䩡瑈䑦猸䅑杷允䅁䅁䅕䅁䑁䅁䅷䅁䭁䉁䅷䅁䭁䙁䅍䅁䭁䅁䅕䅁䙁䅁䅁䅁䅂⭁䅚允䅁䅁䅅䅁䙁偁潙䥘䌯卤䄱䍄䉁䅁䅁兂䅁䅁䅍䅄䅁䅁䅯先䅁䅁䅯允䅁䅁䅯兂䅁䅁䅕䅁䅁䭁敁欵䉁䅁䅁允䅁䅁䅕㑈牘払敧吱䴸䅉䅅䅁䙁䅁䅁睁䵁䅁䅁权摁䅁䅁权呂䅁䅁权䙁䅁䅁兂䅁䅁䅁䍯浺䅑䅅䅁䉁䅁䅁兂浂浚浚畚留䅑杷允䅁䅁䅕䅁䑁䅁䅷䅁䭁䉁䄴䅁䭁䙁䅍䅁䭁䅁䅕䅁䙁䅁䅁䅁䅃佌䅚允䅁䅁䅅䅁䙁䡁呗䅇坒楺䅤䍄䉁䅁䅁兂䅁䅁䅍䅄䅁䅁䅯杇䅁䅁䅯允䅁䅁䅯兂䅁䅁䅕䅁䅁䅁塁欵䉁䅁䅁允䅁䅁䅕䡰㥁瑃橥䐶䴸䅉䅅䅁䙁䅁䅁睁䵁䅁䅁权慁䅁䅁权呂䅁䅁权䙁䅁䅁兂䅁䅁䅁䱧汪䅑䅅䅁䉁䅁䅁兂⽁噎㘶敓㕷䅑杷允䅁䅁䅕䅁䑁䅁䅷䅁䭁䉁䅯䅁䭁䙁䅍䅁䭁䅁䅕䅁䙁䅁䅁䅁杂佌䅚允䅁䅁䅅䅁䙁䕁桪桥畓穰䅰䍄䉁䅁䅁兂䅁䅁䅍䅄䅁䅁䅯杈䅁䅁䅯允䅁䅁䅯兂䅁䅁䅕䅁䅁䥁捃唵䉁䅁䅁允䅁䅁䅕積積積積稰䴸䅉䅅䅁䙁䅁䅁睁䵁䅁䅁权捁䅁䅁权呂䅁䅁权䙁䅁䅁兂䅁䅁䅁䍙浺䅑䅅䅁䉁䅁䅁兂偃癷潕䅘甸䅑杷允䅁䅁䅕䅁䑁䅁䅷䅁䭁䉁䄸䅁䭁䙁䅍䅁䭁䅁䅕䅁䙁䅁䅁䅁䅄畵䅖允䅁䅁䅅䅁䙁䵁㉬灶愸穌䅆䍄䉁䅁䅁兂䅁䅁䅍䅄䅁䅁䅯䅈䅁䅁䅯允䅁䅁䅯兂䅁䅁䅕䅁䅁佁㕃唵䉁䅁䅁允䅁䅁䅕㡪ㅌ䙋偹樰䴸䅉䅅䅁䙁䅁䅁睁䵁䅁䅁权摁䅁䅁权䉁䅁䅁权䙁䅁䅁兂䅁䅁䅁䰴汌䅑䅅䅁䉁䅁䅁兂塄㍯㥁瑃呦睐杷允䅁䅁䅕䅁䑁䅁䅷䅁䭁䉁䄸䅁䭁䙁䅍䅁䭁䅁䅕䅁䙁䅁䅁䅁䅃故䅚允䅁䅁䅅䅁䙁䅁坒楄礲呶䅂䍄䉁䅁䅁兂䅁䅁䅍䅄䅁䅁䅯睈䅁䅁䅯睕䅁䅁䅯兂䅁䅁䅕䅁䅁䅁楁欵䉁䅁䅁允䅁䅁䅕牒穢搯㑔䕍䵁䅉䅅䅁䙁䅁䅁睁䵁䅁䅁权晁䅁䅁权䉁䅁䅁权䙁䅁䅁兂䅁䅁䅁䅁浦䅑䅅䅁䉁䅁䅁兂䅁䅁䅁䅁杄睐杷允䅁䅁䅕䅁䑁䅁䅷䅁䭁䉁䄰䅁䭁䙁䅍䅁䭁䅁䅕䅁䙁䅁䅁䅁杂佌䅚允䅁䅁䅅䅁䙁䝁浚浚浚椵䄵䍄䉁䅁䅁兂䅁䅁䅍䅄䅁䅁䅯杈䅁䅁䅯睕䅁䅁䅯兂䅁䅁䅕䅁䅁䵁歁欵䉁䅁䅁允䅁䅁䅕兇坒楄礱啋䵁䅉䅅䅁䙁䅁䅁睁䵁䅁䅁权敁䅁䅁权䉁䅁䅁权䙁䅁䅁兂䅁䅁䅁䅯洯䅑䅅䅁䉁䅁䅁兂䑄匹捨㡪噌睐杷允䅁䅁䅕䅁䑁䅁䅷䅁䭁䉁䄴䅁䭁䙁䅍䅁䭁䅁䅕䅁䙁䅁䅁䅁杂佌䅚允䅁䅁䅅䅁䙁䡁呗䅇坒楺䅤䍄䉁䅁䅁兂䅁䅁䅍䅄䅁䅁䅯䅈䅁䅁䅯睕䅁䅁䅯兂䅁䅁䅕䅁䅁䅁獁欵䉁䅁䅁允䅁䅁䅕㡪ㅌ䙋偷歌䵁䅉䅅䅁䙁䅁䅁睁䵁䅁䅁权晁䅁䅁权呂䅁䅁权䙁䅁䅁兂䅁䅁䅁偁氷䅑䅅䅁䉁䅁䅁兂偄ㄹ橐塰睳䅑杷允䅁䅁䅕䅁䑁䅁䅷䅁䭁䉁䄴䅁䭁䙁䅍䅁䭁䅁䅕䅁䙁䅁䅁䅁䅁佌䅚允䅁䅁䅅䅁䙁䡁呗䅇坒楺䅤䍄䉁䅁䅁兂䅁䅁䅍䅄䅁䅁䅯杇䅁䅁䅯睕䅁䅁䅯兂䅁䅁䅕䅁䅁佁牁欵䉁䅁䅁允䅁䅁䅕体㙆䭆渶歏䵁䅉䅅䅁䙁䅁䅁睁䵁䅁䅁权捁䅁䅁权䉁䅁䅁权䙁䅁䅁兂䅁䅁䅁䜴浦䅑䅅䅁䉁䅁䅁兂㉄䙋偹癷奘睐杷允䅁䅁䅕䅁䑁䅁䅷䅁䭁䉁䄴䅁䭁䅁䅅䅁䭁䅁䅕䅁䙁䅁䅁䅁杂⭕䅚允䅁䅁䅅䅁䙁</t>
  </si>
  <si>
    <t>䵁ㅐ䙋偹瑷⽕䍄䉁䅁䅁兂䅁䅁䅍䅄䅁䅁䅯先䅁䅁䅯睕䅁䅁䅯兂䅁䅁䅕䅁䅁佁牁欵䉁䅁䅁允䅁䅁䅕浚浚浚浢歌䵁䅉䅅䅁䙁䅁䅁睁䵁䅁䅁权摁䅁䅁权䉁䅁䅁权䙁䅁䅁兂䅁䅁䅁䔴洳䅑䅅䅁䉁䅁䅁兂畃⭒㙆䭆堷睐杷允䅁䅁䅕䅁䑁䅁䅷䅁䭁䉁䄴䅁䭁䙁䅍䅁䭁䅁䅕䅁䙁䅁䅁䅁杁畮䅖允䅁䅁䅅䅁䙁䍁扐堫焵䍦䅰䍄䉁䅁䅁兂䅁䅁䅍䅄䅁䅁䅯杈䅁䅁䅯睕䅁䅁䅯兂䅁䅁䅕䅁䅁佁牁欵䉁䅁䅁允䅁䅁䅕婤奍䙂佢お䵁䅉䅅䅁䙁䅁䅁睁䵁䅁䅁权晁䅁䅁权呂䅁䅁权䙁䅁䅁兂䅁䅁䅁䌴浶䅑䅅䅁䉁䅁䅁兂㉃⼸唳䅥硫䅑杷允䅁䅁䅕䅁䑁䅁䅷䅁䭁䉁䅯䅁䭁䙁䅍䅁䭁䅁䅕䅁䙁䅁䅁䅁䅄⭋䅚允䅁䅁䅅䅁䙁䕁桪桥畓穰䅰䍄䉁䅁䅁兂䅁䅁䅍䅄䅁䅁䅯先䅁䅁䅯睕䅁䅁䅯兂䅁䅁䅕䅁䅁䅁䅄唵䉁䅁䅁允䅁䅁䅕䑔䩥坑汄啌䵁䅉䅅䅁䙁䅁䅁睁䵁䅁䅁权摁䅁䅁权呂䅁䅁权䙁䅁䅁兂䅁䅁䅁䅯浄䅑䅅䅁䉁䅁䅁兂奃桢䑋䕷畯䅑杷允䅁䅁䅕䅁䑁䅁䅷䅁䭁䉁䄸䅁䭁䅁䅅䅁䭁䅁䅕䅁䙁䅁䅁䅁䅁佭䅖允䅁䅁䅅䅁䙁䙁㑋潈牘敕⽁䍄䉁䅁䅁兂䅁䅁䅍䅄䅁䅁䅯䅈䅁䅁䅯睕䅁䅁䅯兂䅁䅁䅕䅁䅁䵁牁欵䉁䅁䅁允䅁䅁䅕㡪ㅌ䙋偷歌䵁䅉䅅䅁䙁䅁䅁睁䵁䅁䅁权敁䅁䅁权呂䅁䅁权䙁䅁䅁兂䅁䅁䅁䅑浲䅑䅅䅁䉁䅁䅁兂䅁䅁䅁䅁煁䅑杷允䅁䅁䅕䅁䑁䅁䅷䅁䭁䉁䄸䅁䭁䅁䅅䅁䭁䅁䅕䅁䙁䅁䅁䅁杄⭯䅖允䅁䅁䅅䅁䙁䡁㥅瑃橥乣⼰䍄䉁䅁䅁兂䅁䅁䅍䅄䅁䅁䅯先䅁䅁䅯睕䅁䅁䅯兂䅁䅁䅕䅁䅁䵁牁欵䉁䅁䅁允䅁䅁䅕浚浚浚浢歌䵁䅉䅅䅁䙁䅁䅁睁䵁䅁䅁权捁䅁䅁权呂䅁䅁权䙁䅁䅁兂䅁䅁䅁䍯浶䅑䅅䅁䉁䅁䅁兂偃癷潕䅘甸䅑杷允䅁䅁䅕䅁䑁䅁䅷䅁䭁䉁䄰䅁䭁䙁䅍䅁䭁䅁䅕䅁䙁䅁䅁䅁权⭋䅚允䅁䅁䅅䅁䙁䝁浚浚浚椵䄵䍄䉁䅁䅁兂䅁䅁䅍䅄䅁䅁䅯杇䅁䅁䅯睕䅁䅁䅯兂䅁䅁䅕䅁䅁䍁潄唵䉁䅁䅁允䅁䅁䅕⽷潕䥘椯問䵁䅉䅅䅁䙁䅁䅁睁䵁䅁䅁权摁䅁䅁权呂䅁䅁权䙁䅁䅁兂䅁䅁䅁䅉浘䅑䅅䅁䉁䅁䅁兂奃桢䑋䕷畯䅑杷允䅁䅁䅕䅁䑁䅁䅷䅁䭁䉁䅷䅁䭁䙁䅍䅁䭁䅁䅕䅁䙁䅁䅁䅁杁⭋䅚允䅁䅁䅅䅁䙁䥁䌯匹捨祄䄵䍄䉁䅁䅁兂䅁䅁䅍䅄䅁䅁䅯先䅁䅁䅯允䅁䅁䅯兂䅁䅁䅕䅁䅁䭁偂欵䉁䅁䅁允䅁䅁䅕歲桦桥畓稱䴸䅉䅅䅁䙁䅁䅁睁䵁䅁䅁权捁䅁䅁权䉁䅁䅁权䙁䅁䅁兂䅁䅁䅁䅙浲䅑䅅䅁䉁䅁䅁兂晁敨剴䉵嘷睐杷允䅁䅁䅕䅁䑁䅁䅷䅁䭁䉁䄴䅁䭁䙁䅍䅁䭁䅁䅕䅁䙁䅁䅁䅁杁⭋䅚允䅁䅁䅅䅁䙁䡁呗䅇坒楺䅤䍄䉁䅁䅁兂䅁䅁䅍䅄䅁䅁䅯睈䅁䅁䅯睕䅁䅁䅯兂䅁䅁䅕䅁䅁䍁牁欵䉁䅁䅁允䅁䅁䅕癴㥐䠱䩧啍䵁䅉䅅䅁䙁䅁䅁睁䵁䅁䅁权摁䅁䅁权呂䅁䅁权䙁䅁䅁兂䅁䅁䅁䍁浶䅑䅅䅁䉁䅁䅁兂浂浚浚畚留䅑杷允䅁䅁䅕䅁䑁䅁䅷䅁䭁䉁䄴䅁䭁䙁䅍䅁䭁䅁䅕䅁䙁䅁䅁䅁䅁⭋䅚允䅁䅁䅅䅁䙁䡁呗䅇坒楺䅤䍄䉁䅁䅁兂䅁䅁䅍䅄䅁䅁䅯杇䅁䅁䅯睕䅁䅁䅯兂䅁䅁䅕䅁䅁佁煁欵䉁䅁䅁允䅁䅁䅕体㙆䭆渶歏䵁䅉䅅䅁䙁䅁䅁睁䵁䅁䅁权摁䅁䅁权䉁䅁䅁权䙁䅁䅁兂䅁䅁䅁䅁浢䅑䅅䅁䉁䅁䅁兂晁敨剴䉵嘷睐杷允䅁䅁䅕䅁䑁䅁䅷䅁䭁䉁䅯䅁䭁䙁䅍䅁䭁䅁䅕䅁䙁䅁䅁䅁䅄畋䅚允䅁䅁䅅䅁䙁䕁桪桥畓穰䅰䍄䉁䅁䅁兂䅁䅁䅍䅄䅁䅁䅯先䅁䅁䅯睕䅁䅁䅯兂䅁䅁䅕䅁䅁佁硄唵䉁䅁䅁允䅁䅁䅕灰䕶䱉祃啌䵁䅉䅅䅁䙁䅁䅁睁䵁䅁䅁权敁䅁䅁权呂䅁䅁权䙁䅁䅁兂䅁䅁䅁䍷浲䅑䅅䅁䉁䅁䅁兂ㅂ硫䕧獖渴䅑杷允䅁䅁䅕䅁䑁䅁䅷䅁䭁䉁䄴䅁䭁䅁䅅䅁䭁䅁䅕䅁䙁䅁䅁䅁权敆䅚允䅁䅁䅅䅁䙁䵁ㅐ䙋偹瑷⽕䍄䉁䅁䅁兂䅁䅁䅍䅄䅁䅁䅯睈䅁䅁䅯睕䅁䅁䅯兂䅁䅁䅕䅁䅁䵁煁欵䉁䅁䅁允䅁䅁䅕癴㥐䠱䩧啍䵁䅉䅅䅁䙁䅁䅁睁䵁䅁䅁权捁䅁䅁权呂䅁䅁权䙁䅁䅁兂䅁䅁䅁䍯浲䅑䅅䅁䉁䅁䅁兂偃癷潕䅘甸䅑杷允䅁䅁䅕䅁䑁䅁䅷䅁䭁䉁䅯䅁䭁䙁䅍䅁䭁䅁䅕䅁䙁䅁䅁䅁䅂畋䅚允䅁䅁䅅䅁䙁䕁桪桥畓穰䅰䍄䉁䅁䅁兂䅁䅁䅍䅄䅁䅁䅯杇䅁䅁䅯允䅁䅁䅯兂䅁䅁䅕䅁䅁䍁⽄唵䉁䅁䅁允䅁䅁䅕積積積積稴䴸䅉䅅䅁䙁䅁䅁睁䵁䅁䅁权敁䅁䅁权䉁䅁䅁权䙁䅁䅁兂䅁䅁䅁䡑浦䅑䅅䅁䉁䅁䅁兂䅁䅁䅁䅁兄睐杷允䅁䅁䅕䅁䑁䅁䅷䅁䭁䉁䅷䅁䭁䙁䅍䅁䭁䅁䅕䅁䙁䅁䅁䅁䅂畋䅚允䅁䅁䅅䅁䙁䥁䌯匹捨祄䄵䍄䉁䅁䅁兂䅁䅁䅍䅄䅁䅁䅯杈䅁䅁䅯睕䅁䅁䅯兂䅁䅁䅕䅁䅁䭁䭄唵䉁䅁䅁允䅁䅁䅕㑋坣挲㌶䕌䵁䅉䅅䅁䙁䅁䅁睁䵁䅁䅁权晁䅁䅁权呂䅁䅁权䙁䅁䅁兂䅁䅁䅁䍑浲䅑䅅䅁䉁䅁䅁兂㉃⼸唳䅥硫䅑杷允䅁䅁䅕䅁䑁䅁䅷䅁䭁䉁䅯䅁䭁䅁䅅䅁䭁䅁䅕䅁䙁䅁䅁䅁䅁畕䅚允䅁䅁䅅䅁䙁䭁睒児塲⭯⽧䍄䉁䅁䅁兂䅁䅁䅍䅄䅁䅁䅯杇䅁䅁䅯睕䅁䅁䅯兂䅁䅁䅕䅁䅁䍁煁欵䉁䅁䅁允䅁䅁䅕体㙆䭆渶歏䵁䅉䅅䅁䙁䅁䅁睁䵁䅁䅁权摁䅁䅁权呂䅁䅁权䙁䅁䅁兂䅁䅁䅁䴴汮䅑䅅䅁䉁䅁䅁兂灁䥘䌯匹畧䅑杷允䅁䅁䅕䅁䑁䅁䅷䅁䭁䉁䅷䅁䭁䙁䅍䅁䭁䅁䅕䅁䙁䅁䅁䅁权伴䅖允䅁䅁䅅䅁䙁䝁光䑗ね䍓䄵䍄䉁䅁䅁兂䅁䅁䅍䅄䅁䅁䅯杇䅁䅁䅯睕䅁䅁䅯兂䅁䅁䅕䅁䅁䅁煁欵䉁䅁䅁允䅁䅁䅕体㙆䭆渶歏䵁䅉䅅䅁䙁䅁䅁睁䵁䅁䅁权敁䅁䅁权呂䅁䅁权䙁䅁䅁兂䅁䅁䅁䨴氷䅑䅅䅁䉁䅁䅁兂橁⼲⭬湡煷䅑杷允䅁䅁䅕䅁䑁䅁䅷䅁䭁䉁䄴䅁䭁䅁䅅䅁䭁䅁䅕䅁䙁䅁䅁䅁杄甴䅖允䅁䅁䅅䅁䙁䑁積積積㥍⽍䍄䉁䅁䅁兂䅁䅁䅍䅄䅁䅁䅯杈䅁䅁䅯允䅁䅁䅯兂䅁䅁䅕䅁䅁䍁䙂欵䉁䅁䅁允䅁䅁䅕⽷潕䥘䌯吱䴸䅉䅅䅁䙁䅁䅁睁䵁䅁䅁权敁䅁䅁权呂䅁䅁权䙁䅁䅁兂䅁䅁䅁䅑浔䅑䅅䅁䉁䅁䅁兂䅁䅁䅁䅁煁䅑杷允䅁䅁䅕䅁䑁䅁䅷䅁䭁䉁䄰䅁䭁䙁䅍䅁䭁䅁䅕䅁䙁䅁䅁䅁杂敋䅚允䅁䅁䅅䅁䙁䝁浚浚浚椵䄵䍄䉁䅁䅁兂䅁䅁䅍䅄䅁䅁䅯䅈䅁䅁䅯允䅁䅁䅯兂䅁䅁䅕䅁䅁䅁硁欵䉁䅁䅁允䅁䅁䅕椹捨㡪ㅌ䐲䴸䅉䅅䅁䙁䅁䅁睁䵁䅁䅁权敁䅁䅁权䉁䅁䅁权䙁䅁䅁兂䅁䅁䅁䱑汄䅑䅅䅁䉁䅁䅁兂穁積積積呐睐杷允䅁䅁䅕䅁䑁䅁䅷䅁䭁䉁䄴䅁䭁䙁䅍䅁䭁䅁䅕䅁䙁䅁䅁䅁杂敋䅚允䅁䅁䅅䅁䙁䡁呗䅇坒楺䅤䍄䉁䅁䅁兂䅁䅁䅍䅄䅁䅁䅯睈䅁䅁䅯允䅁䅁䅯兂䅁䅁䅕䅁䅁佁㝄唵䉁䅁䅁允䅁䅁䅕体㙆䭆䠵吴䴸䅉䅅䅁䙁䅁䅁睁䵁䅁䅁权敁䅁䅁权呂䅁䅁权䙁䅁䅁兂䅁䅁䅁临氳䅑䅅䅁䉁䅁䅁兂硂児塲⽯牁䅑杷允䅁䅁䅕䅁䑁䅁䅷䅁䭁䉁䄸䅁䭁䅁䅅䅁䭁䅁䅕䅁䙁䅁䅁䅁䅃佳䅖允䅁䅁䅅䅁䙁䥁牘払敧摨⽳䍄䉁䅁䅁兂䅁䅁䅍䅄䅁䅁䅯睈䅁䅁䅯睕䅁䅁䅯兂䅁䅁䅕䅁䅁䝁灁欵䉁䅁䅁允䅁䅁䅕癴㥐䠱䩧啍䵁䅉䅅䅁䙁䅁䅁睁䵁䅁䅁权摁䅁䅁权呂䅁䅁权䙁䅁䅁兂䅁䅁䅁䱉氷䅑䅅䅁䉁䅁䅁兂䵂㑎䉬余瑕䅑杷允䅁䅁䅕䅁䑁䅁䅷䅁䭁䉁䄸䅁䭁䙁䅍䅁䭁䅁䅕䅁䙁䅁䅁䅁权畄䅚允䅁䅁䅅䅁䙁䅁坒楄礲呶䅂䍄䉁䅁䅁兂䅁䅁䅍䅄䅁䅁䅯䅈䅁䅁䅯睕䅁䅁䅯兂䅁䅁䅕䅁䅁䕁灁欵䉁䅁䅁允䅁䅁䅕㡪ㅌ䙋偷歌䵁䅉䅅䅁䙁䅁䅁睁䵁䅁䅁权摁䅁䅁权呂䅁䅁权䙁䅁䅁兂䅁䅁䅁䍑浮䅑䅅䅁䉁䅁䅁兂浂浚浚畚留䅑杷允䅁䅁䅕䅁䑁䅁䅷䅁䭁䉁䅯䅁䭁䙁䅍䅁䭁䅁䅕䅁䙁䅁䅁䅁杁敄䅚允䅁䅁䅅䅁䙁䅁䉡啬䱏䑔䅰䍄䉁䅁䅁兂䅁䅁䅍䅄䅁䅁䅯睈䅁䅁䅯睕䅁䅁䅯兂䅁䅁䅕䅁䅁䕁桁欵䉁䅁䅁允䅁䅁䅕牒穢搯㑔䕍䵁䅉䅅䅁䙁䅁䅁睁䵁䅁䅁权摁䅁䅁权䉁䅁䅁权䙁䅁䅁兂䅁䅁䅁乁氷䅑䅅䅁䉁䅁䅁兂塄㍯㥁瑃呦睐杷允䅁䅁䅕䅁䑁䅁䅷䅁䭁䉁䄴䅁䭁䅁䅅䅁䭁䅁䅕䅁䙁䅁䅁䅁杁伵䅖允䅁䅁䅅䅁䙁䑁積積積㥍⽍䍄䉁䅁䅁兂䅁䅁䅍䅄䅁䅁䅯杈䅁䅁䅯允䅁䅁䅯兂䅁䅁䅕䅁䅁䍁䱁欵䉁䅁䅁允䅁䅁䅕⽷潕䥘䌯吱䴸䅉䅅䅁䙁䅁䅁睁䵁䅁䅁权晁䅁䅁权呂䅁䅁权䙁䅁䅁兂䅁䅁䅁䍑浮䅑䅅䅁䉁䅁䅁兂㉃⼸唳䅥硫䅑杷允䅁䅁䅕䅁䑁䅁䅷䅁䭁䉁䅷䅁䭁䙁䅍䅁䭁䅁䅕䅁䙁䅁䅁䅁䅄攷䅖允䅁䅁䅅䅁䙁䱁䩰䅄牉祸䄱䍄䉁䅁䅁兂䅁䅁䅍䅄䅁䅁䅯杈䅁䅁䅯允䅁䅁䅯兂䅁䅁䅕䅁䅁䕁歃唵䉁䅁䅁允䅁䅁䅕積積積積稰䴸䅉䅅䅁䙁䅁䅁睁䵁䅁䅁权敁䅁䅁权呂䅁䅁权䙁䅁䅁兂䅁䅁䅁䍉浮䅑䅅䅁䉁䅁䅁兂ㅂ硫䕧獖渴䅑杷允䅁䅁䅕䅁䑁䅁䅷䅁䭁䉁䅯䅁䭁䙁䅍䅁䭁䅁䅕䅁䙁䅁䅁䅁䅃伹䅖允䅁䅁䅅䅁䙁䵁ㅐ䙋偹橷䅬䍄䉁䅁䅁兂䅁䅁䅍䅄䅁䅁䅯睈䅁䅁䅯睕䅁䅁䅯兂䅁䅁䅕䅁䅁䕁湄唵䉁䅁䅁允䅁䅁䅕灶愸㥌䔱䕍䵁䅉䅅䅁䙁䅁䅁睁䵁䅁䅁权慁䅁䅁权䉁䅁䅁权䙁䅁䅁兂䅁䅁䅁䙧洳䅑䅅䅁䉁䅁䅁兂歃䑣䬰㘱潐睐杷允䅁䅁䅕䅁䑁䅁䅷䅁䭁䉁䄰䅁䭁䙁䅍䅁䭁䅁䅕䅁䙁䅁䅁䅁杂伳䅖允䅁䅁䅅䅁䙁䵁ㅐ䙋偹楷䄱䍄䉁䅁䅁兂䅁䅁䅍䅄䅁䅁䅯杈䅁䅁䅯允䅁䅁䅯兂䅁䅁䅕䅁䅁䭁䍂欵䉁䅁䅁允䅁䅁䅕⽷潕䥘䌯吱䴸䅉䅅䅁䙁䅁䅁睁䵁䅁䅁权慁䅁䅁权呂䅁䅁权䙁䅁䅁兂䅁䅁䅁䍧浪䅑䅅䅁䉁䅁䅁兂䥂場啯煲㙣䅑杷允䅁䅁䅕䅁䑁䅁䅷䅁䭁䉁䄰䅁䭁䙁䅍䅁䭁䅁䅕䅁䙁䅁䅁䅁䅃佋䅚允䅁䅁䅅䅁䙁䝁浚浚浚椵䄵䍄䉁䅁䅁兂䅁䅁䅍䅄䅁䅁䅯先䅁䅁䅯睕䅁䅁䅯兂䅁䅁䅕䅁䅁䅁歁欵䉁䅁䅁允䅁䅁䅕浚浚浚浢歌䵁䅉䅅䅁䙁䅁䅁睁䵁䅁䅁权敁䅁䅁权呂䅁䅁权䙁䅁䅁兂䅁䅁䅁䍧浪䅑䅅䅁䉁䅁䅁兂ㅂ硫䕧獖渴䅑杷允䅁䅁䅕䅁䑁䅁䅷䅁䭁䉁䄸䅁䭁䅁䅅䅁䭁䅁䅕䅁䙁䅁䅁䅁杂⭱䅖允䅁䅁䅅䅁䭁䉁䅳䅁䵁䅉䅅䅁䙁䅁䅁睁䵁䅁䅁权摁䅁䅁权呂䅁䅁权䙁䅁䅁兂䅁䅁䅁䉙浲䅑䅅䅁䉁䅁䅁兂䭁㘱睎捐畯䅑杷允䅁䅁䅕䅁䑁䅁䅷䅁䭁䉁䄸䅁䭁䙁䅍䅁䭁䅁䅕䅁䙁䅁䅁䅁杂敵䅖允䅁䅁䅅䅁䙁䱁敧敨剴䐲䅂䍄䉁䅁䅁兂䅁䅁䅍䅄䅁䅁䅯杇䅁䅁䅯睕䅁䅁䅯兂䅁䅁䅕䅁䅁䝁潁欵䉁䅁䅁允䅁䅁䅕体㙆䭆渶歏䵁䅉䅅䅁䙁䅁䅁睁䵁䅁䅁权摁䅁䅁权呂䅁䅁权䙁䅁䅁兂䅁䅁䅁䍙浪䅑䅅䅁䉁䅁䅁兂浂浚浚畚留䅑杷允䅁䅁䅕䅁䑁䅁䅷䅁䭁䉁䄴䅁䭁䙁䅍䅁䭁䅁䅕䅁䙁䅁䅁䅁䅂佋䅚允䅁䅁䅅䅁䙁䡁呗䅇坒楺䅤䍄䉁䅁䅁兂䅁䅁䅍䅄䅁䅁䅯䅈䅁䅁䅯睕䅁䅁䅯兂䅁䅁䅕䅁䅁䍁潁欵䉁䅁䅁允䅁䅁䅕㡪ㅌ䙋偷歌䵁䅉䅅䅁䙁䅁䅁睁䵁䅁䅁权慁䅁䅁权呂䅁䅁权䙁䅁䅁兂䅁䅁䅁䩯汦䅑䅅䅁䉁䅁䅁兂䭁㘱睎敐㑯䅑杷允䅁䅁䅕䅁䑁䅁䅷䅁䭁䉁䅷䅁䭁䅁䅅䅁䭁䅁䅕䅁䙁䅁䅁䅁杂畂䅚允䅁䅁䅅䅁䙁䉁䘫ㄶ㑇瑈⽕䍄䉁䅁䅁兂䅁䅁䅍䅄䅁䅁䅯杈䅁䅁䅯睕䅁䅁䅯兂䅁䅁䅕䅁䅁䭁䱁欵䉁䅁䅁允䅁䅁䅕硢䑋䵷桲啋䵁䅉䅅䅁䙁䅁䅁睁䵁䅁䅁权敁䅁䅁权呂䅁䅁权䙁䅁䅁兂䅁䅁䅁䍁浪䅑䅅䅁䉁䅁䅁兂ㅂ硫䕧獖渴䅑杷允䅁䅁䅕䅁䑁䅁䅷䅁䭁䉁䄴䅁䭁䅁䅅䅁䭁䅁䅕䅁䙁䅁䅁䅁䅂畅䅚允䅁䅁䅅䅁䙁䵁ㅐ䙋偹瑷⽕䍄䉁䅁䅁兂䅁䅁䅍䅄䅁䅁䅯睈䅁䅁䅯睕䅁䅁䅯兂䅁䅁䅕䅁䅁䭁湁欵䉁䅁䅁允䅁䅁䅕癴㥐䠱䩧啍䵁䅉䅅䅁䙁䅁䅁睁䵁䅁䅁权摁䅁䅁权呂䅁䅁权䙁䅁䅁兂䅁䅁䅁䍧浦䅑䅅䅁䉁䅁䅁兂浂浚浚畚留䅑杷允䅁䅁䅕䅁䑁䅁䅷䅁䭁䉁䄰䅁䭁䙁䅍䅁䭁䅁䅕䅁䙁䅁䅁䅁杂⭊䅚允䅁䅁䅅䅁䙁䝁浚浚浚椵䄵䍄䉁䅁䅁兂䅁䅁䅍䅄䅁䅁䅯睈䅁䅁䅯允䅁䅁䅯兂䅁䅁䅕䅁䅁䭁硁欵䉁䅁䅁允䅁䅁䅕体㙆䭆䠵吴䴸䅉䅅䅁䙁䅁䅁睁䵁䅁䅁权慁䅁䅁权䉁䅁䅁权䙁䅁䅁兂䅁䅁䅁䕉浄䅑䅅䅁䉁䅁䅁兂歃䑣䬰㘱潐睐杷允䅁䅁䅕䅁䑁䅁䅷䅁䭁䉁䄰䅁䭁䅁䅅䅁䭁䅁䅕䅁䙁䅁䅁䅁杂界䅚允䅁䅁䅅䅁䙁䭁䠵場啯瑲⽣䍄䉁䅁䅁兂䅁䅁䅍䅄䅁䅁䅯杈䅁䅁䅯睕䅁䅁䅯兂䅁䅁䅕䅁䅁䝁湁欵䉁䅁䅁允䅁䅁䅕婤奍䙂佢お䵁䅉䅅䅁䙁䅁䅁睁䵁䅁䅁权慁䅁䅁权呂䅁䅁权䙁䅁䅁兂䅁䅁䅁䱯汄䅑䅅䅁䉁䅁䅁兂⽁噎㘶敓㕷䅑杷允䅁䅁䅕䅁䑁䅁䅷䅁䭁䉁䄸䅁䭁䙁䅍䅁䭁䅁䅕䅁䙁䅁䅁䅁杂⭊䅚允䅁䅁䅅䅁䙁䱁穢搯㑒呃䅆䍄䉁䅁䅁兂䅁䅁䅍䅄䅁䅁䅯䅈䅁䅁䅯允䅁䅁䅯兂䅁䅁䅕䅁䅁佁摄唵䉁䅁䅁允䅁䅁䅕積積積積稰䴸䅉䅅䅁䙁䅁䅁睁䵁䅁䅁权敁䅁䅁权呂䅁䅁权䙁䅁䅁兂䅁䅁䅁䵙汐䅑䅅䅁䉁䅁䅁兂硂児塲穯獁䅑杷允䅁䅁䅕䅁䑁䅁䅷䅁䭁䉁䄰䅁䭁䙁䅍䅁䭁䅁䅕䅁䙁䅁䅁䅁䅂⭊䅚允䅁䅁䅅䅁䙁䝁浚浚浚椵䄵䍄䉁䅁䅁兂䅁䅁䅍䅄䅁䅁䅯睈䅁䅁䅯睕䅁䅁䅯兂䅁䅁䅕䅁䅁䕁湁欵䉁䅁䅁允䅁䅁䅕癴㥐䠱䩧啍䵁䅉䅅䅁䙁䅁䅁睁䵁䅁䅁权敁䅁䅁权呂䅁䅁权䙁䅁䅁兂䅁䅁䅁乁汪䅑䅅䅁䉁䅁䅁兂汁潂噇㑑獳䅑杷允䅁䅁䅕䅁䑁䅁䅷䅁䭁䉁䅷䅁䭁䙁䅍䅁䭁䅁䅕䅁䙁䅁䅁䅁杄攷䅖允䅁䅁䅅䅁䙁䱁䩰䅄牉祸䄱䍄䉁䅁䅁兂䅁䅁䅍䅄䅁䅁䅯杇䅁䅁䅯睕䅁䅁䅯兂䅁䅁䅕䅁䅁䵁流欵䉁䅁䅁允䅁䅁䅕体㙆䭆渶歏䵁䅉䅅䅁䙁䅁䅁睁䵁䅁䅁权捁䅁䅁权呂䅁䅁权䙁䅁䅁兂䅁䅁䅁䍷浢䅑䅅䅁䉁䅁䅁兂偃癷潕䅘甸䅑杷允䅁䅁䅕䅁䑁䅁䅷䅁䭁䉁䄰䅁䭁䙁䅍䅁䭁䅁䅕䅁䙁䅁䅁䅁䅄佱䅖允䅁䅁䅅䅁䙁乁佮ㄹ橐印䄱䍄䉁䅁䅁兂䅁䅁䅍䅄䅁䅁䅯䅈䅁䅁䅯允䅁䅁䅯兂䅁䅁䅕䅁䅁佁䉄唵䉁䅁䅁允䅁䅁䅕㡪ㅌ䙋偹樰䴸䅉䅅䅁䙁䅁䅁睁䵁䅁䅁权敁䅁䅁权呂䅁䅁权䙁䅁䅁兂䅁䅁䅁䩑汶䅑䅅䅁䉁䅁䅁兂䝁婧䑖㉩灷䅑杷允䅁䅁䅕䅁䑁䅁䅷䅁䭁䉁䅯䅁䭁䙁䅍䅁䭁䅁䅕䅁䙁䅁䅁䅁䅃畊䅚允䅁䅁䅅䅁䙁䕁桪桥畓穰䅰䍄䉁䅁䅁兂䅁䅁䅍䅄䅁䅁䅯杈䅁䅁䅯允䅁䅁䅯兂䅁䅁䅕䅁䅁䅁䑄唵䉁䅁䅁允䅁䅁䅕積積積積稰䴸䅉䅅䅁䙁䅁䅁睁䵁䅁䅁权敁䅁䅁权呂䅁䅁权䙁䅁䅁兂䅁䅁䅁偁汈䅑䅅䅁䉁䅁䅁兂穂䩡瑈䑦猸䅑杷允䅁䅁䅕䅁䑁䅁䅷䅁䭁䉁䅯䅁䭁䙁䅍䅁䭁䅁䅕䅁䙁䅁䅁䅁䅂畊䅚允䅁䅁䅅䅁䙁䕁桪桥畓穰䅰䍄䉁䅁䅁兂䅁䅁䅍䅄䅁䅁䅯䅈䅁䅁䅯睕䅁䅁䅯兂䅁䅁䅕䅁䅁䕁流欵䉁䅁䅁允䅁䅁䅕㡪ㅌ䙋偷歌䵁䅉䅅䅁䙁䅁䅁睁䵁䅁䅁权敁䅁䅁权呂䅁䅁权䙁䅁䅁兂䅁䅁䅁乁氳䅑䅅䅁䉁䅁䅁兂硂児塲⽯牁䅑杷允䅁䅁䅕䅁䑁䅁䅷䅁䭁䉁䄴䅁䭁䙁䅍䅁䭁䅁䅕䅁䙁䅁䅁䅁䅂畊䅚允䅁䅁䅅䅁䙁䡁呗䅇坒楺䅤䍄䉁䅁䅁兂䅁䅁䅍䅄䅁䅁䅯睈䅁䅁䅯允䅁䅁䅯兂䅁䅁䅕䅁䅁䅁坁欵䉁䅁䅁允䅁䅁䅕椹捨㡪ㅌ䐴䴸䅉䅅䅁䙁䅁䅁睁䵁䅁䅁权捁䅁䅁权呂䅁䅁权䙁䅁䅁兂䅁䅁䅁䌴浘䅑䅅䅁䉁䅁䅁兂偃癷潕䅘甸䅑杷允䅁䅁䅕䅁䑁䅁䅷䅁䭁䉁䄸䅁䭁䙁䅍䅁䭁䅁䅕䅁䙁䅁䅁䅁䅄敊䅚允䅁䅁䅅䅁䙁䱁穢搯㑒呃䅆䍄䉁䅁䅁兂䅁䅁䅍䅄䅁䅁䅯睈䅁䅁䅯睕䅁䅁䅯兂䅁䅁䅕䅁䅁䥁汁欵䉁䅁䅁允䅁䅁䅕癴㥐䠱䩧啍䵁䅉䅅䅁䙁䅁䅁睁䵁䅁䅁权慁䅁䅁权呂䅁䅁权䙁䅁䅁兂䅁䅁䅁偑氳䅑䅅䅁䉁䅁䅁兂偃癷潕佘㔸䅑杷允䅁䅁䅕䅁䑁䅁䅷䅁䭁䉁䅯䅁䭁䙁䅍䅁䭁䅁䅕䅁䙁䅁䅁䅁杂敊䅚允䅁䅁䅅䅁䙁䕁桪桥畓穰䅰䍄䉁䅁䅁兂䅁䅁䅍䅄䅁䅁䅯䅈䅁䅁䅯睕䅁䅁䅯兂䅁䅁䅕䅁䅁䝁汁欵䉁䅁䅁允䅁䅁䅕㡪ㅌ䙋偷歌䵁䅉䅅䅁䙁䅁䅁睁䵁䅁䅁权摁䅁䅁权呂䅁䅁权䙁䅁䅁兂䅁䅁䅁䵑氷䅑䅅䅁䉁䅁䅁兂灁䥘䌯匹畧䅑杷允䅁䅁䅕䅁䑁䅁䅷䅁䭁䉁䄴䅁䭁䅁䅅䅁䭁䅁䅕䅁䙁䅁䅁䅁䅂余䅚允䅁䅁䅅䅁䙁䅁䅁䅁䅁乁⽁䍄䉁䅁䅁兂䅁䅁䅍䅄䅁䅁䅯䅈䅁䅁䅯允䅁䅁䅯兂䅁䅁䅕䅁䅁䅁潁欵䉁䅁䅁允䅁䅁䅕歲桦桥畓稱䴸䅉䅅䅁䙁䅁䅁睁䵁䅁䅁权慁䅁䅁权䉁䅁䅁权䙁䅁䅁兂䅁䅁䅁䨴氯䅑䅅䅁䉁䅁䅁兂䅁䅁䅁䅁杄睐杷允䅁䅁䅕䅁䑁䅁䅷䅁䭁䉁䄴䅁䭁䙁䅍䅁䭁䅁䅕䅁䙁䅁䅁䅁杂敊䅚允䅁䅁䅅䅁䙁䡁呗䅇坒楺䅤䍄䉁䅁䅁兂䅁䅁䅍䅄䅁䅁䅯杇䅁䅁䅯允䅁䅁䅯兂䅁䅁䅕䅁䅁䍁潄唵䉁䅁䅁允䅁䅁䅕椹捨㡪ㅌ䐴䴸䅉䅅䅁䙁䅁䅁睁䵁䅁䅁权慁䅁䅁权呂䅁䅁权䙁䅁䅁兂䅁䅁䅁䱧汄䅑䅅䅁䉁䅁䅁兂⽁噎㘶敓㕷䅑杷允䅁䅁䅕䅁䑁䅁䅷䅁䭁䉁䄰䅁䭁䙁䅍䅁䭁䅁䅕䅁䙁䅁䅁䅁䅃敯䅖允䅁䅁䅅䅁䙁䕁㉡⼸唳䍥䄱䍄䉁䅁䅁兂䅁䅁䅍䅄䅁䅁䅯杈䅁䅁䅯允䅁䅁䅯兂䅁䅁䅕䅁䅁䵁睂欵䉁䅁䅁允䅁䅁䅕䅁䅁䅁䅁䐰䴸䅉䅅䅁䙁䅁䅁睁䵁䅁䅁权敁䅁䅁权呂䅁䅁权䙁䅁䅁兂䅁䅁䅁䉯浦䅑䅅䅁䉁䅁䅁兂婁䙂余塌灉䅑杷允䅁䅁䅕䅁䑁䅁䅷䅁䭁䉁䄸䅁䭁䅁䅅䅁䭁䅁䅕䅁䙁䅁䅁䅁杂畘䅚允䅁䅁䅅䅁䙁偁潙䥘䌯改⽁䍄䉁䅁䅁兂䅁䅁䅍䅄䅁䅁䅯杇䅁䅁䅯睕䅁䅁䅯兂䅁䅁䅕䅁䅁佁歁欵䉁䅁䅁允䅁䅁䅕体㙆䭆渶歏䵁䅉䅅䅁䙁䅁䅁睁䵁䅁䅁权捁䅁䅁权䉁䅁䅁权䙁䅁䅁兂䅁䅁䅁䄴浮䅑䅅䅁䉁䅁䅁兂晁敨剴䉵嘷睐杷允䅁䅁䅕䅁䑁䅁䅷䅁䭁䉁䅷䅁䭁䅁䅅䅁䭁䅁䅕䅁䙁䅁䅁䅁杄⭐䅚允䅁䅁䅅䅁䙁偁潙䥘䌯搹⽧䍄䉁䅁䅁兂䅁䅁䅍䅄䅁䅁䅯先䅁䅁䅯睕䅁䅁䅯兂䅁䅁䅕䅁䅁佁歁欵䉁䅁䅁允䅁䅁䅕浚浚浚浢歌䵁䅉䅅䅁䙁䅁䅁睁䵁䅁䅁权捁䅁䅁权呂䅁䅁权䙁䅁䅁兂䅁䅁䅁䍷浔䅑䅅䅁䉁䅁䅁兂偃癷潕䅘甸䅑杷允䅁䅁䅕䅁䑁䅁䅷䅁䭁䉁䅷䅁䭁䙁䅍䅁䭁䅁䅕䅁䙁䅁䅁䅁䅃敺䅖允䅁䅁䅅䅁䙁䥁牘払敧卨䄵䍄䉁䅁䅁兂䅁䅁䅍䅄䅁䅁䅯先䅁䅁䅯允䅁䅁䅯兂䅁䅁䅕䅁䅁䍁啁欵䉁䅁䅁允䅁䅁䅕㑈牘払敧吱䴸䅉䅅䅁䙁䅁䅁睁䵁䅁䅁权慁䅁䅁权呂䅁䅁权䙁䅁䅁兂䅁䅁䅁佑汪䅑䅅䅁䉁䅁䅁兂䑄匹捨⭪㕉䅑杷允䅁䅁䅕䅁䑁䅁䅷䅁䭁䉁䄰䅁䭁䅁䅅䅁䭁䅁䅕䅁䙁䅁䅁䅁䅃⭵䅖允䅁䅁䅅䅁䙁乁橥䑣䬰㤱⽍䍄䉁䅁䅁兂䅁䅁䅍䅄䅁䅁䅯睈䅁䅁䅯允䅁䅁䅯兂䅁䅁䅕䅁䅁佁䅃欵䉁䅁䅁允䅁䅁䅕牕敧敨剴䐴䴸䅉䅅䅁䙁䅁䅁睁䵁䅁䅁权晁䅁䅁权呂䅁䅁权䙁䅁䅁兂䅁䅁䅁䍯浔䅑䅅䅁䉁䅁䅁兂㉃⼸唳䅥硫䅑杷允䅁䅁䅕䅁䑁䅁䅷䅁䭁䉁䅯䅁䭁䅁䅅䅁䭁䅁䅕䅁䙁䅁䅁䅁杂畤䅚允䅁䅁䅅䅁䙁䭁睒児塲⭯⽧䍄䉁䅁䅁兂䅁䅁䅍䅄䅁䅁䅯先䅁䅁䅯睕䅁䅁䅯兂䅁䅁䅕䅁䅁䍁歁欵䉁䅁䅁允䅁䅁䅕浚浚浚浢歌䵁䅉䅅䅁䙁䅁䅁睁䵁䅁䅁权敁䅁䅁权呂䅁䅁权䙁䅁䅁兂䅁䅁䅁䍉浔䅑䅅䅁䉁䅁䅁兂婁䙂余塌灉䅑杷允䅁䅁䅕䅁䑁䅁䅷䅁䭁䉁䅯䅁䭁䙁䅍䅁䭁䅁䅕䅁䙁䅁䅁䅁杄畬䅖允䅁䅁䅅䅁䙁䅁塲㍯㥁樶䅨䍄䉁䅁䅁兂䅁䅁䅍䅄䅁䅁䅯睈䅁䅁䅯睕䅁䅁䅯兂䅁䅁䅕䅁䅁䍁歁欵䉁䅁䅁允䅁䅁䅕癴㥐䠱䩧啍䵁䅉䅅䅁䙁䅁䅁睁䵁䅁䅁权慁䅁䅁权䉁䅁䅁权䙁䅁䅁兂䅁䅁䅁䑧浺䅑䅅䅁䉁䅁䅁兂歃䑣䬰㘱潐睐杷允䅁䅁䅕䅁䑁䅁䅷䅁䭁䉁䅯䅁䭁䙁䅍䅁䭁䅁䅕䅁䙁䅁䅁䅁䅁佊䅚允䅁䅁䅅䅁䙁䱁穢搯㑒呩䅰䍄䉁䅁䅁兂䅁䅁䅍䅄䅁䅁䅯杈䅁䅁䅯睕䅁䅁䅯兂䅁䅁䅕䅁䅁䅁歁欵䉁䅁䅁允䅁䅁䅕兇坒楄礱啋䵁䅉䅅䅁䙁䅁䅁睁䵁䅁䅁权敁䅁䅁权呂䅁䅁权䙁䅁䅁兂䅁䅁䅁䱉汪䅑䅅䅁䉁䅁䅁兂㉃⼸唳䝥獫䅑杷允䅁䅁䅕䅁䑁䅁䅷䅁䭁䉁䅯䅁䭁䙁䅍䅁䭁䅁䅕䅁䙁䅁䅁䅁杄⬳䅖允䅁䅁䅅䅁䙁䵁ㅐ䙋偹樴䅬䍄䉁䅁䅁兂䅁䅁䅍䅄䅁䅁䅯杈䅁䅁䅯睕䅁䅁䅯兂䅁䅁䅕䅁䅁䍁橃唵䉁䅁䅁允䅁䅁䅕㥉㕶浦㡰歋䵁䅉䅅䅁䙁䅁䅁睁䵁䅁䅁权捁䅁䅁权呂䅁䅁权䙁䅁䅁兂䅁䅁䅁䍷浐䅑䅅䅁䉁䅁䅁兂偃癷潕䅘甸䅑杷允䅁䅁䅕䅁䑁䅁䅷䅁䭁䉁䄸䅁䭁䙁䅍䅁䭁䅁䅕䅁䙁䅁䅁䅁权佭䅖允䅁䅁䅅䅁䙁䅁䅁䅁䅁䐴䅂䍄䉁䅁䅁兂䅁䅁䅍䅄䅁䅁䅯先䅁䅁䅯睕䅁䅁䅯兂䅁䅁䅕䅁䅁䵁橁欵䉁䅁䅁允䅁䅁䅕瑃橥䑣䬳歌䵁䅉䅅䅁䙁䅁䅁睁䵁䅁䅁权晁䅁䅁权呂䅁䅁权䙁䅁䅁兂䅁䅁䅁䍷浐䅑䅅䅁䉁䅁䅁兂㉃⼸唳䅥硫䅑杷允䅁䅁䅕䅁䑁䅁䅷䅁䭁䉁䅯䅁䭁䙁䅍䅁䭁䅁䅕䅁䙁䅁䅁䅁权⭉䅚允䅁䅁䅅䅁䙁䱁穢搯㑒呩䅰䍄䉁䅁䅁兂䅁䅁䅍䅄䅁䅁䅯杈䅁䅁䅯睕䅁䅁䅯兂䅁䅁䅕䅁䅁䍁橁欵䉁䅁䅁允䅁䅁䅕兇坒楄礱啋䵁䅉䅅䅁䙁䅁䅁睁䵁䅁䅁权敁䅁䅁权䉁䅁䅁权䙁䅁䅁兂䅁䅁䅁䐴洳䅑䅅䅁䉁䅁䅁兂䑄匹捨㡪噌睐杷允䅁䅁䅕䅁䑁䅁䅷䅁䭁䉁䄴䅁䭁䅁䅅䅁䭁䅁䅕䅁䙁䅁䅁䅁䅄敖䅚允䅁䅁䅅䅁䙁䵁ㅐ䙋偹瑷⽕䍄䉁䅁䅁兂䅁䅁䅍䅄䅁䅁䅯杈䅁䅁䅯睕䅁䅁䅯兂䅁䅁䅕䅁䅁䅁橁欵䉁䅁䅁允䅁䅁䅕兇坒楄礱啋䵁䅉䅅䅁䙁䅁䅁睁䵁䅁䅁权慁䅁䅁权䉁䅁䅁权䙁䅁䅁兂䅁䅁䅁䵯汐䅑䅅䅁䉁䅁䅁兂䅁䅁䅁䅁杄睐杷允䅁䅁䅕䅁䑁䅁䅷䅁䭁䉁䅯䅁䭁䙁䅍䅁䭁䅁䅕䅁䙁䅁䅁䅁杂故䅚允䅁䅁䅅䅁䙁䅁䉡啬䱏䑔䅰䍄䉁䅁䅁兂䅁䅁䅍䅄䅁䅁䅯睈䅁䅁䅯睕䅁䅁䅯兂䅁䅁䅕䅁䅁䅁橁欵䉁䅁䅁允䅁䅁䅕牒穢搯㑔䕍䵁䅉䅅䅁䙁䅁䅁睁䵁䅁䅁权慁䅁䅁权呂䅁䅁权䙁䅁䅁兂䅁䅁䅁䌴浌䅑䅅䅁䉁䅁䅁兂㉃⼸唳䥥㙫䅑杷允䅁䅁䅕䅁䑁䅁䅷䅁䭁䉁䅷䅁䭁䅁䅅䅁䭁䅁䅕䅁䙁䅁䅁䅁杁甶䅖允䅁䅁䅅䅁䙁䑁積積積㥍⽍䍄䉁䅁䅁兂䅁䅁䅍䅄䅁䅁䅯杈䅁䅁䅯睕䅁䅁䅯兂䅁䅁䅕䅁䅁䵁歄唵䉁䅁䅁允䅁䅁䅕呣䬰㘱睐か䵁䅉䅅䅁䙁䅁䅁睁䵁䅁䅁权捁䅁䅁权呂䅁䅁权䙁䅁䅁兂䅁䅁䅁䱙汈䅑䅅䅁䉁䅁䅁兂㍂灶愸硌田䅑杷允䅁䅁䅕䅁䑁䅁䅷䅁䭁䉁䄸䅁䭁䅁䅅䅁䭁䅁䅕䅁䙁䅁䅁䅁䅃佄䅚允䅁䅁䅅䅁䙁䭁睒児塲⭯⽁䍄䉁䅁䅁兂䅁䅁䅍䅄䅁䅁䅯䅈䅁䅁䅯睕䅁䅁䅯兂䅁䅁䅕䅁䅁䅁牄唵䉁䅁䅁允䅁䅁䅕歵䵫楁䡶啌䵁䅉䅅䅁䙁䅁䅁睁䵁䅁䅁权敁䅁䅁权呂䅁䅁权䙁䅁䅁兂䅁䅁䅁䵁汲䅑䅅䅁䉁䅁䅁兂牁硨婢牺獣䅑杷允䅁䅁䅕䅁䑁䅁䅷䅁䭁䉁䄴䅁䭁䙁䅍䅁䭁䅁䅕䅁䙁䅁䅁䅁杂畉䅚允䅁䅁䅅䅁䙁䉁䕫杖琴楣䅬䍄䉁䅁䅁兂䅁䅁䅍䅄䅁䅁䅯杇䅁䅁䅯允䅁䅁䅯兂䅁䅁䅕䅁䅁䕁扃唵䉁䅁䅁允䅁䅁䅕䅁䅁䅁䅁䐴䴸䅉䅅䅁䙁䅁䅁睁䵁䅁䅁权摁䅁䅁权呂䅁䅁权䙁䅁䅁兂䅁䅁䅁偧汶䅑䅅䅁䉁䅁䅁兂杂搵楁⼲瑫䅑杷允䅁䅁䅕䅁䑁䅁䅷䅁䭁䉁䄴䅁䭁䅁䅅䅁䭁䅁䅕䅁䙁䅁䅁䅁䅄体䅚允䅁䅁䅅䅁䙁䵁ㅐ䙋偹瑷⽕䍄䉁䅁䅁兂䅁䅁䅍䅄䅁䅁䅯睈䅁䅁䅯睕䅁䅁䅯兂䅁䅁䅕䅁䅁䵁允欵䉁䅁䅁允䅁䅁䅕䙂余扌㥋䕍䵁䅉䅅䅁䙁䅁䅁睁䵁䅁䅁权慁䅁䅁权呂䅁䅁权䙁䅁䅁兂䅁䅁䅁䍑浌䅑䅅䅁䉁䅁䅁兂㉃⼸唳䥥㙫䅑杷允䅁䅁䅕䅁䑁䅁䅷䅁䭁䉁䄸䅁䭁䅁䅅䅁䭁䅁䅕䅁䙁䅁䅁䅁䅃敐䅚允䅁䅁䅅䅁䙁䭁睒児塲⭯⽁䍄䉁䅁䅁兂䅁䅁䅍䅄䅁䅁䅯䅈䅁䅁䅯允䅁䅁䅯兂䅁䅁䅕䅁䅁䥁瑃唵䉁䅁䅁允䅁䅁䅕㡪ㅌ䙋偹樰䴸䅉䅅䅁䙁䅁䅁睁䵁䅁䅁权敁䅁䅁权呂䅁䅁权䙁䅁䅁兂䅁䅁䅁佯汦䅑䅅䅁䉁䅁䅁兂硂児塲⽯牁䅑杷允䅁䅁䅕䅁䑁䅁䅷䅁䭁䉁䄸䅁䭁䙁䅍䅁䭁䅁䅕䅁䙁䅁䅁䅁䅃⭷䅖允䅁䅁䅅䅁䙁䵁㉬灶愸穌䅆䍄䉁䅁䅁兂䅁䅁䅍䅄䅁䅁䅯睈䅁䅁䅯睕䅁䅁䅯兂䅁䅁䅕䅁䅁佁桁欵䉁䅁䅁允䅁䅁䅕牒穢搯㑔䕍䵁䅉䅅䅁䙁䅁䅁睁䵁䅁䅁权晁䅁䅁权呂䅁䅁权䙁䅁䅁兂䅁䅁䅁䍑浌䅑䅅䅁䉁䅁䅁兂䝂癴㥐倱睧䅑杷允䅁䅁䅕䅁䑁䅁䅷䅁䭁䉁䅯䅁䭁䙁䅍䅁䭁䅁䅕䅁䙁䅁䅁䅁杁畉䅚允䅁䅁䅅䅁䙁䱁穢搯㑒呩䅰䍄䉁䅁䅁兂䅁䅁䅍䅄䅁䅁䅯杈䅁䅁䅯睕䅁䅁䅯兂䅁䅁䅕䅁䅁䅁楁欵䉁䅁䅁允䅁䅁䅕兇坒楄礱啋䵁䅉䅅䅁䙁䅁䅁睁䵁䅁䅁权敁䅁䅁权呂䅁䅁权䙁䅁䅁兂䅁䅁䅁䌴浈䅑䅅䅁䉁䅁䅁兂婁䙂余塌灉䅑杷允䅁䅁䅕䅁䑁䅁䅷䅁䭁䉁䄸䅁䭁䙁䅍䅁䭁䅁䅕䅁䙁䅁䅁䅁杂甲䅖允䅁䅁䅅䅁䙁䉁癳匳䝑吴䅂䍄䉁䅁䅁兂䅁䅁䅍䅄䅁䅁䅯杇䅁䅁䅯允䅁䅁䅯兂䅁䅁䅕䅁䅁䵁䥁欵䉁䅁䅁允䅁䅁䅕浚浚浚浚樵䴸䅉䅅䅁䙁䅁䅁睁䵁䅁䅁权慁䅁䅁权呂䅁䅁权䙁䅁䅁兂䅁䅁䅁䍧浈䅑䅅䅁䉁䅁䅁兂㉃⼸唳䥥㙫䅑杷允䅁䅁䅕䅁䑁䅁䅷䅁䭁䉁䄸䅁䭁䅁䅅䅁䭁䅁䅕䅁䙁䅁䅁䅁杂畁䅚允䅁䅁䅅䅁䙁䅁䅁䅁䅁佁⽁䍄䉁䅁䅁兂䅁䅁䅍䅄䅁䅁䅯睈䅁䅁䅯睕䅁䅁䅯兂䅁䅁䅕䅁䅁䥁桁欵䉁䅁䅁允䅁䅁䅕牒穢搯㑔䕍䵁䅉䅅䅁䙁䅁䅁睁䵁䅁䅁权慁䅁䅁权呂䅁䅁权䙁䅁䅁兂䅁䅁䅁䍙浈䅑䅅䅁䉁䅁䅁兂㉃⼸唳䥥㙫䅑杷允䅁䅁䅕䅁䑁䅁䅷䅁䭁䉁䄸䅁䭁䙁䅍䅁䭁䅁䅕䅁䙁䅁䅁䅁杁⭶䅖允䅁䅁䅅䅁䙁䵁㉬灶愸穌䅆䍄䉁䅁䅁兂䅁䅁䅍䅄䅁䅁䅯䅈䅁䅁䅯睕䅁䅁䅯兂䅁䅁䅕䅁䅁䥁畃唵䉁䅁䅁允䅁䅁䅕椹捨㡪ㅋ啌䵁䅉䅅䅁䙁䅁䅁睁䵁䅁䅁权敁䅁䅁权䉁䅁䅁权䙁䅁䅁兂䅁䅁䅁䵯汮䅑䅅䅁䉁䅁䅁兂穁積積積呐睐杷允䅁䅁䅕䅁䑁䅁䅷䅁䭁䉁䄴䅁䭁䅁䅅䅁䭁䅁䅕䅁䙁䅁䅁䅁䅃伶䅖允䅁䅁䅅䅁䙁䑁積積積㥍⽍䍄䉁䅁䅁兂䅁䅁䅍䅄䅁䅁䅯杈䅁䅁䅯睕䅁䅁䅯兂䅁䅁䅕䅁䅁䕁桁欵䉁䅁䅁允䅁䅁䅕兇坒楄礱啋䵁䅉䅅䅁䙁䅁䅁睁䵁䅁䅁权敁䅁䅁权呂䅁䅁权䙁䅁䅁兂䅁䅁䅁䍉浈䅑䅅䅁䉁䅁䅁兂婁䙂余塌灉䅑杷允䅁䅁䅕䅁䑁䅁䅷䅁䭁䉁䅯䅁䭁䙁䅍䅁䭁䅁䅕䅁䙁䅁䅁䅁䅁敉䅚允䅁䅁䅅䅁䙁䱁穢搯㑒呩䅰䍄䉁䅁䅁兂䅁䅁䅍䅄䅁䅁䅯䅈䅁䅁䅯睕䅁䅁䅯兂䅁䅁䅕䅁䅁䅁桁欵䉁䅁䅁允䅁䅁䅕灳瘳㡰䱙歌䵁䅉䅅䅁䙁䅁䅁睁䵁䅁䅁权捁䅁䅁权呂䅁䅁权䙁䅁䅁兂䅁䅁䅁䍯浄䅑䅅䅁䉁䅁䅁兂祃敮渫杸畳䅑杷允䅁䅁䅕䅁䑁䅁䅷䅁䭁䉁䄸䅁䭁䙁䅍䅁䭁䅁䅕䅁䙁䅁䅁䅁杂佉䅚允䅁䅁䅅䅁䙁䕁㉡⼸唳䐫䅂䍄䉁䅁䅁兂䅁䅁䅍䅄䅁䅁䅯䅈䅁䅁䅯睕䅁䅁䅯兂䅁䅁䅕䅁䅁䕁杁欵䉁䅁䅁允䅁䅁䅕灳瘳㡰䱙歌䵁䅉䅅䅁䙁䅁䅁睁䵁䅁䅁权晁䅁䅁权䉁䅁䅁权䙁䅁䅁兂䅁䅁䅁偙汄䅑䅅䅁䉁䅁䅁兂桄桥畓⭒慈睐杷允䅁䅁䅕䅁䑁䅁䅷䅁䭁䉁䅯䅁䭁䙁䅍䅁䭁䅁䅕䅁䙁䅁䅁䅁杁佉䅚允䅁䅁䅅䅁䙁䱁穢搯㑒呩䅰䍄䉁䅁䅁兂䅁䅁䅍䅄䅁䅁䅯杇䅁䅁䅯允䅁䅁䅯兂䅁䅁䅕䅁䅁䍁橃唵䉁䅁䅁允䅁䅁䅕䅁䅁䅁䅁䐴䴸䅉䅅䅁䙁䅁䅁睁䵁䅁䅁权摁䅁䅁权呂䅁䅁权䙁䅁䅁兂䅁䅁䅁䍉浄䅑䅅䅁䉁䅁䅁兂䭁㘱睎捐畯䅑杷允䅁䅁䅕䅁䑁䅁䅷䅁䭁䉁䅯䅁䭁䅁䅅䅁䭁䅁䅕䅁䙁䅁䅁䅁䅂⬷䅖允䅁䅁䅅䅁䙁䑁積積積⭍⽍䍄䉁䅁䅁兂䅁䅁䅍䅄䅁䅁䅯䅈䅁䅁䅯睕䅁䅁䅯兂䅁䅁䅕䅁䅁䵁晁欵䉁䅁䅁允䅁䅁䅕灳瘳㡰䱙歌䵁䅉䅅䅁䙁䅁䅁睁䵁䅁䅁权摁䅁䅁权呂䅁䅁权䙁䅁䅁兂䅁䅁䅁佧氷䅑䅅䅁䉁䅁䅁兂浃㡭村䱳瑉䅑杷允䅁䅁䅕䅁䑁䅁䅷䅁䭁䉁䄸䅁䭁䙁䅍䅁䭁䅁䅕䅁䙁䅁䅁䅁䅄⭈䅚允䅁䅁䅅䅁䙁䕁㉡⼸唳䐫䅂䍄䉁䅁䅁兂䅁䅁䅍䅄䅁䅁䅯䅈䅁䅁䅯睕䅁䅁䅯兂䅁䅁䅕䅁䅁䭁晁欵䉁䅁䅁允䅁䅁䅕灳瘳㡰䱙歌䵁䅉䅅䅁䙁䅁䅁睁䵁䅁䅁权晁䅁䅁权䉁䅁䅁权䙁䅁䅁兂䅁䅁䅁䍁浺䅑䅅䅁䉁䅁䅁兂䥂場啯歲桦睐杷允䅁䅁䅕䅁䑁䅁䅷䅁䭁䉁䅯䅁䭁䅁䅅䅁䭁䅁䅕䅁䙁䅁䅁䅁杄佅䅚允䅁䅁䅅䅁䙁䝁浚浚浚畚⽙䍄䉁䅁䅁兂䅁䅁䅍䅄䅁䅁䅯先䅁䅁䅯睕䅁䅁䅯兂䅁䅁䅕䅁䅁䭁晁欵䉁䅁䅁允䅁䅁䅕瑃橥䑣䬳歌䵁䅉䅅䅁䙁䅁䅁睁䵁䅁䅁权敁䅁䅁权䉁䅁䅁权䙁䅁䅁兂䅁䅁䅁倴汄䅑䅅䅁䉁䅁䅁兂穁積積積呐睐杷允䅁䅁䅕䅁䑁䅁䅷䅁䭁䉁䄴䅁䭁䙁䅍䅁䭁䅁䅕䅁䙁䅁䅁䅁权⭈䅚允䅁䅁䅅䅁䙁䉁䕫杖琴楣䅬䍄䉁䅁䅁兂䅁䅁䅍䅄䅁䅁䅯睈䅁䅁䅯睕䅁䅁䅯兂䅁䅁䅕䅁䅁䝁扄唵䉁䅁䅁允䅁䅁䅕祇搯䅊桢䕍䵁䅉䅅䅁䙁䅁䅁睁䵁䅁䅁权慁䅁䅁权呂䅁䅁权䙁䅁䅁兂䅁䅁䅁䉧洯䅑䅅䅁䉁䅁䅁兂㉃⼸唳䥥㙫䅑杷允䅁䅁䅕䅁䑁䅁䅷䅁䭁䉁䅷䅁䭁䙁䅍䅁䭁䅁䅕䅁䙁䅁䅁䅁杁敆䅚允䅁䅁䅅䅁䙁䙁㘶兓䍷祱䄱䍄䉁䅁䅁兂䅁䅁䅍䅄䅁䅁䅯睈䅁䅁䅯允䅁䅁䅯兂䅁䅁䅕䅁䅁䵁潂欵䉁䅁䅁允䅁䅁䅕牕敧敨剴䐴䴸䅉䅅䅁䙁䅁䅁睁䵁䅁䅁权捁䅁䅁权䉁䅁䅁权䙁䅁䅁兂䅁䅁䅁䡧浲䅑䅅䅁䉁䅁䅁兂㉄䙋偹癷奘睐杷允䅁䅁䅕䅁䑁䅁䅷䅁䭁䉁䄰䅁䭁䙁䅍䅁䭁䅁䅕䅁䙁䅁䅁䅁杂⭈䅚允䅁䅁䅅䅁䙁䅁塲㍯㥁楹䄵䍄䉁䅁䅁兂䅁䅁䅍䅄䅁䅁䅯睈䅁䅁䅯允䅁䅁䅯兂䅁䅁䅕䅁䅁䍁潁欵䉁䅁䅁允䅁䅁䅕体㙆䭆䠵吴䴸䅉䅅䅁䙁䅁䅁睁䵁䅁䅁权慁䅁䅁权呂䅁䅁权䙁䅁䅁兂䅁䅁䅁䉑洯䅑䅅䅁䉁䅁䅁兂㉃⼸唳䥥㙫䅑杷允䅁䅁䅕䅁䑁䅁䅷䅁䭁䉁䅷䅁䭁䙁䅍䅁䭁䅁䅕䅁䙁䅁䅁䅁䅃改䅖允䅁䅁䅅䅁䙁䙁㘶兓䍷祡䄱䍄䉁䅁䅁兂䅁䅁䅍䅄䅁䅁䅯䅈䅁䅁䅯睕䅁䅁䅯兂䅁䅁䅕䅁䅁䕁晁欵䉁䅁䅁允䅁䅁䅕灳瘳㡰䱙歌䵁䅉䅅䅁䙁䅁䅁睁䵁䅁䅁权捁䅁䅁权䉁䅁䅁权䙁䅁䅁兂䅁䅁䅁䝙浈䅑䅅䅁䉁䅁䅁兂㉄䙋偹癷奘睐杷允䅁䅁䅕䅁䑁䅁䅷䅁䭁䉁䄸䅁䭁䙁䅍䅁䭁䅁䅕䅁䙁䅁䅁䅁权佶䅖允䅁䅁䅅䅁䙁䵁㉬灶愸穌䅆䍄䉁䅁䅁兂䅁䅁䅍䅄䅁䅁䅯杈䅁䅁䅯睕䅁䅁䅯兂䅁䅁䅕䅁䅁䕁晁欵䉁䅁䅁允䅁䅁䅕兇坒楄礱啋䵁䅉䅅䅁䙁䅁䅁睁䵁䅁䅁权慁䅁䅁权呂䅁䅁权䙁䅁䅁兂䅁䅁䅁䉧浐䅑䅅䅁䉁䅁䅁兂䝁婧䑖ど㙷䅑杷允䅁䅁䅕䅁䑁䅁䅷䅁䭁䉁䅷䅁䭁䙁䅍䅁䭁䅁䅕䅁䙁䅁䅁䅁杄畈䅚允䅁䅁䅅䅁䙁䱁摋㘷䝦祃䄵䍄䉁䅁䅁兂䅁䅁䅍䅄䅁䅁䅯先䅁䅁䅯睕䅁䅁䅯兂䅁䅁䅕䅁䅁佁敁欵䉁䅁䅁允䅁䅁䅕瑃橥䑣䬳歌䵁䅉䅅䅁䙁䅁䅁睁䵁䅁䅁权晁䅁䅁权呂䅁䅁权䙁䅁䅁兂䅁䅁䅁䈴洷䅑䅅䅁䉁䅁䅁兂䝂癴㥐倱睧䅑杷允䅁䅁䅕䅁䑁䅁䅷䅁䭁䉁䄸䅁䭁䙁䅍䅁䭁䅁䅕䅁䙁䅁䅁䅁䅃佳䅖允䅁䅁䅅䅁䙁䱁敧敨剴䐲䅂䍄䉁䅁䅁兂䅁䅁䅍䅄䅁䅁䅯先䅁䅁䅯睕䅁䅁䅯兂䅁䅁䅕䅁䅁䵁敁欵䉁䅁䅁允䅁䅁䅕瑃橥䑣䬳歌䵁䅉䅅䅁䙁䅁䅁睁䵁䅁䅁权慁䅁䅁权䉁䅁䅁权䙁䅁䅁兂䅁䅁䅁偯汶䅑䅅䅁䉁䅁䅁兂穁積積積橐睐杷允䅁䅁䅕䅁䑁䅁䅷䅁䭁䉁䄴䅁䭁䙁䅍䅁䭁䅁䅕䅁䙁䅁䅁䅁权畈䅚允䅁䅁䅅䅁䙁䉁䕫杖琴楣䅬䍄䉁䅁䅁兂䅁䅁䅍䅄䅁䅁䅯睈䅁䅁䅯睕䅁䅁䅯兂䅁䅁䅕䅁䅁䭁敁欵䉁䅁䅁允䅁䅁䅕牒穢搯㑔䕍䵁䅉䅅䅁䙁䅁䅁睁䵁䅁䅁权慁䅁䅁权䉁䅁䅁权䙁䅁䅁兂䅁䅁䅁佁氳䅑䅅䅁䉁䅁䅁兂穁積積積橐睐杷允䅁䅁䅕䅁䑁䅁䅷䅁䭁䉁䅷䅁䭁䙁䅍䅁䭁䅁䅕䅁䙁䅁䅁䅁䅃畈䅚允䅁䅁䅅䅁䙁䱁摋㘷䝦祃䄵䍄䉁䅁䅁兂䅁䅁䅍䅄䅁䅁䅯先䅁䅁䅯允䅁䅁䅯兂䅁䅁䅕䅁䅁䭁睂欵䉁䅁䅁允䅁䅁䅕歲桦桥畓稱䴸䅉䅅䅁䙁䅁䅁睁䵁䅁䅁权摁䅁䅁权呂䅁䅁权䙁䅁䅁兂䅁䅁䅁䉧洷䅑䅅䅁䉁䅁䅁兂䭁㘱睎捐畯䅑杷允䅁䅁䅕䅁䑁䅁䅷䅁䭁䉁䄸䅁䭁䅁䅅䅁䭁䅁䅕䅁䙁䅁䅁䅁䅂佖䅚允䅁䅁䅅䅁䙁䙁㑋潈牘敕⽁䍄䉁䅁䅁兂䅁䅁䅍䅄䅁䅁䅯杇䅁䅁䅯睕䅁䅁䅯兂䅁䅁䅕䅁䅁䝁敁欵䉁䅁䅁允䅁䅁䅕癴㥐䠱䩩歏䵁䅉䅅䅁䙁䅁䅁睁䵁䅁䅁权捁䅁䅁权䉁䅁䅁权䙁䅁䅁兂䅁䅁䅁䑯浔䅑䅅䅁䉁䅁䅁兂㉄䙋偹癷奘睐杷允䅁䅁䅕䅁䑁䅁䅷䅁䭁䉁䅯䅁䭁䙁䅍䅁䭁䅁䅕䅁䙁䅁䅁䅁䅁畈䅚允䅁䅁䅅䅁䙁䱁穢搯㑒呩䅰䍄䉁䅁䅁兂䅁䅁䅍䅄䅁䅁䅯䅈䅁䅁䅯睕䅁䅁䅯兂䅁䅁䅕䅁䅁䅁汃唵䉁䅁䅁允䅁䅁䅕椹捨㡪ㅋ啌䵁䅉䅅䅁䙁䅁䅁睁䵁䅁䅁权捁䅁䅁权呂䅁䅁权䙁䅁䅁兂䅁䅁䅁䉁洷䅑䅅䅁䉁䅁䅁兂祃敮渫杸畳䅑杷允䅁䅁䅕䅁䑁䅁䅷䅁䭁䉁䄰䅁䭁䙁䅍䅁䭁䅁䅕䅁䙁䅁䅁䅁䅂畅䅚允䅁䅁䅅䅁䙁䱁䩰䅄牉票䄵䍄䉁䅁䅁兂䅁䅁䅍䅄䅁䅁䅯杈䅁䅁䅯睕䅁䅁䅯兂䅁䅁䅕䅁䅁佁摁欵䉁䅁䅁允䅁䅁䅕兇坒楄礱啋䵁䅉䅅䅁䙁䅁䅁睁䵁䅁䅁权晁䅁䅁权呂䅁䅁权䙁䅁䅁兂䅁䅁䅁䈴洳䅑䅅䅁䉁䅁䅁兂䝂癴㥐倱睧䅑杷允䅁䅁䅕䅁䑁䅁䅷䅁䭁䉁䄰䅁䭁䙁䅍䅁䭁䅁䅕䅁䙁䅁䅁䅁䅄效䅚允䅁䅁䅅䅁䙁䅁塲㍯㥁楹䄵䍄䉁䅁䅁兂䅁䅁䅍䅄䅁䅁䅯睈䅁䅁䅯睕䅁䅁䅯兂䅁䅁䅕䅁䅁䵁摁欵䉁䅁䅁允䅁䅁䅕牒穢搯㑔䕍䵁䅉䅅䅁䙁䅁䅁睁䵁䅁䅁权慁䅁䅁权䉁䅁䅁权䙁䅁䅁兂䅁䅁䅁䩉決䅑䅅䅁䉁䅁䅁兂䅁䅁䅁䅁杄睐杷允䅁䅁䅕䅁䑁䅁䅷䅁䭁䉁䅷䅁䭁䅁䅅䅁䭁䅁䅕䅁䙁䅁䅁䅁杂畭䅖允䅁䅁䅅䅁䙁䥁䌯匹捨㥪⽉䍄䉁䅁䅁兂䅁䅁䅍䅄䅁䅁䅯先䅁䅁䅯睕䅁䅁䅯兂䅁䅁䅕䅁䅁䭁摁欵䉁䅁䅁允䅁䅁䅕瑃橥䑣䬳歌䵁䅉䅅䅁䙁䅁䅁睁䵁䅁䅁权慁䅁䅁权呂䅁䅁权䙁䅁䅁兂䅁䅁䅁䉧洳䅑䅅䅁䉁䅁䅁兂㉃⼸唳䥥㙫䅑杷允䅁䅁䅕䅁䑁䅁䅷䅁䭁䉁䄰䅁䭁䅁䅅䅁䭁䅁䅕䅁䙁䅁䅁䅁䅂敐䅚允䅁䅁䅅䅁䙁䭁䠵場啯瑲⽣䍄䉁䅁䅁兂䅁䅁䅍䅄䅁䅁䅯杈䅁䅁䅯睕䅁䅁䅯兂䅁䅁䅕䅁䅁䥁摁欵䉁䅁䅁允䅁䅁䅕兇坒楄礱啋䵁䅉䅅䅁䙁䅁䅁睁䵁䅁䅁权慁䅁䅁权呂䅁䅁权䙁䅁䅁兂䅁䅁䅁䉯浪䅑䅅䅁䉁䅁䅁兂㉃⼸唳䥥㙫䅑杷允䅁䅁䅕䅁䑁䅁䅷䅁䭁䉁䄴䅁䭁䙁䅍䅁䭁䅁䅕䅁䙁䅁䅁䅁杂收䅖允䅁䅁䅅䅁䙁䡁潎敫㠱祐䅸䍄䉁䅁䅁兂䅁䅁䅍䅄䅁䅁䅯杇䅁䅁䅯睕䅁䅁䅯兂䅁䅁䅕䅁䅁䍁摁欵䉁䅁䅁允䅁䅁䅕癴㥐䠱䩩歏䵁䅉䅅䅁䙁䅁䅁睁䵁䅁䅁权慁䅁䅁权呂䅁䅁权䙁䅁䅁兂䅁䅁䅁䵧汶䅑䅅䅁䉁䅁䅁兂权楇搯䕊㙙䅑杷允䅁䅁䅕䅁䑁䅁䅷䅁䭁䉁䅷䅁䭁䅁䅅䅁䭁䅁䅕䅁䙁䅁䅁䅁杂⭕䅚允䅁䅁䅅䅁䙁偁潙䥘䌯搹⽧䍄䉁䅁䅁兂䅁䅁䅍䅄䅁䅁䅯杈䅁䅁䅯睕䅁䅁䅯兂䅁䅁䅕䅁䅁䅁摁欵䉁䅁䅁允䅁䅁䅕兇坒楄礱啋䵁䅉䅅䅁䙁䅁䅁睁䵁䅁䅁权摁䅁䅁权呂䅁䅁权䙁䅁䅁兂䅁䅁䅁䈴浺䅑䅅䅁䉁䅁䅁兂䭁㘱睎捐畯䅑杷允䅁䅁䅕䅁䑁䅁䅷䅁䭁䉁䄴䅁䭁䙁䅍䅁䭁䅁䅕䅁䙁䅁䅁䅁杄佈䅚允䅁䅁䅅䅁䙁䉁䕫杖琴楣䅬䍄䉁䅁䅁兂䅁䅁䅍䅄䅁䅁䅯杇䅁䅁䅯睕䅁䅁䅯兂䅁䅁䅕䅁䅁䵁捁欵䉁䅁䅁允䅁䅁䅕癴㥐䠱䩩歏䵁䅉䅅䅁䙁䅁䅁睁䵁䅁䅁权捁䅁䅁权呂䅁䅁权䙁䅁䅁兂䅁䅁䅁䉷浺䅑䅅䅁䉁䅁䅁兂祃敮渫杸畳䅑杷允䅁䅁䅕䅁䑁䅁䅷䅁䭁䉁䄰䅁䭁䅁䅅䅁䭁䅁䅕䅁䙁䅁䅁䅁杄⭒䅚允䅁䅁䅅䅁䙁䭁䠵場啯瑲⽣䍄䉁䅁䅁兂䅁䅁䅍䅄䅁䅁䅯先䅁䅁䅯睕䅁䅁䅯兂䅁䅁䅕䅁䅁䵁捁欵䉁䅁䅁允䅁䅁䅕瑃橥䑣䬳歌䵁䅉䅅䅁䙁䅁䅁睁䵁䅁䅁权捁䅁䅁权䉁䅁䅁权䙁䅁䅁兂䅁䅁䅁䑷浐䅑䅅䅁䉁䅁䅁兂㉄䙋偹癷奘睐杷允䅁䅁䅕䅁䑁䅁䅷䅁䭁䉁䄴䅁䭁䙁䅍䅁䭁䅁䅕䅁䙁䅁䅁䅁䅄⭲䅖允䅁䅁䅅䅁䙁䱁穢搯㑒卡䅸䍄䉁䅁䅁兂䅁䅁䅍䅄䅁䅁䅯杈䅁䅁䅯睕䅁䅁䅯兂䅁䅁䅕䅁䅁䭁捁欵䉁䅁䅁允䅁䅁䅕兇坒楄礱啋䵁䅉䅅䅁䙁䅁䅁睁䵁䅁䅁权摁䅁䅁权呂䅁䅁权䙁䅁䅁兂䅁䅁䅁䉑浺䅑䅅䅁䉁䅁䅁兂䭁㘱睎捐畯䅑杷允䅁䅁䅕䅁䑁䅁䅷䅁䭁䉁䄴䅁䭁䅁䅅䅁䭁䅁䅕䅁䙁䅁䅁䅁䅂⭌䅚允䅁䅁䅅䅁䙁䵁ㅐ䙋偹瑷⽕䍄䉁䅁䅁兂䅁䅁䅍䅄䅁䅁䅯杇䅁䅁䅯睕䅁䅁䅯兂䅁䅁䅕䅁䅁䍁捁欵䉁䅁䅁允䅁䅁䅕癴㥐䠱䩩歏䵁䅉䅅䅁䙁䅁䅁睁䵁䅁䅁权慁䅁䅁权䉁䅁䅁权䙁䅁䅁兂䅁䅁䅁䘴浮䅑䅅䅁䉁䅁䅁兂歃䑣䬰㘱潐睐杷允䅁䅁䅕䅁䑁䅁䅷䅁䭁䉁䄸䅁䭁䙁䅍䅁䭁䅁䅕䅁䙁䅁䅁䅁杁佈䅚允䅁䅁䅅䅁䙁䕁㉡⼸唳䐫䅂䍄䉁䅁䅁兂䅁䅁䅍䅄䅁䅁䅯杇䅁䅁䅯睕䅁䅁䅯兂䅁䅁䅕䅁䅁䅁捁欵䉁䅁䅁允䅁䅁䅕癴㥐䠱䩩歏䵁䅉䅅䅁䙁䅁䅁睁䵁䅁䅁权捁䅁䅁权呂䅁䅁权䙁䅁䅁兂䅁䅁䅁䉁浺䅑䅅䅁䉁䅁䅁兂祃敮渫杸畳䅑杷允䅁䅁䅕䅁䑁䅁䅷䅁䭁䉁䄴䅁䭁䙁䅍䅁䭁䅁䅕䅁䙁䅁䅁䅁䅁佈䅚允䅁䅁䅅䅁䙁䉁䕫杖琴楣䅬䍄䉁䅁䅁兂䅁䅁䅍䅄䅁䅁䅯䅈䅁䅁䅯睕䅁䅁䅯兂䅁䅁䅕䅁䅁佁扁欵䉁䅁䅁允䅁䅁䅕灳瘳㡰䱙歌䵁䅉䅅䅁䙁䅁䅁睁䵁䅁䅁权摁䅁䅁权䉁䅁䅁权䙁䅁䅁兂䅁䅁䅁乷氯䅑䅅䅁䉁䅁䅁兂塄㍯㥁瑃呦睐杷允䅁䅁䅕䅁䑁䅁䅷䅁䭁䉁䄴䅁䭁䙁䅍䅁䭁䅁䅕䅁䙁䅁䅁䅁杂⬫䅖允䅁䅁䅅䅁䙁䱁䥔牤昶椲䅬䍄䉁䅁䅁兂䅁䅁䅍䅄䅁䅁䅯杇䅁䅁䅯睕䅁䅁䅯兂䅁䅁䅕䅁䅁䭁牄唵䉁䅁䅁允䅁䅁䅕⽷潕䥘䌯問䵁䅉䅅䅁䙁䅁䅁睁䵁䅁䅁权摁䅁䅁权呂䅁䅁权䙁䅁䅁兂䅁䅁䅁余氳䅑䅅䅁䉁䅁䅁兂浃㡭村䱳瑉䅑杷允䅁䅁䅕䅁䑁䅁䅷䅁䭁䉁䅯䅁䭁䙁䅍䅁䭁䅁䅕䅁䙁䅁䅁䅁䅁⭇䅚允䅁䅁䅅䅁䙁䱁穢搯㑒呩䅰䍄䉁䅁䅁兂䅁䅁䅍䅄䅁䅁䅯杈䅁䅁䅯睕䅁䅁䅯兂䅁䅁䅕䅁䅁䕁潄唵䉁䅁䅁允䅁䅁䅕呣䬰㘱睐か䵁䅉䅅䅁䙁䅁䅁睁䵁䅁䅁权捁䅁䅁权呂䅁䅁权䙁䅁䅁兂䅁䅁䅁䉁浶䅑䅅䅁䉁䅁䅁兂祃敮渫杸畳䅑杷允䅁䅁䅕䅁䑁䅁䅷䅁䭁䉁䅯䅁䭁䙁䅍䅁䭁䅁䅕䅁䙁䅁䅁䅁杄畇䅚允䅁䅁䅅䅁䙁䱁穢搯㑒呩䅰䍄䉁䅁䅁兂䅁䅁䅍䅄䅁䅁䅯杈䅁䅁䅯睕䅁䅁䅯兂䅁䅁䅕䅁䅁䭁䥁欵䉁䅁䅁允䅁䅁䅕䅁䅁䅁䅁歋䵁䅉䅅䅁䙁䅁䅁睁䵁䅁䅁权摁䅁䅁权呂䅁䅁权䙁䅁䅁兂䅁䅁䅁䈴浲䅑䅅䅁䉁䅁䅁兂䭁㘱睎捐畯䅑杷允䅁䅁䅕䅁䑁䅁䅷䅁䭁䉁䅷䅁䭁䙁䅍䅁䭁䅁䅕䅁䙁䅁䅁䅁䅃畇䅚允䅁䅁䅅䅁䙁䱁摋㘷䝦祃䄵䍄䉁䅁䅁兂䅁䅁䅍䅄䅁䅁䅯睈䅁䅁䅯允䅁䅁䅯兂䅁䅁䅕䅁䅁䕁㥁欵䉁䅁䅁允䅁䅁䅕䡰㥁瑃橥䐴䴸䅉䅅䅁䙁䅁䅁睁䵁䅁䅁权慁䅁䅁权呂䅁䅁权䙁䅁䅁兂䅁䅁䅁䉙浲䅑䅅䅁䉁䅁䅁兂㉃⼸唳䥥㙫䅑杷允䅁䅁䅕䅁䑁䅁䅷䅁䭁䉁䅷䅁䭁䙁䅍䅁䭁䅁䅕䅁䙁䅁䅁䅁杂畇䅚允䅁䅁䅅䅁䙁䱁摋㘷䝦祃䄵䍄䉁䅁䅁兂䅁䅁䅍䅄䅁䅁䅯杈䅁䅁䅯允䅁䅁䅯兂䅁䅁䅕䅁䅁䝁癄唵䉁䅁䅁允䅁䅁䅕積積積積稰䴸䅉䅅䅁䙁䅁䅁睁䵁䅁䅁权敁䅁䅁权呂䅁䅁权䙁䅁䅁兂䅁䅁䅁偧汶䅑䅅䅁䉁䅁䅁兂ぃ䡹⭡㥮灯䅑杷允䅁䅁䅕䅁䑁䅁䅷䅁䭁䉁䄴䅁䭁䙁䅍䅁䭁䅁䅕䅁䙁䅁䅁䅁杂畇䅚允䅁䅁䅅䅁䙁䉁䕫杖琴楣䅬䍄䉁䅁䅁兂䅁䅁䅍䅄䅁䅁䅯䅈䅁䅁䅯睕䅁䅁䅯兂䅁䅁䅕䅁䅁䍁䡄唵䉁䅁䅁允䅁䅁䅕敨剴䉵䘶歌䵁䅉䅅䅁䙁䅁䅁睁䵁䅁䅁权摁䅁䅁权呂䅁䅁权䙁䅁䅁兂䅁䅁䅁䉉浲䅑䅅䅁䉁䅁䅁兂䭁㘱睎捐畯䅑杷允䅁䅁䅕䅁䑁䅁䅷䅁䭁䉁䅯䅁䭁䙁䅍䅁䭁䅁䅕䅁䙁䅁䅁䅁䅁畇䅚允䅁䅁䅅䅁䙁䱁穢搯㑒呩䅰䍄䉁䅁䅁兂䅁䅁䅍䅄䅁䅁䅯杈䅁䅁䅯睕䅁䅁䅯兂䅁䅁䅕䅁䅁䝁䩁欵䉁䅁䅁允䅁䅁䅕䅁䅁䅁䅁歋䵁䅉䅅䅁䙁䅁䅁睁䵁䅁䅁权摁䅁䅁权䉁䅁䅁权䙁䅁䅁兂䅁䅁䅁佑氯䅑䅅䅁䉁䅁䅁兂塄㍯㥁瑃呦睐杷允䅁䅁䅕䅁䑁䅁䅷䅁䭁䉁䄸䅁䭁䙁䅍䅁䭁䅁䅕䅁䙁䅁䅁䅁䅂甯䅖允䅁䅁䅅䅁䙁䵁㌯⭕汏穥䅂䍄䉁䅁䅁兂䅁䅁䅍䅄䅁䅁䅯先䅁䅁䅯允䅁䅁䅯兂䅁䅁䅕䅁䅁䵁䩂欵䉁䅁䅁允䅁䅁䅕歲桦桥畓稱䴸䅉䅅䅁䙁䅁䅁睁䵁䅁䅁权摁䅁䅁权呂䅁䅁权䙁䅁䅁兂䅁䅁䅁䉁浲䅑䅅䅁䉁䅁䅁兂䭁㘱睎捐畯䅑杷允䅁䅁䅕䅁䑁䅁䅷䅁䭁䉁䄴䅁䭁䙁䅍䅁䭁䅁䅕䅁䙁䅁䅁䅁䅂畅䅚允䅁䅁䅅䅁䙁䝁匸㡧䭄匴䅬䍄䉁䅁䅁兂䅁䅁䅍䅄䅁䅁䅯睈䅁䅁䅯睕䅁䅁䅯兂䅁䅁䅕䅁䅁䅁慁欵䉁䅁䅁允䅁䅁䅕牒穢搯㑔䕍䵁䅉䅅䅁䙁䅁䅁睁䵁䅁䅁权晁䅁䅁权呂䅁䅁权䙁䅁䅁兂䅁䅁䅁临汶䅑䅅䅁䉁䅁䅁兂扁㥌欰畂睅䅑杷允䅁䅁䅕䅁䑁䅁䅷䅁䭁䉁䄰䅁䭁䙁䅍䅁䭁䅁䅕䅁䙁䅁䅁䅁䅃敇䅚允䅁䅁䅅䅁䙁䅁塲㍯㥁楹䄵䍄䉁䅁䅁兂䅁䅁䅍䅄䅁䅁䅯先䅁䅁䅯允䅁䅁䅯兂䅁䅁䅕䅁䅁䥁䭂欵䉁䅁䅁允䅁䅁䅕歲桦桥畓稱䴸䅉䅅䅁䙁䅁䅁睁䵁䅁䅁权晁䅁䅁权呂䅁䅁权䙁䅁䅁兂䅁䅁䅁䭁汐䅑䅅䅁䉁䅁䅁兂捃䍸睃楣硧䅑杷允䅁䅁䅕䅁䑁䅁䅷䅁䭁䉁䄸䅁䭁䙁䅍䅁䭁䅁䅕䅁䙁䅁䅁䅁䅃敇䅚允䅁䅁䅅䅁䙁䕁㉡⼸唳䐫䅂䍄䉁䅁䅁兂䅁䅁䅍䅄䅁䅁䅯䅈䅁䅁䅯睕䅁䅁䅯兂䅁䅁䅕䅁䅁䍁婁欵䉁䅁䅁允䅁䅁䅕灳瘳㡰䱙歌䵁䅉䅅䅁䙁䅁䅁睁䵁䅁䅁权敁䅁䅁权呂䅁䅁权䙁䅁䅁兂䅁䅁䅁佑汦䅑䅅䅁䉁䅁䅁兂硂児塲⽯牁䅑杷允䅁䅁䅕䅁䑁䅁䅷䅁䭁䉁䅷䅁䭁䙁䅍䅁䭁䅁䅕䅁䙁䅁䅁䅁权佇䅚允䅁䅁䅅䅁䙁䱁摋㘷䝦祃䄵䍄䉁䅁䅁兂䅁䅁䅍䅄䅁䅁䅯睈䅁䅁䅯允䅁䅁䅯兂䅁䅁䅕䅁䅁䥁灃唵䉁䅁䅁允䅁䅁䅯睇䅁䅁杷允䅁䅁䅕䅁䑁䅁䅷䅁䭁䉁䄸䅁䭁䙁䅍䅁䭁䅁䅕䅁䙁䅁䅁䅁杂攲䅖允䅁䅁䅅䅁䙁䉁癳匳䝑吴䅂䍄䉁䅁䅁兂䅁䅁䅍䅄䅁䅁䅯杇䅁䅁䅯睕䅁䅁䅯兂䅁䅁䅕䅁䅁䥁奁欵䉁䅁䅁允䅁䅁䅕癴㥐䠱䩩歏䵁䅉䅅䅁䙁䅁䅁睁䵁䅁䅁权晁䅁䅁权䉁䅁䅁权䙁䅁䅁兂䅁䅁䅁佑汪䅑䅅䅁䉁䅁䅁兂桄桥畓⭒慈睐杷允䅁䅁䅕䅁䑁䅁䅷䅁䭁䉁䄴䅁䭁䅁䅅䅁䭁䅁䅕䅁䙁䅁䅁䅁䅄敃䅚允䅁䅁䅅䅁䙁䡁啳歲桦瑥⽑䍄䉁䅁䅁兂䅁䅁䅍䅄䅁䅁䅯睈䅁䅁䅯允䅁䅁䅯兂䅁䅁䅕䅁䅁䅁㕃唵䉁䅁䅁允䅁䅁䅕敨剴䉵䘶稲䴸䅉䅅䅁䙁䅁䅁睁䵁䅁䅁权晁䅁䅁权呂䅁䅁权䙁䅁䅁兂䅁䅁䅁䉧浪䅑䅅䅁䉁䅁䅁兂䝂癴㥐倱睧䅑杷允䅁䅁䅕䅁䑁䅁䅷䅁䭁䉁䅷䅁䭁䅁䅅䅁䭁䅁䅕䅁䙁䅁䅁䅁䅁申䅖允䅁䅁䅅䅁䙁䑁積積積㥍⽍䍄䉁䅁䅁兂䅁䅁䅍䅄䅁䅁䅯杈䅁䅁䅯睕䅁䅁䅯兂䅁䅁䅕䅁䅁䅁㑃唵䉁䅁䅁允䅁䅁䅕癴㥐䠱灨䕌䵁䅉䅅䅁䙁䅁䅁睁䵁䅁䅁权慁䅁䅁权䉁䅁䅁权䙁䅁䅁兂䅁䅁䅁䵑氳䅑䅅䅁䉁䅁䅁兂㉄䙋偹癷杘睐杷允䅁䅁䅕䅁䑁䅁䅷䅁䭁䉁䅷䅁䭁䅁䅅䅁䭁䅁䅕䅁䙁䅁䅁䅁䅁敘䅚允䅁䅁䅅䅁䙁偁潙䥘䌯搹⽧䍄䉁䅁䅁兂䅁䅁䅍䅄䅁䅁䅯睈䅁䅁䅯睕䅁䅁䅯兂䅁䅁䅕䅁䅁䝁奁欵䉁䅁䅁允䅁䅁䅕牒穢搯㑔䕍䵁䅉䅅䅁䙁䅁䅁睁䵁䅁䅁权晁䅁䅁权呂䅁䅁权䙁䅁䅁兂䅁䅁䅁偙汔䅑䅅䅁䉁䅁䅁兂橁⼲⭬污睷䅑杷允䅁䅁䅕䅁䑁䅁䅷䅁䭁䉁䅯䅁䭁䙁䅍䅁䭁䅁䅕䅁䙁䅁䅁䅁䅂佇䅚允䅁䅁䅅䅁䙁䱁穢搯㑒呩䅰䍄䉁䅁䅁兂䅁䅁䅍䅄䅁䅁䅯先䅁䅁䅯允䅁䅁䅯兂䅁䅁䅕䅁䅁䝁乄唵䉁䅁䅁允䅁䅁䅕㘱睎児塲稰䴸䅉䅅䅁䙁䅁䅁睁䵁䅁䅁权敁䅁䅁权䉁䅁䅁权䙁䅁䅁兂䅁䅁䅁䱙汪䅑䅅䅁䉁䅁䅁兂穁積積積呐睐杷允䅁䅁䅕䅁䑁䅁䅷䅁䭁䉁䄴䅁䭁䙁䅍䅁䭁䅁䅕䅁䙁䅁䅁䅁权畃䅚允䅁䅁䅅䅁䙁䝁匸㡧䭄匴䅬䍄䉁䅁䅁兂䅁䅁䅍䅄䅁䅁䅯先䅁䅁䅯睕䅁䅁䅯兂䅁䅁䅕䅁䅁䕁奁欵䉁䅁䅁允䅁䅁䅕瑃橥䑣䬳歌䵁䅉䅅䅁䙁䅁䅁睁䵁䅁䅁权摁䅁䅁权䉁䅁䅁权䙁䅁䅁兂䅁䅁䅁䐴浮䅑䅅䅁䉁䅁䅁兂畃⭒㙆䭆堷睐杷允䅁䅁䅕䅁䑁䅁䅷䅁䭁䉁䄴䅁䭁䙁䅍䅁䭁䅁䅕䅁䙁䅁䅁䅁䅂佇䅚允䅁䅁䅅䅁䙁䉁䕫杖琴楣䅬䍄䉁䅁䅁兂䅁䅁䅍䅄䅁䅁䅯杇䅁䅁䅯睕䅁䅁䅯兂䅁䅁䅕䅁䅁佁塁欵䉁䅁䅁允䅁䅁䅕癴㥐䠱䩩歏䵁䅉䅅䅁䙁䅁䅁睁䵁䅁䅁权摁䅁䅁权呂䅁䅁权䙁䅁䅁兂䅁䅁䅁偯汘䅑䅅䅁䉁䅁䅁兂浃㡭村䱳瑉䅑杷允䅁䅁䅕䅁䑁䅁䅷䅁䭁䉁䅯䅁䭁䅁䅅䅁䭁䅁䅕䅁䙁䅁䅁䅁䅁佊䅚允䅁䅁䅅䅁䙁䭁睒児塲⭯⽧䍄䉁䅁䅁兂䅁䅁䅍䅄䅁䅁䅯先䅁䅁䅯睕䅁䅁䅯兂䅁䅁䅕䅁䅁䭁慃唵䉁䅁䅁允䅁䅁䅕䡶呓䅇坒啌䵁䅉䅅䅁䙁䅁䅁睁䵁䅁䅁权捁䅁䅁权呂䅁䅁权䙁䅁䅁兂䅁䅁䅁䈴浦䅑䅅䅁䉁䅁䅁兂敂歵䵫煁瑳䅑杷允䅁䅁䅕䅁䑁䅁䅷䅁䭁䉁䅯䅁䭁䙁䅍䅁䭁䅁䅕䅁䙁䅁䅁䅁䅁佮䅖允䅁䅁䅅䅁䙁䅁塲㍯㥁樶䅨䍄䉁䅁䅁兂䅁䅁䅍䅄䅁䅁䅯䅈䅁䅁䅯允䅁䅁䅯兂䅁䅁䅕䅁䅁䅁䅃欵䉁䅁䅁允䅁䅁䅕椹捨㡪ㅌ䐲䴸䅉䅅䅁䙁䅁䅁睁䵁䅁䅁权慁䅁䅁权呂䅁䅁权䙁䅁䅁兂䅁䅁䅁䉯浦䅑䅅䅁䉁䅁䅁兂㉃⼸唳䥥㙫䅑杷允䅁䅁䅕䅁䑁䅁䅷䅁䭁䉁䅯䅁䭁䙁䅍䅁䭁䅁䅕䅁䙁䅁䅁䅁䅂改䅖允䅁䅁䅅䅁䙁䵁ㅐ䙋偹橷䅬䍄䉁䅁䅁兂䅁䅁䅍䅄䅁䅁䅯䅈䅁䅁䅯睕䅁䅁䅯兂䅁䅁䅕䅁䅁䝁杄唵䉁䅁䅁允䅁䅁䅕桙奂扏䥒歌䵁䅉䅅䅁䙁䅁䅁睁䵁䅁䅁权捁䅁䅁权呂䅁䅁权䙁䅁䅁兂䅁䅁䅁䉧浦䅑䅅䅁䉁䅁䅁兂敂歵䵫煁瑳䅑杷允䅁䅁䅕䅁䑁䅁䅷䅁䭁䉁䄴䅁䭁䙁䅍䅁䭁䅁䅕䅁䙁䅁䅁䅁杄攰䅖允䅁䅁䅅䅁䙁䍁䝕婧䑖祩䅸䍄䉁䅁䅁兂䅁䅁䅍䅄䅁䅁䅯䅈䅁䅁䅯睕䅁䅁䅯兂䅁䅁䅕䅁䅁䝁塁欵䉁䅁䅁允䅁䅁䅕牘䩰䅄牋啌䵁䅉䅅䅁䙁䅁䅁睁䵁䅁䅁权敁䅁䅁权呂䅁䅁权䙁䅁䅁兂䅁䅁䅁偁汦䅑䅅䅁䉁䅁䅁兂穂䩡瑈䑦猸䅑杷允䅁䅁䅕䅁䑁䅁䅷䅁䭁䉁䄰䅁䭁䙁䅍䅁䭁䅁䅕䅁䙁䅁䅁䅁杁敱䅖允䅁䅁䅅䅁䙁乁佮ㄹ橐印䄱䍄䉁䅁䅁兂䅁䅁䅍䅄䅁䅁䅯杈䅁䅁䅯允䅁䅁䅯兂䅁䅁䅕䅁䅁䭁扃唵䉁䅁䅁允䅁䅁䅕積積積積稰䴸䅉䅅䅁䙁䅁䅁睁䵁䅁䅁权晁䅁䅁权呂䅁䅁权䙁䅁䅁兂䅁䅁䅁乧汈䅑䅅䅁䉁䅁䅁兂扁㥌欰畂睅䅑杷允䅁䅁䅕䅁䑁䅁䅷䅁䭁䉁䅯䅁䭁䙁䅍䅁䭁䅁䅕䅁䙁䅁䅁䅁䅄畆䅚允䅁䅁䅅䅁䙁䱁穢搯㑒呩䅰䍄䉁䅁䅁兂䅁䅁䅍䅄䅁䅁䅯先䅁䅁䅯允䅁䅁䅯兂䅁䅁䅕䅁䅁䵁敃唵䉁䅁䅁允䅁䅁䅕㘱睎児塲稰䴸䅉䅅䅁䙁䅁䅁睁䵁䅁䅁权摁䅁䅁权䉁䅁䅁权䙁䅁䅁兂䅁䅁䅁偁汮䅑䅅䅁䉁䅁䅁兂晁敨剴䉵嘷睐杷允䅁䅁䅕䅁䑁䅁䅷䅁䭁䉁䅯䅁䭁䙁䅍䅁䭁䅁䅕䅁䙁䅁䅁䅁杄畂䅚允䅁䅁䅅䅁䙁䕁㉡⼸唳䑇䅰䍄䉁䅁䅁兂䅁䅁䅍䅄䅁䅁䅯䅈䅁䅁䅯睕䅁䅁䅯兂䅁䅁䅕䅁䅁䵁坁欵䉁䅁䅁允䅁䅁䅕牘䩰䅄牋啌䵁䅉䅅䅁䙁䅁䅁睁䵁䅁䅁权摁䅁䅁权呂䅁䅁权䙁䅁䅁兂䅁䅁䅁䉷浢䅑䅅䅁䉁䅁䅁兂䭁㘱睎捐畯䅑杷允䅁䅁䅕䅁䑁䅁䅷䅁䭁䉁䄸䅁䭁䙁䅍䅁䭁䅁䅕䅁䙁䅁䅁䅁䅄畆䅚允䅁䅁䅅䅁䙁䕁㉡⼸唳䐫䅂䍄䉁䅁䅁兂䅁䅁䅍䅄䅁䅁䅯杇䅁䅁䅯睕䅁䅁䅯兂䅁䅁䅕䅁䅁䭁坁欵䉁䅁䅁允䅁䅁䅕潂噇㑑䵴歏䵁䅉䅅䅁䙁䅁䅁睁䵁䅁䅁权敁䅁䅁权䉁䅁䅁权䙁䅁䅁兂䅁䅁䅁䕁浦䅑䅅䅁䉁䅁䅁兂䑄匹捨㡪噌睐杷允䅁䅁䅕䅁䑁䅁䅷䅁䭁䉁䄰䅁䭁䅁䅅䅁䭁䅁䅕䅁䙁䅁䅁䅁杂佉䅚允䅁䅁䅅䅁䙁䉁䘫ㄶ㑇瑈⽕䍄䉁䅁䅁兂䅁䅁䅍䅄䅁䅁䅯睈䅁䅁䅯睕䅁䅁䅯兂䅁䅁䅕䅁䅁䭁坁欵䉁䅁䅁允䅁䅁䅕牒穢搯㑔䕍䵁䅉䅅䅁䙁䅁䅁睁䵁䅁䅁权慁䅁䅁权呂䅁䅁权䙁䅁䅁兂䅁䅁䅁䉉浢䅑䅅䅁䉁䅁䅁兂䝁婧䑖ど㙷䅑杷允䅁䅁䅕䅁䑁䅁䅷䅁䭁䉁䅷䅁䭁䙁䅍䅁䭁䅁䅕䅁䙁䅁䅁䅁杂數䅖允䅁䅁䅅䅁䙁佁㙆䭆䠵卙䄵䍄䉁䅁䅁兂䅁䅁䅍䅄䅁䅁䅯䅈䅁䅁䅯睕䅁䅁䅯兂䅁䅁䅕䅁䅁䍁坁欵䉁䅁䅁允䅁䅁䅕牘䩰䅄牋啌䵁䅉䅅䅁䙁䅁䅁睁䵁䅁䅁权敁䅁䅁权呂䅁䅁权䙁䅁䅁兂䅁䅁䅁䉉浢䅑䅅䅁䉁䅁䅁兂婁䙂余塌灉䅑杷允䅁䅁䅕䅁䑁䅁䅷䅁䭁䉁䄸䅁䭁䅁䅅䅁䭁䅁䅕䅁䙁䅁䅁䅁䅂佒䅚允䅁䅁䅅䅁䙁䭁睒児塲⭯⽁䍄䉁䅁䅁兂䅁䅁䅍䅄䅁䅁䅯睈䅁䅁䅯睕䅁䅁䅯兂䅁䅁䅕䅁䅁䍁䱁欵䉁䅁䅁允䅁䅁䅕䙂余扌㥋䕍䵁䅉䅅䅁䙁䅁䅁睁䵁䅁䅁权捁䅁䅁权呂䅁䅁权䙁䅁䅁兂䅁䅁䅁䉁浢䅑䅅䅁䉁䅁䅁兂敂歵䵫煁瑳䅑杷允䅁䅁䅕䅁䑁䅁䅷䅁䭁䉁䄰䅁䭁䙁䅍䅁䭁䅁䅕䅁䙁䅁䅁䅁䅁畆䅚允䅁䅁䅅䅁䙁䱁䩰䅄牉票䄵䍄䉁䅁䅁兂䅁䅁䅍䅄䅁䅁䅯睈䅁䅁䅯睕䅁䅁䅯兂䅁䅁䅕䅁䅁䝁晄唵䉁䅁䅁允䅁䅁䅕灶愸㥌䔱䕍䵁䅉䅅䅁䙁䅁䅁睁䵁䅁䅁权晁䅁䅁权呂䅁䅁权䙁䅁䅁兂䅁䅁䅁䉁浢䅑䅅䅁䉁䅁䅁兂䝂癴㥐倱睧䅑杷允䅁䅁䅕䅁䑁䅁䅷䅁䭁䉁䅯䅁䭁䙁䅍䅁䭁䅁䅕䅁䙁䅁䅁䅁䅁⬴䅖允䅁䅁䅅䅁䙁䵁ㅐ䙋偹樴䅬䍄䉁䅁䅁兂䅁䅁䅍䅄䅁䅁䅯杇䅁䅁䅯睕䅁䅁䅯兂䅁䅁䅕䅁䅁佁噁欵䉁䅁䅁允䅁䅁䅕潂噇㑑䵴歏䵁䅉䅅䅁䙁䅁䅁睁䵁䅁䅁权慁䅁䅁权呂䅁䅁权䙁䅁䅁兂䅁䅁䅁䉷浘䅑䅅䅁䉁䅁䅁兂䝁婧䑖ど㙷䅑杷允䅁䅁䅕䅁䑁䅁䅷䅁䭁䉁䅯䅁䭁䙁䅍䅁䭁䅁䅕䅁䙁䅁䅁䅁杁⭮䅖允䅁䅁䅅䅁䙁䥁坣挲㌷積䅬䍄䉁䅁䅁兂䅁䅁䅍䅄䅁䅁䅯䅈䅁䅁䅯睕䅁䅁䅯兂䅁䅁䅕䅁䅁䭁噁欵䉁䅁䅁允䅁䅁䅕牘䩰䅄牋啌䵁䅉䅅䅁䙁䅁䅁睁䵁䅁䅁权摁䅁䅁权䉁䅁䅁权䙁䅁䅁兂䅁䅁䅁䍉浮䅑䅅䅁䉁䅁䅁兂浂浚浚浚坢睐杷允䅁䅁䅕䅁䑁䅁䅷䅁䭁䉁䄴䅁䭁䙁䅍䅁䭁䅁䅕䅁䙁䅁䅁䅁䅂⬷䅖允䅁䅁䅅䅁䙁䡁潎敫㠱祐䅸䍄䉁䅁䅁兂䅁䅁䅍䅄䅁䅁䅯杇䅁䅁䅯睕䅁䅁䅯兂䅁䅁䅕䅁䅁䕁噁欵䉁䅁䅁允䅁䅁䅕潂噇㑑䵴歏䵁䅉䅅䅁䙁䅁䅁睁䵁䅁䅁权慁䅁䅁权呂䅁䅁权䙁䅁䅁兂䅁䅁䅁䉉浘䅑䅅䅁䉁䅁䅁兂䝁婧䑖ど㙷䅑杷允䅁䅁䅕䅁䑁䅁䅷䅁䭁䉁䅯䅁䭁䅁䅅䅁䭁䅁䅕䅁䙁䅁䅁䅁杁佃䅚允䅁䅁䅅䅁䙁䝁浚浚浚畚⽙䍄䉁䅁䅁兂䅁䅁䅍䅄䅁䅁䅯䅈䅁䅁䅯允䅁䅁䅯兂䅁䅁䅕䅁䅁佁潂欵䉁䅁䅁允䅁䅁䅕椹捨㡪ㅌ䐲䴸䅉䅅䅁䙁䅁䅁睁䵁䅁䅁权敁䅁䅁权呂䅁䅁权䙁䅁䅁兂䅁䅁䅁䉉浘䅑䅅䅁䉁䅁䅁兂療潅䅐畹灅䅑杷允䅁䅁䅕䅁䑁䅁䅷䅁䭁䉁䄰䅁䭁䅁䅅䅁䭁䅁䅕䅁䙁䅁䅁䅁杄併䅖允䅁䅁䅅䅁䙁乁橥䑣䬰㤱⽍䍄䉁䅁䅁兂䅁䅁䅍䅄䅁䅁䅯杈䅁䅁䅯睕䅁䅁䅯兂䅁䅁䅕䅁䅁䥁允欵䉁䅁䅁允䅁䅁䅕硢䑋䵷桲啋䵁䅉䅅䅁䙁䅁䅁睁䵁䅁䅁权晁䅁䅁权呂䅁䅁权䙁䅁䅁兂䅁䅁䅁䱯汶䅑䅅䅁䉁䅁䅁兂䩄牤昶楇砸䅑杷允䅁䅁䅕䅁䑁䅁䅷䅁䭁䉁䅯䅁䭁䅁䅅䅁䭁䅁䅕䅁䙁䅁䅁䅁䅂位䅚允䅁䅁䅅䅁䙁䭁睒児塲⭯⽧䍄䉁䅁䅁兂䅁䅁䅍䅄䅁䅁䅯睈䅁䅁䅯睕䅁䅁䅯兂䅁䅁䅕䅁䅁䍁噁欵䉁䅁䅁允䅁䅁䅕䙂余扌㥋䕍䵁䅉䅅䅁䙁䅁䅁睁䵁䅁䅁权捁䅁䅁权呂䅁䅁权䙁䅁䅁兂䅁䅁䅁䅷浦䅑䅅䅁䉁䅁䅁兂㉄䙋偹湷瑕䅑杷允䅁䅁䅕䅁䑁䅁䅷䅁䭁䉁䄴䅁䭁䅁䅅䅁䭁䅁䅕䅁䙁䅁䅁䅁䅃佴䅖允䅁䅁䅅䅁䙁䑁積積積㥍⽍䍄䉁䅁䅁兂䅁䅁䅍䅄䅁䅁䅯杇䅁䅁䅯睕䅁䅁䅯兂䅁䅁䅕䅁䅁䅁噁欵䉁䅁䅁允䅁䅁䅕潂噇㑑䵴歏䵁䅉䅅䅁䙁䅁䅁睁䵁䅁䅁权摁䅁䅁权呂䅁䅁权䙁䅁䅁兂䅁䅁䅁䉁浘䅑䅅䅁䉁䅁䅁兂㙃兓䍷㑋畣䅑杷允䅁䅁䅕䅁䑁䅁䅷䅁䭁䉁䄴䅁䭁䅁䅅䅁䭁䅁䅕䅁䙁䅁䅁䅁䅃⭴䅖允䅁䅁䅅䅁䙁䑁積積積㥍⽍䍄䉁䅁䅁兂䅁䅁䅍䅄䅁䅁䅯杈䅁䅁䅯睕䅁䅁䅯兂䅁䅁䅕䅁䅁䅁噁欵䉁䅁䅁允䅁䅁䅕硢䑋䵷桲啋䵁䅉䅅䅁䙁䅁䅁睁䵁䅁䅁权敁䅁䅁权呂䅁䅁权䙁䅁䅁兂䅁䅁䅁䈴浔䅑䅅䅁䉁䅁䅁兂療潅䅐畹灅䅑杷允䅁䅁䅕䅁䑁䅁䅷䅁䭁䉁䅯䅁䭁䅁䅅䅁䭁䅁䅕䅁䙁䅁䅁䅁杁⭭䅖允䅁䅁䅅䅁䙁䅁䅁䅁䅁佁⽁䍄䉁䅁䅁兂䅁䅁䅍䅄䅁䅁䅯杈䅁䅁䅯睕䅁䅁䅯兂䅁䅁䅕䅁䅁䵁啁欵䉁䅁䅁允䅁䅁䅕硢䑋䵷桲啋䵁䅉䅅䅁䙁䅁䅁睁䵁䅁䅁权晁䅁䅁权呂䅁䅁权䙁䅁䅁兂䅁䅁䅁䩑決䅑䅅䅁䉁䅁䅁兂捃䍸睃楣硧䅑杷允䅁䅁䅕䅁䑁䅁䅷䅁䭁䉁䅯䅁䭁䙁䅍䅁䭁䅁䅕䅁䙁䅁䅁䅁杂但䅚允䅁䅁䅅䅁䙁䅁䉡啬䱏䑔䅰䍄䉁䅁䅁兂䅁䅁䅍䅄䅁䅁䅯睈䅁䅁䅯睕䅁䅁䅯兂䅁䅁䅕䅁䅁䝁啁欵䉁䅁䅁允䅁䅁䅕䙂余扌㥋䕍䵁䅉䅅䅁䙁䅁䅁睁䵁䅁䅁权捁䅁䅁权䉁䅁䅁权䙁䅁䅁兂䅁䅁䅁佧汪䅑䅅䅁䉁䅁䅁兂穁積積積呐睐杷允䅁䅁䅕䅁䑁䅁䅷䅁䭁䉁䅷䅁䭁䙁䅍䅁䭁䅁䅕䅁䙁䅁䅁䅁䅂但䅚允䅁䅁䅅䅁䙁䙁㘶兓䍷祱䄱䍄䉁䅁䅁兂䅁䅁䅍䅄䅁䅁䅯杈䅁䅁䅯睕䅁䅁䅯兂䅁䅁䅕䅁䅁䅁噃唵䉁䅁䅁允䅁䅁䅕潂噇㑑獴啋䵁䅉䅅䅁䙁䅁䅁睁䵁䅁䅁权摁䅁䅁权呂䅁䅁权䙁䅁䅁兂䅁䅁䅁䉑浔䅑䅅䅁䉁䅁䅁兂㙃兓䍷㑋畣䅑杷允䅁䅁䅕䅁䑁䅁䅷䅁䭁䉁䄰䅁䭁䅁䅅䅁䭁䅁䅕䅁䙁䅁䅁䅁䅂⭉䅚允䅁䅁䅅䅁䙁䉁䘫ㄶ㑇瑈⽕䍄䉁䅁䅁兂䅁䅁䅍䅄䅁䅁䅯杈䅁䅁䅯睕䅁䅁䅯兂䅁䅁䅕䅁䅁䍁啁欵䉁䅁䅁允䅁䅁䅕硢䑋䵷桲啋䵁䅉䅅䅁䙁䅁䅁睁䵁䅁䅁权晁䅁䅁权䉁䅁䅁权䙁䅁䅁兂䅁䅁䅁䕁洷䅑䅅䅁䉁䅁䅁兂歃䑣䬰㘱材睐杷允䅁䅁䅕䅁䑁䅁䅷䅁䭁䉁䅷䅁䭁䙁䅍䅁䭁䅁䅕䅁䙁䅁䅁䅁䅁但䅚允䅁䅁䅅䅁䙁䙁㘶兓䍷祱䄱䍄䉁䅁䅁兂䅁䅁䅍䅄䅁䅁䅯䅈䅁䅁䅯允䅁䅁䅯兂䅁䅁䅕䅁䅁䭁㍃唵䉁䅁䅁允䅁䅁䅕㡪ㅌ䙋偹樰䴸䅉䅅䅁䙁䅁䅁睁䵁䅁䅁权晁䅁䅁权呂䅁䅁权䙁䅁䅁兂䅁䅁䅁䅧浲䅑䅅䅁䉁䅁䅁兂䑃䵷桱婒睙䅑杷允䅁䅁䅕䅁䑁䅁䅷䅁䭁䉁䄸䅁䭁䙁䅍䅁䭁䅁䅕䅁䙁䅁䅁䅁杄⭅䅚允䅁䅁䅅䅁䙁䅁坒楄礲呶䅂䍄䉁䅁䅁兂䅁䅁䅍䅄䅁䅁䅯䅈䅁䅁䅯睕䅁䅁䅯兂䅁䅁䅕䅁䅁䥁呁欵䉁䅁䅁允䅁䅁䅕牘䩰䅄牋啌䵁䅉䅅䅁䙁䅁䅁睁䵁䅁䅁权晁䅁䅁权呂䅁䅁权䙁䅁䅁兂䅁䅁䅁䴴氷䅑䅅䅁䉁䅁䅁兂䭂䅄牉㥨睙䅑杷允䅁䅁䅕䅁䑁䅁䅷䅁䭁䉁䅷䅁䭁䅁䅅䅁䭁䅁䅕䅁䙁䅁䅁䅁杂佉䅚允䅁䅁䅅䅁䙁䭁䠵場啯瑲⽣䍄䉁䅁䅁兂䅁䅁䅍䅄䅁䅁䅯先䅁䅁䅯允䅁䅁䅯兂䅁䅁䅕䅁䅁䅁畂欵䉁䅁䅁允䅁䅁䅕歲桦桥畓稱䴸䅉䅅䅁䙁䅁䅁睁䵁䅁䅁权敁䅁䅁权呂䅁䅁权䙁䅁䅁兂䅁䅁䅁乷汘䅑䅅䅁䉁䅁䅁兂汁潂噇㑑獳䅑杷允䅁䅁䅕䅁䑁䅁䅷䅁䭁䉁䄴䅁䭁䙁䅍䅁䭁䅁䅕䅁䙁䅁䅁䅁䅃⭅䅚允䅁䅁䅅䅁䙁䝁匸㡧䭄匴䅬䍄䉁䅁䅁兂䅁䅁䅍䅄䅁䅁䅯䅈䅁䅁䅯睕䅁䅁䅯兂䅁䅁䅕䅁䅁䝁呁欵䉁䅁䅁允䅁䅁䅕牘䩰䅄牋啌䵁䅉䅅䅁䙁䅁䅁睁䵁䅁䅁权敁䅁䅁权呂䅁䅁权䙁䅁䅁兂䅁䅁䅁䉙浐䅑䅅䅁䉁䅁䅁兂療潅䅐畹灅䅑杷允䅁䅁䅕䅁䑁䅁䅷䅁䭁䉁䄰䅁䭁䙁䅍䅁䭁䅁䅕䅁䙁䅁䅁䅁杂⭅䅚允䅁䅁䅅䅁䙁䱁䩰䅄牉票䄵䍄䉁䅁䅁兂䅁䅁䅍䅄䅁䅁䅯杈䅁䅁䅯睕䅁䅁䅯兂䅁䅁䅕䅁䅁䕁呁欵䉁䅁䅁允䅁䅁䅕硢䑋䵷桲啋䵁䅉䅅䅁䙁䅁䅁睁䵁䅁䅁权慁䅁䅁权呂䅁䅁权䙁䅁䅁兂䅁䅁䅁䉁浐䅑䅅䅁䉁䅁䅁兂䝁婧䑖ど㙷䅑杷允䅁䅁䅕䅁䑁䅁䅷䅁䭁䉁䅷䅁䭁䙁䅍䅁䭁䅁䅕䅁䙁䅁䅁䅁䅁⭅䅚允䅁䅁䅅䅁䙁䙁㘶兓䍷祱䄱䍄䉁䅁䅁兂䅁䅁䅍䅄䅁䅁䅯先䅁䅁䅯允䅁䅁䅯兂䅁䅁䅕䅁䅁䍁煁欵䉁䅁䅁允䅁䅁䅕浚浚浚浚樱䴸䅉䅅䅁䙁䅁䅁睁䵁䅁䅁权晁䅁䅁权䉁䅁䅁权䙁䅁䅁兂䅁䅁䅁䙙浲䅑䅅䅁䉁䅁䅁兂㉄䙋偹癷杘睐杷允䅁䅁䅕䅁䑁䅁䅷䅁䭁䉁䄰䅁䭁䙁䅍䅁䭁䅁䅕䅁䙁䅁䅁䅁䅄⭹䅖允䅁䅁䅅䅁䙁䍁捬㡪ㅌ䍋䄵䍄䉁䅁䅁兂䅁䅁䅍䅄䅁䅁䅯䅈䅁䅁䅯睕䅁䅁䅯兂䅁䅁䅕䅁䅁䭁十欵䉁䅁䅁允䅁䅁䅕牘䩰䅄牋啌䵁䅉䅅䅁䙁䅁䅁睁䵁䅁䅁权晁䅁䅁权呂䅁䅁权䙁䅁䅁兂䅁䅁䅁䱧氯䅑䅅䅁䉁䅁䅁兂䩄牤昶楇砸䅑杷允䅁䅁䅕䅁䑁䅁䅷䅁䭁䉁䅯䅁䭁䅁䅅䅁䭁䅁䅕䅁䙁䅁䅁䅁杄畎䅚允䅁䅁䅅䅁䙁䭁睒児塲⭯⽧䍄䉁䅁䅁兂䅁䅁䅍䅄䅁䅁䅯睈䅁䅁䅯睕䅁䅁䅯兂䅁䅁䅕䅁䅁䭁十欵䉁䅁䅁允䅁䅁䅕䙂余扌㥋䕍䵁䅉䅅䅁䙁䅁䅁睁䵁䅁䅁权慁䅁䅁权䉁䅁䅁权䙁䅁䅁兂䅁䅁䅁䵑汘䅑䅅䅁䉁䅁䅁兂䅁䅁䅁䅁杄睐杷允䅁䅁䅕䅁䑁䅁䅷䅁䭁䉁䅯䅁䭁䅁䅅䅁䭁䅁䅕䅁䙁䅁䅁䅁䅃田䅖允䅁䅁䅅䅁䙁偁潙䥘䌯改⽁䍄䉁䅁䅁兂䅁䅁䅍䅄䅁䅁䅯䅈䅁䅁䅯睕䅁䅁䅯兂䅁䅁䅕䅁䅁䥁十欵䉁䅁䅁允䅁䅁䅕牘䩰䅄牋啌䵁䅉䅅䅁䙁䅁䅁睁䵁䅁䅁权摁䅁䅁权呂䅁䅁权䙁䅁䅁兂䅁䅁䅁䉧浌䅑䅅䅁䉁䅁䅁兂㙃兓䍷㑋畣䅑杷允䅁䅁䅕䅁䑁䅁䅷䅁䭁䉁䄸䅁䭁䙁䅍䅁䭁䅁䅕䅁䙁䅁䅁䅁杁敳䅖允䅁䅁䅅䅁䙁䱁敧敨剴䐲䅂䍄䉁䅁䅁兂䅁䅁䅍䅄䅁䅁䅯杈䅁䅁䅯睕䅁䅁䅯兂䅁䅁䅕䅁䅁䥁十欵䉁䅁䅁允䅁䅁䅕硢䑋䵷桲啋䵁䅉䅅䅁䙁䅁䅁睁䵁䅁䅁权捁䅁䅁权呂䅁䅁权䙁䅁䅁兂䅁䅁䅁䉙浌䅑䅅䅁䉁䅁䅁兂敂歵䵫煁瑳䅑杷允䅁䅁䅕䅁䑁䅁䅷䅁䭁䉁䄰䅁䭁䙁䅍䅁䭁䅁䅕䅁䙁䅁䅁䅁䅃敁䅚允䅁䅁䅅䅁䙁䩁畨潅䅐楓䄵䍄䉁䅁䅁兂䅁䅁䅍䅄䅁䅁䅯杈䅁䅁䅯允䅁䅁䅯兂䅁䅁䅕䅁䅁䝁祂欵䉁䅁䅁允䅁䅁䅕䅁䅁䅁䅁䐰䴸䅉䅅䅁䙁䅁䅁睁䵁䅁䅁权捁䅁䅁权呂䅁䅁权䙁䅁䅁兂䅁䅁䅁佷氷䅑䅅䅁䉁䅁䅁兂㙃兓䍷㡋瑣䅑杷允䅁䅁䅕䅁䑁䅁䅷䅁䭁䉁䅯䅁䭁䙁䅍䅁䭁䅁䅕䅁䙁䅁䅁䅁䅂畅䅚允䅁䅁䅅䅁䙁䅁䉡啬䱏䑔䅰䍄䉁䅁䅁兂䅁䅁䅍䅄䅁䅁䅯䅈䅁䅁䅯允䅁䅁䅯兂䅁䅁䅕䅁䅁䕁湂欵䉁䅁䅁允䅁䅁䅕椹捨㡪ㅌ䐲䴸䅉䅅䅁䙁䅁䅁睁䵁䅁䅁权捁䅁䅁权䉁䅁䅁权䙁䅁䅁兂䅁䅁䅁䙑浐䅑䅅䅁䉁䅁䅁兂㉄䙋偹癷奘睐杷允䅁䅁䅕䅁䑁䅁䅷䅁䭁䉁䅯䅁䭁䙁䅍䅁䭁䅁䅕䅁䙁䅁䅁䅁杁畅䅚允䅁䅁䅅䅁䙁䅁䉡啬䱏䑔䅰䍄䉁䅁䅁兂䅁䅁䅍䅄䅁䅁䅯杈䅁䅁䅯允䅁䅁䅯兂䅁䅁䅕䅁䅁佁晄唵䉁䅁䅁允䅁䅁䅕積積積積稰䴸䅉䅅䅁䙁䅁䅁睁䵁䅁䅁权敁䅁䅁权呂䅁䅁权䙁䅁䅁兂䅁䅁䅁䉉浌䅑䅅䅁䉁䅁䅁兂療潅䅐畹灅䅑杷允䅁䅁䅕䅁䑁䅁䅷䅁䭁䉁䅷䅁䭁䙁䅍䅁䭁䅁䅕䅁䙁䅁䅁䅁䅄故䅚允䅁䅁䅅䅁䙁䙁㘶兓䍷祱䄱䍄䉁䅁䅁兂䅁䅁䅍䅄䅁䅁䅯睈䅁䅁䅯允䅁䅁䅯兂䅁䅁䅕䅁䅁䭁敄唵䉁䅁䅁允䅁䅁䅕児塲㍯㥁樲䴸䅉䅅䅁䙁䅁䅁睁䵁䅁䅁权敁䅁䅁权呂䅁䅁权䙁䅁䅁兂䅁䅁䅁䉯浈䅑䅅䅁䉁䅁䅁兂療潅䅐畹灅䅑杷允䅁䅁䅕䅁䑁䅁䅷䅁䭁䉁䄸䅁䭁䅁䅅䅁䭁䅁䅕䅁䙁䅁䅁䅁䅃⭑䅚允䅁䅁䅅䅁䙁䭁睒児塲⭯⽁䍄䉁䅁䅁兂䅁䅁䅍䅄䅁䅁䅯䅈䅁䅁䅯睕䅁䅁䅯兂䅁䅁䅕䅁䅁䥁剁欵䉁䅁䅁允䅁䅁䅕牘䩰䅄牋啌䵁䅉䅅䅁䙁䅁䅁睁䵁䅁䅁权晁䅁䅁权䉁䅁䅁权䙁䅁䅁兂䅁䅁䅁䡑浲䅑䅅䅁䉁䅁䅁兂卂䉵䘶ㄶ杈睐杷允䅁䅁䅕䅁䑁䅁䅷䅁䭁䉁䄸䅁䭁䅁䅅䅁䭁䅁䅕䅁䙁䅁䅁䅁杂略䅚允䅁䅁䅅䅁䙁䙁㑋潈牘敕⽁䍄䉁䅁䅁兂䅁䅁䅍䅄䅁䅁䅯杈䅁䅁䅯睕䅁䅁䅯兂䅁䅁䅕䅁䅁䥁剁欵䉁䅁䅁允䅁䅁䅕硢䑋䵷桲啋䵁䅉䅅䅁䙁䅁䅁睁䵁䅁䅁权摁䅁䅁权呂䅁䅁权䙁䅁䅁兂䅁䅁䅁佧氳䅑䅅䅁䉁䅁䅁兂浃㡭村䱳瑉䅑杷允䅁䅁䅕䅁䑁䅁䅷䅁䭁䉁䄴䅁䭁䅁䅅䅁䭁䅁䅕䅁䙁䅁䅁䅁䅁畢䅚允䅁䅁䅅䅁䙁䅁䅁䅁䅁乁⽁䍄䉁䅁䅁兂䅁䅁䅍䅄䅁䅁䅯睈䅁䅁䅯睕䅁䅁䅯兂䅁䅁䅕䅁䅁䝁剁欵䉁䅁䅁允䅁䅁䅕䙂余扌㥋䕍䵁䅉䅅䅁䙁䅁䅁睁䵁䅁䅁权捁䅁䅁权呂䅁䅁权䙁䅁䅁兂䅁䅁䅁偯汘䅑䅅䅁䉁䅁䅁兂敂歵䵫流瑳䅑杷允䅁䅁䅕䅁䑁䅁䅷䅁䭁䉁䄰䅁䭁䅁䅅䅁䭁䅁䅕䅁䙁䅁䅁䅁䅃異䅖允䅁䅁䅅䅁䙁乁橥䑣䬰㤱⽍䍄䉁䅁䅁兂䅁䅁䅍䅄䅁䅁䅯睈䅁䅁䅯睕䅁䅁䅯兂䅁䅁䅕䅁䅁䕁剁欵䉁䅁䅁允䅁䅁䅕䙂余扌㥋䕍䵁䅉䅅䅁䙁䅁䅁睁䵁䅁䅁权摁䅁䅁权呂䅁䅁权䙁䅁䅁兂䅁䅁䅁䱯氳䅑䅅䅁䉁䅁䅁兂䵂㑎䉬余瑕䅑杷允䅁䅁䅕䅁䑁䅁䅷䅁䭁䉁䄴䅁䭁䙁䅍䅁䭁䅁䅕䅁䙁䅁䅁䅁杄佅䅚允䅁䅁䅅䅁䙁䝁匸㡧䭄匴䅬䍄䉁䅁䅁兂䅁䅁䅍䅄䅁䅁䅯睈䅁䅁䅯允䅁䅁䅯兂䅁䅁䅕䅁䅁䕁坄唵䉁䅁䅁允䅁䅁䅕捺䵺䵺䵺䐳䴸䅉䅅䅁䙁䅁䅁睁䵁䅁䅁权晁䅁䅁权呂䅁䅁权䙁䅁䅁兂䅁䅁䅁䈴浄䅑䅅䅁䉁䅁䅁兂䕁杖琴牳眰䅑杷允䅁䅁䅕䅁䑁䅁䅷䅁䭁䉁䅯䅁䭁䙁䅍䅁䭁䅁䅕䅁䙁䅁䅁䅁䅄佅䅚允䅁䅁䅅䅁䙁䅁䉡啬䱏䑔䅰䍄䉁䅁䅁兂䅁䅁䅍䅄䅁䅁䅯先䅁䅁䅯允䅁䅁䅯兂䅁䅁䅕䅁䅁䭁剁欵䉁䅁䅁允䅁䅁䅕㑈牘払敧吱䴸䅉䅅䅁䙁䅁䅁睁䵁䅁䅁权摁䅁䅁权䉁䅁䅁权䙁䅁䅁兂䅁䅁䅁䙧洷䅑䅅䅁䉁䅁䅁兂畃⭒㙆䭆堷睐杷允䅁䅁䅕䅁䑁䅁䅷䅁䭁䉁䄰䅁䭁䙁䅍䅁䭁䅁䅕䅁䙁䅁䅁䅁䅄佅䅚允䅁䅁䅅䅁䙁䱁䩰䅄牉票䄵䍄䉁䅁䅁兂䅁䅁䅍䅄䅁䅁䅯杈䅁䅁䅯睕䅁䅁䅯兂䅁䅁䅕䅁䅁䥁䙄唵䉁䅁䅁允䅁䅁䅕呣䬰㘱睍䕌䵁䅉䅅䅁䙁䅁䅁睁䵁䅁䅁权捁䅁䅁权呂䅁䅁权䙁䅁䅁兂䅁䅁䅁䉯浄䅑䅅䅁䉁䅁䅁兂敂歵䵫煁瑳䅑杷允䅁䅁䅕䅁䑁䅁䅷䅁䭁䉁䅯䅁䭁䙁䅍䅁䭁䅁䅕䅁䙁䅁䅁䅁䅄⭱䅖允䅁䅁䅅䅁䙁䉁愱䑚晶穪䅬䍄䉁䅁䅁兂䅁䅁䅍䅄䅁䅁䅯杈䅁䅁䅯睕䅁䅁䅯兂䅁䅁䅕䅁䅁䭁允欵䉁䅁䅁允䅁䅁䅕硢䑋䵷桲啋䵁䅉䅅䅁䙁䅁䅁睁䵁䅁䅁权晁䅁䅁权呂䅁䅁权䙁䅁䅁兂䅁䅁䅁䉯浄䅑䅅䅁䉁䅁䅁兂䕁杖琴牳眰䅑杷允䅁䅁䅕䅁䑁䅁䅷䅁䭁䉁䄰䅁䭁䙁䅍䅁䭁䅁䅕䅁䙁䅁䅁䅁䅃佅䅚允䅁䅁䅅䅁䙁䱁䩰䅄牉票䄵䍄䉁䅁䅁兂䅁䅁䅍䅄䅁䅁䅯杈䅁䅁䅯睕䅁䅁䅯兂䅁䅁䅕䅁䅁䅁允欵䉁䅁䅁允䅁䅁䅕硢䑋䵷桲啋䵁䅉䅅䅁䙁䅁䅁睁䵁䅁䅁权捁䅁䅁权䉁䅁䅁权䙁䅁䅁兂䅁䅁䅁䵉汘䅑䅅䅁䉁䅁䅁兂偃癷潕䥘匯睐杷允䅁䅁䅕䅁䑁䅁䅷䅁䭁䉁䄴䅁䭁䙁䅍䅁䭁䅁䅕䅁䙁䅁䅁䅁杄⭄䅚允䅁䅁䅅䅁䙁䝁匸㡧䭄匴䅬䍄䉁䅁䅁兂䅁䅁䅍䅄䅁䅁䅯䅈䅁䅁䅯睕䅁䅁䅯兂䅁䅁䅕䅁䅁䵁偁欵䉁䅁䅁允䅁䅁䅕牘䩰䅄牋啌䵁䅉䅅䅁䙁䅁䅁睁䵁䅁䅁权晁䅁䅁权䉁䅁䅁权䙁䅁䅁兂䅁䅁䅁䩉汶䅑䅅䅁䉁䅁䅁兂硂児塲㍯摄睐杷允䅁䅁䅕䅁䑁䅁䅷䅁䭁䉁䄴䅁䭁䙁䅍䅁䭁䅁䅕䅁䙁䅁䅁䅁杁敂䅚允䅁䅁䅅䅁䙁䅁䅁䅁䅁䍁䅰䍄䉁䅁䅁兂䅁䅁䅍䅄䅁䅁䅯先䅁䅁䅯睕䅁䅁䅯兂䅁䅁䅕䅁䅁䕁㕃唵䉁䅁䅁允䅁䅁䅕瑃橥䑣䬳啌䵁䅉䅅䅁䙁䅁䅁睁䵁䅁䅁权慁䅁䅁权呂䅁䅁权䙁䅁䅁兂䅁䅁䅁䅯洯䅑䅅䅁䉁䅁䅁兂䝁婧䑖ど㙷䅑杷允䅁䅁䅕䅁䑁䅁䅷䅁䭁䉁䅷䅁䭁䙁䅍䅁䭁䅁䅕䅁䙁䅁䅁䅁杄佃䅚允䅁䅁䅅䅁䙁偁潙䥘䌯卤䄱䍄䉁䅁䅁兂䅁䅁䅍䅄䅁䅁䅯䅈䅁䅁䅯睕䅁䅁䅯兂䅁䅁䅕䅁䅁䵁㝃唵䉁䅁䅁允䅁䅁䅕㝤昶楇搸歌䵁䅉䅅䅁䙁䅁䅁睁䵁䅁䅁权慁䅁䅁权䉁䅁䅁权䙁䅁䅁兂䅁䅁䅁䴴氳䅑䅅䅁䉁䅁䅁兂㉄䙋偹癷杘睐杷允䅁䅁䅕䅁䑁䅁䅷䅁䭁䉁䄰䅁䭁䙁䅍䅁䭁䅁䅕䅁䙁䅁䅁䅁䅄敵䅖允䅁䅁䅅䅁䙁䅁塲㍯㥁楹䄱䍄䉁䅁䅁兂䅁䅁䅍䅄䅁䅁䅯杈䅁䅁䅯睕䅁䅁䅯兂䅁䅁䅕䅁䅁䭁偁欵䉁䅁䅁允䅁䅁䅕硢䑋䵷桲啋䵁䅉䅅䅁䙁䅁䅁睁䵁䅁䅁权晁䅁䅁权呂䅁䅁权䙁䅁䅁兂䅁䅁䅁䅧洯䅑䅅䅁䉁䅁䅁兂䕁杖琴牳眰䅑杷允䅁䅁䅕䅁䑁䅁䅷䅁䭁䉁䅯䅁䭁䙁䅍䅁䭁䅁䅕䅁䙁䅁䅁䅁杄攰䅖允䅁䅁䅅䅁䙁䭁慁㥌欰橒䅰䍄䉁䅁䅁兂䅁䅁䅍䅄䅁䅁䅯䅈䅁䅁䅯睕䅁䅁䅯兂䅁䅁䅕䅁䅁䅁偁欵䉁䅁䅁允䅁䅁䅕牘䩰䅄牋啌䵁䅉䅅䅁䙁䅁䅁睁䵁䅁䅁权敁䅁䅁权呂䅁䅁权䙁䅁䅁兂䅁䅁䅁䅁洯䅑䅅䅁䉁䅁䅁兂療潅䅐畹灅䅑杷允䅁䅁䅕䅁䑁䅁䅷䅁䭁䉁䅷䅁䭁䙁䅍䅁䭁䅁䅕䅁䙁䅁䅁䅁杄畄䅚允䅁䅁䅅䅁䙁䙁㘶兓䍷祱䄱䍄䉁䅁䅁兂䅁䅁䅍䅄䅁䅁䅯杇䅁䅁䅯睕䅁䅁䅯兂䅁䅁䅕䅁䅁䭁湄唵䉁䅁䅁允䅁䅁䅕⽷潕䥘椯問䵁䅉䅅䅁䙁䅁䅁睁䵁䅁䅁权慁䅁䅁权䉁䅁䅁权䙁䅁䅁兂䅁䅁䅁伴氳䅑䅅䅁䉁䅁䅁兂穁積積積橐睐杷允䅁䅁䅕䅁䑁䅁䅷䅁䭁䉁䄰䅁䭁䙁䅍䅁䭁䅁䅕䅁䙁䅁䅁䅁䅄畄䅚允䅁䅁䅅䅁䙁䱁䩰䅄牉票䄵䍄䉁䅁䅁兂䅁䅁䅍䅄䅁䅁䅯杇䅁䅁䅯允䅁䅁䅯兂䅁䅁䅕䅁䅁䍁偄唵䉁䅁䅁允䅁䅁䅕椹捨㡪ㅌ䐴䴸䅉䅅䅁䙁䅁䅁睁䵁䅁䅁权晁䅁䅁权呂䅁䅁权䙁䅁䅁兂䅁䅁䅁䅷洷䅑䅅䅁䉁䅁䅁兂䕁杖琴牳眰䅑杷允䅁䅁䅕䅁䑁䅁䅷䅁䭁䉁䅯䅁䭁䙁䅍䅁䭁䅁䅕䅁䙁䅁䅁䅁杁⭴䅖允䅁䅁䅅䅁䙁䑁ㄸ牘䩰䐷䅬䍄䉁䅁䅁兂䅁䅁䅍䅄䅁䅁䅯杇䅁䅁䅯睕䅁䅁䅯兂䅁䅁䅕䅁䅁䵁⽄唵䉁䅁䅁允䅁䅁䅕㡪ㅌ䙋発問䵁䅉䅅䅁䙁䅁䅁睁䵁䅁䅁权捁䅁䅁权䉁䅁䅁权䙁䅁䅁兂䅁䅁䅁䕯浄䅑䅅䅁䉁䅁䅁兂㉄䙋偹癷奘睐杷允䅁䅁䅕䅁䑁䅁䅷䅁䭁䉁䅷䅁䭁䙁䅍䅁䭁䅁䅕䅁䙁䅁䅁䅁权畄䅚允䅁䅁䅅䅁䙁䙁㘶兓䍷祱䄱䍄䉁䅁䅁兂䅁䅁䅍䅄䅁䅁䅯先䅁䅁䅯睕䅁䅁䅯兂䅁䅁䅕䅁䅁䕁佁欵䉁䅁䅁允䅁䅁䅕歵䵫楁䡵歌䵁䅉䅅䅁䙁䅁䅁睁䵁䅁䅁权晁䅁䅁权䉁䅁䅁权䙁䅁䅁兂䅁䅁䅁䍁浪䅑䅅䅁䉁䅁䅁兂䥂場啯歲桦睐杷允䅁䅁䅕䅁䑁䅁䅷䅁䭁䉁䅷䅁䭁䙁䅍䅁䭁䅁䅕䅁䙁䅁䅁䅁杁畄䅚允䅁䅁䅅䅁䙁䙁㘶兓䍷祱䄱䍄䉁䅁䅁兂䅁䅁䅍䅄䅁䅁䅯先䅁䅁䅯睕䅁䅁䅯兂䅁䅁䅕䅁䅁佁瑃唵䉁䅁䅁允䅁䅁䅕挲㌷⭕汏啌䵁䅉䅅䅁䙁䅁䅁睁䵁䅁䅁权晁䅁䅁权呂䅁䅁权䙁䅁䅁兂䅁䅁䅁䅉洷䅑䅅䅁䉁䅁䅁兂䕁杖琴牳眰䅑杷允䅁䅁䅕䅁䑁䅁䅷䅁䭁䉁䅷䅁䭁䙁䅍䅁䭁䅁䅕䅁䙁䅁䅁䅁杄畬䅖允䅁䅁䅅䅁䙁偁㥔䠱灪楰䅸䍄䉁䅁䅁兂䅁䅁䅍䅄䅁䅁䅯杈䅁䅁䅯允䅁䅁䅯兂䅁䅁䅕䅁䅁䝁䝄唵䉁䅁䅁允䅁䅁䅕積積積積稰䴸䅉䅅䅁䙁䅁䅁睁䵁䅁䅁权捁䅁䅁权呂䅁䅁权䙁䅁䅁兂䅁䅁䅁䄴洳䅑䅅䅁䉁䅁䅁兂敂歵䵫煁瑳䅑杷允䅁䅁䅕䅁䑁䅁䅷䅁䭁䉁䄴䅁䭁䙁䅍䅁䭁䅁䅕䅁䙁䅁䅁䅁杄敄䅚允䅁䅁䅅䅁䙁䝁匸㡧䭄匴䅬䍄䉁䅁䅁兂䅁䅁䅍䅄䅁䅁䅯杇䅁䅁䅯睕䅁䅁䅯兂䅁䅁䅕䅁䅁䝁乁欵䉁䅁䅁允䅁䅁䅕潂噇㑑䵴歏䵁䅉䅅䅁䙁䅁䅁睁䵁䅁䅁权捁䅁䅁权呂䅁䅁权䙁䅁䅁兂䅁䅁䅁䅙洳䅑䅅䅁䉁䅁䅁兂敂歵䵫煁瑳䅑杷允䅁䅁䅕䅁䑁䅁䅷䅁䭁䉁䅷䅁䭁䙁䅍䅁䭁䅁䅕䅁䙁䅁䅁䅁权佸䅖允䅁䅁䅅䅁䙁佁㙆䭆䠵卙䄵䍄䉁䅁䅁兂䅁䅁䅍䅄䅁䅁䅯睈䅁䅁䅯睕䅁䅁䅯兂䅁䅁䅕䅁䅁䝁乁欵䉁䅁䅁允䅁䅁䅕䙂余扌㥋䕍䵁䅉䅅䅁䙁䅁䅁睁䵁䅁䅁权慁䅁䅁权呂䅁䅁权䙁䅁䅁兂䅁䅁䅁䅁洳䅑䅅䅁䉁䅁䅁兂䝁婧䑖ど㙷䅑杷允䅁䅁䅕䅁䑁䅁䅷䅁䭁䉁䄴䅁䭁䙁䅍䅁䭁䅁䅕䅁䙁䅁䅁䅁䅁敄䅚允䅁䅁䅅䅁䙁䝁匸㡧䭄匴䅬䍄䉁䅁䅁兂䅁䅁䅍䅄䅁䅁䅯睈䅁䅁䅯允䅁䅁䅯兂䅁䅁䅕䅁䅁䅁婂欵䉁䅁䅁允䅁䅁䅕牕敧敨剴䐴䴸䅉䅅䅁䙁䅁䅁睁䵁䅁䅁权慁䅁䅁权呂䅁䅁权䙁䅁䅁兂䅁䅁䅁䄴浺䅑䅅䅁䉁䅁䅁兂䝁婧䑖ど㙷䅑杷允䅁䅁䅕䅁䑁䅁䅷䅁䭁䉁䄰䅁䭁䙁䅍䅁䭁䅁䅕䅁䙁䅁䅁䅁权申䅖允䅁䅁䅅䅁䙁䱁敧敨剴䌫䅸䍄䉁䅁䅁兂䅁䅁䅍䅄䅁䅁䅯杈䅁䅁䅯睕䅁䅁䅯兂䅁䅁䅕䅁䅁䕁楃唵䉁䅁䅁允䅁䅁䅕㥉㕶浦㡰歋䵁䅉䅅䅁䙁䅁䅁睁䵁䅁䅁权慁䅁䅁权䉁䅁䅁权䙁䅁䅁兂䅁䅁䅁䵑汢䅑䅅䅁䉁䅁䅁兂䅁䅁䅁䅁杄睐杷允䅁䅁䅕䅁䑁䅁䅷䅁䭁䉁䅷䅁䭁䅁䅅䅁䭁䅁䅕䅁䙁䅁䅁䅁权佉䅚允䅁䅁䅅䅁䙁䭁䠵場啯瑲⽣䍄䉁䅁䅁兂䅁䅁䅍䅄䅁䅁䅯睈䅁䅁䅯睕䅁䅁䅯兂䅁䅁䅕䅁䅁佁䵁欵䉁䅁䅁允䅁䅁䅕䙂余扌㥋䕍䵁䅉䅅䅁䙁䅁䅁睁䵁䅁䅁权晁䅁䅁权䉁䅁䅁权䙁䅁䅁兂䅁䅁䅁䜴浐䅑䅅䅁䉁䅁䅁兂㉄䙋偹癷杘睐杷允䅁䅁䅕䅁䑁䅁䅷䅁䭁䉁䄰䅁䭁䙁䅍䅁䭁䅁䅕䅁䙁䅁䅁䅁䅃佄䅚允䅁䅁䅅䅁䙁䱁䩰䅄牉票䄵䍄䉁䅁䅁兂䅁䅁䅍䅄䅁䅁䅯睈䅁䅁䅯睕䅁䅁䅯兂䅁䅁䅕䅁䅁䝁䵁欵䉁䅁䅁允䅁䅁䅕䙂余扌㥋䕍䵁䅉䅅䅁䙁䅁䅁睁䵁䅁䅁权捁䅁䅁权呂䅁䅁权䙁䅁䅁兂䅁䅁䅁䅑浺䅑䅅䅁䉁䅁䅁兂敂歵䵫煁瑳䅑杷允䅁䅁䅕䅁䑁䅁䅷䅁䭁䉁䄴䅁䭁䙁䅍䅁䭁䅁䅕䅁䙁䅁䅁䅁䅂佄䅚允䅁䅁䅅䅁䙁䝁匸㡧䭄匴䅬䍄䉁䅁䅁兂䅁䅁䅍䅄䅁䅁䅯杇䅁䅁䅯睕䅁䅁䅯兂䅁䅁䅕䅁䅁䍁䵁欵䉁䅁䅁允䅁䅁䅕潂噇㑑䵴歏䵁䅉䅅䅁䙁䅁䅁睁䵁䅁䅁权摁䅁䅁权䉁䅁䅁权䙁䅁䅁兂䅁䅁䅁佑汶䅑䅅䅁䉁䅁䅁兂塄㍯㥁瑃呦睐杷允䅁䅁䅕䅁䑁䅁䅷䅁䭁䉁䄰䅁䭁䙁䅍䅁䭁䅁䅕䅁䙁䅁䅁䅁权⭃䅚允䅁䅁䅅䅁䙁䱁䩰䅄牉票䄵䍄䉁䅁䅁兂䅁䅁䅍䅄䅁䅁䅯䅈䅁䅁䅯允䅁䅁䅯兂䅁䅁䅕䅁䅁佁歂欵䉁䅁䅁允䅁䅁䅕椹捨㡪ㅌ䐲䴸䅉䅅䅁䙁䅁䅁睁䵁䅁䅁权捁䅁䅁权呂䅁䅁权䙁䅁䅁兂䅁䅁䅁䅧浶䅑䅅䅁䉁䅁䅁兂敂歵䵫煁瑳䅑杷允䅁䅁䅕䅁䑁䅁䅷䅁䭁䉁䄸䅁䭁䅁䅅䅁䭁䅁䅕䅁䙁䅁䅁䅁䅂畄䅚允䅁䅁䅅䅁䙁䭁睒児塲⭯⽁䍄䉁䅁䅁兂䅁䅁䅍䅄䅁䅁䅯䅈䅁䅁䅯睕䅁䅁䅯兂䅁䅁䅕䅁䅁䕁慄唵䉁䅁䅁允䅁䅁䅕浔光䑗ね歌䵁䅉䅅䅁䙁䅁䅁睁䵁䅁䅁权捁䅁䅁权呂䅁䅁权䙁䅁䅁兂䅁䅁䅁䅑浶䅑䅅䅁䉁䅁䅁兂敂歵䵫煁瑳䅑杷允䅁䅁䅕䅁䑁䅁䅷䅁䭁䉁䄰䅁䭁䅁䅅䅁䭁䅁䅕䅁䙁䅁䅁䅁䅂畑䅚允䅁䅁䅅䅁䙁䭁䠵場啯瑲⽣䍄䉁䅁䅁兂䅁䅁䅍䅄䅁䅁䅯杈䅁䅁䅯睕䅁䅁䅯兂䅁䅁䅕䅁䅁䕁䱁欵䉁䅁䅁允䅁䅁䅕硢䑋䵷桲啋䵁䅉䅅䅁䙁䅁䅁睁䵁䅁䅁权捁䅁䅁权呂䅁䅁权䙁䅁䅁兂䅁䅁䅁䴴氷䅑䅅䅁䉁䅁䅁兂䙃ㄶ㑇潈畕䅑杷允䅁䅁䅕䅁䑁䅁䅷䅁䭁䉁䄰䅁䭁䅁䅅䅁䭁䅁䅕䅁䙁䅁䅁䅁䅁位䅚允䅁䅁䅅䅁䙁䭁䠵場啯瑲⽣䍄䉁䅁䅁兂䅁䅁䅍䅄䅁䅁䅯先䅁䅁䅯睕䅁䅁䅯兂䅁䅁䅕䅁䅁䵁䭁欵䉁䅁䅁允䅁䅁䅕䝭匴㡧䭂歌䵁䅉䅅䅁䙁䅁䅁睁䵁䅁䅁权晁䅁䅁权呂䅁䅁权䙁䅁䅁兂䅁䅁䅁䅷浲䅑䅅䅁䉁䅁䅁兂䕁杖琴牳眰䅑杷允䅁䅁䅕䅁䑁䅁䅷䅁䭁䉁䅯䅁䭁䙁䅍䅁䭁䅁䅕䅁䙁䅁䅁䅁䅂畃䅚允䅁䅁䅅䅁䙁䕁㉡⼸唳䑇䅰䍄䉁䅁䅁兂䅁䅁䅍䅄䅁䅁䅯䅈䅁䅁䅯允䅁䅁䅯兂䅁䅁䅕䅁䅁䍁奂欵䉁䅁䅁允䅁䅁䅕椹捨㡪ㅌ䐲䴸䅉䅅䅁䙁䅁䅁睁䵁䅁䅁权摁䅁䅁权呂䅁䅁权䙁䅁䅁兂䅁䅁䅁䅑浲䅑䅅䅁䉁䅁䅁兂奃桢䑋䕷畯䅑杷允䅁䅁䅕䅁䑁䅁䅷䅁䭁䉁䅷䅁䭁䙁䅍䅁䭁䅁䅕䅁䙁䅁䅁䅁䅄敃䅚允䅁䅁䅅䅁䙁偁潙䥘䌯卤䄱䍄䉁䅁䅁兂䅁䅁䅍䅄䅁䅁䅯杈䅁䅁䅯睕䅁䅁䅯兂䅁䅁䅕䅁䅁䵁ぃ唵䉁䅁䅁允䅁䅁䅕癴㥐䠱灨䕌䵁䅉䅅䅁䙁䅁䅁睁䵁䅁䅁权慁䅁䅁权䉁䅁䅁权䙁䅁䅁兂䅁䅁䅁䡯浔䅑䅅䅁䉁䅁䅁兂歃䑣䬰㘱潐睐杷允䅁䅁䅕䅁䑁䅁䅷䅁䭁䉁䅷䅁䭁䅁䅅䅁䭁䅁䅕䅁䙁䅁䅁䅁权效䅚允䅁䅁䅅䅁䙁䭁䠵場啯瑲⽣䍄䉁䅁䅁兂䅁䅁䅍䅄䅁䅁䅯杈䅁䅁䅯睕䅁䅁䅯兂䅁䅁䅕䅁䅁䭁䩁欵䉁䅁䅁允䅁䅁䅕䅁䅁䅁䅁歋䵁䅉䅅䅁䙁䅁䅁睁䵁䅁䅁权晁䅁䅁权䉁䅁䅁权䙁䅁䅁兂䅁䅁䅁乧汪䅑䅅䅁䉁䅁䅁兂乄䵺䵺䵺捺睐杷允䅁䅁䅕䅁䑁䅁䅷䅁䭁䉁䄸䅁䭁䙁䅍䅁䭁䅁䅕䅁䙁䅁䅁䅁䅃敃䅚允䅁䅁䅅䅁䙁䥁䅐煹䙆橬䅂䍄䉁䅁䅁兂䅁䅁䅍䅄䅁䅁䅯杈䅁䅁䅯睕䅁䅁䅯兂䅁䅁䅕䅁䅁䥁䥁欵䉁䅁䅁允䅁䅁䅕䅁䅁䅁䅁歋䵁䅉䅅䅁䙁䅁䅁睁䵁䅁䅁权晁䅁䅁权䉁䅁䅁权䙁䅁䅁兂䅁䅁䅁䡙浔䅑䅅䅁䉁䅁䅁兂卂䉵䘶ㄶ杈睐杷允䅁䅁䅕䅁䑁䅁䅷䅁䭁䉁䄰䅁䭁䙁䅍䅁䭁䅁䅕䅁䙁䅁䅁䅁䅁畳䅖允䅁䅁䅅䅁䙁䅁塲㍯㥁楹䄱䍄䉁䅁䅁兂䅁䅁䅍䅄䅁䅁䅯䅈䅁䅁䅯允䅁䅁䅯兂䅁䅁䅕䅁䅁䕁楁欵䉁䅁䅁允䅁䅁䅕歲桦桥畓稱䴸䅉䅅䅁䙁䅁䅁睁䵁䅁䅁权捁䅁䅁权䉁䅁䅁权䙁䅁䅁兂䅁䅁䅁䑷浌䅑䅅䅁䉁䅁䅁兂㉄䙋偹癷奘睐杷允䅁䅁䅕䅁䑁䅁䅷䅁䭁䉁䄴䅁䭁䙁䅍䅁䭁䅁䅕䅁䙁䅁䅁䅁杁佁䅚允䅁䅁䅅䅁䙁䅁䅁䅁䅁䍁䅰䍄䉁䅁䅁兂䅁䅁䅍䅄䅁䅁䅯先䅁䅁䅯睕䅁䅁䅯兂䅁䅁䅕䅁䅁䝁祃唵䉁䅁䅁允䅁䅁䅕瑃橥䑣䬳啌䵁䅉䅅䅁䙁䅁䅁睁䵁䅁䅁权慁䅁䅁权呂䅁䅁权䙁䅁䅁兂䅁䅁䅁䭑汌䅑䅅䅁䉁䅁䅁兂䡃瑆佮稹㕍䅑杷允䅁䅁䅕䅁䑁䅁䅷䅁䭁䉁䄸䅁䭁䙁䅍䅁䭁䅁䅕䅁䙁䅁䅁䅁䅁敮䅖允䅁䅁䅅䅁䙁䩁䕺䱉祂䑋䅆䍄䉁䅁䅁兂䅁䅁䅍䅄䅁䅁䅯杇䅁䅁䅯允䅁䅁䅯兂䅁䅁䅕䅁䅁䅁穃唵䉁䅁䅁允䅁䅁䅕䅁䅁䅁䅁䐴䴸䅉䅅䅁䙁䅁䅁睁䵁䅁䅁权捁䅁䅁权呂䅁䅁权䙁䅁䅁兂䅁䅁䅁䭑汪䅑䅅䅁䉁䅁䅁兂㉄䙋偹牷瑕䅑杷允䅁䅁䅕䅁䑁䅁䅷䅁䭁䉁䄰䅁䭁䅁䅅䅁䭁䅁䅕䅁䙁䅁䅁䅁杄畹䅖允䅁䅁䅅䅁䙁乁橥䑣䬰㤱⽍䍄䉁䅁䅁兂䅁䅁䅍䅄䅁䅁䅯杇䅁䅁䅯睕䅁䅁䅯兂䅁䅁䅕䅁䅁䝁䑁欵䉁䅁䅁允䅁䅁䅕牒穢搯契歏䵁䅉䅅䅁䙁䅁䅁睁䵁䅁䅁权慁䅁䅁权呂䅁䅁权䙁䅁䅁兂䅁䅁䅁䅁浪䅑䅅䅁䉁䅁䅁兂䝂癴㥐䈱㙧䅑杷允䅁䅁䅕䅁䑁䅁䅷䅁䭁䉁䄰䅁䭁䅁䅅䅁䭁䅁䅕䅁䙁䅁䅁䅁权敃䅚允䅁䅁䅅䅁䙁䉁䘫ㄶ㑇瑈⽕䍄䉁䅁䅁兂䅁䅁䅍䅄䅁䅁䅯䅈䅁䅁䅯睕䅁䅁䅯兂䅁䅁䅕䅁䅁䕁歄唵䉁䅁䅁允䅁䅁䅕桙奂扏䥒歌䵁䅉䅅䅁䙁䅁䅁睁䵁䅁䅁权晁䅁䅁权䉁䅁䅁权䙁䅁䅁兂䅁䅁䅁䡉浪䅑䅅䅁䉁䅁䅁兂卂䉵䘶ㄶ杈睐杷允䅁䅁䅕䅁䑁䅁䅷䅁䭁䉁䄰䅁䭁䙁䅍䅁䭁䅁䅕䅁䙁䅁䅁䅁䅂甹䅖允䅁䅁䅅䅁䙁䭁扡䍸睃楳䄱䍄䉁䅁䅁兂䅁䅁䅍䅄䅁䅁䅯先䅁䅁䅯睕䅁䅁䅯兂䅁䅁䅕䅁䅁佁䡁欵䉁䅁䅁允䅁䅁䅕䝭匴㡧䭂歌䵁䅉䅅䅁䙁䅁䅁睁䵁䅁䅁权晁䅁䅁权呂䅁䅁权䙁䅁䅁兂䅁䅁䅁䄴浦䅑䅅䅁䉁䅁䅁兂䑃䵷桱婒睙䅑杷允䅁䅁䅕䅁䑁䅁䅷䅁䭁䉁䄰䅁䭁䅁䅅䅁䭁䅁䅕䅁䙁䅁䅁䅁䅄畐䅚允䅁䅁䅅䅁䙁䭁䠵場啯瑲⽣䍄䉁䅁䅁兂䅁䅁䅍䅄䅁䅁䅯先䅁䅁䅯睕䅁䅁䅯兂䅁䅁䅕䅁䅁䅁䡁欵䉁䅁䅁允䅁䅁䅕䝭匴㡧䭂歌䵁䅉䅅䅁䙁䅁䅁睁䵁䅁䅁权捁䅁䅁权呂䅁䅁权䙁䅁䅁兂䅁䅁䅁余汮䅑䅅䅁䉁䅁䅁兂楂䙅㕧䕴畧䅑杷允䅁䅁䅕䅁䑁䅁䅷䅁䭁䉁䄸䅁䭁䙁䅍䅁䭁䅁䅕䅁䙁䅁䅁䅁䅁⭂䅚允䅁䅁䅅䅁䙁䥁䅐煹䙆橬䅂䍄䉁䅁䅁兂䅁䅁䅍䅄䅁䅁䅯䅈䅁䅁䅯睕䅁䅁䅯兂䅁䅁䅕䅁䅁佁䝁欵䉁䅁䅁允䅁䅁䅕椹捨㡪ㅊ啌䵁䅉䅅䅁䙁䅁䅁睁䵁䅁䅁权敁䅁䅁权䉁䅁䅁权䙁䅁䅁兂䅁䅁䅁䑯浐䅑䅅䅁䉁䅁䅁兂䑄匹捨㡪噌睐杷允䅁䅁䅕䅁䑁䅁䅷䅁䭁䉁䄴䅁䭁䙁䅍䅁䭁䅁䅕䅁䙁䅁䅁䅁杄畂䅚允䅁䅁䅅䅁䙁䅁䅁䅁䅁䍁䅰䍄䉁䅁䅁兂䅁䅁䅍䅄䅁䅁䅯先䅁䅁䅯睕䅁䅁䅯兂䅁䅁䅕䅁䅁䕁㑄唵䉁䅁䅁允䅁䅁䅕余兘瑉㕶啌䵁䅉䅅䅁䙁䅁䅁睁䵁䅁䅁权慁䅁䅁权䉁䅁䅁权䙁䅁䅁兂䅁䅁䅁䠴浢䅑䅅䅁䉁䅁䅁兂歃䑣䬰㘱潐睐杷允䅁䅁䅕䅁䑁䅁䅷䅁䭁䉁䅷䅁䭁䅁䅅䅁䭁䅁䅕䅁䙁䅁䅁䅁杁敖䅚允䅁䅁䅅䅁䙁偁潙䥘䌯搹⽧䍄䉁䅁䅁兂䅁䅁䅍䅄䅁䅁䅯睈䅁䅁䅯睕䅁䅁䅯兂䅁䅁䅕䅁䅁佁䝁欵䉁䅁䅁允䅁䅁䅕㡧䭄啯块䕍䵁䅉䅅䅁䙁䅁䅁睁䵁䅁䅁权慁䅁䅁权呂䅁䅁权䙁䅁䅁兂䅁䅁䅁䅷浢䅑䅅䅁䉁䅁䅁兂䝂癴㥐䈱㙧䅑杷允䅁䅁䅕䅁䑁䅁䅷䅁䭁䉁䄴䅁䭁䅁䅅䅁䭁䅁䅕䅁䙁䅁䅁䅁杁敐䅚允䅁䅁䅅䅁䙁䵁ㅐ䙋偹瑷⽕䍄䉁䅁䅁兂䅁䅁䅍䅄䅁䅁䅯䅈䅁䅁䅯允䅁䅁䅯兂䅁䅁䅕䅁䅁䅁慂欵䉁䅁䅁允䅁䅁䅕椹捨㡪ㅌ䐲䴸䅉䅅䅁䙁䅁䅁睁䵁䅁䅁权摁䅁䅁权呂䅁䅁权䙁䅁䅁兂䅁䅁䅁䅷浢䅑䅅䅁䉁䅁䅁兂奃桢䑋䕷畯䅑杷允䅁䅁䅕䅁䑁䅁䅷䅁䭁䉁䄸䅁䭁䅁䅅䅁䭁䅁䅕䅁䙁䅁䅁䅁䅄⭸䅖允䅁䅁䅅䅁䙁䱁敧敨剴乵⼴䍄䉁䅁䅁兂䅁䅁䅍䅄䅁䅁䅯先䅁䅁䅯睕䅁䅁䅯兂䅁䅁䅕䅁䅁䝁䝁欵䉁䅁䅁允䅁䅁䅕䝭匴㡧䭂歌䵁䅉䅅䅁䙁䅁䅁睁䵁䅁䅁权晁䅁䅁权䉁䅁䅁权䙁䅁䅁兂䅁䅁䅁䍁浶䅑䅅䅁䉁䅁䅁兂䥂場啯歲桦睐杷允䅁䅁䅕䅁䑁䅁䅷䅁䭁䉁䄴䅁䭁䙁䅍䅁䭁䅁䅕䅁䙁䅁䅁䅁杄伷䅖允䅁䅁䅅䅁䙁䡁潎敫㠱祐䅸䍄䉁䅁䅁兂䅁䅁䅍䅄䅁䅁䅯杇䅁䅁䅯睕䅁䅁䅯兂䅁䅁䅕䅁䅁䍁扃唵䉁䅁䅁允䅁䅁䅕瑃橥䑣焳䕏䵁䅉䅅䅁䙁䅁䅁睁䵁䅁䅁权慁䅁䅁权呂䅁䅁权䙁䅁䅁兂䅁䅁䅁䅉浢䅑䅅䅁䉁䅁䅁兂䝂癴㥐䈱㙧䅑杷允䅁䅁䅕䅁䑁䅁䅷䅁䭁䉁䄰䅁䭁䅁䅅䅁䭁䅁䅕䅁䙁䅁䅁䅁杂畖䅚允䅁䅁䅅䅁䙁䭁䠵場啯瑲⽣䍄䉁䅁䅁兂䅁䅁䅍䅄䅁䅁䅯先䅁䅁䅯睕䅁䅁䅯兂䅁䅁䅕䅁䅁䍁䝁欵䉁䅁䅁允䅁䅁䅕䝭匴㡧䭂歌䵁䅉䅅䅁䙁䅁䅁睁䵁䅁䅁权摁䅁䅁权呂䅁䅁权䙁䅁䅁兂䅁䅁䅁䅁浢䅑䅅䅁䉁䅁䅁兂奃桢䑋䕷畯䅑杷允䅁䅁䅕䅁䑁䅁䅷䅁䭁䉁䄴䅁䭁䙁䅍䅁䭁䅁䅕䅁䙁䅁䅁䅁䅁畂䅚允䅁䅁䅅䅁䙁䅁䅁䅁䅁䍁䅰䍄䉁䅁䅁兂䅁䅁䅍䅄䅁䅁䅯杇䅁䅁䅯睕䅁䅁䅯兂䅁䅁䅕䅁䅁佁䙁欵䉁䅁䅁允䅁䅁䅕牒穢搯契歏䵁䅉䅅䅁䙁䅁䅁睁䵁䅁䅁权慁䅁䅁权呂䅁䅁权䙁䅁䅁兂䅁䅁䅁䵉氳䅑䅅䅁䉁䅁䅁兂权楇搯䕊㙙䅑杷允䅁䅁䅕䅁䑁䅁䅷䅁䭁䉁䅷䅁䭁䙁䅍䅁䭁䅁䅕䅁䙁䅁䅁䅁杄敂䅚允䅁䅁䅅䅁䙁偁潙䥘䌯卤䄱䍄䉁䅁䅁兂䅁䅁䅍䅄䅁䅁䅯䅈䅁䅁䅯睕䅁䅁䅯兂䅁䅁䅕䅁䅁䥁䙁欵䉁䅁䅁允䅁䅁䅕椹捨㡪ㅊ啌䵁䅉䅅䅁䙁䅁䅁睁䵁䅁䅁权摁䅁䅁权䉁䅁䅁权䙁䅁䅁兂䅁䅁䅁偑汘䅑䅅䅁䉁䅁䅁兂塄㍯㥁瑃呦睐杷允䅁䅁䅕䅁䑁䅁䅷䅁䭁䉁䄰䅁䭁䙁䅍䅁䭁䅁䅕䅁䙁䅁䅁䅁杂⬫䅖允䅁䅁䅅䅁䙁䝁汄䌰扌匫䄱䍄䉁䅁䅁兂䅁䅁䅍䅄䅁䅁䅯杈䅁䅁䅯睕䅁䅁䅯兂䅁䅁䅕䅁䅁䥁䩄唵䉁䅁䅁允䅁䅁䅕㑋坣挲㌶䕌䵁䅉䅅䅁䙁䅁䅁睁䵁䅁䅁权晁䅁䅁权呂䅁䅁权䙁䅁䅁兂䅁䅁䅁䅧浘䅑䅅䅁䉁䅁䅁兂䑃䵷桱婒睙䅑杷允䅁䅁䅕䅁䑁䅁䅷䅁䭁䉁䅯䅁䭁䙁䅍䅁䭁䅁䅕䅁䙁䅁䅁䅁䅁敵䅖允䅁䅁䅅䅁䙁䑁ㄸ牘䩰䐷䅬䍄䉁䅁䅁兂䅁䅁䅍䅄䅁䅁䅯杇䅁䅁䅯睕䅁䅁䅯兂䅁䅁䅕䅁䅁䕁䙁欵䉁䅁䅁允䅁䅁䅕牒穢搯契歏䵁䅉䅅䅁䙁䅁䅁睁䵁䅁䅁权捁䅁䅁权䉁䅁䅁权䙁䅁䅁兂䅁䅁䅁䱑汲䅑䅅䅁䉁䅁䅁兂偃癷潕䥘匯睐杷允䅁䅁䅕䅁䑁䅁䅷䅁䭁䉁䅷䅁䭁䙁䅍䅁䭁䅁䅕䅁䙁䅁䅁䅁杁收䅖允䅁䅁䅅䅁䙁䝁光䑗ね䍓䄵䍄䉁䅁䅁兂䅁䅁䅍䅄䅁䅁䅯䅈䅁䅁䅯睕䅁䅁䅯兂䅁䅁䅕䅁䅁䕁䙁欵䉁䅁䅁允䅁䅁䅕椹捨㡪ㅊ啌䵁䅉䅅䅁䙁䅁䅁睁䵁䅁䅁权晁䅁䅁权呂䅁䅁权䙁䅁䅁兂䅁䅁䅁偙汢䅑䅅䅁䉁䅁䅁兂偄ㄹ橐塰睳䅑杷允䅁䅁䅕䅁䑁䅁䅷䅁䭁䉁䄰䅁䭁䙁䅍䅁䭁䅁䅕䅁䙁䅁䅁䅁䅂敂䅚允䅁䅁䅅䅁䙁䩁畨潅䅐楓䄵䍄䉁䅁䅁兂䅁䅁䅍䅄䅁䅁䅯杈䅁䅁䅯睕䅁䅁䅯兂䅁䅁䅕䅁䅁䕁䙁欵䉁䅁䅁允䅁䅁䅕䅁䅁䅁䅁歋䵁䅉䅅䅁䙁䅁䅁睁䵁䅁䅁权慁䅁䅁权呂䅁䅁权䙁䅁䅁兂䅁䅁䅁䅉浘䅑䅅䅁䉁䅁䅁兂䝂癴㥐䈱㙧䅑杷允䅁䅁䅕䅁䑁䅁䅷䅁䭁䉁䅷䅁䭁䙁䅍䅁䭁䅁䅕䅁䙁䅁䅁䅁杄⭶䅖允䅁䅁䅅䅁䙁佁㙆䭆䠵卙䄵䍄䉁䅁䅁兂䅁䅁䅍䅄䅁䅁䅯杈䅁䅁䅯睕䅁䅁䅯兂䅁䅁䅕䅁䅁䥁䕁欵䉁䅁䅁允䅁䅁䅕䅁䅁䅁䅁歋䵁䅉䅅䅁䙁䅁䅁睁䵁䅁䅁权慁䅁䅁权呂䅁䅁权䙁䅁䅁兂䅁䅁䅁䱙汪䅑䅅䅁䉁䅁䅁兂⽁噎㘶敓㕷䅑杷允䅁䅁䅕䅁䑁䅁䅷䅁䭁䉁䅷䅁䭁䙁䅍䅁䭁䅁䅕䅁䙁䅁䅁䅁杂佂䅚允䅁䅁䅅䅁䙁偁潙䥘䌯卤䄱䍄䉁䅁䅁兂䅁䅁䅍䅄䅁䅁䅯睈䅁䅁䅯允䅁䅁䅯兂䅁䅁䅕䅁䅁䥁い唵䉁䅁䅁允䅁䅁䅕場啯歲桦樲䴸䅉䅅䅁䙁䅁䅁睁䵁䅁䅁权敁䅁䅁权呂䅁䅁权䙁䅁䅁兂䅁䅁䅁䅙浔䅑䅅䅁䉁䅁䅁兂䅁䅁䅁䅁煁䅑杷允䅁䅁䅕䅁䑁䅁䅷䅁䭁䉁䄰䅁䭁䙁䅍䅁䭁䅁䅕䅁䙁䅁䅁䅁䅂佂䅚允䅁䅁䅅䅁䙁䩁畨潅䅐楓䄵䍄䉁䅁䅁兂䅁䅁䅍䅄䅁䅁䅯䅈䅁䅁䅯允䅁䅁䅯兂䅁䅁䅕䅁䅁䝁䑁欵䉁䅁䅁允䅁䅁䅕㑈牘払敧吱䴸䅉䅅䅁䙁䅁䅁睁䵁䅁䅁权敁䅁䅁权䉁䅁䅁权䙁䅁䅁兂䅁䅁䅁䉷浢䅑䅅䅁䉁䅁䅁兂䑄匹捨㡪噌睐杷允䅁䅁䅕䅁䑁䅁䅷䅁䭁䉁䄸䅁䭁䙁䅍䅁䭁䅁䅕䅁䙁䅁䅁䅁䅂佂䅚允䅁䅁䅅䅁䙁䥁䅐煹䙆橬䅂䍄䉁䅁䅁兂䅁䅁䅍䅄䅁䅁䅯先䅁䅁䅯允䅁䅁䅯兂䅁䅁䅕䅁䅁䅁い唵䉁䅁䅁允䅁䅁䅕㘱睎児塲稰䴸䅉䅅䅁䙁䅁䅁睁䵁䅁䅁权敁䅁䅁权呂䅁䅁权䙁䅁䅁兂䅁䅁䅁䅉浔䅑䅅䅁䉁䅁䅁兂䅁䅁䅁䅁煁䅑杷允䅁䅁䅕䅁䑁䅁䅷䅁䭁䉁䄰䅁䭁䙁䅍䅁䭁䅁䅕䅁䙁䅁䅁䅁䅄⭁䅚允䅁䅁䅅䅁䙁䩁畨潅䅐楓䄵䍄䉁䅁䅁兂䅁䅁䅍䅄䅁䅁䅯杇䅁䅁䅯睕䅁䅁䅯兂䅁䅁䅕䅁䅁䥁䑁欵䉁䅁䅁允䅁䅁䅕牒穢搯契歏䵁䅉䅅䅁䙁䅁䅁睁䵁䅁䅁权晁䅁䅁权呂䅁䅁权䙁䅁䅁兂䅁䅁䅁䅙浐䅑䅅䅁䉁䅁䅁兂䑃䵷桱婒睙䅑杷允䅁䅁䅕䅁䑁䅁䅷䅁䭁䉁䄰䅁䭁䙁䅍䅁䭁䅁䅕䅁䙁䅁䅁䅁䅂⭁䅚允䅁䅁䅅䅁䙁䩁畨潅䅐楓䄵䍄䉁䅁䅁兂䅁䅁䅍䅄䅁䅁䅯杇䅁䅁䅯允䅁䅁䅯兂䅁䅁䅕䅁䅁䝁䙂欵䉁䅁䅁允䅁䅁䅕䡰㥁瑃橥䐶䴸䅉䅅䅁䙁䅁䅁睁䵁䅁䅁权敁䅁䅁权呂䅁䅁权䙁䅁䅁兂䅁䅁䅁䄴浌䅑䅅䅁䉁䅁䅁兂䅁䅁䅁䅁煁䅑杷允䅁䅁䅕䅁䑁䅁䅷䅁䭁䉁䄴䅁䭁䅁䅅䅁䭁䅁䅕䅁䙁䅁䅁䅁䅂佄䅚允䅁䅁䅅䅁䙁䵁ㅐ䙋偹瑷⽕䍄䉁䅁䅁兂䅁䅁䅍䅄䅁䅁䅯杇䅁䅁䅯允䅁䅁䅯兂䅁䅁䅕䅁䅁佁⽂欵䉁䅁䅁允䅁䅁䅕䡰㥁瑃橥䐶䴸䅉䅅䅁䙁䅁䅁睁䵁䅁䅁权晁䅁䅁权呂䅁䅁权䙁䅁䅁兂䅁䅁䅁䄴浌䅑䅅䅁䉁䅁䅁兂䑃䵷桱婒睙䅑杷允䅁䅁䅕䅁䑁䅁䅷䅁䭁䉁䄰䅁䭁䅁䅅䅁䭁䅁䅕䅁䙁䅁䅁䅁䅄⭒䅚允䅁䅁䅅䅁䙁䭁䠵場啯瑲⽣䍄䉁䅁䅁兂䅁䅁䅍䅄䅁䅁䅯先䅁䅁䅯睕䅁䅁䅯兂䅁䅁䅕䅁䅁䵁䍁欵䉁䅁䅁允䅁䅁䅕䝭匴㡧䭂歌䵁䅉䅅䅁䙁䅁䅁睁䵁䅁䅁权捁䅁䅁权䉁䅁䅁权䙁䅁䅁兂䅁䅁䅁䭙汌䅑䅅䅁䉁䅁䅁兂偃癷潕䥘匯睐杷允䅁䅁䅕䅁䑁䅁䅷䅁䭁䉁䄰䅁䭁䙁䅍䅁䭁䅁䅕䅁䙁䅁䅁䅁䅁佲䅖允䅁䅁䅅䅁䙁乁佮ㄹ橐印䄱䍄䉁䅁䅁兂䅁䅁䅍䅄䅁䅁䅯睈䅁䅁䅯睕䅁䅁䅯兂䅁䅁䅕䅁䅁䵁䍁欵䉁䅁䅁允䅁䅁䅕㡧䭄啯块䕍䵁䅉䅅䅁䙁䅁䅁睁䵁䅁䅁权慁䅁䅁权呂䅁䅁权䙁䅁䅁兂䅁䅁䅁䅯浌䅑䅅䅁䉁䅁䅁兂䝂癴㥐䈱㙧䅑杷允䅁䅁䅕䅁䑁䅁䅷䅁䭁䉁䅷䅁䭁䅁䅅䅁䭁䅁䅕䅁䙁䅁䅁䅁䅁畆䅚允䅁䅁䅅䅁䙁䉁䘫ㄶ㑇瑈⽕䍄䉁䅁䅁兂䅁䅁䅍䅄䅁䅁䅯䅈䅁䅁䅯允䅁䅁䅯兂䅁䅁䅕䅁䅁䥁穁欵䉁䅁䅁允䅁䅁䅕椹捨㡪ㅌ䐲䴸䅉䅅䅁䙁䅁䅁睁䵁䅁䅁权摁䅁䅁权呂䅁䅁权䙁䅁䅁兂䅁䅁䅁䅯浌䅑䅅䅁䉁䅁䅁兂奃桢䑋䕷畯䅑杷允䅁䅁䅕䅁䑁䅁䅷䅁䭁䉁䅯䅁䭁䙁䅍䅁䭁䅁䅕䅁䙁䅁䅁䅁䅁畁䅚允䅁䅁䅅䅁䙁䕁㉡⼸唳䑇䅰䍄䉁䅁䅁兂䅁䅁䅍䅄䅁䅁䅯睈䅁䅁䅯睕䅁䅁䅯兂䅁䅁䅕䅁䅁䅁噃唵䉁䅁䅁允䅁䅁䅕䅁䅁䅁杄䕍䵁䅉䅅䅁䙁䅁䅁睁䵁䅁䅁权捁䅁䅁权呂䅁䅁权䙁䅁䅁兂䅁䅁䅁䅁浌䅑䅅䅁䉁䅁䅁兂㉄䙋偹湷瑕䅑杷允䅁䅁䅕䅁䑁䅁䅷䅁䭁䉁䄸䅁䭁䙁䅍䅁䭁䅁䅕䅁䙁䅁䅁䅁杄伫䅖允䅁䅁䅅䅁䙁䵁㌯⭕汏穥䅂䍄䉁䅁䅁兂䅁䅁䅍䅄䅁䅁䅯杇䅁䅁䅯允䅁䅁䅯兂䅁䅁䅕䅁䅁䍁⽂欵䉁䅁䅁允䅁䅁䅕䡰㥁瑃橥䐶䴸䅉䅅䅁䙁䅁䅁睁䵁䅁䅁权晁䅁䅁权呂䅁䅁权䙁䅁䅁兂䅁䅁䅁䅁浌䅑䅅䅁䉁䅁䅁兂䑃䵷桱婒睙䅑杷允䅁䅁䅕䅁䑁䅁䅷䅁䭁䉁䅯䅁䭁䙁䅍䅁䭁䅁䅕䅁䙁䅁䅁䅁杄敁䅚允䅁䅁䅅䅁䙁䕁㉡⼸唳䑇䅰䍄䉁䅁䅁兂䅁䅁䅍䅄䅁䅁䅯先䅁䅁䅯允䅁䅁䅯兂䅁䅁䅕䅁䅁䭁䉃欵䉁䅁䅁允䅁䅁䅕歲桦桥畓稱䴸䅉䅅䅁䙁䅁䅁睁䵁䅁䅁权捁䅁䅁权呂䅁䅁权䙁䅁䅁兂䅁䅁䅁䄴浈䅑䅅䅁䉁䅁䅁兂㉄䙋偹湷瑕䅑杷允䅁䅁䅕䅁䑁䅁䅷䅁䭁䉁䄰䅁䭁䙁䅍䅁䭁䅁䅕䅁䙁䅁䅁䅁䅃敲䅖允䅁䅁䅅䅁䙁乁佮ㄹ橐印䄱䍄䉁䅁䅁兂䅁䅁䅍䅄䅁䅁䅯睈䅁䅁䅯睕䅁䅁䅯兂䅁䅁䅕䅁䅁佁䉁欵䉁䅁䅁允䅁䅁䅕㡧䭄啯块䕍䵁䅉䅅䅁䙁䅁䅁睁䵁䅁䅁权摁䅁䅁权䉁䅁䅁权䙁䅁䅁兂䅁䅁䅁䱙汪䅑䅅䅁䉁䅁䅁兂塄㍯㥁瑃呦睐杷允䅁䅁䅕䅁䑁䅁䅷䅁䭁䉁䄸䅁䭁䙁䅍䅁䭁䅁䅕䅁䙁䅁䅁䅁䅄田䅖允䅁䅁䅅䅁䙁䉁癳匳䝑吴䅂䍄䉁䅁䅁兂䅁䅁䅍䅄䅁䅁䅯杇䅁䅁䅯睕䅁䅁䅯兂䅁䅁䅕䅁䅁䥁䉁欵䉁䅁䅁允䅁䅁䅕牒穢搯契歏䵁䅉䅅䅁䙁䅁䅁睁䵁䅁䅁权敁䅁䅁权䉁䅁䅁权䙁䅁䅁兂䅁䅁䅁䡉浪䅑䅅䅁䉁䅁䅁兂䅁䅁䅁䅁兄睐杷允䅁䅁䅕䅁䑁䅁䅷䅁䭁䉁䄸䅁䭁䙁䅍䅁䭁䅁䅕䅁䙁䅁䅁䅁䅃敁䅚允䅁䅁䅅䅁䙁䥁䅐煹䙆橬䅂䍄䉁䅁䅁兂䅁䅁䅍䅄䅁䅁䅯杇䅁䅁䅯允䅁䅁䅯兂䅁䅁䅕䅁䅁䍁䡁欵䉁䅁䅁允䅁䅁䅕浚浚浚浚樵䴸䅉䅅䅁䙁䅁䅁睁䵁䅁䅁权慁䅁䅁权呂䅁䅁权䙁䅁䅁兂䅁䅁䅁䅁浈䅑䅅䅁䉁䅁䅁兂䝂癴㥐䈱㙧䅑杷允䅁䅁䅕䅁䑁䅁䅷䅁䭁䉁䅷䅁䭁䙁䅍䅁䭁䅁䅕䅁䙁䅁䅁䅁䅁敁䅚允䅁䅁䅅䅁䙁偁潙䥘䌯卤䄱䍄䉁䅁䅁兂䅁䅁䅍䅄䅁䅁䅯先䅁䅁䅯睕䅁䅁䅯兂䅁䅁䅕䅁䅁䵁䅁欵䉁䅁䅁允䅁䅁䅕䝭匴㡧䭂歌䵁䅉䅅䅁䙁䅁䅁睁䵁䅁䅁权晁䅁䅁权䉁䅁䅁权䙁䅁䅁兂䅁䅁䅁䵁汌䅑䅅䅁䉁䅁䅁兂㑃潈牘払敪睐杷允䅁䅁䅕䅁䑁䅁䅷䅁䭁䉁䄸䅁䭁䙁䅍䅁䭁䅁䅕䅁䙁䅁䅁䅁䅄佁䅚允䅁䅁䅅䅁䙁䥁䅐煹䙆橬䅂䍄䉁䅁䅁兂䅁䅁䅍䅄䅁䅁䅯杈䅁䅁䅯睕䅁䅁䅯兂䅁䅁䅕䅁䅁䭁䅁欵䉁䅁䅁允䅁䅁䅕䅁䅁䅁䅁歋䵁䅉䅅䅁䙁䅁䅁睁䵁䅁䅁权晁䅁䅁权䉁䅁䅁权䙁䅁䅁兂䅁䅁䅁䍧浘䅑䅅䅁䉁䅁䅁兂䥂場啯歲桦睐杷允䅁䅁䅕䅁䑁䅁䅷䅁䭁䉁䄸䅁䭁䅁䅅䅁䭁䅁䅕䅁䙁䅁䅁䅁杄⬳䅖允䅁䅁䅅䅁䙁䑁䬰㘱睎摐⽯䍄䉁䅁䅁兂䅁䅁䅍䅄䅁䅁䅯睈䅁䅁䅯睕䅁䅁䅯兂䅁䅁䅕䅁䅁䕁橄唵䉁䅁䅁允䅁䅁䅕灶愸㥌䔱䕍䵁䅉䅅䅁䙁䅁䅁睁䵁䅁䅁权摁䅁䅁权䉁䅁䅁权䙁䅁䅁兂䅁䅁䅁䭉汐䅑䅅䅁䉁䅁䅁兂塄㍯㥁瑃呦睐杷允䅁䅁䅕䅁䑁䅁䅷䅁䭁䉁䄸䅁䭁䅁䅅䅁䭁䅁䅕䅁䙁䅁䅁䅁䅁伸䅖允䅁䅁䅅䅁䙁佁㙆䭆䠵搴⽯䍄䉁䅁䅁兂䅁䅁䅍䅄䅁䅁䅯睈䅁䅁䅯睕䅁䅁䅯兂䅁䅁䅕䅁䅁䭁䅁欵䉁䅁䅁允䅁䅁䅕㡧䭄啯块䕍䵁䅉䅅䅁䙁䅁䅁睁䵁䅁䅁权慁䅁䅁权䉁䅁䅁权䙁䅁䅁兂䅁䅁䅁䡁洷䅑䅅䅁䉁䅁䅁兂歃䑣䬰㘱潐睐杷允䅁䅁䅕䅁䑁䅁䅷䅁䭁䉁䅯䅁䭁䙁䅍䅁䭁䅁䅕䅁䙁䅁䅁䅁䅂佁䅚允䅁䅁䅅䅁䙁䕁㉡⼸唳䑇䅰䍄䉁䅁䅁兂䅁䅁䅍䅄䅁䅁䅯杇䅁䅁䅯睕䅁䅁䅯兂䅁䅁䅕䅁䅁䍁䅁欵䉁䅁䅁允䅁䅁䅕牒穢搯契歏䵁䅉䅅䅁䙁䅁䅁睁䵁䅁䅁权敁䅁䅁权呂䅁䅁权䙁䅁䅁兂䅁䅁䅁䭁汲䅑䅅䅁䉁䅁䅁兂㍂灶愸硌爰䅑杷允䅁䅁䅕䅁䑁䅁䅷䅁䭁䉁䅯䅁䭁䙁䅍䅁䭁䅁䅕䅁䙁䅁䅁䅁䅁佁䅚允䅁䅁䅅䅁䙁䕁㉡⼸唳䑇䅰䍄䉁䅁䅁兂䅁䅁䅍䅄䅁䅁䅯先䅁䅁䅯允䅁䅁䅯兂䅁䅁䅕䅁䅁䅁啂欵䉁䅁䅁允䅁䅁䅕歲桦桥畓稱䴸䅉䅅䅁䙁䅁䅁睁䵁䅁䅁权慁䅁䅁权呂䅁䅁权䙁䅁䅁兂䅁䅁䅁倴氯䅑䅅䅁䉁䅁䅁兂偃癷潕佘㔸䅑杷允䅁䅁䅕䅁䑁䅁䅷䅁䭁䉁䅷䅁䭁䙁䅍䅁䭁䅁䅕䅁䙁䅁䅁䅁杄攫䅖允䅁䅁䅅䅁䙁䙁㘶兓䍷祡䄱䍄䉁䅁䅁兂䅁䅁䅍䅄䅁䅁䅯先䅁䅁䅯允䅁䅁䅯兂䅁䅁䅕䅁䅁䅁乂欵䉁䅁䅁允䅁䅁䅕歲桦桥畓稱䴸䅉䅅䅁䙁䅁䅁睁䵁䅁䅁权晁䅁䅁权呂䅁䅁权䙁䅁䅁兂䅁䅁䅁倴氯䅑䅅䅁䉁䅁䅁兂䑃䵷桱婒睙䅑杷允䅁䅁䅕䅁䑁䅁䅷䅁䭁䉁䅯䅁䭁䅁䅅䅁䭁䅁䅕䅁䙁䅁䅁䅁䅄畵䅖允䅁䅁䅅䅁䙁䅁䅁䅁䅁佁⽁䍄䉁䅁䅁兂䅁䅁䅍䅄䅁䅁䅯睈䅁䅁䅯睕䅁䅁䅯兂䅁䅁䅕䅁䅁䵁⽄唵䉁䅁䅁允䅁䅁䅕㡧䭄啯块䕍䵁䅉䅅䅁䙁䅁䅁睁䵁䅁䅁权慁䅁䅁权䉁䅁䅁权䙁䅁䅁兂䅁䅁䅁䵁汐䅑䅅䅁䉁䅁䅁兂䅁䅁䅁䅁杄睐杷允䅁䅁䅕䅁䑁䅁䅷䅁䭁䉁䄰䅁䭁䙁䅍䅁䭁䅁䅕䅁䙁䅁䅁䅁杂⬯䅖允䅁䅁䅅䅁䙁䝁汄䌰扌匫䄱䍄䉁䅁䅁兂䅁䅁䅍䅄䅁䅁䅯杇䅁䅁䅯睕䅁䅁䅯兂䅁䅁䅕䅁䅁䕁⽄唵䉁䅁䅁允䅁䅁䅕㡪ㅌ䙋発問䵁䅉䅅䅁䙁䅁䅁睁䵁䅁䅁权摁䅁䅁权呂䅁䅁权䙁䅁䅁兂䅁䅁䅁偑氯䅑䅅䅁䉁䅁䅁兂杂搵楁⼲瑫䅑杷允䅁䅁䅕䅁䑁䅁䅷䅁䭁䉁䅷䅁䭁䙁䅍䅁䭁䅁䅕䅁䙁䅁䅁䅁䅃敱䅖允䅁䅁䅅䅁䙁偁潙䥘䌯却䄱䍄䉁䅁䅁兂䅁䅁䅍䅄䅁䅁䅯杈䅁䅁䅯睕䅁䅁䅯兂䅁䅁䅕䅁䅁䕁⽄唵䉁䅁䅁允䅁䅁䅕䅁䅁䅁䅁歋䵁䅉䅅䅁䙁䅁䅁睁䵁䅁䅁权敁䅁䅁权呂䅁䅁权䙁䅁䅁兂䅁䅁䅁偉氯䅑䅅䅁䉁䅁䅁兂ぃ䡹⭡㥮灯䅑杷允䅁䅁䅕䅁䑁䅁䅷䅁䭁䉁䄸䅁䭁䙁䅍䅁䭁䅁䅕䅁䙁䅁䅁䅁䅁⬯䅖允䅁䅁䅅䅁䙁䵁㌯⭕汏穥䅂䍄䉁䅁䅁兂䅁䅁䅍䅄䅁䅁䅯杈䅁䅁䅯睕䅁䅁䅯兂䅁䅁䅕䅁䅁䵁獃唵䉁䅁䅁允䅁䅁䅕㝤昶楇搸か䵁䅉䅅䅁䙁䅁䅁睁䵁䅁䅁权晁䅁䅁权䉁䅁䅁权䙁䅁䅁兂䅁䅁䅁䑯浶䅑䅅䅁䉁䅁䅁兂歃䑣䬰㘱材睐杷允䅁䅁䅕䅁䑁䅁䅷䅁䭁䉁䄰䅁䭁䅁䅅䅁䭁䅁䅕䅁䙁䅁䅁䅁杁界䅚允䅁䅁䅅䅁䙁䭁䠵場啯瑲⽣䍄䉁䅁䅁兂䅁䅁䅍䅄䅁䅁䅯睈䅁䅁䅯睕䅁䅁䅯兂䅁䅁䅕䅁䅁䥁浃唵䉁䅁䅁允䅁䅁䅕䉵䘶ㄶ㑆䕍䵁䅉䅅䅁䙁䅁䅁睁䵁䅁䅁权慁䅁䅁权呂䅁䅁权䙁䅁䅁兂䅁䅁䅁偧氷䅑䅅䅁䉁䅁䅁兂偃癷潕佘㔸䅑杷允䅁䅁䅕䅁䑁䅁䅷䅁䭁䉁䅯䅁䭁䙁䅍䅁䭁䅁䅕䅁䙁䅁䅁䅁杄伹䅖允䅁䅁䅅䅁䙁䵁ㅐ䙋偹橷䅬䍄䉁䅁䅁兂䅁䅁䅍䅄䅁䅁䅯杈䅁䅁䅯允䅁䅁䅯兂䅁䅁䅕䅁䅁䵁兂欵䉁䅁䅁允䅁䅁䅕⽷潕䥘䌯吱䴸䅉䅅䅁䙁䅁䅁睁䵁䅁䅁权敁䅁䅁权呂䅁䅁权䙁䅁䅁兂䅁䅁䅁偧氷䅑䅅䅁䉁䅁䅁兂ぃ䡹⭡㥮灯䅑杷允䅁䅁䅕䅁䑁䅁䅷䅁䭁䉁䄸䅁䭁䙁䅍䅁䭁䅁䅕䅁䙁䅁䅁䅁杂甯䅖允䅁䅁䅅䅁䙁䵁㌯⭕汏穥䅂䍄䉁䅁䅁兂䅁䅁䅍䅄䅁䅁䅯䅈䅁䅁䅯睕䅁䅁䅯兂䅁䅁䅕䅁䅁䕁⭄唵䉁䅁䅁允䅁䅁䅕牘䩰䅄牊啌䵁䅉䅅䅁䙁䅁䅁睁䵁䅁䅁权摁䅁䅁权䉁䅁䅁权䙁䅁䅁兂䅁䅁䅁䡁洯䅑䅅䅁䉁䅁䅁兂畃⭒㙆䭆堷睐杷允䅁䅁䅕䅁䑁䅁䅷䅁䭁䉁䄴䅁䭁䅁䅅䅁䭁䅁䅕䅁䙁䅁䅁䅁权敇䅚允䅁䅁䅅䅁䙁䵁ㅐ䙋偹瑷⽕䍄䉁䅁䅁兂䅁䅁䅍䅄䅁䅁䅯杈䅁䅁䅯允䅁䅁䅯兂䅁䅁䅕䅁䅁䭁㑂欵䉁䅁䅁允䅁䅁䅕䅁䅁䅁䅁䐰䴸䅉䅅䅁䙁䅁䅁睁䵁䅁䅁权捁䅁䅁权呂䅁䅁权䙁䅁䅁兂䅁䅁䅁偉氷䅑䅅䅁䉁䅁䅁兂敂歵䵫流瑳䅑杷允䅁䅁䅕䅁䑁䅁䅷䅁䭁䉁䄰䅁䭁䅁䅅䅁䭁䅁䅕䅁䙁䅁䅁䅁䅄佰䅖允䅁䅁䅅䅁䙁乁橥䑣䬰㤱⽍䍄䉁䅁䅁兂䅁䅁䅍䅄䅁䅁䅯睈䅁䅁䅯睕䅁䅁䅯兂䅁䅁䅕䅁䅁䍁⭄唵䉁䅁䅁允䅁䅁䅕⽺呤㘴㝖䕍䵁䅉䅅䅁䙁䅁䅁睁䵁䅁䅁权慁䅁䅁权呂䅁䅁权䙁䅁䅁兂䅁䅁䅁偁氷䅑䅅䅁䉁䅁䅁兂偃癷潕佘㔸䅑杷允䅁䅁䅕䅁䑁䅁䅷䅁䭁䉁䄰䅁䭁䙁䅍䅁䭁䅁䅕䅁䙁䅁䅁䅁䅁甯䅖允䅁䅁䅅䅁䙁䝁汄䌰扌匫䄱䍄䉁䅁䅁兂䅁䅁䅍䅄䅁䅁䅯䅈䅁䅁䅯睕䅁䅁䅯兂䅁䅁䅕䅁䅁䕁祄唵䉁䅁䅁允䅁䅁䅕歵䵫楁䡶啌䵁䅉䅅䅁䙁䅁䅁睁䵁䅁䅁权慁䅁䅁权呂䅁䅁权䙁䅁䅁兂䅁䅁䅁偯氳䅑䅅䅁䉁䅁䅁兂偃癷潕佘㔸䅑杷允䅁䅁䅕䅁䑁䅁䅷䅁䭁䉁䄸䅁䭁䅁䅅䅁䭁䅁䅕䅁䙁䅁䅁䅁䅃敏䅚允䅁䅁䅅䅁䙁䭁睒児塲⭯⽁䍄䉁䅁䅁兂䅁䅁䅍䅄䅁䅁䅯睈䅁䅁䅯睕䅁䅁䅯兂䅁䅁䅕䅁䅁䭁㥄唵䉁䅁䅁允䅁䅁䅕⽺呤㘴㝖䕍䵁䅉䅅䅁䙁䅁䅁睁䵁䅁䅁权摁䅁䅁权呂䅁䅁权䙁䅁䅁兂䅁䅁䅁偧氳䅑䅅䅁䉁䅁䅁兂杂搵楁⼲瑫䅑杷允䅁䅁䅕䅁䑁䅁䅷䅁䭁䉁䅯䅁䭁䅁䅅䅁䭁䅁䅕䅁䙁䅁䅁䅁䅁畗䅚允䅁䅁䅅䅁䙁䭁睒児塲⭯⽧䍄䉁䅁䅁兂䅁䅁䅍䅄䅁䅁䅯先䅁䅁䅯睕䅁䅁䅯兂䅁䅁䅕䅁䅁䝁㥄唵䉁䅁䅁允䅁䅁䅕余兘瑉㕶啌䵁䅉䅅䅁䙁䅁䅁睁䵁䅁䅁权敁䅁䅁权䉁䅁䅁权䙁䅁䅁兂䅁䅁䅁䍉浦䅑䅅䅁䉁䅁䅁兂䑄匹捨㡪噌睐杷允䅁䅁䅕䅁䑁䅁䅷䅁䭁䉁䅯䅁䭁䅁䅅䅁䭁䅁䅕䅁䙁䅁䅁䅁䅁位䅚允䅁䅁䅅䅁䙁䭁睒児塲⭯⽧䍄䉁䅁䅁兂䅁䅁䅍䅄䅁䅁䅯先䅁䅁䅯允䅁䅁䅯兂䅁䅁䅕䅁䅁佁摂欵䉁䅁䅁允䅁䅁䅕歲桦桥畓稱䴸䅉䅅䅁䙁䅁䅁睁䵁䅁䅁权摁䅁䅁权呂䅁䅁权䙁䅁䅁兂䅁䅁䅁偑氳䅑䅅䅁䉁䅁䅁兂杂搵楁⼲瑫䅑杷允䅁䅁䅕䅁䑁䅁䅷䅁䭁䉁䅯䅁䭁䙁䅍䅁䭁䅁䅕䅁䙁䅁䅁䅁杁支䅖允䅁䅁䅅䅁䙁䥁䌯匹捨稷䅬䍄䉁䅁䅁兂䅁䅁䅍䅄䅁䅁䅯先䅁䅁䅯允䅁䅁䅯兂䅁䅁䅕䅁䅁䅁权唵䉁䅁䅁允䅁䅁䅕㘱睎児塲稰䴸䅉䅅䅁䙁䅁䅁睁䵁䅁䅁权摁䅁䅁权呂䅁䅁权䙁䅁䅁兂䅁䅁䅁乷決䅑䅅䅁䉁䅁䅁兂䑄匹捨㡪瑉䅑杷允䅁䅁䅕䅁䑁䅁䅷䅁䭁䉁䄸䅁䭁䙁䅍䅁䭁䅁䅕䅁䙁䅁䅁䅁权⭰䅖允䅁䅁䅅䅁䙁䱁敧敨剴䑥䅂䍄䉁䅁䅁兂䅁䅁䅍䅄䅁䅁䅯先䅁䅁䅯睕䅁䅁䅯兂䅁䅁䅕䅁䅁䵁㡄唵䉁䅁䅁允䅁䅁䅕余兘瑉㕶啌䵁䅉䅅䅁䙁䅁䅁睁䵁䅁䅁权慁䅁䅁权呂䅁䅁权䙁䅁䅁兂䅁䅁䅁偯決䅑䅅䅁䉁䅁䅁兂偃癷潕佘㔸䅑杷允䅁䅁䅕䅁䑁䅁䅷䅁䭁䉁䅷䅁䭁䙁䅍䅁䭁䅁䅕䅁䙁䅁䅁䅁权伯䅖允䅁䅁䅅䅁䙁䙁㘶兓䍷祡䄱䍄䉁䅁䅁兂䅁䅁䅍䅄䅁䅁䅯先䅁䅁䅯允䅁䅁䅯兂䅁䅁䅕䅁䅁䥁㡁欵䉁䅁䅁允䅁䅁䅕歲桦桥畓稱䴸䅉䅅䅁䙁䅁䅁睁䵁䅁䅁权敁䅁䅁权呂䅁䅁权䙁䅁䅁兂䅁䅁䅁偯決䅑䅅䅁䉁䅁䅁兂ぃ䡹⭡㥮灯䅑杷允䅁䅁䅕䅁䑁䅁䅷䅁䭁䉁䄰䅁䭁䙁䅍䅁䭁䅁䅕䅁䙁䅁䅁䅁䅃伯䅖允䅁䅁䅅䅁䙁䝁汄䌰扌匫䄱䍄䉁䅁䅁兂䅁䅁䅍䅄䅁䅁䅯䅈䅁䅁䅯睕䅁䅁䅯兂䅁䅁䅕䅁䅁䵁卄唵䉁䅁䅁允䅁䅁䅕浔光䑗ね歌䵁䅉䅅䅁䙁䅁䅁睁䵁䅁䅁权捁䅁䅁权呂䅁䅁权䙁䅁䅁兂䅁䅁䅁偙決䅑䅅䅁䉁䅁䅁兂敂歵䵫流瑳䅑杷允䅁䅁䅕䅁䑁䅁䅷䅁䭁䉁䄰䅁䭁䙁䅍䅁䭁䅁䅕䅁䙁䅁䅁䅁杂伯䅖允䅁䅁䅅䅁䙁䝁汄䌰扌匫䄱䍄䉁䅁䅁兂䅁䅁䅍䅄䅁䅁䅯杇䅁䅁䅯允䅁䅁䅯兂䅁䅁䅕䅁䅁佁䵂欵䉁䅁䅁允䅁䅁䅕䡰㥁瑃橥䐶䴸䅉䅅䅁䙁䅁䅁睁䵁䅁䅁权摁䅁䅁权䉁䅁䅁权䙁䅁䅁兂䅁䅁䅁䭉汲䅑䅅䅁䉁䅁䅁兂塄㍯㥁瑃呦睐杷允䅁䅁䅕䅁䑁䅁䅷䅁䭁䉁䅯䅁䭁䙁䅍䅁䭁䅁䅕䅁䙁䅁䅁䅁杄⬫䅖允䅁䅁䅅䅁䙁䥁䌯匹捨稷䅬䍄䉁䅁䅁兂䅁䅁䅍䅄䅁䅁䅯先䅁䅁䅯睕䅁䅁䅯兂䅁䅁䅕䅁䅁佁㝄唵䉁䅁䅁允䅁䅁䅕余兘瑉㕶啌䵁䅉䅅䅁䙁䅁䅁睁䵁䅁䅁权慁䅁䅁权呂䅁䅁权䙁䅁䅁兂䅁䅁䅁䩙決䅑䅅䅁䉁䅁䅁兂䡃瑆佮稹㕍䅑杷允䅁䅁䅕䅁䑁䅁䅷䅁䭁䉁䅯䅁䭁䙁䅍䅁䭁䅁䅕䅁䙁䅁䅁䅁权⬫䅖允䅁䅁䅅䅁䙁䥁䌯匹捨稷䅬䍄䉁䅁䅁兂䅁䅁䅍䅄䅁䅁䅯睈䅁䅁䅯允䅁䅁䅯兂䅁䅁䅕䅁䅁䝁䍂欵䉁䅁䅁允䅁䅁䅕䡰㥁瑃橥䐴䴸䅉䅅䅁䙁䅁䅁睁䵁䅁䅁权慁䅁䅁权呂䅁䅁权䙁䅁䅁兂䅁䅁䅁偧汶䅑䅅䅁䉁䅁䅁兂偃癷潕佘㔸䅑杷允䅁䅁䅕䅁䑁䅁䅷䅁䭁䉁䄴䅁䭁䙁䅍䅁䭁䅁䅕䅁䙁䅁䅁䅁权伷䅖允䅁䅁䅅䅁䙁䡁潎敫㠱祐䅸䍄䉁䅁䅁兂䅁䅁䅍䅄䅁䅁䅯杇䅁䅁䅯睕䅁䅁䅯兂䅁䅁䅕䅁䅁佁㙄唵䉁䅁䅁允䅁䅁䅕㡪ㅌ䙋発問䵁䅉䅅䅁䙁䅁䅁睁䵁䅁䅁权摁䅁䅁权呂䅁䅁权䙁䅁䅁兂䅁䅁䅁䭁汶䅑䅅䅁䉁䅁䅁兂婄発呤㘴瑕䅑杷允䅁䅁䅕䅁䑁䅁䅷䅁䭁䉁䅷䅁䭁䙁䅍䅁䭁䅁䅕䅁䙁䅁䅁䅁杄甫䅖允䅁䅁䅅䅁䙁䙁㘶兓䍷祡䄱䍄䉁䅁䅁兂䅁䅁䅍䅄䅁䅁䅯睈䅁䅁䅯睕䅁䅁䅯兂䅁䅁䅕䅁䅁䍁㕄唵䉁䅁䅁允䅁䅁䅕⽺呤㘴㝖䕍䵁䅉䅅䅁䙁䅁䅁睁䵁䅁䅁权摁䅁䅁权䉁䅁䅁权䙁䅁䅁兂䅁䅁䅁䅑浶䅑䅅䅁䉁䅁䅁兂晁敨剴䉵嘷睐杷允䅁䅁䅕䅁䑁䅁䅷䅁䭁䉁䄴䅁䭁䙁䅍䅁䭁䅁䅕䅁䙁䅁䅁䅁杄甫䅖允䅁䅁䅅䅁䙁䱁䥔牤昶椲䅬䍄䉁䅁䅁兂䅁䅁䅍䅄䅁䅁䅯杇䅁䅁䅯睕䅁䅁䅯兂䅁䅁䅕䅁䅁䅁敄唵䉁䅁䅁允䅁䅁䅕⽷潕䥘椯問䵁䅉䅅䅁䙁䅁䅁睁䵁䅁䅁权慁䅁䅁权呂䅁䅁权䙁䅁䅁兂䅁䅁䅁偷汲䅑䅅䅁䉁䅁䅁兂偃癷潕佘㔸䅑杷允䅁䅁䅕䅁䑁䅁䅷䅁䭁䉁䄴䅁䭁䅁䅅䅁䭁䅁䅕䅁䙁䅁䅁䅁权佬䅖允䅁䅁䅅䅁䙁䑁積積積㥍⽍䍄䉁䅁䅁兂䅁䅁䅍䅄䅁䅁䅯杈䅁䅁䅯睕䅁䅁䅯兂䅁䅁䅕䅁䅁䵁㙄唵䉁䅁䅁允䅁䅁䅕䵴㉨灶愯啋䵁䅉䅅䅁䙁䅁䅁睁䵁䅁䅁权慁䅁䅁权呂䅁䅁权䙁䅁䅁兂䅁䅁䅁偯汲䅑䅅䅁䉁䅁䅁兂偃癷潕佘㔸䅑杷允䅁䅁䅕䅁䑁䅁䅷䅁䭁䉁䄴䅁䭁䅁䅅䅁䭁䅁䅕䅁䙁䅁䅁䅁杄畄䅚允䅁䅁䅅䅁䙁䵁ㅐ䙋偹瑷⽕䍄䉁䅁䅁兂䅁䅁䅍䅄䅁䅁䅯睈䅁䅁䅯睕䅁䅁䅯兂䅁䅁䅕䅁䅁䍁塄唵䉁䅁䅁允䅁䅁䅕祇搯䅊桢䕍䵁䅉䅅䅁䙁䅁䅁睁䵁䅁䅁权敁䅁䅁权䉁䅁䅁权䙁䅁䅁兂䅁䅁䅁偁汮䅑䅅䅁䉁䅁䅁兂㝂䭆䠵場啲睐杷允䅁䅁䅕䅁䑁䅁䅷䅁䭁䉁䄸䅁䭁䙁䅍䅁䭁䅁䅕䅁䙁䅁䅁䅁权甫䅖允䅁䅁䅅䅁䙁䵁㌯⭕汏穥䅂䍄䉁䅁䅁兂䅁䅁䅍䅄䅁䅁䅯先䅁䅁䅯睕䅁䅁䅯兂䅁䅁䅕䅁䅁䭁獄唵䉁䅁䅁允䅁䅁䅕灰䕶䱉祃啌䵁䅉䅅䅁䙁䅁䅁睁䵁䅁䅁权敁䅁䅁权呂䅁䅁权䙁䅁䅁兂䅁䅁䅁佯汢䅑䅅䅁䉁䅁䅁兂硂児塲⽯牁䅑杷允䅁䅁䅕䅁䑁䅁䅷䅁䭁䉁䄸䅁䭁䅁䅅䅁䭁䅁䅕䅁䙁䅁䅁䅁杁敎䅚允䅁䅁䅅䅁䙁䕁桪桥畓⭒⽅䍄䉁䅁䅁兂䅁䅁䅍䅄䅁䅁䅯先䅁䅁䅯允䅁䅁䅯兂䅁䅁䅕䅁䅁䍁慂欵䉁䅁䅁允䅁䅁䅕歲桦桥畓稱䴸䅉䅅䅁䙁䅁䅁睁䵁䅁䅁权敁䅁䅁权呂䅁䅁权䙁䅁䅁兂䅁䅁䅁偁汲䅑䅅䅁䉁䅁䅁兂ぃ䡹⭡㥮灯䅑杷允䅁䅁䅕䅁䑁䅁䅷䅁䭁䉁䄸䅁䭁䅁䅅䅁䭁䅁䅕䅁䙁䅁䅁䅁䅂畭䅖允䅁䅁䅅䅁䙁䙁㑋潈牘敕⽁䍄䉁䅁䅁兂䅁䅁䅍䅄䅁䅁䅯杇䅁䅁䅯睕䅁䅁䅯兂䅁䅁䅕䅁䅁佁㕄唵䉁䅁䅁允䅁䅁䅕㡪ㅌ䙋発問䵁䅉䅅䅁䙁䅁䅁睁䵁䅁䅁权摁䅁䅁权呂䅁䅁权䙁䅁䅁兂䅁䅁䅁倴汮䅑䅅䅁䉁䅁䅁兂杂搵楁⼲瑫䅑杷允䅁䅁䅕䅁䑁䅁䅷䅁䭁䉁䅯䅁䭁䙁䅍䅁䭁䅁䅕䅁䙁䅁䅁䅁䅄攫䅖允䅁䅁䅅䅁䙁䥁䌯匹捨稷䅬䍄䉁䅁䅁兂䅁䅁䅍䅄䅁䅁䅯先䅁䅁䅯睕䅁䅁䅯兂䅁䅁䅕䅁䅁䥁㉄唵䉁䅁䅁允䅁䅁䅕余兘瑉㕶啌䵁䅉䅅䅁䙁䅁䅁睁䵁䅁䅁权摁䅁䅁权呂䅁䅁权䙁䅁䅁兂䅁䅁䅁偷汮䅑䅅䅁䉁䅁䅁兂杂搵楁⼲瑫䅑杷允䅁䅁䅕䅁䑁䅁䅷䅁䭁䉁䄰䅁䭁䅁䅅䅁䭁䅁䅕䅁䙁䅁䅁䅁䅂敓䅚允䅁䅁䅅䅁䙁䭁䠵場啯瑲⽣䍄䉁䅁䅁兂䅁䅁䅍䅄䅁䅁䅯杈䅁䅁䅯睕䅁䅁䅯兂䅁䅁䅕䅁䅁䵁㕄唵䉁䅁䅁允䅁䅁䅕䵴㉨灶愯啋䵁䅉䅅䅁䙁䅁䅁睁䵁䅁䅁权捁䅁䅁权呂䅁䅁权䙁䅁䅁兂䅁䅁䅁偯汮䅑䅅䅁䉁䅁䅁兂敂歵䵫流瑳䅑杷允䅁䅁䅕䅁䑁䅁䅷䅁䭁䉁䄴䅁䭁䙁䅍䅁䭁䅁䅕䅁䙁䅁䅁䅁权攫䅖允䅁䅁䅅䅁䙁䱁䥔牤昶椲䅬䍄䉁䅁䅁兂䅁䅁䅍䅄䅁䅁䅯杇䅁䅁䅯睕䅁䅁䅯兂䅁䅁䅕䅁䅁䵁穄唵䉁䅁䅁允䅁䅁䅕⽷潕䥘䌯問䵁䅉䅅䅁䙁䅁䅁睁䵁䅁䅁权捁䅁䅁权䉁䅁䅁权䙁䅁䅁兂䅁䅁䅁䅉浘䅑䅅䅁䉁䅁䅁兂晁敨剴䉵嘷睐杷允䅁䅁䅕䅁䑁䅁䅷䅁䭁䉁䅯䅁䭁䙁䅍䅁䭁䅁䅕䅁䙁䅁䅁䅁䅂攫䅖允䅁䅁䅅䅁䙁䥁䌯匹捨稷䅬䍄䉁䅁䅁兂䅁䅁䅍䅄䅁䅁䅯杈䅁䅁䅯睕䅁䅁䅯兂䅁䅁䅕䅁䅁䕁㕄唵䉁䅁䅁允䅁䅁䅕䵴㉨灶愯啋䵁䅉䅅䅁䙁䅁䅁睁䵁䅁䅁权慁䅁䅁权呂䅁䅁权䙁䅁䅁兂䅁䅁䅁偉汮䅑䅅䅁䉁䅁䅁兂偃癷潕佘㔸䅑杷允䅁䅁䅕䅁䑁䅁䅷䅁䭁䉁䄰䅁䭁䅁䅅䅁䭁䅁䅕䅁䙁䅁䅁䅁权⭹䅖允䅁䅁䅅䅁䙁乁橥䑣䬰㤱⽍䍄䉁䅁䅁兂䅁䅁䅍䅄䅁䅁䅯先䅁䅁䅯睕䅁䅁䅯兂䅁䅁䅕䅁䅁䍁㕄唵䉁䅁䅁允䅁䅁䅕余兘瑉㕶啌䵁䅉䅅䅁䙁䅁䅁睁䵁䅁䅁权敁䅁䅁权呂䅁䅁权䙁䅁䅁兂䅁䅁䅁偁汮䅑䅅䅁䉁䅁䅁兂ぃ䡹⭡㥮灯䅑杷允䅁䅁䅕䅁䑁䅁䅷䅁䭁䉁䅯䅁䭁䙁䅍䅁䭁䅁䅕䅁䙁䅁䅁䅁䅄伫䅖</t>
  </si>
  <si>
    <t>允䅁䅁䅅䅁䙁䥁䌯匹捨稷䅬䍄䉁䅁䅁兂䅁䅁䅍䅄䅁䅁䅯杈䅁䅁䅯允䅁䅁䅯兂䅁䅁䅕䅁䅁䅁橁欵䉁䅁䅁允䅁䅁䅕⽷潕䥘䌯吱䴸䅉䅅䅁䙁䅁䅁睁䵁䅁䅁权捁䅁䅁权呂䅁䅁权䙁䅁䅁兂䅁䅁䅁䵁汲䅑䅅䅁䉁䅁䅁兂䙃ㄶ㑇潈畕䅑杷允䅁䅁䅕䅁䑁䅁䅷䅁䭁䉁䄸䅁䭁䅁䅅䅁䭁䅁䅕䅁䙁䅁䅁䅁杁敏䅚允䅁䅁䅅䅁䙁䭁睒児塲⭯⽁䍄䉁䅁䅁兂䅁䅁䅍䅄䅁䅁䅯先䅁䅁䅯允䅁䅁䅯兂䅁䅁䅕䅁䅁䍁佁欵䉁䅁䅁允䅁䅁䅕㑈牘払敧吱䴸䅉䅅䅁䙁䅁䅁睁䵁䅁䅁权晁䅁䅁权呂䅁䅁权䙁䅁䅁兂䅁䅁䅁偷汪䅑䅅䅁䉁䅁䅁兂偄ㄹ橐塰睳䅑杷允䅁䅁䅕䅁䑁䅁䅷䅁䭁䉁䅯䅁䭁䙁䅍䅁䭁䅁䅕䅁䙁䅁䅁䅁杂伫䅖允䅁䅁䅅䅁䙁䥁䌯匹捨稷䅬䍄䉁䅁䅁兂䅁䅁䅍䅄䅁䅁䅯先䅁䅁䅯睕䅁䅁䅯兂䅁䅁䅕䅁䅁䥁奃唵䉁䅁䅁允䅁䅁䅕䡶呓䅇坒啌䵁䅉䅅䅁䙁䅁䅁睁䵁䅁䅁权敁䅁䅁权呂䅁䅁权䙁䅁䅁兂䅁䅁䅁䬴汔䅑䅅䅁䉁䅁䅁兂㍂灶愸硌爰䅑杷允䅁䅁䅕䅁䑁䅁䅷䅁䭁䉁䅷䅁䭁䅁䅅䅁䭁䅁䅕䅁䙁䅁䅁䅁杁佂䅚允䅁䅁䅅䅁䙁䉁䘫ㄶ㑇瑈⽕䍄䉁䅁䅁兂䅁䅁䅍䅄䅁䅁䅯䅈䅁䅁䅯睕䅁䅁䅯兂䅁䅁䅕䅁䅁佁睄唵䉁䅁䅁允䅁䅁䅕歵䵫楁䡶啌䵁䅉䅅䅁䙁䅁䅁睁䵁䅁䅁权晁䅁䅁权呂䅁䅁权䙁䅁䅁兂䅁䅁䅁偉汪䅑䅅䅁䉁䅁䅁兂偄ㄹ橐塰睳䅑杷允䅁䅁䅕䅁䑁䅁䅷䅁䭁䉁䄰䅁䭁䅁䅅䅁䭁䅁䅕䅁䙁䅁䅁䅁䅁效䅚允䅁䅁䅅䅁䙁䉁䘫ㄶ㑇瑈⽕䍄䉁䅁䅁兂䅁䅁䅍䅄䅁䅁䅯先䅁䅁䅯睕䅁䅁䅯兂䅁䅁䅕䅁䅁䅁硄唵䉁䅁䅁允䅁䅁䅕灰䕶䱉祃啌䵁䅉䅅䅁䙁䅁䅁睁䵁䅁䅁权晁䅁䅁权䉁䅁䅁权䙁䅁䅁兂䅁䅁䅁䝧浶䅑䅅䅁䉁䅁䅁兂卂䉵䘶ㄶ杈睐杷允䅁䅁䅕䅁䑁䅁䅷䅁䭁䉁䅯䅁䭁䙁䅍䅁䭁䅁䅕䅁䙁䅁䅁䅁䅁伫䅖允䅁䅁䅅䅁䙁䥁䌯匹捨稷䅬䍄䉁䅁䅁兂䅁䅁䅍䅄䅁䅁䅯䅈䅁䅁䅯睕䅁䅁䅯兂䅁䅁䅕䅁䅁䅁㑄唵䉁䅁䅁允䅁䅁䅕牘䩰䅄牊啌䵁䅉䅅䅁䙁䅁䅁睁䵁䅁䅁权敁䅁䅁权呂䅁䅁权䙁䅁䅁兂䅁䅁䅁偁汪䅑䅅䅁䉁䅁䅁兂ぃ䡹⭡㥮灯䅑杷允䅁䅁䅕䅁䑁䅁䅷䅁䭁䉁䅷䅁䭁䙁䅍䅁䭁䅁䅕䅁䙁䅁䅁䅁杄⬹䅖允䅁䅁䅅䅁䙁䙁㘶兓䍷祡䄱䍄䉁䅁䅁兂䅁䅁䅍䅄䅁䅁䅯先䅁䅁䅯睕䅁䅁䅯兂䅁䅁䅕䅁䅁䭁婃唵䉁䅁䅁允䅁䅁䅕䡶呓䅇坒啌䵁䅉䅅䅁䙁䅁䅁睁䵁䅁䅁权敁䅁䅁权呂䅁䅁权䙁䅁䅁兂䅁䅁䅁倴汦䅑䅅䅁䉁䅁䅁兂ぃ䡹⭡㥮灯䅑杷允䅁䅁䅕䅁䑁䅁䅷䅁䭁䉁䅷䅁䭁䅁䅅䅁䭁䅁䅕䅁䙁䅁䅁䅁䅄佧䅚允䅁䅁䅅䅁䙁偁潙䥘䌯搹⽧䍄䉁䅁䅁兂䅁䅁䅍䅄䅁䅁䅯先䅁䅁䅯睕䅁䅁䅯兂䅁䅁䅕䅁䅁䥁㍄唵䉁䅁䅁允䅁䅁䅕余兘瑉㕶啌䵁䅉䅅䅁䙁䅁䅁睁䵁䅁䅁权慁䅁䅁权呂䅁䅁权䙁䅁䅁兂䅁䅁䅁偙汦䅑䅅䅁䉁䅁䅁兂偃癷潕佘㔸䅑杷允䅁䅁䅕䅁䑁䅁䅷䅁䭁䉁䄸䅁䭁䙁䅍䅁䭁䅁䅕䅁䙁䅁䅁䅁杂⬹䅖允䅁䅁䅅䅁䙁䵁㌯⭕汏穥䅂䍄䉁䅁䅁兂䅁䅁䅍䅄䅁䅁䅯杇䅁䅁䅯睕䅁䅁䅯兂䅁䅁䅕䅁䅁䅁㍄唵䉁䅁䅁允䅁䅁䅕㡪ㅌ䙋発問䵁䅉䅅䅁䙁䅁䅁睁䵁䅁䅁权捁䅁䅁权䉁䅁䅁权䙁䅁䅁兂䅁䅁䅁䝙浦䅑䅅䅁䉁䅁䅁兂㉄䙋偹癷奘睐杷允䅁䅁䅕䅁䑁䅁䅷䅁䭁䉁䄴䅁䭁䅁䅅䅁䭁䅁䅕䅁䙁䅁䅁䅁杂敺䅖允䅁䅁䅅䅁䙁䑁積積積㥍⽍䍄䉁䅁䅁兂䅁䅁䅍䅄䅁䅁䅯杇䅁䅁䅯睕䅁䅁䅯兂䅁䅁䅕䅁䅁佁䑄唵䉁䅁䅁允䅁䅁䅕歵䵫楁湳歏䵁䅉䅅䅁䙁䅁䅁睁䵁䅁䅁权晁䅁䅁权䉁䅁䅁权䙁䅁䅁兂䅁䅁䅁䍷浢䅑䅅䅁䉁䅁䅁兂䥂場啯歲桦睐杷允䅁䅁䅕䅁䑁䅁䅷䅁䭁䉁䄸䅁䭁䙁䅍䅁䭁䅁䅕䅁䙁䅁䅁䅁䅁⬹䅖允䅁䅁䅅䅁䙁䵁㌯⭕汏穥䅂䍄䉁䅁䅁兂䅁䅁䅍䅄䅁䅁䅯先䅁䅁䅯睕䅁䅁䅯兂䅁䅁䅕䅁䅁䭁㉄唵䉁䅁䅁允䅁䅁䅕余兘瑉㕶啌䵁䅉䅅䅁䙁䅁䅁睁䵁䅁䅁权敁䅁䅁权呂䅁䅁权䙁䅁䅁兂䅁䅁䅁偧汢䅑䅅䅁䉁䅁䅁兂穂䩡瑈䑦猸䅑杷允䅁䅁䅕䅁䑁䅁䅷䅁䭁䉁䅯䅁䭁䅁䅅䅁䭁䅁䅕䅁䙁䅁䅁䅁䅂佸䅖允䅁䅁䅅䅁䙁䅁䅁䅁䅁佁⽁䍄䉁䅁䅁兂䅁䅁䅍䅄䅁䅁䅯䅈䅁䅁䅯允䅁䅁䅯兂䅁䅁䅕䅁䅁䭁歄唵䉁䅁䅁允䅁䅁䅕積積積積稰䴸䅉䅅䅁䙁䅁䅁睁䵁䅁䅁权捁䅁䅁权呂䅁䅁权䙁䅁䅁兂䅁䅁䅁偙汢䅑䅅䅁䉁䅁䅁兂敂歵䵫流瑳䅑杷允䅁䅁䅕䅁䑁䅁䅷䅁䭁䉁䄸䅁䭁䅁䅅䅁䭁䅁䅕䅁䙁䅁䅁䅁䅄敷䅖允䅁䅁䅅䅁䙁䱁敧敨剴乵⼴䍄䉁䅁䅁兂䅁䅁䅍䅄䅁䅁䅯䅈䅁䅁䅯睕䅁䅁䅯兂䅁䅁䅕䅁䅁䕁㉄唵䉁䅁䅁允䅁䅁䅕牘䩰䅄牊啌䵁䅉䅅䅁䙁䅁䅁睁䵁䅁䅁权晁䅁䅁权呂䅁䅁权䙁䅁䅁兂䅁䅁䅁偑汢䅑䅅䅁䉁䅁䅁兂偄ㄹ橐塰睳䅑杷允䅁䅁䅕䅁䑁䅁䅷䅁䭁䉁䅷䅁䭁䙁䅍䅁䭁䅁䅕䅁䙁䅁䅁䅁杄⭬䅖允䅁䅁䅅䅁䙁偁㥔䠱灪楰䅸䍄䉁䅁䅁兂䅁䅁䅍䅄䅁䅁䅯先䅁䅁䅯允䅁䅁䅯兂䅁䅁䅕䅁䅁䍁坃唵䉁䅁䅁允䅁䅁䅕㘱睎児塲稰䴸䅉䅅䅁䙁䅁䅁睁䵁䅁䅁权摁䅁䅁权䉁䅁䅁权䙁䅁䅁兂䅁䅁䅁䍑浌䅑䅅䅁䉁䅁䅁兂晁敨剴䉵嘷睐杷允䅁䅁䅕䅁䑁䅁䅷䅁䭁䉁䄴䅁䭁䅁䅅䅁䭁䅁䅕䅁䙁䅁䅁䅁杄畢䅚允䅁䅁䅅䅁䙁䅁䅁䅁䅁乁⽁䍄䉁䅁䅁兂䅁䅁䅍䅄䅁䅁䅯先䅁䅁䅯允䅁䅁䅯兂䅁䅁䅕䅁䅁䍁桁欵䉁䅁䅁允䅁䅁䅕㑈牘払敧吱䴸䅉䅅䅁䙁䅁䅁睁䵁䅁䅁权晁䅁䅁权呂䅁䅁权䙁䅁䅁兂䅁䅁䅁偉汢䅑䅅䅁䉁䅁䅁兂偄ㄹ橐塰睳䅑杷允䅁䅁䅕䅁䑁䅁䅷䅁䭁䉁䄸䅁䭁䙁䅍䅁䭁䅁䅕䅁䙁䅁䅁䅁䅄改䅖允䅁䅁䅅䅁䙁䵁㌯⭕汏穥䅂䍄䉁䅁䅁兂䅁䅁䅍䅄䅁䅁䅯先䅁䅁䅯允䅁䅁䅯兂䅁䅁䅕䅁䅁䕁灃唵䉁䅁䅁允䅁䅁䅕㘱睎児塲稰䴸䅉䅅䅁䙁䅁䅁睁䵁䅁䅁权晁䅁䅁权呂䅁䅁权䙁䅁䅁兂䅁䅁䅁偯汘䅑䅅䅁䉁䅁䅁兂偄ㄹ橐塰睳䅑杷允䅁䅁䅕䅁䑁䅁䅷䅁䭁䉁䄰䅁䭁䙁䅍䅁䭁䅁䅕䅁䙁䅁䅁䅁䅃改䅖允䅁䅁䅅䅁䙁䭁扡䍸睃楳䄱䍄䉁䅁䅁兂䅁䅁䅍䅄䅁䅁䅯先䅁䅁䅯睕䅁䅁䅯兂䅁䅁䅕䅁䅁䕁癄唵䉁䅁䅁允䅁䅁䅕灰䕶䱉祃啌䵁䅉䅅䅁䙁䅁䅁睁䵁䅁䅁权晁䅁䅁权䉁䅁䅁权䙁䅁䅁兂䅁䅁䅁偑汘䅑䅅䅁䉁䅁䅁兂桄桥畓⭒慈睐杷允䅁䅁䅕䅁䑁䅁䅷䅁䭁䉁䅯䅁䭁䅁䅅䅁䭁䅁䅕䅁䙁䅁䅁䅁杄攫䅖允䅁䅁䅅䅁䙁䑁積積積⭍⽍䍄䉁䅁䅁兂䅁䅁䅍䅄䅁䅁䅯䅈䅁䅁䅯睕䅁䅁䅯兂䅁䅁䅕䅁䅁䝁ㅄ唵䉁䅁䅁允䅁䅁䅕牘䩰䅄牊啌䵁䅉䅅䅁䙁䅁䅁睁䵁䅁䅁权摁䅁䅁权呂䅁䅁权䙁䅁䅁兂䅁䅁䅁偙汘䅑䅅䅁䉁䅁䅁兂浃㡭村䱳瑉䅑杷允䅁䅁䅕䅁䑁䅁䅷䅁䭁䉁䄸䅁䭁䅁䅅䅁䭁䅁䅕䅁䙁䅁䅁䅁䅂佁䅚允䅁䅁䅅䅁䙁䅁䅁䅁䅁佁⽁䍄䉁䅁䅁兂䅁䅁䅍䅄䅁䅁䅯杈䅁䅁䅯睕䅁䅁䅯兂䅁䅁䅕䅁䅁䝁ㅄ唵䉁䅁䅁允䅁䅁䅕㉣剩堷⽷䕌䵁䅉䅅䅁䙁䅁䅁睁䵁䅁䅁权摁䅁䅁权呂䅁䅁权䙁䅁䅁兂䅁䅁䅁偑汘䅑䅅䅁䉁䅁䅁兂浃㡭村䱳瑉䅑杷允䅁䅁䅕䅁䑁䅁䅷䅁䭁䉁䄴䅁䭁䅁䅅䅁䭁䅁䅕䅁䙁䅁䅁䅁杁甫䅖允䅁䅁䅅䅁䙁䡁啳歲桦瑥⽑䍄䉁䅁䅁兂䅁䅁䅍䅄䅁䅁䅯杈䅁䅁䅯允䅁䅁䅯兂䅁䅁䅕䅁䅁䭁䩁欵䉁䅁䅁允䅁䅁䅕硥畓⭒㙆䐱䴸䅉䅅䅁䙁䅁䅁睁䵁䅁䅁权敁䅁䅁权呂䅁䅁权䙁䅁䅁兂䅁䅁䅁䱷氳䅑䅅䅁䉁䅁䅁兂硂児塲穯獁䅑杷允䅁䅁䅕䅁䑁䅁䅷䅁䭁䉁䄴䅁䭁䙁䅍䅁䭁䅁䅕䅁䙁䅁䅁䅁䅂改䅖允䅁䅁䅅䅁䙁䡁潎敫㠱祐䅸䍄䉁䅁䅁兂䅁䅁䅍䅄䅁䅁䅯先䅁䅁䅯允䅁䅁䅯兂䅁䅁䅕䅁䅁䕁䑁欵䉁䅁䅁允䅁䅁䅕㑈牘払敧吱䴸䅉䅅䅁䙁䅁䅁睁䵁䅁䅁权晁䅁䅁权䉁䅁䅁权䙁䅁䅁兂䅁䅁䅁䡁浺䅑䅅䅁䉁䅁䅁兂卂䉵䘶ㄶ杈睐杷允䅁䅁䅕䅁䑁䅁䅷䅁䭁䉁䄴䅁䭁䙁䅍䅁䭁䅁䅕䅁䙁䅁䅁䅁杄伹䅖允䅁䅁䅅䅁䙁䡁潎敫㠱祐䅸䍄䉁䅁䅁兂䅁䅁䅍䅄䅁䅁䅯䅈䅁䅁䅯睕䅁䅁䅯兂䅁䅁䅕䅁䅁䵁い唵䉁䅁䅁允䅁䅁䅕牘䩰䅄牊啌䵁䅉䅅䅁䙁䅁䅁睁䵁䅁䅁权摁䅁䅁权呂䅁䅁权䙁䅁䅁兂䅁䅁䅁䱁汘䅑䅅䅁䉁䅁䅁兂䭁㘱睎捐瑯䅑杷允䅁䅁䅕䅁䑁䅁䅷䅁䭁䉁䅷䅁䭁䙁䅍䅁䭁䅁䅕䅁䙁䅁䅁䅁权伹䅖允䅁䅁䅅䅁䙁䙁㘶兓䍷祡䄱䍄䉁䅁䅁兂䅁䅁䅍䅄䅁䅁䅯睈䅁䅁䅯睕䅁䅁䅯兂䅁䅁䅕䅁䅁䭁い唵䉁䅁䅁允䅁䅁䅕㥉㕶浦捰䕍䵁䅉䅅䅁䙁䅁䅁睁䵁䅁䅁权摁䅁䅁权呂䅁䅁权䙁䅁䅁兂䅁䅁䅁䭑決䅑䅅䅁䉁䅁䅁兂婄発呤㘴瑕䅑杷允䅁䅁䅕䅁䑁䅁䅷䅁䭁䉁䄴䅁䭁䙁䅍䅁䭁䅁䅕䅁䙁䅁䅁䅁䅃伹䅖允䅁䅁䅅䅁䙁䡁潎敫㠱祐䅸䍄䉁䅁䅁兂䅁䅁䅍䅄䅁䅁䅯先䅁䅁䅯睕䅁䅁䅯兂䅁䅁䅕䅁䅁䝁い唵䉁䅁䅁允䅁䅁䅕灰䕶䱉祃啌䵁䅉䅅䅁䙁䅁䅁睁䵁䅁䅁权慁䅁䅁权䉁䅁䅁权䙁䅁䅁兂䅁䅁䅁䍉洷䅑䅅䅁䉁䅁䅁兂歃䑣䬰㘱潐睐杷允䅁䅁䅕䅁䑁䅁䅷䅁䭁䉁䄴䅁䭁䙁䅍䅁䭁䅁䅕䅁䙁䅁䅁䅁杂伹䅖允䅁䅁䅅䅁䙁䡁潎敫㠱祐䅸䍄䉁䅁䅁兂䅁䅁䅍䅄䅁䅁䅯杇䅁䅁䅯睕䅁䅁䅯兂䅁䅁䅕䅁䅁䅁い唵䉁䅁䅁允䅁䅁䅕⽷潕䥘䌯問䵁䅉䅅䅁䙁䅁䅁睁䵁䅁䅁权晁䅁䅁权䉁䅁䅁权䙁䅁䅁兂䅁䅁䅁䵙汄䅑䅅䅁䉁䅁䅁兂㑃潈牘払敪睐杷允䅁䅁䅕䅁䑁䅁䅷䅁䭁䉁䄰䅁䭁䅁䅅䅁䭁䅁䅕䅁䙁䅁䅁䅁䅁⭸䅖允䅁䅁䅅䅁䙁乁橥䑣䬰㤱⽍䍄䉁䅁䅁兂䅁䅁䅍䅄䅁䅁䅯先䅁䅁䅯睕䅁䅁䅯兂䅁䅁䅕䅁䅁䝁䙄唵䉁䅁䅁允䅁䅁䅕䑔䩥坑汄啌䵁䅉䅅䅁䙁䅁䅁睁䵁䅁䅁权捁䅁䅁权呂䅁䅁权䙁䅁䅁兂䅁䅁䅁倴汐䅑䅅䅁䉁䅁䅁兂㙃兓䍷㡋瑣䅑杷允䅁䅁䅕䅁䑁䅁䅷䅁䭁䉁䄰䅁䭁䙁䅍䅁䭁䅁䅕䅁䙁䅁䅁䅁杄⬸䅖允䅁䅁䅅䅁䙁䭁扡䍸睃楳䄱䍄䉁䅁䅁兂䅁䅁䅍䅄䅁䅁䅯杈䅁䅁䅯睕䅁䅁䅯兂䅁䅁䅕䅁䅁佁煃唵䉁䅁䅁允䅁䅁䅕㝤昶楇搸か䵁䅉䅅䅁䙁䅁䅁睁䵁䅁䅁权慁䅁䅁权䉁䅁䅁权䙁䅁䅁兂䅁䅁䅁䡁浌䅑䅅䅁䉁䅁䅁兂歃䑣䬰㘱潐睐杷允䅁䅁䅕䅁䑁䅁䅷䅁䭁䉁䄸䅁䭁䙁䅍䅁䭁䅁䅕䅁䙁䅁䅁䅁䅄⬸䅖允䅁䅁䅅䅁䙁䍁扐堫焵䑘䅂䍄䉁䅁䅁兂䅁䅁䅍䅄䅁䅁䅯䅈䅁䅁䅯睕䅁䅁䅯兂䅁䅁䅕䅁䅁䥁穄唵䉁䅁䅁允䅁䅁䅕歵䵫楁䡶啌䵁䅉䅅䅁䙁䅁䅁睁䵁䅁䅁权慁䅁䅁权呂䅁䅁权䙁䅁䅁兂䅁䅁䅁䭷汪䅑䅅䅁䉁䅁䅁兂摁浗㝑㐳㔸䅑杷允䅁䅁䅕䅁䑁䅁䅷䅁䭁䉁䄰䅁䭁䙁䅍䅁䭁䅁䅕䅁䙁䅁䅁䅁䅄伴䅖允䅁䅁䅅䅁䙁䱁敧敨剴䌫䅸䍄䉁䅁䅁兂䅁䅁䅍䅄䅁䅁䅯杈䅁䅁䅯睕䅁䅁䅯兂䅁䅁䅕䅁䅁佁塃唵䉁䅁䅁允䅁䅁䅕潂噇㑑獴啋䵁䅉䅅䅁䙁䅁䅁睁䵁䅁䅁权晁䅁䅁权呂䅁䅁权䙁䅁䅁兂䅁䅁䅁䵉汮䅑䅅䅁䉁䅁䅁兂䭂䅄牉㥨睙䅑杷允䅁䅁䅕䅁䑁䅁䅷䅁䭁䉁䄴䅁䭁䙁䅍䅁䭁䅁䅕䅁䙁䅁䅁䅁杁⬸䅖允䅁䅁䅅䅁䙁䡁潎敫㠱祐䅸䍄䉁䅁䅁兂䅁䅁䅍䅄䅁䅁䅯䅈䅁䅁䅯允䅁䅁䅯兂䅁䅁䅕䅁䅁䵁兂欵䉁䅁䅁允䅁䅁䅕椹捨㡪ㅌ䐲䴸䅉䅅䅁䙁䅁䅁睁䵁䅁䅁权摁䅁䅁权䉁䅁䅁权䙁䅁䅁兂䅁䅁䅁䱧汪䅑䅅䅁䉁䅁䅁兂塄㍯㥁瑃呦睐杷允䅁䅁䅕䅁䑁䅁䅷䅁䭁䉁䅷䅁䭁䙁䅍䅁䭁䅁䅕䅁䙁䅁䅁䅁权甸䅖允䅁䅁䅅䅁䙁䱁䩰䅄牉祸䄱䍄䉁䅁䅁兂䅁䅁䅍䅄䅁䅁䅯先䅁䅁䅯睕䅁䅁䅯兂䅁䅁䅕䅁䅁䭁祄唵䉁䅁䅁允䅁䅁䅕灰䕶䱉祃啌䵁䅉䅅䅁䙁䅁䅁睁䵁䅁䅁权晁䅁䅁权䉁䅁䅁权䙁䅁䅁兂䅁䅁䅁䑷浔䅑䅅䅁䉁䅁䅁兂䥂場啯歲桦睐杷允䅁䅁䅕䅁䑁䅁䅷䅁䭁䉁䅯䅁䭁䙁䅍䅁䭁䅁䅕䅁䙁䅁䅁䅁䅂甸䅖允䅁䅁䅅䅁䙁䵁ㅐ䙋偹橷䅬䍄䉁䅁䅁兂䅁䅁䅍䅄䅁䅁䅯䅈䅁䅁䅯睕䅁䅁䅯兂䅁䅁䅕䅁䅁䭁奃唵䉁䅁䅁允䅁䅁䅕倹唳佥浭䕌䵁䅉䅅䅁䙁䅁䅁睁䵁䅁䅁权慁䅁䅁权呂䅁䅁权䙁䅁䅁兂䅁䅁䅁偉汌䅑䅅䅁䉁䅁䅁兂䑄匹捨㡪㕉䅑杷允䅁䅁䅕䅁䑁䅁䅷䅁䭁䉁䄰䅁䭁䙁䅍䅁䭁䅁䅕䅁䙁䅁䅁䅁杁甸䅖允䅁䅁䅅䅁䙁䭁扡䍸睃楳䄱䍄䉁䅁䅁兂䅁䅁䅍䅄䅁䅁䅯睈䅁䅁䅯睕䅁䅁䅯兂䅁䅁䅕䅁䅁佁硄唵䉁䅁䅁允䅁䅁䅕㥉㕶浦捰䕍䵁䅉䅅䅁䙁䅁䅁睁䵁䅁䅁权慁䅁䅁权䉁䅁䅁权䙁䅁䅁兂䅁䅁䅁䡉浔䅑䅅䅁䉁䅁䅁兂歃䑣䬰㘱潐睐杷允䅁䅁䅕䅁䑁䅁䅷䅁䭁䉁䅯䅁䭁䙁䅍䅁䭁䅁䅕䅁䙁䅁䅁䅁䅄攸䅖允䅁䅁䅅䅁䙁䵁ㅐ䙋偹橷䅬䍄䉁䅁䅁兂䅁䅁䅍䅄䅁䅁䅯䅈䅁䅁䅯睕䅁䅁䅯兂䅁䅁䅕䅁䅁䵁硄唵䉁䅁䅁允䅁䅁䅕歵䵫楁䡶啌䵁䅉䅅䅁䙁䅁䅁睁䵁䅁䅁权敁䅁䅁权䉁䅁䅁权䙁䅁䅁兂䅁䅁䅁䅯浐䅑䅅䅁䉁䅁䅁兂㝂䭆䠵場啲睐杷允䅁䅁䅕䅁䑁䅁䅷䅁䭁䉁䄰䅁䭁䙁䅍䅁䭁䅁䅕䅁䙁䅁䅁䅁䅄攸䅖允䅁䅁䅅䅁䙁䭁扡䍸睃楳䄱䍄䉁䅁䅁兂䅁䅁䅍䅄䅁䅁䅯睈䅁䅁䅯睕䅁䅁䅯兂䅁䅁䅕䅁䅁䵁硄唵䉁䅁䅁允䅁䅁䅕㥉㕶浦捰䕍䵁䅉䅅䅁䙁䅁䅁睁䵁䅁䅁权慁䅁䅁权呂䅁䅁权䙁䅁䅁兂䅁䅁䅁偙汈䅑䅅䅁䉁䅁䅁兂䑄匹捨㡪㕉䅑杷允䅁䅁䅕䅁䑁䅁䅷䅁䭁䉁䄸䅁䭁䙁䅍䅁䭁䅁䅕䅁䙁䅁䅁䅁杂攸䅖允䅁䅁䅅䅁䙁䍁扐堫焵䑘䅂䍄䉁䅁䅁兂䅁䅁䅍䅄䅁䅁䅯䅈䅁䅁䅯睕䅁䅁䅯兂䅁䅁䅕䅁䅁䕁硄唵䉁䅁䅁允䅁䅁䅕歵䵫楁䡶啌䵁䅉䅅䅁䙁䅁䅁睁䵁䅁䅁权敁䅁䅁权呂䅁䅁权䙁䅁䅁兂䅁䅁䅁偑汈䅑䅅䅁䉁䅁䅁兂穂䩡瑈䑦猸䅑杷允䅁䅁䅕䅁䑁䅁䅷䅁䭁䉁䅯䅁䭁䙁䅍䅁䭁䅁䅕䅁䙁䅁䅁䅁䅃伸䅖允䅁䅁䅅䅁䙁䵁ㅐ䙋偹橷䅬䍄䉁䅁䅁兂䅁䅁䅍䅄䅁䅁䅯先䅁䅁䅯允䅁䅁䅯兂䅁䅁䅕䅁䅁䕁呂欵䉁䅁䅁允䅁䅁䅕歲桦桥畓稱䴸䅉䅅䅁䙁䅁䅁睁䵁䅁䅁权慁䅁䅁权呂䅁䅁权䙁䅁䅁兂䅁䅁䅁乯汢䅑䅅䅁䉁䅁䅁兂扁㥌欰楂㙅䅑杷允䅁䅁䅕䅁䑁䅁䅷䅁䭁䉁䅯䅁䭁䙁䅍䅁䭁䅁䅕䅁䙁䅁䅁䅁杂伸䅖允䅁䅁䅅䅁䙁䵁ㅐ䙋偹橷䅬䍄䉁䅁䅁兂䅁䅁䅍䅄䅁䅁䅯䅈䅁䅁䅯睕䅁䅁䅯兂䅁䅁䅕䅁䅁佁捃唵䉁䅁䅁允䅁䅁䅕捷桱扒穙啌䵁䅉䅅䅁䙁䅁䅁睁䵁䅁䅁权捁䅁䅁权呂䅁䅁权䙁䅁䅁兂䅁䅁䅁偙汄䅑䅅䅁䉁䅁䅁兂㙃兓䍷㡋瑣䅑杷允䅁䅁䅕䅁䑁䅁䅷䅁䭁䉁䄰䅁䭁䅁䅅䅁䭁䅁䅕䅁䙁䅁䅁䅁权敚䅚允䅁䅁䅅䅁䙁䭁䠵場啯瑲⽣䍄䉁䅁䅁兂䅁䅁䅍䅄䅁䅁䅯杈䅁䅁䅯睕䅁䅁䅯兂䅁䅁䅕䅁䅁䝁睄唵䉁䅁䅁允䅁䅁䅕㉣剩堷⽷䕌䵁䅉䅅䅁䙁䅁䅁睁䵁䅁䅁权捁䅁䅁权䉁䅁䅁权䙁䅁䅁兂䅁䅁䅁䑷浔䅑䅅䅁䉁䅁䅁兂㉄䙋偹癷奘睐杷允䅁䅁䅕䅁䑁䅁䅷䅁䭁䉁䄸䅁䭁䙁䅍䅁䭁䅁䅕䅁䙁䅁䅁䅁杂伸䅖允䅁䅁䅅䅁䙁䍁扐堫焵䑘䅂䍄䉁䅁䅁兂䅁䅁䅍䅄䅁䅁䅯杇䅁䅁䅯睕䅁䅁䅯兂䅁䅁䅕䅁䅁䭁癄唵䉁䅁䅁允䅁䅁䅕⽷潕䥘䌯問䵁䅉䅅䅁䙁䅁䅁睁䵁䅁䅁权晁䅁䅁权䉁䅁䅁权䙁䅁䅁兂䅁䅁䅁䱙氳䅑䅅䅁䉁䅁䅁兂㑃潈牘払敪睐杷允䅁䅁䅕䅁䑁䅁䅷䅁䭁䉁䄸䅁䭁䅁䅅䅁䭁䅁䅕䅁䙁䅁䅁䅁杄电䅖允䅁䅁䅅䅁䙁䑁䬰㘱睎摐⽯䍄䉁䅁䅁兂䅁䅁䅍䅄䅁䅁䅯䅈䅁䅁䅯睕䅁䅁䅯兂䅁䅁䅕䅁䅁䭁癄唵䉁䅁䅁允䅁䅁䅕歵䵫楁䡶啌䵁䅉䅅䅁䙁䅁䅁睁䵁䅁䅁权摁䅁䅁权呂䅁䅁权䙁䅁䅁兂䅁䅁䅁佯氯䅑䅅䅁䉁䅁䅁兂浃㡭村䱳瑉䅑杷允䅁䅁䅕䅁䑁䅁䅷䅁䭁䉁䄴䅁䭁䅁䅅䅁䭁䅁䅕䅁䙁䅁䅁䅁杁界䅚允䅁䅁䅅䅁䙁䵁ㅐ䙋偹瑷⽕䍄䉁䅁䅁兂䅁䅁䅍䅄䅁䅁䅯先䅁䅁䅯睕䅁䅁䅯兂䅁䅁䅕䅁䅁䥁癄唵䉁䅁䅁允䅁䅁䅕灰䕶䱉祃啌䵁䅉䅅䅁䙁䅁䅁睁䵁䅁䅁权慁䅁䅁权呂䅁䅁权䙁䅁䅁兂䅁䅁䅁余氯䅑䅅䅁䉁䅁䅁兂䑄匹捨㡪㕉䅑杷允䅁䅁䅕䅁䑁䅁䅷䅁䭁䉁䅷䅁䭁䙁䅍䅁䭁䅁䅕䅁䙁䅁䅁䅁杄敳䅖允䅁䅁䅅䅁䙁䡁⭥确癯午䄵䍄䉁䅁䅁兂䅁䅁䅍䅄䅁䅁䅯先䅁䅁䅯睕䅁䅁䅯兂䅁䅁䅕䅁䅁䕁䉄唵䉁䅁䅁允䅁䅁䅕䑔䩥坑汄啌䵁䅉䅅䅁䙁䅁䅁睁䵁䅁䅁权捁䅁䅁权呂䅁䅁权䙁䅁䅁兂䅁䅁䅁余氯䅑䅅䅁䉁䅁䅁兂㙃兓䍷㡋瑣䅑杷允䅁䅁䅕䅁䑁䅁䅷䅁䭁䉁䄸䅁䭁䙁䅍䅁䭁䅁䅕䅁䙁䅁䅁䅁杂⬷䅖允䅁䅁䅅䅁䙁䍁扐堫焵䑘䅂䍄䉁䅁䅁兂䅁䅁䅍䅄䅁䅁䅯䅈䅁䅁䅯睕䅁䅁䅯兂䅁䅁䅕䅁䅁䍁癄唵䉁䅁䅁允䅁䅁䅕歵䵫楁䡶啌䵁䅉䅅䅁䙁䅁䅁睁䵁䅁䅁权捁䅁䅁权䉁䅁䅁权䙁䅁䅁兂䅁䅁䅁䠴浌䅑䅅䅁䉁䅁䅁兂㉄䙋偹癷奘睐杷允䅁䅁䅕䅁䑁䅁䅷䅁䭁䉁䄸䅁䭁䙁䅍䅁䭁䅁䅕䅁䙁䅁䅁䅁杁⬷䅖允䅁䅁䅅䅁䙁䍁扐堫焵䑘䅂䍄䉁䅁䅁兂䅁䅁䅍䅄䅁䅁䅯䅈䅁䅁䅯睕䅁䅁䅯兂䅁䅁䅕䅁䅁䭁畄唵䉁䅁䅁允䅁䅁䅕歵䵫楁䡶啌䵁䅉䅅䅁䙁䅁䅁睁䵁䅁䅁权晁䅁䅁权䉁䅁䅁权䙁䅁䅁兂䅁䅁䅁䙙浦䅑䅅䅁䉁䅁䅁兂卂䉵䘶ㄶ杈睐杷允䅁䅁䅕䅁䑁䅁䅷䅁䭁䉁䄰䅁䭁䙁䅍䅁䭁䅁䅕䅁䙁䅁䅁䅁权男䅖允䅁䅁䅅䅁䙁䭁扡䍸睃楳䄱䍄䉁䅁䅁兂䅁䅁䅍䅄䅁䅁䅯杈䅁䅁䅯睕䅁䅁䅯兂䅁䅁䅕䅁䅁䥁畄唵䉁䅁䅁允䅁䅁䅕㉣剩堷⽷䕌䵁䅉䅅䅁䙁䅁䅁睁䵁䅁䅁权捁䅁䅁权䉁䅁䅁权䙁䅁䅁兂䅁䅁䅁偁汦䅑䅅䅁䉁䅁䅁兂晁敨剴䉵嘷睐杷允䅁䅁䅕䅁䑁䅁䅷䅁䭁䉁䅷䅁䭁䙁䅍䅁䭁䅁䅕䅁䙁䅁䅁䅁杂男䅖允䅁䅁䅅䅁䙁䱁䩰䅄牉祸䄱䍄䉁䅁䅁兂䅁䅁䅍䅄䅁䅁䅯杈䅁䅁䅯睕䅁䅁䅯兂䅁䅁䅕䅁䅁䭁浃唵䉁䅁䅁允䅁䅁䅕㝤昶楇搸か䵁䅉䅅䅁䙁䅁䅁睁䵁䅁䅁权摁䅁䅁权呂䅁䅁权䙁䅁䅁兂䅁䅁䅁䵉汘䅑䅅䅁䉁䅁䅁兂䵂㑎䉬余瑕䅑杷允䅁䅁䅕䅁䑁䅁䅷䅁䭁䉁䄸䅁䭁䙁䅍䅁䭁䅁䅕䅁䙁䅁䅁䅁䅄佸䅖允䅁䅁䅅䅁䙁䵁㉬灶愸穌䅆䍄䉁䅁䅁兂䅁䅁䅍䅄䅁䅁䅯杈䅁䅁䅯睕䅁䅁䅯兂䅁䅁䅕䅁䅁䕁畄唵䉁䅁䅁允䅁䅁䅕㉣剩堷⽷䕌䵁䅉䅅䅁䙁䅁䅁睁䵁䅁䅁权晁䅁䅁权䉁䅁䅁权䙁䅁䅁兂䅁䅁䅁䑑浢䅑䅅䅁䉁䅁䅁兂䥂場啯歲桦睐杷允䅁䅁䅕䅁䑁䅁䅷䅁䭁䉁䄸䅁䭁䙁䅍䅁䭁䅁䅕䅁䙁䅁䅁䅁䅂男䅖允䅁䅁䅅䅁䙁䍁扐堫焵䑘䅂䍄䉁䅁䅁兂䅁䅁䅍䅄䅁䅁䅯睈䅁䅁䅯睕䅁䅁䅯兂䅁䅁䅕䅁䅁佁瑄唵䉁䅁䅁允䅁䅁䅕㥉㕶浦捰䕍䵁䅉䅅䅁䙁䅁䅁睁䵁䅁䅁权慁䅁䅁权䉁䅁䅁权䙁䅁䅁兂䅁䅁䅁䝧浺䅑䅅䅁䉁䅁䅁兂歃䑣䬰㘱潐睐杷允䅁䅁䅕䅁䑁䅁䅷䅁䭁䉁䅷䅁䭁䅁䅅䅁䭁䅁䅕䅁䙁䅁䅁䅁䅄⭬䅖允䅁䅁䅅䅁䙁䥁䌯匹捨㥪⽉䍄䉁䅁䅁兂䅁䅁䅍䅄䅁䅁䅯杈䅁䅁䅯允䅁䅁䅯兂䅁䅁䅕䅁䅁䝁䕂欵䉁䅁䅁允䅁䅁䅕⽷潕䥘䌯吱䴸䅉䅅䅁䙁䅁䅁睁䵁䅁䅁权敁䅁䅁权呂䅁䅁权䙁䅁䅁兂䅁䅁䅁佷氳䅑䅅䅁䉁䅁䅁兂穂䩡瑈䑦猸䅑杷允䅁䅁䅕䅁䑁䅁䅷䅁䭁䉁䄸䅁䭁䙁䅍䅁䭁䅁䅕䅁䙁䅁䅁䅁䅃伶䅖允䅁䅁䅅䅁䙁䍁扐堫焵䑘䅂䍄䉁䅁䅁兂䅁䅁䅍䅄䅁䅁䅯先䅁䅁䅯睕䅁䅁䅯兂䅁䅁䅕䅁䅁䭁瑄唵䉁䅁䅁允䅁䅁䅕灰䕶䱉祃啌䵁䅉䅅䅁䙁䅁䅁睁䵁䅁䅁权晁䅁䅁权呂䅁䅁权䙁䅁䅁兂䅁䅁䅁佧氳䅑䅅䅁䉁䅁䅁兂橁⼲⭬污睷䅑杷允䅁䅁䅕䅁䑁䅁䅷䅁䭁䉁䅷䅁䭁䙁䅍䅁䭁䅁䅕䅁䙁䅁䅁䅁䅁攷䅖允䅁䅁䅅䅁䙁䱁䩰䅄牉祸䄱䍄䉁䅁䅁兂䅁䅁䅍䅄䅁䅁䅯先䅁䅁䅯允䅁䅁䅯兂䅁䅁䅕䅁䅁佁䍁欵䉁䅁䅁允䅁䅁䅕㑈牘払敧吱䴸䅉䅅䅁䙁䅁䅁睁䵁䅁䅁权晁䅁䅁权呂䅁䅁权䙁䅁䅁兂䅁䅁䅁佁氳䅑䅅䅁䉁䅁䅁兂橁⼲⭬污睷䅑杷允䅁䅁䅕䅁䑁䅁䅷䅁䭁䉁䅷䅁䭁䙁䅍䅁䭁䅁䅕䅁䙁䅁䅁䅁杄甴䅖允䅁䅁䅅䅁䙁䝁光䑗ね䍓䄵䍄䉁䅁䅁兂䅁䅁䅍䅄䅁䅁䅯䅈䅁䅁䅯允䅁䅁䅯兂䅁䅁䅕䅁䅁䵁灂欵䉁䅁䅁允䅁䅁䅕椹捨㡪ㅌ䐲䴸䅉䅅䅁䙁䅁䅁睁䵁䅁䅁权敁䅁䅁权呂䅁䅁权䙁䅁䅁兂䅁䅁䅁佷決䅑䅅䅁䉁䅁䅁兂穂䩡瑈䑦猸䅑杷允䅁䅁䅕䅁䑁䅁䅷䅁䭁䉁䅯䅁䭁䅁䅅䅁䭁䅁䅕䅁䙁䅁䅁䅁䅃佇䅚允䅁䅁䅅䅁䙁䭁睒児塲⭯⽧䍄䉁䅁䅁兂䅁䅁䅍䅄䅁䅁䅯䅈䅁䅁䅯睕䅁䅁䅯兂䅁䅁䅕䅁䅁䭁獄唵䉁䅁䅁允䅁䅁䅕歵䵫楁䡶啌䵁䅉䅅䅁䙁䅁䅁睁䵁䅁䅁权晁䅁䅁权呂䅁䅁权䙁䅁䅁兂䅁䅁䅁佧決䅑䅅䅁䉁䅁䅁兂橁⼲⭬污睷䅑杷允䅁䅁䅕䅁䑁䅁䅷䅁䭁䉁䄰䅁䭁䙁䅍䅁䭁䅁䅕䅁䙁䅁䅁䅁杁伷䅖允䅁䅁䅅䅁䙁䭁扡䍸睃楳䄱䍄䉁䅁䅁兂䅁䅁䅍䅄䅁䅁䅯睈䅁䅁䅯睕䅁䅁䅯兂䅁䅁䅕䅁䅁䍁獄唵䉁䅁䅁允䅁䅁䅕㥉㕶浦捰䕍䵁䅉䅅䅁䙁䅁䅁睁䵁䅁䅁权捁䅁䅁权呂䅁䅁权䙁䅁䅁兂䅁䅁䅁佁決䅑䅅䅁䉁䅁䅁兂㙃兓䍷㡋瑣䅑杷允䅁䅁䅕䅁䑁䅁䅷䅁䭁䉁䄰䅁䭁䙁䅍䅁䭁䅁䅕䅁䙁䅁䅁䅁䅁伷䅖允䅁䅁䅅䅁䙁䭁扡䍸睃楳䄱䍄䉁䅁䅁兂䅁䅁䅍䅄䅁䅁䅯杈䅁䅁䅯睕䅁䅁䅯兂䅁䅁䅕䅁䅁佁牄唵䉁䅁䅁允䅁䅁䅕㉣剩堷⽷䕌䵁䅉䅅䅁䙁䅁䅁睁䵁䅁䅁权摁䅁䅁权䉁䅁䅁权䙁䅁䅁兂䅁䅁䅁䡑浐䅑䅅䅁䉁䅁䅁兂畃⭒㙆䭆堷睐杷允䅁䅁䅕䅁䑁䅁䅷䅁䭁䉁䄸䅁䭁䙁䅍䅁䭁䅁䅕䅁䙁䅁䅁䅁杄⬶䅖允䅁䅁䅅䅁䙁䍁扐堫焵䑘䅂䍄䉁䅁䅁兂䅁䅁䅍䅄䅁䅁䅯先䅁䅁䅯睕䅁䅁䅯兂䅁䅁䅕䅁䅁䵁牄唵䉁䅁䅁允䅁䅁䅕灰䕶䱉祃啌䵁䅉䅅䅁䙁䅁䅁睁䵁䅁䅁权捁䅁䅁权呂䅁䅁权䙁䅁䅁兂䅁䅁䅁佯汶䅑䅅䅁䉁䅁䅁兂㙃兓䍷㡋瑣䅑杷允䅁䅁䅕䅁䑁䅁䅷䅁䭁䉁䄴䅁䭁䙁䅍䅁䭁䅁䅕䅁䙁䅁䅁䅁权⬶䅖允䅁䅁䅅䅁䙁䡁潎敫㠱祐䅸䍄䉁䅁䅁兂䅁䅁䅍䅄䅁䅁䅯杇䅁䅁䅯睕䅁䅁䅯兂䅁䅁䅕䅁䅁䕁牄唵䉁䅁䅁允䅁䅁䅕⽷潕䥘䌯問䵁䅉䅅䅁䙁䅁䅁睁䵁䅁䅁权敁䅁䅁权呂䅁䅁权䙁䅁䅁兂䅁䅁䅁䭯汪䅑䅅䅁䉁䅁䅁兂㍂灶愸硌爰䅑杷允䅁䅁䅕䅁䑁䅁䅷䅁䭁䉁䄴䅁䭁䙁䅍䅁䭁䅁䅕䅁䙁䅁䅁䅁杄甶䅖允䅁䅁䅅䅁䙁䡁潎敫㠱祐䅸䍄䉁䅁䅁兂䅁䅁䅍䅄䅁䅁䅯先䅁䅁䅯睕䅁䅁䅯兂䅁䅁䅕䅁䅁䵁煄唵䉁䅁䅁允䅁䅁䅕灰䕶䱉祃啌䵁䅉䅅䅁䙁䅁䅁睁䵁䅁䅁权敁䅁䅁权䉁䅁䅁权䙁䅁䅁兂䅁䅁䅁偉汦䅑䅅䅁䉁䅁䅁兂㝂䭆䠵場啲睐杷允䅁䅁䅕䅁䑁䅁䅷䅁䭁䉁䄴䅁䭁䅁䅅䅁䭁䅁䅕䅁䙁䅁䅁䅁䅁⭙䅚允䅁䅁䅅䅁䙁䅁䅁䅁䅁乁⽁䍄䉁䅁䅁兂䅁䅁䅍䅄䅁䅁䅯先䅁䅁䅯睕䅁䅁䅯兂䅁䅁䅕䅁䅁䕁煄唵䉁䅁䅁允䅁䅁䅕灰䕶䱉祃啌䵁䅉䅅䅁䙁䅁䅁睁䵁䅁䅁权晁䅁䅁权呂䅁䅁权䙁䅁䅁兂䅁䅁䅁佑汲䅑䅅䅁䉁䅁䅁兂橁⼲⭬污睷䅑杷允䅁䅁䅕䅁䑁䅁䅷䅁䭁䉁䄰䅁䭁䙁䅍䅁䭁䅁䅕䅁䙁䅁䅁䅁䅁甶䅖允䅁䅁䅅䅁䙁䭁扡䍸睃楳䄱䍄䉁䅁䅁兂䅁䅁䅍䅄䅁䅁䅯杇䅁䅁䅯睕䅁䅁䅯兂䅁䅁䅕䅁䅁佁灄唵䉁䅁䅁允䅁䅁䅕⽷潕䥘䌯問䵁䅉䅅䅁䙁䅁䅁睁䵁䅁䅁权摁䅁䅁权䉁䅁䅁权䙁䅁䅁兂䅁䅁䅁䅑浘䅑䅅䅁䉁䅁䅁兂晁敨剴䉵嘷睐杷允䅁䅁䅕䅁䑁䅁䅷䅁䭁䉁䄴䅁䭁䙁䅍䅁䭁䅁䅕䅁䙁䅁䅁䅁杄收䅖允䅁䅁䅅䅁䙁䡁潎敫㠱祐䅸䍄䉁䅁䅁兂䅁䅁䅍䅄䅁䅁䅯杇䅁䅁䅯睕䅁䅁䅯兂䅁䅁䅕䅁䅁䍁捃唵䉁䅁䅁允䅁䅁䅕瑃橥䑣焳䕏䵁䅉䅅䅁䙁䅁䅁睁䵁䅁䅁权捁䅁䅁权䉁䅁䅁权䙁䅁䅁兂䅁䅁䅁䝑浌䅑䅅䅁䉁䅁䅁兂㉄䙋偹癷奘睐杷允䅁䅁䅕䅁䑁䅁䅷䅁䭁䉁䄸䅁䭁䙁䅍䅁䭁䅁䅕䅁䙁䅁䅁䅁杄收䅖允䅁䅁䅅䅁䙁䍁扐堫焵䑘䅂䍄䉁䅁䅁兂䅁䅁䅍䅄䅁䅁䅯杈䅁䅁䅯睕䅁䅁䅯兂䅁䅁䅕䅁䅁䕁坃唵䉁䅁䅁允䅁䅁䅕潂噇㑑獴啋䵁䅉䅅䅁䙁䅁䅁睁䵁䅁䅁权慁䅁䅁权䉁䅁䅁权䙁䅁䅁兂䅁䅁䅁偧汐䅑䅅䅁䉁䅁䅁兂穁積積積橐睐杷允䅁䅁䅕䅁䑁䅁䅷䅁䭁䉁䄰䅁䭁䙁䅍䅁䭁䅁䅕䅁䙁䅁䅁䅁䅃收䅖允䅁䅁䅅䅁䙁䭁扡䍸睃楳䄱䍄䉁䅁䅁兂䅁䅁䅍䅄䅁䅁䅯杇䅁䅁䅯睕䅁䅁䅯兂䅁䅁䅕䅁䅁䝁灄唵䉁䅁䅁允䅁䅁䅕⽷潕䥘䌯問䵁䅉䅅䅁䙁䅁䅁睁䵁䅁䅁权慁䅁䅁权呂䅁䅁权䙁䅁䅁兂䅁䅁䅁佑汮䅑䅅䅁䉁䅁䅁兂䑄匹捨⭪㕉䅑杷允䅁䅁䅕䅁䑁䅁䅷䅁䭁䉁䅯䅁䭁䙁䅍䅁䭁䅁䅕䅁䙁䅁䅁䅁杁收䅖允䅁䅁䅅䅁䙁䵁ㅐ䙋偹樴䅬䍄䉁䅁䅁兂䅁䅁䅍䅄䅁䅁䅯䅈䅁䅁䅯睕䅁䅁䅯兂䅁䅁䅕䅁䅁䭁潄唵䉁䅁䅁允䅁䅁䅕桙奂扏䥒歌䵁䅉䅅䅁䙁䅁䅁睁䵁䅁䅁权晁䅁䅁权䉁䅁䅁权䙁䅁䅁兂䅁䅁䅁乯汈䅑䅅䅁䉁䅁䅁兂乄䵺䵺䵺捺睐杷允䅁䅁䅕䅁䑁䅁䅷䅁䭁䉁䄸䅁䭁䅁䅅䅁䭁䅁䅕䅁䙁䅁䅁䅁杂余䅚允䅁䅁䅅䅁䙁偁潙䥘䌯改⽁䍄䉁䅁䅁兂䅁䅁䅍䅄䅁䅁䅯先䅁䅁䅯睕䅁䅁䅯兂䅁䅁䅕䅁䅁䭁潄唵䉁䅁䅁允䅁䅁䅕灰䕶䱉祃啌䵁䅉䅅䅁䙁䅁䅁睁䵁䅁䅁权晁䅁䅁权呂䅁䅁权䙁䅁䅁兂䅁䅁䅁佯汪䅑䅅䅁䉁䅁䅁兂橁⼲⭬污睷䅑杷允䅁䅁䅕䅁䑁䅁䅷䅁䭁䉁䅷䅁䭁䅁䅅䅁䭁䅁䅕䅁䙁䅁䅁䅁䅄但䅚允䅁䅁䅅䅁䙁䉁䘫ㄶ㑇瑈⽕䍄䉁䅁䅁兂䅁䅁䅍䅄䅁䅁䅯杈䅁䅁䅯睕䅁䅁䅯兂䅁䅁䅕䅁䅁䥁䑄唵䉁䅁䅁允䅁䅁䅕呣䬰㘱睍䕌䵁䅉䅅䅁䙁䅁䅁睁䵁䅁䅁权敁䅁䅁权呂䅁䅁权䙁䅁䅁兂䅁䅁䅁䭧汢䅑䅅䅁䉁䅁䅁兂㍂灶愸硌爰䅑杷允䅁䅁䅕䅁䑁䅁䅷䅁䭁䉁䄸䅁䭁䙁䅍䅁䭁䅁䅕䅁䙁䅁䅁䅁䅄⬵䅖允䅁䅁䅅䅁䙁䱁昶楇搯䑒䅂䍄䉁䅁䅁兂䅁䅁䅍䅄䅁䅁䅯杇䅁䅁䅯睕䅁䅁䅯兂䅁䅁䅕䅁䅁䍁塄唵䉁䅁䅁允䅁䅁䅕祇搯䅊桙歏䵁䅉䅅䅁䙁䅁䅁睁䵁䅁䅁权捁䅁䅁权䉁䅁䅁权䙁䅁䅁兂䅁䅁䅁䩷氳䅑䅅䅁䉁䅁䅁兂偃癷潕䥘匯睐杷允䅁䅁䅕䅁䑁䅁䅷䅁䭁䉁䄰䅁䭁䙁䅍䅁䭁䅁䅕䅁䙁䅁䅁䅁䅃⬵䅖允䅁䅁䅅䅁䙁䱁敧敨剴䌫䅸䍄䉁䅁䅁兂䅁䅁䅍䅄䅁䅁䅯杈䅁䅁䅯允䅁䅁䅯兂䅁䅁䅕䅁䅁䥁䩁欵䉁䅁䅁允䅁䅁䅕硥畓⭒㙆䐱䴸䅉䅅䅁䙁䅁䅁睁䵁䅁䅁权捁䅁䅁权呂䅁䅁权䙁䅁䅁兂䅁䅁䅁余汦䅑䅅䅁䉁䅁䅁兂楂䙅㕧䕴畧䅑杷允䅁䅁䅕䅁䑁䅁䅷䅁䭁䉁䄴䅁䭁䅁䅅䅁䭁䅁䅕䅁䙁䅁䅁䅁杂佅䅚允䅁䅁䅅䅁䙁䵁ㅐ䙋偹瑷⽕䍄䉁䅁䅁兂䅁䅁䅍䅄䅁䅁䅯杈䅁䅁䅯允䅁䅁䅯兂䅁䅁䅕䅁䅁䝁獁欵䉁䅁䅁允䅁䅁䅕⽷潕䥘䌯吱䴸䅉䅅䅁䙁䅁䅁睁䵁䅁䅁权摁䅁䅁权呂䅁䅁权䙁䅁䅁兂䅁䅁䅁余汦䅑䅅䅁䉁䅁䅁兂㑃潈牘晕獧䅑杷允䅁䅁䅕䅁䑁䅁䅷䅁䭁䉁䄴䅁䭁䅁䅅䅁䭁䅁䅕䅁䙁䅁䅁䅁杄救䅚允䅁䅁䅅䅁䙁䵁ㅐ䙋偹瑷⽕䍄䉁䅁䅁兂䅁䅁䅍䅄䅁䅁䅯睈䅁䅁䅯允䅁䅁䅯兂䅁䅁䅕䅁䅁䵁㕃唵䉁䅁䅁允䅁䅁䅕敨剴䉵䘶稲䴸䅉䅅䅁䙁䅁䅁睁䵁䅁䅁权晁䅁䅁权呂䅁䅁权䙁䅁䅁兂䅁䅁䅁余汦䅑䅅䅁䉁䅁䅁兂⭃确癯唳睑䅑杷允䅁䅁䅕䅁䑁䅁䅷䅁䭁䉁䅯䅁䭁䙁䅍䅁䭁䅁䅕䅁䙁䅁䅁䅁䅂⬵䅖允䅁䅁䅅䅁䙁䵁ㅐ䙋偹樴䅬䍄䉁䅁䅁兂䅁䅁䅍䅄䅁䅁䅯睈䅁䅁䅯睕䅁䅁䅯兂䅁䅁䅕䅁䅁佁浄唵䉁䅁䅁允䅁䅁䅕灶愸㥌䔱䕍䵁䅉䅅䅁䙁䅁䅁睁䵁䅁䅁权慁䅁䅁权呂䅁䅁权䙁䅁䅁兂䅁䅁䅁佷汢䅑䅅䅁䉁䅁䅁兂䑄匹捨⭪㕉䅑杷允䅁䅁䅕䅁䑁䅁䅷䅁䭁䉁䄰䅁䭁䙁䅍䅁䭁䅁䅕䅁䙁䅁䅁䅁䅄电䅖允䅁䅁䅅䅁䙁䱁敧敨剴䌫䅸䍄䉁䅁䅁兂䅁䅁䅍䅄䅁䅁䅯睈䅁䅁䅯允䅁䅁䅯兂䅁䅁䅕䅁䅁䝁慄唵䉁䅁䅁允䅁䅁䅕捺䵺䵺䵺䐳䴸䅉䅅䅁䙁䅁䅁睁䵁䅁䅁权慁䅁䅁权呂䅁䅁权䙁䅁䅁兂䅁䅁䅁佧汢䅑䅅䅁䉁䅁䅁兂䑄匹捨⭪㕉䅑杷允䅁䅁䅕䅁䑁䅁䅷䅁䭁䉁䄴䅁䭁䅁䅅䅁䭁䅁䅕䅁䙁䅁䅁䅁杂佗䅚允䅁䅁䅅䅁䙁䵁ㅐ䙋偹瑷⽕䍄䉁䅁䅁兂䅁䅁䅍䅄䅁䅁䅯杈䅁䅁䅯睕䅁䅁䅯兂䅁䅁䅕䅁䅁䝁浄唵䉁䅁䅁允䅁䅁䅕呣䬰㘱睐か䵁䅉䅅䅁䙁䅁䅁睁䵁䅁䅁权摁䅁䅁权呂䅁䅁权䙁䅁䅁兂䅁䅁䅁佁汢䅑䅅䅁䉁䅁䅁兂㑃潈牘晕獧䅑杷允䅁䅁䅕䅁䑁䅁䅷䅁䭁䉁䅷䅁䭁䙁䅍䅁䭁䅁䅕䅁䙁䅁䅁䅁杄攵䅖允䅁䅁䅅䅁䙁䝁光䑗ね䍓䄵䍄䉁䅁䅁兂䅁䅁䅍䅄䅁䅁䅯䅈䅁䅁䅯睕䅁䅁䅯兂䅁䅁䅕䅁䅁䍁ぃ唵䉁䅁䅁允䅁䅁䅕㝤昶楇搸歌䵁䅉䅅䅁䙁䅁䅁睁䵁䅁䅁权敁䅁䅁权呂䅁䅁权䙁䅁䅁兂䅁䅁䅁佷汘䅑䅅䅁䉁䅁䅁兂硂児塲⽯牁䅑杷允䅁䅁䅕䅁䑁䅁䅷䅁䭁䉁䄰䅁䭁䅁䅅䅁䭁䅁䅕䅁䙁䅁䅁䅁杂略䅚允䅁䅁䅅䅁䙁䭁䠵場啯瑲⽣䍄䉁䅁䅁兂䅁䅁䅍䅄䅁䅁䅯先䅁䅁䅯睕䅁䅁䅯兂䅁䅁䅕䅁䅁䭁汄唵䉁䅁䅁允䅁䅁䅕䉵䘶ㄶ㑈䕌䵁䅉䅅䅁䙁䅁䅁睁䵁䅁䅁权晁䅁䅁权呂䅁䅁权䙁䅁䅁兂䅁䅁䅁佯汘䅑䅅䅁䉁䅁䅁兂⭃确癯唳睑䅑杷允䅁䅁䅕䅁䑁䅁䅷䅁䭁䉁䅷䅁䭁䙁䅍䅁䭁䅁䅕䅁䙁䅁䅁䅁䅃攵䅖允䅁䅁䅅䅁䙁䝁光䑗ね䍓䄵䍄䉁䅁䅁兂䅁䅁䅍䅄䅁䅁䅯睈䅁䅁䅯睕䅁䅁䅯兂䅁䅁䅕䅁䅁䍁汄唵䉁䅁䅁允䅁䅁䅕灶愸㥌䔱䕍䵁䅉䅅䅁䙁䅁䅁睁䵁䅁䅁权敁䅁䅁权䉁䅁䅁权䙁䅁䅁兂䅁䅁䅁䍧洷䅑䅅䅁䉁䅁䅁兂䑄匹捨㡪噌睐杷允䅁䅁䅕䅁䑁䅁䅷䅁䭁䉁䄸䅁䭁䙁䅍䅁䭁䅁䅕䅁䙁䅁䅁䅁䅁攵䅖允䅁䅁䅅䅁䙁䱁昶楇搯䑒䅂䍄䉁䅁䅁兂䅁䅁䅍䅄䅁䅁䅯先䅁䅁䅯睕䅁䅁䅯兂䅁䅁䅕䅁䅁佁歄唵䉁䅁䅁允䅁䅁䅕䉵䘶ㄶ㑈䕌䵁䅉䅅䅁䙁䅁䅁睁䵁䅁䅁权敁䅁䅁权呂䅁䅁权䙁䅁䅁兂䅁䅁䅁伴汔䅑䅅䅁䉁䅁䅁兂硂児塲⽯牁䅑杷允䅁䅁䅕䅁䑁䅁䅷䅁䭁䉁䅯䅁䭁䙁䅍䅁䭁䅁䅕䅁䙁䅁䅁䅁权數䅖允䅁䅁䅅䅁䙁䱁䩰䅄牉穊䅰䍄䉁䅁䅁兂䅁䅁䅍䅄䅁䅁䅯䅈䅁䅁䅯睕䅁䅁䅯兂䅁䅁䅕䅁䅁䭁歄唵䉁䅁䅁允䅁䅁䅕桙奂扏䥒歌䵁䅉䅅䅁䙁䅁䅁睁䵁䅁䅁权捁䅁䅁权䉁䅁䅁权䙁䅁䅁兂䅁䅁䅁䙷浦䅑䅅䅁䉁䅁䅁兂㉄䙋偹癷奘睐杷允䅁䅁䅕䅁䑁䅁䅷䅁䭁䉁䄸䅁䭁䙁䅍䅁䭁䅁䅕䅁䙁䅁䅁䅁权伵䅖允䅁䅁䅅䅁䙁䱁昶楇搯䑒䅂䍄䉁䅁䅁兂䅁䅁䅍䅄䅁䅁䅯䅈䅁䅁䅯允䅁䅁䅯兂䅁䅁䅕䅁䅁䵁婄唵䉁䅁䅁允䅁䅁䅕積積積積稰䴸䅉䅅䅁䙁䅁䅁睁䵁䅁䅁权敁䅁䅁权呂䅁䅁权䙁䅁䅁兂䅁䅁䅁佑汔䅑䅅䅁䉁䅁䅁兂硂児塲⽯牁䅑杷允䅁䅁䅕䅁䑁䅁䅷䅁䭁䉁䄰䅁䭁䙁䅍䅁䭁䅁䅕䅁䙁䅁䅁䅁杁伵䅖允䅁䅁䅅䅁䙁䱁敧敨剴䌫䅸䍄䉁䅁䅁兂䅁䅁䅍䅄䅁䅁䅯先䅁䅁䅯允䅁䅁䅯兂䅁䅁䅕䅁䅁䕁摄唵䉁䅁䅁允䅁䅁䅕㘱睎児塲稰䴸䅉䅅䅁䙁䅁䅁睁䵁䅁䅁权摁䅁䅁权呂䅁䅁权䙁䅁䅁兂䅁䅁䅁佁汔䅑䅅䅁䉁䅁䅁兂㑃潈牘晕獧䅑杷允䅁䅁䅕䅁䑁䅁䅷䅁䭁䉁䄰䅁䭁䙁䅍䅁䭁䅁䅕䅁䙁䅁䅁䅁权由䅖允䅁䅁䅅䅁䙁䵁ㅐ䙋偹楷䄱䍄䉁䅁䅁兂䅁䅁䅍䅄䅁䅁䅯杈䅁䅁䅯允䅁䅁䅯兂䅁䅁䅕䅁䅁䅁敁欵䉁䅁䅁允䅁䅁䅕⽷潕䥘䌯吱䴸䅉䅅䅁䙁䅁䅁睁䵁䅁䅁权慁䅁䅁权呂䅁䅁权䙁䅁䅁兂䅁䅁䅁伴汐䅑䅅䅁䉁䅁䅁兂䑄匹捨⭪㕉䅑杷允䅁䅁䅕䅁䑁䅁䅷䅁䭁䉁䄴䅁䭁䙁䅍䅁䭁䅁䅕䅁䙁䅁䅁䅁杄⬴䅖允䅁䅁䅅䅁䙁䡁㥅瑃橥䌸䅴䍄䉁䅁䅁兂䅁䅁䅍䅄䅁䅁䅯䅈䅁䅁䅯睕䅁䅁䅯兂䅁䅁䅕䅁䅁䍁桄唵䉁䅁䅁允䅁䅁䅕桙奂扏䥒歌䵁䅉䅅䅁䙁䅁䅁睁䵁䅁䅁权晁䅁䅁权䉁䅁䅁权䙁䅁䅁兂䅁䅁䅁䵁汪䅑䅅䅁䉁䅁䅁兂㑃潈牘払敪睐杷允䅁䅁䅕䅁䑁䅁䅷䅁䭁䉁䄰䅁䭁䙁䅍䅁䭁䅁䅕䅁䙁䅁䅁䅁䅄⬴䅖允䅁䅁䅅䅁䙁䱁敧敨剴䌫䅸䍄䉁䅁䅁兂䅁䅁䅍䅄䅁䅁䅯杈䅁䅁䅯允䅁䅁䅯兂䅁䅁䅕䅁䅁䅁坁欵䉁䅁䅁允䅁䅁䅕⽷潕䥘䌯吱䴸䅉䅅䅁䙁䅁䅁睁䵁䅁䅁权敁䅁䅁权呂䅁䅁权䙁䅁䅁兂䅁䅁䅁余汐䅑䅅䅁䉁䅁䅁兂硂児塲⽯牁䅑杷允䅁䅁䅕䅁䑁䅁䅷䅁䭁䉁䅷䅁䭁䅁䅅䅁䭁䅁䅕䅁䙁䅁䅁䅁䅄伯䅖允䅁䅁䅅䅁䙁䉁䘫ㄶ㑇瑈⽕䍄䉁䅁䅁兂䅁䅁䅍䅄䅁䅁䅯睈䅁䅁䅯睕䅁䅁䅯兂䅁䅁䅕䅁䅁䝁橄唵䉁䅁䅁允䅁䅁䅕灶愸㥌䔱䕍䵁䅉䅅䅁䙁䅁䅁睁䵁䅁䅁权慁䅁䅁权呂䅁䅁权䙁䅁䅁兂䅁䅁䅁佑汐䅑䅅䅁䉁䅁䅁兂䑄匹捨⭪㕉䅑杷允䅁䅁䅕䅁䑁䅁䅷䅁䭁䉁䅷䅁䭁䙁䅍䅁䭁䅁䅕䅁䙁䅁䅁䅁权數䅖允䅁䅁䅅䅁䙁佁㙆䭆䠵卙䄵䍄䉁䅁䅁兂䅁䅁䅍䅄䅁䅁䅯睈䅁䅁䅯睕䅁䅁䅯兂䅁䅁䅕䅁䅁䍁橄唵䉁䅁䅁允䅁䅁䅕灶愸㥌䔱䕍䵁䅉䅅䅁䙁䅁䅁睁䵁䅁䅁权慁䅁䅁权䉁䅁䅁权䙁䅁䅁兂䅁䅁䅁䍯浺䅑䅅䅁䉁䅁䅁兂歃䑣䬰㘱潐睐杷允䅁䅁䅕䅁䑁䅁䅷䅁䭁䉁䄸䅁䭁䅁䅅䅁䭁䅁䅕䅁䙁䅁䅁䅁䅂界䅚允䅁䅁䅅䅁䙁䕁桪桥畓⭒⽅䍄䉁䅁䅁兂䅁䅁䅍䅄䅁䅁䅯睈䅁䅁䅯睕䅁䅁䅯兂䅁䅁䅕䅁䅁䅁橄唵䉁䅁䅁允䅁䅁䅕灶愸㥌䔱䕍䵁䅉䅅䅁䙁䅁䅁睁䵁䅁䅁权敁䅁䅁权呂䅁䅁权䙁䅁䅁兂䅁䅁䅁伴汌䅑䅅䅁䉁䅁䅁兂硂児塲⽯牁䅑杷允䅁䅁䅕䅁䑁䅁䅷䅁䭁䉁䄰䅁䭁䙁䅍䅁䭁䅁䅕䅁䙁䅁䅁䅁䅃甴䅖允䅁䅁䅅䅁䙁䱁敧敨剴䌫䅸䍄䉁䅁䅁兂䅁䅁䅍䅄䅁䅁䅯睈䅁䅁䅯允䅁䅁䅯兂䅁䅁䅕䅁䅁䝁ぁ欵䉁䅁䅁允䅁䅁䅕体㙆䭆䠵吴䴸䅉䅅䅁䙁䅁䅁睁䵁䅁䅁权摁䅁䅁权䉁䅁䅁权䙁䅁䅁兂䅁䅁䅁䍉浌䅑䅅䅁䉁䅁䅁兂晁敨剴䉵嘷睐杷允䅁䅁䅕䅁䑁䅁䅷䅁䭁䉁䄸䅁䭁䙁䅍䅁䭁䅁䅕䅁䙁䅁䅁䅁䅃甴䅖允䅁䅁䅅䅁䙁䱁昶楇搯䑒䅂䍄䉁䅁䅁兂䅁䅁䅍䅄䅁䅁䅯先䅁䅁䅯睕䅁䅁䅯兂䅁䅁䅕䅁䅁䝁楄唵䉁䅁䅁允䅁䅁䅕䉵䘶ㄶ㑈䕌䵁䅉䅅䅁䙁䅁䅁睁䵁䅁䅁权敁䅁䅁权呂䅁䅁权䙁䅁䅁兂䅁䅁䅁余汌䅑䅅䅁䉁䅁䅁兂硂児塲⽯牁䅑杷允䅁䅁䅕䅁䑁䅁䅷䅁䭁䉁䄸䅁䭁䙁䅍䅁䭁䅁䅕䅁䙁䅁䅁䅁杂甴䅖允䅁䅁䅅䅁䙁䱁昶楇搯䑒䅂䍄䉁䅁䅁兂䅁䅁䅍䅄䅁䅁䅯杇䅁䅁䅯睕䅁䅁䅯兂䅁䅁䅕䅁䅁䕁楄唵䉁䅁䅁允䅁䅁䅕⽷潕䥘椯問䵁䅉䅅䅁䙁䅁䅁睁䵁䅁䅁权敁䅁䅁权呂䅁䅁权䙁䅁䅁兂䅁䅁䅁佑汌䅑䅅䅁䉁䅁䅁兂硂児塲⽯牁䅑杷允䅁䅁䅕䅁䑁䅁䅷䅁䭁䉁䅯䅁䭁䙁䅍䅁䭁䅁䅕䅁䙁䅁䅁䅁杁甴䅖允䅁䅁䅅䅁䙁䵁ㅐ䙋偹樴䅬䍄䉁䅁䅁兂䅁䅁䅍䅄䅁䅁䅯杇䅁䅁䅯允䅁䅁䅯兂䅁䅁䅕䅁䅁䵁ぁ欵䉁䅁䅁允䅁䅁䅕䡰㥁瑃橥䐶䴸䅉䅅䅁䙁䅁䅁睁䵁䅁䅁权捁䅁䅁权呂䅁䅁权䙁䅁䅁兂䅁䅁䅁佉汌䅑䅅䅁䉁䅁䅁兂楂䙅㕧䕴畧䅑杷允䅁䅁䅕䅁䑁䅁䅷䅁䭁䉁䄰䅁䭁䙁䅍䅁䭁䅁䅕䅁䙁䅁䅁䅁杁甴䅖允䅁䅁䅅䅁䙁䱁敧敨剴䌫䅸䍄䉁䅁䅁兂䅁䅁䅍䅄䅁䅁䅯杇䅁䅁䅯睕䅁䅁䅯兂䅁䅁䅕䅁䅁䅁楄唵䉁䅁䅁允䅁䅁䅕⽷潕䥘椯問䵁䅉䅅䅁䙁䅁䅁睁䵁䅁䅁权慁䅁䅁权䉁䅁䅁权䙁䅁䅁兂䅁䅁䅁䙧浮䅑䅅䅁䉁䅁䅁兂歃䑣䬰㘱潐睐杷允䅁䅁䅕䅁䑁䅁䅷䅁䭁䉁䅷䅁䭁䙁䅍䅁䭁䅁䅕䅁䙁䅁䅁䅁䅁甴䅖允䅁䅁䅅䅁䙁䝁光䑗ね䍓䄵䍄䉁䅁䅁兂䅁䅁䅍䅄䅁䅁䅯先䅁䅁䅯允䅁䅁䅯兂䅁䅁䅕䅁䅁䝁乁欵䉁䅁䅁允䅁䅁䅕㑈牘払敧吱䴸䅉䅅䅁䙁䅁䅁睁䵁䅁䅁权摁䅁䅁权呂䅁䅁权䙁䅁䅁兂䅁䅁䅁佁汌䅑䅅䅁䉁䅁䅁兂㑃潈牘晕獧䅑杷允䅁䅁䅕䅁䑁䅁䅷䅁䭁䉁䄸䅁䭁䙁䅍䅁䭁䅁䅕䅁䙁䅁䅁䅁杂敱䅖允䅁䅁䅅䅁䙁䱁敧敨剴䑥䅂䍄䉁䅁䅁兂䅁䅁䅍䅄䅁䅁䅯睈䅁䅁䅯睕䅁䅁䅯兂䅁䅁䅕䅁䅁䅁楄唵䉁䅁䅁允䅁䅁䅕灶愸㥌䔱䕍䵁䅉䅅䅁䙁䅁䅁睁䵁䅁䅁权捁䅁䅁权呂䅁䅁权䙁䅁䅁兂䅁䅁䅁佧汈䅑䅅䅁䉁䅁䅁兂楂䙅㕧䕴畧䅑杷允䅁䅁䅕䅁䑁䅁䅷䅁䭁䉁䄰䅁䭁䙁䅍䅁䭁䅁䅕䅁䙁䅁䅁䅁䅃攴䅖允䅁䅁䅅䅁䙁䱁敧敨剴䌫䅸䍄䉁䅁䅁兂䅁䅁䅍䅄䅁䅁䅯睈䅁䅁䅯睕䅁䅁䅯兂䅁䅁䅕䅁䅁䝁畃唵䉁䅁䅁允䅁䅁䅕䉵䘶ㄶ㑆䕍䵁䅉䅅䅁䙁䅁䅁睁䵁䅁䅁权摁䅁䅁权呂䅁䅁权䙁䅁䅁兂䅁䅁䅁余汈䅑䅅䅁䉁䅁䅁兂㑃潈牘晕獧䅑杷允䅁䅁䅕䅁䑁䅁䅷䅁䭁䉁䅷䅁䭁䙁䅍䅁䭁䅁䅕䅁䙁䅁䅁䅁䅂攴䅖允䅁䅁䅅䅁䙁䝁光䑗ね䍓䄵䍄䉁䅁䅁兂䅁䅁䅍䅄䅁䅁䅯先䅁䅁䅯睕䅁䅁䅯兂䅁䅁䅕䅁䅁䕁桄唵䉁䅁䅁允䅁䅁䅕䉵䘶ㄶ㑈䕌䵁䅉䅅䅁䙁䅁䅁睁䵁䅁䅁权敁䅁䅁权呂䅁䅁权䙁䅁䅁兂䅁䅁䅁佑汈䅑䅅䅁䉁䅁䅁兂硂児塲⽯牁䅑杷允䅁䅁䅕䅁䑁䅁䅷䅁䭁䉁䅯䅁䭁䅁䅅䅁䭁䅁䅕䅁䙁䅁䅁䅁䅃攴䅖允䅁䅁䅅䅁䙁偁潙䥘䌯改⽁䍄䉁䅁䅁兂䅁䅁䅍䅄䅁䅁䅯杇䅁䅁䅯睕䅁䅁䅯兂䅁䅁䅕䅁䅁䍁桄唵䉁䅁䅁允䅁䅁䅕⽷潕䥘椯問䵁䅉䅅䅁䙁䅁䅁睁䵁䅁䅁权慁䅁䅁权呂䅁䅁权䙁䅁䅁兂䅁䅁䅁䭙汪䅑䅅䅁䉁䅁䅁兂摁浗㝑㐳㔸䅑杷允䅁䅁䅕䅁䑁䅁䅷䅁䭁䉁䄸䅁䭁䙁䅍䅁䭁䅁䅕䅁䙁䅁䅁䅁杁攴䅖允䅁䅁䅅䅁䙁䱁昶楇搯䑒䅂䍄䉁䅁䅁兂䅁䅁䅍䅄䅁䅁䅯杇䅁䅁䅯允䅁䅁䅯兂䅁䅁䅕䅁䅁䵁癃唵䉁䅁䅁允䅁䅁䅕䅁䅁䅁䅁䐴䴸䅉䅅䅁䙁䅁䅁睁䵁䅁䅁权捁䅁䅁权呂䅁䅁权䙁䅁䅁兂䅁䅁䅁佷汄䅑䅅䅁䉁䅁䅁兂楂䙅㕧䕴畧䅑杷允䅁䅁䅕䅁䑁䅁䅷䅁䭁䉁䄸䅁䭁䅁䅅䅁䭁䅁䅕䅁䙁䅁䅁䅁杁佃䅚允䅁䅁䅅䅁䙁䅁䅁䅁䅁佁⽁䍄䉁䅁䅁兂䅁䅁䅍䅄䅁䅁䅯先䅁䅁䅯允䅁䅁䅯兂䅁䅁䅕䅁䅁䕁畁欵䉁䅁䅁允䅁䅁䅕歲桦桥畓稱䴸䅉䅅䅁䙁䅁䅁睁䵁䅁䅁权摁䅁䅁权呂䅁䅁权䙁䅁䅁兂䅁䅁䅁佯汄䅑䅅䅁䉁䅁䅁兂㑃潈牘晕獧䅑杷允䅁䅁䅕䅁䑁䅁䅷䅁䭁䉁䅯䅁䭁䅁䅅䅁䭁䅁䅕䅁䙁䅁䅁䅁杁畎䅚允䅁䅁䅅䅁䙁䭁睒児塲⭯⽧䍄䉁䅁䅁兂䅁䅁䅍䅄䅁䅁䅯睈䅁䅁䅯睕䅁䅁䅯兂䅁䅁䅕䅁䅁䕁㕃唵䉁䅁䅁允䅁䅁䅕䉵䘶ㄶ奈䕍䵁䅉䅅䅁䙁䅁䅁睁䵁䅁䅁权晁䅁䅁权呂䅁䅁权䙁䅁䅁兂䅁䅁䅁佯汄䅑䅅䅁䉁䅁䅁兂⭃确癯唳睑䅑杷允䅁䅁䅕䅁䑁䅁䅷䅁䭁䉁䅯䅁䭁䅁䅅䅁䭁䅁䅕䅁䙁䅁䅁䅁䅂敂䅚允䅁䅁䅅䅁䙁䝁浚浚浚畚⽙䍄䉁䅁䅁兂䅁䅁䅍䅄䅁䅁䅯䅈䅁䅁䅯允䅁䅁䅯兂䅁䅁䅕䅁䅁䭁坂欵䉁䅁䅁允䅁䅁䅕椹捨㡪ㅌ䐲䴸䅉䅅䅁䙁䅁䅁睁䵁䅁䅁权敁䅁䅁权呂䅁䅁权䙁䅁䅁兂䅁䅁䅁䱯汢䅑䅅䅁䉁䅁䅁兂㉃⼸唳䝥獫䅑杷允䅁䅁䅕䅁䑁䅁䅷䅁䭁䉁䄸䅁䭁䅁䅅䅁䭁䅁䅕䅁䙁䅁䅁䅁䅂甸䅖允䅁䅁䅅䅁䙁佁㙆䭆䠵搴⽯䍄䉁䅁䅁兂䅁䅁䅍䅄䅁䅁䅯先䅁䅁䅯睕䅁䅁䅯兂䅁䅁䅕䅁䅁䥁杄唵䉁䅁䅁允䅁䅁䅕䉵䘶ㄶ㑈䕌䵁䅉䅅䅁䙁䅁䅁睁䵁䅁䅁权晁䅁䅁权呂䅁䅁权䙁䅁䅁兂䅁䅁䅁佧汄䅑䅅䅁䉁䅁䅁兂⭃确癯唳睑䅑杷允䅁䅁䅕䅁䑁䅁䅷䅁䭁䉁䅷䅁䭁䙁䅍䅁䭁䅁䅕䅁䙁䅁䅁䅁䅃畭䅖允䅁䅁䅅䅁䙁䵁䭈啯㉗祍䄱䍄䉁䅁䅁兂䅁䅁䅍䅄䅁䅁䅯睈䅁䅁䅯睕䅁䅁䅯兂䅁䅁䅕䅁䅁䝁杄唵䉁䅁䅁允䅁䅁䅕灶愸㥌䔱䕍䵁䅉䅅䅁䙁䅁䅁睁䵁䅁䅁权捁䅁䅁权呂䅁䅁权䙁䅁䅁兂䅁䅁䅁佑汄䅑䅅䅁䉁䅁䅁兂楂䙅㕧䕴畧䅑杷允䅁䅁䅕䅁䑁䅁䅷䅁䭁䉁䄴䅁䭁䙁䅍䅁䭁䅁䅕䅁䙁䅁䅁䅁䅂伴䅖允䅁䅁䅅䅁䙁䡁㥅瑃橥䌸䅴䍄䉁䅁䅁兂䅁䅁䅍䅄䅁䅁䅯睈䅁䅁䅯睕䅁䅁䅯兂䅁䅁䅕䅁䅁䕁杄唵䉁䅁䅁允䅁䅁䅕灶愸㥌䔱䕍䵁䅉䅅䅁䙁䅁䅁睁䵁䅁䅁权捁䅁䅁权呂䅁䅁权䙁䅁䅁兂䅁䅁䅁临氯䅑䅅䅁䉁䅁䅁兂楂䙅㕧䕴畧䅑杷允䅁䅁䅕䅁䑁䅁䅷䅁䭁䉁䄴䅁䭁䙁䅍䅁䭁䅁䅕䅁䙁䅁䅁䅁杄⬳䅖允䅁䅁䅅䅁䙁䡁㥅瑃橥䌸䅴䍄䉁䅁䅁兂䅁䅁䅍䅄䅁䅁䅯先䅁䅁䅯睕䅁䅁䅯兂䅁䅁䅕䅁䅁䵁晄唵䉁䅁䅁允䅁䅁䅕䉵䘶ㄶ㑈䕌䵁䅉䅅䅁䙁䅁䅁睁䵁䅁䅁权摁䅁䅁权呂䅁䅁权䙁䅁䅁兂䅁䅁䅁䨴決䅑䅅䅁䉁䅁䅁兂䝂癴㥐䠱瑧䅑杷允䅁䅁䅕䅁䑁䅁䅷䅁䭁䉁䄸䅁䭁䙁䅍䅁䭁䅁䅕䅁䙁䅁䅁䅁䅄⬳䅖允䅁䅁䅅䅁䙁䱁昶楇搯䑒䅂䍄䉁䅁䅁兂䅁䅁䅍䅄䅁䅁䅯䅈䅁䅁䅯睕䅁䅁䅯兂䅁䅁䅕䅁䅁䭁晄唵䉁䅁䅁允䅁䅁䅕桙奂扏䥒歌䵁䅉䅅䅁䙁䅁䅁睁䵁䅁䅁权敁䅁䅁权䉁䅁䅁权䙁䅁䅁兂䅁䅁䅁临汈䅑䅅䅁䉁䅁䅁兂穁積積積呐睐杷允䅁䅁䅕䅁䑁䅁䅷䅁䭁䉁䅷䅁䭁䙁䅍䅁䭁䅁䅕䅁䙁䅁䅁䅁杂⬳䅖允䅁䅁䅅䅁䙁䝁光䑗ね䍓䄵䍄䉁䅁䅁兂䅁䅁䅍䅄䅁䅁䅯杇䅁䅁䅯睕䅁䅁䅯兂䅁䅁䅕䅁䅁䅁晄唵䉁䅁䅁允䅁䅁䅕⽷潕䥘椯問䵁䅉䅅䅁䙁䅁䅁睁䵁䅁䅁权敁䅁䅁权呂䅁䅁权䙁䅁䅁兂䅁䅁䅁䴴汢䅑䅅䅁䉁䅁䅁兂硂児塲穯獁䅑杷允䅁䅁䅕䅁䑁䅁䅷䅁䭁䉁䄸䅁䭁䅁䅅䅁䭁䅁䅕䅁䙁䅁䅁䅁䅄敃䅚允䅁䅁䅅䅁䙁䅁䅁䅁䅁佁⽁䍄䉁䅁䅁兂䅁䅁䅍䅄䅁䅁䅯杇䅁䅁䅯睕䅁䅁䅯兂䅁䅁䅕䅁䅁佁敄唵䉁䅁䅁允䅁䅁䅕⽷潕䥘椯問䵁䅉䅅䅁䙁䅁䅁睁䵁䅁䅁权捁䅁䅁权呂䅁䅁权䙁䅁䅁兂䅁䅁䅁临氷䅑䅅䅁䉁䅁䅁兂楂䙅㕧䕴畧䅑杷允䅁䅁䅕䅁䑁䅁䅷䅁䭁䉁䄰䅁䭁䙁䅍䅁䭁䅁䅕䅁䙁䅁䅁䅁杄申䅖允䅁䅁䅅䅁䙁䱁敧敨剴䌫䅸䍄䉁䅁䅁兂䅁䅁䅍䅄䅁䅁䅯杇䅁䅁䅯睕䅁䅁䅯兂䅁䅁䅕䅁䅁䵁敄唵䉁䅁䅁允䅁䅁䅕⽷潕䥘椯問䵁䅉䅅䅁䙁䅁䅁睁䵁䅁䅁权摁䅁䅁权䉁䅁䅁权䙁䅁䅁兂䅁䅁䅁䍷浢䅑䅅䅁䉁䅁䅁兂浂浚浚浚坢睐杷允䅁䅁䅕䅁䑁䅁䅷䅁䭁䉁䅷䅁䭁䙁䅍䅁䭁䅁䅕䅁䙁䅁䅁䅁权申䅖允䅁䅁䅅䅁䙁䝁光䑗ね䍓䄵䍄䉁䅁䅁兂䅁䅁䅍䅄䅁䅁䅯杈䅁䅁䅯睕䅁䅁䅯兂䅁䅁䅕䅁䅁䭁敄唵䉁䅁䅁允䅁䅁䅕呣䬰㘱睐か䵁䅉䅅䅁䙁䅁䅁睁䵁䅁䅁权晁䅁䅁权呂䅁䅁权䙁䅁䅁兂䅁䅁䅁乯氷䅑䅅䅁䉁䅁䅁兂⭃确癯唳睑䅑杷允䅁䅁䅕䅁䑁䅁䅷䅁䭁䉁䅯䅁䭁䙁䅍䅁䭁䅁䅕䅁䙁䅁䅁䅁䅃申䅖允䅁䅁䅅䅁䙁䵁ㅐ䙋偹樴䅬䍄䉁䅁䅁兂䅁䅁䅍䅄䅁䅁䅯先䅁䅁䅯允䅁䅁䅯兂䅁䅁䅕䅁䅁䍁㡂欵䉁䅁䅁允䅁䅁䅕歲桦桥畓稱䴸䅉䅅䅁䙁䅁䅁睁䵁䅁䅁权摁䅁䅁权呂䅁䅁权䙁䅁䅁兂䅁䅁䅁乧氷䅑䅅䅁䉁䅁䅁兂㑃潈牘晕獧䅑杷允䅁䅁䅕䅁䑁䅁䅷䅁䭁䉁䄴䅁䭁䙁䅍䅁䭁䅁䅕䅁䙁䅁䅁䅁䅃申䅖允䅁䅁䅅䅁䙁䡁㥅瑃橥䌸䅴䍄䉁䅁䅁兂䅁䅁䅍䅄䅁䅁䅯先䅁䅁䅯睕䅁䅁䅯兂䅁䅁䅕䅁䅁䍁敄唵䉁䅁䅁允䅁䅁䅕䉵䘶ㄶ㑈䕌䵁䅉䅅䅁䙁䅁䅁睁䵁䅁䅁权摁䅁䅁权呂䅁䅁权䙁䅁䅁兂䅁䅁䅁䵉氳䅑䅅䅁䉁䅁䅁兂灁䥘䌯匹畧䅑杷允䅁䅁䅕䅁䑁䅁䅷䅁䭁䉁䄰䅁䭁䙁䅍䅁䭁䅁䅕䅁䙁䅁䅁䅁䅁申䅖允䅁䅁䅅䅁䙁䱁敧敨剴䌫䅸䍄䉁䅁䅁兂䅁䅁䅍䅄䅁䅁䅯睈䅁䅁䅯允䅁䅁䅯兂䅁䅁䅕䅁䅁䭁㍂欵䉁䅁䅁允䅁䅁䅕牕敧敨剴䐴䴸䅉䅅䅁䙁䅁䅁睁䵁䅁䅁权晁䅁䅁权呂䅁䅁权䙁䅁䅁兂䅁䅁䅁乁氷䅑䅅䅁䉁䅁䅁兂⭃确癯唳睑䅑杷允䅁䅁䅕䅁䑁䅁䅷䅁䭁䉁䅯䅁䭁䙁䅍䅁䭁䅁䅕䅁䙁䅁䅁䅁䅄攳䅖允䅁䅁䅅䅁䙁䉁癳匳䝑呉䅰䍄䉁䅁䅁兂䅁䅁䅍䅄䅁䅁䅯䅈䅁䅁䅯睕䅁䅁䅯兂䅁䅁䅕䅁䅁䵁摄唵䉁䅁䅁允䅁䅁䅕桙奂扏䥒歌䵁䅉䅅䅁䙁䅁䅁睁䵁䅁䅁权摁䅁䅁权呂䅁䅁权䙁䅁䅁兂䅁䅁䅁乷氳䅑䅅䅁䉁䅁䅁兂㑃潈牘晕獧䅑杷允䅁䅁䅕䅁䑁䅁䅷䅁䭁䉁䄸䅁䭁䙁䅍䅁䭁䅁䅕䅁䙁䅁䅁䅁䅄攳䅖允䅁䅁䅅䅁䙁䱁昶楇搯䑒䅂䍄䉁䅁䅁兂䅁䅁䅍䅄䅁䅁䅯杇䅁䅁䅯睕䅁䅁䅯兂䅁䅁䅕䅁䅁䭁摄唵䉁䅁䅁允䅁䅁䅕祇搯䅊桙歏䵁䅉䅅䅁䙁䅁䅁睁䵁䅁䅁权晁䅁䅁权䉁䅁䅁权䙁䅁䅁兂䅁䅁䅁偷汮䅑䅅䅁䉁䅁䅁兂䥂場啯歲桦睐杷允䅁䅁䅕䅁䑁䅁䅷䅁䭁䉁䄸䅁䭁䙁䅍䅁䭁䅁䅕䅁䙁䅁䅁䅁杄畸䅖允䅁䅁䅅䅁䙁䵁㉬灶愸穌䅆䍄䉁䅁䅁兂䅁䅁䅍䅄䅁䅁䅯杇䅁䅁䅯允䅁䅁䅯兂䅁䅁䅕䅁䅁䅁䭄唵䉁䅁䅁允䅁䅁䅕椹捨㡪ㅌ䐴䴸䅉䅅䅁䙁䅁䅁睁䵁䅁䅁权摁䅁䅁权呂䅁䅁权䙁䅁䅁兂䅁䅁䅁乯氳䅑䅅䅁䉁䅁䅁兂㑃潈牘晕獧䅑杷允䅁䅁䅕䅁䑁䅁䅷䅁䭁䉁䄴䅁䭁䙁䅍䅁䭁䅁䅕䅁䙁䅁䅁䅁权攳䅖允䅁䅁䅅䅁䙁䡁㥅瑃橥䌸䅴䍄䉁䅁䅁兂䅁䅁䅍䅄䅁䅁䅯杇䅁䅁䅯允䅁䅁䅯兂䅁䅁䅕䅁䅁䕁㥁欵䉁䅁䅁允䅁䅁䅕䡰㥁瑃橥䐶䴸䅉䅅䅁䙁䅁䅁睁䵁䅁䅁权晁䅁䅁权呂䅁䅁权䙁䅁䅁兂䅁䅁䅁乯氳䅑䅅䅁䉁䅁䅁兂⭃确癯唳睑䅑杷允䅁䅁䅕䅁䑁䅁䅷䅁䭁䉁䄸䅁䭁䅁䅅䅁䭁䅁䅕䅁䙁䅁䅁䅁杁⭤䅚允䅁䅁䅅䅁䙁䙁㑋潈牘敕⽁䍄䉁䅁䅁兂䅁䅁䅍䅄䅁䅁䅯杇䅁䅁䅯睕䅁䅁䅯兂䅁䅁䅕䅁䅁䕁摄唵䉁䅁䅁允䅁䅁䅕祇搯䅊桙歏䵁䅉䅅䅁䙁䅁䅁睁䵁䅁䅁权捁䅁䅁权呂䅁䅁权䙁䅁䅁兂䅁䅁䅁䭷氯䅑䅅䅁䉁䅁䅁兂㉄䙋偹牷瑕䅑杷允䅁䅁䅕䅁䑁䅁䅷䅁䭁䉁䅷䅁䭁䅁䅅䅁䭁䅁䅕䅁䙁䅁䅁䅁杄甫䅖允䅁䅁䅅䅁䙁䉁䘫ㄶ㑇瑈⽕䍄䉁䅁䅁兂䅁䅁䅍䅄䅁䅁䅯杈䅁䅁䅯睕䅁䅁䅯兂䅁䅁䅕䅁䅁䕁摄唵䉁䅁䅁允䅁䅁䅕呣䬰㘱睐か䵁䅉䅅䅁䙁䅁䅁睁䵁䅁䅁权晁䅁䅁权呂䅁䅁权䙁䅁䅁兂䅁䅁䅁䭷汢䅑䅅䅁䉁䅁䅁兂㑃潈牘塕睧䅑杷允䅁䅁䅕䅁䑁䅁䅷䅁䭁䉁䅷䅁䭁䙁䅍䅁䭁䅁䅕䅁䙁䅁䅁䅁杁攳䅖允䅁䅁䅅䅁䙁䕁椵䙅㕧䍴䄵䍄䉁䅁䅁兂䅁䅁䅍䅄䅁䅁䅯睈䅁䅁䅯允䅁䅁䅯兂䅁䅁䅕䅁䅁䕁㍃唵䉁䅁䅁允䅁䅁䅕敨剴䉵䘶稲䴸䅉䅅䅁䙁䅁䅁睁䵁䅁䅁权敁䅁䅁权呂䅁䅁权䙁䅁䅁兂䅁䅁䅁义氳䅑䅅䅁䉁䅁䅁兂硂児塲⽯牁䅑杷允䅁䅁䅕䅁䑁䅁䅷䅁䭁䉁䅷䅁䭁䙁䅍䅁䭁䅁䅕䅁䙁䅁䅁䅁䅁攳䅖允䅁䅁䅅䅁䙁䕁椵䙅㕧䍴䄵䍄䉁䅁䅁兂䅁䅁䅍䅄䅁䅁䅯先䅁䅁䅯允䅁䅁䅯兂䅁䅁䅕䅁䅁䝁ㅂ欵䉁䅁䅁允䅁䅁䅕歲桦桥畓稱䴸䅉䅅䅁䙁䅁䅁睁䵁䅁䅁权摁䅁䅁权呂䅁䅁权䙁䅁䅁兂䅁䅁䅁䩯汔䅑䅅䅁䉁䅁䅁兂㡃䩤奍䙂瑙䅑杷允䅁䅁䅕䅁䑁䅁䅷䅁䭁䉁䄰䅁䭁䙁䅍䅁䭁䅁䅕䅁䙁䅁䅁䅁䅁攳䅖允䅁䅁䅅䅁䙁䱁敧敨剴䌫䅸䍄䉁䅁䅁兂䅁䅁䅍䅄䅁䅁䅯䅈䅁䅁䅯睕䅁䅁䅯兂䅁䅁䅕䅁䅁佁捄唵䉁䅁䅁允䅁䅁䅕浔光䑗ね歌䵁䅉䅅䅁䙁䅁䅁睁䵁䅁䅁权摁䅁䅁权䉁䅁䅁权䙁䅁䅁兂䅁䅁䅁䐴洳䅑䅅䅁䉁䅁䅁兂畃⭒㙆䭆堷睐杷允䅁䅁䅕䅁䑁䅁䅷䅁䭁䉁䅯䅁䭁䙁䅍䅁䭁䅁䅕䅁䙁䅁䅁䅁䅄伳䅖允䅁䅁䅅䅁䙁䉁癳匳䝑呉䅰䍄䉁䅁䅁兂䅁䅁䅍䅄䅁䅁䅯杇䅁䅁䅯允䅁䅁䅯兂䅁䅁䅕䅁䅁䥁癁欵䉁䅁䅁允䅁䅁䅕䡰㥁瑃橥䐶䴸䅉䅅䅁䙁䅁䅁睁䵁䅁䅁权捁䅁䅁权呂䅁䅁权䙁䅁䅁兂䅁䅁䅁乷決䅑䅅䅁䉁䅁䅁兂佂桙奂扏畑䅑杷允䅁䅁䅕䅁䑁䅁䅷䅁䭁䉁䄴䅁䭁䙁䅍䅁䭁䅁䅕䅁䙁䅁䅁䅁䅄伳䅖允䅁䅁䅅䅁䙁䍁䝕婧䑖祩䅸䍄䉁䅁䅁兂䅁䅁䅍䅄䅁䅁䅯杇䅁䅁䅯睕䅁䅁䅯兂䅁䅁䅕䅁䅁䝁捄唵䉁䅁䅁允䅁䅁䅕祇搯䅊桙歏䵁䅉䅅䅁䙁䅁䅁睁䵁䅁䅁权慁䅁䅁权䉁䅁䅁权䙁䅁䅁兂䅁䅁䅁䉯浪䅑䅅䅁䉁䅁䅁兂歃䑣䬰㘱潐睐杷允䅁䅁䅕䅁䑁䅁䅷䅁䭁䉁䅷䅁䭁䙁䅍䅁䭁䅁䅕䅁䙁䅁䅁䅁䅂田䅖允䅁䅁䅅䅁䙁䥁牘払敧卨䄵䍄䉁䅁䅁兂䅁䅁䅍䅄䅁䅁䅯䅈䅁䅁䅯允䅁䅁䅯兂䅁䅁䅕䅁䅁䅁い唵䉁䅁䅁允䅁䅁䅕積積積積稰䴸䅉䅅䅁䙁䅁䅁睁䵁䅁䅁权捁䅁䅁权呂䅁䅁权䙁䅁䅁兂䅁䅁䅁乑決䅑䅅䅁䉁䅁䅁兂佂桙奂扏畑䅑杷允䅁䅁䅕䅁䑁䅁䅷䅁䭁䉁䅯䅁䭁䅁䅅䅁䭁䅁䅕䅁䙁䅁䅁䅁䅃⭥䅚允䅁䅁䅅䅁䙁䭁睒児塲⭯⽧䍄䉁䅁䅁兂䅁䅁䅍䅄䅁䅁䅯先䅁䅁䅯睕䅁䅁䅯兂䅁䅁䅕䅁䅁䕁捄唵䉁䅁䅁允䅁䅁䅕⽷潕䥘䌯啌䵁䅉䅅䅁䙁䅁䅁睁䵁䅁䅁权慁䅁䅁权呂䅁䅁权䙁䅁䅁兂䅁䅁䅁䴴汦䅑䅅䅁䉁䅁䅁兂㙃兓䍷祋㙣䅑杷允䅁䅁䅕䅁䑁䅁䅷䅁䭁䉁䄸䅁䭁䙁䅍䅁䭁䅁䅕䅁䙁䅁䅁䅁䅂伳䅖允䅁䅁䅅䅁䙁䉁癳匳䝑吴䅂䍄䉁䅁䅁兂䅁䅁䅍䅄䅁䅁䅯杇䅁䅁䅯睕䅁䅁䅯兂䅁䅁䅕䅁䅁佁扄唵䉁䅁䅁允䅁䅁䅕祇搯䅊桙歏䵁䅉䅅䅁䙁䅁䅁睁䵁䅁䅁权晁䅁䅁权䉁䅁䅁权䙁䅁䅁兂䅁䅁䅁䕑浘䅑䅅䅁䉁䅁䅁兂歃䑣䬰㘱材睐杷允䅁䅁䅕䅁䑁䅁䅷䅁䭁䉁䄰䅁䭁䙁䅍䅁䭁䅁䅕䅁䙁䅁䅁䅁䅄⭱䅖允䅁䅁䅅䅁䙁乁佮ㄹ橐印䄱䍄䉁䅁䅁兂䅁䅁䅍䅄䅁䅁䅯杇䅁䅁䅯睕䅁䅁䅯兂䅁䅁䅕䅁䅁䥁扄唵䉁䅁䅁允䅁䅁䅕祇搯䅊桙歏䵁䅉䅅䅁䙁䅁䅁睁䵁䅁䅁权慁䅁䅁权呂䅁䅁权䙁䅁䅁兂䅁䅁䅁䭧汦䅑䅅䅁䉁䅁䅁兂摁浗㝑㐳㔸䅑杷允䅁䅁䅕䅁䑁䅁䅷䅁䭁䉁䅷䅁䭁䙁䅍䅁䭁䅁䅕䅁䙁䅁䅁䅁杂⭷䅖允䅁䅁䅅䅁䙁佁㙆䭆䠵卙䄵䍄䉁䅁䅁兂䅁䅁䅍䅄䅁䅁䅯杈䅁䅁䅯允䅁䅁䅯兂䅁䅁䅕䅁䅁䭁⽂欵䉁䅁䅁允䅁䅁䅕䅁䅁䅁䅁䐰䴸䅉䅅䅁䙁䅁䅁睁䵁䅁䅁权敁䅁䅁权呂䅁䅁权䙁䅁䅁兂䅁䅁䅁乙汶䅑䅅䅁䉁䅁䅁兂汁潂噇㑑獳䅑杷允䅁䅁䅕䅁䑁䅁䅷䅁䭁䉁䄸䅁䭁䅁䅅䅁䭁䅁䅕䅁䙁䅁䅁䅁䅁⭙䅚允䅁䅁䅅䅁䙁偁潙䥘䌯改⽁䍄䉁䅁䅁兂䅁䅁䅍䅄䅁䅁䅯杇䅁䅁䅯睕䅁䅁䅯兂䅁䅁䅕䅁䅁䍁扄唵䉁䅁䅁允䅁䅁䅕祇搯䅊桙歏䵁䅉䅅䅁䙁䅁䅁睁䵁䅁䅁权摁䅁䅁权䉁䅁䅁权䙁䅁䅁兂䅁䅁䅁䠴洳䅑䅅䅁䉁䅁䅁兂畃⭒㙆䭆堷睐杷允䅁䅁䅕䅁䑁䅁䅷䅁䭁䉁䅷䅁䭁䅁䅅䅁䭁䅁䅕䅁䙁䅁䅁䅁䅃⭓䅚允䅁䅁䅅䅁䙁偁潙䥘䌯搹⽧䍄䉁䅁䅁兂䅁䅁䅍䅄䅁䅁䅯杈䅁䅁䅯睕䅁䅁䅯兂䅁䅁䅕䅁䅁䍁扄唵䉁䅁䅁允䅁䅁䅕兊䉡啬䱏䕌䵁䅉䅅䅁䙁䅁䅁睁䵁䅁䅁权摁䅁䅁权呂䅁䅁权䙁䅁䅁兂䅁䅁䅁乁汶䅑䅅䅁䉁䅁䅁兂䑄匹捨㡪瑉䅑杷允䅁䅁䅕䅁䑁䅁䅷䅁䭁䉁䄴䅁䭁䙁䅍䅁䭁䅁䅕䅁䙁䅁䅁䅁䅁⬲䅖允䅁䅁䅅䅁䙁䍁䝕婧䑖祩䅸䍄䉁䅁䅁兂䅁䅁䅍䅄䅁䅁䅯睈䅁䅁䅯睕䅁䅁䅯兂䅁䅁䅕䅁䅁䅁扄唵䉁䅁䅁允䅁䅁䅕祇搯䅊桢䕍䵁䅉䅅䅁䙁䅁䅁睁䵁䅁䅁权慁䅁䅁权呂䅁䅁权䙁䅁䅁兂䅁䅁䅁乯汲䅑䅅䅁䉁䅁䅁兂扁㥌欰楂㙅䅑杷允䅁䅁䅕䅁䑁䅁䅷䅁䭁䉁䅯䅁䭁䅁䅅䅁䭁䅁䅕䅁䙁䅁䅁䅁杂佇䅚允䅁䅁䅅䅁䙁䭁睒児塲⭯⽧䍄䉁䅁䅁兂䅁䅁䅍䅄䅁䅁䅯睈䅁䅁䅯睕䅁䅁䅯兂䅁䅁䅕䅁䅁䭁慄唵䉁䅁䅁允䅁䅁䅕祇搯䅊桢䕍䵁䅉䅅䅁䙁䅁䅁睁䵁䅁䅁权敁䅁䅁权呂䅁䅁权䙁䅁䅁兂䅁䅁䅁乧汲䅑䅅䅁䉁䅁䅁兂汁潂噇㑑獳䅑杷允䅁䅁䅕䅁䑁䅁䅷䅁䭁䉁䄸䅁䭁䙁䅍䅁䭁䅁䅕䅁䙁䅁䅁䅁䅃甲䅖允䅁䅁䅅䅁䙁䉁癳匳䝑吴䅂䍄䉁䅁䅁兂䅁䅁䅍䅄䅁䅁䅯杇䅁䅁䅯睕䅁䅁䅯兂䅁䅁䅕䅁䅁䝁慄唵䉁䅁䅁允䅁䅁䅕祇搯䅊桙歏䵁䅉䅅䅁䙁䅁䅁睁䵁䅁䅁权敁䅁䅁权䉁䅁䅁权䙁䅁䅁兂䅁䅁䅁䑑浶䅑䅅䅁䉁䅁䅁兂䑄匹捨㡪噌睐杷允䅁䅁䅕䅁䑁䅁䅷䅁䭁䉁䄰䅁䭁䙁䅍䅁䭁䅁䅕䅁䙁䅁䅁䅁杂甲䅖允䅁䅁䅅䅁䙁䵁ㅐ䙋偹楷䄱䍄䉁䅁䅁兂䅁䅁䅍䅄䅁䅁䅯杇䅁䅁䅯睕䅁䅁䅯兂䅁䅁䅕䅁䅁䕁慄唵䉁䅁䅁允䅁䅁䅕祇搯䅊桙歏䵁䅉䅅䅁䙁䅁䅁睁䵁䅁䅁权敁䅁䅁权䉁䅁䅁权䙁䅁䅁兂䅁䅁䅁䉯洷䅑䅅䅁䉁䅁䅁兂䑄匹捨㡪噌睐杷允䅁䅁䅕䅁䑁䅁䅷䅁䭁䉁䄰䅁䭁䙁䅍䅁䭁䅁䅕䅁䙁䅁䅁䅁䅄伲䅖允䅁䅁䅅䅁䙁䵁ㅐ䙋偹楷䄱䍄䉁䅁䅁兂䅁䅁䅍䅄䅁䅁䅯杈䅁䅁䅯允䅁䅁䅯兂䅁䅁䅕䅁䅁䵁乁欵䉁䅁䅁允䅁䅁䅕⽷潕䥘䌯吱䴸䅉䅅䅁䙁䅁䅁睁䵁䅁䅁权敁䅁䅁权呂䅁䅁权䙁䅁䅁兂䅁䅁䅁乑汲䅑䅅䅁䉁䅁䅁兂汁潂噇㑑獳䅑杷允䅁䅁䅕䅁䑁䅁䅷䅁䭁䉁䅯䅁䭁䙁䅍䅁䭁䅁䅕䅁䙁䅁䅁䅁杁甲䅖允䅁䅁䅅䅁䙁䉁癳匳䝑呉䅰䍄䉁䅁䅁兂䅁䅁䅍䅄䅁䅁䅯䅈䅁䅁䅯睕䅁䅁䅯兂䅁䅁䅕䅁䅁佁䩄唵䉁䅁䅁允䅁䅁䅕敨剴䉵䘶歌䵁䅉䅅䅁䙁䅁䅁睁䵁䅁䅁权摁䅁䅁权呂䅁䅁权䙁䅁䅁兂䅁䅁䅁䵑汪䅑䅅䅁䉁䅁䅁兂䵂㑎䉬余瑕䅑杷允䅁䅁䅕䅁䑁䅁䅷䅁䭁䉁䅷䅁䭁䙁䅍䅁䭁䅁䅕䅁䙁䅁䅁䅁杁甲䅖允䅁䅁䅅䅁䙁䕁椵䙅㕧䍴䄵䍄䉁䅁䅁兂䅁䅁䅍䅄䅁䅁䅯睈䅁䅁䅯睕䅁䅁䅯兂䅁䅁䅕䅁䅁䍁慄唵䉁䅁䅁允䅁䅁䅕祇搯䅊桢䕍䵁䅉䅅䅁䙁䅁䅁睁䵁䅁䅁权捁䅁䅁权呂䅁䅁权䙁䅁䅁兂䅁䅁䅁乷汮䅑䅅䅁䉁䅁䅁兂佂桙奂扏畑䅑杷允䅁䅁䅕䅁䑁䅁䅷䅁䭁䉁䅷䅁䭁䅁䅅䅁䭁䅁䅕䅁䙁䅁䅁䅁䅄佲䅖允䅁䅁䅅䅁䙁䥁䌯匹捨㥪⽉䍄䉁䅁䅁兂䅁䅁䅍䅄䅁䅁䅯先䅁䅁䅯睕䅁䅁䅯兂䅁䅁䅕䅁䅁䵁婄唵䉁䅁䅁允䅁䅁䅕⽷潕䥘䌯啌䵁䅉䅅䅁䙁䅁䅁睁䵁䅁䅁权晁䅁䅁权呂䅁䅁权䙁䅁䅁兂䅁䅁䅁乷汮䅑䅅䅁䉁䅁䅁兂扁㥌欰畂睅䅑杷允䅁䅁䅕䅁䑁䅁䅷䅁䭁䉁䅯䅁䭁䅁䅅䅁䭁䅁䅕䅁䙁䅁䅁䅁䅁畂䅚允䅁䅁䅅䅁䙁䝁浚浚浚畚⽙䍄䉁䅁䅁兂䅁䅁䅍䅄䅁䅁䅯䅈䅁䅁䅯睕䅁䅁䅯兂䅁䅁䅕䅁䅁䭁婄唵䉁䅁䅁允䅁䅁䅕浔光䑗ね歌䵁䅉䅅䅁䙁䅁䅁睁䵁䅁䅁权摁䅁䅁权呂䅁䅁权䙁䅁䅁兂䅁䅁䅁乯汮䅑䅅䅁䉁䅁䅁兂䑄匹捨㡪瑉䅑杷允䅁䅁䅕䅁䑁䅁䅷䅁䭁䉁䄴䅁䭁䙁䅍䅁䭁䅁䅕䅁䙁䅁䅁䅁杂攲䅖允䅁䅁䅅䅁䙁䍁䝕婧䑖祩䅸䍄䉁䅁䅁兂䅁䅁䅍䅄䅁䅁䅯䅈䅁䅁䅯睕䅁䅁䅯兂䅁䅁䅕䅁䅁䕁婄唵䉁䅁䅁允䅁䅁䅕浔光䑗ね歌䵁䅉䅅䅁䙁䅁䅁睁䵁䅁䅁权摁䅁䅁权呂䅁䅁权䙁䅁䅁兂䅁䅁䅁临汪䅑䅅䅁䉁䅁䅁兂䑄匹捨㡪瑉䅑杷允䅁䅁䅕䅁䑁䅁䅷䅁䭁䉁䄸䅁䭁䙁䅍䅁䭁䅁䅕䅁䙁䅁䅁䅁杄伲䅖允䅁䅁䅅䅁䙁䉁癳匳䝑吴䅂䍄䉁䅁䅁兂䅁䅁䅍䅄䅁䅁䅯杇䅁䅁䅯睕䅁䅁䅯兂䅁䅁䅕䅁䅁䵁奄唵䉁䅁䅁允䅁䅁䅕祇搯䅊桙歏䵁䅉䅅䅁䙁䅁䅁睁䵁䅁䅁权慁䅁䅁权䉁䅁䅁权䙁䅁䅁兂䅁䅁䅁䝧洷䅑䅅䅁䉁䅁䅁兂歃䑣䬰㘱潐睐杷允䅁䅁䅕䅁䑁䅁䅷䅁䭁䉁䄸䅁䭁䙁䅍䅁䭁䅁䅕䅁䙁䅁䅁䅁䅄伲䅖允䅁䅁䅅䅁䙁䉁癳匳䝑吴䅂䍄䉁䅁䅁兂䅁䅁䅍䅄䅁䅁䅯杇䅁䅁䅯允䅁䅁䅯兂䅁䅁䅕䅁䅁䍁捁欵䉁䅁䅁允䅁䅁䅕䡰㥁瑃橥䐶䴸䅉䅅䅁䙁䅁䅁睁䵁䅁䅁权捁䅁䅁权呂䅁䅁权䙁䅁䅁兂䅁䅁䅁乧汪䅑䅅䅁䉁䅁䅁兂佂桙奂扏畑䅑杷允䅁䅁䅕䅁䑁䅁䅷䅁䭁䉁䄴䅁䭁䅁䅅䅁䭁䅁䅕䅁䙁䅁䅁䅁䅄故䅚允䅁䅁䅅䅁䙁䵁ㅐ䙋偹瑷⽕䍄䉁䅁䅁兂䅁䅁䅍䅄䅁䅁䅯先䅁䅁䅯睕䅁䅁䅯兂䅁䅁䅕䅁䅁䥁奄唵䉁䅁䅁允䅁䅁䅕⽷潕䥘䌯啌䵁䅉䅅䅁䙁䅁䅁睁䵁䅁䅁权敁䅁䅁权呂䅁䅁权䙁䅁䅁兂䅁䅁䅁乧汪䅑䅅䅁䉁䅁䅁兂汁潂噇㑑獳䅑杷允䅁䅁䅕䅁䑁䅁䅷䅁䭁䉁䄸䅁䭁䙁䅍䅁䭁䅁䅕䅁䙁䅁䅁䅁䅁⭰䅖允䅁䅁䅅䅁䙁䱁敧敨剴䑥䅂䍄䉁䅁䅁兂䅁䅁䅍䅄䅁䅁䅯睈䅁䅁䅯睕䅁䅁䅯兂䅁䅁䅕䅁䅁䥁奄唵䉁䅁䅁允䅁䅁䅕祇搯䅊桢䕍䵁䅉䅅䅁䙁䅁䅁睁䵁䅁䅁权敁䅁䅁权呂䅁䅁权䙁䅁䅁兂䅁䅁䅁乙汪䅑䅅䅁䉁䅁䅁兂汁潂噇㑑獳䅑杷允䅁䅁䅕䅁䑁䅁䅷䅁䭁䉁䄴䅁䭁䅁䅅䅁䭁䅁䅕䅁䙁䅁䅁䅁杂男䅖允䅁䅁䅅䅁䙁䑁積積積㥍⽍䍄䉁䅁䅁兂䅁䅁䅍䅄䅁䅁䅯杈䅁䅁䅯睕䅁䅁䅯兂䅁䅁䅕䅁䅁佁䡄唵䉁䅁䅁允䅁䅁䅕呣䬰㘱睍䕌䵁䅉䅅䅁䙁䅁䅁睁䵁䅁䅁权敁䅁䅁权䉁䅁䅁权䙁䅁䅁兂䅁䅁䅁䍑浮䅑䅅䅁䉁䅁䅁兂䑄匹捨㡪噌睐杷允䅁䅁䅕䅁䑁䅁䅷䅁䭁䉁䅯䅁䭁䙁䅍䅁䭁䅁䅕䅁䙁䅁䅁䅁䅁伲䅖允䅁䅁䅅䅁䙁䉁癳匳䝑呉䅰䍄䉁䅁䅁兂䅁䅁䅍䅄䅁䅁䅯䅈䅁䅁䅯允䅁䅁䅯兂䅁䅁䅕䅁䅁䭁硂欵䉁䅁䅁允䅁䅁䅕椹捨㡪ㅌ䐲䴸䅉䅅䅁䙁䅁䅁睁䵁䅁䅁权捁䅁䅁权呂䅁䅁权䙁䅁䅁兂䅁䅁䅁乁汪䅑䅅䅁䉁䅁䅁兂佂桙奂扏畑䅑杷允䅁䅁䅕䅁䑁䅁䅷䅁䭁䉁䅯䅁䭁䙁䅍䅁䭁䅁䅕䅁䙁䅁䅁䅁杄⬱䅖允䅁䅁䅅䅁䙁䉁癳匳䝑呉䅰䍄䉁䅁䅁兂䅁䅁䅍䅄䅁䅁䅯䅈䅁䅁䅯睕䅁䅁䅯兂䅁䅁䅕䅁䅁佁塄唵䉁䅁䅁允䅁䅁䅕浔光䑗ね歌䵁䅉䅅䅁䙁䅁䅁睁䵁䅁䅁权捁䅁䅁权䉁䅁䅁权䙁䅁䅁兂䅁䅁䅁䕙浘䅑䅅䅁䉁䅁䅁兂㉄䙋偹癷奘睐杷允䅁䅁䅕䅁䑁䅁䅷䅁䭁䉁䄸䅁䭁䙁䅍䅁䭁䅁䅕䅁䙁䅁䅁䅁杁畳䅖允䅁䅁䅅䅁䙁䱁敧敨剴䐲䅂䍄䉁䅁䅁兂䅁䅁䅍䅄䅁䅁䅯杈䅁䅁䅯睕䅁䅁䅯兂䅁䅁䅕䅁䅁佁塄唵䉁䅁䅁允䅁䅁䅕兊䉡啬䱏䕌䵁䅉䅅䅁䙁䅁䅁睁䵁䅁䅁权慁䅁䅁权呂䅁䅁权䙁䅁䅁兂䅁䅁䅁乷汦䅑䅅䅁䉁䅁䅁兂扁㥌欰楂㙅䅑杷允䅁䅁䅕䅁䑁䅁䅷䅁䭁䉁䄴䅁䭁䅁䅅䅁䭁䅁䅕䅁䙁䅁䅁䅁权⭳䅖允䅁䅁䅅䅁䙁䑁積積積㥍⽍䍄䉁䅁䅁兂䅁䅁䅍䅄䅁䅁䅯先䅁䅁䅯允䅁䅁䅯兂䅁䅁䅕䅁䅁䭁剂欵䉁䅁䅁允䅁䅁䅕歲桦桥畓稱䴸䅉䅅䅁䙁䅁䅁睁䵁䅁䅁权敁䅁䅁权呂䅁䅁权䙁䅁䅁兂䅁䅁䅁乷汦䅑䅅䅁䉁䅁䅁兂汁潂噇㑑獳䅑杷允䅁䅁䅕䅁䑁䅁䅷䅁䭁䉁䅯䅁䭁䙁䅍䅁䭁䅁䅕䅁䙁䅁䅁䅁权⬱䅖允䅁䅁䅅䅁䙁䉁癳匳䝑呉䅰䍄䉁䅁䅁兂䅁䅁䅍䅄䅁䅁䅯杇䅁䅁䅯睕䅁䅁䅯兂䅁䅁䅕䅁䅁佁权唵䉁䅁䅁允䅁䅁䅕硨婢発穣問䵁䅉䅅䅁䙁䅁䅁睁䵁䅁䅁权摁䅁䅁权呂䅁䅁权䙁䅁䅁兂䅁䅁䅁䱑汢䅑䅅䅁䉁䅁䅁兂䭁㘱睎捐瑯䅑杷允䅁䅁䅕䅁䑁䅁䅷䅁䭁䉁䄰䅁䭁䙁䅍䅁䭁䅁䅕䅁䙁䅁䅁䅁权⬱䅖允䅁䅁䅅䅁䙁䵁ㅐ䙋偹楷䄱䍄䉁䅁䅁兂䅁䅁䅍䅄䅁䅁䅯杇䅁䅁䅯允䅁䅁䅯兂䅁䅁䅕䅁䅁䅁⭁欵䉁䅁䅁允䅁䅁䅕䡰㥁瑃橥䐶䴸䅉䅅䅁䙁䅁䅁睁䵁䅁䅁权摁䅁䅁权䉁䅁䅁权䙁䅁䅁兂䅁䅁䅁䉙洷䅑䅅䅁䉁䅁䅁兂晁敨剴䉵嘷睐杷允䅁䅁䅕䅁䑁䅁䅷䅁䭁䉁䄴䅁䭁䙁䅍䅁䭁䅁䅕䅁䙁䅁䅁䅁权⬱䅖允䅁䅁䅅䅁䙁䍁䝕婧䑖祩䅸䍄䉁䅁䅁兂䅁䅁䅍䅄䅁䅁䅯杇䅁䅁䅯睕䅁䅁䅯兂䅁䅁䅕䅁䅁䥁塄唵䉁䅁䅁允䅁䅁䅕祇搯䅊桙歏䵁䅉䅅䅁䙁䅁䅁睁䵁䅁䅁权捁䅁䅁权䉁䅁䅁权䙁䅁䅁兂䅁䅁䅁䌴浪䅑䅅䅁䉁䅁䅁兂畃⭒㙆䭆堷睐杷允䅁䅁䅕䅁䑁䅁䅷䅁䭁䉁䄰䅁䭁䙁䅍䅁䭁䅁䅕䅁䙁䅁䅁䅁杄畹䅖允䅁䅁䅅䅁䙁䍁捬㡪ㅌ䍋䄵䍄䉁䅁䅁兂䅁䅁䅍䅄䅁䅁䅯䅈䅁䅁䅯睕䅁䅁䅯兂䅁䅁䅕䅁䅁䥁塄唵䉁䅁䅁允䅁䅁䅕浔光䑗ね歌䵁䅉䅅䅁䙁䅁䅁睁䵁䅁䅁权摁䅁䅁权呂䅁䅁权䙁䅁䅁兂䅁䅁䅁义汦䅑䅅䅁䉁䅁䅁兂䑄匹捨㡪瑉䅑杷允䅁䅁䅕䅁䑁䅁䅷䅁䭁䉁䄰䅁䭁䙁䅍䅁䭁䅁䅕䅁䙁䅁䅁䅁䅁⬱䅖允䅁䅁䅅䅁䙁䵁ㅐ䙋偹楷䄱䍄䉁䅁䅁兂䅁䅁䅍䅄䅁䅁䅯睈䅁䅁䅯允䅁䅁䅯兂䅁䅁䅕䅁䅁佁摄唵䉁䅁䅁允䅁䅁䅕児塲㍯㥁樲䴸䅉䅅䅁䙁䅁䅁睁䵁䅁䅁权慁䅁䅁权呂䅁䅁权䙁䅁䅁兂䅁䅁䅁临汢䅑䅅䅁䉁䅁䅁兂扁㥌欰楂㙅䅑杷允䅁䅁䅕䅁䑁䅁䅷䅁䭁䉁䅷䅁䭁䙁䅍䅁䭁䅁䅕䅁䙁䅁䅁䅁䅁攰䅖允䅁䅁䅅䅁䙁䥁牘払敧卨䄵䍄䉁䅁䅁兂䅁䅁䅍䅄䅁䅁䅯睈䅁䅁䅯允䅁䅁䅯兂䅁䅁䅕䅁䅁䍁摁欵䉁䅁䅁允䅁䅁䅕椹捨㡪ㅌ䐴䴸䅉䅅䅁䙁䅁䅁睁䵁䅁䅁权晁䅁䅁权呂䅁䅁权䙁䅁䅁兂䅁䅁䅁临汢䅑䅅䅁䉁䅁䅁兂扁㥌欰畂睅䅑杷允䅁䅁䅕䅁䑁䅁䅷䅁䭁䉁䅷䅁䭁䙁䅍䅁䭁䅁䅕䅁䙁䅁䅁䅁䅄由䅖允䅁䅁䅅䅁䙁䕁椵䙅㕧䍴䄵䍄䉁䅁䅁兂䅁䅁䅍䅄䅁䅁䅯睈䅁䅁䅯允䅁䅁䅯兂䅁䅁䅕䅁䅁䕁⭄唵䉁䅁䅁允䅁䅁䅕体㙆䭆䠵吴䴸䅉䅅䅁䙁䅁䅁睁䵁䅁䅁权摁䅁䅁权呂䅁䅁权䙁䅁䅁兂䅁䅁䅁乷汢䅑䅅䅁䉁䅁䅁兂䑄匹捨㡪瑉䅑杷允䅁䅁䅕䅁䑁䅁䅷䅁䭁䉁䅯䅁䭁䙁䅍䅁䭁䅁䅕䅁䙁䅁䅁䅁䅂由䅖允䅁䅁䅅䅁䙁䉁癳匳䝑呉䅰䍄䉁䅁䅁兂䅁䅁䅍䅄䅁䅁䅯䅈䅁䅁䅯睕䅁䅁䅯兂䅁䅁䅕䅁䅁䍁坄唵䉁䅁䅁允䅁䅁䅕浔光䑗ね歌䵁䅉䅅䅁䙁䅁䅁睁䵁䅁䅁权慁䅁䅁权呂䅁䅁权䙁䅁䅁兂䅁䅁䅁乁汢䅑䅅䅁䉁䅁䅁兂扁㥌欰楂㙅䅑杷允䅁䅁䅕䅁䑁䅁䅷䅁䭁䉁䅷䅁䭁䙁䅍䅁䭁䅁䅕䅁䙁䅁䅁䅁䅁由䅖允䅁䅁䅅䅁䙁䕁椵䙅㕧䍴䄵䍄䉁䅁䅁兂䅁䅁䅍䅄䅁䅁䅯先䅁䅁䅯允䅁䅁䅯兂䅁䅁䅕䅁䅁䝁䉃欵䉁䅁䅁允䅁䅁䅕歲桦桥畓稱䴸䅉䅅䅁䙁䅁䅁睁䵁䅁䅁权摁䅁䅁权呂䅁䅁权䙁䅁䅁兂䅁䅁䅁乁汢䅑䅅䅁䉁䅁䅁兂䑄匹捨㡪瑉䅑杷允䅁䅁䅕䅁䑁䅁䅷䅁䭁䉁䄴䅁䭁䙁䅍䅁䭁䅁䅕䅁䙁䅁䅁䅁䅁由䅖允䅁䅁䅅䅁䙁䍁䝕婧䑖祩䅸䍄䉁䅁䅁兂䅁䅁䅍䅄䅁䅁䅯杇䅁䅁䅯睕䅁䅁䅯兂䅁䅁䅕䅁䅁佁噄唵䉁䅁䅁允䅁䅁䅕祇搯䅊桙歏䵁䅉䅅䅁䙁䅁䅁睁䵁䅁䅁权摁䅁䅁权䉁䅁䅁权䙁䅁䅁兂䅁䅁䅁䕙洯䅑䅅䅁䉁䅁䅁兂畃⭒㙆䭆堷睐杷允䅁䅁䅕䅁䑁䅁䅷䅁䭁䉁䄰䅁䭁䅁䅅䅁䭁䅁䅕䅁䙁䅁䅁䅁䅂佹䅖允䅁䅁䅅䅁䙁乁橥䑣䬰㤱⽍䍄䉁䅁䅁兂䅁䅁䅍䅄䅁䅁䅯先䅁䅁䅯睕䅁䅁䅯兂䅁䅁䅕䅁䅁䵁晃唵䉁䅁䅁允䅁䅁䅕牒穢搯㑒啌䵁䅉䅅䅁䙁䅁䅁睁䵁䅁䅁权摁䅁䅁权呂䅁䅁权䙁䅁䅁兂䅁䅁䅁䵧汲䅑䅅䅁䉁䅁䅁兂灁䥘䌯匹畧䅑杷允䅁䅁䅕䅁䑁䅁䅷䅁䭁䉁䄰䅁䭁䙁䅍䅁䭁䅁䅕䅁䙁䅁䅁䅁杄攱䅖允䅁䅁䅅䅁䙁䵁ㅐ䙋偹楷䄱䍄䉁䅁䅁兂䅁䅁䅍䅄䅁䅁䅯先䅁䅁䅯允䅁䅁䅯兂䅁䅁䅕䅁䅁䥁剄唵䉁䅁䅁允䅁䅁䅕㘱睎児塲稰䴸䅉䅅䅁䙁䅁䅁睁䵁䅁䅁权敁䅁䅁权呂䅁䅁权䙁䅁䅁兂䅁䅁䅁临汘䅑䅅䅁䉁䅁䅁兂汁潂噇㑑獳䅑杷允䅁䅁䅕䅁䑁䅁䅷䅁䭁䉁䅯䅁䭁䙁䅍䅁䭁䅁䅕䅁䙁䅁䅁䅁䅄攱䅖允䅁䅁䅅䅁䙁䉁癳匳䝑呉䅰䍄䉁䅁䅁兂䅁䅁䅍䅄䅁䅁䅯杇䅁䅁䅯睕䅁䅁䅯兂䅁䅁䅕䅁䅁䝁噄唵䉁䅁䅁允䅁䅁䅕祇搯䅊桙歏䵁䅉䅅䅁䙁䅁䅁睁䵁䅁䅁权摁䅁䅁权呂䅁䅁权䙁䅁䅁兂䅁䅁䅁乙汘䅑䅅䅁䉁䅁䅁兂䑄匹捨㡪瑉䅑杷允䅁䅁䅕䅁䑁䅁䅷䅁䭁䉁䄴䅁䭁䙁䅍䅁䭁䅁䅕䅁䙁䅁䅁䅁杂攱䅖允䅁䅁䅅䅁䙁䍁䝕婧䑖祩䅸䍄䉁䅁䅁兂䅁䅁䅍䅄䅁䅁䅯杈䅁䅁䅯睕䅁䅁䅯兂䅁䅁䅕䅁䅁䝁剄唵䉁䅁䅁允䅁䅁䅕㑋坣挲㌶䕌䵁䅉䅅䅁䙁䅁䅁睁䵁䅁䅁权捁䅁䅁权呂䅁䅁权䙁䅁䅁兂䅁䅁䅁乑汘䅑䅅䅁䉁䅁䅁兂佂桙奂扏畑䅑杷允䅁䅁䅕䅁䑁䅁䅷䅁䭁䉁䄴䅁䭁䙁䅍䅁䭁䅁䅕䅁䙁䅁䅁䅁䅂攱䅖允䅁䅁䅅䅁䙁䍁䝕婧䑖祩䅸䍄䉁䅁䅁兂䅁䅁䅍䅄䅁䅁䅯䅈䅁䅁䅯睕䅁䅁䅯兂䅁䅁䅕䅁䅁䍁噄唵䉁䅁䅁允䅁䅁䅕浔光䑗ね歌䵁䅉䅅䅁䙁䅁䅁睁䵁䅁䅁权晁䅁䅁权䉁䅁䅁权䙁䅁䅁兂䅁䅁䅁佧汌䅑䅅䅁䉁䅁䅁兂㥁瑃橥䑣愳睐杷允䅁䅁䅕䅁䑁䅁䅷䅁䭁䉁䄰䅁䭁䙁䅍䅁䭁䅁䅕䅁䙁䅁䅁䅁䅁攱䅖允䅁䅁䅅䅁䙁䵁ㅐ䙋偹楷䄱䍄䉁䅁䅁兂䅁䅁䅍䅄䅁䅁䅯先䅁䅁䅯睕䅁䅁䅯兂䅁䅁䅕䅁䅁佁啄唵䉁䅁䅁允䅁䅁䅕⽷潕䥘䌯啌䵁䅉䅅䅁䙁䅁䅁睁䵁䅁䅁权敁䅁䅁权呂䅁䅁权䙁䅁䅁兂䅁䅁䅁临汔䅑䅅䅁䉁䅁䅁兂汁潂噇㑑獳䅑杷允䅁䅁䅕䅁䑁䅁䅷䅁䭁䉁䅯䅁䭁䙁䅍䅁䭁䅁䅕䅁䙁䅁䅁䅁䅃伱䅖允䅁䅁䅅䅁䙁䉁癳匳䝑呉䅰䍄䉁䅁䅁兂䅁䅁䅍䅄䅁䅁䅯䅈䅁䅁䅯睕䅁䅁䅯兂䅁䅁䅕䅁䅁䕁桃唵䉁䅁䅁允䅁䅁䅕捷桱扒穙啌䵁䅉䅅䅁䙁䅁䅁睁䵁䅁䅁权晁䅁䅁权䉁䅁䅁权䙁䅁䅁兂䅁䅁䅁䵯汶䅑䅅䅁䉁䅁䅁兂歃䑣䬰㘱材睐杷允䅁䅁䅕䅁䑁䅁䅷䅁䭁䉁䄸䅁䭁䙁䅍䅁䭁䅁䅕䅁䙁䅁䅁䅁䅃伱䅖允䅁䅁䅅䅁䙁䉁癳匳䝑吴䅂䍄䉁䅁䅁兂䅁䅁䅍䅄䅁䅁䅯先䅁䅁䅯睕䅁䅁䅯兂䅁䅁䅕䅁䅁䝁啄唵䉁䅁䅁允䅁䅁䅕⽷潕䥘䌯啌䵁䅉䅅䅁䙁䅁䅁睁䵁䅁䅁权敁䅁䅁权䉁䅁䅁权䙁䅁䅁兂䅁䅁䅁佑氷䅑䅅䅁䉁䅁䅁兂穁積積積呐睐杷允䅁䅁䅕䅁䑁䅁䅷䅁䭁䉁䅷䅁䭁䙁䅍䅁䭁䅁䅕䅁䙁䅁䅁䅁䅂伱䅖允䅁䅁䅅䅁䙁䕁椵䙅㕧䍴䄵䍄䉁䅁䅁兂䅁䅁䅍䅄䅁䅁䅯睈䅁䅁䅯睕䅁䅁䅯兂䅁䅁䅕䅁䅁䕁啄唵䉁䅁䅁允䅁䅁䅕祇搯䅊桢䕍䵁䅉䅅䅁䙁䅁䅁睁䵁䅁䅁权敁䅁䅁权呂䅁䅁权䙁䅁䅁兂䅁䅁䅁义汔䅑䅅䅁䉁䅁䅁兂汁潂噇㑑獳䅑杷允䅁䅁䅕䅁䑁䅁䅷䅁䭁䉁䅯䅁䭁䙁䅍䅁䭁䅁䅕䅁䙁䅁䅁䅁杁⭵䅖允䅁䅁䅅䅁䙁䑁ㄸ牘䩰䐷䅬䍄䉁䅁䅁兂䅁䅁䅍䅄䅁䅁䅯先䅁䅁䅯睕䅁䅁䅯兂䅁䅁䅕䅁䅁䥁呄唵䉁䅁䅁允䅁䅁䅕⽷潕䥘䌯啌䵁䅉䅅䅁䙁䅁䅁睁䵁䅁䅁权敁䅁䅁权呂䅁䅁权䙁䅁䅁兂䅁䅁䅁乧汐䅑䅅䅁䉁䅁䅁兂汁潂噇㑑獳䅑杷允䅁䅁䅕䅁䑁䅁䅷䅁䭁䉁䅯䅁䭁䙁䅍䅁䭁䅁䅕䅁䙁䅁䅁䅁杂⬰䅖允䅁䅁䅅䅁䙁䉁癳匳䝑呉䅰䍄䉁䅁䅁兂䅁䅁䅍䅄䅁䅁䅯䅈䅁䅁䅯允䅁䅁䅯兂䅁䅁䅕䅁䅁䍁⭂欵䉁䅁䅁允䅁䅁䅕椹捨㡪ㅌ䐲䴸䅉䅅䅁䙁䅁䅁睁䵁䅁䅁权敁䅁䅁权䉁䅁䅁权䙁䅁䅁兂䅁䅁䅁倴汐䅑䅅䅁䉁䅁䅁兂穁積積積呐睐杷允䅁䅁䅕䅁䑁䅁䅷䅁䭁䉁䄴䅁䭁䙁䅍䅁䭁䅁䅕䅁䙁䅁䅁䅁杂⬰䅖允䅁䅁䅅䅁䙁䍁䝕婧䑖祩䅸䍄䉁䅁䅁兂䅁䅁䅍䅄䅁䅁䅯睈䅁䅁䅯睕䅁䅁䅯兂䅁䅁䅕䅁䅁䝁呄唵䉁䅁䅁允䅁䅁䅕祇搯䅊桢䕍䵁䅉䅅䅁䙁䅁䅁睁䵁䅁䅁权摁䅁䅁权呂䅁䅁权䙁䅁䅁兂䅁䅁䅁乑汐䅑䅅䅁䉁䅁䅁兂䑄匹捨㡪瑉䅑杷允䅁䅁䅕䅁䑁䅁䅷䅁䭁䉁䄴䅁䭁䙁䅍䅁䭁䅁䅕䅁䙁䅁䅁䅁䅃當䅖允䅁䅁䅅䅁䙁䡁㥅瑃橥䍍䅸䍄䉁䅁䅁兂䅁䅁䅍䅄䅁䅁䅯睈䅁䅁䅯睕䅁䅁䅯兂䅁䅁䅕䅁䅁䕁呄唵䉁䅁䅁允䅁䅁䅕祇搯䅊桢䕍䵁䅉䅅䅁䙁䅁䅁睁䵁䅁䅁权捁䅁䅁权呂䅁䅁权䙁䅁䅁兂䅁䅁䅁义汐䅑䅅䅁䉁䅁䅁兂佂桙奂扏畑䅑杷允䅁䅁䅕䅁䑁䅁䅷䅁䭁䉁䅯䅁䭁䙁䅍䅁䭁䅁䅕䅁䙁䅁䅁䅁䅄田䅖允䅁䅁䅅䅁䙁䉁癳匳䝑呉䅰䍄䉁䅁䅁兂䅁䅁䅍䅄䅁䅁䅯杈䅁䅁䅯睕䅁䅁䅯兂䅁䅁䅕䅁䅁䥁灃唵䉁䅁䅁允䅁䅁䅕㝤昶楇搸か䵁䅉䅅䅁䙁䅁䅁睁䵁䅁䅁权晁䅁䅁权呂䅁䅁权䙁䅁䅁兂䅁䅁䅁䭷汶䅑䅅䅁䉁䅁䅁兂㑃潈牘塕睧䅑杷允䅁䅁䅕䅁䑁䅁䅷䅁䭁䉁䄰䅁䭁䙁䅍䅁䭁䅁䅕䅁䙁䅁䅁䅁权田䅖允䅁䅁䅅䅁䙁䵁ㅐ䙋偹楷䄱䍄䉁䅁䅁兂䅁䅁䅍䅄䅁䅁䅯杈䅁䅁䅯睕䅁䅁䅯兂䅁䅁䅕䅁䅁䭁卄唵䉁䅁䅁允䅁䅁䅕兊䉡啬䱏䕌䵁䅉䅅䅁䙁䅁䅁睁䵁䅁䅁权摁䅁䅁权呂䅁䅁权䙁䅁䅁兂䅁䅁䅁乧汌䅑䅅䅁䉁䅁䅁兂䑄匹捨㡪瑉䅑杷允䅁䅁䅕䅁䑁䅁䅷䅁䭁䉁䅷䅁䭁䙁䅍䅁䭁䅁䅕䅁䙁䅁䅁䅁杂田䅖允䅁䅁䅅䅁䙁䕁椵䙅㕧䍴䄵䍄䉁䅁䅁兂䅁䅁䅍䅄䅁䅁䅯杇䅁䅁䅯睕䅁䅁䅯兂䅁䅁䅕䅁䅁䕁卄唵䉁䅁䅁允䅁䅁䅕䉯癯匳䝒歏䵁䅉䅅䅁䙁䅁䅁睁䵁䅁䅁权敁䅁䅁权呂䅁䅁权䙁䅁䅁兂䅁䅁䅁乑汌䅑䅅䅁䉁䅁䅁兂汁潂噇㑑獳䅑杷允䅁䅁䅕䅁䑁䅁䅷䅁䭁䉁䅯䅁䭁䅁䅅䅁䭁䅁䅕䅁䙁䅁䅁䅁䅁佘䅚允䅁䅁䅅䅁䙁䭁睒児塲⭯⽧䍄䉁䅁䅁兂䅁䅁䅍䅄䅁䅁䅯睈䅁䅁䅯允䅁䅁䅯兂䅁䅁䅕䅁䅁䥁浄唵䉁䅁䅁允䅁䅁䅕児塲㍯㥁樲䴸䅉䅅䅁䙁䅁䅁睁䵁䅁䅁权晁䅁䅁权呂䅁䅁权䙁䅁䅁兂䅁䅁䅁乑汌䅑䅅䅁䉁䅁䅁兂扁㥌欰畂睅䅑杷允䅁䅁䅕䅁䑁䅁䅷䅁䭁䉁䄰䅁䭁䙁䅍䅁䭁䅁䅕䅁䙁䅁䅁䅁杄敳䅖允䅁䅁䅅䅁䙁䅁塲㍯㥁楹䄱䍄䉁䅁䅁兂䅁䅁䅍䅄䅁䅁䅯杈䅁䅁䅯允䅁䅁䅯兂䅁䅁䅕䅁䅁䕁潁欵䉁䅁䅁允䅁䅁䅕⽷潕䥘䌯吱䴸䅉䅅䅁䙁䅁䅁睁䵁䅁䅁权敁䅁䅁权䉁䅁䅁权䙁䅁䅁兂䅁䅁䅁佑汈䅑䅅䅁䉁䅁䅁兂穁積積積呐睐杷允䅁䅁䅕䅁䑁䅁䅷䅁䭁䉁䄴䅁䭁䅁䅅䅁䭁䅁䅕䅁䙁䅁䅁䅁䅁畦䅚允䅁䅁䅅䅁䙁䅁䅁䅁䅁乁⽁䍄䉁䅁䅁兂䅁䅁䅍䅄䅁䅁䅯睈䅁䅁䅯睕䅁䅁䅯兂䅁䅁䅕䅁䅁佁剄唵䉁䅁䅁允䅁䅁䅕祇搯䅊桢䕍䵁䅉䅅䅁䙁䅁䅁睁䵁䅁䅁权慁䅁䅁权呂䅁䅁权䙁䅁䅁兂䅁䅁䅁乷汈䅑䅅䅁䉁䅁䅁兂权楇搯䕊㙙䅑杷允䅁䅁䅕䅁䑁䅁䅷䅁䭁䉁䅷䅁䭁䅁䅅䅁䭁䅁䅕䅁䙁䅁䅁䅁杂佗䅚允䅁䅁䅅䅁䙁偁潙䥘䌯搹⽧䍄䉁䅁䅁兂䅁䅁䅍䅄䅁䅁䅯先䅁䅁䅯睕䅁䅁䅯兂䅁䅁䅕䅁䅁䵁剄唵䉁䅁䅁允䅁䅁䅕⽷潕䥘䌯啌䵁䅉䅅䅁䙁䅁䅁睁䵁䅁䅁权捁䅁䅁权呂䅁䅁权䙁䅁䅁兂䅁䅁䅁䰴汲䅑䅅䅁䉁䅁䅁兂㍂灶愸硌田䅑杷允䅁䅁䅕䅁䑁䅁䅷䅁䭁䉁䅷䅁䭁䙁䅍䅁䭁䅁䅕䅁䙁䅁䅁䅁权攰䅖允䅁䅁䅅䅁䙁䥁牘払敧卨䄵䍄䉁䅁䅁兂䅁䅁䅍䅄䅁䅁䅯先䅁䅁䅯睕䅁䅁䅯兂䅁䅁䅕䅁䅁䭁剄唵䉁䅁䅁允䅁䅁䅕⽷潕䥘䌯啌䵁䅉䅅䅁䙁䅁䅁睁䵁䅁䅁权晁䅁䅁权呂䅁䅁权䙁䅁䅁兂䅁䅁䅁乯汈䅑䅅䅁䉁䅁䅁兂扁㥌欰畂睅䅑杷允䅁䅁䅕䅁䑁䅁䅷䅁䭁䉁䅯䅁䭁䅁䅅䅁䭁䅁䅕䅁䙁䅁䅁䅁䅃⭰䅖允䅁䅁䅅䅁䙁䅁䅁䅁䅁佁⽁䍄䉁䅁䅁兂䅁䅁䅍䅄䅁䅁䅯睈䅁䅁䅯允䅁䅁䅯兂䅁䅁䅕䅁䅁䭁求欵䉁䅁䅁允䅁䅁䅕牕敧敨剴䐴䴸䅉䅅䅁䙁䅁䅁睁䵁䅁䅁权捁䅁䅁权呂䅁䅁权䙁䅁䅁兂䅁䅁䅁乧汈䅑䅅䅁䉁䅁䅁兂䙃ㄶ㑇潈畕䅑杷允䅁䅁䅕䅁䑁䅁䅷䅁䭁䉁䅯䅁䭁䙁䅍䅁䭁䅁䅕䅁䙁䅁䅁䅁杂攰䅖允䅁䅁䅅䅁䙁䭁慁㥌欰橒䅰䍄䉁䅁䅁兂䅁䅁䅍䅄䅁䅁䅯先䅁䅁䅯睕䅁䅁䅯兂䅁䅁䅕䅁䅁䝁剄唵䉁䅁䅁允䅁䅁䅕噋偹癷潕歌䵁䅉䅅䅁䙁䅁䅁睁䵁䅁䅁权晁䅁䅁权呂䅁䅁权䙁䅁䅁兂䅁䅁䅁䱧汈䅑䅅䅁䉁䅁䅁兂㑃潈牘摕睧䅑杷允䅁䅁䅕䅁䑁䅁䅷䅁䭁䉁䅯䅁䭁䅁䅅䅁䭁䅁䅕䅁䙁䅁䅁䅁䅃支䅖允䅁䅁䅅䅁䙁䑁積積積⭍⽍䍄䉁䅁䅁兂䅁䅁䅍䅄䅁䅁䅯杇䅁䅁䅯允䅁䅁䅯兂䅁䅁䅕䅁䅁䵁噁欵䉁䅁䅁允䅁䅁䅕浚浚浚浚樵䴸䅉䅅䅁䙁䅁䅁睁䵁䅁䅁权晁䅁䅁权呂䅁䅁权䙁䅁䅁兂䅁䅁䅁乙汈䅑䅅䅁䉁䅁䅁兂䭂䅄牉㥨睙䅑杷允䅁䅁䅕䅁䑁䅁䅷䅁䭁䉁䄰䅁䭁䅁䅅䅁䭁䅁䅕䅁䙁䅁䅁䅁杂余䅚允䅁䅁䅅䅁䙁䭁䠵場啯瑲⽣䍄䉁䅁䅁兂䅁䅁䅍䅄䅁䅁䅯先䅁䅁䅯睕䅁䅁䅯兂䅁䅁䅕䅁䅁佁兄唵䉁䅁䅁允䅁䅁䅕噋偹癷潕歌䵁䅉䅅䅁䙁䅁䅁睁䵁䅁䅁权捁䅁䅁权呂䅁䅁权䙁䅁䅁兂䅁䅁䅁䱉汲䅑䅅䅁䉁䅁䅁兂㍂灶愸硌田䅑杷允䅁䅁䅕䅁䑁䅁䅷䅁䭁䉁䄰䅁䭁䙁䅍䅁䭁䅁䅕䅁䙁䅁䅁䅁䅄估䅖允䅁䅁䅅䅁䙁䍁捬㡪ㅌ䍋䄵䍄䉁䅁䅁兂䅁䅁䅍䅄䅁䅁䅯先䅁䅁䅯睕䅁䅁䅯兂䅁䅁䅕䅁䅁䭁兄唵䉁䅁䅁允䅁䅁䅕噋偹癷潕歌䵁䅉䅅䅁䙁䅁䅁睁䵁䅁䅁权晁䅁䅁权呂䅁䅁权䙁䅁䅁兂䅁䅁䅁乯汄䅑䅅䅁䉁䅁䅁兂䭂䅄牉㥨睙䅑杷允䅁䅁䅕䅁䑁䅁䅷䅁䭁䉁䅷䅁䭁䙁䅍䅁䭁䅁䅕䅁䙁䅁䅁䅁䅃估䅖允䅁䅁䅅䅁䙁䥁牘払敧卨䄵䍄䉁䅁䅁兂䅁䅁䅍䅄䅁䅁䅯杇䅁䅁䅯允䅁䅁䅯兂䅁䅁䅕䅁䅁䥁䱂欵䉁䅁䅁允䅁䅁䅕䡰㥁瑃橥䐶䴸䅉䅅䅁䙁䅁䅁睁䵁䅁䅁权晁䅁䅁权呂䅁䅁权䙁䅁䅁兂䅁䅁䅁䵁氳䅑䅅䅁䉁䅁䅁兂䭂䅄牉㥨睙䅑杷允䅁䅁䅕䅁䑁䅁䅷䅁䭁䉁䄰䅁䭁䙁䅍䅁䭁䅁䅕䅁䙁䅁䅁䅁䅃估䅖允䅁䅁䅅䅁䙁䍁捬㡪ㅌ䍋䄵䍄䉁䅁䅁兂䅁䅁䅍䅄䅁䅁䅯䅈䅁䅁䅯睕䅁䅁䅯兂䅁䅁䅕䅁䅁䍁兄唵䉁䅁䅁允䅁䅁䅕敨剴䉵䘶歌䵁䅉䅅䅁䙁䅁䅁睁䵁䅁䅁权摁䅁䅁权呂䅁䅁权䙁䅁䅁兂䅁䅁䅁䱧汪䅑䅅䅁䉁䅁䅁兂䭁㘱睎捐瑯䅑杷允䅁䅁䅕䅁䑁䅁䅷䅁䭁䉁䄸䅁䭁䅁䅅䅁䭁䅁䅕䅁䙁䅁䅁䅁䅃畢䅚允䅁䅁䅅䅁䙁䙁㑋潈牘敕⽁䍄䉁䅁䅁兂䅁䅁䅍䅄䅁䅁䅯杈䅁䅁䅯睕䅁䅁䅯兂䅁䅁䅕䅁䅁䍁兄唵䉁䅁䅁允䅁䅁䅕㑋坣挲㌶䕌䵁䅉䅅䅁䙁䅁䅁睁䵁䅁䅁权慁䅁䅁权呂䅁䅁权䙁䅁䅁兂䅁䅁䅁乁汄䅑䅅䅁䉁䅁䅁兂权楇搯䕊㙙䅑杷允䅁䅁䅕䅁䑁䅁䅷䅁䭁䉁䅯䅁䭁䅁䅅䅁䭁䅁䅕䅁䙁䅁䅁䅁䅄⭖䅚允䅁䅁䅅䅁䙁䭁睒児塲⭯⽧䍄䉁䅁䅁兂䅁䅁䅍䅄䅁䅁䅯䅈䅁䅁䅯睕䅁䅁䅯兂䅁䅁䅕䅁䅁䕁慃唵䉁䅁䅁允䅁䅁䅕捷桱扒穙啌䵁䅉䅅䅁䙁䅁䅁睁䵁䅁䅁权捁䅁䅁权呂䅁䅁权䙁䅁䅁兂䅁䅁䅁䱁汈䅑䅅䅁䉁䅁䅁兂㍂灶愸硌田䅑杷允䅁䅁䅕䅁䑁䅁䅷䅁䭁䉁䄴䅁䭁䙁䅍䅁䭁䅁䅕䅁䙁䅁䅁䅁䅁估䅖允䅁䅁䅅䅁䙁䍁䡵瑆佮祴䅸䍄䉁䅁䅁兂䅁䅁䅍䅄䅁䅁䅯䅈䅁䅁䅯允䅁䅁䅯兂䅁䅁䅕䅁䅁䍁䕂欵䉁䅁䅁允䅁䅁䅕椹捨㡪ㅌ䐲䴸䅉䅅䅁䙁䅁䅁睁䵁䅁䅁权敁䅁䅁权呂䅁䅁权䙁䅁䅁兂䅁䅁䅁䭉氳䅑䅅䅁䉁䅁䅁兂㍂灶愸硌爰䅑杷允䅁䅁䅕䅁䑁䅁䅷䅁䭁䉁䄴䅁䭁䙁䅍䅁䭁䅁䅕䅁䙁䅁䅁䅁杄⭺䅖允䅁䅁䅅䅁䙁䍁䡵瑆佮祴䅸䍄䉁䅁䅁兂䅁䅁䅍䅄䅁䅁䅯杇䅁䅁䅯睕䅁䅁䅯兂䅁䅁䅕䅁䅁䵁偄唵䉁䅁䅁允䅁䅁䅕䉯癯匳䝒歏䵁䅉䅅䅁䙁䅁䅁睁䵁䅁䅁权摁䅁䅁权呂䅁䅁权䙁䅁䅁兂䅁䅁䅁䵯氯䅑䅅䅁䉁䅁䅁兂灁䥘䌯匹畧䅑杷允䅁䅁䅕䅁䑁䅁䅷䅁䭁䉁䅷䅁䭁䅁䅅䅁䭁䅁䅕䅁䙁䅁䅁䅁䅂⭉䅚允䅁䅁䅅䅁䙁䭁䠵場啯瑲⽣䍄䉁䅁䅁兂䅁䅁䅍䅄䅁䅁䅯先䅁䅁䅯睕䅁䅁䅯兂䅁䅁䅕䅁䅁䕁偄唵䉁䅁䅁允䅁䅁䅕噋偹癷潕歌䵁䅉䅅䅁䙁䅁䅁睁䵁䅁䅁权慁䅁䅁权呂䅁䅁权䙁䅁䅁兂䅁䅁䅁䵉氯䅑䅅䅁䉁䅁䅁兂权楇搯䕊㙙䅑杷允䅁䅁䅕䅁䑁䅁䅷䅁䭁䉁䄰䅁䭁䙁䅍䅁䭁䅁䅕䅁䙁䅁䅁䅁杁⭺䅖允䅁䅁䅅䅁䙁䍁捬㡪ㅌ䍋䄵䍄䉁䅁䅁兂䅁䅁䅍䅄䅁䅁䅯杈䅁䅁䅯睕䅁䅁䅯兂䅁䅁䅕䅁䅁䅁偄唵䉁䅁䅁允䅁䅁䅕㑋坣挲㌶䕌䵁䅉䅅䅁䙁䅁䅁睁䵁䅁䅁权慁䅁䅁权呂䅁䅁权䙁䅁䅁兂䅁䅁䅁䴴氷䅑䅅䅁䉁䅁䅁兂权楇搯䕊㙙䅑杷允䅁䅁䅕䅁䑁䅁䅷䅁䭁䉁䄸䅁䭁䙁䅍䅁䭁䅁䅕䅁䙁䅁䅁䅁䅄畺䅖允䅁䅁䅅䅁䙁䕁䵯楁䡵樱䅂䍄䉁䅁䅁兂䅁䅁䅍䅄䅁䅁䅯先䅁䅁䅯睕䅁䅁䅯兂䅁䅁䅕䅁䅁䝁佄唵䉁䅁䅁允䅁䅁䅕噋偹癷潕歌䵁䅉䅅䅁䙁䅁䅁睁䵁䅁䅁权敁䅁䅁权䉁䅁䅁权䙁䅁䅁兂䅁䅁䅁䵑氷䅑䅅䅁䉁䅁䅁兂穁積積積呐睐杷允䅁䅁䅕䅁䑁䅁䅷䅁䭁䉁䄸䅁䭁䙁䅍䅁䭁䅁䅕䅁䙁䅁䅁䅁杄⭶䅖允䅁䅁䅅䅁䙁䵁㉬灶愸穌䅆䍄䉁䅁䅁兂䅁䅁䅍䅄䅁䅁䅯睈䅁䅁䅯睕䅁䅁䅯兂䅁䅁䅕䅁䅁䝁佄唵䉁䅁䅁允䅁䅁䅕杓䍷㑋坦䕍䵁䅉䅅䅁䙁䅁䅁睁䵁䅁䅁权捁䅁䅁权呂䅁䅁权䙁䅁䅁兂䅁䅁䅁䵑氷䅑䅅䅁䉁䅁䅁兂䙃ㄶ㑇潈畕䅑杷允䅁䅁䅕䅁䑁䅁䅷䅁䭁䉁䅯䅁䭁䅁䅅䅁䭁䅁䅕䅁䙁䅁䅁䅁䅄佡䅚允䅁䅁䅅䅁䙁䭁睒児塲⭯⽧䍄䉁䅁䅁兂䅁䅁䅍䅄䅁䅁䅯杇䅁䅁䅯睕䅁䅁䅯兂䅁䅁䅕䅁䅁䍁佄唵䉁䅁䅁允䅁䅁䅕䉯癯匳䝒歏䵁䅉䅅䅁䙁䅁䅁睁䵁䅁䅁权慁䅁䅁权呂䅁䅁权䙁䅁䅁兂䅁䅁䅁䴴氳䅑䅅䅁䉁䅁䅁兂权楇搯䕊㙙䅑杷允䅁䅁䅕䅁䑁䅁䅷䅁䭁䉁䅷䅁䭁䙁䅍䅁䭁䅁䅕䅁䙁䅁䅁䅁杄敺䅖允䅁䅁䅅䅁䙁䥁牘払敧卨䄵䍄䉁䅁䅁兂䅁䅁䅍䅄䅁䅁䅯睈䅁䅁䅯睕䅁䅁䅯兂䅁䅁䅕䅁䅁䵁䥄唵䉁䅁䅁允䅁䅁䅕杓䍷㑋坦䕍䵁䅉䅅䅁䙁䅁䅁睁䵁䅁䅁权慁䅁䅁权呂䅁䅁权䙁䅁䅁兂䅁䅁䅁䵧氳䅑䅅䅁䉁䅁䅁兂权楇搯䕊㙙䅑杷允䅁䅁䅕䅁䑁䅁䅷䅁䭁䉁䅷䅁䭁䙁䅍䅁䭁䅁䅕䅁䙁䅁䅁䅁杂敺䅖允䅁䅁䅅䅁䙁䥁牘払敧卨䄵䍄䉁䅁䅁兂䅁䅁䅍䅄䅁䅁䅯杈䅁䅁䅯睕䅁䅁䅯兂䅁䅁䅕䅁䅁䍁乄唵䉁䅁䅁允䅁䅁䅕㑋坣挲㌶䕌䵁䅉䅅䅁䙁䅁䅁睁䵁䅁䅁权敁䅁䅁权呂䅁䅁权䙁䅁䅁兂䅁䅁䅁䵯決䅑䅅䅁䉁䅁䅁兂牁硨婢牺獣䅑杷允䅁䅁䅕䅁䑁䅁䅷䅁䭁䉁䅯䅁䭁䅁䅅䅁䭁䅁䅕䅁䙁䅁䅁䅁杄⭺䅖允䅁䅁䅅䅁䙁偁潙䥘䌯改⽁䍄䉁䅁䅁兂䅁䅁䅍䅄䅁䅁䅯杈䅁䅁䅯睕䅁䅁䅯兂䅁䅁䅕䅁䅁䥁䵄唵䉁䅁䅁允䅁䅁䅕㑋坣挲㌶䕌䵁䅉䅅䅁䙁䅁䅁睁䵁䅁䅁权慁䅁䅁权呂䅁䅁权䙁䅁䅁兂䅁䅁䅁䵙決䅑䅅䅁䉁䅁䅁兂权楇搯䕊㙙䅑杷允䅁䅁䅕䅁䑁䅁䅷䅁䭁䉁䅷䅁䭁䙁䅍䅁䭁䅁䅕䅁䙁䅁䅁䅁杂佺䅖允䅁䅁䅅䅁䙁䥁牘払敧卨䄵䍄䉁䅁䅁兂䅁䅁䅍䅄䅁䅁䅯杈䅁䅁䅯睕䅁䅁䅯兂䅁䅁䅕䅁䅁䕁䵄唵䉁䅁䅁允䅁䅁䅕㑋坣挲㌶䕌䵁䅉䅅䅁䙁䅁䅁睁䵁䅁䅁权慁䅁䅁权呂䅁䅁权䙁䅁䅁兂䅁䅁䅁䵉決䅑䅅䅁䉁䅁䅁兂权楇搯䕊㙙䅑杷允䅁䅁䅕䅁䑁䅁䅷䅁䭁䉁䄸䅁䭁䙁䅍䅁䭁䅁䅕䅁䙁䅁䅁䅁杁佺䅖允䅁䅁䅅䅁䙁䕁䵯楁䡵樱䅂䍄䉁䅁䅁兂䅁䅁䅍䅄䅁䅁䅯杇䅁䅁䅯睕䅁䅁䅯兂䅁䅁䅕䅁䅁䵁䱄唵䉁䅁䅁允䅁䅁䅕䉯癯匳䝒歏䵁䅉䅅䅁䙁䅁䅁睁䵁䅁䅁权摁䅁䅁权䉁䅁䅁权䙁䅁䅁兂䅁䅁䅁偙氷䅑䅅䅁䉁䅁䅁兂晁敨剴䉵嘷睐杷允䅁䅁䅕䅁䑁䅁䅷䅁䭁䉁䅷䅁䭁䙁䅍䅁䭁䅁䅕䅁䙁䅁䅁䅁䅄⭹䅖允䅁䅁䅅䅁䙁䥁牘払敧卨䄵䍄䉁䅁䅁兂䅁䅁䅍䅄䅁䅁䅯杈䅁䅁䅯睕䅁䅁䅯兂䅁䅁䅕䅁䅁䵁䱄唵䉁䅁䅁允䅁䅁䅕㑋坣挲㌶䕌䵁䅉䅅䅁䙁䅁䅁睁䵁䅁䅁权晁䅁䅁权呂䅁䅁权䙁䅁䅁兂䅁䅁䅁䵷汶䅑䅅䅁䉁䅁䅁兂䭂䅄牉㥨睙䅑杷允䅁䅁䅕䅁䑁䅁䅷䅁䭁䉁䅯䅁䭁䙁䅍䅁䭁䅁䅕䅁䙁䅁䅁䅁权⭹䅖允䅁䅁䅅䅁䙁䭁慁㥌欰橒䅰䍄䉁䅁䅁兂䅁䅁䅍䅄䅁䅁䅯䅈䅁䅁䅯睕䅁䅁䅯兂䅁䅁䅕䅁䅁䭁䱄唵䉁䅁䅁允䅁䅁䅕敨剴䉵䘶歌䵁䅉䅅䅁䙁䅁䅁睁䵁䅁䅁权捁䅁䅁权呂䅁䅁权䙁䅁䅁兂䅁䅁䅁䵧汶䅑䅅䅁䉁䅁䅁兂䙃ㄶ㑇潈畕䅑杷允䅁䅁䅕䅁䑁䅁䅷䅁䭁䉁䄰䅁䭁䙁䅍䅁䭁䅁䅕䅁䙁䅁䅁䅁䅃⭹䅖允䅁䅁䅅䅁䙁䍁捬㡪ㅌ䍋䄵䍄䉁䅁䅁兂䅁䅁䅍䅄䅁䅁䅯杈䅁䅁䅯允䅁䅁䅯兂䅁䅁䅕䅁䅁佁坂欵䉁䅁䅁允䅁䅁䅕⽷潕䥘䌯吱䴸䅉䅅䅁䙁䅁䅁睁䵁䅁䅁权晁䅁䅁权呂䅁䅁权䙁䅁䅁兂䅁䅁䅁䵧汶䅑䅅䅁䉁䅁䅁兂䭂䅄牉㥨睙䅑杷允䅁䅁䅕䅁䑁䅁䅷䅁䭁䉁䄰䅁䭁䙁䅍䅁䭁䅁䅕䅁䙁䅁䅁䅁䅂⭹䅖允䅁䅁䅅䅁䙁䍁捬㡪ㅌ䍋䄵䍄䉁䅁䅁兂䅁䅁䅍䅄䅁䅁䅯杈䅁䅁䅯允䅁䅁䅯兂䅁䅁䅕䅁䅁䝁䅃欵䉁䅁䅁允䅁䅁䅕䅁䅁䅁䅁䐰䴸䅉䅅䅁䙁䅁䅁睁䵁䅁䅁权晁䅁䅁权呂䅁䅁权䙁䅁䅁兂䅁䅁䅁䵑汶䅑䅅䅁䉁䅁䅁兂䭂䅄牉㥨睙䅑杷允䅁䅁䅕䅁䑁䅁䅷䅁䭁䉁䅯䅁䭁䙁䅍䅁䭁䅁䅕䅁䙁䅁䅁䅁杄畹䅖允䅁䅁䅅䅁䙁䭁慁㥌欰橒䅰䍄䉁䅁䅁兂䅁䅁䅍䅄䅁䅁䅯䅈䅁䅁䅯睕䅁䅁䅯兂䅁䅁䅕䅁䅁䵁湃唵䉁䅁䅁允䅁䅁䅕椹捨㡪ㅋ啌䵁䅉䅅䅁䙁䅁䅁睁䵁䅁䅁权晁䅁䅁权呂䅁䅁权䙁䅁䅁兂䅁䅁䅁䴴汲䅑䅅䅁䉁䅁䅁兂䭂䅄牉㥨睙䅑杷允䅁䅁䅕䅁䑁䅁䅷䅁䭁䉁䅯䅁䭁䙁䅍䅁䭁䅁䅕䅁䙁䅁䅁䅁䅄畹䅖允䅁䅁䅅䅁䙁䭁慁㥌欰橒䅰䍄䉁䅁䅁兂䅁䅁䅍䅄䅁䅁䅯䅈䅁䅁䅯睕䅁䅁䅯兂䅁䅁䅕䅁䅁䵁䭄唵䉁䅁䅁允䅁䅁䅕敨剴䉵䘶歌䵁䅉䅅䅁䙁䅁䅁睁䵁䅁䅁权摁䅁䅁权䉁䅁䅁权䙁䅁䅁兂䅁䅁䅁䱑汌䅑䅅䅁䉁䅁䅁兂塄㍯㥁瑃呦睐杷允䅁䅁䅕䅁䑁䅁䅷䅁䭁䉁䄰䅁䭁䙁䅍䅁䭁䅁䅕䅁䙁䅁䅁䅁䅄畹䅖允䅁䅁䅅䅁䙁䍁捬㡪ㅌ䍋䄵䍄䉁䅁䅁兂䅁䅁䅍䅄䅁䅁䅯䅈䅁䅁䅯睕䅁䅁䅯兂䅁䅁䅕䅁䅁䭁䭄唵䉁䅁䅁允䅁䅁䅕敨剴䉵䘶歌䵁䅉䅅䅁䙁䅁䅁睁䵁䅁䅁权晁䅁䅁权呂䅁䅁权䙁䅁䅁兂䅁䅁䅁䵯汲䅑䅅䅁䉁䅁䅁兂䭂䅄牉㥨睙䅑杷允䅁䅁䅕䅁䑁䅁䅷䅁䭁䉁䅷䅁䭁䙁䅍䅁䭁䅁䅕䅁䙁䅁䅁䅁䅃畹䅖允䅁䅁䅅䅁䙁䥁牘払敧卨䄵䍄䉁䅁䅁兂䅁䅁䅍䅄䅁䅁䅯杈䅁䅁䅯允䅁䅁䅯兂䅁䅁䅕䅁䅁䥁㝂欵䉁䅁䅁允䅁䅁䅕䅁䅁䅁䅁䐰䴸䅉䅅䅁䙁䅁䅁睁䵁䅁䅁权慁䅁䅁权䉁䅁䅁权䙁䅁䅁兂䅁䅁䅁佯汶䅑䅅䅁䉁䅁䅁兂穁積積積橐睐杷允䅁䅁䅕䅁䑁䅁䅷䅁䭁䉁䅯䅁䭁䙁䅍䅁䭁䅁䅕䅁䙁䅁䅁䅁䅄敹䅖允䅁䅁䅅䅁䙁䭁慁㥌欰橒䅰䍄䉁䅁䅁兂䅁䅁䅍䅄䅁䅁䅯先䅁䅁䅯允䅁䅁䅯兂䅁䅁䅕䅁䅁佁佄唵䉁䅁䅁允䅁䅁䅕㘱睎児塲稰䴸䅉䅅䅁䙁䅁䅁睁䵁䅁䅁权慁䅁䅁权呂䅁䅁权䙁䅁䅁兂䅁䅁䅁䵯汮䅑䅅䅁䉁䅁䅁兂权楇搯䕊㙙䅑杷允䅁䅁䅕䅁䑁䅁䅷䅁䭁䉁䄸䅁䭁䙁䅍䅁䭁䅁䅕䅁䙁䅁䅁䅁权敹䅖允䅁䅁䅅䅁䙁䕁䵯楁䡵樱䅂䍄䉁䅁䅁兂䅁䅁䅍䅄䅁䅁䅯先䅁䅁䅯允䅁䅁䅯兂䅁䅁䅕䅁䅁䕁煁欵䉁䅁䅁允䅁䅁䅕浚浚浚浚樱䴸䅉䅅䅁䙁䅁䅁睁䵁䅁䅁权晁䅁䅁权呂䅁䅁权䙁䅁䅁兂䅁䅁䅁䵧汮䅑䅅䅁䉁䅁䅁兂䭂䅄牉㥨睙䅑杷允䅁䅁䅕䅁䑁䅁䅷䅁䭁䉁䅯䅁䭁䙁䅍䅁䭁䅁䅕䅁䙁䅁䅁䅁䅁敹䅖允䅁䅁䅅䅁䙁䱁䩰䅄牉穊䅰䍄䉁䅁䅁兂䅁䅁䅍䅄䅁䅁䅯杈䅁䅁䅯睕䅁䅁䅯兂䅁䅁䅕䅁䅁䅁䩄唵䉁䅁䅁允䅁䅁䅕㑋坣挲㌶䕌䵁䅉䅅䅁䙁䅁䅁睁䵁䅁䅁权晁䅁䅁权䉁䅁䅁权䙁䅁䅁兂䅁䅁䅁义汘䅑䅅䅁䉁䅁䅁兂乄䵺䵺䵺捺睐杷允䅁䅁䅕䅁䑁䅁䅷䅁䭁䉁䅯䅁䭁䙁䅍䅁䭁䅁䅕䅁䙁䅁䅁䅁杄佹䅖允䅁䅁䅅䅁䙁䱁䩰䅄牉穊䅰䍄䉁䅁䅁兂䅁䅁䅍䅄䅁䅁䅯䅈䅁䅁䅯睕䅁䅁䅯兂䅁䅁䅕䅁䅁佁䥄唵䉁䅁䅁允䅁䅁䅕敨剴䉵䘶歌䵁䅉䅅䅁䙁䅁䅁睁䵁䅁䅁权晁䅁䅁权呂䅁䅁权䙁䅁䅁兂䅁䅁䅁䴴汪䅑䅅䅁䉁䅁䅁兂䭂䅄牉㥨睙䅑杷允䅁䅁䅕䅁䑁䅁䅷䅁䭁䉁䅷䅁䭁䙁䅍䅁䭁䅁䅕䅁䙁䅁䅁䅁䅁敮䅖允䅁䅁䅅䅁䙁䵁䭈啯㉗祍䄱䍄䉁䅁䅁兂䅁䅁䅍䅄䅁䅁䅯䅈䅁䅁䅯睕䅁䅁䅯兂䅁䅁䅕䅁䅁䵁㉃唵䉁䅁䅁允䅁䅁䅕㝤昶楇搸歌䵁䅉䅅䅁䙁䅁䅁睁䵁䅁䅁权晁䅁䅁权呂䅁䅁权䙁䅁䅁兂䅁䅁䅁䵯汪䅑䅅䅁䉁䅁䅁兂䭂䅄牉㥨睙䅑杷允䅁䅁䅕䅁䑁䅁䅷䅁䭁䉁䅯䅁䭁䙁䅍䅁䭁䅁䅕䅁䙁䅁䅁䅁杁佹䅖允䅁䅁䅅䅁䙁䱁䩰䅄牉穊䅰䍄䉁䅁䅁兂䅁䅁䅍䅄䅁䅁䅯先䅁䅁䅯睕䅁䅁䅯兂䅁䅁䅕䅁䅁䅁摃唵䉁䅁䅁允䅁䅁䅕牒穢搯㑒啌䵁䅉䅅䅁䙁䅁䅁睁䵁䅁䅁权慁䅁䅁权䉁䅁䅁权䙁䅁䅁兂䅁䅁䅁䍁浪䅑䅅䅁䉁䅁䅁兂歃䑣䬰㘱潐睐杷允䅁䅁䅕䅁䑁䅁䅷䅁䭁䉁䅷䅁䭁䙁䅍䅁䭁䅁䅕䅁䙁䅁䅁䅁杄⭸䅖允䅁䅁䅅䅁䙁䥁牘払敧卨䄵䍄䉁䅁䅁兂䅁䅁䅍䅄䅁䅁䅯睈䅁䅁䅯睕䅁䅁䅯兂䅁䅁䅕䅁䅁佁䡄唵䉁䅁䅁允䅁䅁䅕塹⭡确癯啍䵁䅉䅅䅁䙁䅁䅁睁䵁䅁䅁权捁䅁䅁权呂䅁䅁权䙁䅁䅁兂䅁䅁䅁䵉汘䅑䅅䅁䉁䅁䅁兂桄桥畓㉒畅䅑杷允䅁䅁䅕䅁䑁䅁䅷䅁䭁䉁䄸䅁䭁䅁䅅䅁䭁䅁䅕䅁䙁䅁䅁䅁权住䅚允䅁䅁䅅䅁䙁䭁睒児塲⭯⽁䍄䉁䅁䅁兂䅁䅁䅍䅄䅁䅁䅯䅈䅁䅁䅯允䅁䅁䅯兂䅁䅁䅕䅁䅁䥁扄唵䉁䅁䅁允䅁䅁䅕積積積積稰䴸䅉䅅䅁䙁䅁䅁睁䵁䅁䅁权敁䅁䅁权呂䅁䅁权䙁䅁䅁兂䅁䅁䅁䵷汦䅑䅅䅁䉁䅁䅁兂硂児塲穯獁䅑杷允䅁䅁䅕䅁䑁䅁䅷䅁䭁䉁䅯䅁䭁䙁䅍䅁䭁䅁䅕䅁䙁䅁䅁䅁杂⭸䅖允䅁䅁䅅䅁䙁䱁䩰䅄牉穊䅰䍄䉁䅁䅁兂䅁䅁䅍䅄䅁䅁䅯䅈䅁䅁䅯睕䅁䅁䅯兂䅁䅁䅕䅁䅁䝁䡄唵䉁䅁䅁允䅁䅁䅕敨剴䉵䘶歌䵁䅉䅅䅁䙁䅁䅁睁䵁䅁䅁权摁䅁䅁权呂䅁䅁权䙁䅁䅁兂䅁䅁䅁䵙汦䅑䅅䅁䉁䅁䅁兂䵂㑎䉬余瑕䅑杷允䅁䅁䅕䅁䑁䅁䅷䅁䭁䉁䄴䅁䭁䙁䅍䅁䭁䅁䅕䅁䙁䅁䅁䅁杁⭸䅖允䅁䅁䅅䅁䙁䡁㥅瑃橥䍍䅸䍄䉁䅁䅁兂䅁䅁䅍䅄䅁䅁䅯睈䅁䅁䅯睕䅁䅁䅯兂䅁䅁䅕䅁䅁䍁䡄唵䉁䅁䅁允䅁䅁䅕塹⭡确癯啍䵁䅉䅅䅁䙁䅁䅁睁䵁䅁䅁权慁䅁䅁权䉁䅁䅁权䙁䅁䅁兂䅁䅁䅁䭁汘䅑䅅䅁䉁䅁䅁兂䅁䅁䅁䅁杄睐杷允䅁䅁䅕䅁䑁䅁䅷䅁䭁䉁䅯䅁䭁䙁䅍䅁䭁䅁䅕䅁䙁䅁䅁䅁䅁⭸䅖允䅁䅁䅅䅁䙁䱁䩰䅄牉穊䅰䍄䉁䅁䅁兂䅁䅁䅍䅄䅁䅁䅯先䅁䅁䅯睕䅁䅁䅯兂䅁䅁䅕䅁䅁䅁䡄唵䉁䅁䅁允䅁䅁䅕䑔䩥坑汄啌䵁䅉䅅䅁䙁䅁䅁睁䵁䅁䅁权敁䅁䅁权䉁䅁䅁权䙁䅁䅁兂䅁䅁䅁䍑浦䅑䅅䅁䉁䅁䅁兂䑄匹捨㡪噌睐杷允䅁䅁䅕䅁䑁䅁䅷䅁䭁䉁䄸䅁䭁䅁䅅䅁䭁䅁䅕䅁䙁䅁䅁䅁权⭆䅚允䅁䅁䅅䅁䙁偁潙䥘䌯改⽁䍄䉁䅁䅁兂䅁䅁䅍䅄䅁䅁䅯睈䅁䅁䅯睕䅁䅁䅯兂䅁䅁䅕䅁䅁䅁䡄唵䉁䅁䅁允䅁䅁䅕塹⭡确癯啍䵁䅉䅅䅁䙁䅁䅁睁䵁䅁䅁权慁䅁䅁权呂䅁䅁权䙁䅁䅁兂䅁䅁䅁䭑汶䅑䅅䅁䉁䅁䅁兂摁浗㝑㐳㔸䅑杷允䅁䅁䅕䅁䑁䅁䅷䅁䭁䉁䅷䅁䭁䙁䅍䅁䭁䅁䅕䅁䙁䅁䅁䅁杄畸䅖允䅁䅁䅅䅁䙁佁㙆䭆䠵卙䄵䍄䉁䅁䅁兂䅁䅁䅍䅄䅁䅁䅯先䅁䅁䅯允䅁䅁䅯兂䅁䅁䅕䅁䅁䭁祂欵䉁䅁䅁允䅁䅁䅕歲桦桥畓稱䴸䅉䅅䅁䙁䅁䅁睁䵁䅁䅁权晁䅁䅁权䉁䅁䅁权䙁䅁䅁兂䅁䅁䅁䕙浘䅑䅅䅁䉁䅁䅁兂歃䑣䬰㘱材睐杷允䅁䅁䅕䅁䑁䅁䅷䅁䭁䉁䄸䅁䭁䙁䅍䅁䭁䅁䅕䅁䙁䅁䅁䅁杂併䅖允䅁䅁䅅䅁䙁䱁敧敨剴䐲䅂䍄䉁䅁䅁兂䅁䅁䅍䅄䅁䅁䅯睈䅁䅁䅯睕䅁䅁䅯兂䅁䅁䅕䅁䅁䵁㡃唵䉁䅁䅁允䅁䅁䅕塹⭡确癯啍䵁䅉䅅䅁䙁䅁䅁睁䵁䅁䅁权慁䅁䅁权䉁䅁䅁权䙁䅁䅁兂䅁䅁䅁䕯浈䅑䅅䅁䉁䅁䅁兂歃䑣䬰㘱潐睐杷允䅁䅁䅕䅁䑁䅁䅷䅁䭁䉁䅷䅁䭁䅁䅅䅁䭁䅁䅕䅁䙁䅁䅁䅁杁⬶䅖允䅁䅁䅅䅁䙁䑁積積積㥍⽍䍄䉁䅁䅁兂䅁䅁䅍䅄䅁䅁䅯先䅁䅁䅯睕䅁䅁䅯兂䅁䅁䅕䅁䅁䥁䝄唵䉁䅁䅁允䅁䅁䅕䑔䩥坑汄啌䵁䅉䅅䅁䙁䅁䅁睁䵁䅁䅁权敁䅁䅁权呂䅁䅁权䙁䅁䅁兂䅁䅁䅁䴴汈䅑䅅䅁䉁䅁䅁兂硂児塲穯獁䅑杷允䅁䅁䅕䅁䑁䅁䅷䅁䭁䉁䅯䅁䭁䙁䅍䅁䭁䅁䅕䅁䙁䅁䅁䅁䅄⭳䅖允䅁䅁䅅䅁䙁䑁ㄸ牘䩰䐷䅬䍄䉁䅁䅁兂䅁䅁䅍䅄䅁䅁䅯䅈䅁䅁䅯允䅁䅁䅯兂䅁䅁䅕䅁䅁䥁橂欵䉁䅁䅁允䅁䅁䅕椹捨㡪ㅌ䐲䴸䅉䅅䅁䙁䅁䅁睁䵁䅁䅁权敁䅁䅁权呂䅁䅁权䙁䅁䅁兂䅁䅁䅁䵙汢䅑䅅䅁䉁䅁䅁兂硂児塲穯獁䅑杷允䅁䅁䅕䅁䑁䅁䅷䅁䭁䉁䄸䅁䭁䙁䅍䅁䭁䅁䅕䅁䙁䅁䅁䅁杂畸䅖允䅁䅁䅅䅁䙁䵁㉬灶愸穌䅆䍄䉁䅁䅁兂䅁䅁䅍䅄䅁䅁䅯杇䅁䅁䅯睕䅁䅁䅯兂䅁䅁䅕䅁䅁䕁䝄唵䉁䅁䅁允䅁䅁䅕歵䵫楁湳歏䵁䅉䅅䅁䙁䅁䅁睁䵁䅁䅁权捁䅁䅁权䉁䅁䅁权䙁䅁䅁兂䅁䅁䅁䵷汈䅑䅅䅁䉁䅁䅁兂偃癷潕䥘匯睐杷允䅁䅁䅕䅁䑁䅁䅷䅁䭁䉁䅷䅁䭁䙁䅍䅁䭁䅁䅕䅁䙁䅁䅁䅁䅂畸䅖允䅁䅁䅅䅁䙁佁㙆䭆䠵卙䄵䍄䉁䅁䅁兂䅁䅁䅍䅄䅁䅁䅯杇䅁䅁䅯睕䅁䅁䅯兂䅁䅁䅕䅁䅁䍁䝄唵䉁䅁䅁允䅁䅁䅕歵䵫楁湳歏䵁䅉䅅䅁䙁䅁䅁睁䵁䅁䅁权晁䅁䅁权呂䅁䅁权䙁䅁䅁兂䅁䅁䅁䵉汢䅑䅅䅁䉁䅁䅁兂䩄牤昶楇砸䅑杷允䅁䅁䅕䅁䑁䅁䅷䅁䭁䉁䅯䅁䭁䅁䅅䅁䭁䅁䅕䅁䙁䅁䅁䅁权畃䅚允䅁䅁䅅䅁䙁䝁浚浚浚畚⽙䍄䉁䅁䅁兂䅁䅁䅍䅄䅁䅁䅯杇䅁䅁䅯睕䅁䅁䅯兂䅁䅁䅕䅁䅁䅁䝄唵䉁䅁䅁允䅁䅁䅕歵䵫楁湳歏䵁䅉䅅䅁䙁䅁䅁睁䵁䅁䅁权摁䅁䅁权呂䅁䅁权䙁䅁䅁兂䅁䅁䅁䱯決䅑䅅䅁䉁䅁䅁兂䵂㑎䉬余瑕䅑杷允䅁䅁䅕䅁䑁䅁䅷䅁䭁䉁䄴䅁䭁䙁䅍䅁䭁䅁䅕䅁䙁䅁䅁䅁䅁畸䅖允䅁䅁䅅䅁䙁䡁㥅瑃橥䍍䅸䍄䉁䅁䅁兂䅁䅁䅍䅄䅁䅁䅯杈䅁䅁䅯睕䅁䅁䅯兂䅁䅁䅕䅁䅁䭁䙄唵䉁䅁䅁允䅁䅁䅕呣䬰㘱睍䕌䵁䅉䅅䅁䙁䅁䅁睁䵁䅁䅁权晁䅁䅁权呂䅁䅁权䙁䅁䅁兂䅁䅁䅁䵯汘䅑䅅䅁䉁䅁䅁兂䩄牤昶楇砸䅑杷允䅁䅁䅕䅁䑁䅁䅷䅁䭁䉁䅯䅁䭁䙁䅍䅁䭁䅁䅕䅁䙁䅁䅁䅁䅃數䅖允䅁䅁䅅䅁䙁䱁䩰䅄牉穊䅰䍄䉁䅁䅁兂䅁䅁䅍䅄䅁䅁䅯杈䅁䅁䅯允䅁䅁䅯兂䅁䅁䅕䅁䅁佁啂欵䉁䅁䅁允䅁䅁䅕⽷潕䥘䌯吱䴸䅉䅅䅁䙁䅁䅁睁䵁䅁䅁权敁䅁䅁权呂䅁䅁权䙁䅁䅁兂䅁䅁䅁䵙汘䅑䅅䅁䉁䅁䅁兂硂児塲穯獁䅑杷允䅁䅁䅕䅁䑁䅁䅷䅁䭁䉁䄰䅁䭁䅁䅅䅁䭁䅁䅕䅁䙁䅁䅁䅁䅄畈䅚允䅁䅁䅅䅁䙁䉁䘫ㄶ㑇瑈⽕䍄䉁䅁䅁兂䅁䅁䅍䅄䅁䅁䅯先䅁䅁䅯允䅁䅁䅯兂䅁䅁䅕䅁䅁䵁㑂欵䉁䅁䅁允䅁䅁䅕歲桦桥畓稱䴸䅉䅅䅁䙁䅁䅁睁䵁䅁䅁权敁䅁䅁权呂䅁䅁权䙁䅁䅁兂䅁䅁䅁䵑汘䅑䅅䅁䉁䅁䅁兂硂児塲穯獁䅑杷允䅁䅁䅕䅁䑁䅁䅷䅁䭁䉁䅯䅁䭁䅁䅅䅁䭁䅁䅕䅁䙁䅁䅁䅁䅃伱䅖允䅁䅁䅅䅁䙁偁潙䥘䌯改⽁䍄䉁䅁䅁兂䅁䅁䅍䅄䅁䅁䅯杇䅁䅁䅯睕䅁䅁䅯兂䅁䅁䅕䅁䅁䵁䕄唵䉁䅁䅁允䅁䅁䅕歵䵫楁湳歏䵁䅉䅅䅁䙁䅁䅁睁䵁䅁䅁权慁䅁䅁权呂䅁䅁权䙁䅁䅁兂䅁䅁䅁䵯汔䅑䅅䅁䉁䅁䅁兂㙃兓䍷祋㙣䅑杷允䅁䅁䅕䅁䑁䅁䅷䅁䭁䉁䅯䅁䭁䙁䅍䅁䭁䅁䅕䅁䙁䅁䅁䅁䅃佸䅖允䅁䅁䅅䅁䙁䱁䩰䅄牉穊䅰䍄䉁䅁䅁兂䅁䅁䅍䅄䅁䅁䅯睈䅁䅁䅯睕䅁䅁䅯兂䅁䅁䅕䅁䅁䥁䕄唵䉁䅁䅁允䅁䅁䅕塹⭡确癯啍䵁䅉䅅䅁䙁䅁䅁睁䵁䅁䅁权摁䅁䅁权呂䅁䅁权䙁䅁䅁兂䅁䅁䅁䵙汔䅑䅅䅁䉁䅁䅁兂䵂㑎䉬余瑕䅑杷允䅁䅁䅕䅁䑁䅁䅷䅁䭁䉁䅯䅁䭁䙁䅍䅁䭁䅁䅕䅁䙁䅁䅁䅁䅂佸䅖允䅁䅁䅅䅁䙁䱁䩰䅄牉穊䅰䍄䉁䅁䅁兂䅁䅁䅍䅄䅁䅁䅯先䅁䅁䅯睕䅁䅁䅯兂䅁䅁䅕䅁䅁䕁䕄唵䉁䅁䅁允䅁䅁䅕䑔䩥坑汄啌䵁䅉䅅䅁䙁䅁䅁睁䵁䅁䅁权敁䅁䅁权呂䅁䅁权䙁䅁䅁兂䅁䅁䅁䵑汔䅑䅅䅁䉁䅁䅁兂硂児塲穯獁䅑杷允䅁䅁䅕䅁䑁䅁䅷䅁䭁䉁䄰䅁䭁䅁䅅䅁䭁䅁䅕䅁䙁䅁䅁䅁䅁敄䅚允䅁䅁䅅䅁䙁䉁䘫ㄶ㑇瑈⽕䍄䉁䅁䅁兂䅁䅁䅍䅄䅁䅁䅯睈䅁䅁䅯睕䅁䅁䅯兂䅁䅁䅕䅁䅁䕁䕄唵䉁䅁䅁允䅁䅁䅕塹⭡确癯啍䵁䅉䅅䅁䙁䅁䅁睁䵁䅁䅁权捁䅁䅁权呂䅁䅁权䙁䅁䅁兂䅁䅁䅁䴴汐䅑䅅䅁䉁䅁䅁兂桄桥畓㉒畅䅑杷允䅁䅁䅕䅁䑁䅁䅷䅁䭁䉁䄴䅁䭁䙁䅍䅁䭁䅁䅕䅁䙁䅁䅁䅁杄⭷䅖允䅁䅁䅅䅁䙁䡁㥅瑃橥䍍䅸䍄䉁䅁䅁兂䅁䅁䅍䅄䅁䅁䅯睈䅁䅁䅯睕䅁䅁䅯兂䅁䅁䅕䅁䅁佁䑄唵䉁䅁䅁允䅁䅁䅕塹⭡确癯啍䵁䅉䅅䅁䙁䅁䅁睁䵁䅁䅁权晁䅁䅁权呂䅁䅁权䙁䅁䅁兂䅁䅁䅁䵯汐䅑䅅䅁䉁䅁䅁兂䩄牤昶楇砸䅑杷允䅁䅁䅕䅁䑁䅁䅷䅁䭁䉁䅷䅁䭁䙁䅍䅁䭁䅁䅕䅁䙁䅁䅁䅁䅃⭷䅖允䅁䅁䅅䅁䙁佁㙆䭆䠵卙䄵䍄䉁䅁䅁兂䅁䅁䅍䅄䅁䅁䅯杇䅁䅁䅯睕䅁䅁䅯兂䅁䅁䅕䅁䅁䝁䑄唵䉁䅁䅁允䅁䅁䅕歵䵫楁湳歏䵁䅉䅅䅁䙁䅁䅁睁䵁䅁䅁权摁䅁䅁权䉁䅁䅁权䙁䅁䅁兂䅁䅁䅁䉯浪䅑䅅䅁䉁䅁䅁兂晁敨剴䉵嘷睐杷允䅁䅁䅕䅁䑁䅁䅷䅁䭁䉁䅷䅁䭁䙁䅍䅁䭁䅁䅕䅁䙁䅁䅁䅁䅂⭱䅖允䅁䅁䅅䅁䙁偁潙䥘䌯却䄱䍄䉁䅁䅁兂䅁䅁䅍䅄䅁䅁䅯睈䅁䅁䅯睕䅁䅁䅯兂䅁䅁䅕䅁䅁䭁㥃唵䉁䅁䅁允䅁䅁䅕塹⭡确癯啍䵁䅉䅅䅁䙁䅁䅁睁䵁䅁䅁权慁䅁䅁权䉁䅁䅁权䙁䅁䅁兂䅁䅁䅁䱯汲䅑䅅䅁䉁䅁䅁兂䅁䅁䅁䅁杄睐杷允䅁䅁䅕䅁䑁䅁䅷䅁䭁䉁䄰䅁䭁䙁䅍䅁䭁䅁䅕䅁䙁䅁䅁䅁杄畷䅖允䅁䅁䅅䅁䙁䕁㍷啩杆匵䄱䍄䉁䅁䅁兂䅁䅁䅍䅄䅁䅁䅯睈䅁䅁䅯睕䅁䅁䅯兂䅁䅁䅕䅁䅁佁䍄唵䉁䅁䅁允䅁䅁䅕塹⭡确癯啍䵁䅉䅅䅁䙁䅁䅁睁䵁䅁䅁权晁䅁䅁权呂䅁䅁权䙁䅁䅁兂䅁䅁䅁䵷汌䅑䅅䅁䉁䅁䅁兂䩄牤昶楇砸䅑杷允䅁䅁䅕䅁䑁䅁䅷䅁䭁䉁䅷䅁䭁䙁䅍䅁䭁䅁䅕䅁䙁䅁䅁䅁权畷䅖允䅁䅁䅅䅁䙁佁㙆䭆䠵卙䄵䍄䉁䅁䅁兂䅁䅁䅍䅄䅁䅁䅯䅈䅁䅁䅯睕䅁䅁䅯兂䅁䅁䅕䅁䅁䥁䍄唵䉁䅁䅁允䅁䅁䅕場啯歲桤歌䵁䅉䅅䅁䙁䅁䅁睁䵁䅁䅁权摁䅁䅁权呂䅁䅁权䙁䅁䅁兂䅁䅁䅁䵧汌䅑䅅䅁䉁䅁䅁兂䵂㑎䉬余瑕䅑杷允䅁䅁䅕䅁䑁䅁䅷䅁䭁䉁䄸䅁䭁䙁䅍䅁䭁䅁䅕䅁䙁䅁䅁䅁䅃畷䅖允䅁䅁䅅䅁䙁䵁㉬灶愸穌䅆䍄䉁䅁䅁兂䅁䅁䅍䅄䅁䅁䅯䅈䅁䅁䅯睕䅁䅁䅯兂䅁䅁䅕䅁䅁䍁䍄唵䉁䅁䅁允䅁䅁䅕場啯歲桤歌䵁䅉䅅䅁䙁䅁䅁睁䵁䅁䅁权晁䅁䅁权䉁䅁䅁权䙁䅁䅁兂䅁䅁䅁䐴浪䅑䅅䅁䉁䅁䅁兂歃䑣䬰㘱材睐杷允䅁䅁䅕䅁䑁䅁䅷䅁䭁䉁䄸䅁䭁䙁䅍䅁䭁䅁䅕䅁䙁䅁䅁䅁杁畷䅖允䅁䅁䅅䅁䙁䵁㉬灶愸穌䅆䍄䉁䅁䅁兂䅁䅁䅍䅄䅁䅁䅯䅈䅁䅁䅯睕䅁䅁䅯兂䅁䅁䅕䅁䅁䅁䍄唵䉁䅁䅁允䅁䅁䅕場啯歲桤歌䵁䅉䅅䅁䙁䅁䅁睁䵁䅁䅁权敁䅁䅁权呂䅁䅁权䙁䅁䅁兂䅁䅁䅁䵁汌䅑䅅䅁䉁䅁䅁兂硂児塲穯獁䅑杷允䅁䅁䅕䅁䑁䅁䅷䅁䭁䉁䅯䅁䭁䙁䅍䅁䭁䅁䅕䅁䙁䅁䅁䅁杄敷䅖允䅁䅁䅅䅁䙁䱁䩰䅄牉穊䅰䍄䉁䅁䅁兂䅁䅁䅍䅄䅁䅁䅯睈䅁䅁䅯允䅁䅁䅯兂䅁䅁䅕䅁䅁佁捃唵䉁䅁䅁允䅁䅁䅕呣䬰㘱睎吳䴸䅉䅅䅁䙁䅁䅁睁䵁䅁䅁权晁䅁䅁权呂䅁䅁权䙁䅁䅁兂䅁䅁䅁䴴汈䅑䅅䅁䉁䅁䅁兂䩄牤昶楇砸䅑杷允䅁䅁䅕䅁䑁䅁䅷䅁䭁䉁䅯䅁䭁䙁䅍䅁䭁䅁䅕䅁䙁䅁䅁䅁䅄敷䅖允䅁䅁䅅䅁䙁䱁䩰䅄牉穊䅰䍄䉁䅁䅁兂䅁䅁䅍䅄䅁䅁䅯先䅁䅁䅯睕䅁䅁䅯兂䅁䅁䅕䅁䅁䵁䉄唵䉁䅁䅁允䅁䅁䅕䑔䩥坑汄啌䵁䅉䅅䅁䙁䅁䅁睁䵁䅁䅁权慁䅁䅁权呂䅁䅁权䙁䅁䅁兂䅁䅁䅁䵯汈䅑䅅䅁䉁䅁䅁兂㙃兓䍷祋㙣䅑杷允䅁䅁䅕䅁䑁䅁䅷䅁䭁䉁䅯䅁䭁䅁䅅䅁䭁䅁䅕䅁䙁䅁䅁䅁权佐䅚允䅁䅁䅅䅁䙁䭁睒児塲⭯⽧䍄䉁䅁䅁兂䅁䅁䅍䅄䅁䅁䅯䅈䅁䅁䅯睕䅁䅁䅯兂䅁䅁䅕䅁䅁䭁䉄唵䉁䅁䅁允䅁䅁䅕場啯歲桤歌䵁䅉䅅䅁䙁䅁䅁睁䵁䅁䅁权摁䅁䅁权呂䅁䅁权䙁䅁䅁兂䅁䅁䅁䵯汈䅑䅅䅁䉁䅁䅁兂䵂㑎䉬余瑕䅑杷允䅁䅁䅕䅁䑁䅁䅷䅁䭁䉁䄸䅁䭁䙁䅍䅁䭁䅁䅕䅁䙁䅁䅁䅁权敷䅖允䅁䅁䅅䅁䙁䵁㉬灶愸穌䅆䍄䉁䅁䅁兂䅁䅁䅍䅄䅁䅁䅯睈䅁䅁䅯睕䅁䅁䅯兂䅁䅁䅕䅁䅁䕁䉄唵䉁䅁䅁允䅁䅁䅕塹⭡确癯啍䵁䅉䅅䅁䙁䅁䅁睁䵁䅁䅁权晁䅁䅁权呂䅁䅁权䙁䅁䅁兂䅁䅁䅁䵉汈䅑䅅䅁䉁䅁䅁兂䩄牤昶楇砸䅑杷允䅁䅁䅕䅁䑁䅁䅷䅁䭁䉁䄴䅁䭁䙁䅍䅁䭁䅁䅕䅁䙁䅁䅁䅁䅁敷䅖允䅁䅁䅅䅁䙁䡁㥅瑃橥䍍䅸䍄䉁䅁䅁兂䅁䅁䅍䅄䅁䅁䅯䅈䅁䅁䅯睕䅁䅁䅯兂䅁䅁䅕䅁䅁佁䅄唵䉁䅁䅁允䅁䅁䅕場啯歲桤歌䵁䅉䅅䅁䙁䅁䅁睁䵁䅁䅁权摁䅁䅁权䉁䅁䅁权䙁䅁䅁兂䅁䅁䅁䑷洯䅑䅅䅁䉁䅁䅁兂畃⭒㙆䭆堷睐杷允䅁䅁䅕䅁䑁䅁䅷䅁䭁䉁䄰䅁䭁䙁䅍䅁䭁䅁䅕䅁䙁䅁䅁䅁杄佷䅖允䅁䅁䅅䅁䙁䕁㍷啩杆匵䄱䍄䉁䅁䅁兂䅁䅁䅍䅄䅁䅁䅯杇䅁䅁䅯睕䅁䅁䅯兂䅁䅁䅕䅁䅁䵁䅄唵䉁䅁䅁允䅁䅁䅕歵䵫楁湳歏䵁䅉䅅䅁䙁䅁䅁睁䵁䅁䅁权敁䅁䅁权呂䅁䅁权䙁䅁䅁兂䅁䅁䅁䵷汄䅑䅅䅁䉁䅁䅁兂硂児塲穯獁䅑杷允䅁䅁䅕䅁䑁䅁䅷䅁䭁䉁䄸䅁䭁䅁䅅䅁䭁䅁䅕䅁䙁䅁䅁䅁杁⭃䅚允䅁䅁䅅䅁䙁䭁睒児塲⭯⽁䍄䉁䅁䅁兂䅁䅁䅍䅄䅁䅁䅯睈䅁䅁䅯睕䅁䅁䅯兂䅁䅁䅕䅁䅁䵁䅄唵䉁䅁䅁允䅁䅁䅕塹⭡确癯啍䵁䅉䅅䅁䙁䅁䅁睁䵁䅁䅁权捁䅁䅁权呂䅁䅁权䙁䅁䅁兂䅁䅁䅁䵙汄䅑䅅䅁䉁䅁䅁兂桄桥畓㉒畅䅑杷允䅁䅁䅕䅁䑁䅁䅷䅁䭁䉁䄰䅁䭁䙁䅍䅁䭁䅁䅕䅁䙁䅁䅁䅁杂佷䅖允䅁䅁䅅䅁䙁䕁㍷啩杆匵䄱䍄䉁䅁䅁兂䅁䅁䅍䅄䅁䅁䅯杈䅁䅁䅯睕䅁䅁䅯兂䅁䅁䅕䅁䅁䝁䅄唵䉁䅁䅁允䅁䅁䅕呣䬰㘱睍䕌䵁䅉䅅䅁䙁䅁䅁睁䵁䅁䅁权摁䅁䅁权呂䅁䅁权䙁䅁䅁兂䅁䅁䅁䵑汄䅑䅅䅁䉁䅁䅁兂䵂㑎䉬余瑕䅑杷允䅁䅁䅕䅁䑁䅁䅷䅁䭁䉁䅷䅁䭁䅁䅅䅁䭁䅁䅕䅁䙁䅁䅁䅁䅁⭡䅚允䅁䅁䅅䅁䙁偁潙䥘䌯搹⽧䍄䉁䅁䅁兂䅁䅁䅍䅄䅁䅁䅯杈䅁䅁䅯睕䅁䅁䅯兂䅁䅁䅕䅁䅁䕁䅄唵䉁䅁䅁允䅁䅁䅕呣䬰㘱睍䕌䵁䅉䅅䅁䙁䅁䅁睁䵁䅁䅁权摁䅁䅁权呂䅁䅁权䙁䅁䅁兂䅁䅁䅁䵉汄䅑䅅䅁䉁䅁䅁兂䵂㑎䉬余瑕䅑杷允䅁䅁䅕䅁䑁䅁䅷䅁䭁䉁䅯䅁䭁䙁䅍䅁䭁䅁䅕䅁䙁䅁䅁䅁䅁佷䅖允䅁䅁䅅䅁䙁䱁䩰䅄牉穊䅰䍄䉁䅁䅁兂䅁䅁䅍䅄䅁䅁䅯䅈䅁䅁䅯允䅁䅁䅯兂䅁䅁䅕䅁䅁䅁䝁欵䉁䅁䅁允䅁䅁䅕㑈牘払敧吱䴸䅉䅅䅁䙁䅁䅁睁䵁䅁䅁权捁䅁䅁权呂䅁䅁权䙁䅁䅁兂䅁䅁䅁䵁汄䅑䅅䅁䉁䅁䅁兂桄桥畓㉒畅䅑杷允䅁䅁䅕䅁䑁䅁䅷䅁䭁䉁䄰䅁䭁䅁䅅䅁䭁䅁䅕䅁䙁䅁䅁䅁䅃敲䅖允䅁䅁䅅䅁䙁乁橥䑣䬰㤱⽍䍄䉁䅁䅁兂䅁䅁䅍䅄䅁䅁䅯杇䅁䅁䅯睕䅁䅁䅯兂䅁䅁䅕䅁䅁佁⽃唵䉁䅁䅁允䅁䅁䅕歵䵫楁湳歏䵁䅉䅅䅁䙁䅁䅁睁䵁䅁䅁权捁䅁䅁权䉁䅁䅁权䙁䅁䅁兂䅁䅁䅁䡁浦䅑䅅䅁䉁䅁䅁兂㉄䙋偹癷奘睐杷允䅁䅁䅕䅁䑁䅁䅷䅁䭁䉁䅯䅁䭁䙁䅍䅁䭁䅁䅕䅁䙁䅁䅁䅁䅃⭶䅖允䅁䅁䅅䅁䙁䱁䩰䅄牉穊䅰䍄䉁䅁䅁兂䅁䅁䅍䅄䅁䅁䅯䅈䅁䅁䅯睕䅁䅁䅯兂䅁䅁䅕䅁䅁䥁⽃唵䉁䅁䅁允䅁䅁䅕場啯歲桤歌䵁䅉䅅䅁䙁䅁䅁睁䵁䅁䅁权摁䅁䅁权呂䅁䅁权䙁䅁䅁兂䅁䅁䅁䱧氯䅑䅅䅁䉁䅁䅁兂䵂㑎䉬余瑕䅑杷允䅁䅁䅕䅁䑁䅁䅷䅁䭁䉁䅷䅁䭁䅁䅅䅁䭁䅁䅕䅁䙁䅁䅁䅁杄⭶䅖允䅁䅁䅅䅁䙁䥁䌯匹捨㥪⽉䍄䉁䅁䅁兂䅁䅁䅍䅄䅁䅁䅯杈䅁䅁䅯睕䅁䅁䅯兂䅁䅁䅕䅁䅁䭁㥃唵䉁䅁䅁允䅁䅁䅕呣䬰㘱睍䕌䵁䅉䅅䅁䙁䅁䅁睁䵁䅁䅁权慁䅁䅁权呂䅁䅁权䙁䅁䅁兂䅁䅁䅁䱙氯䅑䅅䅁䉁䅁䅁兂㙃兓䍷祋㙣䅑杷允䅁䅁䅕䅁䑁䅁䅷䅁䭁䉁䅷䅁䭁䙁䅍䅁䭁䅁䅕䅁䙁䅁䅁䅁杂⭶䅖允䅁䅁䅅䅁䙁佁㙆䭆䠵卙䄵䍄䉁䅁䅁兂䅁䅁䅍䅄䅁䅁䅯先䅁䅁䅯睕䅁䅁䅯兂䅁䅁䅕䅁䅁䝁⽃唵䉁䅁䅁允䅁䅁䅕䑔䩥坑汄啌䵁䅉䅅䅁䙁䅁䅁睁䵁䅁䅁权敁䅁䅁权呂䅁䅁权䙁䅁䅁兂䅁䅁䅁䱑氯䅑䅅䅁䉁䅁䅁兂硂児塲穯獁䅑杷允䅁䅁䅕䅁䑁䅁䅷䅁䭁䉁䄸䅁䭁䙁䅍䅁䭁䅁䅕䅁䙁䅁䅁䅁权當䅖允䅁䅁䅅䅁䙁䵁㉬灶愸穌䅆䍄䉁䅁䅁兂䅁䅁䅍䅄䅁䅁䅯杇䅁䅁䅯允䅁䅁䅯兂䅁䅁䅕䅁䅁䵁捄唵䉁䅁䅁允䅁䅁䅕椹捨㡪ㅌ䐴䴸䅉䅅䅁䙁䅁䅁睁䵁䅁䅁权晁䅁䅁权呂䅁䅁权䙁䅁䅁兂䅁䅁䅁䩷氳䅑䅅䅁䉁䅁䅁兂捃䍸睃楣硧䅑杷允䅁䅁䅕䅁䑁䅁䅷䅁䭁䉁䄰䅁䭁䙁䅍䅁䭁䅁䅕䅁䙁䅁䅁䅁䅃當䅖允䅁䅁䅅䅁䙁䕁㍷啩杆匵䄱䍄䉁䅁䅁兂䅁䅁䅍䅄䅁䅁䅯睈䅁䅁䅯睕䅁䅁䅯兂䅁䅁䅕䅁䅁䥁⭃唵䉁䅁䅁允䅁䅁䅕塹⭡确癯啍䵁䅉䅅䅁䙁䅁䅁睁䵁䅁䅁权摁䅁䅁权呂䅁䅁权䙁䅁䅁兂䅁䅁䅁䱙氷䅑䅅䅁䉁䅁䅁兂䵂㑎䉬余瑕䅑杷允䅁䅁䅕䅁䑁䅁䅷䅁䭁䉁䄸䅁䭁䙁䅍䅁䭁䅁䅕䅁䙁䅁䅁䅁䅁⭬䅖允䅁䅁䅅䅁䙁䅁䅁䅁䅁䐴䅂䍄䉁䅁䅁兂䅁䅁䅍䅄䅁䅁䅯先䅁䅁䅯允䅁䅁䅯兂䅁䅁䅕䅁䅁䝁灁欵䉁䅁䅁允䅁䅁䅕浚浚浚浚樱䴸䅉䅅䅁䙁䅁䅁睁䵁䅁䅁权晁䅁䅁权呂䅁䅁权䙁䅁䅁兂䅁䅁䅁䱙氷䅑䅅䅁䉁䅁䅁兂䩄牤昶楇砸䅑杷允䅁䅁䅕䅁䑁䅁䅷䅁䭁䉁䄰䅁䭁䙁䅍䅁䭁䅁䅕䅁䙁䅁䅁䅁䅂當䅖允䅁䅁䅅䅁䙁䕁㍷啩杆匵䄱䍄䉁䅁䅁兂䅁䅁䅍䅄䅁䅁䅯杈䅁䅁䅯睕䅁䅁䅯兂䅁䅁䅕䅁䅁䕁⭃唵䉁䅁䅁允䅁䅁䅕呣䬰㘱睍䕌䵁䅉䅅䅁䙁䅁䅁睁䵁䅁䅁权晁䅁䅁权䉁䅁䅁权䙁䅁䅁兂䅁䅁䅁䙯浘䅑䅅䅁䉁䅁䅁兂卂䉵䘶ㄶ杈睐杷允䅁䅁䅕䅁䑁䅁䅷䅁䭁䉁䄸䅁䭁䙁䅍䅁䭁䅁䅕䅁䙁䅁䅁䅁䅂當䅖允䅁䅁䅅䅁䙁䵁㉬灶愸穌䅆䍄䉁䅁䅁兂䅁䅁䅍䅄䅁䅁䅯杇䅁䅁䅯睕䅁䅁䅯兂䅁䅁䅕䅁䅁䵁㥃唵䉁䅁䅁允䅁䅁䅕歵䵫楁湳歏䵁䅉䅅䅁䙁䅁䅁睁䵁䅁䅁权晁䅁䅁权呂䅁䅁权䙁䅁䅁兂䅁䅁䅁䱷氳䅑䅅䅁䉁䅁䅁兂䩄牤昶楇砸䅑杷允䅁䅁䅕䅁䑁䅁䅷䅁䭁䉁䅷䅁䭁䙁䅍䅁䭁䅁䅕䅁䙁䅁䅁䅁䅃敶䅖允䅁䅁䅅䅁䙁䡁⭥确癯午䄵䍄䉁䅁䅁兂䅁䅁䅍䅄䅁䅁䅯睈䅁䅁䅯睕䅁䅁䅯兂䅁䅁䅕䅁䅁䝁㥃唵䉁䅁䅁允䅁䅁䅕塹⭡确癯啍䵁䅉䅅䅁䙁䅁䅁睁䵁䅁䅁权摁䅁䅁权呂䅁䅁权䙁䅁䅁兂䅁䅁䅁䱑氳䅑䅅䅁䉁䅁䅁兂䵂㑎䉬余瑕䅑杷允䅁䅁䅕䅁䑁䅁䅷䅁䭁䉁䄴䅁䭁䅁䅅䅁䭁䅁䅕䅁䙁䅁䅁䅁杁⭥䅚允䅁䅁䅅䅁䙁䅁䅁䅁䅁乁⽁䍄䉁䅁䅁兂䅁䅁䅍䅄䅁䅁䅯䅈䅁䅁䅯睕䅁䅁䅯兂䅁䅁䅕䅁䅁佁㡃唵䉁䅁䅁允䅁䅁䅕㝤昶楇搸歌䵁䅉䅅䅁䙁䅁䅁睁䵁䅁䅁权捁䅁䅁权呂䅁䅁权䙁䅁䅁兂䅁䅁䅁䱯決䅑䅅䅁䉁䅁䅁兂㍂灶愸硌田䅑杷允䅁䅁䅕䅁䑁䅁䅷䅁䭁䉁䅷䅁䭁䅁䅅䅁䭁䅁䅕䅁䙁䅁䅁䅁杂攸䅖允䅁䅁䅅䅁䙁䑁積積積㥍⽍䍄䉁䅁䅁兂䅁䅁䅍䅄䅁䅁䅯先䅁䅁䅯允䅁</t>
  </si>
  <si>
    <t>䅁䅯兂䅁䅁䅕䅁䅁䝁晄唵䉁䅁䅁允䅁䅁䅕㘱睎児塲稰䴸䅉䅅䅁䙁䅁䅁睁䵁䅁䅁权捁䅁䅁权呂䅁䅁权䙁䅁䅁兂䅁䅁䅁䱧決䅑䅅䅁䉁䅁䅁兂㍂灶愸硌田䅑杷允䅁䅁䅕䅁䑁䅁䅷䅁䭁䉁䄴䅁䭁䙁䅍䅁䭁䅁䅕䅁䙁䅁䅁䅁杂敮䅖允䅁䅁䅅䅁䙁䍁扐堫焵䍦䅰䍄䉁䅁䅁兂䅁䅁䅍䅄䅁䅁䅯䅈䅁䅁䅯睕䅁䅁䅯兂䅁䅁䅕䅁䅁䝁㡃唵䉁䅁䅁允䅁䅁䅕㝤昶楇搸歌䵁䅉䅅䅁䙁䅁䅁睁䵁䅁䅁权敁䅁䅁权呂䅁䅁权䙁䅁䅁兂䅁䅁䅁䱙決䅑䅅䅁䉁䅁䅁兂硂児塲穯獁䅑杷允䅁䅁䅕䅁䑁䅁䅷䅁䭁䉁䄰䅁䭁䅁䅅䅁䭁䅁䅕䅁䙁䅁䅁䅁杁佁䅚允䅁䅁䅅䅁䙁䉁䘫ㄶ㑇瑈⽕䍄䉁䅁䅁兂䅁䅁䅍䅄䅁䅁䅯睈䅁䅁䅯睕䅁䅁䅯兂䅁䅁䅕䅁䅁䝁㡃唵䉁䅁䅁允䅁䅁䅕塹⭡确癯啍䵁䅉䅅䅁䙁䅁䅁睁䵁䅁䅁权摁䅁䅁权䉁䅁䅁权䙁䅁䅁兂䅁䅁䅁䍧浄䅑䅅䅁䉁䅁䅁兂晁敨剴䉵嘷睐杷允䅁䅁䅕䅁䑁䅁䅷䅁䭁䉁䄴䅁䭁䙁䅍䅁䭁䅁䅕䅁䙁䅁䅁䅁䅁佶䅖允䅁䅁䅅䅁䙁䡁㥅瑃橥䍍䅸䍄䉁䅁䅁兂䅁䅁䅍䅄䅁䅁䅯杇䅁䅁䅯睕䅁䅁䅯兂䅁䅁䅕䅁䅁佁㝃唵䉁䅁䅁允䅁䅁䅕穐敖歵獮問䵁䅉䅅䅁䙁䅁䅁睁䵁䅁䅁权捁䅁䅁权呂䅁䅁权䙁䅁䅁兂䅁䅁䅁䭑汮䅑䅅䅁䉁䅁䅁兂㉄䙋偹牷瑕䅑杷允䅁䅁䅕䅁䑁䅁䅷䅁䭁䉁䄰䅁䭁䅁䅅䅁䭁䅁䅕䅁䙁䅁䅁䅁䅃敬䅖允䅁䅁䅅䅁䙁乁橥䑣䬰㤱⽍䍄䉁䅁䅁兂䅁䅁䅍䅄䅁䅁䅯杈䅁䅁䅯睕䅁䅁䅯兂䅁䅁䅕䅁䅁佁㝃唵䉁䅁䅁允䅁䅁䅕呣䬰㘱睍䕌䵁䅉䅅䅁䙁䅁䅁睁䵁䅁䅁权慁䅁䅁权呂䅁䅁权䙁䅁䅁兂䅁䅁䅁䱷汶䅑䅅䅁䉁䅁䅁兂⽁噎㘶敓㕷䅑杷允䅁䅁䅕䅁䑁䅁䅷䅁䭁䉁䅷䅁䭁䅁䅅䅁䭁䅁䅕䅁䙁䅁䅁䅁权⭬䅖允䅁䅁䅅䅁䙁䥁䌯匹捨㥪⽉䍄䉁䅁䅁兂䅁䅁䅍䅄䅁䅁䅯䅈䅁䅁䅯睕䅁䅁䅯兂䅁䅁䅕䅁䅁䍁噃唵䉁䅁䅁允䅁䅁䅕倹唳佥浭䕌䵁䅉䅅䅁䙁䅁䅁睁䵁䅁䅁权摁䅁䅁权呂䅁䅁权䙁䅁䅁兂䅁䅁䅁䱷汶䅑䅅䅁䉁䅁䅁兂䵂㑎䉬余瑕䅑杷允䅁䅁䅕䅁䑁䅁䅷䅁䭁䉁䄴䅁䭁䅁䅅䅁䭁䅁䅕䅁䙁䅁䅁䅁䅁⭋䅚允䅁䅁䅅䅁䙁䵁ㅐ䙋偹瑷⽕䍄䉁䅁䅁兂䅁䅁䅍䅄䅁䅁䅯睈䅁䅁䅯睕䅁䅁䅯兂䅁䅁䅕䅁䅁䵁㝃唵䉁䅁䅁允䅁䅁䅕塹⭡确癯啍䵁䅉䅅䅁䙁䅁䅁睁䵁䅁䅁权摁䅁䅁权呂䅁䅁权䙁䅁䅁兂䅁䅁䅁䱯汶䅑䅅䅁䉁䅁䅁兂䵂㑎䉬余瑕䅑杷允䅁䅁䅕䅁䑁䅁䅷䅁䭁䉁䄸䅁䭁䅁䅅䅁䭁䅁䅕䅁䙁䅁䅁䅁杄佶䅖允䅁䅁䅅䅁䙁䱁敧敨剴乵⼴䍄䉁䅁䅁兂䅁䅁䅍䅄䅁䅁䅯䅈䅁䅁䅯睕䅁䅁䅯兂䅁䅁䅕䅁䅁䥁㝃唵䉁䅁䅁允䅁䅁䅕㝤昶楇搸歌䵁䅉䅅䅁䙁䅁䅁睁䵁䅁䅁权慁䅁䅁权䉁䅁䅁权䙁䅁䅁兂䅁䅁䅁䅧浶䅑䅅䅁䉁䅁䅁兂浂浚浚浚浢睐杷允䅁䅁䅕䅁䑁䅁䅷䅁䭁䉁䄴䅁䭁䙁䅍䅁䭁䅁䅕䅁䙁䅁䅁䅁䅃⭵䅖允䅁䅁䅅䅁䙁䡁㥅瑃橥䍍䅸䍄䉁䅁䅁兂䅁䅁䅍䅄䅁䅁䅯睈䅁䅁䅯睕䅁䅁䅯兂䅁䅁䅕䅁䅁䥁㝃唵䉁䅁䅁允䅁䅁䅕塹⭡确癯啍䵁䅉䅅䅁䙁䅁䅁睁䵁䅁䅁权敁䅁䅁权呂䅁䅁权䙁䅁䅁兂䅁䅁䅁䱉汶䅑䅅䅁䉁䅁䅁兂硂児塲穯獁䅑杷允䅁䅁䅕䅁䑁䅁䅷䅁䭁䉁䅯䅁䭁䅁䅅䅁䭁䅁䅕䅁䙁䅁䅁䅁杄敲䅖允䅁䅁䅅䅁䙁䅁䅁䅁䅁佁⽁䍄䉁䅁䅁兂䅁䅁䅍䅄䅁䅁䅯先䅁䅁䅯睕䅁䅁䅯兂䅁䅁䅕䅁䅁䅁ぃ唵䉁䅁䅁允䅁䅁䅕瑃橥䑣䬳啌䵁䅉䅅䅁䙁䅁䅁睁䵁䅁䅁权敁䅁䅁权呂䅁䅁权䙁䅁䅁兂䅁䅁䅁䱁汶䅑䅅䅁䉁䅁䅁兂硂児塲穯獁䅑杷允䅁䅁䅕䅁䑁䅁䅷䅁䭁䉁䄴䅁䭁䙁䅍䅁䭁䅁䅕䅁䙁䅁䅁䅁杄畵䅖允䅁䅁䅅䅁䙁䡁㥅瑃橥䍍䅸䍄䉁䅁䅁兂䅁䅁䅍䅄䅁䅁䅯杈䅁䅁䅯睕䅁䅁䅯兂䅁䅁䅕䅁䅁䵁㙃唵䉁䅁䅁允䅁䅁䅕癴㥐䠱灨䕌䵁䅉䅅䅁䙁䅁䅁睁䵁䅁䅁权捁䅁䅁权呂䅁䅁权䙁䅁䅁兂䅁䅁䅁䩧汘䅑䅅䅁䉁䅁䅁兂い搯㑒愶獙䅑杷允䅁䅁䅕䅁䑁䅁䅷䅁䭁䉁䅷䅁䭁䙁䅍䅁䭁䅁䅕䅁䙁䅁䅁䅁䅂畵䅖允䅁䅁䅅䅁䙁䡁⭥确癯午䄵䍄䉁䅁䅁兂䅁䅁䅍䅄䅁䅁䅯先䅁䅁䅯允䅁䅁䅯兂䅁䅁䅕䅁䅁佁乁欵䉁䅁䅁允䅁䅁䅕㑈牘払敧吱䴸䅉䅅䅁䙁䅁䅁睁䵁䅁䅁权慁䅁䅁权䉁䅁䅁权䙁䅁䅁兂䅁䅁䅁偯汮䅑䅅䅁䉁䅁䅁兂穁積積積橐睐杷允䅁䅁䅕䅁䑁䅁䅷䅁䭁䉁䄴䅁䭁䙁䅍䅁䭁䅁䅕䅁䙁䅁䅁䅁权⭮䅖允䅁䅁䅅䅁䙁䍁扐堫焵䍦䅰䍄䉁䅁䅁兂䅁䅁䅍䅄䅁䅁䅯杈䅁䅁䅯睕䅁䅁䅯兂䅁䅁䅕䅁䅁䕁㙃唵䉁䅁䅁允䅁䅁䅕癴㥐䠱灨䕌䵁䅉䅅䅁䙁䅁䅁睁䵁䅁䅁权晁䅁䅁权呂䅁䅁权䙁䅁䅁兂䅁䅁䅁䱑汲䅑䅅䅁䉁䅁䅁兂㑃潈牘摕睧䅑杷允䅁䅁䅕䅁䑁䅁䅷䅁䭁䉁䄰䅁䭁䅁䅅䅁䭁䅁䅕䅁䙁䅁䅁䅁䅃⭲䅖允䅁䅁䅅䅁䙁乁橥䑣䬰㤱⽍䍄䉁䅁䅁兂䅁䅁䅍䅄䅁䅁䅯睈䅁䅁䅯睕䅁䅁䅯兂䅁䅁䅕䅁䅁䍁㙃唵䉁䅁䅁允䅁䅁䅕䉵䘶ㄶ奈䕍䵁䅉䅅䅁䙁䅁䅁睁䵁䅁䅁权摁䅁䅁权呂䅁䅁权䙁䅁䅁兂䅁䅁䅁䱁汲䅑䅅䅁䉁䅁䅁兂䭁㘱睎捐瑯䅑杷允䅁䅁䅕䅁䑁䅁䅷䅁䭁䉁䄸䅁䭁䙁䅍䅁䭁䅁䅕䅁䙁䅁䅁䅁䅁畵䅖允䅁䅁䅅䅁䙁䱁敧敨剴䐲䅂䍄䉁䅁䅁兂䅁䅁䅍䅄䅁䅁䅯䅈䅁䅁䅯允䅁䅁䅯兂䅁䅁䅕䅁䅁䭁瑁欵䉁䅁䅁允䅁䅁䅕椹捨㡪ㅌ䐲䴸䅉䅅䅁䙁䅁䅁睁䵁䅁䅁权捁䅁䅁权呂䅁䅁权䙁䅁䅁兂䅁䅁䅁䰴汮䅑䅅䅁䉁䅁䅁兂㍂灶愸硌田䅑杷允䅁䅁䅕䅁䑁䅁䅷䅁䭁䉁䅷䅁䭁䅁䅅䅁䭁䅁䅕䅁䙁䅁䅁䅁杁佐䅚允䅁䅁䅅䅁䙁偁潙䥘䌯搹⽧䍄䉁䅁䅁兂䅁䅁䅍䅄䅁䅁䅯先䅁䅁䅯睕䅁䅁䅯兂䅁䅁䅕䅁䅁佁㕃唵䉁䅁䅁允䅁䅁䅕瑃橥䑣䬳啌䵁䅉䅅䅁䙁䅁䅁睁䵁䅁䅁权慁䅁䅁权䉁䅁䅁权䙁䅁䅁兂䅁䅁䅁䭯氷䅑䅅䅁䉁䅁䅁兂䅁䅁䅁䅁杄睐杷允䅁䅁䅕䅁䑁䅁䅷䅁䭁䉁䅷䅁䭁䙁䅍䅁䭁䅁䅕䅁䙁䅁䅁䅁䅄敵䅖允䅁䅁䅅䅁䙁䡁⭥确癯午䄵䍄䉁䅁䅁兂䅁䅁䅍䅄䅁䅁䅯先䅁䅁䅯睕䅁䅁䅯兂䅁䅁䅕䅁䅁䝁㕃唵䉁䅁䅁允䅁䅁䅕瑃橥䑣䬳啌䵁䅉䅅䅁䙁䅁䅁睁䵁䅁䅁权摁䅁䅁权呂䅁䅁权䙁䅁䅁兂䅁䅁䅁䱉汮䅑䅅䅁䉁䅁䅁兂䭁㘱睎捐瑯䅑杷允䅁䅁䅕䅁䑁䅁䅷䅁䭁䉁䄸䅁䭁䙁䅍䅁䭁䅁䅕䅁䙁䅁䅁䅁䅁敵䅖允䅁䅁䅅䅁䙁䱁敧敨剴䐲䅂䍄䉁䅁䅁兂䅁䅁䅍䅄䅁䅁䅯杇䅁䅁䅯睕䅁䅁䅯兂䅁䅁䅕䅁䅁佁㑃唵䉁䅁䅁允䅁䅁䅕穐敖歵獮問䵁䅉䅅䅁䙁䅁䅁睁䵁䅁䅁权晁䅁䅁权呂䅁䅁权䙁䅁䅁兂䅁䅁䅁䰴汪䅑䅅䅁䉁䅁䅁兂㑃潈牘摕睧䅑杷允䅁䅁䅕䅁䑁䅁䅷䅁䭁䉁䅷䅁䭁䙁䅍䅁䭁䅁䅕䅁䙁䅁䅁䅁䅃併䅖允䅁䅁䅅䅁䙁䡁⭥确癯午䄵䍄䉁䅁䅁兂䅁䅁䅍䅄䅁䅁䅯睈䅁䅁䅯睕䅁䅁䅯兂䅁䅁䅕䅁䅁䥁㑃唵䉁䅁䅁允䅁䅁䅕䉵䘶ㄶ奈䕍䵁䅉䅅䅁䙁䅁䅁睁䵁䅁䅁权捁䅁䅁权呂䅁䅁权䙁䅁䅁兂䅁䅁䅁䱙汪䅑䅅䅁䉁䅁䅁兂㍂灶愸硌田䅑杷允䅁䅁䅕䅁䑁䅁䅷䅁䭁䉁䄴䅁䭁䅁䅅䅁䭁䅁䅕䅁䙁䅁䅁䅁杂⭓䅚允䅁䅁䅅䅁䙁䵁ㅐ䙋偹瑷⽕䍄䉁䅁䅁兂䅁䅁䅍䅄䅁䅁䅯杈䅁䅁䅯睕䅁䅁䅯兂䅁䅁䅕䅁䅁䝁㑃唵䉁䅁䅁允䅁䅁䅕癴㥐䠱灨䕌䵁䅉䅅䅁䙁䅁䅁睁䵁䅁䅁权捁䅁䅁权呂䅁䅁权䙁䅁䅁兂䅁䅁䅁䱑汪䅑䅅䅁䉁䅁䅁兂㍂灶愸硌田䅑杷允䅁䅁䅕䅁䑁䅁䅷䅁䭁䉁䄸䅁䭁䅁䅅䅁䭁䅁䅕䅁䙁䅁䅁䅁杁甫䅖允䅁䅁䅅䅁䙁䕁桪桥畓⭒⽅䍄䉁䅁䅁兂䅁䅁䅍䅄䅁䅁䅯䅈䅁䅁䅯允䅁䅁䅯兂䅁䅁䅕䅁䅁䅁㑂欵䉁䅁䅁允䅁䅁䅕椹捨㡪ㅌ䐲䴸䅉䅅䅁䙁䅁䅁睁䵁䅁䅁权捁䅁䅁权䉁䅁䅁权䙁䅁䅁兂䅁䅁䅁䥯浄䅑䅅䅁䉁䅁䅁兂㉄䙋偹癷奘睐杷允䅁䅁䅕䅁䑁䅁䅷䅁䭁䉁䅷䅁䭁䙁䅍䅁䭁䅁䅕䅁䙁䅁䅁䅁杁併䅖允䅁䅁䅅䅁䙁䡁⭥确癯午䄵䍄䉁䅁䅁兂䅁䅁䅍䅄䅁䅁䅯先䅁䅁䅯睕䅁䅁䅯兂䅁䅁䅕䅁䅁䅁㑃唵䉁䅁䅁允䅁䅁䅕瑃橥䑣䬳啌䵁䅉䅅䅁䙁䅁䅁睁䵁䅁䅁权捁䅁䅁权呂䅁䅁权䙁䅁䅁兂䅁䅁䅁䱯汦䅑䅅䅁䉁䅁䅁兂㍂灶愸硌田䅑杷允䅁䅁䅕䅁䑁䅁䅷䅁䭁䉁䄸䅁䭁䅁䅅䅁䭁䅁䅕䅁䙁䅁䅁䅁杂敬䅖允䅁䅁䅅䅁䙁䙁㑋潈牘敕⽁䍄䉁䅁䅁兂䅁䅁䅍䅄䅁䅁䅯杇䅁䅁䅯睕䅁䅁䅯兂䅁䅁䅕䅁䅁䥁㍃唵䉁䅁䅁允䅁䅁䅕穐敖歵獮問䵁䅉䅅䅁䙁䅁䅁睁䵁䅁䅁权捁䅁䅁权呂䅁䅁权䙁䅁䅁兂䅁䅁䅁䱧汦䅑䅅䅁䉁䅁䅁兂㍂灶愸硌田䅑杷允䅁䅁䅕䅁䑁䅁䅷䅁䭁䉁䄴䅁䭁䅁䅅䅁䭁䅁䅕䅁䙁䅁䅁䅁权畊䅚允䅁䅁䅅䅁䙁䵁ㅐ䙋偹瑷⽕䍄䉁䅁䅁兂䅁䅁䅍䅄䅁䅁䅯睈䅁䅁䅯允䅁䅁䅯兂䅁䅁䅕䅁䅁䍁灁欵䉁䅁䅁允䅁䅁䅕体㙆䭆䠵吴䴸䅉䅅䅁䙁䅁䅁睁䵁䅁䅁权敁䅁䅁权呂䅁䅁权䙁䅁䅁兂䅁䅁䅁䱧汦䅑䅅䅁䉁䅁䅁兂㉃⼸唳䝥獫䅑杷允䅁䅁䅕䅁䑁䅁䅷䅁䭁䉁䅯䅁䭁䙁䅍䅁䭁䅁䅕䅁䙁䅁䅁䅁䅂⭴䅖允䅁䅁䅅䅁䙁䑁ㄸ牘䩰䐷䅬䍄䉁䅁䅁兂䅁䅁䅍䅄䅁䅁䅯先䅁䅁䅯允䅁䅁䅯兂䅁䅁䅕䅁䅁䥁㍃唵䉁䅁䅁允䅁䅁䅕㘱睎児塲稰䴸䅉䅅䅁䙁䅁䅁睁䵁䅁䅁权摁䅁䅁权䉁䅁䅁权䙁䅁䅁兂䅁䅁䅁䱯汘䅑䅅䅁䉁䅁䅁兂塄㍯㥁瑃呦睐杷允䅁䅁䅕䅁䑁䅁䅷䅁䭁䉁䄴䅁䭁䅁䅅䅁䭁䅁䅕䅁䙁䅁䅁䅁䅃佶䅖允䅁䅁䅅䅁䙁䑁積積積㥍⽍䍄䉁䅁䅁兂䅁䅁䅍䅄䅁䅁䅯睈䅁䅁䅯睕䅁䅁䅯兂䅁䅁䅕䅁䅁䕁㍃唵䉁䅁䅁允䅁䅁䅕䉵䘶ㄶ奈䕍䵁䅉䅅䅁䙁䅁䅁睁䵁䅁䅁权慁䅁䅁权呂䅁䅁权䙁䅁䅁兂䅁䅁䅁䭧汢䅑䅅䅁䉁䅁䅁兂摁浗㝑㐳㔸䅑杷允䅁䅁䅕䅁䑁䅁䅷䅁䭁䉁䅯䅁䭁䙁䅍䅁䭁䅁䅕䅁䙁䅁䅁䅁杂畴䅖允䅁䅁䅅䅁䙁䑁ㄸ牘䩰䐷䅬䍄䉁䅁䅁兂䅁䅁䅍䅄䅁䅁䅯杇䅁䅁䅯睕䅁䅁䅯兂䅁䅁䅕䅁䅁䕁㉃唵䉁䅁䅁允䅁䅁䅕穐敖歵獮問䵁䅉䅅䅁䙁䅁䅁睁䵁䅁䅁权捁䅁䅁权䉁䅁䅁权䙁䅁䅁兂䅁䅁䅁䵁汄䅑䅅䅁䉁䅁䅁兂偃癷潕䥘匯睐杷允䅁䅁䅕䅁䑁䅁䅷䅁䭁䉁䅯䅁䭁䙁䅍䅁䭁䅁䅕䅁䙁䅁䅁䅁杄整䅖允䅁䅁䅅䅁䙁䑁ㄸ牘䩰䐷䅬䍄䉁䅁䅁兂䅁䅁䅍䅄䅁䅁䅯䅈䅁䅁䅯允䅁䅁䅯兂䅁䅁䅕䅁䅁佁㙁欵䉁䅁䅁允䅁䅁䅕椹捨㡪ㅌ䐲䴸䅉䅅䅁䙁䅁䅁睁䵁䅁䅁权慁䅁䅁权䉁䅁䅁权䙁䅁䅁兂䅁䅁䅁䑁浢䅑䅅䅁䉁䅁䅁兂歃䑣䬰㘱潐睐杷允䅁䅁䅕䅁䑁䅁䅷䅁䭁䉁䅷䅁䭁䙁䅍䅁䭁䅁䅕䅁䙁䅁䅁䅁杄整䅖允䅁䅁䅅䅁䙁䡁⭥确癯午䄵䍄䉁䅁䅁兂䅁䅁䅍䅄䅁䅁䅯先䅁䅁䅯睕䅁䅁䅯兂䅁䅁䅕䅁䅁佁ㅃ唵䉁䅁䅁允䅁䅁䅕瑃橥䑣䬳啌䵁䅉䅅䅁䙁䅁䅁睁䵁䅁䅁权敁䅁䅁权呂䅁䅁权䙁䅁䅁兂䅁䅁䅁䰴汘䅑䅅䅁䉁䅁䅁兂㉃⼸唳䝥獫䅑杷允䅁䅁䅕䅁䑁䅁䅷䅁䭁䉁䄰䅁䭁䙁䅍䅁䭁䅁䅕䅁䙁䅁䅁䅁䅄整䅖允䅁䅁䅅䅁䙁䅁塲㍯㥁楹䄱䍄䉁䅁䅁兂䅁䅁䅍䅄䅁䅁䅯杈䅁䅁䅯睕䅁䅁䅯兂䅁䅁䅕䅁䅁䵁ㅃ唵䉁䅁䅁允䅁䅁䅕癴㥐䠱灨䕌䵁䅉䅅䅁䙁䅁䅁睁䵁䅁䅁权摁䅁䅁权呂䅁䅁权䙁䅁䅁兂䅁䅁䅁䱯汘䅑䅅䅁䉁䅁䅁兂䭁㘱睎捐瑯䅑杷允䅁䅁䅕䅁䑁䅁䅷䅁䭁䉁䅷䅁䭁䅁䅅䅁䭁䅁䅕䅁䙁䅁䅁䅁䅁⭦䅚允䅁䅁䅅䅁䙁偁潙䥘䌯搹⽧䍄䉁䅁䅁兂䅁䅁䅍䅄䅁䅁䅯杈䅁䅁䅯睕䅁䅁䅯兂䅁䅁䅕䅁䅁䭁ㅃ唵䉁䅁䅁允䅁䅁䅕癴㥐䠱灨䕌䵁䅉䅅䅁䙁䅁䅁睁䵁䅁䅁权慁䅁䅁权䉁䅁䅁权䙁䅁䅁兂䅁䅁䅁䝧浶䅑䅅䅁䉁䅁䅁兂歃䑣䬰㘱潐睐杷允䅁䅁䅕䅁䑁䅁䅷䅁䭁䉁䄴䅁䭁䅁䅅䅁䭁䅁䅕䅁䙁䅁䅁䅁杄敊䅚允䅁䅁䅅䅁䙁䵁ㅐ䙋偹瑷⽕䍄䉁䅁䅁兂䅁䅁䅍䅄䅁䅁䅯杈䅁䅁䅯睕䅁䅁䅯兂䅁䅁䅕䅁䅁䝁ㅃ唵䉁䅁䅁允䅁䅁䅕癴㥐䠱灨䕌䵁䅉䅅䅁䙁䅁䅁睁䵁䅁䅁权晁䅁䅁权䉁䅁䅁权䙁䅁䅁兂䅁䅁䅁伴決䅑䅅䅁䉁䅁䅁兂桄桥畓⭒慈睐杷允䅁䅁䅕䅁䑁䅁䅷䅁䭁䉁䄸䅁䭁䙁䅍䅁䭁䅁䅕䅁䙁䅁䅁䅁䅁整䅖允䅁䅁䅅䅁䙁䱁敧敨剴䐲䅂䍄䉁䅁䅁兂䅁䅁䅍䅄䅁䅁䅯杇䅁䅁䅯睕䅁䅁䅯兂䅁䅁䅕䅁䅁䵁ぃ唵䉁䅁䅁允䅁䅁䅕穐敖歵獮問䵁䅉䅅䅁䙁䅁䅁睁䵁䅁䅁权捁䅁䅁权䉁䅁䅁权䙁䅁䅁兂䅁䅁䅁䍯洷䅑䅅䅁䉁䅁䅁兂㉄䙋偹癷奘睐杷允䅁䅁䅕䅁䑁䅁䅷䅁䭁䉁䄰䅁䭁䅁䅅䅁䭁䅁䅕䅁䙁䅁䅁䅁权佧䅚允䅁䅁䅅䅁䙁䭁䠵場啯瑲⽣䍄䉁䅁䅁兂䅁䅁䅍䅄䅁䅁䅯先䅁䅁䅯睕䅁䅁䅯兂䅁䅁䅕䅁䅁䵁ぃ唵䉁䅁䅁允䅁䅁䅕瑃橥䑣䬳啌䵁䅉䅅䅁䙁䅁䅁睁䵁䅁䅁权摁䅁䅁权呂䅁䅁权䙁䅁䅁兂䅁䅁䅁䱯汔䅑䅅䅁䉁䅁䅁兂䭁㘱睎捐瑯䅑杷允䅁䅁䅕䅁䑁䅁䅷䅁䭁䉁䄴䅁䭁䙁䅍䅁䭁䅁䅕䅁䙁䅁䅁䅁权佴䅖允䅁䅁䅅䅁䙁䱁穢搯㑒卡䅸䍄䉁䅁䅁兂䅁䅁䅍䅄䅁䅁䅯杇䅁䅁䅯睕䅁䅁䅯兂䅁䅁䅕䅁䅁䥁ぃ唵䉁䅁䅁允䅁䅁䅕穐敖歵獮問䵁䅉䅅䅁䙁䅁䅁睁䵁䅁䅁权敁䅁䅁权呂䅁䅁权䙁䅁䅁兂䅁䅁䅁䱧汔䅑䅅䅁䉁䅁䅁兂㉃⼸唳䝥獫䅑杷允䅁䅁䅕䅁䑁䅁䅷䅁䭁䉁䄸䅁䭁䅁䅅䅁䭁䅁䅕䅁䙁䅁䅁䅁权佸䅖允䅁䅁䅅䅁䙁䱁敧敨剴乵⼴䍄䉁䅁䅁兂䅁䅁䅍䅄䅁䅁䅯先䅁䅁䅯睕䅁䅁䅯兂䅁䅁䅕䅁䅁䍁ぃ唵䉁䅁䅁允䅁䅁䅕瑃橥䑣䬳啌䵁䅉䅅䅁䙁䅁䅁睁䵁䅁䅁权慁䅁䅁权呂䅁䅁权䙁䅁䅁兂䅁䅁䅁䱁汔䅑䅅䅁䉁䅁䅁兂⽁噎㘶敓㕷䅑杷允䅁䅁䅕䅁䑁䅁䅷䅁䭁䉁䄴䅁䭁䅁䅅䅁䭁䅁䅕䅁䙁䅁䅁䅁䅁佡䅚允䅁䅁䅅䅁䙁䅁䅁䅁䅁乁⽁䍄䉁䅁䅁兂䅁䅁䅍䅄䅁䅁䅯䅈䅁䅁䅯睕䅁䅁䅯兂䅁䅁䅕䅁䅁佁穃唵䉁䅁䅁允䅁䅁䅕㝤昶楇搸歌䵁䅉䅅䅁䙁䅁䅁睁䵁䅁䅁权敁䅁䅁权䉁䅁䅁权䙁䅁䅁兂䅁䅁䅁䐴浄䅑䅅䅁䉁䅁䅁兂䑄匹捨㡪噌睐杷允䅁䅁䅕䅁䑁䅁䅷䅁䭁䉁䅯䅁䭁䅁䅅䅁䭁䅁䅕䅁䙁䅁䅁䅁杄佷䅖允䅁䅁䅅䅁䙁䅁䅁䅁䅁佁⽁䍄䉁䅁䅁兂䅁䅁䅍䅄䅁䅁䅯睈䅁䅁䅯睕䅁䅁䅯兂䅁䅁䅕䅁䅁佁穃唵䉁䅁䅁允䅁䅁䅕䉵䘶ㄶ奈䕍䵁䅉䅅䅁䙁䅁䅁睁䵁䅁䅁权捁䅁䅁权呂䅁䅁权䙁䅁䅁兂䅁䅁䅁䱷汐䅑䅅䅁䉁䅁䅁兂㍂灶愸硌田䅑杷允䅁䅁䅕䅁䑁䅁䅷䅁䭁䉁䄴䅁䭁䙁䅍䅁䭁䅁䅕䅁䙁䅁䅁䅁䅄⭳䅖允䅁䅁䅅䅁䙁䱁穢搯㑒卡䅸䍄䉁䅁䅁兂䅁䅁䅍䅄䅁䅁䅯䅈䅁䅁䅯睕䅁䅁䅯兂䅁䅁䅕䅁䅁䭁穃唵䉁䅁䅁允䅁䅁䅕㝤昶楇搸歌䵁䅉䅅䅁䙁䅁䅁睁䵁䅁䅁权摁䅁䅁权呂䅁䅁权䙁䅁䅁兂䅁䅁䅁䱯汐䅑䅅䅁䉁䅁䅁兂䭁㘱睎捐瑯䅑杷允䅁䅁䅕䅁䑁䅁䅷䅁䭁䉁䄴䅁䭁䙁䅍䅁䭁䅁䅕䅁䙁䅁䅁䅁权⭳䅖允䅁䅁䅅䅁䙁䱁穢搯㑒卡䅸䍄䉁䅁䅁兂䅁䅁䅍䅄䅁䅁䅯杇䅁䅁䅯睕䅁䅁䅯兂䅁䅁䅕䅁䅁䕁穃唵䉁䅁䅁允䅁䅁䅕穐敖歵獮問䵁䅉䅅䅁䙁䅁䅁睁䵁䅁䅁权捁䅁䅁权呂䅁䅁权䙁䅁䅁兂䅁䅁䅁䱑汐䅑䅅䅁䉁䅁䅁兂㍂灶愸硌田䅑杷允䅁䅁䅕䅁䑁䅁䅷䅁䭁䉁䄴䅁䭁䙁䅍䅁䭁䅁䅕䅁䙁䅁䅁䅁䅂⭳䅖允䅁䅁䅅䅁䙁䱁穢搯㑒卡䅸䍄䉁䅁䅁兂䅁䅁䅍䅄䅁䅁䅯先䅁䅁䅯允䅁䅁䅯兂䅁䅁䅕䅁䅁䕁汃唵䉁䅁䅁允䅁䅁䅕㘱睎児塲稰䴸䅉䅅䅁䙁䅁䅁睁䵁䅁䅁权晁䅁䅁权呂䅁䅁权䙁䅁䅁兂䅁䅁䅁䱑汐䅑䅅䅁䉁䅁䅁兂㑃潈牘摕睧䅑杷允䅁䅁䅕䅁䑁䅁䅷䅁䭁䉁䅷䅁䭁䙁䅍䅁䭁䅁䅕䅁䙁䅁䅁䅁杄佰䅖允䅁䅁䅅䅁䙁偁潙䥘䌯却䄱䍄䉁䅁䅁兂䅁䅁䅍䅄䅁䅁䅯先䅁䅁䅯允䅁䅁䅯兂䅁䅁䅕䅁䅁䅁浄唵䉁䅁䅁允䅁䅁䅕㘱睎児塲稰䴸䅉䅅䅁䙁䅁䅁睁䵁䅁䅁权敁䅁䅁权䉁䅁䅁权䙁䅁䅁兂䅁䅁䅁䱁汶䅑䅅䅁䉁䅁䅁兂穁積積積呐睐杷允䅁䅁䅕䅁䑁䅁䅷䅁䭁䉁䄴䅁䭁䙁䅍䅁䭁䅁䅕䅁䙁䅁䅁䅁杁⭳䅖允䅁䅁䅅䅁䙁䱁穢搯㑒卡䅸䍄䉁䅁䅁兂䅁䅁䅍䅄䅁䅁䅯杇䅁䅁䅯允䅁䅁䅯兂䅁䅁䅕䅁䅁䥁灄唵䉁䅁䅁允䅁䅁䅕積積積積稴䴸䅉䅅䅁䙁䅁䅁睁䵁䅁䅁权慁䅁䅁权呂䅁䅁权䙁䅁䅁兂䅁䅁䅁䱁汐䅑䅅䅁䉁䅁䅁兂⽁噎㘶敓㕷䅑杷允䅁䅁䅕䅁䑁䅁䅷䅁䭁䉁䄴䅁䭁䙁䅍䅁䭁䅁䅕䅁䙁䅁䅁䅁䅁⭳䅖允䅁䅁䅅䅁䙁䱁穢搯㑒卡䅸䍄䉁䅁䅁兂䅁䅁䅍䅄䅁䅁䅯睈䅁䅁䅯睕䅁䅁䅯兂䅁䅁䅕䅁䅁䅁穃唵䉁䅁䅁允䅁䅁䅕䉵䘶ㄶ奈䕍䵁䅉䅅䅁䙁䅁䅁睁䵁䅁䅁权摁䅁䅁权呂䅁䅁权䙁䅁䅁兂䅁䅁䅁䱷汌䅑䅅䅁䉁䅁䅁兂䭁㘱睎捐瑯䅑杷允䅁䅁䅕䅁䑁䅁䅷䅁䭁䉁䄴䅁䭁䙁䅍䅁䭁䅁䅕䅁䙁䅁䅁䅁䅄畳䅖允䅁䅁䅅䅁䙁䱁穢搯㑒卡䅸䍄䉁䅁䅁兂䅁䅁䅍䅄䅁䅁䅯杈䅁䅁䅯允䅁䅁䅯兂䅁䅁䅕䅁䅁䕁奂欵䉁䅁䅁允䅁䅁䅕⽷潕䥘䌯吱䴸䅉䅅䅁䙁䅁䅁睁䵁䅁䅁权晁䅁䅁权呂䅁䅁权䙁䅁䅁兂䅁䅁䅁䱙汌䅑䅅䅁䉁䅁䅁兂㑃潈牘摕睧䅑杷允䅁䅁䅕䅁䑁䅁䅷䅁䭁䉁䄴䅁䭁䅁䅅䅁䭁䅁䅕䅁䙁䅁䅁䅁杂⭑䅚允䅁䅁䅅䅁䙁䵁ㅐ䙋偹瑷⽕䍄䉁䅁䅁兂䅁䅁䅍䅄䅁䅁䅯睈䅁䅁䅯睕䅁䅁䅯兂䅁䅁䅕䅁䅁䅁祃唵䉁䅁䅁允䅁䅁䅕䉵䘶ㄶ奈䕍䵁䅉䅅䅁䙁䅁䅁睁䵁䅁䅁权慁䅁䅁权䉁䅁䅁权䙁䅁䅁兂䅁䅁䅁䥧浌䅑䅅䅁䉁䅁䅁兂歃䑣䬰㘱潐睐杷允䅁䅁䅕䅁䑁䅁䅷䅁䭁䉁䅯䅁䭁䙁䅍䅁䭁䅁䅕䅁䙁䅁䅁䅁杄敳䅖允䅁䅁䅅䅁䙁䑁ㄸ牘䩰䐷䅬䍄䉁䅁䅁兂䅁䅁䅍䅄䅁䅁䅯杇䅁䅁䅯睕䅁䅁䅯兂䅁䅁䅕䅁䅁䥁硃唵䉁䅁䅁允䅁䅁䅕穐敖歵獮問䵁䅉䅅䅁䙁䅁䅁睁䵁䅁䅁权敁䅁䅁权䉁䅁䅁权䙁䅁䅁兂䅁䅁䅁䭯汮䅑䅅䅁䉁䅁䅁兂穁積積積呐睐杷允䅁䅁䅕䅁䑁䅁䅷䅁䭁䉁䅷䅁䭁䙁䅍䅁䭁䅁䅕䅁䙁䅁䅁䅁䅃敳䅖允䅁䅁䅅䅁䙁䡁⭥确癯午䄵䍄䉁䅁䅁兂䅁䅁䅍䅄䅁䅁䅯䅈䅁䅁䅯允䅁䅁䅯兂䅁䅁䅕䅁䅁䵁䍁欵䉁䅁䅁允䅁䅁䅕㑈牘払敧吱䴸䅉䅅䅁䙁䅁䅁睁䵁䅁䅁权敁䅁䅁权呂䅁䅁权䙁䅁䅁兂䅁䅁䅁䱙汈䅑䅅䅁䉁䅁䅁兂㉃⼸唳䝥獫䅑杷允䅁䅁䅕䅁䑁䅁䅷䅁䭁䉁䄴䅁䭁䙁䅍䅁䭁䅁䅕䅁䙁䅁䅁䅁䅂敳䅖允䅁䅁䅅䅁䙁䱁穢搯㑒卡䅸䍄䉁䅁䅁兂䅁䅁䅍䅄䅁䅁䅯杈䅁䅁䅯允䅁䅁䅯兂䅁䅁䅕䅁䅁䕁潂欵䉁䅁䅁允䅁䅁䅕䅁䅁䅁䅁䐰䴸䅉䅅䅁䙁䅁䅁睁䵁䅁䅁权晁䅁䅁权呂䅁䅁权䙁䅁䅁兂䅁䅁䅁䱑汈䅑䅅䅁䉁䅁䅁兂㑃潈牘摕睧䅑杷允䅁䅁䅕䅁䑁䅁䅷䅁䭁䉁䄴䅁䭁䙁䅍䅁䭁䅁䅕䅁䙁䅁䅁䅁杁敳䅖允䅁䅁䅅䅁䙁䱁穢搯㑒卡䅸䍄䉁䅁䅁兂䅁䅁䅍䅄䅁䅁䅯睈䅁䅁䅯允䅁䅁䅯兂䅁䅁䅕䅁䅁䅁穃唵䉁䅁䅁允䅁䅁䅕敨剴䉵䘶稲䴸䅉䅅䅁䙁䅁䅁睁䵁䅁䅁权摁䅁䅁权呂䅁䅁权䙁䅁䅁兂䅁䅁䅁䱁汈䅑䅅䅁䉁䅁䅁兂䭁㘱睎捐瑯䅑杷允䅁䅁䅕䅁䑁䅁䅷䅁䭁䉁䄴䅁䭁䅁䅅䅁䭁䅁䅕䅁䙁䅁䅁䅁权敶䅖允䅁䅁䅅䅁䙁䑁積積積㥍⽍䍄䉁䅁䅁兂䅁䅁䅍䅄䅁䅁䅯杈䅁䅁䅯睕䅁䅁䅯兂䅁䅁䅕䅁䅁䅁硃唵䉁䅁䅁允䅁䅁䅕癴㥐䠱灨䕌䵁䅉䅅䅁䙁䅁䅁睁䵁䅁䅁权敁䅁䅁权呂䅁䅁权䙁䅁䅁兂䅁䅁䅁䭑汘䅑䅅䅁䉁䅁䅁兂㍂灶愸硌爰䅑杷允䅁䅁䅕䅁䑁䅁䅷䅁䭁䉁䄸䅁䭁䅁䅅䅁䭁䅁䅕䅁䙁䅁䅁䅁杄畆䅚允䅁䅁䅅䅁䙁偁潙䥘䌯改⽁䍄䉁䅁䅁兂䅁䅁䅍䅄䅁䅁䅯先䅁䅁䅯睕䅁䅁䅯兂䅁䅁䅕䅁䅁䭁睃唵䉁䅁䅁允䅁䅁䅕瑃橥䑣䬳啌䵁䅉䅅䅁䙁䅁䅁睁䵁䅁䅁权敁䅁䅁权呂䅁䅁权䙁䅁䅁兂䅁䅁䅁䱙汄䅑䅅䅁䉁䅁䅁兂㉃⼸唳䝥獫䅑杷允䅁䅁䅕䅁䑁䅁䅷䅁䭁䉁䅯䅁䭁䙁䅍䅁䭁䅁䅕䅁䙁䅁䅁䅁䅂佳䅖允䅁䅁䅅䅁䙁䑁ㄸ牘䩰䐷䅬䍄䉁䅁䅁兂䅁䅁䅍䅄䅁䅁䅯睈䅁䅁䅯允䅁䅁䅯兂䅁䅁䅕䅁䅁䝁㉄唵䉁䅁䅁允䅁䅁䅕体㙆䭆䠵吴䴸䅉䅅䅁䙁䅁䅁睁䵁䅁䅁权捁䅁䅁权呂䅁䅁权䙁䅁䅁兂䅁䅁䅁䱑汄䅑䅅䅁䉁䅁䅁兂㍂灶愸硌田䅑杷允䅁䅁䅕䅁䑁䅁䅷䅁䭁䉁䄸䅁䭁䙁䅍䅁䭁䅁䅕䅁䙁䅁䅁䅁䅂佳䅖允䅁䅁䅅䅁䙁䱁敧敨剴䐲䅂䍄䉁䅁䅁兂䅁䅁䅍䅄䅁䅁䅯杇䅁䅁䅯睕䅁䅁䅯兂䅁䅁䅕䅁䅁䵁癃唵䉁䅁䅁允䅁䅁䅕噈歰㥏倫問䵁䅉䅅䅁䙁䅁䅁睁䵁䅁䅁权捁䅁䅁权䉁䅁䅁权䙁䅁䅁兂䅁䅁䅁䉁浶䅑䅅䅁䉁䅁䅁兂畃⭒㙆䭆堷睐杷允䅁䅁䅕䅁䑁䅁䅷䅁䭁䉁䅷䅁䭁䙁䅍䅁䭁䅁䅕䅁䙁䅁䅁䅁权⭲䅖允䅁䅁䅅䅁䙁偁潙䥘䌯却䄱䍄䉁䅁䅁兂䅁䅁䅍䅄䅁䅁䅯杇䅁䅁䅯允䅁䅁䅯兂䅁䅁䅕䅁䅁䵁汃唵䉁䅁䅁允䅁䅁䅕䅁䅁䅁䅁䐴䴸䅉䅅䅁䙁䅁䅁睁䵁䅁䅁权慁䅁䅁权呂䅁䅁权䙁䅁䅁兂䅁䅁䅁䭉汔䅑䅅䅁䉁䅁䅁兂䡃瑆佮稹㕍䅑杷允䅁䅁䅕䅁䑁䅁䅷䅁䭁䉁䅷䅁䭁䙁䅍䅁䭁䅁䅕䅁䙁䅁䅁䅁䅃⭲䅖允䅁䅁䅅䅁䙁偁潙䥘䌯却䄱䍄䉁䅁䅁兂䅁䅁䅍䅄䅁䅁䅯先䅁䅁䅯睕䅁䅁䅯兂䅁䅁䅕䅁䅁䥁癃唵䉁䅁䅁允䅁䅁䅕瑃橥䑣䬳啌䵁䅉䅅䅁䙁䅁䅁睁䵁䅁䅁权捁䅁䅁权呂䅁䅁权䙁䅁䅁兂䅁䅁䅁䭙氯䅑䅅䅁䉁䅁䅁兂㉄䙋偹牷瑕䅑杷允䅁䅁䅕䅁䑁䅁䅷䅁䭁䉁䄸䅁䭁䅁䅅䅁䭁䅁䅕䅁䙁䅁䅁䅁杂畲䅖允䅁䅁䅅䅁䭁䉁䅳䅁䵁䅉䅅䅁䙁䅁䅁睁䵁䅁䅁权慁䅁䅁权䉁䅁䅁权䙁䅁䅁兂䅁䅁䅁䑑浦䅑䅅䅁䉁䅁䅁兂歃䑣䬰㘱潐睐杷允䅁䅁䅕䅁䑁䅁䅷䅁䭁䉁䄴䅁䭁䙁䅍䅁䭁䅁䅕䅁䙁䅁䅁䅁杂敯䅖允䅁䅁䅅䅁䙁䍁扐堫焵䍦䅰䍄䉁䅁䅁兂䅁䅁䅍䅄䅁䅁䅯睈䅁䅁䅯允䅁䅁䅯兂䅁䅁䅕䅁䅁䭁啂欵䉁䅁䅁允䅁䅁䅕牕敧敨剴䐴䴸䅉䅅䅁䙁䅁䅁睁䵁䅁䅁权摁䅁䅁权呂䅁䅁权䙁䅁䅁兂䅁䅁䅁䭙氯䅑䅅䅁䉁䅁䅁兂婄発呤㘴瑕䅑杷允䅁䅁䅕䅁䑁䅁䅷䅁䭁䉁䄸䅁䭁䅁䅅䅁䭁䅁䅕䅁䙁䅁䅁䅁䅁申䅖允䅁䅁䅅䅁䙁䑁䬰㘱睎摐⽯䍄䉁䅁䅁兂䅁䅁䅍䅄䅁䅁䅯睈䅁䅁䅯睕䅁䅁䅯兂䅁䅁䅕䅁䅁䝁癃唵䉁䅁䅁允䅁䅁䅕䉵䘶ㄶ奈䕍䵁䅉䅅䅁䙁䅁䅁睁䵁䅁䅁权慁䅁䅁权呂䅁䅁权䙁䅁䅁兂䅁䅁䅁䭑氯䅑䅅䅁䉁䅁䅁兂摁浗㝑㐳㔸䅑杷允䅁䅁䅕䅁䑁䅁䅷䅁䭁䉁䅷䅁䭁䙁䅍䅁䭁䅁䅕䅁䙁䅁䅁䅁䅂⭲䅖允䅁䅁䅅䅁䙁偁潙䥘䌯却䄱䍄䉁䅁䅁兂䅁䅁䅍䅄䅁䅁䅯杈䅁䅁䅯睕䅁䅁䅯兂䅁䅁䅕䅁䅁䅁权唵䉁䅁䅁允䅁䅁䅕㥉㕶浦㡰歋䵁䅉䅅䅁䙁䅁䅁睁䵁䅁䅁权慁䅁䅁权䉁䅁䅁权䙁䅁䅁兂䅁䅁䅁余汌䅑䅅䅁䉁䅁䅁兂㉄䙋偹癷杘睐杷允䅁䅁䅕䅁䑁䅁䅷䅁䭁䉁䄰䅁䭁䙁䅍䅁䭁䅁䅕䅁䙁䅁䅁䅁杁佮䅖允䅁䅁䅅䅁䙁䕁㉡⼸唳䍥䄱䍄䉁䅁䅁兂䅁䅁䅍䅄䅁䅁䅯睈䅁䅁䅯睕䅁䅁䅯兂䅁䅁䅕䅁䅁䕁癃唵䉁䅁䅁允䅁䅁䅕䉵䘶ㄶ㑆䕍䵁䅉䅅䅁䙁䅁䅁睁䵁䅁䅁权捁䅁䅁权䉁䅁䅁权䙁䅁䅁兂䅁䅁䅁䙉浲䅑䅅䅁䉁䅁䅁兂㉄䙋偹癷奘睐杷允䅁䅁䅕䅁䑁䅁䅷䅁䭁䉁䄴䅁䭁䅁䅅䅁䭁䅁䅕䅁䙁䅁䅁䅁杂⭹䅖允䅁䅁䅅䅁䙁䑁積積積㥍⽍䍄䉁䅁䅁兂䅁䅁䅍䅄䅁䅁䅯杈䅁䅁䅯睕䅁䅁䅯兂䅁䅁䅕䅁䅁佁畃唵䉁䅁䅁允䅁䅁䅕㝤昶楇搸か䵁䅉䅅䅁䙁䅁䅁睁䵁䅁䅁权晁䅁䅁权呂䅁䅁权䙁䅁䅁兂䅁䅁䅁䬴氷䅑䅅䅁䉁䅁䅁兂㑃潈牘塕睧䅑杷允䅁䅁䅕䅁䑁䅁䅷䅁䭁䉁䄰䅁䭁䙁䅍䅁䭁䅁䅕䅁䙁䅁䅁䅁权畲䅖允䅁䅁䅅䅁䙁乁佮ㄹ橐印䄱䍄䉁䅁䅁兂䅁䅁䅍䅄䅁䅁䅯先䅁䅁䅯允䅁䅁䅯兂䅁䅁䅕䅁䅁䵁歂欵䉁䅁䅁允䅁䅁䅕歲桦桥畓稱䴸䅉䅅䅁䙁䅁䅁睁䵁䅁䅁权敁䅁䅁权呂䅁䅁权䙁䅁䅁兂䅁䅁䅁䭧氷䅑䅅䅁䉁䅁䅁兂㍂灶愸硌爰䅑杷允䅁䅁䅕䅁䑁䅁䅷䅁䭁䉁䄴䅁䭁䙁䅍䅁䭁䅁䅕䅁䙁䅁䅁䅁杂畲䅖允䅁䅁䅅䅁䙁䡁⭥确癯午䅴䍄䉁䅁䅁兂䅁䅁䅍䅄䅁䅁䅯杈䅁䅁䅯睕䅁䅁䅯兂䅁䅁䅕䅁䅁䅁畃唵䉁䅁䅁允䅁䅁䅕㝤昶楇搸か䵁䅉䅅䅁䙁䅁䅁睁䵁䅁䅁权敁䅁䅁权呂䅁䅁权䙁䅁䅁兂䅁䅁䅁䬴氳䅑䅅䅁䉁䅁䅁兂㍂灶愸硌爰䅑杷允䅁䅁䅕䅁䑁䅁䅷䅁䭁䉁䄴䅁䭁䅁䅅䅁䭁䅁䅕䅁䙁䅁䅁䅁杄⭶䅖允䅁䅁䅅䅁䙁䑁積積積㥍⽍䍄䉁䅁䅁兂䅁䅁䅍䅄䅁䅁䅯睈䅁䅁䅯睕䅁䅁䅯兂䅁䅁䅕䅁䅁佁瑃唵䉁䅁䅁允䅁䅁䅕䉵䘶ㄶ㑆䕍䵁䅉䅅䅁䙁䅁䅁睁䵁䅁䅁权捁䅁䅁权呂䅁䅁权䙁䅁䅁兂䅁䅁䅁䭷氳䅑䅅䅁䉁䅁䅁兂㉄䙋偹牷瑕䅑杷允䅁䅁䅕䅁䑁䅁䅷䅁䭁䉁䄴䅁䭁䙁䅍䅁䭁䅁䅕䅁䙁䅁䅁䅁权敲䅖允䅁䅁䅅䅁䙁䡁⭥确癯午䅴䍄䉁䅁䅁兂䅁䅁䅍䅄䅁䅁䅯杇䅁䅁䅯睕䅁䅁䅯兂䅁䅁䅕䅁䅁䥁瑃唵䉁䅁䅁允䅁䅁䅕噈歰㥏倫問䵁䅉䅅䅁䙁䅁䅁睁䵁䅁䅁权捁䅁䅁权䉁䅁䅁权䙁䅁䅁兂䅁䅁䅁䉙浔䅑䅅䅁䉁䅁䅁兂晁敨剴䉵嘷睐杷允䅁䅁䅕䅁䑁䅁䅷䅁䭁䉁䄰䅁䭁䅁䅅䅁䭁䅁䅕䅁䙁䅁䅁䅁䅁⭂䅚允䅁䅁䅅䅁䙁䉁䘫ㄶ㑇瑈⽕䍄䉁䅁䅁兂䅁䅁䅍䅄䅁䅁䅯杈䅁䅁䅯睕䅁䅁䅯兂䅁䅁䅕䅁䅁䥁瑃唵䉁䅁䅁允䅁䅁䅕㝤昶楇搸か䵁䅉䅅䅁䙁䅁䅁睁䵁䅁䅁权晁䅁䅁权䉁䅁䅁权䙁䅁䅁兂䅁䅁䅁临汘䅑䅅䅁䉁䅁䅁兂乄䵺䵺䵺捺睐杷允䅁䅁䅕䅁䑁䅁䅷䅁䭁䉁䅯䅁䭁䙁䅍䅁䭁䅁䅕䅁䙁䅁䅁䅁杁敲䅖允䅁䅁䅅䅁䙁䉁愱䑚晶穪䅬䍄䉁䅁䅁兂䅁䅁䅍䅄䅁䅁䅯䅈䅁䅁䅯睕䅁䅁䅯兂䅁䅁䅕䅁䅁䍁瑃唵䉁䅁䅁允䅁䅁䅕椹捨㡪ㅋ啌䵁䅉䅅䅁䙁䅁䅁睁䵁䅁䅁权敁䅁䅁权䉁䅁䅁权䙁䅁䅁兂䅁䅁䅁䙑浮䅑䅅䅁䉁䅁䅁兂䑄匹捨㡪噌睐杷允䅁䅁䅕䅁䑁䅁䅷䅁䭁䉁䅯䅁䭁䙁䅍䅁䭁䅁䅕䅁䙁䅁䅁䅁䅁敲䅖允䅁䅁䅅䅁䙁䉁愱䑚晶穪䅬䍄䉁䅁䅁兂䅁䅁䅍䅄䅁䅁䅯杈䅁䅁䅯允䅁䅁䅯兂䅁䅁䅕䅁䅁䅁奃唵䉁䅁䅁允䅁䅁䅕積積積積稰䴸䅉䅅䅁䙁䅁䅁睁䵁䅁䅁权慁䅁䅁权䉁䅁䅁权䙁䅁䅁兂䅁䅁䅁䉧浌䅑䅅䅁䉁䅁䅁兂浂浚浚浚浢睐杷允䅁䅁䅕䅁䑁䅁䅷䅁䭁䉁䅯䅁䭁䙁䅍䅁䭁䅁䅕䅁䙁䅁䅁䅁杄佲䅖允䅁䅁䅅䅁䙁䉁愱䑚晶穪䅬䍄䉁䅁䅁兂䅁䅁䅍䅄䅁䅁䅯杈䅁䅁䅯睕䅁䅁䅯兂䅁䅁䅕䅁䅁佁獃唵䉁䅁䅁允䅁䅁䅕㝤昶楇搸か䵁䅉䅅䅁䙁䅁䅁睁䵁䅁䅁权捁䅁䅁权呂䅁䅁权䙁䅁䅁兂䅁䅁䅁䭷決䅑䅅䅁䉁䅁䅁兂㉄䙋偹牷瑕䅑杷允䅁䅁䅕䅁䑁䅁䅷䅁䭁䉁䄰䅁䭁䙁䅍䅁䭁䅁䅕䅁䙁䅁䅁䅁䅄佲䅖允䅁䅁䅅䅁䙁乁佮ㄹ橐印䄱䍄䉁䅁䅁兂䅁䅁䅍䅄䅁䅁䅯杇䅁䅁䅯睕䅁䅁䅯兂䅁䅁䅕䅁䅁䕁獃唵䉁䅁䅁允䅁䅁䅕噈歰㥏倫問䵁䅉䅅䅁䙁䅁䅁睁䵁䅁䅁权晁䅁䅁权呂䅁䅁权䙁䅁䅁兂䅁䅁䅁䭑決䅑䅅䅁䉁䅁䅁兂㑃潈牘塕睧䅑杷允䅁䅁䅕䅁䑁䅁䅷䅁䭁䉁䅷䅁䭁䙁䅍䅁䭁䅁䅕䅁䙁䅁䅁䅁杁佲䅖允䅁䅁䅅䅁䙁偁潙䥘䌯却䄱䍄䉁䅁䅁兂䅁䅁䅍䅄䅁䅁䅯䅈䅁䅁䅯睕䅁䅁䅯兂䅁䅁䅕䅁䅁䅁獃唵䉁䅁䅁允䅁䅁䅕椹捨㡪ㅋ啌䵁䅉䅅䅁䙁䅁䅁睁䵁䅁䅁权敁䅁䅁权䉁䅁䅁权䙁䅁䅁兂䅁䅁䅁䝁浲䅑䅅䅁䉁䅁䅁兂䅁䅁䅁䅁兄睐杷允䅁䅁䅕䅁䑁䅁䅷䅁䭁䉁䄴䅁䭁䙁䅍䅁䭁䅁䅕䅁䙁䅁䅁䅁䅁佲䅖允䅁䅁䅅䅁䙁䡁⭥确癯午䅴䍄䉁䅁䅁兂䅁䅁䅍䅄䅁䅁䅯䅈䅁䅁䅯睕䅁䅁䅯兂䅁䅁䅕䅁䅁佁牃唵䉁䅁䅁允䅁䅁䅕椹捨㡪ㅋ啌䵁䅉䅅䅁䙁䅁䅁睁䵁䅁䅁权摁䅁䅁权䉁䅁䅁权䙁䅁䅁兂䅁䅁䅁偁汲䅑䅅䅁䉁䅁䅁兂晁敨剴䉵嘷睐杷允䅁䅁䅕䅁䑁䅁䅷䅁䭁䉁䄴䅁䭁䙁䅍䅁䭁䅁䅕䅁䙁䅁䅁䅁杄⭱䅖允䅁䅁䅅䅁䙁䡁⭥确癯午䅴䍄䉁䅁䅁兂䅁䅁䅍䅄䅁䅁䅯杇䅁䅁䅯允䅁䅁䅯兂䅁䅁䅕䅁䅁䝁ぁ欵䉁䅁䅁允䅁䅁䅕䡰㥁瑃橥䐶䴸䅉䅅䅁䙁䅁䅁睁䵁䅁䅁权敁䅁䅁权䉁䅁䅁权䙁䅁䅁兂䅁䅁䅁佑汄䅑䅅䅁䉁䅁䅁兂穁積積積呐睐杷允䅁䅁䅕䅁䑁䅁䅷䅁䭁䉁䄴䅁䭁䙁䅍䅁䭁䅁䅕䅁䙁䅁䅁䅁䅂⭱䅖允䅁䅁䅅䅁䙁䡁⭥确癯午䅴䍄䉁䅁䅁兂䅁䅁䅍䅄䅁䅁䅯䅈䅁䅁䅯睕䅁䅁䅯兂䅁䅁䅕䅁䅁䍁牃唵䉁䅁䅁允䅁䅁䅕椹捨㡪ㅋ啌䵁䅉䅅䅁䙁䅁䅁睁䵁䅁䅁权慁䅁䅁权呂䅁䅁权䙁䅁䅁兂䅁䅁䅁䭑汘䅑䅅䅁䉁䅁䅁兂摁浗㝑㐳㔸䅑杷允䅁䅁䅕䅁䑁䅁䅷䅁䭁䉁䄴䅁䭁䙁䅍䅁䭁䅁䅕䅁䙁䅁䅁䅁杁⭱䅖允䅁䅁䅅䅁䙁䡁⭥确癯午䅴䍄䉁䅁䅁兂䅁䅁䅍䅄䅁䅁䅯杈䅁䅁䅯睕䅁䅁䅯兂䅁䅁䅕䅁䅁䅁牃唵䉁䅁䅁允䅁䅁䅕㝤昶楇搸か䵁䅉䅅䅁䙁䅁䅁睁䵁䅁䅁权晁䅁䅁权呂䅁䅁权䙁䅁䅁兂䅁䅁䅁䭁汶䅑䅅䅁䉁䅁䅁兂㑃潈牘塕睧䅑杷允䅁䅁䅕䅁䑁䅁䅷䅁䭁䉁䄸䅁䭁䙁䅍䅁䭁䅁䅕䅁䙁䅁䅁䅁杄畱䅖允䅁䅁䅅䅁䙁䱁敧敨剴䑥䅂䍄䉁䅁䅁兂䅁䅁䅍䅄䅁䅁䅯杇䅁䅁䅯睕䅁䅁䅯兂䅁䅁䅕䅁䅁䍁噃唵䉁䅁䅁允䅁䅁䅕瑃橥䑣焳䕏䵁䅉䅅䅁䙁䅁䅁睁䵁䅁䅁权慁䅁䅁权呂䅁䅁权䙁䅁䅁兂䅁䅁䅁䭧汲䅑䅅䅁䉁䅁䅁兂摁浗㝑㐳㔸䅑杷允䅁䅁䅕䅁䑁䅁䅷䅁䭁䉁䅷䅁䭁䅁䅅䅁䭁䅁䅕䅁䙁䅁䅁䅁䅃伯䅖允䅁䅁䅅䅁䙁䉁䘫ㄶ㑇瑈⽕䍄䉁䅁䅁兂䅁䅁䅍䅄䅁䅁䅯䅈䅁䅁䅯允䅁䅁䅯兂䅁䅁䅕䅁䅁䍁㉁欵䉁䅁䅁允䅁䅁䅕椹捨㡪ㅌ䐲䴸䅉䅅䅁䙁䅁䅁睁䵁䅁䅁权慁䅁䅁权呂䅁䅁权䙁䅁䅁兂䅁䅁䅁䭙汲䅑䅅䅁䉁䅁䅁兂摁浗㝑㐳㔸䅑杷允䅁䅁䅕䅁䑁䅁䅷䅁䭁䉁䄴䅁䭁䅁䅅䅁䭁䅁䅕䅁䙁䅁䅁䅁杂畚䅚允䅁䅁䅅䅁䙁䅁䅁䅁䅁乁⽁䍄䉁䅁䅁兂䅁䅁䅍䅄䅁䅁䅯杇䅁䅁䅯睕䅁䅁䅯兂䅁䅁䅕䅁䅁䕁煃唵䉁䅁䅁允䅁䅁䅕噈歰㥏倫問䵁䅉䅅䅁䙁䅁䅁睁䵁䅁䅁权摁䅁䅁权䉁䅁䅁权䙁䅁䅁兂䅁䅁䅁䭑汔䅑䅅䅁䉁䅁䅁兂塄㍯㥁瑃呦睐杷允䅁䅁䅕䅁䑁䅁䅷䅁䭁䉁䄰䅁䭁䙁䅍䅁䭁䅁䅕䅁䙁䅁䅁䅁䅂畱䅖允䅁䅁䅅䅁䙁乁佮ㄹ橐印䄱䍄䉁䅁䅁兂䅁䅁䅍䅄䅁䅁䅯杇䅁䅁䅯睕䅁䅁䅯兂䅁䅁䅕䅁䅁䅁煃唵䉁䅁䅁允䅁䅁䅕噈歰㥏倫問䵁䅉䅅䅁䙁䅁䅁睁䵁䅁䅁权捁䅁䅁权呂䅁䅁权䙁䅁䅁兂䅁䅁䅁䭁汲䅑䅅䅁䉁䅁䅁兂㉄䙋偹牷瑕䅑杷允䅁䅁䅕䅁䑁䅁䅷䅁䭁䉁䄸䅁䭁䙁䅍䅁䭁䅁䅕䅁䙁䅁䅁䅁䅁畱䅖允䅁䅁䅅䅁䙁䱁敧敨剴䑥䅂䍄䉁䅁䅁兂䅁䅁䅍䅄䅁䅁䅯杇䅁䅁䅯睕䅁䅁䅯兂䅁䅁䅕䅁䅁䭁灃唵䉁䅁䅁允䅁䅁䅕噈歰㥏倫問䵁䅉䅅䅁䙁䅁䅁睁䵁䅁䅁权敁䅁䅁权呂䅁䅁权䙁䅁䅁兂䅁䅁䅁䭯汮䅑䅅䅁䉁䅁䅁兂㍂灶愸硌爰䅑杷允䅁䅁䅕䅁䑁䅁䅷䅁䭁䉁䄰䅁䭁䙁䅍䅁䭁䅁䅕䅁䙁䅁䅁䅁䅃敱䅖允䅁䅁䅅䅁䙁乁佮ㄹ橐印䄱䍄䉁䅁䅁兂䅁䅁䅍䅄䅁䅁䅯杈䅁䅁䅯睕䅁䅁䅯兂䅁䅁䅕䅁䅁䝁灃唵䉁䅁䅁允䅁䅁䅕㝤昶楇搸か䵁䅉䅅䅁䙁䅁䅁睁䵁䅁䅁权敁䅁䅁权呂䅁䅁权䙁䅁䅁兂䅁䅁䅁䭑汮䅑䅅䅁䉁䅁䅁兂㍂灶愸硌爰䅑杷允䅁䅁䅕䅁䑁䅁䅷䅁䭁䉁䄸䅁䭁䅁䅅䅁䭁䅁䅕䅁䙁䅁䅁䅁䅂⭣䅚允䅁䅁䅅䅁䙁䙁㑋潈牘敕⽁䍄䉁䅁䅁兂䅁䅁䅍䅄䅁䅁䅯睈䅁䅁䅯睕䅁䅁䅯兂䅁䅁䅕䅁䅁䍁灃唵䉁䅁䅁允䅁䅁䅕䉵䘶ㄶ㑆䕍䵁䅉䅅䅁䙁䅁䅁睁䵁䅁䅁权捁䅁䅁权呂䅁䅁权䙁䅁䅁兂䅁䅁䅁䭷汪䅑䅅䅁䉁䅁䅁兂㉄䙋偹牷瑕䅑杷允䅁䅁䅕䅁䑁䅁䅷䅁䭁䉁䄴䅁䭁䅁䅅䅁䭁䅁䅕䅁䙁䅁䅁䅁杄敹䅖允䅁䅁䅅䅁䙁䑁積積積㥍⽍䍄䉁䅁䅁兂䅁䅁䅍䅄䅁䅁䅯睈䅁䅁䅯允䅁䅁䅯兂䅁䅁䅕䅁䅁佁䭄唵䉁䅁䅁允䅁䅁䅕䡰㥁瑃橥䐴䴸䅉䅅䅁䙁䅁䅁睁䵁䅁䅁权慁䅁䅁权呂䅁䅁权䙁䅁䅁兂䅁䅁䅁䭯汪䅑䅅䅁䉁䅁䅁兂摁浗㝑㐳㔸䅑杷允䅁䅁䅕䅁䑁䅁䅷䅁䭁䉁䅯䅁䭁䅁䅅䅁䭁䅁䅕䅁䙁䅁䅁䅁䅃甴䅖允䅁䅁䅅䅁䙁偁潙䥘䌯改⽁䍄䉁䅁䅁兂䅁䅁䅍䅄䅁䅁䅯䅈䅁䅁䅯睕䅁䅁䅯兂䅁䅁䅕䅁䅁䭁潃唵䉁䅁䅁允䅁䅁䅕椹捨㡪ㅋ啌䵁䅉䅅䅁䙁䅁䅁睁䵁䅁䅁权摁䅁䅁权呂䅁䅁权䙁䅁䅁兂䅁䅁䅁䭯汪䅑䅅䅁䉁䅁䅁兂婄発呤㘴瑕䅑杷允䅁䅁䅕䅁䑁䅁䅷䅁䭁䉁䄸䅁䭁䙁䅍䅁䭁䅁䅕䅁䙁䅁䅁䅁权佱䅖允䅁䅁䅅䅁䙁䱁敧敨剴䑥䅂䍄䉁䅁䅁兂䅁䅁䅍䅄䅁䅁䅯杇䅁䅁䅯睕䅁䅁䅯兂䅁䅁䅕䅁䅁䭁楃唵䉁䅁䅁允䅁䅁䅕硨婢発穣問䵁䅉䅅䅁䙁䅁䅁睁䵁䅁䅁权慁䅁䅁权呂䅁䅁权䙁䅁䅁兂䅁䅁䅁䭧汪䅑䅅䅁䉁䅁䅁兂摁浗㝑㐳㔸䅑杷允䅁䅁䅕䅁䑁䅁䅷䅁䭁䉁䅯䅁䭁䅁䅅䅁䭁䅁䅕䅁䙁䅁䅁䅁䅃何䅚允䅁䅁䅅䅁䙁䭁睒児塲⭯⽧䍄䉁䅁䅁兂䅁䅁䅍䅄䅁䅁䅯䅈䅁䅁䅯睕䅁䅁䅯兂䅁䅁䅕䅁䅁䥁潃唵䉁䅁䅁允䅁䅁䅕椹捨㡪ㅋ啌䵁䅉䅅䅁䙁䅁䅁睁䵁䅁䅁权晁䅁䅁权呂䅁䅁权䙁䅁䅁兂䅁䅁䅁䭙汪䅑䅅䅁䉁䅁䅁兂㑃潈牘塕睧䅑杷允䅁䅁䅕䅁䑁䅁䅷䅁䭁䉁䄴䅁䭁䙁䅍䅁䭁䅁䅕䅁䙁䅁䅁䅁䅂佱䅖允䅁䅁䅅䅁䙁䡁⭥确癯午䅴䍄䉁䅁䅁兂䅁䅁䅍䅄䅁䅁䅯杇䅁䅁䅯允䅁䅁䅯兂䅁䅁䅕䅁䅁䝁䥂欵䉁䅁䅁允䅁䅁䅕䡰㥁瑃橥䐶䴸䅉䅅䅁䙁䅁䅁睁䵁䅁䅁权晁䅁䅁权呂䅁䅁权䙁䅁䅁兂䅁䅁䅁䭑汪䅑䅅䅁䉁䅁䅁兂㑃潈牘塕睧䅑杷允䅁䅁䅕䅁䑁䅁䅷䅁䭁䉁䄰䅁䭁䙁䅍䅁䭁䅁䅕䅁䙁䅁䅁䅁䅄⭰䅖允䅁䅁䅅䅁䙁乁佮ㄹ橐印䄱䍄䉁䅁䅁兂䅁䅁䅍䅄䅁䅁䅯睈䅁䅁䅯睕䅁䅁䅯兂䅁䅁䅕䅁䅁䵁湃唵䉁䅁䅁允䅁䅁䅕䉵䘶ㄶ㑆䕍䵁䅉䅅䅁䙁䅁䅁睁䵁䅁䅁权慁䅁䅁权呂䅁䅁权䙁䅁䅁兂䅁䅁䅁䭙汦䅑䅅䅁䉁䅁䅁兂摁浗㝑㐳㔸䅑杷允䅁䅁䅕䅁䑁䅁䅷䅁䭁䉁䅯䅁䭁䙁䅍䅁䭁䅁䅕䅁䙁䅁䅁䅁䅁⭰䅖允䅁䅁䅅䅁䙁䉁愱䑚晶穪䅬䍄䉁䅁䅁兂䅁䅁䅍䅄䅁䅁䅯先䅁䅁䅯允䅁䅁䅯兂䅁䅁䅕䅁䅁䅁橃唵䉁䅁䅁允䅁䅁䅕㘱睎児塲稰䴸䅉䅅䅁䙁䅁䅁睁䵁䅁䅁权摁䅁䅁权䉁䅁䅁权䙁䅁䅁兂䅁䅁䅁䉷洳䅑䅅䅁䉁䅁䅁兂晁敨剴䉵嘷睐杷允䅁䅁䅕䅁䑁䅁䅷䅁䭁䉁䄴䅁䭁䙁䅍䅁䭁䅁䅕䅁䙁䅁䅁䅁䅁⭰䅖允䅁䅁䅅䅁䙁䡁⭥确癯午䅴䍄䉁䅁䅁兂䅁䅁䅍䅄䅁䅁䅯先䅁䅁䅯允䅁䅁䅯兂䅁䅁䅕䅁䅁䭁坄唵䉁䅁䅁允䅁䅁䅕㘱睎児塲稰䴸䅉䅅䅁䙁䅁䅁睁䵁䅁䅁权敁䅁䅁权呂䅁䅁权䙁䅁䅁兂䅁䅁䅁䬴汢䅑䅅䅁䉁䅁䅁兂㍂灶愸硌爰䅑杷允䅁䅁䅕䅁䑁䅁䅷䅁䭁䉁䅯䅁䭁䙁䅍䅁䭁䅁䅕䅁䙁䅁䅁䅁䅄異䅖允䅁䅁䅅䅁䙁䉁愱䑚晶穪䅬䍄䉁䅁䅁兂䅁䅁䅍䅄䅁䅁䅯睈䅁䅁䅯允䅁䅁䅯兂䅁䅁䅕䅁䅁䭁桄唵䉁䅁䅁允䅁䅁䅕児塲㍯㥁樲䴸䅉䅅䅁䙁䅁䅁睁䵁䅁䅁权摁䅁䅁权呂䅁䅁权䙁䅁䅁兂䅁䅁䅁䭷汢䅑䅅䅁䉁䅁䅁兂婄発呤㘴瑕䅑杷允䅁䅁䅕䅁䑁䅁䅷䅁䭁䉁䅷䅁䭁䙁䅍䅁䭁䅁䅕䅁䙁䅁䅁䅁杁異䅖允䅁䅁䅅䅁䙁偁潙䥘䌯却䄱䍄䉁䅁䅁兂䅁䅁䅍䅄䅁䅁䅯䅈䅁䅁䅯允䅁䅁䅯兂䅁䅁䅕䅁䅁䵁䩂欵䉁䅁䅁允䅁䅁䅕椹捨㡪ㅌ䐲䴸䅉䅅䅁䙁䅁䅁睁䵁䅁䅁权摁䅁䅁权呂䅁䅁权䙁䅁䅁兂䅁䅁䅁䭉汢䅑䅅䅁䉁䅁䅁兂婄発呤㘴瑕䅑杷允䅁䅁䅕䅁䑁䅁䅷䅁䭁䉁䅷䅁䭁䙁䅍䅁䭁䅁䅕䅁䙁䅁䅁䅁䅁異䅖允䅁䅁䅅䅁䙁偁潙䥘䌯却䄱䍄䉁䅁䅁兂䅁䅁䅍䅄䅁䅁䅯先䅁䅁䅯睕䅁䅁䅯兂䅁䅁䅕䅁䅁䅁浃唵䉁䅁䅁允䅁䅁䅕挲㌷⭕汏啌䵁䅉䅅䅁䙁䅁䅁睁䵁䅁䅁权捁䅁䅁权呂䅁䅁权䙁䅁䅁兂䅁䅁䅁䭷汘䅑䅅䅁䉁䅁䅁兂㉄䙋偹牷瑕䅑杷允䅁䅁䅕䅁䑁䅁䅷䅁䭁䉁䄰䅁䭁䙁䅍䅁䭁䅁䅕䅁䙁䅁䅁䅁权数䅖允䅁䅁䅅䅁䙁乁佮ㄹ橐印䄱䍄䉁䅁䅁兂䅁䅁䅍䅄䅁䅁䅯先䅁䅁䅯睕䅁䅁䅯兂䅁䅁䅕䅁䅁䕁汃唵䉁䅁䅁允䅁䅁䅕挲㌷⭕汏啌䵁䅉䅅䅁䙁䅁䅁睁䵁䅁䅁权捁䅁䅁权呂䅁䅁权䙁䅁䅁兂䅁䅁䅁䭉汘䅑䅅䅁䉁䅁䅁兂㉄䙋偹牷瑕䅑杷允䅁䅁䅕䅁䑁䅁䅷䅁䭁䉁䅯䅁䭁䙁䅍䅁䭁䅁䅕䅁䙁䅁䅁䅁䅁数䅖允䅁䅁䅅䅁䙁䉁愱䑚晶穪䅬䍄䉁䅁䅁兂䅁䅁䅍䅄䅁䅁䅯先䅁䅁䅯睕䅁䅁䅯兂䅁䅁䅕䅁䅁䅁汃唵䉁䅁䅁允䅁䅁䅕挲㌷⭕汏啌䵁䅉䅅䅁䙁䅁䅁睁䵁䅁䅁权晁䅁䅁权呂䅁䅁权䙁䅁䅁兂䅁䅁䅁䭁汘䅑䅅䅁䉁䅁䅁兂㑃潈牘塕睧䅑杷允䅁䅁䅕䅁䑁䅁䅷䅁䭁䉁䅯䅁䭁䅁䅅䅁䭁䅁䅕䅁䙁䅁䅁䅁䅁效䅚允䅁䅁䅅䅁䙁䭁睒児塲⭯⽧䍄䉁䅁䅁兂䅁䅁䅍䅄䅁䅁䅯睈䅁䅁䅯睕䅁䅁䅯兂䅁䅁䅕䅁䅁佁歃唵䉁䅁䅁允䅁䅁䅕䉵䘶ㄶ㑆䕍䵁䅉䅅䅁䙁䅁䅁睁䵁䅁䅁权捁䅁䅁权呂䅁䅁权䙁䅁䅁兂䅁䅁䅁䭷汔䅑䅅䅁䉁䅁䅁兂㉄䙋偹牷瑕䅑杷允䅁䅁䅕䅁䑁䅁䅷䅁䭁䉁䄰䅁䭁䅁䅅䅁䭁䅁䅕䅁䙁䅁䅁䅁杄由䅖允䅁䅁䅅䅁䙁乁橥䑣䬰㤱⽍䍄䉁䅁䅁兂䅁䅁䅍䅄䅁䅁䅯杇䅁䅁䅯睕䅁䅁䅯兂䅁䅁䅕䅁䅁䝁歃唵䉁䅁䅁允䅁䅁䅕硨婢発穣問䵁䅉䅅䅁䙁䅁䅁睁䵁䅁䅁权慁䅁䅁权䉁䅁䅁权䙁䅁䅁兂䅁䅁䅁䑁洳䅑䅅䅁䉁䅁䅁兂歃䑣䬰㘱潐睐杷允䅁䅁䅕䅁䑁䅁䅷䅁䭁䉁䄴䅁䭁䙁䅍䅁䭁䅁䅕䅁䙁䅁䅁䅁杂佰䅖允䅁䅁䅅䅁䙁䡁⭥确癯午䅴䍄䉁䅁䅁兂䅁䅁䅍䅄䅁䅁䅯杇䅁䅁䅯允䅁䅁䅯兂䅁䅁䅕䅁䅁佁獃唵䉁䅁䅁允䅁䅁䅕䅁䅁䅁䅁䐴䴸䅉䅅䅁䙁䅁䅁睁䵁䅁䅁权慁䅁䅁权呂䅁䅁权䙁䅁䅁兂䅁䅁䅁䭑汔䅑䅅䅁䉁䅁䅁兂䡃瑆佮稹㕍䅑杷允䅁䅁䅕䅁䑁䅁䅷䅁䭁䉁䅯䅁䭁䅁䅅䅁䭁䅁䅕䅁䙁䅁䅁䅁杂畭䅖允䅁䅁䅅䅁䙁䅁䅁䅁䅁佁⽁䍄䉁䅁䅁兂䅁䅁䅍䅄䅁䅁䅯杈䅁䅁䅯睕䅁䅁䅯兂䅁䅁䅕䅁䅁䕁歃唵䉁䅁䅁允䅁䅁䅕㝤昶楇搸か䵁䅉䅅䅁䙁䅁䅁睁䵁䅁䅁权敁䅁䅁权呂䅁䅁权䙁䅁䅁兂䅁䅁䅁䭉汔䅑䅅䅁䉁䅁䅁兂㍂灶愸硌爰䅑杷允䅁䅁䅕䅁䑁䅁䅷䅁䭁䉁䄴䅁䭁䙁䅍䅁䭁䅁䅕䅁䙁䅁䅁䅁杄⭯䅖允䅁䅁䅅䅁䙁䍁扐堫焵䍦䅰䍄䉁䅁䅁兂䅁䅁䅍䅄䅁䅁䅯杇䅁䅁䅯允䅁䅁䅯兂䅁䅁䅕䅁䅁䝁啁欵䉁䅁䅁允䅁䅁䅕浚浚浚浚樵䴸䅉䅅䅁䙁䅁䅁睁䵁䅁䅁权晁䅁䅁权呂䅁䅁权䙁䅁䅁兂䅁䅁䅁䬴汐䅑䅅䅁䉁䅁䅁兂捃䍸睃楣硧䅑杷允䅁䅁䅕䅁䑁䅁䅷䅁䭁䉁䄸䅁䭁䙁䅍䅁䭁䅁䅕䅁䙁䅁䅁䅁䅃⭯䅖允䅁䅁䅅䅁䙁䩁䕺䱉祂䑋䅆䍄䉁䅁䅁兂䅁䅁䅍䅄䅁䅁䅯睈䅁䅁䅯睕䅁䅁䅯兂䅁䅁䅕䅁䅁䕁橃唵䉁䅁䅁允䅁䅁䅕䵮村䡳潉啍䵁䅉䅅䅁䙁䅁䅁睁䵁䅁䅁权慁䅁䅁权呂䅁䅁权䙁䅁䅁兂䅁䅁䅁䭉汐䅑䅅䅁䉁䅁䅁兂䡃瑆佮稹㕍䅑杷允䅁䅁䅕䅁䑁䅁䅷䅁䭁䉁䅷䅁䭁䙁䅍䅁䭁䅁䅕䅁䙁䅁䅁䅁䅁⭯䅖允䅁䅁䅅䅁䙁䵁䭈啯㉗祍䄱䍄䉁䅁䅁兂䅁䅁䅍䅄䅁䅁䅯先䅁䅁䅯睕䅁䅁䅯兂䅁䅁䅕䅁䅁䅁橃唵䉁䅁䅁允䅁䅁䅕牒穢搯㑒啌䵁䅉䅅䅁䙁䅁䅁睁䵁䅁䅁权敁䅁䅁权呂䅁䅁权䙁䅁䅁兂䅁䅁䅁䭁汐䅑䅅䅁䉁䅁䅁兂橁⼲⭬湡煷䅑杷允䅁䅁䅕䅁䑁䅁䅷䅁䭁䉁䄸䅁䭁䅁䅅䅁䭁䅁䅕䅁䙁䅁䅁䅁䅃佑䅚允䅁䅁䅅䅁䙁䭁睒児塲⭯⽁䍄䉁䅁䅁兂䅁䅁䅍䅄䅁䅁䅯睈䅁䅁䅯睕䅁䅁䅯兂䅁䅁䅕䅁䅁䥁晃唵䉁䅁䅁允䅁䅁䅕䵮村䡳潉啍䵁䅉䅅䅁䙁䅁䅁睁䵁䅁䅁权捁䅁䅁权呂䅁䅁权䙁䅁䅁兂䅁䅁䅁䭯汌䅑䅅䅁䉁䅁䅁兂䉄煹䙆橴瑍䅑杷允䅁䅁䅕䅁䑁䅁䅷䅁䭁䉁䄰䅁䭁䙁䅍䅁䭁䅁䅕䅁䙁䅁䅁䅁权畯䅖允䅁䅁䅅䅁䙁䕁㉡⼸唳䍥䄱䍄䉁䅁䅁兂䅁䅁䅍䅄䅁䅁䅯杇䅁䅁䅯睕䅁䅁䅯兂䅁䅁䅕䅁䅁䥁楃唵䉁䅁䅁允䅁䅁䅕硨婢発穣問䵁䅉䅅䅁䙁䅁䅁睁䵁䅁䅁权捁䅁䅁权呂䅁䅁权䙁䅁䅁兂䅁䅁䅁䭧汌䅑䅅䅁䉁䅁䅁兂䉄煹䙆橴瑍䅑杷允䅁䅁䅕䅁䑁䅁䅷䅁䭁䉁䅯䅁䭁䙁䅍䅁䭁䅁䅕䅁䙁䅁䅁䅁杂畯䅖允䅁䅁䅅䅁䙁䥁坣挲㌷積䅬䍄䉁䅁䅁兂䅁䅁䅍䅄䅁䅁䅯䅈䅁䅁䅯睕䅁䅁䅯兂䅁䅁䅕䅁䅁䝁楃唵䉁䅁䅁允䅁䅁䅕捷桱扒穙啌䵁䅉䅅䅁䙁䅁䅁睁䵁䅁䅁权捁䅁䅁权呂䅁䅁权䙁䅁䅁兂䅁䅁䅁䭷汈䅑䅅䅁䉁䅁䅁兂䉄煹䙆橴瑍䅑杷允䅁䅁䅕䅁䑁䅁䅷䅁䭁䉁䄰䅁䭁䙁䅍䅁䭁䅁䅕䅁䙁䅁䅁䅁䅄敯䅖允䅁䅁䅅䅁䙁䕁㉡⼸唳䍥䄱䍄䉁䅁䅁兂䅁䅁䅍䅄䅁䅁䅯杇䅁䅁䅯睕䅁䅁䅯兂䅁䅁䅕䅁䅁䭁桃唵䉁䅁䅁允䅁䅁䅕硨婢発穣問䵁䅉䅅䅁䙁䅁䅁睁䵁䅁䅁权捁䅁䅁权呂䅁䅁权䙁䅁䅁兂䅁䅁䅁䭯汈䅑䅅䅁䉁䅁䅁兂䉄煹䙆橴瑍䅑杷允䅁䅁䅕䅁䑁䅁䅷䅁䭁䉁䅯䅁䭁䙁䅍䅁䭁䅁䅕䅁䙁䅁䅁䅁䅃敯䅖允䅁䅁䅅䅁䙁䥁坣挲㌷積䅬䍄䉁䅁䅁兂䅁䅁䅍䅄䅁䅁䅯杇䅁䅁䅯睕䅁䅁䅯兂䅁䅁䅕䅁䅁䕁桃唵䉁䅁䅁允䅁䅁䅕硨婢発穣問䵁䅉䅅䅁䙁䅁䅁睁䵁䅁䅁权慁䅁䅁权䉁䅁䅁权䙁䅁䅁兂䅁䅁䅁䕯洳䅑䅅䅁䉁䅁䅁兂歃䑣䬰㘱潐睐杷允䅁䅁䅕䅁䑁䅁䅷䅁䭁䉁䄴䅁䭁䙁䅍䅁䭁䅁䅕䅁䙁䅁䅁䅁䅂敯䅖允䅁䅁䅅䅁䙁䍁扐堫焵䍦䅰䍄䉁䅁䅁兂䅁䅁䅍䅄䅁䅁䅯䅈䅁䅁䅯睕䅁䅁䅯兂䅁䅁䅕䅁䅁佁权唵䉁䅁䅁允䅁䅁䅕捷桱扒穙啌䵁䅉䅅䅁䙁䅁䅁睁䵁䅁䅁权摁䅁䅁权䉁䅁䅁权䙁䅁䅁兂䅁䅁䅁佁汐䅑䅅䅁䉁䅁䅁兂塄㍯㥁瑃呦睐杷允䅁䅁䅕䅁䑁䅁䅷䅁䭁䉁䄴䅁䭁䅁䅅䅁䭁䅁䅕䅁䙁䅁䅁䅁䅄攳䅖允䅁䅁䅅䅁䙁䑁積積積㥍⽍䍄䉁䅁䅁兂䅁䅁䅍䅄䅁䅁䅯䅈䅁䅁䅯允䅁䅁䅯兂䅁䅁䅕䅁䅁䵁㕃唵䉁䅁䅁允䅁䅁䅕㡪ㅌ䙋偹樰䴸䅉䅅䅁䙁䅁䅁睁䵁䅁䅁权晁䅁䅁权呂䅁䅁权䙁䅁䅁兂䅁䅁䅁䬴汄䅑䅅䅁䉁䅁䅁兂捃䍸睃楣硧䅑杷允䅁䅁䅕䅁䑁䅁䅷䅁䭁䉁䄸䅁䭁䙁䅍䅁䭁䅁䅕䅁䙁䅁䅁䅁䅄佯䅖允䅁䅁䅅䅁䙁䩁䕺䱉祂䑋䅆䍄䉁䅁䅁兂䅁䅁䅍䅄䅁䅁䅯杇䅁䅁䅯睕䅁䅁䅯兂䅁䅁䅕䅁䅁䭁权唵䉁䅁䅁允䅁䅁䅕硨婢発穣問䵁䅉䅅䅁䙁䅁䅁睁䵁䅁䅁权敁䅁䅁权呂䅁䅁权䙁䅁䅁兂䅁䅁䅁䭯汄䅑䅅䅁䉁䅁䅁兂橁⼲⭬湡煷䅑杷允䅁䅁䅕䅁䑁䅁䅷䅁䭁䉁䅯䅁䭁䙁䅍䅁䭁䅁䅕䅁䙁䅁䅁䅁䅃佯䅖允䅁䅁䅅䅁䙁䥁坣挲㌷積䅬䍄䉁䅁䅁兂䅁䅁䅍䅄䅁䅁䅯䅈䅁䅁䅯睕䅁䅁䅯兂䅁䅁䅕䅁䅁䝁权唵䉁䅁䅁允䅁䅁䅕捷桱扒穙啌䵁䅉䅅䅁䙁䅁䅁睁䵁䅁䅁权摁䅁䅁权呂䅁䅁权䙁䅁䅁兂䅁䅁䅁䭙汄䅑䅅䅁䉁䅁䅁兂䝂癴㥐䠱瑧䅑杷允䅁䅁䅕䅁䑁䅁䅷䅁䭁䉁䄸䅁䭁䙁䅍䅁䭁䅁䅕䅁䙁䅁䅁䅁杂佯䅖允䅁䅁䅅䅁䙁䩁䕺䱉祂䑋䅆䍄䉁䅁䅁兂䅁䅁䅍䅄䅁䅁䅯杇䅁䅁䅯睕䅁䅁䅯兂䅁䅁䅕䅁䅁䅁权唵䉁䅁䅁允䅁䅁䅕硨婢発穣問䵁䅉䅅䅁䙁䅁䅁睁䵁䅁䅁权晁䅁䅁权呂䅁䅁权䙁䅁䅁兂䅁䅁䅁䭁汄䅑䅅䅁䉁䅁䅁兂捃䍸睃楣硧䅑杷允䅁䅁䅕䅁䑁䅁䅷䅁䭁䉁䄰䅁䭁䙁䅍䅁䭁䅁䅕䅁䙁䅁䅁䅁杄⭮䅖允䅁䅁䅅䅁䙁䕁㉡⼸唳䍥䄱䍄䉁䅁䅁兂䅁䅁䅍䅄䅁䅁䅯先䅁䅁䅯睕䅁䅁䅯兂䅁䅁䅕䅁䅁䭁晃唵䉁䅁䅁允䅁䅁䅕牒穢搯㑒啌䵁䅉䅅䅁䙁䅁䅁睁䵁䅁䅁权敁䅁䅁权䉁䅁䅁权䙁䅁䅁兂䅁䅁䅁䨴氷䅑䅅䅁䉁䅁䅁兂穁積積積呐睐杷允䅁䅁䅕䅁䑁䅁䅷䅁䭁䉁䄸䅁䭁䙁䅍䅁䭁䅁䅕䅁䙁䅁䅁䅁䅃敬䅖允䅁䅁䅅䅁䙁䅁䅁䅁䅁䐴䅂䍄䉁䅁䅁兂䅁䅁䅍䅄䅁䅁䅯先䅁䅁䅯睕䅁䅁䅯兂䅁䅁䅕䅁䅁䥁晃唵䉁䅁䅁允䅁䅁䅕牒穢搯㑒啌䵁䅉䅅䅁䙁䅁䅁睁䵁䅁䅁权敁䅁䅁权呂䅁䅁权䙁䅁䅁兂䅁䅁䅁䩧氯䅑䅅䅁䉁䅁䅁兂橁⼲⭬湡煷䅑杷允䅁䅁䅕䅁䑁䅁䅷䅁䭁䉁䅷䅁䭁䙁䅍䅁䭁䅁䅕䅁䙁䅁䅁䅁杁⭮䅖允䅁䅁䅅䅁䙁䵁䭈啯㉗祍䄱䍄䉁䅁䅁兂䅁䅁䅍䅄䅁䅁䅯先䅁䅁䅯睕䅁䅁䅯兂䅁䅁䅕䅁䅁䍁晃唵䉁䅁䅁允䅁䅁䅕牒穢搯㑒啌䵁䅉䅅䅁䙁䅁䅁睁䵁䅁䅁权晁䅁䅁权呂䅁䅁权䙁䅁䅁兂䅁䅁䅁䩁氯䅑䅅䅁䉁䅁䅁兂捃䍸睃楣硧䅑杷允䅁䅁䅕䅁䑁䅁䅷䅁䭁䉁䅯䅁䭁䅁䅅䅁䭁䅁䅕䅁䙁䅁䅁䅁杄散䅚允䅁䅁䅅䅁䙁䭁睒児塲⭯⽧䍄䉁䅁䅁兂䅁䅁䅍䅄䅁䅁䅯先䅁䅁䅯睕䅁䅁䅯兂䅁䅁䅕䅁䅁佁敃唵䉁䅁䅁允䅁䅁䅕牒穢搯㑒啌䵁䅉䅅䅁䙁䅁䅁睁䵁䅁䅁权捁䅁䅁权呂䅁䅁权䙁䅁䅁兂䅁䅁䅁䩷氷䅑䅅䅁䉁䅁䅁兂䉄煹䙆橴瑍䅑杷允䅁䅁䅕䅁䑁䅁䅷䅁䭁䉁䄰䅁䭁䙁䅍䅁䭁䅁䅕䅁䙁䅁䅁䅁权畮䅖允䅁䅁䅅䅁䙁䕁㉡⼸唳䍥䄱䍄䉁䅁䅁兂䅁䅁䅍䅄䅁䅁䅯杈䅁䅁䅯睕䅁䅁䅯兂䅁䅁䅕䅁䅁䕁敃唵䉁䅁䅁允䅁䅁䅕㥉㕶浦㡰歋䵁䅉䅅䅁䙁䅁䅁睁䵁䅁䅁权慁䅁䅁权呂䅁䅁权䙁䅁䅁兂䅁䅁䅁䩉氷䅑䅅䅁䉁䅁䅁兂䡃瑆佮稹㕍䅑杷允䅁䅁䅕䅁䑁䅁䅷䅁䭁䉁䄸䅁䭁䅁䅅䅁䭁䅁䅕䅁䙁䅁䅁䅁䅃敇䅚允䅁䅁䅅䅁䙁偁潙䥘䌯改⽁䍄䉁䅁䅁兂䅁䅁䅍䅄䅁䅁䅯䅈䅁䅁䅯允䅁䅁䅯兂䅁䅁䅕䅁䅁䥁十欵䉁䅁䅁允䅁䅁䅕㑈牘払敧吱䴸䅉䅅䅁䙁䅁䅁睁䵁䅁䅁权摁䅁䅁权呂䅁䅁权䙁䅁䅁兂䅁䅁䅁䩉氷䅑䅅䅁䉁䅁䅁兂䝂癴㥐䠱瑧䅑杷允䅁䅁䅕䅁䑁䅁䅷䅁䭁䉁䅷䅁䭁䙁䅍䅁䭁䅁䅕䅁䙁䅁䅁䅁䅁畮䅖允䅁䅁䅅䅁䙁䵁䭈啯㉗祍䄱䍄䉁䅁䅁兂䅁䅁䅍䅄䅁䅁䅯睈䅁䅁䅯允䅁䅁䅯兂䅁䅁䅕䅁䅁䥁䵄唵䉁䅁䅁允䅁䅁䅕䡰㥁瑃橥䐴䴸䅉䅅䅁䙁䅁䅁睁䵁䅁䅁权晁䅁䅁权呂䅁䅁权䙁䅁䅁兂䅁䅁䅁䩁氷䅑䅅䅁䉁䅁䅁兂捃䍸睃楣硧䅑杷允䅁䅁䅕䅁䑁䅁䅷䅁䭁䉁䅷䅁䭁䙁䅍䅁䭁䅁䅕䅁䙁䅁䅁䅁杄敮䅖允䅁䅁䅅䅁䙁䵁䭈啯㉗祍䄱䍄䉁䅁䅁兂䅁䅁䅍䅄䅁䅁䅯先䅁䅁䅯睕䅁䅁䅯兂䅁䅁䅕䅁䅁佁摃唵䉁䅁䅁允䅁䅁䅕牒穢搯㑒啌䵁䅉䅅䅁䙁䅁䅁睁䵁䅁䅁权慁䅁䅁权呂䅁䅁权䙁䅁䅁兂䅁䅁䅁䩁汢䅑䅅䅁䉁䅁䅁兂䭁㘱睎敐㑯䅑杷允䅁䅁䅕䅁䑁䅁䅷䅁䭁䉁䄸䅁䭁䙁䅍䅁䭁䅁䅕䅁䙁䅁䅁䅁杄敮䅖允䅁䅁䅅䅁䙁䩁䕺䱉祂䑋䅆䍄䉁䅁䅁兂䅁䅁䅍䅄䅁䅁䅯睈䅁䅁䅯睕䅁䅁䅯兂䅁䅁䅕䅁䅁䝁摃唵䉁䅁䅁允䅁䅁䅕䵮村䡳潉啍䵁䅉䅅䅁䙁䅁䅁睁䵁䅁䅁权摁䅁䅁权呂䅁䅁权䙁䅁䅁兂䅁䅁䅁䩑氳䅑䅅䅁䉁䅁䅁兂䝂癴㥐䠱瑧䅑杷允䅁䅁䅕䅁䑁䅁䅷䅁䭁䉁䄴䅁䭁䙁䅍䅁䭁䅁䅕䅁䙁䅁䅁䅁杁敮䅖允䅁䅁䅅䅁䙁䍁扐堫焵䍦䅰䍄䉁䅁䅁兂䅁䅁䅍䅄䅁䅁䅯杇䅁䅁䅯睕䅁䅁䅯兂䅁䅁䅕䅁䅁䅁摃唵䉁䅁䅁允䅁䅁䅕硨婢発穣問䵁䅉䅅䅁䙁䅁䅁睁䵁䅁䅁权慁䅁䅁权䉁䅁䅁权䙁䅁䅁兂䅁䅁䅁䭑汘䅑䅅䅁䉁䅁䅁兂䅁䅁䅁䅁杄睐杷允䅁䅁䅕䅁䑁䅁䅷䅁䭁䉁䄸䅁䭁䅁䅅䅁䭁䅁䅕䅁䙁䅁䅁䅁䅁敍䅚允䅁䅁䅅䅁䙁䕁桪桥畓⭒⽅䍄䉁䅁䅁兂䅁䅁䅍䅄䅁䅁䅯䅈䅁䅁䅯睕䅁䅁䅯兂䅁䅁䅕䅁䅁䍁捃唵䉁䅁䅁允䅁䅁䅕捷桱扒穙啌䵁䅉䅅䅁䙁䅁䅁睁䵁䅁䅁权慁䅁䅁权呂䅁䅁权䙁䅁䅁兂䅁䅁䅁䨴決䅑䅅䅁䉁䅁䅁兂䡃瑆佮稹㕍䅑杷允䅁䅁䅕䅁䑁䅁䅷䅁䭁䉁䅷䅁䭁䅁䅅䅁䭁䅁䅕䅁䙁䅁䅁䅁杁⭤䅚允䅁䅁䅅䅁䙁偁潙䥘䌯搹⽧䍄䉁䅁䅁兂䅁䅁䅍䅄䅁䅁䅯䅈䅁䅁䅯允䅁䅁䅯兂䅁䅁䅕䅁䅁䭁塂欵䉁䅁䅁允䅁䅁䅕椹捨㡪ㅌ䐲䴸䅉䅅䅁䙁䅁䅁睁䵁䅁䅁权敁䅁䅁权呂䅁䅁权䙁䅁䅁兂䅁䅁䅁䨴決䅑䅅䅁䉁䅁䅁兂橁⼲⭬湡煷䅑杷允䅁䅁䅕䅁䑁䅁䅷䅁䭁䉁䄰䅁䭁䙁䅍䅁䭁䅁䅕䅁䙁䅁䅁䅁杂佮䅖允䅁䅁䅅䅁䙁䕁㉡⼸唳䍥䄱䍄䉁䅁䅁兂䅁䅁䅍䅄䅁䅁䅯睈䅁䅁䅯睕䅁䅁䅯兂䅁䅁䅕䅁䅁䝁捃唵䉁䅁䅁允䅁䅁䅕䵮村䡳潉啍䵁䅉䅅䅁䙁䅁䅁睁䵁䅁䅁权敁䅁䅁权呂䅁䅁权䙁䅁䅁兂䅁䅁䅁䩁決䅑䅅䅁䉁䅁䅁兂橁⼲⭬湡煷䅑杷允䅁䅁䅕䅁䑁䅁䅷䅁䭁䉁䅷䅁䭁䙁䅍䅁䭁䅁䅕䅁䙁䅁䅁䅁权⭭䅖允䅁䅁䅅䅁䙁䵁䭈啯㉗祍䄱䍄䉁䅁䅁兂䅁䅁䅍䅄䅁䅁䅯先䅁䅁䅯睕䅁䅁䅯兂䅁䅁䅕䅁䅁䭁扃唵䉁䅁䅁允䅁䅁䅕牒穢搯㑒啌䵁䅉䅅䅁䙁䅁䅁睁䵁䅁䅁权摁䅁䅁权䉁䅁䅁权䙁䅁䅁兂䅁䅁䅁䡯浦䅑䅅䅁䉁䅁䅁兂畃⭒㙆䭆堷睐杷允䅁䅁䅕䅁䑁䅁䅷䅁䭁䉁䄸䅁䭁䙁䅍䅁䭁䅁䅕䅁䙁䅁䅁䅁权⭭䅖允䅁䅁䅅䅁䙁䩁䕺䱉祂䑋䅆䍄䉁䅁䅁兂䅁䅁䅍䅄䅁䅁䅯杇䅁䅁䅯允䅁䅁䅯兂䅁䅁䅕䅁䅁䅁灁欵䉁䅁䅁允䅁䅁䅕䡰㥁瑃橥䐶䴸䅉䅅䅁䙁䅁䅁睁䵁䅁䅁权摁䅁䅁权呂䅁䅁权䙁䅁䅁兂䅁䅁䅁䩙汶䅑䅅䅁䉁䅁䅁兂䝂癴㥐䠱瑧䅑杷允䅁䅁䅕䅁䑁䅁䅷䅁䭁䉁䄴䅁䭁䙁䅍䅁䭁䅁䅕䅁䙁䅁䅁䅁杂⭭䅖允䅁䅁䅅䅁䙁䅁䉡啬䱏䍢䅬䍄䉁䅁䅁兂䅁䅁䅍䅄䅁䅁䅯杇䅁䅁䅯睕䅁䅁䅯兂䅁䅁䅕䅁䅁䕁扃唵䉁䅁䅁允䅁䅁䅕瑃橥䑣焳䕏䵁䅉䅅䅁䙁䅁䅁睁䵁䅁䅁权敁䅁䅁权䉁䅁䅁权䙁䅁䅁兂䅁䅁䅁䑉浌䅑䅅䅁䉁䅁䅁兂䑄匹捨㡪噌睐杷允䅁䅁䅕䅁䑁䅁䅷䅁䭁䉁䄸䅁䭁䙁䅍䅁䭁䅁䅕䅁䙁䅁䅁䅁䅂⭭䅖允䅁䅁䅅䅁䙁䩁䕺䱉祂䑋䅆䍄䉁䅁䅁兂䅁䅁䅍䅄䅁䅁䅯䅈䅁䅁䅯睕䅁䅁䅯兂䅁䅁䅕䅁䅁䍁扃唵䉁䅁䅁允䅁䅁䅕捷桱扒穙啌䵁䅉䅅䅁䙁䅁䅁睁䵁䅁䅁权敁䅁䅁权呂䅁䅁权䙁䅁䅁兂䅁䅁䅁䩉汶䅑䅅䅁䉁䅁䅁兂䝁婧䑖㉩灷䅑杷允䅁䅁䅕䅁䑁䅁䅷䅁䭁䉁䄸䅁䭁䙁䅍䅁䭁䅁䅕䅁䙁䅁䅁䅁杁⭭䅖允䅁䅁䅅䅁䙁䩁䕺䱉祂䑋䅆䍄䉁䅁䅁兂䅁䅁䅍䅄䅁䅁䅯䅈䅁䅁䅯睕䅁䅁䅯兂䅁䅁䅕䅁䅁䵁慃唵䉁䅁䅁允䅁䅁䅕捷桱扒穙啌䵁䅉䅅䅁䙁䅁䅁睁䵁䅁䅁权慁䅁䅁权呂䅁䅁权䙁䅁䅁兂䅁䅁䅁䩧汲䅑䅅䅁䉁䅁䅁兂䭁㘱睎敐㑯䅑杷允䅁䅁䅕䅁䑁䅁䅷䅁䭁䉁䅷䅁䭁䙁䅍䅁䭁䅁䅕䅁䙁䅁䅁䅁杂畭䅖允䅁䅁䅅䅁䙁䵁䭈啯㉗祍䄱䍄䉁䅁䅁兂䅁䅁䅍䅄䅁䅁䅯先䅁䅁䅯睕䅁䅁䅯兂䅁䅁䅕䅁䅁䝁慃唵䉁䅁䅁允䅁䅁䅕䡶呓䅇坒啌䵁䅉䅅䅁䙁䅁䅁睁䵁䅁䅁权敁䅁䅁权呂䅁䅁权䙁䅁䅁兂䅁䅁䅁䩙汲䅑䅅䅁䉁䅁䅁兂䝁婧䑖㉩灷䅑杷允䅁䅁䅕䅁䑁䅁䅷䅁䭁䉁䄸䅁䭁䙁䅍䅁䭁䅁䅕䅁䙁䅁䅁䅁䅂畭䅖允䅁䅁䅅䅁䙁䅁䅁䅁䅁䐴䅂䍄䉁䅁䅁兂䅁䅁䅍䅄䅁䅁䅯睈䅁䅁䅯睕䅁䅁䅯兂䅁䅁䅕䅁䅁䵁婃唵䉁䅁䅁允䅁䅁䅕䅁䅁䅁杄䕍䵁䅉䅅䅁䙁䅁䅁睁䵁䅁䅁权慁䅁䅁权呂䅁䅁权䙁䅁䅁兂䅁䅁䅁䩧汮䅑䅅䅁䉁䅁䅁兂䭁㘱睎敐㑯䅑杷允䅁䅁䅕䅁䑁䅁䅷䅁䭁䉁䄴䅁䭁䙁䅍䅁䭁䅁䅕䅁䙁䅁䅁䅁䅃敭䅖允䅁䅁䅅䅁䙁䅁䉡啬䱏䍢䅬䍄䉁䅁䅁兂䅁䅁䅍䅄䅁䅁䅯杇䅁䅁䅯睕䅁䅁䅯兂䅁䅁䅕䅁䅁䝁婃唵䉁䅁䅁允䅁䅁䅕瑃橥䑣焳䕏䵁䅉䅅䅁䙁䅁䅁睁䵁䅁䅁权捁䅁䅁权呂䅁䅁权䙁䅁䅁兂䅁䅁䅁䩙汮䅑䅅䅁䉁䅁䅁兂䉄煹䙆橴瑍䅑杷允䅁䅁䅕䅁䑁䅁䅷䅁䭁䉁䅷䅁䭁䅁䅅䅁䭁䅁䅕䅁䙁䅁䅁䅁杁敦䅚允䅁䅁䅅䅁䙁偁潙䥘䌯搹⽧䍄䉁䅁䅁兂䅁䅁䅍䅄䅁䅁䅯睈䅁䅁䅯睕䅁䅁䅯兂䅁䅁䅕䅁䅁䝁婃唵䉁䅁䅁允䅁䅁䅕䅁䅁䅁杄䕍䵁䅉䅅䅁䙁䅁䅁睁䵁䅁䅁权慁䅁䅁权呂䅁䅁权䙁䅁䅁兂䅁䅁䅁䩁汮䅑䅅䅁䉁䅁䅁兂䭁㘱睎敐㑯䅑杷允䅁䅁䅕䅁䑁䅁䅷䅁䭁䉁䄴䅁䭁䅁䅅䅁䭁䅁䅕䅁䙁䅁䅁䅁权攴䅖允䅁䅁䅅䅁䙁䑁積積積㥍⽍䍄䉁䅁䅁兂䅁䅁䅍䅄䅁䅁䅯先䅁䅁䅯睕䅁䅁䅯兂䅁䅁䅕䅁䅁䅁婃唵䉁䅁䅁允䅁䅁䅕䡶呓䅇坒啌䵁䅉䅅䅁䙁䅁䅁睁䵁䅁䅁权捁䅁䅁权呂䅁䅁权䙁䅁䅁兂䅁䅁䅁䨴汪䅑䅅䅁䉁䅁䅁兂い搯㑒愶獙䅑杷允䅁䅁䅕䅁䑁䅁䅷䅁䭁䉁䄸䅁䭁䙁䅍䅁䭁䅁䅕䅁䙁䅁䅁䅁杄佭䅖允䅁䅁䅅䅁䙁䅁䅁䅁䅁䐴䅂䍄䉁䅁䅁兂䅁䅁䅍䅄䅁䅁䅯先䅁䅁䅯睕䅁䅁䅯兂䅁䅁䅕䅁䅁䵁奃唵䉁䅁䅁允䅁䅁䅕䡶呓䅇坒啌䵁䅉䅅䅁䙁䅁䅁睁䵁䅁䅁权敁䅁䅁权呂䅁䅁权䙁䅁䅁兂䅁䅁䅁䩷汪䅑䅅䅁䉁䅁䅁兂䝁婧䑖㉩灷䅑杷允䅁䅁䅕䅁䑁䅁䅷䅁䭁䉁䄸䅁䭁䙁䅍䅁䭁䅁䅕䅁䙁䅁䅁䅁䅃佭䅖允䅁䅁䅅䅁䙁䅁䅁䅁䅁䐴䅂䍄䉁䅁䅁兂䅁䅁䅍䅄䅁䅁䅯先䅁䅁䅯睕䅁䅁䅯兂䅁䅁䅕䅁䅁䍁奃唵䉁䅁䅁允䅁䅁䅕䡶呓䅇坒啌䵁䅉䅅䅁䙁䅁䅁睁䵁䅁䅁权摁䅁䅁权呂䅁䅁权䙁䅁䅁兂䅁䅁䅁䩁汪䅑䅅䅁䉁䅁䅁兂㡃䩤奍䙂瑙䅑杷允䅁䅁䅕䅁䑁䅁䅷䅁䭁䉁䄴䅁䭁䙁䅍䅁䭁䅁䅕䅁䙁䅁䅁䅁䅁佭䅖允䅁䅁䅅䅁䙁䅁䉡啬䱏䍢䅬䍄䉁䅁䅁兂䅁䅁䅍䅄䅁䅁䅯杇䅁䅁䅯睕䅁䅁䅯兂䅁䅁䅕䅁䅁佁塃唵䉁䅁䅁允䅁䅁䅕瑃橥䑣焳䕏䵁䅉䅅䅁䙁䅁䅁睁䵁䅁䅁权慁䅁䅁权呂䅁䅁权䙁䅁䅁兂䅁䅁䅁䩷汦䅑䅅䅁䉁䅁䅁兂䭁㘱睎敐㑯䅑杷允䅁䅁䅕䅁䑁䅁䅷䅁䭁䉁䄸䅁䭁䅁䅅䅁䭁䅁䅕䅁䙁䅁䅁䅁杂伹䅖允䅁䅁䅅䅁䙁佁㙆䭆䠵搴⽯䍄䉁䅁䅁兂䅁䅁䅍䅄䅁䅁䅯先䅁䅁䅯允䅁䅁䅯兂䅁䅁䅕䅁䅁佁扄唵䉁䅁䅁允䅁䅁䅕㘱睎児塲稰䴸䅉䅅䅁䙁䅁䅁睁䵁䅁䅁权晁䅁䅁权䉁䅁䅁权䙁䅁䅁兂䅁䅁䅁偑決䅑䅅䅁䉁䅁䅁兂䥂場啯歲桦睐杷允䅁䅁䅕䅁䑁䅁䅷䅁䭁䉁䄴䅁䭁䙁䅍䅁䭁䅁䅕䅁䙁䅁䅁䅁䅂⭬䅖允䅁䅁䅅䅁䙁䅁䉡啬䱏䍢䅬䍄䉁䅁䅁兂䅁䅁䅍䅄䅁䅁䅯睈䅁䅁䅯睕䅁䅁䅯兂䅁䅁䅕䅁䅁䕁塃唵䉁䅁䅁允䅁䅁䅕䅁䅁䅁杄䕍䵁䅉䅅䅁䙁䅁䅁睁䵁䅁䅁权慁䅁䅁权呂䅁䅁权䙁䅁䅁兂䅁䅁䅁䩉汦䅑䅅䅁䉁䅁䅁兂䭁㘱睎敐㑯䅑杷允䅁䅁䅕䅁䑁䅁䅷䅁䭁䉁䄴䅁䭁䙁䅍䅁䭁䅁䅕䅁䙁䅁䅁䅁杁⭬䅖允䅁䅁䅅䅁䙁䅁䉡啬䱏䍢䅬䍄䉁䅁䅁兂䅁䅁䅍䅄䅁䅁䅯䅈䅁䅁䅯睕䅁䅁䅯兂䅁䅁䅕䅁䅁䅁塃唵䉁䅁䅁允䅁䅁䅕倹唳佥浭䕌䵁䅉䅅䅁䙁䅁䅁睁䵁䅁䅁权敁䅁䅁权呂䅁䅁权䙁䅁䅁兂䅁䅁䅁䩁汦䅑䅅䅁䉁䅁䅁兂䝁婧䑖㉩灷䅑杷允䅁䅁䅕䅁䑁䅁䅷䅁䭁䉁䄰䅁䭁䙁䅍䅁䭁䅁䅕䅁䙁䅁䅁䅁杄畬䅖允䅁䅁䅅䅁䙁䱁へ硫䕧楖䄱䍄䉁䅁䅁兂䅁䅁䅍䅄䅁䅁䅯杈䅁䅁䅯睕䅁䅁䅯兂䅁䅁䅕䅁䅁佁坃唵䉁䅁䅁允䅁䅁䅕潂噇㑑獴啋䵁䅉䅅䅁䙁䅁䅁睁䵁䅁䅁权晁䅁䅁权呂䅁䅁权䙁䅁䅁兂䅁䅁䅁䨴汢䅑䅅䅁䉁䅁䅁兂䅁䅁䅁佁睁䅑杷允䅁䅁䅕䅁䑁䅁䅷䅁䭁䉁䅷䅁䭁䙁䅍䅁䭁䅁䅕䅁䙁䅁䅁䅁䅄畬䅖允䅁䅁䅅䅁䙁偁㥔䠱灪楰䅸䍄䉁䅁䅁兂䅁䅁䅍䅄䅁䅁䅯杈䅁䅁䅯睕䅁䅁䅯兂䅁䅁䅕䅁䅁䵁坃唵䉁䅁䅁允䅁䅁䅕潂噇㑑獴啋䵁䅉䅅䅁䙁䅁䅁睁䵁䅁䅁权晁䅁䅁权呂䅁䅁权䙁䅁䅁兂䅁䅁䅁䩷汢䅑䅅䅁䉁䅁䅁兂䅁䅁䅁佁睁䅑杷允䅁䅁䅕䅁䑁䅁䅷䅁䭁䉁䅯䅁䭁䅁䅅䅁䭁䅁䅕䅁䙁䅁䅁䅁杁畚䅚允䅁䅁䅅䅁䙁䭁睒児塲⭯⽧䍄䉁䅁䅁兂䅁䅁䅍䅄䅁䅁䅯杇䅁䅁䅯睕䅁䅁䅯兂䅁䅁䅕䅁䅁䝁坃唵䉁䅁䅁允䅁䅁䅕瑃橥䑣焳䕏䵁䅉䅅䅁䙁䅁䅁睁䵁䅁䅁权捁䅁䅁权呂䅁䅁权䙁䅁䅁兂䅁䅁䅁䩙汢䅑䅅䅁䉁䅁䅁兂い搯㑒愶獙䅑杷允䅁䅁䅕䅁䑁䅁䅷䅁䭁䉁䅷䅁䭁䅁䅅䅁䭁䅁䅕䅁䙁䅁䅁䅁杂畁䅚允䅁䅁䅅䅁䙁䉁䘫ㄶ㑇瑈⽕䍄䉁䅁䅁兂䅁䅁䅍䅄䅁䅁䅯先䅁䅁䅯睕䅁䅁䅯兂䅁䅁䅕䅁䅁䕁坃唵䉁䅁䅁允䅁䅁䅕䡶呓䅇坒啌䵁䅉䅅䅁䙁䅁䅁睁䵁䅁䅁权晁䅁䅁权呂䅁䅁权䙁䅁䅁兂䅁䅁䅁䩑汢䅑䅅䅁䉁䅁䅁兂䅁䅁䅁佁睁䅑杷允䅁䅁䅕䅁䑁䅁䅷䅁䭁䉁䄰䅁䭁䙁䅍䅁䭁䅁䅕䅁䙁䅁䅁䅁杁畬䅖允䅁䅁䅅䅁䙁䱁へ硫䕧楖䄱䍄䉁䅁䅁兂䅁䅁䅍䅄䅁䅁䅯杈䅁䅁䅯睕䅁䅁䅯兂䅁䅁䅕䅁䅁䍁坃唵䉁䅁䅁允䅁䅁䅕潂噇㑑獴啋䵁䅉䅅䅁䙁䅁䅁睁䵁䅁䅁权捁䅁䅁权呂䅁䅁权䙁䅁䅁兂䅁䅁䅁䩁汢䅑䅅䅁䉁䅁䅁兂い搯㑒愶獙䅑杷允䅁䅁䅕䅁䑁䅁䅷䅁䭁䉁䄰䅁䭁䙁䅍䅁䭁䅁䅕䅁䙁䅁䅁䅁䅁畬䅖允䅁䅁䅅䅁䙁䱁へ硫䕧楖䄱䍄䉁䅁䅁兂䅁䅁䅍䅄䅁䅁䅯杈䅁䅁䅯睕䅁䅁䅯兂䅁䅁䅕䅁䅁䅁坃唵䉁䅁䅁允䅁䅁䅕潂噇㑑獴啋䵁䅉䅅䅁䙁䅁䅁睁䵁䅁䅁权晁䅁䅁权呂䅁䅁权䙁䅁䅁兂䅁䅁䅁䩁汢䅑䅅䅁䉁䅁䅁兂䅁䅁䅁佁睁䅑杷允䅁䅁䅕䅁䑁䅁䅷䅁䭁䉁䅯䅁䭁䙁䅍䅁䭁䅁䅕䅁䙁䅁䅁䅁杂敬䅖允䅁䅁䅅䅁䙁䅁塲㍯㥁樶䅨䍄䉁䅁䅁兂䅁䅁䅍䅄䅁䅁䅯䅈䅁䅁䅯睕䅁䅁䅯兂䅁䅁䅕䅁䅁䕁噃唵䉁䅁䅁允䅁䅁䅕倹唳佥浭䕌䵁䅉䅅䅁䙁䅁䅁睁䵁䅁䅁权敁䅁䅁权䉁䅁䅁权䙁䅁䅁兂䅁䅁䅁䈴洳䅑䅅䅁䉁䅁䅁兂䑄匹捨㡪噌睐杷允䅁䅁䅕䅁䑁䅁䅷䅁䭁䉁䄰䅁䭁䙁䅍䅁䭁䅁䅕䅁䙁䅁䅁䅁䅂敬䅖允䅁䅁䅅䅁䙁䱁へ硫䕧楖䄱䍄䉁䅁䅁兂䅁䅁䅍䅄䅁䅁䅯先䅁䅁䅯睕䅁䅁䅯兂䅁䅁䅕䅁䅁䍁噃唵䉁䅁䅁允䅁䅁䅕䡶呓䅇坒啌䵁䅉䅅䅁䙁䅁䅁睁䵁䅁䅁权摁䅁䅁权呂䅁䅁权䙁䅁䅁兂䅁䅁䅁䩁汘䅑䅅䅁䉁䅁䅁兂㡃䩤奍䙂瑙䅑杷允䅁䅁䅕䅁䑁䅁䅷䅁䭁䉁䅷䅁䭁䙁䅍䅁䭁䅁䅕䅁䙁䅁䅁䅁权佬䅖允䅁䅁䅅䅁䙁偁㥔䠱灪楰䅸䍄䉁䅁䅁兂䅁䅁䅍䅄䅁䅁䅯睈䅁䅁䅯允䅁䅁䅯兂䅁䅁䅕䅁䅁䵁歃唵䉁䅁䅁允䅁䅁䅯睇䅁䅁杷允䅁䅁䅕䅁䑁䅁䅷䅁䭁䉁䄰䅁䭁䅁䅅䅁䭁䅁䅕䅁䙁䅁䅁䅁杁佭䅖允䅁䅁䅅䅁䙁乁橥䑣䬰㤱⽍䍄䉁䅁䅁兂䅁䅁䅍䅄䅁䅁䅯䅈䅁䅁䅯允䅁䅁䅯兂䅁䅁䅕䅁䅁䍁湁欵䉁䅁䅁允䅁䅁䅕歲桦桥畓稱䴸䅉䅅䅁䙁䅁䅁睁䵁䅁䅁权晁䅁䅁权䉁䅁䅁权䙁䅁䅁兂䅁䅁䅁䠴洷䅑䅅䅁䉁䅁䅁兂卂䉵䘶ㄶ杈睐杷允䅁䅁䅕䅁䑁䅁䅷䅁䭁䉁䅷䅁䭁䅁䅅䅁䭁䅁䅕䅁䙁䅁䅁䅁杄佹䅖允䅁䅁䅅䅁䙁䑁積積積㥍⽍䍄䉁䅁䅁兂䅁䅁䅍䅄䅁䅁䅯䅈䅁䅁䅯允䅁䅁䅯兂䅁䅁䅕䅁䅁䵁呂欵䉁䅁䅁允䅁䅁䅕椹捨㡪ㅌ䐲䴸䅉䅅䅁䙁䅁䅁睁䵁䅁䅁权晁䅁䅁权䉁䅁䅁权䙁䅁䅁兂䅁䅁䅁䵙汔䅑䅅䅁䉁䅁䅁兂㑃潈牘払敪睐杷允䅁䅁䅕䅁䑁䅁䅷䅁䭁䉁䄰䅁䭁䅁䅅䅁䭁䅁䅕䅁䙁䅁䅁䅁杂畎䅚允䅁䅁䅅䅁䙁䭁䠵場啯瑲⽣䍄䉁䅁䅁兂䅁䅁䅍䅄䅁䅁䅯睈䅁䅁䅯允䅁䅁䅯兂䅁䅁䅕䅁䅁䵁㡄唵䉁䅁䅁允䅁䅁䅕体㙆䭆䠵吴䴸䅉䅅䅁䙁䅁䅁睁䵁䅁䅁权慁䅁䅁权䉁䅁䅁权䙁䅁䅁兂䅁䅁䅁佁汌䅑䅅䅁䉁䅁䅁兂㉄䙋偹癷杘睐杷允䅁䅁䅕䅁䑁䅁䅷䅁䭁䉁䄴䅁䭁䅁䅅䅁䭁䅁䅕䅁䙁䅁䅁䅁杂畏䅚允䅁䅁䅅䅁䙁䵁ㅐ䙋偹瑷⽕䍄䉁䅁䅁兂䅁䅁䅍䅄䅁䅁䅯䅈䅁䅁䅯允䅁䅁䅯兂䅁䅁䅕䅁䅁䍁歄唵䉁䅁䅁允䅁䅁䅕積積積積稰䴸䅉䅅䅁䙁䅁䅁睁䵁䅁䅁权捁䅁䅁权䉁䅁䅁权䙁䅁䅁兂䅁䅁䅁䭙汦䅑䅅䅁䉁䅁䅁兂偃癷潕䥘匯睐杷允䅁䅁䅕䅁䑁䅁䅷䅁䭁䉁䄴䅁䭁䅁䅅䅁䭁䅁䅕䅁䙁䅁䅁䅁䅃佊䅚允䅁䅁䅅䅁䙁䵁ㅐ䙋偹瑷⽕䍄䉁䅁䅁兂䅁䅁䅍䅄䅁䅁䅯先䅁䅁䅯允䅁䅁䅯兂䅁䅁䅕䅁䅁䭁時欵䉁䅁䅁允䅁䅁䅕歲桦桥畓稱䴸䅉䅅䅁䙁䅁䅁睁䵁䅁䅁权捁䅁䅁权䉁䅁䅁权䙁䅁䅁兂䅁䅁䅁䔴浢䅑䅅䅁䉁䅁䅁兂㉄䙋偹癷奘睐杷允䅁䅁䅕䅁䑁䅁䅷䅁䭁䉁䄰䅁䭁䅁䅅䅁䭁䅁䅕䅁䙁䅁䅁䅁䅂敶䅖允䅁䅁䅅䅁䙁乁橥䑣䬰㤱⽍䍄䉁䅁䅁兂䅁䅁䅍䅄䅁䅁䅯杈䅁䅁䅯允䅁䅁䅯兂䅁䅁䅕䅁䅁䝁䍃欵䉁䅁䅁允䅁䅁䅕䅁䅁䅁䅁䐰䴸䅉䅅䅁䙁䅁䅁睁䵁䅁䅁权慁䅁䅁权䉁䅁䅁权䙁䅁䅁兂䅁䅁䅁䝉浦䅑䅅䅁䉁䅁䅁兂歃䑣䬰㘱潐睐杷允䅁䅁䅕䅁䑁䅁䅷䅁䭁䉁䅯䅁䭁䅁䅅䅁䭁䅁䅕䅁䙁䅁䅁䅁权畄䅚允䅁䅁䅅䅁䙁䝁浚浚浚畚⽙䍄䉁䅁䅁兂䅁䅁䅍䅄䅁䅁䅯先䅁䅁䅯允䅁䅁䅯兂䅁䅁䅕䅁䅁䵁偂欵䉁䅁䅁允䅁䅁䅕歲桦桥畓稱䴸䅉䅅䅁䙁䅁䅁睁䵁䅁䅁权敁䅁䅁权䉁䅁䅁权䙁䅁䅁兂䅁䅁䅁䭯汄䅑䅅䅁䉁䅁䅁兂穁積積積呐睐杷允䅁䅁䅕䅁䑁䅁䅷䅁䭁䉁䄰䅁䭁䅁䅅䅁䭁䅁䅕䅁䙁䅁䅁䅁䅄畡䅚允䅁䅁䅅䅁䙁䭁䠵場啯瑲⽣䍄䉁䅁䅁兂䅁䅁䅍䅄䅁䅁䅯先䅁䅁䅯允䅁䅁䅯兂䅁䅁䅕䅁䅁䥁桃唵䉁䅁䅁允䅁䅁䅕㘱睎児塲稰䴸䅉䅅䅁䙁䅁䅁睁䵁䅁䅁权敁䅁䅁权䉁䅁䅁权䙁䅁䅁兂䅁䅁䅁䙯浺䅑䅅䅁䉁䅁䅁兂䅁䅁䅁䅁兄睐杷允䅁䅁䅕䅁䑁䅁䅷䅁䭁䉁䅯䅁䭁䅁䅅䅁䭁䅁䅕䅁䙁䅁䅁䅁杂攲䅖允䅁䅁䅅䅁䙁偁潙䥘䌯改⽁䍄䉁䅁䅁兂䅁䅁䅍䅄䅁䅁䅯杇䅁䅁䅯允䅁䅁䅯兂䅁䅁䅕䅁䅁䭁楂欵䉁䅁䅁允䅁䅁䅕䡰㥁瑃橥䐶䴸䅉䅅䅁䙁䅁䅁睁䵁䅁䅁权晁䅁䅁权䉁䅁䅁权䙁䅁䅁兂䅁䅁䅁䙯浦䅑䅅䅁䉁䅁䅁兂卂䉵䘶ㄶ杈睐杷允䅁䅁䅕䅁䑁䅁䅷䅁䭁䉁䅯䅁䭁䅁䅅䅁䭁䅁䅕䅁䙁䅁䅁䅁䅁佭䅖允䅁䅁䅅䅁䙁䅁䅁䅁䅁佁⽁䍄䉁䅁䅁兂䅁䅁䅍䅄䅁䅁䅯睈䅁䅁䅯允䅁䅁䅯兂䅁䅁䅕䅁䅁䭁㕄唵䉁䅁䅁允䅁䅁䅕体㙆䭆䠵吴䴸䅉䅅䅁䙁䅁䅁睁䵁䅁䅁权慁䅁䅁权䉁䅁䅁权䙁䅁䅁兂䅁䅁䅁䍁浘䅑䅅䅁䉁䅁䅁兂歃䑣䬰㘱潐睐杷允䅁䅁䅕䅁䑁䅁䅷䅁䭁䉁䅷䅁䭁䅁䅅䅁䭁䅁䅕䅁䙁䅁䅁䅁䅃⭮䅖允䅁䅁䅅䅁䙁䥁䌯匹捨㥪⽉䍄䉁䅁䅁兂䅁䅁䅍䅄䅁䅁䅯先䅁䅁䅯允䅁䅁䅯兂䅁䅁䅕䅁䅁䭁㙂欵䉁䅁䅁允䅁䅁䅕歲桦桥畓稱䴸䅉䅅䅁䙁䅁䅁睁䵁䅁䅁权敁䅁䅁权䉁䅁䅁权䙁䅁䅁兂䅁䅁䅁䭧氯䅑䅅䅁䉁䅁䅁兂穁積積積呐睐杷允䅁䅁䅕䅁䑁䅁䅷䅁䭁䉁䄸䅁䭁䅁䅅䅁䭁䅁䅕䅁䙁䅁䅁䅁䅁畒䅚允䅁䅁䅅䅁䙁䭁睒児塲⭯⽁䍄䉁䅁䅁兂䅁䅁䅍䅄䅁䅁䅯杇䅁䅁䅯允䅁䅁䅯兂䅁䅁䅕䅁䅁佁䉂欵䉁䅁䅁允䅁䅁䅕䡰㥁瑃橥䐶䴸䅉䅅䅁䙁䅁䅁睁䵁䅁䅁权慁䅁䅁权䉁䅁䅁权䙁䅁䅁兂䅁䅁䅁䙯浄䅑䅅䅁䉁䅁䅁兂歃䑣䬰㘱潐睐杷允䅁䅁䅕䅁䑁䅁䅷䅁䭁䉁䄰䅁䭁䅁䅅䅁䭁䅁䅕䅁䙁䅁䅁䅁杄⭵䅖允䅁䅁䅅䅁䙁乁橥䑣䬰㤱⽍䍄䉁䅁䅁兂䅁䅁䅍䅄䅁䅁䅯杇䅁䅁䅯允䅁䅁䅯兂䅁䅁䅕䅁䅁䅁ㅂ欵䉁䅁䅁允䅁䅁䅕䡰㥁瑃橥䐶䴸䅉䅅䅁䙁䅁䅁睁䵁䅁䅁权摁䅁䅁权䉁䅁䅁权䙁䅁䅁兂䅁䅁䅁䙙浦䅑䅅䅁䉁䅁䅁兂畃⭒㙆䭆堷睐杷允䅁䅁䅕䅁䑁䅁䅷䅁䭁䉁䅯䅁䭁䅁䅅䅁䭁䅁䅕䅁䙁䅁䅁䅁䅃畊䅚允䅁䅁䅅䅁䙁䭁睒児塲⭯⽧䍄䉁䅁䅁兂䅁䅁䅍䅄䅁䅁䅯睈䅁䅁䅯允䅁䅁䅯兂䅁䅁䅕䅁䅁佁摂欵䉁䅁䅁允䅁䅁䅕椹捨㡪ㅌ䐴䴸䅉䅅䅁䙁䅁䅁睁䵁䅁䅁权晁䅁䅁权䉁䅁䅁权䙁䅁䅁兂䅁䅁䅁䕉浘䅑䅅䅁䉁䅁䅁兂歃䑣䬰㘱材睐杷允䅁䅁䅕䅁䑁䅁䅷䅁䭁䉁䄴䅁䭁䅁䅅䅁䭁䅁䅕䅁䙁䅁䅁䅁䅄攷䅖允䅁䅁䅅䅁䙁䑁積積積㥍⽍䍄䉁䅁䅁兂䅁䅁䅍䅄䅁䅁䅯杈䅁䅁䅯允䅁䅁䅯兂䅁䅁䅕䅁䅁佁捂欵䉁䅁䅁允䅁䅁䅕䅁䅁䅁䅁䐰䴸䅉䅅䅁䙁䅁䅁睁䵁䅁䅁权摁䅁䅁权䉁䅁䅁权䙁䅁䅁兂䅁䅁䅁䑑浢䅑䅅䅁䉁䅁䅁兂畃⭒㙆䭆堷睐杷允䅁䅁䅕䅁䑁䅁䅷䅁䭁䉁䄴䅁䭁䅁䅅䅁䭁䅁䅕䅁䙁䅁䅁䅁䅂併䅖允䅁䅁䅅䅁䙁䑁積積積㥍⽍䍄䉁䅁䅁兂䅁䅁䅍䅄䅁䅁䅯杈䅁䅁䅯允䅁䅁䅯兂䅁䅁䅕䅁䅁佁瑄唵䉁䅁䅁允䅁䅁䅕積積積積稰䴸䅉䅅䅁䙁䅁䅁睁䵁䅁䅁权敁䅁䅁权䉁䅁䅁权䙁䅁䅁兂䅁䅁䅁䉷浄䅑䅅䅁䉁䅁䅁兂䑄匹捨㡪噌睐杷允䅁䅁䅕䅁䑁䅁䅷䅁䭁䉁䅯䅁䭁䅁䅅䅁䭁䅁䅕䅁䙁䅁䅁䅁䅁伷䅖允䅁䅁䅅䅁䙁䑁積積積⭍⽍䍄䉁䅁䅁兂䅁䅁䅍䅄䅁䅁䅯先䅁䅁䅯允䅁䅁䅯兂䅁䅁䅕䅁䅁䭁㝃唵䉁䅁䅁允䅁䅁䅕㘱睎児塲稰䴸䅉䅅䅁䙁䅁䅁睁䵁䅁䅁权慁䅁䅁权䉁䅁䅁权䙁䅁䅁兂䅁䅁䅁䡧浲䅑䅅䅁䉁䅁䅁兂歃䑣䬰㘱潐睐杷允䅁䅁䅕䅁䑁䅁䅷䅁䭁䉁䅯䅁䭁䅁䅅䅁䭁䅁䅕䅁䙁䅁䅁䅁䅁⭓䅚允䅁䅁䅅䅁䙁䭁睒児塲⭯⽧䍄䉁䅁䅁兂䅁䅁䅍䅄䅁䅁䅯杇䅁䅁䅯允䅁䅁䅯兂䅁䅁䅕䅁䅁䵁呂欵䉁䅁䅁允䅁䅁䅕䡰㥁瑃橥䐶䴸䅉䅅䅁䙁䅁䅁睁䵁䅁䅁权摁䅁䅁权䉁䅁䅁权䙁䅁䅁兂䅁䅁䅁䡙浔䅑䅅䅁䉁䅁䅁兂畃⭒㙆䭆堷睐杷允䅁䅁䅕䅁䑁䅁䅷䅁䭁䉁䅷䅁䭁䅁䅅䅁䭁䅁䅕䅁䙁䅁䅁䅁杄畬䅖允䅁䅁䅅䅁䙁䥁䌯匹捨㥪⽉䍄䉁䅁䅁兂䅁䅁䅍䅄䅁䅁䅯睈䅁䅁䅯允䅁䅁䅯兂䅁䅁䅕䅁䅁䭁煂欵䉁䅁䅁允䅁䅁䅕牕敧敨剴䐴䴸䅉䅅䅁䙁䅁䅁睁䵁䅁䅁权摁䅁䅁权䉁䅁䅁权䙁䅁䅁兂䅁䅁䅁䑙浶䅑䅅䅁䉁䅁䅁兂畃⭒㙆䭆堷睐杷允䅁䅁䅕䅁䑁䅁䅷䅁䭁䉁䄴䅁䭁䅁䅅䅁䭁䅁䅕䅁䙁䅁䅁䅁䅄伯䅖允䅁䅁䅅䅁䙁䡁啳歲桦瑥⽑䍄䉁䅁䅁兂䅁䅁䅍䅄䅁䅁䅯先䅁䅁䅯允䅁䅁䅯兂䅁䅁䅕䅁䅁䝁䱄唵䉁䅁䅁允䅁䅁䅕㘱睎児塲稰䴸䅉䅅䅁䙁䅁䅁睁䵁䅁䅁权捁䅁䅁权䉁䅁䅁权䙁䅁䅁兂䅁䅁䅁䩑氳䅑䅅䅁䉁䅁䅁兂偃癷潕䥘匯睐杷允䅁䅁䅕䅁䑁䅁䅷䅁䭁䉁䄰䅁䭁䅁䅅䅁䭁䅁䅕䅁䙁䅁䅁䅁䅃佅䅚允䅁䅁䅅䅁䙁䉁䘫ㄶ㑇瑈⽕䍄䉁䅁䅁兂䅁䅁䅍䅄䅁䅁䅯䅈䅁䅁䅯允䅁䅁䅯兂䅁䅁䅕䅁䅁䥁瑄唵䉁䅁䅁允䅁䅁䅕積積積積稰䴸䅉䅅䅁䙁䅁䅁睁䵁䅁䅁权晁䅁䅁权䉁䅁䅁权䙁䅁䅁兂䅁䅁䅁䡷浮䅑䅅䅁䉁䅁䅁兂卂䉵䘶ㄶ杈睐杷允䅁䅁䅕䅁䑁䅁䅷䅁䭁䉁䄴䅁䭁䅁䅅䅁䭁䅁䅕䅁䙁䅁䅁䅁䅄畁䅚允䅁䅁䅅䅁䙁䡁啳歲桦瑥⽑䍄䉁䅁䅁兂䅁䅁䅍䅄䅁䅁䅯杇䅁䅁䅯允䅁䅁䅯兂䅁䅁䅕䅁䅁䭁畁欵䉁䅁䅁允䅁䅁䅕䡰㥁瑃橥䐶䴸䅉䅅䅁䙁䅁䅁睁䵁䅁䅁权敁䅁䅁权䉁䅁䅁权䙁䅁䅁兂䅁䅁䅁䘴洳䅑䅅䅁䉁䅁䅁兂䅁䅁䅁䅁兄睐杷允䅁䅁䅕䅁䑁䅁䅷䅁䭁䉁䅷䅁䭁䅁䅅䅁䭁䅁䅕䅁䙁䅁䅁䅁杄佁䅚允䅁䅁䅅䅁䙁䉁䘫ㄶ㑇瑈⽕䍄䉁䅁䅁兂䅁䅁䅍䅄䅁䅁䅯杈䅁䅁䅯允䅁䅁䅯兂䅁䅁䅕䅁䅁䵁ㅃ唵䉁䅁䅁允䅁䅁䅕積積積積稰䴸䅉䅅䅁䙁䅁䅁睁䵁䅁䅁权敁䅁䅁权䉁䅁䅁权䙁䅁䅁兂䅁䅁䅁䉧浌䅑䅅䅁䉁䅁䅁兂䑄匹捨㡪噌睐杷允䅁䅁䅕䅁䑁䅁䅷䅁䭁䉁䅯䅁䭁䅁䅅䅁䭁䅁䅕䅁䙁䅁䅁䅁权估䅖允䅁䅁䅅䅁䙁偁潙䥘䌯改⽁䍄䉁䅁䅁兂䅁䅁䅍䅄䅁䅁䅯杇䅁䅁䅯允䅁䅁䅯兂䅁䅁䅕䅁䅁䭁癄唵䉁䅁䅁允䅁䅁䅕積積積積稴䴸䅉䅅䅁䙁䅁䅁睁䵁䅁䅁权捁䅁䅁权䉁䅁䅁权䙁䅁䅁兂䅁䅁䅁偷汶䅑䅅䅁䉁䅁䅁兂晁敨剴䉵嘷睐杷允䅁䅁䅕䅁䑁䅁䅷䅁䭁䉁䄸䅁䭁䅁䅅䅁䭁䅁䅕䅁䙁䅁䅁䅁䅄伫䅖允䅁䅁䅅䅁䙁䕁桪桥畓⭒⽅䍄䉁䅁䅁兂䅁䅁䅍䅄䅁䅁䅯杇䅁䅁䅯允䅁䅁䅯兂䅁䅁䅕䅁䅁䝁权唵䉁䅁䅁允䅁䅁䅕䅁䅁䅁䅁䐴䴸䅉䅅䅁䙁䅁䅁睁䵁䅁䅁权敁䅁䅁权䉁䅁䅁权䙁䅁䅁兂䅁䅁䅁䡑浶䅑䅅䅁䉁䅁䅁兂䅁䅁䅁䅁兄睐杷允䅁䅁䅕䅁䑁䅁䅷䅁䭁䉁䄰䅁䭁䅁䅅䅁䭁䅁䅕䅁䙁䅁䅁䅁䅄佯䅖允䅁䅁䅅䅁䙁乁橥䑣䬰㤱⽍䍄䉁䅁䅁兂䅁䅁䅍䅄䅁䅁䅯先䅁䅁䅯允䅁䅁䅯兂䅁䅁䅕䅁䅁䥁十欵䉁䅁䅁允䅁䅁䅕㑈牘払敧吱䴸䅉䅅䅁䙁䅁䅁睁䵁䅁䅁权慁䅁䅁权䉁䅁䅁权䙁䅁䅁兂䅁䅁䅁偙決䅑䅅䅁䉁䅁䅁兂穁積積積橐睐杷允䅁䅁䅕䅁䑁䅁䅷䅁䭁䉁䄴䅁䭁䅁䅅䅁䭁䅁䅕䅁䙁䅁䅁䅁杂伶䅖允䅁䅁䅅䅁䙁䑁積積積㥍⽍䍄䉁䅁䅁兂䅁䅁䅍䅄䅁䅁䅯睈䅁䅁䅯允䅁䅁䅯兂䅁䅁䅕䅁䅁䍁癁欵䉁䅁䅁允䅁䅁䅕体㙆䭆䠵吴䴸䅉䅅䅁䙁䅁䅁睁䵁䅁䅁权敁䅁䅁权䉁䅁䅁权䙁䅁䅁兂䅁䅁䅁䝯浶䅑䅅䅁䉁䅁䅁兂䅁䅁䅁䅁兄睐杷允䅁䅁䅕䅁䑁䅁䅷䅁䭁䉁䅷䅁䭁䅁䅅䅁䭁䅁䅕䅁䙁䅁䅁䅁䅁伵䅖允䅁䅁䅅䅁䙁䑁積積積㥍⽍䍄䉁䅁䅁兂䅁䅁䅍䅄䅁䅁䅯先䅁䅁䅯允䅁䅁䅯兂䅁䅁䅕䅁䅁䝁灄唵䉁䅁䅁允䅁䅁䅕㘱睎児塲稰䴸䅉䅅䅁䙁䅁䅁睁䵁䅁䅁权敁䅁䅁权䉁䅁䅁权䙁䅁䅁兂䅁䅁䅁佷氷䅑䅅䅁䉁䅁䅁兂穁積積積呐睐杷允䅁䅁䅕䅁䑁䅁䅷䅁䭁䉁䅷䅁䭁䅁䅅䅁䭁䅁䅕䅁䙁䅁䅁䅁杁敒䅚允䅁䅁䅅䅁䙁偁潙䥘䌯搹⽧䍄䉁䅁䅁兂䅁䅁䅍䅄䅁䅁䅯先䅁䅁䅯允䅁䅁䅯兂䅁䅁䅕䅁䅁䭁乂欵䉁䅁䅁允䅁䅁䅕歲桦桥畓稱䴸䅉䅅䅁䙁䅁䅁睁䵁䅁䅁权慁䅁䅁权䉁䅁䅁权䙁䅁䅁兂䅁䅁䅁偉汐䅑䅅䅁䉁䅁䅁兂穁積積積橐睐杷允䅁䅁䅕䅁䑁䅁䅷䅁䭁䉁䄰䅁䭁䅁䅅䅁䭁䅁䅕䅁䙁䅁䅁䅁䅃⭒䅚允䅁䅁䅅䅁䙁䭁䠵場啯瑲⽣䍄䉁䅁䅁兂䅁䅁䅍䅄䅁䅁䅯先䅁䅁䅯允䅁䅁䅯兂䅁䅁䅕䅁䅁䅁䉁欵䉁䅁䅁允䅁䅁䅕㑈牘払敧吱䴸䅉䅅䅁䙁䅁䅁睁䵁䅁䅁权慁䅁䅁权䉁䅁䅁权䙁䅁䅁兂䅁䅁䅁偑汮䅑䅅䅁䉁䅁䅁兂穁積積積橐睐杷允䅁䅁䅕䅁䑁䅁䅷䅁䭁䉁䅯䅁䭁䅁䅅䅁䭁䅁䅕䅁䙁䅁䅁䅁杁甹䅖允䅁䅁䅅䅁䙁䑁積積積⭍⽍䍄䉁䅁䅁兂䅁䅁䅍䅄䅁䅁䅯杇䅁䅁䅯允䅁䅁䅯兂䅁䅁䅕䅁䅁䵁㙄唵䉁䅁䅁允䅁䅁䅕積積積積稴䴸䅉䅅䅁䙁䅁䅁睁䵁䅁䅁权摁䅁䅁权䉁䅁䅁权䙁䅁䅁兂䅁䅁䅁䕧浐䅑䅅䅁䉁䅁䅁兂畃⭒㙆䭆堷睐杷允䅁䅁䅕䅁䑁䅁䅷䅁䭁䉁䄸䅁䭁䅁䅅䅁䭁䅁䅕䅁䙁䅁䅁䅁杂敋䅚允䅁䅁䅅䅁䙁䕁桪桥畓⭒⽅䍄䉁䅁䅁兂䅁䅁䅍䅄䅁䅁䅯杇䅁䅁䅯允䅁䅁䅯兂䅁䅁䅕䅁䅁䕁啄唵䉁䅁䅁允䅁䅁䅕椹捨㡪ㅌ䐴䴸䅉䅅䅁䙁䅁䅁睁䵁䅁䅁权慁䅁䅁权䉁䅁䅁权䙁䅁䅁兂䅁䅁䅁䑷浦䅑䅅䅁䉁䅁䅁兂歃䑣䬰㘱潐睐杷允䅁䅁䅕䅁䑁䅁䅷䅁䭁䉁䄴䅁䭁䅁䅅䅁䭁䅁䅕䅁䙁䅁䅁䅁䅃畣䅚允䅁䅁䅅䅁䙁䅁䅁䅁䅁乁⽁䍄䉁䅁䅁兂䅁䅁䅍䅄䅁䅁䅯杇䅁䅁䅯允䅁䅁䅯兂䅁䅁䅕䅁䅁䕁㥄唵䉁䅁䅁允䅁䅁䅕積積積積稴䴸䅉䅅䅁䙁䅁䅁睁䵁䅁䅁权晁䅁䅁权䉁䅁䅁权䙁䅁䅁兂䅁䅁䅁䑑浘䅑䅅䅁䉁䅁䅁兂䥂場啯歲桦睐杷允䅁䅁䅕䅁䑁䅁䅷䅁䭁䉁䅷䅁䭁䅁䅅䅁䭁䅁䅕䅁䙁䅁䅁䅁䅂⭱䅖允䅁䅁䅅䅁䙁䥁䌯匹捨㥪⽉䍄䉁䅁䅁兂䅁䅁䅍䅄䅁䅁䅯杈䅁䅁䅯允䅁䅁䅯兂䅁䅁䅕䅁䅁䥁䙄唵䉁䅁䅁允䅁䅁䅕積積積積稰䴸䅉䅅䅁䙁䅁䅁睁䵁䅁䅁权摁䅁䅁权䉁䅁䅁权䙁䅁䅁兂䅁䅁䅁䠴洷䅑䅅䅁䉁䅁䅁兂畃⭒㙆䭆堷睐杷允䅁䅁䅕䅁䑁䅁䅷䅁䭁䉁䅷䅁䭁䅁䅅䅁䭁䅁䅕䅁䙁䅁䅁䅁䅄⭰䅖允䅁䅁䅅䅁䙁䥁䌯匹捨㥪⽉䍄䉁䅁䅁兂䅁䅁䅍䅄䅁䅁䅯睈䅁䅁䅯允䅁䅁䅯兂䅁䅁䅕䅁䅁䵁塄唵䉁䅁䅁允䅁䅁䅕捺䵺䵺䵺䐳䴸䅉䅅䅁䙁䅁䅁睁䵁䅁䅁权捁䅁䅁权䉁䅁䅁权䙁䅁䅁兂䅁䅁䅁䅷浢䅑䅅䅁䉁䅁䅁兂晁敨剴䉵嘷睐杷允䅁䅁䅕䅁䑁䅁䅷䅁䭁䉁䄰䅁䭁䅁䅅䅁䭁䅁䅕䅁䙁䅁䅁䅁䅄佅䅚允䅁䅁䅅䅁䙁䉁䘫ㄶ㑇瑈⽕䍄䉁䅁䅁兂䅁䅁䅍䅄䅁䅁䅯睈䅁䅁䅯允䅁䅁䅯兂䅁䅁䅕䅁䅁䵁捂欵䉁䅁䅁允䅁䅁䅕椹捨㡪ㅌ䐴䴸䅉䅅䅁䙁䅁䅁睁䵁䅁䅁权敁䅁䅁权䉁䅁䅁权䙁䅁䅁兂䅁䅁䅁偯汢䅑䅅䅁䉁䅁䅁兂穁積積積呐睐杷允䅁䅁䅕䅁䑁䅁䅷䅁䭁䉁䄴䅁䭁䅁䅅䅁䭁䅁䅕䅁䙁䅁䅁䅁杁佋䅚允䅁䅁䅅䅁䙁䵁ㅐ䙋偹瑷⽕䍄䉁䅁䅁兂䅁䅁䅍䅄䅁䅁䅯杇䅁䅁䅯允䅁䅁䅯兂䅁䅁䅕䅁䅁䕁婁欵䉁䅁䅁允䅁䅁䅕䡰㥁瑃橥䐶䴸䅉䅅䅁䙁䅁䅁睁䵁䅁䅁权晁䅁䅁权䉁䅁䅁权䙁䅁䅁兂䅁䅁䅁䙁浐䅑䅅䅁䉁䅁䅁兂卂䉵䘶ㄶ杈睐杷允䅁䅁䅕䅁䑁䅁䅷䅁䭁䉁䄰䅁䭁䅁䅅䅁䭁䅁䅕䅁䙁䅁䅁䅁杁⭳䅖允䅁䅁䅅䅁䙁乁橥䑣䬰㤱⽍䍄䉁䅁䅁兂䅁䅁䅍䅄䅁䅁䅯先䅁䅁䅯允䅁䅁䅯兂䅁䅁䅕䅁䅁䍁楄唵䉁䅁䅁允䅁䅁䅕㘱睎児塲稰䴸䅉䅅䅁䙁䅁䅁睁䵁䅁䅁权慁䅁䅁权䉁䅁䅁权䙁䅁䅁兂䅁䅁䅁䵧氳䅑䅅䅁䉁䅁䅁兂㉄䙋偹癷杘睐杷允䅁䅁䅕䅁䑁䅁䅷䅁䭁䉁䅷䅁䭁䅁䅅䅁䭁䅁䅕䅁䙁䅁䅁䅁䅂畴䅖允䅁䅁䅅䅁䙁䥁䌯匹捨㥪⽉䍄䉁䅁䅁兂䅁䅁䅍䅄䅁䅁䅯䅈䅁䅁䅯允䅁䅁䅯兂䅁䅁䅕䅁䅁䝁䉃欵䉁䅁䅁允䅁䅁䅕椹捨㡪ㅌ䐲䴸䅉䅅䅁䙁䅁䅁睁䵁䅁䅁权晁䅁䅁权䉁䅁䅁权䙁䅁䅁兂䅁䅁䅁䵷汮䅑䅅䅁䉁䅁䅁兂歃䑣䬰㘱材睐杷允䅁䅁䅕䅁䑁䅁䅷䅁䭁䉁䄴䅁䭁䅁䅅䅁䭁䅁䅕䅁䙁䅁䅁䅁杄教䅚允䅁䅁䅅䅁䙁䅁䅁䅁䅁乁⽁䍄䉁䅁䅁兂䅁䅁䅍䅄䅁䅁䅯睈䅁䅁䅯允䅁䅁䅯兂䅁䅁䅕䅁䅁䅁䵂欵䉁䅁䅁允䅁䅁䅕䡰㥁瑃橥䐴䴸䅉䅅䅁䙁䅁䅁睁䵁䅁䅁权敁䅁䅁权䉁䅁䅁权䙁䅁䅁兂䅁䅁䅁䵑汈䅑䅅䅁䉁䅁䅁兂穁積積積呐睐杷允䅁䅁䅕䅁䑁䅁䅷䅁䭁䉁䅯䅁䭁䅁䅅䅁䭁䅁䅕䅁䙁䅁䅁䅁杂⭯䅖允䅁䅁䅅䅁䙁䅁䅁䅁䅁佁⽁䍄䉁䅁䅁兂䅁䅁䅍䅄䅁䅁䅯杈䅁䅁䅯允䅁䅁䅯兂䅁䅁䅕䅁䅁䥁塁欵䉁䅁䅁允䅁䅁䅕⽷潕䥘䌯吱䴸䅉䅅䅁䙁䅁䅁睁䵁䅁䅁权晁䅁䅁权䉁䅁䅁权䙁䅁䅁兂䅁䅁䅁䠴浦䅑䅅䅁䉁䅁䅁兂卂䉵䘶ㄶ杈睐杷允䅁䅁䅕䅁䑁䅁䅷䅁䭁䉁䅯䅁䭁䅁䅅䅁䭁䅁䅕䅁䙁䅁䅁䅁权⭙䅚允䅁䅁䅅䅁䙁䭁睒児塲⭯⽧䍄䉁䅁䅁兂䅁䅁䅍䅄䅁䅁䅯䅈䅁䅁䅯允䅁䅁䅯兂䅁䅁䅕䅁䅁䍁㑄唵䉁䅁䅁允䅁䅁䅕㑈牘払敧吱䴸䅉䅅䅁䙁䅁䅁睁䵁䅁䅁权慁䅁䅁权䉁䅁䅁权䙁䅁䅁兂䅁䅁䅁䨴汢䅑䅅䅁䉁䅁䅁兂䅁䅁䅁䅁杄睐杷允䅁䅁䅕䅁䑁䅁䅷䅁䭁䉁䄸䅁䭁䅁䅅䅁䭁䅁䅕䅁䙁䅁䅁䅁䅃畲䅖允䅁䅁䅅䅁䭁䉁䅳䅁䵁䅉䅅䅁䙁䅁䅁睁䵁䅁䅁权晁䅁䅁权䉁䅁䅁权䙁䅁䅁兂䅁䅁䅁䡑浶䅑䅅䅁䉁䅁䅁兂卂䉵䘶ㄶ杈睐杷允䅁䅁䅕䅁䑁䅁䅷䅁䭁䉁䄴䅁䭁䅁䅅䅁䭁䅁䅕䅁䙁䅁䅁䅁䅁⭕䅚允䅁䅁䅅䅁䙁䵁ㅐ䙋偹瑷⽕䍄䉁䅁䅁兂䅁䅁䅍䅄䅁䅁䅯䅈䅁䅁䅯允䅁䅁䅯兂䅁䅁䅕䅁䅁䅁䡂欵䉁䅁䅁允䅁䅁䅕椹捨㡪ㅌ䐲䴸䅉䅅䅁䙁䅁䅁睁䵁䅁䅁权慁䅁䅁权䉁䅁䅁权䙁䅁䅁兂䅁䅁䅁䥙浌䅑䅅䅁䉁䅁䅁兂歃䑣䬰㘱潐睐杷允䅁䅁䅕䅁䑁䅁䅷䅁䭁䉁䄸䅁䭁䅁䅅䅁䭁䅁䅕䅁䙁䅁䅁䅁䅃佒䅚允䅁䅁䅅䅁䙁䭁睒児塲⭯⽁䍄䉁䅁䅁兂䅁䅁䅍䅄䅁䅁䅯䅈䅁䅁䅯允䅁䅁䅯兂䅁䅁䅕䅁䅁䍁扁欵䉁䅁䅁允䅁䅁䅕歲桦桥畓稱䴸䅉䅅䅁䙁䅁䅁睁䵁䅁䅁权摁䅁䅁权䉁䅁䅁权䙁䅁䅁兂䅁䅁䅁佷氷䅑䅅䅁䉁䅁䅁兂塄㍯㥁瑃呦睐杷允䅁䅁䅕䅁䑁䅁䅷䅁䭁䉁䅷䅁䭁䅁䅅䅁䭁䅁䅕䅁䙁䅁䅁䅁权田䅖允䅁䅁䅅䅁䙁䑁積積積㥍⽍䍄䉁䅁䅁兂䅁䅁䅍䅄䅁䅁䅯杇䅁䅁䅯允䅁䅁䅯兂䅁䅁䅕䅁䅁䍁㙃唵䉁䅁䅁允䅁䅁䅕䅁䅁䅁䅁䐴䴸䅉䅅䅁䙁䅁䅁睁䵁䅁䅁权慁䅁䅁权䉁䅁䅁权䙁䅁䅁兂䅁䅁䅁䅁浪䅑䅅䅁䉁䅁䅁兂浂浚浚浚浢睐杷允䅁䅁䅕䅁䑁䅁䅷䅁䭁䉁䅯䅁䭁䅁䅅䅁䭁䅁䅕䅁䙁䅁䅁䅁䅄估䅖允䅁䅁䅅䅁䙁偁潙䥘䌯改⽁䍄䉁䅁䅁兂䅁䅁䅍䅄䅁䅁䅯杇䅁䅁䅯允䅁䅁䅯兂䅁䅁䅕䅁䅁䭁噁欵䉁䅁䅁允䅁䅁䅕浚浚浚浚樵䴸䅉䅅䅁䙁䅁䅁睁䵁䅁䅁权敁䅁䅁权䉁䅁䅁权䙁䅁䅁兂䅁䅁䅁䙁浲䅑䅅䅁䉁䅁䅁兂䑄匹捨㡪噌睐杷允䅁䅁䅕䅁䑁䅁䅷䅁䭁䉁䄴䅁䭁䅁䅅䅁䭁䅁䅕䅁䙁䅁䅁䅁䅃畊䅚允䅁䅁䅅䅁䙁䵁ㅐ䙋偹瑷⽕䍄䉁䅁䅁兂䅁䅁䅍䅄䅁䅁䅯杈䅁䅁䅯允䅁䅁䅯兂䅁䅁䅕䅁䅁佁㕁欵䉁䅁䅁允䅁䅁䅕⽷潕䥘䌯吱䴸䅉䅅䅁䙁䅁䅁睁䵁䅁䅁权慁䅁䅁权䉁䅁䅁权䙁䅁䅁兂䅁䅁䅁䙯浘䅑䅅䅁䉁䅁䅁兂歃䑣䬰㘱潐睐杷允䅁䅁䅕䅁䑁䅁䅷䅁䭁䉁䄴䅁䭁䅁䅅䅁䭁䅁䅕䅁䙁䅁䅁䅁杂畎䅚允䅁䅁䅅䅁䙁䵁ㅐ䙋偹瑷⽕䍄䉁䅁䅁兂䅁䅁䅍䅄䅁䅁䅯杇䅁䅁䅯允䅁䅁䅯兂䅁䅁䅕䅁䅁䅁䍁欵䉁䅁䅁允䅁䅁䅕浚浚浚浚樵䴸䅉䅅䅁䙁䅁䅁睁䵁䅁䅁权晁䅁䅁权䉁䅁䅁权䙁䅁䅁兂䅁䅁䅁䕁洳䅑䅅䅁䉁䅁䅁兂歃䑣䬰㘱材睐杷允䅁䅁䅕䅁䑁䅁䅷䅁䭁䉁䅷䅁䭁䅁䅅䅁䭁䅁䅕䅁䙁䅁䅁䅁杄畖䅚允䅁䅁䅅䅁䙁偁潙䥘䌯搹⽧䍄䉁䅁䅁兂䅁䅁䅍䅄䅁䅁䅯䅈䅁䅁䅯允䅁䅁䅯兂䅁䅁䅕䅁䅁䥁杄唵䉁䅁䅁允䅁䅁䅕積積積積稰䴸䅉䅅䅁䙁䅁䅁睁䵁䅁䅁权晁䅁䅁权䉁䅁䅁权䙁䅁䅁兂䅁䅁䅁乙汔䅑䅅䅁䉁䅁䅁兂乄䵺䵺䵺捺睐杷允䅁䅁䅕䅁䑁䅁䅷䅁䭁䉁䅷䅁䭁䅁䅅䅁䭁䅁䅕䅁䙁䅁䅁䅁䅁畷䅖允䅁䅁䅅䅁䙁䥁䌯匹捨㥪⽉䍄䉁䅁䅁兂䅁䅁䅍䅄䅁䅁䅯䅈䅁䅁䅯允䅁䅁䅯兂䅁䅁䅕䅁䅁䅁偂欵䉁䅁䅁允䅁䅁䅕椹捨㡪ㅌ䐲䴸䅉䅅䅁䙁䅁䅁睁䵁䅁䅁权敁䅁䅁权䉁䅁䅁权䙁䅁䅁兂䅁䅁䅁䍉浌䅑䅅䅁䉁䅁䅁兂䑄匹捨㡪噌睐杷允䅁䅁䅕䅁䑁䅁䅷䅁䭁䉁䄸䅁䭁䅁䅅䅁䭁䅁䅕䅁䙁䅁䅁䅁杁攳䅖允䅁䅁䅅䅁䙁䑁䬰㘱睎摐⽯䍄䉁䅁䅁兂䅁䅁䅍䅄䅁䅁䅯睈䅁䅁䅯允䅁䅁䅯兂䅁䅁䅕䅁䅁佁塃唵䉁䅁䅁允䅁䅁䅕牕敧敨剴䐴䴸䅉䅅䅁䙁䅁䅁睁䵁䅁䅁权捁䅁䅁权䉁䅁䅁权䙁䅁䅁兂䅁䅁䅁䥧浌䅑䅅䅁䉁䅁䅁兂㉄䙋偹癷奘睐杷允䅁䅁䅕䅁䑁䅁䅷䅁䭁䉁䄸䅁䭁䅁䅅䅁䭁䅁䅕䅁䙁䅁䅁䅁䅁电䅖允䅁䅁䅅䅁䙁䑁䬰㘱睎摐⽯䍄䉁䅁䅁兂䅁䅁䅍䅄䅁䅁䅯杈䅁䅁䅯允䅁䅁䅯兂䅁䅁䅕䅁䅁䅁䅃欵䉁䅁䅁允䅁䅁䅕䅁䅁䅁䅁䐰䴸䅉䅅䅁䙁䅁䅁睁䵁䅁䅁权晁䅁䅁权䉁䅁䅁权䙁䅁䅁兂䅁䅁䅁䱁汈䅑䅅䅁䉁䅁䅁兂䙃ㄶ㑇潈托睐杷允䅁䅁䅕䅁䑁䅁䅷䅁䭁䉁䅯䅁䭁䅁䅅䅁䭁䅁䅕䅁䙁䅁䅁䅁䅄攲䅖允䅁䅁䅅䅁䙁偁潙䥘䌯改⽁䍄䉁䅁䅁兂䅁䅁䅍䅄䅁䅁䅯杇䅁䅁䅯允䅁䅁䅯兂䅁䅁䅕䅁䅁䵁䡂欵䉁䅁䅁允䅁䅁䅕䡰㥁瑃橥䐶䴸䅉䅅䅁䙁䅁䅁睁䵁䅁䅁权捁䅁䅁权䉁䅁䅁权䙁䅁䅁兂䅁䅁䅁䉁浄䅑䅅䅁䉁䅁䅁兂晁敨剴䉵嘷睐杷允䅁䅁䅕䅁䑁䅁䅷䅁䭁䉁䄸䅁䭁䅁䅅䅁䭁䅁䅕䅁䙁䅁䅁䅁䅂甴䅖允䅁䅁䅅䅁䙁䑁䬰㘱睎摐⽯䍄䉁䅁䅁兂䅁䅁䅍䅄䅁䅁䅯杈䅁䅁䅯允䅁䅁䅯兂䅁䅁䅕䅁䅁䅁䅄唵䉁䅁䅁允䅁䅁䅕積積積積稰䴸䅉䅅䅁䙁䅁䅁睁䵁䅁䅁权晁䅁䅁权䉁䅁䅁权䙁䅁䅁兂䅁䅁䅁䅧洯䅑䅅䅁䉁䅁䅁兂歃䑣䬰㘱材睐杷允䅁䅁䅕䅁䑁䅁䅷䅁䭁䉁䄰䅁䭁䅁䅅䅁䭁䅁䅕䅁䙁䅁䅁䅁杁畯䅖允䅁䅁䅅䅁䙁乁橥䑣䬰㤱⽍䍄䉁䅁䅁兂䅁䅁䅍䅄䅁䅁䅯先䅁䅁䅯允䅁䅁䅯兂䅁䅁䅕䅁䅁䝁㥂欵䉁䅁䅁允䅁䅁䅕歲桦桥畓稱䴸䅉䅅䅁䙁䅁䅁睁䵁䅁䅁权敁䅁䅁权䉁䅁䅁权䙁䅁䅁兂䅁䅁䅁䕧浶䅑䅅䅁䉁䅁䅁兂䑄匹捨㡪噌睐杷允䅁䅁䅕䅁䑁䅁䅷䅁䭁䉁䄰䅁䭁䅁䅅䅁䭁䅁䅕䅁䙁䅁䅁䅁䅁畸䅖允䅁䅁䅅䅁䙁乁橥䑣䬰㤱⽍䍄䉁䅁䅁兂䅁䅁䅍䅄䅁䅁䅯睈䅁䅁䅯允䅁䅁䅯兂䅁䅁䅕䅁䅁佁畂欵䉁䅁䅁允䅁䅁䅕牕敧敨剴䐴䴸䅉䅅䅁䙁䅁䅁睁䵁䅁䅁权慁䅁䅁权䉁䅁䅁权䙁䅁䅁兂䅁䅁䅁偙汄䅑䅅䅁䉁䅁䅁兂穁積積積橐睐杷允䅁䅁䅕䅁䑁䅁䅷䅁䭁䉁䄰䅁䭁䅁䅅䅁䭁䅁䅕䅁䙁䅁䅁䅁杂敂䅚允䅁䅁䅅䅁䙁䉁䘫ㄶ㑇瑈⽕䍄䉁䅁䅁兂䅁䅁䅍䅄䅁䅁䅯先䅁䅁䅯允䅁䅁䅯兂䅁䅁䅕䅁䅁䵁楂欵䉁䅁䅁允䅁䅁䅕歲桦桥畓稱䴸䅉䅅䅁䙁䅁䅁睁䵁䅁䅁权摁䅁䅁权䉁䅁䅁权䙁䅁䅁兂䅁䅁䅁䴴汈䅑䅅䅁䉁䅁䅁兂塄㍯㥁瑃呦睐杷允䅁䅁䅕䅁䑁䅁䅷䅁䭁䉁䄸䅁䭁䅁䅅䅁䭁䅁䅕䅁䙁䅁䅁䅁杄佄䅚允䅁䅁䅅䅁䙁䭁睒児塲⭯⽁䍄䉁䅁䅁兂䅁䅁䅍䅄䅁䅁䅯睈䅁䅁䅯允䅁䅁䅯兂䅁䅁䅕䅁䅁䕁䉄唵䉁䅁䅁允䅁䅁䅕䉵䘶ㄶ㑇樳䴸䅉䅅䅁䙁䅁䅁睁䵁䅁䅁权晁䅁䅁权䉁䅁䅁权䙁䅁䅁兂䅁䅁䅁偁汦䅑䅅䅁䉁䅁䅁兂䥂場啯歲桦睐杷允䅁䅁䅕䅁䑁䅁䅷䅁䭁䉁䅷䅁䭁䅁䅅䅁䭁䅁䅕䅁䙁䅁䅁䅁䅄畡䅚允䅁䅁䅅䅁䙁偁潙䥘䌯搹⽧䍄䉁䅁䅁兂䅁䅁䅍䅄䅁䅁䅯先䅁䅁䅯允䅁䅁䅯兂䅁䅁䅕䅁䅁䍁䉁欵䉁䅁䅁允䅁䅁䅕㑈牘払敧吱䴸䅉䅅䅁䙁䅁䅁睁䵁䅁䅁权摁䅁䅁权䉁䅁䅁权䙁䅁䅁兂䅁䅁䅁䉁浐䅑䅅䅁䉁䅁䅁兂晁敨剴䉵嘷睐杷允䅁䅁䅕䅁䑁䅁䅷䅁䭁䉁䄸䅁䭁䅁䅅䅁䭁䅁䅕䅁䙁䅁䅁䅁杂⭑䅚允䅁䅁䅅䅁䙁䭁睒児塲⭯⽁䍄䉁䅁䅁兂䅁䅁䅍䅄䅁䅁䅯睈䅁䅁䅯允䅁䅁䅯兂䅁䅁䅕䅁䅁䍁䱂欵䉁䅁䅁允䅁䅁䅕䡰㥁瑃橥䐴䴸䅉䅅䅁䙁䅁䅁睁䵁䅁䅁权捁䅁䅁权䉁䅁䅁权䙁䅁䅁兂䅁䅁䅁䱑氳䅑䅅䅁䉁䅁䅁兂偃癷潕䥘匯睐杷允䅁䅁䅕䅁䑁䅁䅷䅁䭁䉁䄴䅁䭁䅁䅅䅁䭁䅁䅕䅁䙁䅁䅁䅁䅂甲䅖允䅁䅁䅅䅁䙁䑁積積積㥍⽍䍄䉁䅁䅁兂䅁䅁䅍䅄䅁䅁䅯先䅁䅁䅯允䅁䅁䅯兂䅁䅁䅕䅁䅁䅁㥁欵䉁䅁䅁允䅁䅁䅕歲桦桥畓稱䴸䅉䅅䅁䙁䅁䅁睁䵁䅁䅁权敁䅁䅁权䉁䅁䅁权䙁䅁䅁兂䅁䅁䅁䰴汔䅑䅅䅁䉁䅁䅁兂穁積積積呐睐杷允䅁䅁䅕䅁䑁䅁䅷䅁䭁䉁䄸䅁䭁䅁䅅䅁䭁䅁䅕䅁䙁䅁䅁䅁杂男䅖允䅁䅁䅅䅁䙁佁㙆䭆䠵搴⽯䍄䉁䅁䅁兂䅁䅁䅍䅄䅁䅁䅯杇䅁䅁䅯允䅁䅁䅯兂䅁䅁䅕䅁䅁䥁硃唵䉁䅁䅁允䅁䅁䅕䅁䅁䅁䅁䐴䴸䅉䅅䅁䙁䅁䅁睁䵁䅁䅁权晁䅁䅁权䉁䅁䅁权䙁䅁䅁兂䅁䅁䅁䱧汪䅑䅅䅁䉁䅁䅁兂䙃ㄶ㑇潈托睐杷允䅁䅁䅕䅁䑁䅁䅷䅁䭁䉁䅯䅁䭁䅁䅅䅁䭁䅁䅕䅁䙁䅁䅁䅁䅄⭋䅚允䅁䅁䅅䅁䙁䭁睒児塲⭯⽧䍄䉁䅁䅁兂䅁䅁䅍䅄䅁䅁䅯先䅁䅁䅯允䅁䅁䅯兂䅁䅁䅕䅁䅁䅁塄唵䉁䅁䅁允䅁䅁䅕㘱睎児塲稰䴸䅉䅅䅁䙁䅁䅁睁䵁䅁䅁权敁䅁䅁权䉁䅁䅁权䙁䅁䅁兂䅁䅁䅁偯汔䅑䅅䅁䉁䅁䅁兂穁積積積呐睐杷允䅁䅁䅕䅁䑁䅁䅷䅁䭁䉁䅯䅁䭁䅁䅅䅁䭁䅁䅕䅁䙁䅁䅁䅁杁⭘䅚允䅁䅁䅅䅁䙁䭁睒児塲⭯⽧䍄䉁䅁䅁兂䅁䅁䅍䅄䅁䅁䅯䅈䅁䅁䅯允䅁䅁䅯兂䅁䅁䅕䅁䅁䥁歁欵䉁䅁䅁允䅁䅁䅕歲桦桥畓稱䴸䅉䅅䅁䙁䅁䅁睁䵁䅁䅁权摁䅁䅁权䉁䅁䅁权䙁䅁䅁兂䅁䅁䅁䉯浄䅑䅅䅁䉁䅁䅁兂晁敨剴䉵嘷睐杷允䅁䅁䅕䅁䑁䅁䅷䅁䭁䉁䅯䅁䭁䅁䅅䅁䭁䅁䅕䅁䙁䅁䅁䅁杁⭋䅚允䅁䅁䅅䅁䙁䭁睒児塲⭯⽧䍄䉁䅁䅁兂䅁䅁䅍䅄䅁䅁䅯杇䅁䅁䅯允䅁䅁䅯兂䅁䅁䅕䅁䅁䭁扃唵䉁䅁䅁允䅁䅁䅕䅁䅁䅁䅁䐴䴸䅉䅅䅁䙁䅁䅁睁䵁䅁䅁权敁䅁䅁权䉁䅁䅁权䙁䅁䅁兂䅁䅁䅁䵷汐䅑䅅䅁䉁䅁䅁兂穁積積積呐睐杷允䅁䅁䅕䅁䑁䅁䅷䅁䭁䉁䄴䅁䭁䅁䅅䅁䭁䅁䅕䅁䙁䅁䅁䅁䅃敂䅚允䅁䅁䅅䅁䙁䡁啳歲桦瑥⽑䍄䉁䅁䅁兂䅁䅁䅍䅄䅁䅁䅯杈䅁䅁䅯允䅁䅁䅯兂䅁䅁䅕䅁䅁䍁睁欵䉁䅁䅁允䅁䅁䅕⽷潕䥘䌯吱䴸䅉䅅䅁䙁䅁䅁睁䵁䅁䅁权晁䅁䅁权䉁䅁䅁权䙁䅁䅁兂䅁䅁䅁䉯浺䅑䅅䅁䉁䅁䅁兂㉄䙋偹癷杘睐杷允䅁䅁䅕䅁䑁䅁䅷䅁䭁䉁䅯䅁䭁䅁䅅䅁䭁䅁䅕䅁䙁䅁䅁䅁䅂畵䅖允䅁䅁䅅䅁䙁䅁䅁䅁䅁佁⽁䍄䉁䅁䅁兂䅁䅁䅍䅄䅁䅁䅯䅈䅁䅁䅯允䅁䅁䅯兂䅁䅁䅕䅁䅁䭁潄唵䉁䅁䅁允䅁䅁䅕積積積積稰䴸䅉䅅䅁䙁䅁䅁睁䵁䅁䅁权慁䅁䅁权䉁䅁䅁权䙁䅁䅁兂䅁䅁䅁䍁浶䅑䅅䅁䉁䅁䅁兂歃䑣䬰㘱潐睐杷允䅁䅁䅕䅁䑁䅁䅷䅁䭁䉁䅷䅁䭁䅁䅅䅁䭁䅁䅕䅁䙁䅁䅁䅁䅂低䅚允䅁䅁䅅䅁䙁偁潙䥘䌯搹⽧䍄䉁䅁䅁兂䅁䅁䅍䅄䅁䅁䅯先䅁䅁䅯允䅁䅁䅯兂䅁䅁䅕䅁䅁䍁捂欵䉁䅁䅁允䅁䅁䅕歲桦桥畓稱䴸䅉䅅䅁䙁䅁䅁睁䵁䅁䅁权捁䅁䅁权䉁䅁䅁权䙁䅁䅁兂䅁䅁䅁䝷浶䅑䅅䅁䉁䅁䅁兂㉄䙋偹癷奘睐杷允䅁䅁䅕䅁䑁䅁䅷䅁䭁䉁䄰䅁䭁䅁䅅䅁䭁䅁䅕䅁䙁䅁䅁䅁䅄畋䅚允䅁䅁䅅䅁䙁䝁浚浚浚瑚⽙䍄䉁䅁䅁兂䅁䅁䅍䅄䅁䅁䅯杈䅁䅁䅯允䅁䅁䅯兂䅁䅁䅕䅁䅁䵁䉄唵䉁䅁䅁允䅁䅁䅕積積積積稰䴸䅉䅅䅁䙁䅁䅁睁䵁䅁䅁权捁䅁䅁权䉁䅁䅁权䙁䅁䅁兂䅁䅁䅁䑧浲䅑䅅䅁䉁䅁䅁兂㉄䙋偹癷奘睐杷允䅁䅁䅕䅁䑁䅁䅷䅁䭁䉁䄴䅁䭁䅁䅅䅁䭁䅁䅕䅁䙁䅁䅁䅁䅄⭸䅖允䅁䅁䅅䅁䙁䑁積積積㥍⽍䍄䉁䅁䅁兂䅁䅁䅍䅄䅁䅁䅯先䅁䅁䅯允䅁䅁䅯兂䅁䅁䅕䅁䅁䍁䍄唵䉁䅁䅁允䅁䅁䅕㘱睎児塲稰䴸䅉䅅䅁䙁䅁䅁睁䵁䅁䅁权敁䅁䅁权䉁䅁䅁权䙁䅁䅁兂䅁䅁䅁䡁浘䅑䅅䅁䉁䅁䅁兂䅁䅁䅁䅁兄睐杷允䅁䅁䅕䅁䑁䅁䅷䅁䭁䉁䄴䅁䭁䅁䅅䅁䭁䅁䅕䅁䙁䅁䅁䅁䅁畏䅚允䅁䅁䅅䅁䙁䵁ㅐ䙋偹瑷⽕䍄䉁䅁䅁兂䅁䅁䅍䅄䅁䅁䅯杇䅁䅁䅯允䅁䅁䅯兂䅁䅁䅕䅁䅁䥁瑄唵䉁䅁䅁允䅁䅁䅕積積積積稴䴸䅉䅅䅁䙁䅁䅁睁䵁䅁䅁权晁䅁䅁权䉁䅁䅁权䙁䅁䅁兂䅁䅁䅁䍧洳䅑䅅䅁䉁䅁䅁兂䥂場啯歲桦睐杷允䅁䅁䅕䅁䑁䅁䅷䅁䭁䉁䄴䅁䭁䅁䅅䅁䭁䅁䅕䅁䙁䅁䅁䅁杁畂䅚允䅁䅁䅅䅁䙁䡁啳歲桦瑥⽑䍄䉁䅁䅁兂䅁䅁䅍䅄䅁䅁䅯䅈䅁䅁䅯允䅁䅁䅯兂䅁䅁䅕䅁䅁䅁䕂欵䉁䅁䅁允䅁䅁䅕椹捨㡪ㅌ䐲䴸䅉䅅䅁䙁䅁䅁睁䵁䅁䅁权摁䅁䅁权䉁䅁䅁权䙁䅁䅁兂䅁䅁䅁䱑汢䅑䅅䅁䉁䅁䅁兂塄㍯㥁瑃呦睐杷允䅁䅁䅕䅁䑁䅁䅷䅁䭁䉁䅷䅁䭁䅁䅅䅁䭁䅁䅕䅁䙁䅁䅁䅁杄畍䅚允䅁䅁䅅䅁䙁偁潙䥘䌯搹⽧䍄䉁䅁䅁兂䅁䅁䅍䅄䅁䅁䅯睈䅁䅁䅯允䅁䅁䅯兂䅁䅁䅕䅁䅁䕁兂欵䉁䅁䅁允䅁䅁䅕䡰㥁瑃橥䐴䴸䅉䅅䅁䙁䅁䅁睁䵁䅁䅁权捁䅁䅁权䉁䅁䅁权䙁䅁䅁兂䅁䅁䅁䡉浈䅑䅅䅁䉁䅁䅁兂㉄䙋偹癷奘睐杷允䅁䅁䅕䅁䑁䅁䅷䅁䭁䉁䅷䅁䭁䅁䅅䅁䭁䅁䅕䅁䙁䅁䅁䅁权伴䅖允䅁䅁䅅䅁䙁䑁積積積㥍⽍䍄䉁䅁䅁兂䅁䅁䅍䅄䅁䅁䅯杇䅁䅁䅯允䅁䅁䅯兂䅁䅁䅕䅁䅁䅁摂欵䉁䅁䅁允䅁䅁䅕䡰㥁瑃橥䐶䴸䅉䅅䅁䙁䅁䅁睁䵁䅁䅁权敁䅁䅁权䉁䅁䅁权䙁䅁䅁兂䅁䅁䅁䙷洷䅑䅅䅁䉁䅁䅁兂䅁䅁䅁䅁兄睐杷允䅁䅁䅕䅁䑁䅁䅷䅁䭁䉁䄴䅁䭁䅁䅅䅁䭁䅁䅕䅁䙁䅁䅁䅁杁数䅖允䅁䅁䅅䅁䙁䑁積積積㥍⽍䍄䉁䅁䅁兂䅁䅁䅍䅄䅁䅁䅯䅈䅁䅁䅯允䅁䅁䅯兂䅁䅁䅕䅁䅁䥁䩂欵䉁䅁䅁允䅁䅁䅕椹捨㡪ㅌ䐲䴸䅉䅅䅁䙁䅁䅁睁䵁䅁䅁权摁䅁䅁权䉁䅁䅁权䙁䅁䅁兂䅁䅁䅁余氳䅑䅅䅁䉁䅁䅁兂塄㍯㥁瑃呦睐杷允䅁䅁䅕䅁䑁䅁䅷䅁䭁䉁䄰䅁䭁䅁䅅䅁䭁䅁䅕䅁䙁䅁䅁䅁䅁⭙䅚允䅁䅁䅅䅁䙁䭁䠵場啯瑲⽣䍄䉁䅁䅁兂䅁䅁䅍䅄䅁䅁䅯杈䅁䅁䅯允䅁䅁䅯兂䅁䅁䅕䅁䅁佁獄唵䉁䅁䅁允䅁䅁䅕積積積積稰䴸䅉䅅䅁䙁䅁䅁睁䵁䅁䅁权晁䅁䅁权䉁䅁䅁权䙁䅁䅁兂䅁䅁䅁倴汈䅑䅅䅁䉁䅁䅁兂桄桥畓⭒慈睐杷允䅁䅁䅕䅁䑁䅁䅷䅁䭁䉁䅯䅁䭁䅁䅅䅁䭁䅁䅕䅁䙁䅁䅁䅁杁敵䅖允䅁䅁䅅䅁䙁䅁䅁䅁䅁佁⽁䍄䉁䅁䅁兂䅁䅁䅍䅄䅁䅁䅯杇䅁䅁䅯允䅁䅁䅯兂䅁䅁䅕䅁䅁䵁㝃唵䉁䅁䅁允䅁䅁䅕䅁䅁䅁䅁䐴䴸䅉䅅䅁䙁䅁䅁睁䵁䅁䅁权捁䅁䅁权䉁䅁䅁权䙁䅁䅁兂䅁䅁䅁䅯浲䅑䅅䅁䉁䅁䅁兂晁敨剴䉵嘷睐杷允䅁䅁䅕䅁䑁䅁䅷䅁䭁䉁䄸䅁䭁䅁䅅䅁䭁䅁䅕䅁䙁䅁䅁䅁权畲䅖允䅁䅁䅅䅁䭁䉁䅳䅁䵁䅉䅅䅁䙁䅁䅁睁䵁䅁䅁权慁䅁䅁权䉁䅁䅁权䙁䅁䅁兂䅁䅁䅁䅯浦䅑䅅䅁䉁䅁䅁兂浂浚浚浚浢睐杷允䅁䅁䅕䅁䑁䅁䅷䅁䭁䉁䅷䅁䭁䅁䅅䅁䭁䅁䅕䅁䙁䅁䅁䅁杄畕䅚允䅁䅁䅅䅁䙁偁潙䥘䌯搹⽧䍄䉁䅁䅁兂䅁䅁䅍䅄䅁䅁䅯先䅁䅁䅯允䅁䅁䅯兂䅁䅁䅕䅁䅁䵁啁欵䉁䅁䅁允䅁䅁䅕㑈牘払敧吱䴸䅉䅅䅁䙁䅁䅁睁䵁䅁䅁权敁䅁䅁权䉁䅁䅁权䙁䅁䅁兂䅁䅁䅁䭷氷䅑䅅䅁䉁䅁䅁兂穁積積積呐睐杷允䅁䅁䅕䅁䑁䅁䅷䅁䭁䉁䄰䅁䭁䅁䅅䅁䭁䅁䅕䅁䙁䅁䅁䅁杄畇䅚允䅁䅁䅅䅁䙁䉁䘫ㄶ㑇瑈⽕䍄䉁䅁䅁兂䅁䅁䅍䅄䅁䅁䅯先䅁䅁䅯允䅁䅁䅯兂䅁䅁䅕䅁䅁佁畂欵䉁䅁䅁允䅁䅁䅕歲桦桥畓稱䴸䅉䅅䅁䙁䅁䅁睁䵁䅁䅁权晁䅁䅁权䉁䅁䅁权䙁䅁䅁兂䅁䅁䅁䭷汈䅑䅅䅁䉁䅁䅁兂硂児塲㍯摄睐杷允䅁䅁䅕䅁䑁䅁䅷䅁䭁䉁䄰䅁䭁䅁䅅䅁䭁䅁䅕䅁䙁䅁䅁䅁䅁佦䅚允䅁䅁䅅䅁䙁䭁䠵場啯瑲⽣䍄䉁䅁䅁兂䅁䅁䅍䅄䅁䅁䅯睈䅁䅁䅯允䅁䅁䅯兂䅁䅁䅕䅁䅁䭁㝃唵䉁䅁䅁允䅁䅁䅕䉵䘶ㄶ㑇樳䴸䅉䅅䅁䙁䅁䅁睁䵁䅁䅁权晁䅁䅁权䉁䅁䅁权䙁䅁䅁兂䅁䅁䅁临汄䅑䅅䅁䉁䅁䅁兂歃䑣䬰㘱材睐杷允䅁䅁䅕䅁䑁䅁䅷䅁䭁䉁䄸䅁䭁䅁䅅䅁䭁䅁䅕䅁䙁䅁䅁䅁权敘䅚允䅁䅁䅅䅁䙁偁潙䥘䌯改⽁䍄䉁䅁䅁兂䅁䅁䅍䅄䅁䅁䅯睈䅁䅁䅯允䅁䅁䅯兂䅁䅁䅕䅁䅁䕁㥄唵䉁䅁䅁允䅁䅁䅕体㙆䭆䠵吴䴸䅉䅅䅁䙁䅁䅁睁䵁䅁䅁权捁䅁䅁权䉁䅁䅁权䙁䅁䅁兂䅁䅁䅁䅯浮䅑䅅䅁䉁䅁䅁兂晁敨剴䉵嘷睐杷允䅁䅁䅕䅁䑁䅁䅷䅁䭁䉁䄴䅁䭁䅁䅅䅁䭁䅁䅕䅁䙁䅁䅁䅁䅄甫䅖允䅁䅁䅅䅁䙁䡁啳歲桦瑥⽑䍄䉁䅁䅁兂䅁䅁䅍䅄䅁䅁䅯睈䅁䅁䅯允䅁䅁䅯兂䅁䅁䅕䅁䅁䵁䉁欵䉁䅁䅁允䅁䅁䅕䅁䅁䅁䅁䐴䴸䅉䅅䅁䙁䅁䅁睁䵁䅁䅁权捁䅁䅁权䉁䅁䅁权䙁䅁䅁兂䅁䅁䅁乑汮䅑䅅䅁䉁䅁䅁兂穁積積積呐睐杷允䅁䅁䅕䅁䑁䅁䅷䅁䭁䉁䄰䅁䭁䅁䅅䅁䭁䅁䅕䅁䙁䅁䅁䅁䅂收䅖允䅁䅁䅅䅁䙁乁橥䑣䬰㤱⽍䍄䉁䅁䅁兂䅁䅁䅍䅄䅁䅁䅯睈䅁䅁䅯允䅁䅁䅯兂䅁䅁䅕䅁䅁䭁㡃唵䉁䅁䅁允䅁䅁䅕䉵䘶ㄶ㑇樳䴸䅉䅅䅁䙁䅁䅁睁䵁䅁䅁权晁䅁䅁权䉁䅁䅁权䙁䅁䅁兂䅁䅁䅁䝉洷䅑䅅䅁䉁䅁䅁兂卂䉵䘶ㄶ杈睐杷允䅁䅁䅕䅁䑁䅁䅷䅁䭁䉁䅯䅁䭁䅁䅅䅁䭁䅁䅕䅁䙁䅁䅁䅁䅄⭗䅚允䅁䅁䅅䅁䙁䭁睒児塲⭯⽧䍄䉁䅁䅁兂䅁䅁䅍䅄䅁䅁䅯先䅁䅁䅯允䅁䅁䅯兂䅁䅁䅕䅁䅁䕁塃唵䉁䅁䅁允䅁䅁䅕㘱睎児塲稰䴸䅉䅅䅁䙁䅁䅁睁䵁䅁䅁权摁䅁䅁权䉁䅁䅁权䙁䅁䅁兂䅁䅁䅁䙑洷䅑䅅䅁䉁䅁䅁兂畃⭒㙆䭆堷睐杷允䅁䅁䅕䅁䑁䅁䅷䅁䭁䉁䄰䅁䭁䅁䅅䅁䭁䅁䅕䅁䙁䅁䅁䅁䅂畗䅚允䅁䅁䅅䅁䙁䭁䠵場啯瑲⽣䍄䉁䅁䅁兂䅁䅁䅍䅄䅁䅁䅯睈䅁䅁䅯允䅁䅁䅯兂䅁䅁䅕䅁䅁䥁灄唵䉁䅁䅁允䅁䅁䅕場啯歲桦樲䴸䅉䅅䅁䙁䅁䅁睁䵁䅁䅁权敁䅁䅁权䉁䅁䅁权䙁䅁䅁兂䅁䅁䅁䉑浲䅑䅅䅁䉁䅁䅁兂䑄匹捨㡪噌睐杷允䅁䅁䅕䅁䑁䅁䅷䅁䭁䉁䅷䅁䭁䅁䅅䅁䭁䅁䅕䅁䙁䅁䅁䅁䅁⬱䅖允䅁䅁䅅䅁䙁䑁積積積㥍⽍䍄䉁䅁䅁兂䅁䅁䅍䅄䅁䅁䅯杈䅁䅁䅯允䅁䅁䅯兂䅁䅁䅕䅁䅁䥁⽂欵䉁䅁䅁允䅁䅁䅕䅁䅁䅁䅁䐰䴸䅉䅅䅁䙁䅁䅁睁䵁䅁䅁权晁䅁䅁权䉁䅁䅁权䙁䅁䅁兂䅁䅁䅁䕷浄䅑䅅䅁䉁䅁䅁兂歃䑣䬰㘱材睐杷允䅁䅁䅕䅁䑁䅁䅷䅁䭁䉁䅷䅁䭁䅁䅅䅁䭁䅁䅕䅁䙁䅁䅁䅁杄但䅚允䅁䅁䅅䅁䙁䉁䘫ㄶ㑇瑈⽕䍄䉁䅁䅁兂䅁䅁䅍䅄䅁䅁䅯䅈䅁䅁䅯允䅁䅁䅯兂䅁䅁䅕䅁䅁䵁䙂欵䉁䅁䅁允䅁䅁䅕椹捨㡪ㅌ䐲䴸䅉䅅䅁䙁䅁䅁睁䵁䅁䅁权慁䅁䅁权䉁䅁䅁权䙁䅁䅁兂䅁䅁䅁佧汪䅑䅅䅁䉁䅁䅁兂㉄䙋偹癷杘睐杷允䅁䅁䅕䅁䑁䅁䅷䅁䭁䉁䄰䅁䭁䅁䅅䅁䭁䅁䅕䅁䙁䅁䅁䅁杄⭉䅚允䅁䅁䅅䅁䙁䝁浚浚浚瑚⽙䍄䉁䅁䅁兂䅁䅁䅍䅄䅁䅁䅯先䅁䅁䅯允䅁䅁䅯兂䅁䅁䅕䅁䅁䕁⽄唵䉁䅁䅁允䅁䅁䅕㑈牘払敧吱䴸䅉䅅䅁䙁䅁䅁睁䵁䅁䅁权敁䅁䅁权䉁䅁䅁权䙁䅁䅁兂䅁䅁䅁偧汘䅑䅅䅁䉁䅁䅁兂穁積積積呐睐杷允䅁䅁䅕䅁䑁䅁䅷䅁䭁䉁䅯䅁䭁䅁䅅䅁䭁䅁䅕䅁䙁䅁䅁䅁䅁⬱䅖允䅁䅁䅅䅁䙁偁潙䥘䌯改⽁䍄䉁䅁䅁兂䅁䅁䅍䅄䅁䅁䅯先䅁䅁䅯允䅁䅁䅯兂䅁䅁䅕䅁䅁䥁䝄唵䉁䅁䅁允䅁䅁䅕㘱睎児塲稰䴸䅉䅅䅁䙁䅁䅁睁䵁䅁䅁权敁䅁䅁权䉁䅁䅁权䙁䅁䅁兂䅁䅁䅁䑑浦䅑䅅䅁䉁䅁䅁兂䑄匹捨㡪噌睐杷允䅁䅁䅕䅁䑁䅁䅷䅁䭁䉁䅷䅁䭁䅁䅅䅁䭁䅁䅕䅁䙁䅁䅁䅁杁佭䅖允䅁䅁䅅䅁䙁䥁䌯匹捨㥪⽉䍄䉁䅁䅁兂䅁䅁䅍䅄䅁䅁䅯杇䅁䅁䅯允䅁䅁䅯兂䅁䅁䅕䅁䅁佁灄唵䉁䅁䅁允䅁䅁䅕積積積積稴䴸䅉䅅䅁䙁䅁䅁睁䵁䅁䅁权慁䅁䅁权䉁䅁䅁权䙁䅁䅁兂䅁䅁䅁倴氷䅑䅅䅁䉁䅁䅁兂穁積積積橐睐杷允䅁䅁䅕䅁䑁䅁䅷䅁䭁䉁䄸䅁䭁䅁䅅䅁䭁䅁䅕䅁䙁䅁䅁䅁䅄⭉䅚允䅁䅁䅅䅁䙁䕁桪桥畓⭒⽅䍄䉁䅁䅁兂䅁䅁䅍䅄䅁䅁䅯䅈䅁䅁䅯允䅁䅁䅯兂䅁䅁䅕䅁䅁䕁䡁欵䉁䅁䅁允䅁䅁䅕㑈牘払敧吱䴸䅉䅅䅁䙁䅁䅁睁䵁䅁䅁权敁䅁䅁权䉁䅁䅁权䙁䅁䅁兂䅁䅁䅁䙑浄䅑䅅䅁䉁䅁䅁兂䑄匹捨㡪噌睐杷允䅁䅁䅕䅁䑁䅁䅷䅁䭁䉁䅷䅁䭁䅁䅅䅁䭁䅁䅕䅁䙁䅁䅁䅁䅃畊䅚允䅁䅁䅅䅁䙁䭁䠵場啯瑲⽣䍄䉁䅁䅁兂䅁䅁䅍䅄䅁䅁䅯睈䅁䅁䅯允䅁䅁䅯兂䅁䅁䅕䅁䅁䭁䉄唵䉁䅁䅁允䅁䅁䅕䉵䘶ㄶ㑇樳䴸䅉䅅䅁䙁䅁䅁睁䵁䅁䅁权慁䅁䅁权䉁䅁䅁权䙁䅁䅁兂䅁䅁䅁䡧浌䅑䅅䅁䉁䅁䅁兂歃䑣䬰㘱潐睐杷允䅁䅁䅕䅁䑁䅁䅷䅁䭁䉁䅷䅁䭁䅁䅅䅁䭁䅁䅕䅁䙁䅁䅁䅁杄甴䅖允䅁䅁䅅䅁䙁䑁積積積㥍⽍䍄䉁䅁䅁兂䅁䅁䅍䅄䅁䅁䅯杈䅁䅁䅯允䅁䅁䅯兂䅁䅁䅕䅁䅁䭁楃唵䉁䅁䅁允䅁䅁䅕積積積積稰䴸䅉䅅䅁䙁䅁䅁睁䵁䅁䅁权慁䅁䅁权䉁䅁䅁权䙁䅁䅁兂䅁䅁䅁䅷浈䅑䅅䅁䉁䅁䅁兂浂浚浚浚浢睐杷允䅁䅁䅕䅁䑁䅁䅷䅁䭁䉁䄰䅁䭁䅁䅅䅁䭁䅁䅕䅁䙁䅁䅁䅁䅂余䅚允䅁䅁䅅䅁䙁䭁䠵場啯瑲⽣䍄䉁䅁䅁兂䅁䅁䅍䅄䅁䅁䅯先䅁䅁䅯允䅁䅁䅯兂䅁䅁䅕䅁䅁䕁湁欵䉁䅁䅁允䅁䅁䅕浚浚浚浚樱䴸䅉䅅䅁䙁䅁䅁睁䵁䅁䅁权敁䅁䅁权䉁䅁䅁权䙁䅁䅁兂䅁䅁䅁䭯汦䅑䅅䅁䉁䅁䅁兂穁積積積呐睐杷允䅁䅁䅕䅁䑁䅁䅷䅁䭁䉁䄴䅁䭁䅁䅅䅁䭁䅁䅕䅁䙁䅁䅁䅁权畆䅚允䅁䅁䅅䅁䙁䵁ㅐ䙋偹瑷⽕䍄䉁䅁䅁兂䅁䅁䅍䅄䅁䅁䅯杇䅁䅁䅯允䅁䅁䅯兂䅁䅁䅕䅁䅁䍁歄唵䉁䅁䅁允䅁䅁䅕椹捨㡪ㅌ䐴䴸䅉䅅䅁䙁䅁䅁睁䵁䅁䅁权慁䅁䅁权䉁䅁䅁权䙁䅁䅁兂䅁䅁䅁䵷汦䅑䅅䅁䉁䅁䅁兂䅁䅁䅁䅁杄睐杷允䅁䅁䅕䅁䑁䅁䅷䅁䭁䉁䄰䅁䭁䅁䅅䅁䭁䅁䅕䅁䙁䅁䅁䅁杂伫䅖允䅁䅁䅅䅁䙁䉁䘫ㄶ㑇瑈⽕䍄䉁䅁䅁兂䅁䅁䅍䅄䅁䅁䅯䅈䅁䅁䅯允䅁䅁䅯兂䅁䅁䅕䅁䅁䵁䵂欵䉁䅁䅁允䅁䅁䅕椹捨㡪ㅌ䐲䴸䅉䅅䅁䙁䅁䅁睁䵁䅁䅁权晁䅁䅁权䉁䅁䅁权䙁䅁䅁兂䅁䅁䅁䙑浦䅑䅅䅁䉁䅁䅁兂卂䉵䘶ㄶ杈睐杷允䅁䅁䅕䅁䑁䅁䅷䅁䭁䉁䅯䅁䭁䅁䅅䅁䭁䅁䅕䅁䙁䅁䅁䅁䅂留䅚允䅁䅁䅅䅁䙁䭁睒児塲⭯⽧䍄䉁䅁䅁兂䅁䅁䅍䅄䅁䅁䅯䅈䅁䅁䅯允䅁䅁䅯兂䅁䅁䅕䅁䅁䭁䥄唵䉁䅁䅁允䅁䅁䅕積積積積稰䴸䅉䅅䅁䙁䅁䅁睁䵁䅁䅁权晁䅁䅁权䉁䅁䅁权䙁䅁䅁兂䅁䅁䅁䭷氷䅑䅅䅁䉁䅁䅁权扁䅁䅁䍄䉁䅁䅁兂䅁䅁䅍䅄䅁䅁䅯先䅁䅁䅯允䅁䅁䅯兂䅁䅁䅕䅁䅁䝁祃唵䉁䅁䅁允䅁䅁䅕㘱睎児塲稰䴸䅉䅅䅁䙁䅁䅁睁䵁䅁䅁权敁䅁䅁权䉁䅁䅁权䙁䅁䅁兂䅁䅁䅁䡉浄䅑䅅䅁䉁䅁䅁兂䅁䅁䅁䅁兄睐杷允䅁䅁䅕䅁䑁䅁䅷䅁䭁䉁䅯䅁䭁䅁䅅䅁䭁䅁䅕䅁䙁䅁䅁䅁䅄佖䅚允䅁䅁䅅䅁䙁䭁睒児塲⭯⽧䍄䉁䅁䅁兂䅁䅁䅍䅄䅁䅁䅯先䅁䅁䅯允䅁䅁䅯兂䅁䅁䅕䅁䅁䅁癁欵䉁䅁䅁允䅁䅁䅕歲桦桥畓稱䴸䅉䅅䅁䙁䅁䅁睁䵁䅁䅁权敁䅁䅁权䉁䅁䅁权䙁䅁䅁兂䅁䅁䅁佁氳䅑䅅䅁䉁䅁䅁兂穁積積積呐睐杷允䅁䅁䅕䅁䑁䅁䅷䅁䭁䉁䄰䅁䭁䅁䅅䅁䭁䅁䅕䅁䙁䅁䅁䅁䅂伱䅖允䅁䅁䅅䅁䙁乁橥䑣䬰㤱⽍䍄䉁䅁䅁兂䅁䅁䅍䅄䅁䅁䅯先䅁䅁䅯允䅁䅁䅯兂䅁䅁䅕䅁䅁䝁䙄唵䉁䅁䅁允䅁䅁䅕㘱睎児塲稰䴸䅉䅅䅁䙁䅁䅁睁䵁䅁䅁权晁䅁䅁权䉁䅁䅁权䙁䅁䅁兂䅁䅁䅁䝧浦䅑䅅䅁䉁䅁䅁兂卂䉵䘶ㄶ杈睐杷允䅁䅁䅕䅁䑁䅁䅷䅁䭁䉁䅯䅁䭁䅁䅅䅁䭁䅁䅕䅁䙁䅁䅁䅁䅃佴䅖允䅁䅁䅅䅁䙁䅁䅁䅁䅁佁⽁䍄䉁䅁䅁兂䅁䅁䅍䅄䅁䅁䅯杈䅁䅁䅯允䅁䅁䅯兂䅁䅁䅕䅁䅁䝁㍄唵䉁䅁䅁允䅁䅁䅕硥畓⭒㙆䐱䴸䅉䅅䅁䙁䅁䅁睁䵁䅁䅁权捁䅁䅁权䉁䅁䅁权䙁䅁䅁兂䅁䅁䅁䝷洯䅑䅅䅁䉁䅁䅁兂㉄䙋偹癷奘睐杷允䅁䅁䅕䅁䑁䅁䅷䅁䭁䉁䄰䅁䭁䅁䅅䅁䭁䅁䅕䅁䙁䅁䅁䅁杁攵䅖允䅁䅁䅅䅁䙁乁橥䑣䬰㤱⽍䍄䉁䅁䅁兂䅁䅁䅍䅄䅁䅁䅯杈䅁䅁䅯允䅁䅁䅯兂䅁䅁䅕䅁䅁䕁婄唵䉁䅁䅁允䅁䅁䅕積積積積稰䴸䅉䅅䅁䙁䅁䅁睁䵁䅁䅁权敁䅁䅁权䉁䅁䅁权䙁䅁䅁兂䅁䅁䅁䈴浢䅑䅅䅁䉁䅁䅁兂䑄匹捨㡪噌睐杷允䅁䅁䅕䅁䑁䅁䅷䅁䭁䉁䅷䅁䭁䅁䅅䅁䭁䅁䅕䅁䙁䅁䅁䅁䅁数䅖允䅁䅁䅅䅁䙁䥁䌯匹捨㥪⽉䍄䉁䅁䅁兂䅁䅁䅍䅄䅁䅁䅯杈䅁䅁䅯允䅁䅁䅯兂䅁䅁䅕䅁䅁䥁䱄唵䉁䅁䅁允䅁䅁䅕積積積積稰䴸䅉䅅䅁䙁䅁䅁睁䵁䅁䅁权慁䅁䅁权䉁䅁䅁权䙁䅁䅁兂䅁䅁䅁䑑浔䅑䅅䅁䉁䅁䅁兂歃䑣䬰㘱潐睐杷允䅁䅁䅕䅁䑁䅁䅷䅁䭁䉁䄰䅁䭁䅁䅅䅁䭁䅁䅕䅁䙁䅁䅁䅁杄整䅖允䅁䅁䅅䅁䙁乁橥䑣䬰㤱⽍䍄䉁䅁䅁兂䅁䅁䅍䅄䅁䅁䅯杈䅁䅁䅯允䅁䅁䅯兂䅁䅁䅕䅁䅁䕁ㅁ欵䉁䅁䅁允䅁䅁䅕⽷潕䥘䌯吱䴸䅉䅅䅁䙁䅁䅁睁䵁䅁䅁权捁䅁䅁权䉁䅁䅁权䙁䅁䅁兂䅁䅁䅁䡷浈䅑䅅䅁䉁䅁䅁兂㉄䙋偹癷奘睐杷允䅁䅁䅕䅁䑁䅁䅷䅁䭁䉁䄸䅁䭁䅁䅅䅁䭁䅁䅕䅁䙁䅁䅁䅁䅂敶䅖允䅁䅁䅅䅁䙁䱁敧敨剴乵⼴䍄䉁䅁䅁兂䅁䅁䅍䅄䅁䅁䅯先䅁䅁䅯允䅁䅁䅯兂䅁䅁䅕䅁䅁䝁敂欵䉁䅁䅁允䅁䅁䅕歲桦桥畓稱䴸䅉䅅䅁䙁䅁䅁睁䵁䅁䅁权晁䅁䅁权䉁䅁䅁权䙁䅁䅁兂䅁䅁䅁乷氯䅑䅅䅁䉁䅁䅁兂㥁瑃橥䑣愳睐杷允䅁䅁䅕䅁䑁䅁䅷䅁䭁䉁䄰䅁䭁䅁䅅䅁䭁䅁䅕䅁䙁䅁䅁䅁杁甲䅖允䅁䅁䅅䅁䙁乁橥䑣䬰㤱⽍䍄䉁䅁䅁兂䅁䅁䅍䅄䅁䅁䅯䅈䅁䅁䅯允䅁䅁䅯兂䅁䅁䅕䅁䅁䕁婂欵䉁䅁䅁允䅁䅁䅕椹捨㡪ㅌ䐲䴸䅉䅅䅁䙁䅁䅁睁䵁䅁䅁权敁䅁䅁权䉁䅁䅁权䙁䅁䅁兂䅁䅁䅁䡯浔䅑䅅䅁䉁䅁䅁兂䅁䅁䅁䅁兄睐杷允䅁䅁䅕䅁䑁䅁䅷䅁䭁䉁䅷䅁䭁䅁䅅䅁䭁䅁䅕䅁䙁䅁䅁䅁杄敳䅖允䅁䅁䅅䅁䙁䥁䌯匹捨㥪⽉䍄䉁䅁䅁兂䅁䅁䅍䅄䅁䅁䅯杇䅁䅁䅯允䅁䅁䅯兂䅁䅁䅕䅁䅁䝁奄唵䉁䅁䅁允䅁䅁䅕椹捨㡪ㅌ䐴䴸䅉䅅䅁䙁䅁䅁睁䵁䅁䅁权敁䅁䅁权䉁䅁䅁权䙁䅁䅁兂䅁䅁䅁䵧汌䅑䅅䅁䉁䅁䅁兂穁積積積呐睐杷允䅁䅁䅕䅁䑁䅁䅷䅁䭁䉁䄰䅁䭁䅁䅅䅁䭁䅁䅕䅁䙁䅁䅁䅁权畏䅚允䅁䅁䅅䅁䙁䭁䠵場啯瑲⽣䍄䉁䅁䅁兂䅁䅁䅍䅄䅁䅁䅯䅈䅁䅁䅯允䅁䅁䅯兂䅁䅁䅕䅁䅁䍁時欵䉁䅁䅁允䅁䅁䅕椹捨㡪ㅌ䐲䴸䅉䅅䅁䙁䅁䅁睁䵁䅁䅁权敁䅁䅁权䉁䅁䅁权䙁䅁䅁兂䅁䅁䅁䵉汪䅑䅅䅁䉁䅁䅁兂穁積積積呐睐杷允䅁䅁䅕䅁䑁䅁䅷䅁䭁䉁䄴䅁䭁䅁䅅䅁䭁䅁䅕䅁䙁䅁䅁䅁杁敉䅚允䅁䅁䅅䅁䙁䵁ㅐ䙋偹瑷⽕䍄䉁䅁䅁兂䅁䅁䅍䅄䅁䅁䅯䅈䅁䅁䅯允䅁䅁䅯兂䅁䅁䅕䅁䅁䕁啄唵䉁䅁䅁允䅁䅁䅕積積積積稰䴸䅉䅅䅁䙁䅁䅁睁䵁䅁䅁权敁䅁䅁权䉁䅁䅁权䙁䅁䅁兂䅁䅁䅁䉧浄䅑䅅䅁䉁䅁䅁兂䑄匹捨㡪噌睐杷允䅁䅁䅕䅁䑁䅁䅷䅁䭁䉁䄰䅁䭁䅁䅅䅁䭁䅁䅕䅁䙁䅁䅁䅁杁支䅖允䅁䅁䅅䅁䙁䉁䘫ㄶ㑇瑈⽕䍄䉁䅁䅁兂䅁䅁䅍䅄䅁䅁䅯睈䅁䅁䅯允䅁䅁䅯兂䅁䅁䅕䅁䅁䍁歃唵䉁䅁䅁允䅁䅁䅯睇䅁䅁杷允䅁䅁䅕䅁䑁䅁䅷䅁䭁䉁䄰䅁䭁䅁䅅䅁䭁䅁䅕䅁䙁䅁䅁䅁䅃攴䅖允䅁䅁䅅䅁䙁乁橥䑣䬰㤱⽍䍄䉁䅁䅁兂䅁䅁䅍䅄䅁䅁䅯睈䅁䅁䅯允䅁䅁䅯兂䅁䅁䅕䅁䅁䅁湃唵䉁䅁䅁允䅁䅁䅯睇䅁䅁杷允䅁䅁䅕䅁䑁䅁䅷䅁䭁䉁䅷䅁䭁䅁䅅䅁䭁䅁䅕䅁䙁䅁䅁䅁杁畧䅚允䅁䅁䅅䅁䙁偁潙䥘䌯搹⽧䍄䉁䅁䅁兂䅁䅁䅍䅄䅁䅁䅯先䅁䅁䅯允䅁䅁䅯兂䅁䅁䅕䅁䅁䥁晁欵䉁䅁䅁允䅁䅁䅕㑈牘払敧吱䴸䅉䅅䅁䙁䅁䅁睁䵁䅁䅁权摁䅁䅁权䉁䅁䅁权䙁䅁䅁兂䅁䅁䅁䅙浐䅑䅅䅁䉁䅁䅁兂晁敨剴䉵嘷睐杷允䅁䅁䅕䅁䑁䅁䅷䅁䭁䉁䄴䅁䭁䅁䅅䅁䭁䅁䅕䅁䙁䅁䅁䅁䅁⬫䅖允䅁䅁䅅䅁䙁䡁啳歲桦瑥⽑䍄䉁䅁䅁兂䅁䅁䅍䅄䅁䅁䅯先䅁䅁䅯允䅁䅁䅯兂䅁䅁䅕䅁䅁䝁㥁欵䉁䅁䅁允䅁䅁䅕歲桦桥畓稱䴸䅉䅅䅁䙁䅁䅁睁䵁䅁䅁权捁䅁䅁权䉁䅁䅁权䙁䅁䅁兂䅁䅁䅁䅉浺䅑䅅䅁䉁䅁䅁兂晁敨剴䉵嘷睐杷允䅁䅁䅕䅁䑁䅁䅷䅁䭁䉁䅷䅁䭁䅁䅅䅁䭁䅁䅕䅁䙁䅁䅁䅁权伹䅖允䅁䅁䅅䅁䙁䉁䘫ㄶ㑇瑈⽕䍄䉁䅁䅁兂䅁䅁䅍䅄䅁䅁䅯先䅁䅁䅯允䅁䅁䅯兂䅁䅁䅕䅁䅁䝁䥂欵䉁䅁䅁允䅁䅁䅕歲桦桥畓稱䴸䅉䅅䅁䙁䅁䅁睁䵁䅁䅁权摁䅁䅁权䉁䅁䅁权䙁䅁䅁兂䅁䅁䅁䡁浮䅑䅅䅁䉁䅁䅁兂畃⭒㙆䭆堷睐杷允䅁䅁䅕䅁䑁䅁䅷䅁䭁䉁䅷䅁䭁䅁䅅䅁䭁䅁䅕䅁䙁䅁䅁</t>
  </si>
  <si>
    <t>䅁䅂畒䅚允䅁䅁䅅䅁䙁偁潙䥘䌯搹⽧䍄䉁䅁䅁兂䅁䅁䅍䅄䅁䅁䅯䅈䅁䅁䅯允䅁䅁䅯兂䅁䅁䅕䅁䅁䵁牄唵䉁䅁䅁允䅁䅁䅕積積積積稰䴸䅉䅅䅁䙁䅁䅁睁䵁䅁䅁权慁䅁䅁权䉁䅁䅁权䙁䅁䅁兂䅁䅁䅁䙁浮䅑䅅䅁䉁䅁䅁兂歃䑣䬰㘱潐睐杷允䅁䅁䅕䅁䑁䅁䅷䅁䭁䉁䄴䅁䭁䅁䅅䅁䭁䅁䅕䅁䙁䅁䅁䅁杄攱䅖允䅁䅁䅅䅁䙁䑁積積積㥍⽍䍄䉁䅁䅁兂䅁䅁䅍䅄䅁䅁䅯睈䅁䅁䅯允䅁䅁䅯兂䅁䅁䅕䅁䅁䕁塃唵䉁䅁䅁允䅁䅁䅕牕敧敨剴䐴䴸䅉䅅䅁䙁䅁䅁睁䵁䅁䅁权晁䅁䅁权䉁䅁䅁权䙁䅁䅁兂䅁䅁䅁䱉汔䅑䅅䅁䉁䅁䅁兂䙃ㄶ㑇潈托睐杷允䅁䅁䅕䅁䑁䅁䅷䅁䭁䉁䄰䅁䭁䅁䅅䅁䭁䅁䅕䅁䙁䅁䅁䅁杄⭕䅚允䅁䅁䅅䅁䙁䭁䠵場啯瑲⽣䍄䉁䅁䅁兂䅁䅁䅍䅄䅁䅁䅯先䅁䅁䅯允䅁䅁䅯兂䅁䅁䅕䅁䅁䍁牃唵䉁䅁䅁允䅁䅁䅕㘱睎児塲稰䴸䅉䅅䅁䙁䅁䅁睁䵁䅁䅁权敁䅁䅁权䉁䅁䅁权䙁䅁䅁兂䅁䅁䅁䄴浄䅑䅅䅁䉁䅁䅁兂㝂䭆䠵場啲睐杷允䅁䅁䅕䅁䑁䅁䅷䅁䭁䉁䄰䅁䭁䅁䅅䅁䭁䅁䅕䅁䙁䅁䅁䅁䅂畧䅚允䅁䅁䅅䅁䙁䭁䠵場啯瑲⽣䍄䉁䅁䅁兂䅁䅁䅍䅄䅁䅁䅯杈䅁䅁䅯允䅁䅁䅯兂䅁䅁䅕䅁䅁佁䉁欵䉁䅁䅁允䅁䅁䅕硥畓⭒㙆䐱䴸䅉䅅䅁䙁䅁䅁睁䵁䅁䅁权晁䅁䅁权䉁䅁䅁权䙁䅁䅁兂䅁䅁䅁䭯汢䅑䅅䅁䉁䅁䅁权扁䅁䅁䍄䉁䅁䅁兂䅁䅁䅍䅄䅁䅁䅯杈䅁䅁䅯允䅁䅁䅯兂䅁䅁䅕䅁䅁䭁䉃欵䉁䅁䅁允䅁䅁䅕䅁䅁䅁䅁䐰䴸䅉䅅䅁䙁䅁䅁睁䵁䅁䅁权捁䅁䅁权䉁䅁䅁权䙁䅁䅁兂䅁䅁䅁䡑浢䅑䅅䅁䉁䅁䅁兂㉄䙋偹癷奘睐杷允䅁䅁䅕䅁䑁䅁䅷䅁䭁䉁䅷䅁䭁䅁䅅䅁䭁䅁䅕䅁䙁䅁䅁䅁杂敇䅚允䅁䅁䅅䅁䙁䭁䠵場啯瑲⽣䍄䉁䅁䅁兂䅁䅁䅍䅄䅁䅁䅯䅈䅁䅁䅯允䅁䅁䅯兂䅁䅁䅕䅁䅁䭁䉃欵䉁䅁䅁允䅁䅁䅕椹捨㡪ㅌ䐲䴸䅉䅅䅁䙁䅁䅁睁䵁䅁䅁权慁䅁䅁权䉁䅁䅁权䙁䅁䅁兂䅁䅁䅁䡙浺䅑䅅䅁䉁䅁䅁兂歃䑣䬰㘱潐睐杷允䅁䅁䅕䅁䑁䅁䅷䅁䭁䉁䅷䅁䭁䅁䅅䅁䭁䅁䅕䅁䙁䅁䅁䅁杂畈䅚允䅁䅁䅅䅁䙁䭁䠵場啯瑲⽣䍄䉁䅁䅁兂䅁䅁䅍䅄䅁䅁䅯先䅁䅁䅯允䅁䅁䅯兂䅁䅁䅕䅁䅁䝁啄唵䉁䅁䅁允䅁䅁䅕㘱睎児塲稰䴸䅉䅅䅁䙁䅁䅁睁䵁䅁䅁权摁䅁䅁权䉁䅁䅁权䙁䅁䅁兂䅁䅁䅁䝷浐䅑䅅䅁䉁䅁䅁兂畃⭒㙆䭆堷睐杷允䅁䅁䅕䅁䑁䅁䅷䅁䭁䉁䄰䅁䭁䅁䅅䅁䭁䅁䅕䅁䙁䅁䅁䅁䅂住䅚允䅁䅁䅅䅁䙁䭁䠵場啯瑲⽣䍄䉁䅁䅁兂䅁䅁䅍䅄䅁䅁䅯先䅁䅁䅯允䅁䅁䅯兂䅁䅁䅕䅁䅁䵁楁欵䉁䅁䅁允䅁䅁䅕㑈牘払敧吱䴸䅉䅅䅁䙁䅁䅁睁䵁䅁䅁权敁䅁䅁权䉁䅁䅁权䙁䅁䅁兂䅁䅁䅁䉷浺䅑䅅䅁䉁䅁䅁兂䑄匹捨㡪噌睐杷允䅁䅁䅕䅁䑁䅁䅷䅁䭁䉁䄴䅁䭁䅁䅅䅁䭁䅁䅕䅁䙁䅁䅁䅁䅃效䅚允䅁䅁䅅䅁䙁䵁ㅐ䙋偹瑷⽕䍄䉁䅁䅁兂䅁䅁䅍䅄䅁䅁䅯睈䅁䅁䅯允䅁䅁䅯兂䅁䅁䅕䅁䅁䕁捃唵䉁䅁䅁允䅁䅁䅕呣䬰㘱睎吳䴸䅉䅅䅁䙁䅁䅁睁䵁䅁䅁权摁䅁䅁权䉁䅁䅁权䙁䅁䅁兂䅁䅁䅁佯汄䅑䅅䅁䉁䅁䅁兂塄㍯㥁瑃呦睐杷允䅁䅁䅕䅁䑁䅁䅷䅁䭁䉁䄰䅁䭁䅁䅅䅁䭁䅁䅕䅁䙁䅁䅁䅁权畅䅚允䅁䅁䅅䅁䙁䉁䘫ㄶ㑇瑈⽕䍄䉁䅁䅁兂䅁䅁䅍䅄䅁䅁䅯杈䅁䅁䅯允䅁䅁䅯兂䅁䅁䅕䅁䅁佁桁欵䉁䅁䅁允䅁䅁䅕⽷潕䥘䌯吱䴸䅉䅅䅁䙁䅁䅁睁䵁䅁䅁权慁䅁䅁权䉁䅁䅁权䙁䅁䅁兂䅁䅁䅁䑙浦䅑䅅䅁䉁䅁䅁兂歃䑣䬰㘱潐睐杷允䅁䅁䅕䅁䑁䅁䅷䅁䭁䉁䄰䅁䭁䅁䅅䅁䭁䅁䅕䅁䙁䅁䅁䅁杄佊䅚允䅁䅁䅅䅁䙁䝁浚浚浚瑚⽙䍄䉁䅁䅁兂䅁䅁䅍䅄䅁䅁䅯杈䅁䅁䅯允䅁䅁䅯兂䅁䅁䅕䅁䅁䕁湂欵䉁䅁䅁允䅁䅁䅕䅁䅁䅁䅁䐰䴸䅉䅅䅁䙁䅁䅁睁䵁䅁䅁权晁䅁䅁权䉁䅁䅁权䙁䅁䅁兂䅁䅁䅁䝷浈䅑䅅䅁䉁䅁䅁兂㉄䙋偹癷杘睐杷允䅁䅁䅕䅁䑁䅁䅷䅁䭁䉁䄴䅁䭁䅁䅅䅁䭁䅁䅕䅁䙁䅁䅁䅁杁由䅖允䅁䅁䅅䅁䙁䑁積積積㥍⽍䍄䉁䅁䅁兂䅁䅁䅍䅄䅁䅁䅯睈䅁䅁䅯允䅁䅁䅯兂䅁䅁䅕䅁䅁䵁牁欵䉁䅁䅁允䅁䅁䅕体㙆䭆䠵吴䴸䅉䅅䅁䙁䅁䅁睁䵁䅁䅁权摁䅁䅁权䉁䅁䅁权䙁䅁䅁兂䅁䅁䅁䬴汦䅑䅅䅁䉁䅁䅁兂塄㍯㥁瑃呦睐杷允䅁䅁䅕䅁䑁䅁䅷䅁䭁䉁䄰䅁䭁䅁䅅䅁䭁䅁䅕䅁䙁䅁䅁䅁䅃⭯䅖允䅁䅁䅅䅁䙁乁橥䑣䬰㤱⽍䍄䉁䅁䅁兂䅁䅁䅍䅄䅁䅁䅯杈䅁䅁䅯允䅁䅁䅯兂䅁䅁䅕䅁䅁䵁祂欵䉁䅁䅁允䅁䅁䅕䅁䅁䅁䅁䐰䴸䅉䅅䅁䙁䅁䅁睁䵁䅁䅁权慁䅁䅁权䉁䅁䅁权䙁䅁䅁兂䅁䅁䅁䑉浺䅑䅅䅁䉁䅁䅁兂歃䑣䬰㘱潐睐杷允䅁䅁䅕䅁䑁䅁䅷䅁䭁䉁䄸䅁䭁䅁䅅䅁䭁䅁䅕䅁䙁䅁䅁䅁权⬸䅖允䅁䅁䅅䅁䙁佁㙆䭆䠵搴⽯䍄䉁䅁䅁兂䅁䅁䅍䅄䅁䅁䅯䅈䅁䅁䅯允䅁䅁䅯兂䅁䅁䅕䅁䅁佁浄唵䉁䅁䅁允䅁䅁䅕積積積積稰䴸䅉䅅䅁䙁䅁䅁睁䵁䅁䅁权敁䅁䅁权䉁䅁䅁权䙁䅁䅁兂䅁䅁䅁䥙浈䅑䅅䅁䉁䅁䅁兂䅁䅁䅁䅁兄睐杷允䅁䅁䅕䅁䑁䅁䅷䅁䭁䉁䅷䅁䭁䅁䅅䅁䭁䅁䅕䅁䙁䅁䅁䅁杁畮䅖允䅁䅁䅅䅁䙁䥁䌯匹捨㥪⽉䍄䉁䅁䅁兂䅁䅁䅍䅄䅁䅁䅯䅈䅁䅁䅯允䅁䅁䅯兂䅁䅁䅕䅁䅁䍁煁欵䉁䅁䅁允䅁䅁䅕歲桦桥畓稱䴸䅉䅅䅁䙁䅁䅁睁䵁䅁䅁权晁䅁䅁权䉁䅁䅁权䙁䅁䅁兂䅁䅁䅁䡯浮䅑䅅䅁䉁䅁䅁兂卂䉵䘶ㄶ杈睐杷允䅁䅁䅕䅁䑁䅁䅷䅁䭁䉁䄸䅁䭁䅁䅅䅁䭁䅁䅕䅁䙁䅁䅁䅁䅂⭈䅚允䅁䅁䅅䅁䙁偁潙䥘䌯改⽁䍄䉁䅁䅁兂䅁䅁䅍䅄䅁䅁䅯杈䅁䅁䅯允䅁䅁䅯兂䅁䅁䅕䅁䅁䕁流欵䉁䅁䅁允䅁䅁䅕⽷潕䥘䌯吱䴸䅉䅅䅁䙁䅁䅁睁䵁䅁䅁权敁䅁䅁权䉁䅁䅁权䙁䅁䅁兂䅁䅁䅁䱁汐䅑䅅䅁䉁䅁䅁兂穁積積積呐睐杷允䅁䅁䅕䅁䑁䅁䅷䅁䭁䉁䄸䅁䭁䅁䅅䅁䭁䅁䅕䅁䙁䅁䅁䅁杄⭳䅖允䅁䅁䅅䅁䙁䥁牘払敧摨⽳䍄䉁䅁䅁兂䅁䅁䅍䅄䅁䅁䅯杇䅁䅁䅯允䅁䅁䅯兂䅁䅁䅕䅁䅁䝁䅃欵䉁䅁䅁允䅁䅁䅕䡰㥁瑃橥䐶䴸䅉䅅䅁䙁䅁䅁睁䵁䅁䅁权慁䅁䅁权䉁䅁䅁权䙁䅁䅁兂䅁䅁䅁乁汔䅑䅅䅁䉁䅁䅁兂㉄䙋偹癷杘睐杷允䅁䅁䅕䅁䑁䅁䅷䅁䭁䉁䄰䅁䭁䅁䅅䅁䭁䅁䅕䅁䙁䅁䅁䅁䅂留䅚允䅁䅁䅅䅁䙁䭁䠵場啯瑲⽣䍄䉁䅁䅁兂䅁䅁䅍䅄䅁䅁䅯睈䅁䅁䅯允䅁䅁䅯兂䅁䅁䅕䅁䅁䵁⽁欵䉁䅁䅁允䅁䅁䅕䡰㥁瑃橥䐴䴸䅉䅅䅁䙁䅁䅁睁䵁䅁䅁权晁䅁䅁权䉁䅁䅁权䙁䅁䅁兂䅁䅁䅁偷汲䅑䅅䅁䉁䅁䅁兂䥂場啯歲桦睐杷允䅁䅁䅕䅁䑁䅁䅷䅁䭁䉁䄰䅁䭁䅁䅅䅁䭁䅁䅕䅁䙁䅁䅁䅁杁⬷䅖允䅁䅁䅅䅁䙁乁橥䑣䬰㤱⽍䍄䉁䅁䅁兂䅁䅁䅍䅄䅁䅁䅯杈䅁䅁䅯允䅁䅁䅯兂䅁䅁䅕䅁䅁䝁ㅄ唵䉁䅁䅁允䅁䅁䅕積積積積稰䴸䅉䅅䅁䙁䅁䅁睁䵁䅁䅁权慁䅁䅁权䉁䅁䅁权䙁䅁䅁兂䅁䅁䅁䍉洯䅑䅅䅁䉁䅁䅁兂歃䑣䬰㘱潐睐杷允䅁䅁䅕䅁䑁䅁䅷䅁䭁䉁䅯䅁䭁䅁䅅䅁䭁䅁䅕䅁䙁䅁䅁䅁䅃⭮䅖允䅁䅁䅅䅁䙁䅁䅁䅁䅁佁⽁䍄䉁䅁䅁兂䅁䅁䅍䅄䅁䅁䅯䅈䅁䅁䅯允䅁䅁䅯兂䅁䅁䅕䅁䅁佁䡁欵䉁䅁䅁允䅁䅁䅕㑈牘払敧吱䴸䅉䅅䅁䙁䅁䅁睁䵁䅁䅁权敁䅁䅁权䉁䅁䅁权䙁䅁䅁兂䅁䅁䅁䝉浢䅑䅅䅁䉁䅁䅁兂䅁䅁䅁䅁兄睐杷允䅁䅁䅕䅁䑁䅁䅷䅁䭁䉁䄰䅁䭁䅁䅅䅁䭁䅁䅕䅁䙁䅁䅁䅁杁⭢䅚允䅁䅁䅅䅁䙁䭁䠵場啯瑲⽣䍄䉁䅁䅁兂䅁䅁䅍䅄䅁䅁䅯杈䅁䅁䅯允䅁䅁䅯兂䅁䅁䅕䅁䅁䭁⽁欵䉁䅁䅁允䅁䅁䅕⽷潕䥘䌯吱䴸䅉䅅䅁䙁䅁䅁睁䵁䅁䅁权慁䅁䅁权䉁䅁䅁权䙁䅁䅁兂䅁䅁䅁䉷洷䅑䅅䅁䉁䅁䅁兂歃䑣䬰㘱潐睐杷允䅁䅁䅕䅁䑁䅁䅷䅁䭁䉁䄸䅁䭁䅁䅅䅁䭁䅁䅕䅁䙁䅁䅁䅁䅄佹䅖允䅁䅁䅅䅁䙁䭁睒児塲⭯⽁䍄䉁䅁䅁兂䅁䅁䅍䅄䅁䅁䅯睈䅁䅁䅯允䅁䅁䅯兂䅁䅁䅕䅁䅁䅁獄唵䉁䅁䅁允䅁䅁䅕場啯歲桦樲䴸䅉䅅䅁䙁䅁䅁睁䵁䅁䅁权捁䅁䅁权䉁䅁䅁权䙁䅁䅁兂䅁䅁䅁䍧浶䅑䅅䅁䉁䅁䅁兂畃⭒㙆䭆堷睐杷允䅁䅁䅕䅁䑁䅁䅷䅁䭁䉁䄰䅁䭁䅁䅅䅁䭁䅁䅕䅁䙁䅁䅁䅁权电䅖允䅁䅁䅅䅁䙁乁橥䑣䬰㤱⽍䍄䉁䅁䅁兂䅁䅁䅍䅄䅁䅁䅯先䅁䅁䅯允䅁䅁䅯兂䅁䅁䅕䅁䅁䝁㝂欵䉁䅁䅁允䅁䅁䅕歲桦桥畓稱䴸䅉䅅䅁䙁䅁䅁睁䵁䅁䅁权敁䅁䅁权䉁䅁䅁权䙁䅁䅁兂䅁䅁䅁䵉決䅑䅅䅁䉁䅁䅁兂穁積積積呐睐杷允䅁䅁䅕䅁䑁䅁䅷䅁䭁䉁䅷䅁䭁䅁䅅䅁䭁䅁䅕䅁䙁䅁䅁䅁䅄甫䅖允䅁䅁䅅䅁䙁䉁䘫ㄶ㑇瑈⽕䍄䉁䅁䅁兂䅁䅁䅍䅄䅁䅁䅯杇䅁䅁䅯允䅁䅁䅯兂䅁䅁䅕䅁䅁䝁畂欵䉁䅁䅁允䅁䅁䅕䡰㥁瑃橥䐶䴸䅉䅅䅁䙁䅁䅁睁䵁䅁䅁权敁䅁䅁权䉁䅁䅁权䙁䅁䅁兂䅁䅁䅁䕧浦䅑䅅䅁䉁䅁䅁兂䑄匹捨㡪噌睐杷允䅁䅁䅕䅁䑁䅁䅷䅁䭁䉁䅯䅁䭁䅁䅅䅁䭁䅁䅕䅁䙁䅁䅁䅁杂改䅖允䅁䅁䅅䅁䙁䑁積積積⭍⽍䍄䉁䅁䅁兂䅁䅁䅍䅄䅁䅁䅯杈䅁䅁䅯允䅁䅁䅯兂䅁䅁䅕䅁䅁䵁獁欵䉁䅁䅁允䅁䅁䅕⽷潕䥘䌯吱䴸䅉䅅䅁䙁䅁䅁睁䵁䅁䅁权捁䅁䅁权䉁䅁䅁权䙁䅁䅁兂䅁䅁䅁䵉汌䅑䅅䅁䉁䅁䅁兂偃癷潕䥘匯睐杷允䅁䅁䅕䅁䑁䅁䅷䅁䭁䉁䄰䅁䭁䅁䅅䅁䭁䅁䅕䅁䙁䅁䅁䅁䅄⭏䅚允䅁䅁䅅䅁䙁䭁䠵場啯瑲⽣䍄䉁䅁䅁兂䅁䅁䅍䅄䅁䅁䅯䅈䅁䅁䅯允䅁䅁䅯兂䅁䅁䅕䅁䅁䥁㍄唵䉁䅁䅁允䅁䅁䅕㑈牘払敧吱䴸䅉䅅䅁䙁䅁䅁睁䵁䅁䅁权敁䅁䅁权䉁䅁䅁权䙁䅁䅁兂䅁䅁䅁乧汮䅑䅅䅁䉁䅁䅁兂穁積積積呐睐杷允䅁䅁䅕䅁䑁䅁䅷䅁䭁䉁䄴䅁䭁䅁䅅䅁䭁䅁䅕䅁䙁䅁䅁䅁䅂畧䅚允䅁䅁䅅䅁䙁䅁䅁䅁䅁乁⽁䍄䉁䅁䅁兂䅁䅁䅍䅄䅁䅁䅯杇䅁䅁䅯允䅁䅁䅯兂䅁䅁䅕䅁䅁䭁䩄唵䉁䅁䅁允䅁䅁䅕椹捨㡪ㅌ䐴䴸䅉䅅䅁䙁䅁䅁睁䵁䅁䅁权捁䅁䅁权䉁䅁䅁权䙁䅁䅁兂䅁䅁䅁䅑浐䅑䅅䅁䉁䅁䅁兂晁敨剴䉵嘷睐杷允䅁䅁䅕䅁䑁䅁䅷䅁䭁䉁䄰䅁䭁䅁䅅䅁䭁䅁䅕䅁䙁䅁䅁䅁杂⭶䅖允䅁䅁䅅䅁䙁乁橥䑣䬰㤱⽍䍄䉁䅁䅁兂䅁䅁䅍䅄䅁䅁䅯杇䅁䅁䅯允䅁䅁䅯兂䅁䅁䅕䅁䅁䥁㥃唵䉁䅁䅁允䅁䅁䅕䅁䅁䅁䅁䐴䴸䅉䅅䅁䙁䅁䅁睁䵁䅁䅁权慁䅁䅁权䉁䅁䅁权䙁䅁䅁兂䅁䅁䅁䅧浘䅑䅅䅁䉁䅁䅁兂浂浚浚浚浢睐杷允䅁䅁䅕䅁䑁䅁䅷䅁䭁䉁䄰䅁䭁䅁䅅䅁䭁䅁䅕䅁䙁䅁䅁䅁䅄畏䅚允䅁䅁䅅䅁䙁䭁䠵場啯瑲⽣䍄䉁䅁䅁兂䅁䅁䅍䅄䅁䅁䅯䅈䅁䅁䅯允䅁䅁䅯兂䅁䅁䅕䅁䅁䅁穁欵䉁䅁䅁允䅁䅁䅕椹捨㡪ㅌ䐲䴸䅉䅅䅁䙁䅁䅁睁䵁䅁䅁权摁䅁䅁权䉁䅁䅁权䙁䅁䅁兂䅁䅁䅁䄴洯䅑䅅䅁䉁䅁䅁兂晁敨剴䉵嘷睐杷允䅁䅁䅕䅁䑁䅁䅷䅁䭁䉁䄸䅁䭁䅁䅅䅁䭁䅁䅕䅁䙁䅁䅁䅁权敹䅖允䅁䅁䅅䅁䙁䭁睒児塲⭯⽁䍄䉁䅁䅁兂䅁䅁䅍䅄䅁䅁䅯睈䅁䅁䅯允䅁䅁䅯兂䅁䅁䅕䅁䅁䍁牁欵䉁䅁䅁允䅁䅁䅕体㙆䭆䠵吴䴸䅉䅅䅁䙁䅁䅁睁䵁䅁䅁权摁䅁䅁权䉁䅁䅁权䙁䅁䅁兂䅁䅁䅁䝙浈䅑䅅䅁䉁䅁䅁兂畃⭒㙆䭆堷睐杷允䅁䅁䅕䅁䑁䅁䅷䅁䭁䉁䄰䅁䭁䅁䅅䅁䭁䅁䅕䅁䙁䅁䅁䅁权畆䅚允䅁䅁䅅䅁䙁䉁䘫ㄶ㑇瑈⽕䍄䉁䅁䅁兂䅁䅁䅍䅄䅁䅁䅯杈䅁䅁䅯允䅁䅁䅯兂䅁䅁䅕䅁䅁䝁潂欵䉁䅁䅁允䅁䅁䅕䅁䅁䅁䅁䐰䴸䅉䅅䅁䙁䅁䅁睁䵁䅁䅁权慁䅁䅁权䉁䅁䅁权䙁䅁䅁兂䅁䅁䅁䵷氯䅑䅅䅁䉁䅁䅁兂㉄䙋偹癷杘睐杷允䅁䅁䅕䅁䑁䅁䅷䅁䭁䉁䅯䅁䭁䅁䅅䅁䭁䅁䅕䅁䙁䅁䅁䅁权敚䅚允䅁䅁䅅䅁䙁䭁睒児塲⭯⽧䍄䉁䅁䅁兂䅁䅁䅍䅄䅁䅁䅯䅈䅁䅁䅯允䅁䅁䅯兂䅁䅁䅕䅁䅁䅁婃唵䉁䅁䅁允䅁䅁䅕㡪ㅌ䙋偹樰䴸䅉䅅䅁䙁䅁䅁睁䵁䅁䅁权慁䅁䅁权䉁䅁䅁权䙁䅁䅁兂䅁䅁䅁䩷汮䅑䅅䅁䉁䅁䅁兂䅁䅁䅁䅁杄睐杷允䅁䅁䅕䅁䑁䅁䅷䅁䭁䉁䄰䅁䭁䅁䅅䅁䭁䅁䅕䅁䙁䅁䅁䅁䅃畹䅖允䅁䅁䅅䅁䙁乁橥䑣䬰㤱⽍䍄䉁䅁䅁兂䅁䅁䅍䅄䅁䅁䅯杈䅁䅁䅯允䅁䅁䅯兂䅁䅁䅕䅁䅁䅁䍁欵䉁䅁䅁允䅁䅁䅕硥畓⭒㙆䐱䴸䅉䅅䅁䙁䅁䅁睁䵁䅁䅁权慁䅁䅁权䉁䅁䅁权䙁䅁䅁兂䅁䅁䅁䕙浺䅑䅅䅁䉁䅁䅁兂歃䑣䬰㘱潐睐杷允䅁䅁䅕䅁䑁䅁䅷䅁䭁䉁䄸䅁䭁䅁䅅䅁䭁䅁䅕䅁䙁䅁䅁䅁杄伸䅖允䅁䅁䅅䅁䙁佁㙆䭆䠵搴⽯䍄䉁䅁䅁兂䅁䅁䅍䅄䅁䅁䅯䅈䅁䅁䅯允䅁䅁䅯兂䅁䅁䅕䅁䅁佁䕂欵䉁䅁䅁允䅁䅁䅕椹捨㡪ㅌ䐲䴸䅉䅅䅁䙁䅁䅁睁䵁䅁䅁权摁䅁䅁权䉁䅁䅁权䙁䅁䅁兂䅁䅁䅁䥧浌䅑䅅䅁䉁䅁䅁兂畃⭒㙆䭆堷睐杷允䅁䅁䅕䅁䑁䅁䅷䅁䭁䉁䄴䅁䭁䅁䅅䅁䭁䅁䅕䅁䙁䅁䅁䅁杁畎䅚允䅁䅁䅅䅁䙁䵁ㅐ䙋偹瑷⽕䍄䉁䅁䅁兂䅁䅁䅍䅄䅁䅁䅯杇䅁䅁䅯允䅁䅁䅯兂䅁䅁䅕䅁䅁䥁あ欵䉁䅁䅁允䅁䅁䅕䡰㥁瑃橥䐶䴸䅉䅅䅁䙁䅁䅁睁䵁䅁䅁权捁䅁䅁权䉁䅁䅁权䙁䅁䅁兂䅁䅁䅁䅷浪䅑䅅䅁䉁䅁䅁兂晁敨剴䉵嘷睐杷允䅁䅁䅕䅁䑁䅁䅷䅁䭁䉁䄸䅁䭁䅁䅅䅁䭁䅁䅕䅁䙁䅁䅁䅁杂⭸䅖允䅁䅁䅅䅁䙁䱁敧敨剴乵⼴䍄䉁䅁䅁兂䅁䅁䅍䅄䅁䅁䅯杇䅁䅁䅯允䅁䅁䅯兂䅁䅁䅕䅁䅁䕁剁欵䉁䅁䅁允䅁䅁䅕浚浚浚浚樵䴸䅉䅅䅁䙁䅁䅁睁䵁䅁䅁权捁䅁䅁权䉁䅁䅁权䙁䅁䅁兂䅁䅁䅁偷氯䅑䅅䅁䉁䅁䅁兂晁敨剴䉵嘷睐杷允䅁䅁䅕䅁䑁䅁䅷䅁䭁䉁䅯䅁䭁䅁䅅䅁䭁䅁䅕䅁䙁䅁䅁䅁杄伸䅖允䅁䅁䅅䅁䙁䑁積積積⭍⽍䍄䉁䅁䅁兂䅁䅁䅍䅄䅁䅁䅯先䅁䅁䅯允䅁䅁䅯兂䅁䅁䅕䅁䅁䥁慄唵䉁䅁䅁允䅁䅁䅕㘱睎児塲稰䴸䅉䅅䅁䙁䅁䅁睁䵁䅁䅁权晁䅁䅁权䉁䅁䅁权䙁䅁䅁兂䅁䅁䅁䭁汄䅑䅅䅁䉁䅁䅁兂硂児塲㍯摄睐杷允䅁䅁䅕䅁䑁䅁䅷䅁䭁䉁䄴䅁䭁䅁䅅䅁䭁䅁䅕䅁䙁䅁䅁䅁䅃畚䅚允䅁䅁䅅䅁䙁䅁䅁䅁䅁乁⽁䍄䉁䅁䅁兂䅁䅁䅍䅄䅁䅁䅯睈䅁䅁䅯允䅁䅁䅯兂䅁䅁䅕䅁䅁䥁慃唵䉁䅁䅁允䅁䅁䅕呣䬰㘱睎吳䴸䅉䅅䅁䙁䅁䅁睁䵁䅁䅁权晁䅁䅁权䉁䅁䅁权䙁䅁䅁兂䅁䅁䅁䭉汌䅑䅅䅁䉁䅁䅁兂硂児塲㍯摄睐杷允䅁䅁䅕䅁䑁䅁䅷䅁䭁䉁䅷䅁䭁䅁䅅䅁䭁䅁䅕䅁䙁䅁䅁䅁䅃佒䅚允䅁䅁䅅䅁䙁偁潙䥘䌯搹⽧䍄䉁䅁䅁兂䅁䅁䅍䅄䅁䅁䅯杈䅁䅁䅯允䅁䅁䅯兂䅁䅁䅕䅁䅁佁祃唵䉁䅁䅁允䅁䅁䅕積積積積稰䴸䅉䅅䅁䙁䅁䅁睁䵁䅁䅁权慁䅁䅁权䉁䅁䅁权䙁䅁䅁兂䅁䅁䅁䕧浈䅑䅅䅁䉁䅁䅁兂歃䑣䬰㘱潐睐杷允䅁䅁䅕䅁䑁䅁䅷䅁䭁䉁䅷䅁䭁䅁䅅䅁䭁䅁䅕䅁䙁䅁䅁䅁䅄畆䅚允䅁䅁䅅䅁䙁䉁䘫ㄶ㑇瑈⽕䍄䉁䅁䅁兂䅁䅁䅍䅄䅁䅁䅯䅈䅁䅁䅯允䅁䅁䅯兂䅁䅁䅕䅁䅁䝁㕂欵䉁䅁䅁允䅁䅁䅕椹捨㡪ㅌ䐲䴸䅉䅅䅁䙁䅁䅁睁䵁䅁䅁权摁䅁䅁权䉁䅁䅁权䙁䅁䅁兂䅁䅁䅁䭯決䅑䅅䅁䉁䅁䅁兂塄㍯㥁瑃呦睐杷允䅁䅁䅕䅁䑁䅁䅷䅁䭁䉁䄰䅁䭁䅁䅅䅁䭁䅁䅕䅁䙁䅁䅁䅁杄佭䅖允䅁䅁䅅䅁䙁乁橥䑣䬰㤱⽍䍄䉁䅁䅁兂䅁䅁䅍䅄䅁䅁䅯先䅁䅁䅯允䅁䅁䅯兂䅁䅁䅕䅁䅁䝁楄唵䉁䅁䅁允䅁䅁䅕㘱睎児塲稰䴸䅉䅅䅁䙁䅁䅁睁䵁䅁䅁权摁䅁䅁权䉁䅁䅁权䙁䅁䅁兂䅁䅁䅁䩯氷䅑䅅䅁䉁䅁䅁兂塄㍯㥁瑃呦睐杷允䅁䅁䅕䅁䑁䅁䅷䅁䭁䉁䄰䅁䭁䅁䅅䅁䭁䅁䅕䅁䙁䅁䅁䅁䅄体䅚允䅁䅁䅅䅁䙁䭁䠵場啯瑲⽣䍄䉁䅁䅁兂䅁䅁䅍䅄䅁䅁䅯先䅁䅁䅯允䅁䅁䅯兂䅁䅁䅕䅁䅁佁硃唵䉁䅁䅁允䅁䅁䅕㘱睎児塲稰䴸䅉䅅䅁䙁䅁䅁睁䵁䅁䅁权敁䅁䅁权䉁䅁䅁权䙁䅁䅁兂䅁䅁䅁䉁浄䅑䅅䅁䉁䅁䅁兂䑄匹捨㡪噌睐杷允䅁䅁䅕䅁䑁䅁䅷䅁䭁䉁䄰䅁䭁䅁䅅䅁䭁䅁䅕䅁䙁䅁䅁䅁杁敇䅚允䅁䅁䅅䅁䙁䉁䘫ㄶ㑇瑈⽕䍄䉁䅁䅁兂䅁䅁䅍䅄䅁䅁䅯杈䅁䅁䅯允䅁䅁䅯兂䅁䅁䅕䅁䅁䍁䝄唵䉁䅁䅁允䅁䅁䅕積積積積稰䴸䅉䅅䅁䙁䅁䅁睁䵁䅁䅁权敁䅁䅁权䉁䅁䅁权䙁䅁䅁兂䅁䅁䅁䑷洯䅑䅅䅁䉁䅁䅁兂䑄匹捨㡪噌睐杷允䅁䅁䅕䅁䑁䅁䅷䅁䭁䉁䅯䅁䭁䅁䅅䅁䭁䅁䅕䅁䙁䅁䅁䅁䅂敍䅚允䅁䅁䅅䅁䙁䭁睒児塲⭯⽧䍄䉁䅁䅁兂䅁䅁䅍䅄䅁䅁䅯杈䅁䅁䅯允䅁䅁䅯兂䅁䅁䅕䅁䅁䥁㙂欵䉁䅁䅁允䅁䅁䅕䅁䅁䅁䅁䐰䴸䅉䅅䅁䙁䅁䅁睁䵁䅁䅁权敁䅁䅁权䉁䅁䅁权䙁䅁䅁兂䅁䅁䅁䵙汦䅑䅅䅁䉁䅁䅁兂穁積積積呐睐杷允䅁䅁䅕䅁䑁䅁䅷䅁䭁䉁䄸䅁䭁䅁䅅䅁䭁䅁䅕䅁䙁䅁䅁䅁䅃⭯䅖允䅁䅁䅅䅁䙁䡁㥅瑃橥乣⼰䍄䉁䅁䅁兂䅁䅁䅍䅄䅁䅁䅯䅈䅁䅁䅯允䅁䅁䅯兂䅁䅁䅕䅁䅁䕁睁欵䉁䅁䅁允䅁䅁䅕椹捨㡪ㅌ䐲䴸䅉䅅䅁䙁䅁䅁睁䵁䅁䅁权捁䅁䅁权䉁䅁䅁权䙁䅁䅁兂䅁䅁䅁䠴洷䅑䅅䅁䉁䅁䅁兂㉄䙋偹癷奘睐杷允䅁䅁䅕䅁䑁䅁䅷䅁䭁䉁䄰䅁䭁䅁䅅䅁䭁䅁䅕䅁䙁䅁䅁䅁䅃何䅚允䅁䅁䅅䅁䙁䭁䠵場啯瑲⽣䍄䉁䅁䅁兂䅁䅁䅍䅄䅁䅁䅯杇䅁䅁䅯允䅁䅁䅯兂䅁䅁䅕䅁䅁佁㡂欵䉁䅁䅁允䅁䅁䅕䡰㥁瑃橥䐶䴸䅉䅅䅁䙁䅁䅁睁䵁䅁䅁权捁䅁䅁权䉁䅁䅁权䙁䅁䅁兂䅁䅁䅁䵯決䅑䅅䅁䉁䅁䅁兂穁積積積呐睐杷允䅁䅁䅕䅁䑁䅁䅷䅁䭁䉁䅷䅁䭁䅁䅅䅁䭁䅁䅕䅁䙁䅁䅁䅁䅂敒䅚允䅁䅁䅅䅁䙁偁潙䥘䌯搹⽧䍄䉁䅁䅁兂䅁䅁䅍䅄䅁䅁䅯杇䅁䅁䅯允䅁䅁䅯兂䅁䅁䅕䅁䅁䍁慁欵䉁䅁䅁允䅁䅁䅕䡰㥁瑃橥䐶䴸䅉䅅䅁䙁䅁䅁睁䵁䅁䅁权捁䅁䅁权䉁䅁䅁权䙁䅁䅁兂䅁䅁䅁余汪䅑䅅䅁䉁䅁䅁兂穁積積積呐睐杷允䅁䅁䅕䅁䑁䅁䅷䅁䭁䉁䅷䅁䭁䅁䅅䅁䭁䅁䅕䅁䙁䅁䅁䅁䅄甶䅖允䅁䅁䅅䅁䙁䑁積積積㥍⽍䍄䉁䅁䅁兂䅁䅁䅍䅄䅁䅁䅯睈䅁䅁䅯允䅁䅁䅯兂䅁䅁䅕䅁䅁䵁い唵䉁䅁䅁允䅁䅁䅕場啯歲桦樲䴸䅉䅅䅁䙁䅁䅁睁䵁䅁䅁权晁䅁䅁权䉁䅁䅁权䙁䅁䅁兂䅁䅁䅁䝁浔䅑䅅䅁䉁䅁䅁兂㉄䙋偹癷杘睐杷允䅁䅁䅕䅁䑁䅁䅷䅁䭁䉁䅷䅁䭁䅁䅅䅁䭁䅁䅕䅁䙁䅁䅁䅁䅄佈䅚允䅁䅁䅅䅁䙁䭁䠵場啯瑲⽣䍄䉁䅁䅁兂䅁䅁䅍䅄䅁䅁䅯䅈䅁䅁䅯允䅁䅁䅯兂䅁䅁䅕䅁䅁佁硁欵䉁䅁䅁允䅁䅁䅕椹捨㡪ㅌ䐲䴸䅉䅅䅁䙁䅁䅁睁䵁䅁䅁权捁䅁䅁权䉁䅁䅁权䙁䅁䅁兂䅁䅁䅁䙁浮䅑䅅䅁䉁䅁䅁兂㉄䙋偹癷奘睐杷允䅁䅁䅕䅁䑁䅁䅷䅁䭁䉁䄰䅁䭁䅁䅅䅁䭁䅁䅕䅁䙁䅁䅁䅁䅃畯䅖允䅁䅁䅅䅁䙁乁橥䑣䬰㤱⽍䍄䉁䅁䅁兂䅁䅁䅍䅄䅁䅁䅯睈䅁䅁䅯允䅁䅁䅯兂䅁䅁䅕䅁䅁䭁偄唵䉁䅁䅁允䅁䅁䅕䡰㥁瑃橥䐴䴸䅉䅅䅁䙁䅁䅁睁䵁䅁䅁权摁䅁䅁权䉁䅁䅁权䙁䅁䅁兂䅁䅁䅁偉氷䅑䅅䅁䉁䅁䅁兂晁敨剴䉵嘷睐杷允䅁䅁䅕䅁䑁䅁䅷䅁䭁䉁䄸䅁䭁䅁䅅䅁䭁䅁䅕䅁䙁䅁䅁䅁权⭉䅚允䅁䅁䅅䅁䙁䕁桪桥畓⭒⽅䍄䉁䅁䅁兂䅁䅁䅍䅄䅁䅁䅯杇䅁䅁䅯允䅁䅁䅯兂䅁䅁䅕䅁䅁䍁硄唵䉁䅁䅁允䅁䅁䅕積積積積稴䴸䅉䅅䅁䙁䅁䅁睁䵁䅁䅁权慁䅁䅁权䉁䅁䅁权䙁䅁䅁兂䅁䅁䅁䕁洳䅑䅅䅁䉁䅁䅁兂歃䑣䬰㘱潐睐杷允䅁䅁䅕䅁䑁䅁䅷䅁䭁䉁䅷䅁䭁䅁䅅䅁䭁䅁䅕䅁䙁䅁䅁䅁䅄⭔䅚允䅁䅁䅅䅁䙁偁潙䥘䌯搹⽧䍄䉁䅁䅁兂䅁䅁䅍䅄䅁䅁䅯杈䅁䅁䅯允䅁䅁䅯兂䅁䅁䅕䅁䅁䭁㡃唵䉁䅁䅁允䅁䅁䅕積積積積稰䴸䅉䅅䅁䙁䅁䅁睁䵁䅁䅁权摁䅁䅁权䉁䅁䅁权䙁䅁䅁兂䅁䅁䅁䍯浺䅑䅅䅁䉁䅁䅁兂浂浚浚浚坢睐杷允䅁䅁䅕䅁䑁䅁䅷䅁䭁䉁䄰䅁䭁䅁䅅䅁䭁䅁䅕䅁䙁䅁䅁䅁杁⭤䅚允䅁䅁䅅䅁䙁䭁䠵場啯瑲⽣䍄䉁䅁䅁兂䅁䅁䅍䅄䅁䅁䅯睈䅁䅁䅯允䅁䅁䅯兂䅁䅁䅕䅁䅁䝁㝁欵䉁䅁䅁允䅁䅁䅕䡰㥁瑃橥䐴䴸䅉䅅䅁䙁䅁䅁睁䵁䅁䅁权捁䅁䅁权䉁䅁䅁权䙁䅁䅁兂䅁䅁䅁䭷氷䅑䅅䅁䉁䅁䅁兂偃癷潕䥘匯睐杷允䅁䅁䅕䅁䑁䅁䅷䅁䭁䉁䅯䅁䭁䅁䅅䅁䭁䅁䅕䅁䙁䅁䅁䅁杄畆䅚允䅁䅁䅅䅁䙁䭁睒児塲⭯⽧䍄䉁䅁䅁兂䅁䅁䅍䅄䅁䅁䅯杇䅁䅁䅯允䅁䅁䅯兂䅁䅁䅕䅁䅁䥁佂欵䉁䅁䅁允䅁䅁䅕䡰㥁瑃橥䐶䴸䅉䅅䅁䙁䅁䅁睁䵁䅁䅁权摁䅁䅁权䉁䅁䅁权䙁䅁䅁兂䅁䅁䅁䡑浶䅑䅅䅁䉁䅁䅁兂畃⭒㙆䭆堷睐杷允䅁䅁䅕䅁䑁䅁䅷䅁䭁䉁䅯䅁䭁䅁䅅䅁䭁䅁䅕䅁䙁䅁䅁䅁权佭䅖允䅁䅁䅅䅁䙁䅁䅁䅁䅁佁⽁䍄䉁䅁䅁兂䅁䅁䅍䅄䅁䅁䅯睈䅁䅁䅯允䅁䅁䅯兂䅁䅁䅕䅁䅁䵁煂欵䉁䅁䅁允䅁䅁䅕牕敧敨剴䐴䴸䅉䅅䅁䙁䅁䅁睁䵁䅁䅁权慁䅁䅁权䉁䅁䅁权䙁䅁䅁兂䅁䅁䅁余氯䅑䅅䅁䉁䅁䅁兂穁積積積橐睐杷允䅁䅁䅕䅁䑁䅁䅷䅁䭁䉁䅷䅁䭁䅁䅅䅁䭁䅁䅕䅁䙁䅁䅁䅁䅁佶䅖允䅁䅁䅅䅁䙁䥁䌯匹捨㥪⽉䍄䉁䅁䅁兂䅁䅁䅍䅄䅁䅁䅯䅈䅁䅁䅯允䅁䅁䅯兂䅁䅁䅕䅁䅁䥁䩄唵䉁䅁䅁允䅁䅁䅕積積積積稰䴸䅉䅅䅁䙁䅁䅁睁䵁䅁䅁权慁䅁䅁权䉁䅁䅁权䙁䅁䅁兂䅁䅁䅁倴氯䅑䅅䅁䉁䅁䅁兂穁積積積橐睐杷允䅁䅁䅕䅁䑁䅁䅷䅁䭁䉁䄴䅁䭁䅁䅅䅁䭁䅁䅕䅁䙁䅁䅁䅁䅄畃䅚允䅁䅁䅅䅁䙁䵁ㅐ䙋偹瑷⽕䍄䉁䅁䅁兂䅁䅁䅍䅄䅁䅁䅯杇䅁䅁䅯允䅁䅁䅯兂䅁䅁䅕䅁䅁䕁䕂欵䉁䅁䅁允䅁䅁䅕䡰㥁瑃橥䐶䴸䅉䅅䅁䙁䅁䅁睁䵁䅁䅁权捁䅁䅁权䉁䅁䅁权䙁䅁䅁兂䅁䅁䅁佉汮䅑䅅䅁䉁䅁䅁兂穁積積積呐睐杷允䅁䅁䅕䅁䑁䅁䅷䅁䭁䉁䄰䅁䭁䅁䅅䅁䭁䅁䅕䅁䙁䅁䅁䅁杁⭓䅚允䅁䅁䅅䅁䙁䭁䠵場啯瑲⽣䍄䉁䅁䅁兂䅁䅁䅍䅄䅁䅁䅯杈䅁䅁䅯允䅁䅁䅯兂䅁䅁䅕䅁䅁䝁䭂欵䉁䅁䅁允䅁䅁䅕⽷潕䥘䌯吱䴸䅉䅅䅁䙁䅁䅁睁䵁䅁䅁权慁䅁䅁权䉁䅁䅁权䙁䅁䅁兂䅁䅁䅁䵧汔䅑䅅䅁䉁䅁䅁兂䅁䅁䅁䅁杄睐杷允䅁䅁䅕䅁䑁䅁䅷䅁䭁䉁䄰䅁䭁䅁䅅䅁䭁䅁䅕䅁䙁䅁䅁䅁杂⭡䅚允䅁䅁䅅䅁䙁䭁䠵場啯瑲⽣䍄䉁䅁䅁兂䅁䅁䅍䅄䅁䅁䅯先䅁䅁䅯允䅁䅁䅯兂䅁䅁䅕䅁䅁䅁捂欵䉁䅁䅁允䅁䅁䅕歲桦桥畓稱䴸䅉䅅䅁䙁䅁䅁睁䵁䅁䅁权晁䅁䅁权䉁䅁䅁权䙁䅁䅁兂䅁䅁䅁䜴浶䅑䅅䅁䉁䅁䅁兂卂䉵䘶ㄶ杈睐杷允䅁䅁䅕䅁䑁䅁䅷䅁䭁䉁䅷䅁䭁䅁䅅䅁䭁䅁䅕䅁䙁䅁䅁䅁杄⬹䅖允䅁䅁䅅䅁䙁䉁䘫ㄶ㑇瑈⽕䍄䉁䅁䅁兂䅁䅁䅍䅄䅁䅁䅯先䅁䅁䅯允䅁䅁䅯兂䅁䅁䅕䅁䅁䵁佄唵䉁䅁䅁允䅁䅁䅕㘱睎児塲稰䴸䅉䅅䅁䙁䅁䅁睁䵁䅁䅁权捁䅁䅁权䉁䅁䅁权䙁䅁䅁兂䅁䅁䅁䉯浦䅑䅅䅁䉁䅁䅁兂晁敨剴䉵嘷睐杷允䅁䅁䅕䅁䑁䅁䅷䅁䭁䉁䅷䅁䭁䅁䅅䅁䭁䅁䅕䅁䙁䅁䅁䅁杄佈䅚允䅁䅁䅅䅁䙁䭁䠵場啯瑲⽣䍄䉁䅁䅁兂䅁䅁䅍䅄䅁䅁䅯睈䅁䅁䅯允䅁䅁䅯兂䅁䅁䅕䅁䅁䭁偁欵䉁䅁䅁允䅁䅁䅕䡰㥁瑃橥䐴䴸䅉䅅䅁䙁䅁䅁睁䵁䅁䅁权晁䅁䅁权䉁䅁䅁权䙁䅁䅁兂䅁䅁䅁䑙浦䅑䅅䅁䉁䅁䅁兂䥂場啯歲桦睐杷允䅁䅁䅕䅁䑁䅁䅷䅁䭁䉁䄸䅁䭁䅁䅅䅁䭁䅁䅕䅁䙁䅁䅁䅁杂畕䅚允䅁䅁䅅䅁䙁䙁㑋潈牘敕⽁䍄䉁䅁䅁兂䅁䅁䅍䅄䅁䅁䅯杈䅁䅁䅯允䅁䅁䅯兂䅁䅁䅕䅁䅁䭁獂欵䉁䅁䅁允䅁䅁䅕䅁䅁䅁䅁䐰䴸䅉䅅䅁䙁䅁䅁睁䵁䅁䅁权慁䅁䅁权䉁䅁䅁权䙁䅁䅁兂䅁䅁䅁䵁氷䅑䅅䅁䉁䅁䅁兂㉄䙋偹癷杘睐杷允䅁䅁䅕䅁䑁䅁䅷䅁䭁䉁䄸䅁䭁䅁䅅䅁䭁䅁䅕䅁䙁䅁䅁䅁杂畅䅚允䅁䅁䅅䅁䙁䭁睒児塲⭯⽁䍄䉁䅁䅁兂䅁䅁䅍䅄䅁䅁䅯䅈䅁䅁䅯允䅁䅁䅯兂䅁䅁䅕䅁䅁䭁十欵䉁䅁䅁允䅁䅁䅕㑈牘払敧吱䴸䅉䅅䅁䙁䅁䅁睁䵁䅁䅁权敁䅁䅁权䉁䅁䅁权䙁䅁䅁兂䅁䅁䅁䑷浐䅑䅅䅁䉁䅁䅁兂䑄匹捨㡪噌睐杷允䅁䅁䅕䅁䑁䅁䅷䅁䭁䉁䄸䅁䭁䅁䅅䅁䭁䅁䅕䅁䙁䅁䅁䅁䅁佴䅖允䅁䅁䅅䅁䙁䥁牘払敧摨⽳䍄䉁䅁䅁兂䅁䅁䅍䅄䅁䅁䅯䅈䅁䅁䅯允䅁䅁䅯兂䅁䅁䅕䅁䅁䍁䝁欵䉁䅁䅁允䅁䅁䅕㑈牘払敧吱䴸䅉䅅䅁䙁䅁䅁睁䵁䅁䅁权摁䅁䅁权䉁䅁䅁权䙁䅁䅁兂䅁䅁䅁佷汔䅑䅅䅁䉁䅁䅁兂塄㍯㥁瑃呦睐杷允䅁䅁䅕䅁䑁䅁䅷䅁䭁䉁䄴䅁䭁䅁䅅䅁䭁䅁䅕䅁䙁䅁䅁䅁䅄⭡䅚允䅁䅁䅅䅁䙁䅁䅁䅁䅁乁⽁䍄䉁䅁䅁兂䅁䅁䅍䅄䅁䅁䅯䅈䅁䅁䅯允䅁䅁䅯兂䅁䅁䅕䅁䅁䅁橂欵䉁䅁䅁允䅁䅁䅕椹捨㡪ㅌ䐲䴸䅉䅅䅁䙁䅁䅁睁䵁䅁䅁权捁䅁䅁权䉁䅁䅁权䙁䅁䅁兂䅁䅁䅁䑁浮䅑䅅䅁䉁䅁䅁兂㉄䙋偹癷奘睐杷允䅁䅁䅕䅁䑁䅁䅷䅁䭁䉁䅯䅁䭁䅁䅅䅁䭁䅁䅕䅁䙁䅁䅁䅁杁佔䅚允䅁䅁䅅䅁䙁䭁睒児塲⭯⽧䍄䉁䅁䅁兂䅁䅁䅍䅄䅁䅁䅯杈䅁䅁䅯允䅁䅁䅯兂䅁䅁䅕䅁䅁䝁晁欵䉁䅁䅁允䅁䅁䅕⽷潕䥘䌯吱䴸䅉䅅䅁䙁䅁䅁睁䵁䅁䅁权摁䅁䅁权䉁䅁䅁权䙁䅁䅁兂䅁䅁䅁偑汪䅑䅅䅁䉁䅁䅁兂晁敨剴䉵嘷睐杷允䅁䅁䅕䅁䑁䅁䅷䅁䭁䉁䄰䅁䭁䅁䅅䅁䭁䅁䅕䅁䙁䅁䅁䅁䅁佁䅚允䅁䅁䅅䅁䙁䉁䘫ㄶ㑇瑈⽕䍄䉁䅁䅁兂䅁䅁䅍䅄䅁䅁䅯杇䅁䅁䅯允䅁䅁䅯兂䅁䅁䅕䅁䅁䕁慃唵䉁䅁䅁允䅁䅁䅕䅁䅁䅁䅁䐴䴸䅉䅅䅁䙁䅁䅁睁䵁䅁䅁权晁䅁䅁权䉁䅁䅁权䙁䅁䅁兂䅁䅁䅁䠴浈䅑䅅䅁䉁䅁䅁兂卂䉵䘶ㄶ杈睐杷允䅁䅁䅕䅁䑁䅁䅷䅁䭁䉁䄰䅁䭁䅁䅅䅁䭁䅁䅕䅁䙁䅁䅁䅁杂畁䅚允䅁䅁䅅䅁䙁䉁䘫ㄶ㑇瑈⽕䍄䉁䅁䅁兂䅁䅁䅍䅄䅁䅁䅯杇䅁䅁䅯允䅁䅁䅯兂䅁䅁䅕䅁䅁䕁啂欵䉁䅁䅁允䅁䅁䅕䡰㥁瑃橥䐶䴸䅉䅅䅁䙁䅁䅁睁䵁䅁䅁权摁䅁䅁权䉁䅁䅁权䙁䅁䅁兂䅁䅁䅁䅧浺䅑䅅䅁䉁䅁䅁兂晁敨剴䉵嘷睐杷允䅁䅁䅕䅁䑁䅁䅷䅁䭁䉁䅯䅁䭁䅁䅅䅁䭁䅁䅕䅁䙁䅁䅁䅁䅁畳䅖允䅁䅁䅅䅁䙁䅁䅁䅁䅁佁⽁䍄䉁䅁䅁兂䅁䅁䅍䅄䅁䅁䅯䅈䅁䅁䅯允䅁䅁䅯兂䅁䅁䅕䅁䅁䭁偂欵䉁䅁䅁允䅁䅁䅕椹捨㡪ㅌ䐲䴸䅉䅅䅁䙁䅁䅁睁䵁䅁䅁权捁䅁䅁权䉁䅁䅁权䙁䅁䅁兂䅁䅁䅁䙷洷䅑䅅䅁䉁䅁䅁兂㉄䙋偹癷奘睐杷允䅁䅁䅕䅁䑁䅁䅷䅁䭁䉁䄸䅁䭁䅁䅅䅁䭁䅁䅕䅁䙁䅁䅁䅁䅂敗䅚允䅁䅁䅅䅁䙁䙁㑋潈牘敕⽁䍄䉁䅁䅁兂䅁䅁䅍䅄䅁䅁䅯睈䅁䅁䅯允䅁䅁䅯兂䅁䅁䅕䅁䅁䅁䥂欵䉁䅁䅁允䅁䅁䅕䡰㥁瑃橥䐴䴸䅉䅅䅁䙁䅁䅁睁䵁䅁䅁权摁䅁䅁权䉁䅁䅁权䙁䅁䅁兂䅁䅁䅁䵁氷䅑䅅䅁䉁䅁䅁兂塄㍯㥁瑃呦睐杷允䅁䅁䅕䅁䑁䅁䅷䅁䭁䉁䄴䅁䭁䅁䅅䅁䭁䅁䅕䅁䙁䅁䅁䅁䅂住䅚允䅁䅁䅅䅁䙁䵁ㅐ䙋偹瑷⽕䍄䉁䅁䅁兂䅁䅁䅍䅄䅁䅁䅯䅈䅁䅁䅯允䅁䅁䅯兂䅁䅁䅕䅁䅁䍁晃唵䉁䅁䅁允䅁䅁䅕㡪ㅌ䙋偹樰䴸䅉䅅䅁䙁䅁䅁睁䵁䅁䅁权捁䅁䅁权䉁䅁䅁权䙁䅁䅁兂䅁䅁䅁䜴浌䅑䅅䅁䉁䅁䅁兂㉄䙋偹癷奘睐杷允䅁䅁䅕䅁䑁䅁䅷䅁䭁䉁䄴䅁䭁䅁䅅䅁䭁䅁䅕䅁䙁䅁䅁䅁杄⭕䅚允䅁䅁䅅䅁䙁䵁ㅐ䙋偹瑷⽕䍄䉁䅁䅁兂䅁䅁䅍䅄䅁䅁䅯先䅁䅁䅯允䅁䅁䅯兂䅁䅁䅕䅁䅁䍁歁欵䉁䅁䅁允䅁䅁䅕浚浚浚浚樱䴸䅉䅅䅁䙁䅁䅁睁䵁䅁䅁权敁䅁䅁权䉁䅁䅁权䙁䅁䅁兂䅁䅁䅁䑯浺䅑䅅䅁䉁䅁䅁兂䑄匹捨㡪噌睐杷允䅁䅁䅕䅁䑁䅁䅷䅁䭁䉁䄸䅁䭁䅁䅅䅁䭁䅁䅕䅁䙁䅁䅁䅁权敡䅚允䅁䅁䅅䅁䙁䙁㑋潈牘敕⽁䍄䉁䅁䅁兂䅁䅁䅍䅄䅁䅁䅯杈䅁䅁䅯允䅁䅁䅯兂䅁䅁䅕䅁䅁䵁灁欵䉁䅁䅁允䅁䅁䅕⽷潕䥘䌯吱䴸䅉䅅䅁䙁䅁䅁睁䵁䅁䅁权慁䅁䅁权䉁䅁䅁权䙁䅁䅁兂䅁䅁䅁䑧浔䅑䅅䅁䉁䅁䅁兂歃䑣䬰㘱潐睐杷允䅁䅁䅕䅁䑁䅁䅷䅁䭁䉁䄸䅁䭁䅁䅅䅁䭁䅁䅕䅁䙁䅁䅁䅁杄⭦䅚允䅁䅁䅅䅁䙁䙁㑋潈牘敕⽁䍄䉁䅁䅁兂䅁䅁䅍䅄䅁䅁䅯先䅁䅁䅯允䅁䅁䅯兂䅁䅁䅕䅁䅁䥁汁欵䉁䅁䅁允䅁䅁䅕浚浚浚浚樱䴸䅉䅅䅁䙁䅁䅁睁䵁䅁䅁权摁䅁䅁权䉁䅁䅁权䙁䅁䅁兂䅁䅁䅁䑉浘䅑䅅䅁䉁䅁䅁兂畃⭒㙆䭆堷睐杷允䅁䅁䅕䅁䑁䅁䅷䅁䭁䉁䄴䅁䭁䅁䅅䅁䭁䅁䅕䅁䙁䅁䅁䅁䅁敘䅚允䅁䅁䅅䅁䙁䅁䅁䅁䅁乁⽁䍄䉁䅁䅁兂䅁䅁䅍䅄䅁䅁䅯先䅁䅁䅯允䅁䅁䅯兂䅁䅁䅕䅁䅁佁⽂欵䉁䅁䅁允䅁䅁䅕歲桦桥畓稱䴸䅉䅅䅁䙁䅁䅁睁䵁䅁䅁权慁䅁䅁权䉁䅁䅁权䙁䅁䅁兂䅁䅁䅁䭯汮䅑䅅䅁䉁䅁䅁兂䅁䅁䅁䅁杄睐杷允䅁䅁䅕䅁䑁䅁䅷䅁䭁䉁䄸䅁䭁䅁䅅䅁䭁䅁䅕䅁䙁䅁䅁䅁䅄⭈䅚允䅁䅁䅅䅁䙁偁潙䥘䌯改⽁䍄䉁䅁䅁兂䅁䅁䅍䅄䅁䅁䅯䅈䅁䅁䅯允䅁䅁䅯兂䅁䅁䅕䅁䅁䵁䝂欵䉁䅁䅁允䅁䅁䅕椹捨㡪ㅌ䐲䴸䅉䅅䅁䙁䅁䅁睁䵁䅁䅁权敁䅁䅁权䉁䅁䅁权䙁䅁䅁兂䅁䅁䅁䱙汌䅑䅅䅁䉁䅁䅁兂穁積積積呐睐杷允䅁䅁䅕䅁䑁䅁䅷䅁䭁䉁䅯䅁䭁䅁䅅䅁䭁䅁䅕䅁䙁䅁䅁䅁䅁⭅䅚允䅁䅁䅅䅁䙁䝁浚浚浚畚⽙䍄䉁䅁䅁兂䅁䅁䅍䅄䅁䅁䅯䅈䅁䅁䅯允䅁䅁䅯兂䅁䅁䅕䅁䅁䝁硃唵䉁䅁䅁允䅁䅁䅕㡪ㅌ䙋偹樰䴸䅉䅅䅁䙁䅁䅁睁䵁䅁䅁权捁䅁䅁权䉁䅁䅁权䙁䅁䅁兂䅁䅁䅁䍁浔䅑䅅䅁䉁䅁䅁兂畃⭒㙆䭆堷睐杷允䅁䅁䅕䅁䑁䅁䅷䅁䭁䉁䄰䅁䭁䅁䅅䅁䭁䅁䅕䅁䙁䅁䅁䅁䅄田䅖允䅁䅁䅅䅁䙁乁橥䑣䬰㤱⽍䍄䉁䅁䅁兂䅁䅁䅍䅄䅁䅁䅯睈䅁䅁䅯允䅁䅁䅯兂䅁䅁䅕䅁䅁䍁湁欵䉁䅁䅁允䅁䅁䅕体㙆䭆䠵吴䴸䅉䅅䅁䙁䅁䅁睁䵁䅁䅁权摁䅁䅁权䉁䅁䅁权䙁䅁䅁兂䅁䅁䅁乧汐䅑䅅䅁䉁䅁䅁兂塄㍯㥁瑃呦睐杷允䅁䅁䅕䅁䑁䅁䅷䅁䭁䉁䅯䅁䭁䅁䅅䅁䭁䅁䅕䅁䙁䅁䅁䅁杂⭴䅖允䅁䅁䅅䅁䙁䅁䅁䅁䅁佁⽁䍄䉁䅁䅁兂䅁䅁䅍䅄䅁䅁䅯杇䅁䅁䅯允䅁䅁䅯兂䅁䅁䅕䅁䅁䵁佁欵䉁䅁䅁允䅁䅁䅕浚浚浚浚樵䴸䅉䅅䅁䙁䅁䅁睁䵁䅁䅁权晁䅁䅁权䉁䅁䅁权䙁䅁䅁兂䅁䅁䅁䍑浐䅑䅅䅁䉁䅁䅁兂䥂場啯歲桦睐杷允䅁䅁䅕䅁䑁䅁䅷䅁䭁䉁䅷䅁䭁䅁䅅䅁䭁䅁䅕䅁䙁䅁䅁䅁䅃估䅖允䅁䅁䅅䅁䙁䑁積積積㥍⽍䍄䉁䅁䅁兂䅁䅁䅍䅄䅁䅁䅯先䅁䅁䅯允䅁䅁䅯兂䅁䅁䅕䅁䅁䕁䵄唵䉁䅁䅁允䅁䅁䅕㘱睎児塲稰䴸䅉䅅䅁䙁䅁䅁睁䵁䅁䅁权晁䅁䅁权䉁䅁䅁权䙁䅁䅁兂䅁䅁䅁䉷浘䅑䅅䅁䉁䅁䅁兂歃䑣䬰㘱材睐杷允䅁䅁䅕䅁䑁䅁䅷䅁䭁䉁䄰䅁䭁䅁䅅䅁䭁䅁䅕䅁䙁䅁䅁䅁䅂敯䅖允䅁䅁䅅䅁䙁乁橥䑣䬰㤱⽍䍄䉁䅁䅁兂䅁䅁䅍䅄䅁䅁䅯睈䅁䅁䅯允䅁䅁䅯兂䅁䅁䅕䅁䅁佁潁欵䉁䅁䅁允䅁䅁䅕体㙆䭆䠵吴䴸䅉䅅䅁䙁䅁䅁睁䵁䅁䅁权摁䅁䅁权䉁䅁䅁权䙁䅁䅁兂䅁䅁䅁䍧浦䅑䅅䅁䉁䅁䅁兂浂浚浚浚坢睐杷允䅁䅁䅕䅁䑁䅁䅷䅁䭁䉁䄸䅁䭁䅁䅅䅁䭁䅁䅕䅁䙁䅁䅁䅁杄佑䅚允䅁䅁䅅䅁䙁䭁睒児塲⭯⽁䍄䉁䅁䅁兂䅁䅁䅍䅄䅁䅁䅯杇䅁䅁䅯允䅁䅁䅯兂䅁䅁䅕䅁䅁䥁㉃唵䉁䅁䅁允䅁䅁䅕䅁䅁䅁䅁䐴䴸䅉䅅䅁䙁䅁䅁睁䵁䅁䅁权慁䅁䅁权䉁䅁䅁权䙁䅁䅁兂䅁䅁䅁偁氷䅑䅅䅁䉁䅁䅁兂穁積積積橐睐杷允䅁䅁䅕䅁䑁䅁䅷䅁䭁䉁䅯䅁䭁䅁䅅䅁䭁䅁䅕䅁䙁䅁䅁䅁权改䅖允䅁䅁䅅䅁䙁䑁積積積⭍⽍䍄䉁䅁䅁兂䅁䅁䅍䅄䅁䅁䅯杇䅁䅁䅯允䅁䅁䅯兂䅁䅁䅕䅁䅁䭁䍄唵䉁䅁䅁允䅁䅁䅕䅁䅁䅁䅁䐴䴸䅉䅅䅁䙁䅁䅁睁䵁䅁䅁权慁䅁䅁权䉁䅁䅁权䙁䅁䅁兂䅁䅁䅁䍧浦䅑䅅䅁䉁䅁䅁兂歃䑣䬰㘱潐睐杷允䅁䅁䅕䅁䑁䅁䅷䅁䭁䉁䄰䅁䭁䅁䅅䅁䭁䅁䅕䅁䙁䅁䅁䅁䅁体䅚允䅁䅁䅅䅁䙁䭁䠵場啯瑲⽣䍄䉁䅁䅁兂䅁䅁䅍䅄䅁䅁䅯杈䅁䅁䅯允䅁䅁䅯兂䅁䅁䅕䅁䅁䝁汁欵䉁䅁䅁允䅁䅁䅕⽷潕䥘䌯吱䴸䅉䅅䅁䙁䅁䅁睁䵁䅁䅁权敁䅁䅁权䉁䅁䅁权䙁䅁䅁兂䅁䅁䅁䵉汌䅑䅅䅁䉁䅁䅁兂穁積積積呐睐杷允䅁䅁䅕䅁䑁䅁䅷䅁䭁䉁䅯䅁䭁䅁䅅䅁䭁䅁䅕䅁䙁䅁䅁䅁杄畕䅚允䅁䅁䅅䅁䙁䭁睒児塲⭯⽧䍄䉁䅁䅁兂䅁䅁䅍䅄䅁䅁䅯杈䅁䅁䅯允䅁䅁䅯兂䅁䅁䅕䅁䅁䥁晁欵䉁䅁䅁允䅁䅁䅕⽷潕䥘䌯吱䴸䅉䅅䅁䙁䅁䅁睁䵁䅁䅁权捁䅁䅁权䉁䅁䅁权䙁䅁䅁兂䅁䅁䅁䵧決䅑䅅䅁䉁䅁䅁兂穁積積積呐睐杷允䅁䅁䅕䅁䑁䅁䅷䅁䭁䉁䄰䅁䭁䅁䅅䅁䭁䅁䅕䅁䙁䅁䅁䅁䅄⭦䅚允䅁䅁䅅䅁䙁䭁䠵場啯瑲⽣䍄䉁䅁䅁兂䅁䅁䅍䅄䅁䅁䅯杈䅁䅁䅯允䅁䅁䅯兂䅁䅁䅕䅁䅁䥁灃唵䉁䅁䅁允䅁䅁䅕積積積積稰䴸䅉䅅䅁䙁䅁䅁睁䵁䅁䅁权敁䅁䅁权䉁䅁䅁权䙁䅁䅁兂䅁䅁䅁䰴汈䅑䅅䅁䉁䅁䅁兂穁積積積呐睐杷允䅁䅁䅕䅁䑁䅁䅷䅁䭁䉁䄸䅁䭁䅁䅅䅁䭁䅁䅕䅁䙁䅁䅁䅁杄⭒䅚允䅁䅁䅅䅁䙁䭁睒児塲⭯⽁䍄䉁䅁䅁兂䅁䅁䅍䅄䅁䅁䅯睈䅁䅁䅯允䅁䅁䅯兂䅁䅁䅕䅁䅁佁㡂欵䉁䅁䅁允䅁䅁䅕牕敧敨剴䐴䴸䅉䅅䅁䙁䅁䅁睁䵁䅁䅁权敁䅁䅁权䉁䅁䅁权䙁䅁䅁兂䅁䅁䅁䝙浔䅑䅅䅁䉁䅁䅁兂䅁䅁䅁䅁兄睐杷允䅁䅁䅕䅁䑁䅁䅷䅁䭁䉁䅯䅁䭁䅁䅅䅁䭁䅁䅕䅁䙁䅁䅁䅁权⭈䅚允䅁䅁䅅䅁䙁䭁睒児塲⭯⽧䍄䉁䅁䅁兂䅁䅁䅍䅄䅁䅁䅯先䅁䅁䅯允䅁䅁䅯兂䅁䅁䅕䅁䅁䅁潁欵䉁䅁䅁允䅁䅁䅕浚浚浚浚樱䴸䅉䅅䅁䙁䅁䅁睁䵁䅁䅁权敁䅁䅁权䉁䅁䅁权䙁䅁䅁兂䅁䅁䅁䵁汢䅑䅅䅁䉁䅁䅁兂穁積積積呐睐杷允䅁䅁䅕䅁䑁䅁䅷䅁䭁䉁䅯䅁䭁䅁䅅䅁䭁䅁䅕䅁䙁䅁䅁䅁䅄畍䅚允䅁䅁䅅䅁䙁䭁睒児塲⭯⽧䍄䉁䅁䅁兂䅁䅁䅍䅄䅁䅁䅯先䅁䅁䅯允䅁䅁䅯兂䅁䅁䅕䅁䅁䍁䝂欵䉁䅁䅁允䅁䅁䅕歲桦桥畓稱䴸䅉䅅䅁䙁䅁䅁睁䵁䅁䅁权慁䅁䅁权䉁䅁䅁权䙁䅁䅁兂䅁䅁䅁䅯浮䅑䅅䅁䉁䅁䅁兂浂浚浚浚浢睐杷允䅁䅁䅕䅁䑁䅁䅷䅁䭁䉁䄸䅁䭁䅁䅅䅁䭁䅁䅕䅁䙁䅁䅁䅁䅂畘䅚允䅁䅁䅅䅁䙁偁潙䥘䌯改⽁䍄䉁䅁䅁兂䅁䅁䅍䅄䅁䅁䅯先䅁䅁䅯允䅁䅁䅯兂䅁䅁䅕䅁䅁䝁婄唵䉁䅁䅁允䅁䅁䅕㘱睎児塲稰䴸䅉䅅䅁䙁䅁䅁睁䵁䅁䅁权敁䅁䅁权䉁䅁䅁权䙁䅁䅁兂䅁䅁䅁䙙浦䅑䅅䅁䉁䅁䅁兂䑄匹捨㡪噌睐杷允䅁䅁䅕䅁䑁䅁䅷䅁䭁䉁䅯䅁䭁䅁䅅䅁䭁䅁䅕䅁䙁䅁䅁䅁杂⬵䅖允䅁䅁䅅䅁䙁偁潙䥘䌯改⽁䍄䉁䅁䅁兂䅁䅁䅍䅄䅁䅁䅯杈䅁䅁䅯允䅁䅁䅯兂䅁䅁䅕䅁䅁䵁䅁欵䉁䅁䅁允䅁䅁䅕硥畓⭒㙆䐱䴸䅉䅅䅁䙁䅁䅁睁䵁䅁䅁权晁䅁䅁权䉁䅁䅁权䙁䅁䅁兂䅁䅁䅁䡁浪䅑䅅䅁䉁䅁䅁兂卂䉵䘶ㄶ杈睐杷允䅁䅁䅕䅁䑁䅁䅷䅁䭁䉁䅯䅁䭁䅁䅅䅁䭁䅁䅕䅁䙁䅁䅁䅁权⭗䅚允䅁䅁䅅䅁䙁䭁睒児塲⭯⽧䍄䉁䅁䅁兂䅁䅁䅍䅄䅁䅁䅯杈䅁䅁䅯允䅁䅁䅯兂䅁䅁䅕䅁䅁䵁兄唵䉁䅁䅁允䅁䅁䅕積積積積稰䴸䅉䅅䅁䙁䅁䅁睁䵁䅁䅁权慁䅁䅁权䉁䅁䅁权䙁䅁䅁兂䅁䅁䅁䙑洯䅑䅅䅁䉁䅁䅁兂歃䑣䬰㘱潐睐杷允䅁䅁䅕䅁䑁䅁䅷䅁䭁䉁䄰䅁䭁䅁䅅䅁䭁䅁䅕䅁䙁䅁䅁䅁权⭴䅖允䅁䅁䅅䅁䙁乁橥䑣䬰㤱⽍䍄䉁䅁䅁兂䅁䅁䅍䅄䅁䅁䅯杇䅁䅁䅯允䅁䅁䅯兂䅁䅁䅕䅁䅁䵁歁欵䉁䅁䅁允䅁䅁䅕䡰㥁瑃橥䐶䴸䅉䅅䅁䙁䅁䅁睁䵁䅁䅁权慁䅁䅁权䉁䅁䅁权䙁䅁䅁兂䅁䅁䅁䝁浪䅑䅅䅁䉁䅁䅁兂歃䑣䬰㘱潐睐杷允䅁䅁䅕䅁䑁䅁䅷䅁䭁䉁䄰䅁䭁䅁䅅䅁䭁䅁䅕䅁䙁䅁䅁䅁䅂佤䅚允䅁䅁䅅䅁䙁䭁䠵場啯瑲⽣䍄䉁䅁䅁兂䅁䅁䅍䅄䅁䅁䅯䅈䅁䅁䅯允䅁䅁䅯兂䅁䅁䅕䅁䅁䅁桂欵䉁䅁䅁允䅁䅁䅕椹捨㡪ㅌ䐲䴸䅉䅅䅁䙁䅁䅁睁䵁䅁䅁权摁䅁䅁权䉁䅁䅁权䙁䅁䅁兂䅁䅁䅁䉑浶䅑䅅䅁䉁䅁䅁兂晁敨剴䉵嘷睐杷允䅁䅁䅕䅁䑁䅁䅷䅁䭁䉁䅯䅁䭁䅁䅅䅁䭁䅁䅕䅁䙁䅁䅁䅁䅄敋䅚允䅁䅁䅅䅁䙁䭁睒児塲⭯⽧䍄䉁䅁䅁兂䅁䅁䅍䅄䅁䅁䅯䅈䅁䅁䅯允䅁䅁䅯兂䅁䅁䅕䅁䅁䕁㝁欵䉁䅁䅁允䅁䅁䅕椹捨㡪ㅌ䐲䴸䅉䅅䅁䙁䅁䅁睁䵁䅁䅁权晁䅁䅁权䉁䅁䅁权䙁䅁䅁兂䅁䅁䅁䭁汢䅑䅅䅁䉁䅁䅁权扁䅁䅁䍄䉁䅁䅁兂䅁䅁䅍䅄䅁䅁䅯䅈䅁䅁䅯允䅁䅁䅯兂䅁䅁䅕䅁䅁䍁䩄唵䉁䅁䅁允䅁䅁䅕積積積積稰䴸䅉䅅䅁䙁䅁䅁睁䵁䅁䅁权捁䅁䅁权䉁䅁䅁权䙁䅁䅁兂䅁䅁䅁偁汄䅑䅅䅁䉁䅁䅁兂穁積積積呐睐杷允䅁䅁䅕䅁䑁䅁䅷䅁䭁䉁䄰䅁䭁䅁䅅䅁䭁䅁䅕䅁䙁䅁䅁䅁䅁⬹䅖允䅁䅁䅅䅁䙁䉁䘫ㄶ㑇瑈⽕䍄䉁䅁䅁兂䅁䅁䅍䅄䅁䅁䅯杈䅁䅁䅯允䅁䅁䅯兂䅁䅁䅕䅁䅁䝁啁欵䉁䅁䅁允䅁䅁䅕⽷潕䥘䌯吱䴸䅉䅅䅁䙁䅁䅁睁䵁䅁䅁权晁䅁䅁权䉁䅁䅁权䙁䅁䅁兂䅁䅁䅁䡑浘䅑䅅䅁䉁䅁䅁兂卂䉵䘶ㄶ杈睐杷允䅁䅁䅕䅁䑁䅁䅷䅁䭁䉁䄸䅁䭁䅁䅅䅁䭁䅁䅕䅁䙁䅁䅁䅁䅁伲䅖允䅁䅁䅅䅁䙁䵁䴳䵺䵺乺⽷䍄䉁䅁䅁兂䅁䅁䅍䅄䅁䅁䅯先䅁䅁䅯允䅁䅁䅯兂䅁䅁䅕䅁䅁䍁乁欵䉁䅁䅁允䅁䅁䅕㑈牘払敧吱䴸䅉䅅䅁䙁䅁䅁睁䵁䅁䅁权慁䅁䅁权䉁䅁䅁权䙁䅁䅁兂䅁䅁䅁䅯浈䅑䅅䅁䉁䅁䅁兂浂浚浚浚浢睐杷允䅁䅁䅕䅁䑁䅁䅷䅁䭁䉁䅯䅁䭁䅁䅅䅁䭁䅁䅕䅁䙁䅁䅁䅁杂畊䅚允䅁䅁䅅䅁䙁䭁睒児塲⭯⽧䍄䉁䅁䅁兂䅁䅁䅍䅄䅁䅁䅯先䅁䅁䅯允䅁䅁䅯兂䅁䅁䅕䅁䅁佁㙁欵䉁䅁䅁允䅁䅁䅕歲桦桥畓稱䴸䅉䅅䅁䙁䅁䅁睁䵁䅁䅁权晁䅁䅁权䉁䅁䅁权䙁䅁䅁兂䅁䅁䅁䭙汐䅑䅅䅁䉁䅁䅁兂硂児塲㍯摄睐杷允䅁䅁䅕䅁䑁䅁䅷䅁䭁䉁䅯䅁䭁䅁䅅䅁䭁䅁䅕䅁䙁䅁䅁䅁䅄佔䅚允䅁䅁䅅䅁䙁䭁睒児塲⭯⽧䍄䉁䅁䅁兂䅁䅁䅍䅄䅁䅁䅯䅈䅁䅁䅯允䅁䅁䅯兂䅁䅁䅕䅁䅁䭁灃唵䉁䅁䅁允䅁䅁䅕㡪ㅌ䙋偹樰䴸䅉䅅䅁䙁䅁䅁睁䵁䅁䅁权敁䅁䅁权䉁䅁䅁权䙁䅁䅁兂䅁䅁䅁䝧浔䅑䅅䅁䉁䅁䅁兂䅁䅁䅁䅁兄睐杷允䅁䅁䅕䅁䑁䅁䅷䅁䭁䉁䄰䅁䭁䅁䅅䅁䭁䅁䅕䅁䙁䅁䅁䅁权⭆䅚允䅁䅁䅅䅁䙁䉁䘫ㄶ㑇瑈⽕䍄䉁䅁䅁兂䅁䅁䅍䅄䅁䅁䅯睈䅁䅁䅯允䅁䅁䅯兂䅁䅁䅕䅁䅁䥁癄唵䉁䅁䅁允䅁䅁䅕場啯歲桦樲䴸䅉䅅䅁䙁䅁䅁睁䵁䅁䅁权慁䅁䅁权䉁䅁䅁权䙁䅁䅁兂䅁䅁䅁䝁浦䅑䅅䅁䉁䅁䅁兂歃䑣䬰㘱潐睐杷允䅁䅁䅕䅁䑁䅁䅷䅁䭁䉁䅷䅁䭁䅁䅅䅁䭁䅁䅕䅁䙁䅁䅁䅁杄⬱䅖允䅁䅁䅅䅁䙁䑁積積積㥍⽍䍄䉁䅁䅁兂䅁䅁䅍䅄䅁䅁䅯杇䅁䅁䅯允䅁䅁䅯兂䅁䅁䅕䅁䅁䅁㕃唵䉁䅁䅁允䅁䅁䅕䅁䅁䅁䅁䐴䴸䅉䅅䅁䙁䅁䅁睁䵁䅁䅁权敁䅁䅁权䉁䅁䅁权䙁䅁䅁兂䅁䅁䅁䍧洳䅑䅅䅁䉁䅁䅁兂䑄匹捨㡪噌睐杷允䅁䅁䅕䅁䑁䅁䅷䅁䭁䉁䄰䅁䭁䅁䅅䅁䭁䅁䅕䅁䙁䅁䅁䅁权⭒䅚允䅁䅁䅅䅁䙁䭁䠵場啯瑲⽣䍄䉁䅁䅁兂䅁䅁䅍䅄䅁䅁䅯睈䅁䅁䅯允䅁䅁䅯兂䅁䅁䅕䅁䅁䝁晁欵䉁䅁䅁允䅁䅁䅕椹捨㡪ㅌ䐴䴸䅉䅅䅁䙁䅁䅁睁䵁䅁䅁权慁䅁䅁权䉁䅁䅁权䙁䅁䅁兂䅁䅁䅁䑙浲䅑䅅䅁䉁䅁䅁兂歃䑣䬰㘱潐睐杷允䅁䅁䅕䅁䑁䅁䅷䅁䭁䉁䅷䅁䭁䅁䅅䅁䭁䅁䅕䅁䙁䅁䅁䅁䅃畣䅚允䅁䅁䅅䅁䙁偁潙䥘䌯搹⽧䍄䉁䅁䅁兂䅁䅁䅍䅄䅁䅁䅯睈䅁䅁䅯允䅁䅁䅯兂䅁䅁䅕䅁䅁䥁潁欵䉁䅁䅁允䅁䅁䅕体㙆䭆䠵吴䴸䅉䅅䅁䙁䅁䅁睁䵁䅁䅁权慁䅁䅁权䉁䅁䅁权䙁䅁䅁兂䅁䅁䅁䕯浦䅑䅅䅁䉁䅁䅁兂歃䑣䬰㘱潐睐杷允䅁䅁䅕䅁䑁䅁䅷䅁䭁䉁䅷䅁䭁䅁䅅䅁䭁䅁䅕䅁䙁䅁䅁䅁杄畢䅚允䅁䅁䅅䅁䙁偁潙䥘䌯搹⽧䍄䉁䅁䅁兂䅁䅁䅍䅄䅁䅁䅯杈䅁䅁䅯允䅁䅁䅯兂䅁䅁䅕䅁䅁䝁煃唵䉁䅁䅁允䅁䅁䅕積積積積稰䴸䅉䅅䅁䙁䅁䅁睁䵁䅁䅁权捁䅁䅁权䉁䅁䅁权䙁䅁䅁兂䅁䅁䅁䠴浦䅑䅅䅁䉁䅁䅁兂㉄䙋偹癷奘睐杷允䅁䅁䅕䅁䑁䅁䅷䅁䭁䉁䄴䅁䭁䅁䅅䅁䭁䅁䅕䅁䙁䅁䅁䅁权攳䅖允䅁䅁䅅䅁䙁䑁積積積㥍⽍䍄䉁䅁䅁兂䅁䅁䅍䅄䅁䅁䅯䅈䅁䅁䅯允䅁䅁䅯兂䅁䅁䅕䅁䅁䥁㡂欵䉁䅁䅁允䅁䅁䅕椹捨㡪ㅌ䐲䴸䅉䅅䅁䙁䅁䅁睁䵁䅁䅁权慁䅁䅁权䉁䅁䅁权䙁䅁䅁兂䅁䅁䅁䩷汲䅑䅅䅁䉁䅁䅁兂䅁䅁䅁䅁杄睐杷允䅁䅁䅕䅁䑁䅁䅷䅁䭁䉁䄸䅁䭁䅁䅅䅁䭁䅁䅕䅁䙁䅁䅁䅁䅃体䅚允䅁䅁䅅䅁䙁䭁睒児塲⭯⽁䍄䉁䅁䅁兂䅁䅁䅍䅄䅁䅁䅯杈䅁䅁䅯允䅁䅁䅯兂䅁䅁䅕䅁䅁䅁乄唵䉁䅁䅁允䅁䅁䅕積積積積稰䴸䅉䅅䅁䙁䅁䅁睁䵁䅁䅁权敁䅁䅁权䉁䅁䅁权䙁䅁䅁兂䅁䅁䅁乷氯䅑䅅䅁䉁䅁䅁兂穁積積積呐睐杷允䅁䅁䅕䅁䑁䅁䅷䅁䭁䉁䅯䅁䭁䅁䅅䅁䭁䅁䅕䅁䙁䅁䅁䅁杂佋䅚允䅁䅁䅅䅁䙁䭁睒児塲⭯⽧䍄䉁䅁䅁兂䅁䅁䅍䅄䅁䅁䅯先䅁䅁䅯允䅁䅁䅯兂䅁䅁䅕䅁䅁䍁䝄唵䉁䅁䅁允䅁䅁䅕㘱睎児塲稰䴸䅉䅅䅁䙁䅁䅁睁䵁䅁䅁权晁䅁䅁权䉁䅁䅁权䙁䅁䅁兂䅁䅁䅁䡧浘䅑䅅䅁䉁䅁䅁兂卂䉵䘶ㄶ杈睐杷允䅁䅁䅕䅁䑁䅁䅷䅁䭁䉁䅯䅁䭁䅁䅅䅁䭁䅁䅕䅁䙁䅁䅁䅁权⭘䅚允䅁䅁䅅䅁䙁䭁睒児塲⭯⽧䍄䉁䅁䅁兂䅁䅁䅍䅄䅁䅁䅯睈䅁䅁䅯允䅁䅁䅯兂䅁䅁䅕䅁䅁䭁㡁欵䉁䅁䅁允䅁䅁䅕䡰㥁瑃橥䐴䴸䅉䅅䅁䙁䅁䅁睁䵁䅁䅁权摁䅁䅁权䉁䅁䅁权䙁䅁䅁兂䅁䅁䅁乑汢䅑䅅䅁䉁䅁䅁兂塄㍯㥁瑃呦睐杷允䅁䅁䅕䅁䑁䅁䅷䅁䭁䉁䄴䅁䭁䅁䅅䅁䭁䅁䅕䅁䙁䅁䅁䅁䅃⭃䅚允䅁䅁䅅䅁䙁䵁ㅐ䙋偹瑷⽕䍄䉁䅁䅁兂䅁䅁䅍䅄䅁䅁䅯睈䅁䅁䅯允䅁䅁䅯兂䅁䅁䅕䅁䅁䭁䍄唵䉁䅁䅁允䅁䅁䅕䉵䘶ㄶ㑇樳䴸䅉䅅䅁䙁䅁䅁睁䵁䅁䅁权敁䅁䅁权䉁䅁䅁权䙁䅁䅁兂䅁䅁䅁䅯浔䅑䅅䅁䉁䅁䅁兂㝂䭆䠵場啲睐杷允䅁䅁䅕䅁䑁䅁䅷䅁䭁䉁䅯䅁䭁䅁䅅䅁䭁䅁䅕䅁䙁䅁䅁䅁䅄敊䅚允䅁䅁䅅䅁䙁䭁睒児塲⭯⽧䍄䉁䅁䅁兂䅁䅁䅍䅄䅁䅁䅯䅈䅁䅁䅯允䅁䅁䅯兂䅁䅁䅕䅁䅁䥁歂欵䉁䅁䅁允䅁䅁䅕椹捨㡪ㅌ䐲䴸䅉䅅䅁䙁䅁䅁睁䵁䅁䅁权晁䅁䅁权䉁䅁䅁权䙁䅁䅁兂䅁䅁䅁䱧氳䅑䅅䅁䉁䅁䅁兂㑃潈牘払敪睐杷允䅁䅁䅕䅁䑁䅁䅷䅁䭁䉁䅯䅁䭁䅁䅅䅁䭁䅁䅕䅁䙁䅁䅁䅁杂⭍䅚允䅁䅁䅅䅁䙁䭁睒児塲⭯⽧䍄䉁䅁䅁兂䅁䅁䅍䅄䅁䅁䅯杈䅁䅁䅯允䅁䅁䅯兂䅁䅁䅕䅁䅁䍁䙄唵䉁䅁䅁允䅁䅁䅕積積積積稰䴸䅉䅅䅁䙁䅁䅁睁䵁䅁䅁权摁䅁䅁权䉁䅁䅁权䙁䅁䅁兂䅁䅁䅁䕁洯䅑䅅䅁䉁䅁䅁兂畃⭒㙆䭆堷睐杷允䅁䅁䅕䅁䑁䅁䅷䅁䭁䉁䄴䅁䭁䅁䅅䅁䭁䅁䅕䅁䙁䅁䅁䅁䅃⭑䅚允䅁䅁䅅䅁䙁䵁ㅐ䙋偹瑷⽕䍄䉁䅁䅁兂䅁䅁䅍䅄䅁䅁䅯杈䅁䅁䅯允䅁䅁䅯兂䅁䅁䅕䅁䅁䍁慁欵䉁䅁䅁允䅁䅁䅕⽷潕䥘䌯吱䴸䅉䅅䅁䙁䅁䅁睁䵁䅁䅁权敁䅁䅁权䉁䅁䅁权䙁䅁䅁兂䅁䅁䅁䉯浌䅑䅅䅁䉁䅁䅁兂䑄匹捨㡪噌睐杷允䅁䅁䅕䅁䑁䅁䅷䅁䭁䉁䅯䅁䭁䅁䅅䅁䭁䅁䅕䅁䙁䅁䅁䅁权电䅖允䅁䅁䅅䅁䙁偁潙䥘䌯改⽁䍄䉁䅁䅁兂䅁䅁䅍䅄䅁䅁䅯䅈䅁䅁䅯允䅁䅁䅯兂䅁䅁䅕䅁䅁佁㥂欵䉁䅁䅁允䅁䅁䅕椹捨㡪ㅌ䐲䴸䅉䅅䅁䙁䅁䅁睁䵁䅁䅁权捁䅁䅁权䉁䅁䅁权䙁䅁䅁兂䅁䅁䅁䵙汲䅑䅅䅁䉁䅁䅁兂穁積積積呐睐杷允䅁䅁䅕䅁䑁䅁䅷䅁䭁䉁䄰䅁䭁䅁䅅䅁䭁䅁䅕䅁䙁䅁䅁䅁䅂⭏䅚允䅁䅁䅅䅁䙁䭁䠵場啯瑲⽣䍄䉁䅁䅁兂䅁䅁䅍䅄䅁䅁䅯杈䅁䅁䅯允䅁䅁䅯兂䅁䅁䅕䅁䅁䕁湄唵䉁䅁䅁允䅁䅁䅕積積積積稰䴸䅉䅅䅁䙁䅁䅁睁䵁䅁䅁权摁䅁䅁权䉁䅁䅁权䙁䅁䅁兂䅁䅁䅁䵉氯䅑䅅䅁䉁䅁䅁兂塄㍯㥁瑃呦睐杷允䅁䅁䅕䅁䑁䅁䅷䅁䭁䉁䄰䅁䭁䅁䅅䅁䭁䅁䅕䅁䙁䅁䅁䅁杂但䅚允䅁䅁䅅䅁䙁䉁䘫ㄶ㑇瑈⽕䍄䉁䅁䅁兂䅁䅁䅍䅄䅁䅁䅯杈䅁䅁䅯允䅁䅁䅯兂䅁䅁䅕䅁䅁䕁呁欵䉁䅁䅁允䅁䅁䅕⽷潕䥘䌯吱䴸䅉䅅䅁䙁䅁䅁睁䵁䅁䅁权捁䅁䅁权䉁䅁䅁权䙁䅁䅁兂䅁䅁䅁䕑浺䅑䅅䅁䉁䅁䅁兂㉄䙋偹癷奘睐杷允䅁䅁䅕䅁䑁䅁䅷䅁䭁䉁䄰䅁䭁䅁䅅䅁䭁䅁䅕䅁䙁䅁䅁䅁杄⭓䅚允䅁䅁䅅䅁䙁䭁䠵場啯瑲⽣䍄䉁䅁䅁兂䅁䅁䅍䅄䅁䅁䅯䅈䅁䅁䅯允䅁䅁䅯兂䅁䅁䅕䅁䅁佁橁欵䉁䅁䅁允䅁䅁䅕歲桦桥畓稱䴸䅉䅅䅁䙁䅁䅁睁䵁䅁䅁权晁䅁䅁权䉁䅁䅁权䙁䅁䅁兂䅁䅁䅁䱉氯䅑䅅䅁䉁䅁䅁兂㑃潈牘払敪睐杷允䅁䅁䅕䅁䑁䅁䅷䅁䭁䉁䄴䅁䭁䅁䅅䅁䭁䅁䅕䅁䙁䅁䅁䅁䅁⭄䅚允䅁䅁䅅䅁䙁䵁ㅐ䙋偹瑷⽕䍄䉁䅁䅁兂䅁䅁䅍䅄䅁䅁䅯杇䅁䅁䅯允䅁䅁䅯兂䅁䅁䅕䅁䅁䝁㡃唵䉁䅁䅁允䅁䅁䅕䅁䅁䅁䅁䐴䴸䅉䅅䅁䙁䅁䅁睁䵁䅁䅁权捁䅁䅁权䉁䅁䅁权䙁䅁䅁兂䅁䅁䅁䵁汐䅑䅅䅁䉁䅁䅁兂偃癷潕䥘匯睐杷允䅁䅁䅕䅁䑁䅁䅷䅁䭁䉁䄸䅁䭁䅁䅅䅁䭁䅁䅕䅁䙁䅁䅁䅁䅂佐䅚允䅁䅁䅅䅁䙁䭁睒児塲⭯⽁䍄䉁䅁䅁兂䅁䅁䅍䅄䅁䅁䅯先䅁䅁䅯允䅁䅁䅯兂䅁䅁䅕䅁䅁䭁䍂欵䉁䅁䅁允䅁䅁䅕歲桦桥畓稱䴸䅉䅅䅁䙁䅁䅁睁䵁䅁䅁权捁䅁䅁权䉁䅁䅁权䙁䅁䅁兂䅁䅁䅁䝧洷䅑䅅䅁䉁䅁䅁兂㉄䙋偹癷奘睐杷允䅁䅁䅕䅁䑁䅁䅷䅁䭁䉁䄴䅁䭁䅁䅅䅁䭁䅁䅕䅁䙁䅁䅁䅁䅃⬱䅖允䅁䅁䅅䅁䙁䑁積積積㥍⽍䍄䉁䅁䅁兂䅁䅁䅍䅄䅁䅁䅯睈䅁䅁䅯允䅁䅁䅯兂䅁䅁䅕䅁䅁䥁晄唵䉁䅁䅁允䅁䅁䅕児塲㍯㥁樲䴸䅉䅅䅁䙁䅁䅁睁䵁䅁䅁权晁䅁䅁权䉁䅁䅁权䙁䅁䅁兂䅁䅁䅁䑧浌䅑䅅䅁䉁䅁䅁兂䥂場啯歲桦睐杷允䅁䅁䅕䅁䑁䅁䅷䅁䭁䉁䅯䅁䭁䅁䅅䅁䭁䅁䅕䅁䙁䅁䅁䅁䅄住䅚允䅁䅁䅅䅁䙁䭁睒児塲⭯⽧䍄䉁䅁䅁兂䅁䅁䅍䅄䅁䅁䅯杈䅁䅁䅯允䅁䅁䅯兂䅁䅁䅕䅁䅁佁煂欵䉁䅁䅁允䅁䅁䅕䅁䅁䅁䅁䐰䴸䅉䅅䅁䙁䅁䅁睁䵁䅁䅁权晁䅁䅁权䉁䅁䅁权䙁䅁䅁兂䅁䅁䅁䝉洳䅑䅅䅁䉁䅁䅁兂卂䉵䘶ㄶ杈睐杷允䅁䅁䅕䅁䑁䅁䅷䅁䭁䉁䄸䅁䭁䅁䅅䅁䭁䅁䅕䅁䙁䅁䅁䅁杁⭇䅚允䅁䅁䅅䅁䙁偁潙䥘䌯改⽁䍄䉁䅁䅁兂䅁䅁䅍䅄䅁䅁䅯睈䅁䅁䅯允䅁䅁䅯兂䅁䅁䅕䅁䅁䍁塃唵䉁䅁䅁允䅁䅁䅕牕敧敨剴䐴䴸䅉䅅䅁䙁䅁䅁睁䵁䅁䅁权捁䅁䅁权䉁䅁䅁权䙁䅁䅁兂䅁䅁䅁䌴浘䅑䅅䅁䉁䅁䅁兂畃⭒㙆䭆堷睐杷允䅁䅁䅕䅁䑁䅁䅷䅁䭁䉁䄸䅁䭁䅁䅅䅁䭁䅁䅕䅁䙁䅁䅁䅁杂敊䅚允䅁䅁䅅䅁䙁䕁桪桥畓⭒⽅䍄䉁䅁䅁兂䅁䅁䅍䅄䅁䅁䅯睈䅁䅁䅯允䅁䅁䅯兂䅁䅁䅕䅁䅁䭁䉂欵䉁䅁䅁允䅁䅁䅕䡰㥁瑃橥䐴䴸䅉䅅䅁䙁䅁䅁睁䵁䅁䅁权摁䅁䅁权䉁䅁䅁权䙁䅁䅁兂䅁䅁䅁䄴浈䅑䅅䅁䉁䅁䅁兂晁敨剴䉵嘷睐杷允䅁䅁䅕䅁䑁䅁䅷䅁䭁䉁䄰䅁䭁䅁䅅䅁䭁䅁䅕䅁䙁䅁䅁䅁䅃效䅚允䅁䅁䅅䅁䙁䉁䘫ㄶ㑇瑈⽕䍄䉁䅁䅁兂䅁䅁䅍䅄䅁䅁䅯杈䅁䅁䅯允䅁䅁䅯兂䅁䅁䅕䅁䅁䥁䩄唵䉁䅁䅁允䅁䅁䅕積積積積稰䴸䅉䅅䅁䙁䅁䅁睁䵁䅁䅁权摁䅁䅁权䉁䅁䅁权䙁䅁䅁兂䅁䅁䅁䝯浐䅑䅅䅁䉁䅁䅁兂畃⭒㙆䭆堷睐杷允䅁䅁䅕䅁䑁䅁䅷䅁䭁䉁䄴䅁䭁䅁䅅䅁䭁䅁䅕䅁䙁䅁䅁䅁杂畐䅚允䅁䅁䅅䅁䙁䵁ㅐ䙋偹瑷⽕䍄䉁䅁䅁兂䅁䅁䅍䅄䅁䅁䅯先䅁䅁䅯允䅁䅁䅯兂䅁䅁䅕䅁䅁䝁晁欵䉁䅁䅁允䅁䅁䅕㑈牘払敧吱䴸䅉䅅䅁䙁䅁䅁睁䵁䅁䅁权晁䅁䅁权䉁䅁䅁权䙁䅁䅁兂䅁䅁䅁䐴浄䅑䅅䅁䉁䅁䅁兂䥂場啯歲桦睐杷允䅁䅁䅕䅁䑁䅁䅷䅁䭁䉁䅯䅁䭁䅁䅅䅁䭁䅁䅕䅁䙁䅁䅁䅁䅂畐䅚允䅁䅁䅅䅁䙁䭁睒児塲⭯⽧䍄䉁䅁䅁兂䅁䅁䅍䅄䅁䅁䅯䅈䅁䅁䅯允䅁䅁䅯兂䅁䅁䅕䅁䅁䅁㥁欵䉁䅁䅁允䅁䅁䅕椹捨㡪ㅌ䐲䴸䅉䅅䅁䙁䅁䅁睁䵁䅁䅁权捁䅁䅁权䉁䅁䅁权䙁䅁䅁兂䅁䅁䅁䈴浶䅑䅅䅁䉁䅁䅁兂畃⭒㙆䭆堷睐杷允䅁䅁䅕䅁䑁䅁䅷䅁䭁䉁䅷䅁䭁䅁䅅䅁䭁䅁䅕䅁䙁䅁䅁䅁权⭙䅚允䅁䅁䅅䅁䙁偁潙䥘䌯搹⽧䍄䉁䅁䅁兂䅁䅁䅍䅄䅁䅁䅯先䅁䅁䅯允䅁䅁䅯兂䅁䅁䅕䅁䅁䕁䡁欵䉁䅁䅁允䅁䅁䅕㑈牘払敧吱䴸䅉䅅䅁䙁䅁䅁睁䵁䅁䅁权敁䅁䅁权䉁䅁䅁权䙁䅁䅁兂䅁䅁䅁䝷浪䅑䅅䅁䉁䅁䅁兂䅁䅁䅁䅁兄睐杷允䅁䅁䅕䅁䑁䅁䅷䅁䭁䉁䄰䅁䭁䅁䅅䅁䭁䅁䅕䅁䙁䅁䅁䅁䅂敇䅚允䅁䅁䅅䅁䙁䉁䘫ㄶ㑇瑈⽕䍄䉁䅁䅁兂䅁䅁䅍䅄䅁䅁䅯䅈䅁䅁䅯允䅁䅁䅯兂䅁䅁䅕䅁䅁䍁睂欵䉁䅁䅁允䅁䅁䅕椹捨㡪ㅌ䐲䴸䅉䅅䅁䙁䅁䅁睁䵁䅁䅁权慁䅁䅁权䉁䅁䅁权䙁䅁䅁兂䅁䅁䅁佉決䅑䅅䅁䉁䅁䅁兂穁積積積橐睐杷允䅁䅁䅕䅁䑁䅁䅷䅁䭁䉁䄸䅁䭁䅁䅅䅁䭁䅁䅕䅁䙁䅁䅁䅁权敢䅚允䅁䅁䅅䅁䙁䙁㑋潈牘敕⽁䍄䉁䅁䅁兂䅁䅁䅍䅄䅁䅁䅯杇䅁䅁䅯允䅁䅁䅯兂䅁䅁䅕䅁䅁䍁䥄唵䉁䅁䅁允䅁䅁䅕䅁䅁䅁䅁䐴䴸䅉䅅䅁䙁䅁䅁睁䵁䅁䅁权晁䅁䅁权䉁䅁䅁权䙁䅁䅁兂䅁䅁䅁䝉浢䅑䅅䅁䉁䅁䅁兂卂䉵䘶ㄶ杈睐杷允䅁䅁䅕䅁䑁䅁䅷䅁䭁䉁䄴䅁䭁䅁䅅䅁䭁䅁䅕䅁䙁䅁䅁䅁杁⭸䅖允䅁䅁䅅䅁䙁䑁積積積㥍⽍䍄䉁䅁䅁兂䅁䅁䅍䅄䅁䅁䅯杈䅁䅁䅯允䅁䅁䅯兂䅁䅁䅕䅁䅁佁祁欵䉁䅁䅁允䅁䅁䅕⽷潕䥘䌯吱䴸䅉䅅䅁䙁䅁䅁睁䵁䅁䅁权捁䅁䅁权䉁䅁䅁权䙁䅁䅁兂䅁䅁䅁䙁浢䅑䅅䅁䉁䅁䅁兂㉄䙋偹癷奘睐杷允䅁䅁䅕䅁䑁䅁䅷䅁䭁䉁䅷䅁䭁䅁䅅䅁䭁䅁䅕䅁䙁䅁䅁䅁䅃⭚䅚允䅁䅁䅅䅁䙁偁潙䥘䌯搹⽧䍄䉁䅁䅁兂䅁䅁䅍䅄䅁䅁䅯杈䅁䅁䅯允䅁䅁䅯兂䅁䅁䅕䅁䅁䭁獃唵䉁䅁䅁允䅁䅁䅕積積積積稰䴸䅉䅅䅁䙁䅁䅁睁䵁䅁䅁权捁䅁䅁权䉁䅁䅁权䙁䅁䅁兂䅁䅁䅁䉷浈䅑䅅䅁䉁䅁䅁兂晁敨剴䉵嘷睐杷允䅁䅁䅕䅁䑁䅁䅷䅁䭁䉁䄰䅁䭁䅁䅅䅁䭁䅁䅕䅁䙁䅁䅁䅁䅂佂䅚允䅁䅁䅅䅁䙁䉁䘫ㄶ㑇瑈⽕䍄䉁䅁䅁兂䅁䅁䅍䅄䅁䅁䅯杇䅁䅁䅯允䅁䅁䅯兂䅁䅁䅕䅁䅁䍁佂欵䉁䅁䅁允䅁䅁䅕䡰㥁瑃橥䐶䴸䅉䅅䅁䙁䅁䅁睁䵁䅁䅁权摁䅁䅁权䉁䅁䅁权䙁䅁䅁兂䅁䅁䅁䵁汪䅑䅅䅁䉁䅁䅁兂塄㍯㥁瑃呦睐杷允䅁䅁䅕䅁䑁䅁䅷䅁䭁䉁䄰䅁䭁䅁䅅䅁䭁䅁䅕䅁䙁䅁䅁䅁杁伫䅖允䅁䅁䅅䅁䙁䉁䘫ㄶ㑇瑈⽕䍄䉁䅁䅁兂䅁䅁䅍䅄䅁䅁䅯杈䅁䅁䅯允䅁䅁䅯兂䅁䅁䅕䅁䅁䍁䱂欵䉁䅁䅁允䅁䅁䅕⽷潕䥘䌯吱䴸䅉䅅䅁䙁䅁䅁睁䵁䅁䅁权摁䅁䅁权䉁䅁䅁权䙁䅁䅁兂䅁䅁䅁倴汔䅑䅅䅁䉁䅁䅁兂塄㍯㥁瑃呦睐杷允䅁䅁䅕䅁䑁䅁䅷䅁䭁䉁䅯䅁䭁䅁䅅䅁䭁䅁䅕䅁䙁䅁䅁䅁权敇䅚允䅁䅁䅅䅁䙁䭁睒児塲⭯⽧䍄䉁䅁䅁兂䅁䅁䅍䅄䅁䅁䅯杇䅁䅁䅯允䅁䅁䅯兂䅁䅁䅕䅁䅁䅁灂欵䉁䅁䅁允䅁䅁䅕䡰㥁瑃橥䐶䴸䅉䅅䅁䙁䅁䅁睁䵁䅁䅁权捁䅁䅁权䉁䅁䅁权䙁䅁䅁兂䅁䅁䅁䍑浪䅑䅅䅁䉁䅁䅁兂畃⭒㙆䭆堷睐杷允䅁䅁䅕䅁䑁䅁䅷䅁䭁䉁䅯䅁䭁䅁䅅䅁䭁䅁䅕䅁䙁䅁䅁䅁䅄教䅚允䅁䅁䅅䅁䙁䭁睒児塲⭯⽧䍄䉁䅁䅁兂䅁䅁䅍䅄䅁䅁䅯杇䅁䅁䅯允䅁䅁䅯兂䅁䅁䅕䅁䅁䍁煁欵䉁䅁䅁允䅁䅁䅕䡰㥁瑃橥䐶䴸䅉䅅䅁䙁䅁䅁睁䵁䅁䅁权捁䅁䅁权䉁䅁䅁权䙁䅁䅁兂䅁䅁䅁䙙浮䅑䅅䅁䉁䅁䅁兂㉄䙋偹癷奘睐杷允䅁䅁䅕䅁䑁䅁䅷䅁䭁䉁䄸䅁䭁䅁䅅䅁䭁䅁䅕䅁䙁䅁䅁䅁杁佣䅚允䅁䅁䅅䅁䙁䙁㑋潈牘敕⽁䍄䉁䅁䅁兂䅁䅁䅍䅄䅁䅁䅯先䅁䅁䅯允䅁䅁䅯兂䅁䅁䅕䅁䅁䝁䩂欵䉁䅁䅁允䅁䅁䅕歲桦桥畓稱䴸䅉䅅䅁䙁䅁䅁睁䵁䅁䅁权敁䅁䅁权䉁䅁䅁权䙁䅁䅁兂䅁䅁䅁䅉洷䅑䅅䅁䉁䅁䅁兂䑄匹捨㡪噌睐杷允䅁䅁䅕䅁䑁䅁䅷䅁䭁䉁䅯䅁䭁䅁䅅䅁䭁䅁䅕䅁䙁䅁䅁䅁䅄異䅖允䅁䅁䅅䅁䙁䅁䅁䅁䅁佁⽁䍄䉁䅁䅁兂䅁䅁䅍䅄䅁䅁䅯先䅁䅁䅯允䅁䅁䅯兂䅁䅁䅕䅁䅁佁婃唵䉁䅁䅁允䅁䅁䅕㘱睎児塲稰䴸䅉䅅䅁䙁䅁䅁睁䵁䅁䅁权慁䅁䅁权䉁䅁䅁权䙁䅁䅁兂䅁䅁䅁䱧汶䅑䅅䅁䉁䅁䅁兂䅁䅁䅁䅁杄睐杷允䅁䅁䅕䅁䑁䅁䅷䅁䭁䉁䅷䅁䭁䅁䅅䅁䭁䅁䅕䅁䙁䅁䅁䅁杂电䅖允䅁䅁䅅䅁䙁䑁積積積㥍⽍䍄䉁䅁䅁兂䅁䅁䅍䅄䅁䅁䅯䅈䅁䅁䅯允䅁䅁䅯兂䅁䅁䅕䅁䅁䭁塄唵䉁䅁䅁允䅁䅁䅕積積積積稰䴸䅉䅅䅁䙁䅁䅁睁䵁䅁䅁权摁䅁䅁权䉁䅁䅁权䙁䅁䅁兂䅁䅁䅁䑯浺䅑䅅䅁䉁䅁䅁兂畃⭒㙆䭆堷睐杷允䅁䅁䅕䅁䑁䅁䅷䅁䭁䉁䄸䅁䭁䅁䅅䅁䭁䅁䅕䅁䙁䅁䅁䅁䅄敍䅚允䅁䅁䅅䅁䙁䕁桪桥畓⭒⽅䍄䉁䅁䅁兂䅁䅁䅍䅄䅁䅁䅯先䅁䅁䅯允䅁䅁䅯兂䅁䅁䅕䅁䅁䅁ぃ唵䉁䅁䅁允䅁䅁䅕㘱睎児塲稰䴸䅉䅅䅁䙁䅁䅁睁䵁䅁䅁权摁䅁䅁权䉁䅁䅁权䙁䅁䅁兂䅁䅁䅁䑙浔䅑䅅䅁䉁䅁䅁兂畃⭒㙆䭆堷睐杷允䅁䅁䅕䅁䑁䅁䅷䅁䭁䉁䄴䅁䭁䅁䅅䅁䭁䅁䅕䅁䙁䅁䅁䅁䅂畘䅚允䅁䅁䅅䅁䙁䅁䅁䅁䅁乁⽁䍄䉁䅁䅁兂䅁䅁䅍䅄䅁䅁䅯睈䅁䅁䅯允䅁䅁䅯兂䅁䅁䅕䅁䅁䭁⽁欵䉁䅁䅁允䅁䅁䅕䡰㥁瑃橥䐴䴸䅉䅅䅁䙁䅁䅁睁䵁䅁䅁权捁䅁䅁权䉁䅁䅁权䙁䅁䅁兂䅁䅁䅁䵯汶䅑䅅䅁䉁䅁䅁兂穁積積積呐睐杷允䅁䅁䅕䅁䑁䅁䅷䅁䭁䉁䅯䅁䭁䅁䅅䅁䭁䅁䅕䅁䙁䅁䅁䅁权佅䅚允䅁䅁䅅䅁䙁䝁浚浚浚畚⽙䍄䉁䅁䅁兂䅁䅁䅍䅄䅁䅁䅯杇䅁䅁䅯允䅁䅁䅯兂䅁䅁䅕䅁䅁䕁獂欵䉁䅁䅁允䅁䅁䅕䡰㥁瑃橥䐶䴸䅉䅅䅁䙁䅁䅁睁䵁䅁䅁权敁䅁䅁权䉁䅁䅁权䙁䅁䅁兂䅁䅁䅁义汄䅑䅅䅁䉁䅁䅁兂穁積積積呐睐杷允䅁䅁䅕䅁䑁䅁䅷䅁䭁䉁䅷䅁䭁䅁䅅䅁䭁䅁䅕䅁䙁䅁䅁䅁杁佔䅚允䅁䅁䅅䅁䙁偁潙䥘䌯搹⽧䍄䉁䅁䅁兂䅁䅁䅍䅄䅁䅁䅯先䅁䅁䅯允䅁䅁䅯兂䅁䅁䅕䅁䅁䵁䕄唵䉁䅁䅁允䅁䅁䅕㘱睎児塲稰䴸䅉䅅䅁䙁䅁䅁睁䵁䅁䅁权晁䅁䅁权䉁䅁䅁权䙁䅁䅁兂䅁䅁䅁䍧浈䅑䅅䅁䉁䅁䅁兂㉄䙋偹癷杘睐杷允䅁䅁䅕䅁䑁䅁䅷䅁䭁䉁䄴䅁䭁䅁䅅䅁䭁䅁䅕䅁䙁䅁䅁䅁䅄⭄䅚允䅁䅁䅅䅁䙁䵁ㅐ䙋偹瑷⽕䍄䉁䅁䅁兂䅁䅁䅍䅄䅁䅁䅯杇䅁䅁䅯允䅁䅁䅯兂䅁䅁䅕䅁䅁䍁䕂欵䉁䅁䅁允䅁䅁䅕䡰㥁瑃橥䐶䴸䅉䅅䅁䙁䅁䅁睁䵁䅁䅁权摁䅁䅁权䉁䅁䅁权䙁䅁䅁兂䅁䅁䅁䩉決䅑䅅䅁䉁䅁䅁兂塄㍯㥁瑃呦睐杷允䅁䅁䅕䅁䑁䅁䅷䅁䭁䉁䄴䅁䭁䅁䅅䅁䭁䅁䅕䅁䙁䅁䅁䅁杄畎䅚允䅁䅁䅅䅁䙁䵁ㅐ䙋偹瑷⽕䍄䉁䅁䅁兂䅁䅁䅍䅄䅁䅁䅯杇䅁䅁䅯允䅁䅁䅯兂䅁䅁䅕䅁䅁䝁䱄唵䉁䅁䅁允䅁䅁䅕椹捨㡪ㅌ䐴䴸䅉䅅䅁䙁䅁䅁睁䵁䅁䅁权敁䅁䅁权䉁䅁䅁权䙁䅁䅁兂䅁䅁䅁佯汢䅑䅅䅁䉁䅁䅁兂穁積積積呐睐杷允䅁䅁䅕䅁䑁䅁䅷䅁䭁䉁䄸䅁䭁䅁䅅䅁䭁䅁䅕䅁䙁䅁䅁䅁䅁佘䅚允䅁䅁䅅䅁䙁偁潙䥘䌯改⽁䍄䉁䅁䅁兂䅁䅁䅍䅄䅁䅁䅯睈䅁䅁䅯允䅁䅁䅯兂䅁䅁䅕䅁䅁䥁㡂欵䉁䅁䅁允䅁䅁䅕牕敧敨剴䐴䴸䅉䅅䅁䙁䅁䅁睁䵁䅁䅁权慁䅁䅁权䉁䅁䅁权䙁䅁䅁兂䅁䅁䅁䩑決䅑䅅䅁䉁䅁䅁兂䅁䅁䅁䅁杄睐杷允䅁䅁䅕䅁䑁䅁䅷䅁䭁䉁䅷䅁䭁䅁䅅䅁䭁䅁䅕䅁䙁䅁䅁䅁䅁敹䅖允䅁䅁䅅䅁䙁䑁積積積㥍⽍䍄䉁䅁䅁兂䅁䅁䅍䅄䅁䅁䅯杈䅁䅁䅯允䅁䅁䅯兂䅁䅁䅕䅁䅁䭁穂欵䉁䅁䅁允䅁䅁䅕䅁䅁䅁䅁䐰䴸䅉䅅䅁䙁䅁䅁睁䵁䅁䅁权晁䅁䅁权䉁䅁䅁权䙁䅁䅁兂䅁䅁䅁䱉汮䅑䅅䅁䉁䅁䅁兂䙃ㄶ㑇潈托睐杷允䅁䅁䅕䅁䑁䅁䅷䅁䭁䉁䅷䅁䭁䅁䅅䅁䭁䅁䅕䅁䙁䅁䅁䅁权畦䅚允䅁䅁䅅䅁䙁偁潙䥘䌯搹⽧䍄䉁䅁䅁兂䅁䅁䅍䅄䅁䅁䅯先䅁䅁䅯允䅁䅁䅯兂䅁䅁䅕䅁䅁䕁䉃欵䉁䅁䅁允䅁䅁䅕歲桦桥畓稱䴸䅉䅅䅁䙁䅁䅁睁䵁䅁䅁权摁䅁䅁权䉁䅁䅁权䙁䅁䅁兂䅁䅁䅁䑁浐䅑䅅䅁䉁䅁䅁兂畃⭒㙆䭆堷睐杷允䅁䅁䅕䅁䑁䅁䅷䅁䭁䉁䄸䅁䭁䅁䅅䅁䭁䅁䅕䅁䙁䅁䅁䅁杄佡䅚允䅁䅁䅅䅁䙁䙁㑋潈牘敕⽁䍄䉁䅁䅁兂䅁䅁䅍䅄䅁䅁䅯先䅁䅁䅯允䅁䅁䅯兂䅁䅁䅕䅁䅁䝁ㅁ欵䉁䅁䅁允䅁䅁䅕歲桦桥畓稱䴸䅉䅅䅁䙁䅁䅁睁䵁䅁䅁权摁䅁䅁权䉁䅁䅁权䙁䅁䅁兂䅁䅁䅁䙑洯䅑䅅䅁䉁䅁䅁兂畃⭒㙆䭆堷睐杷允䅁䅁䅕䅁䑁䅁䅷䅁䭁䉁䄴䅁䭁䅁䅅䅁䭁䅁䅕䅁䙁䅁䅁䅁权畋䅚允䅁䅁䅅䅁䙁䵁ㅐ䙋偹瑷⽕䍄䉁䅁䅁兂䅁䅁䅍䅄䅁䅁䅯䅈䅁䅁䅯允䅁䅁䅯兂䅁䅁䅕䅁䅁䝁佄唵䉁䅁䅁允䅁䅁䅕積積積積稰䴸䅉䅅䅁䙁䅁䅁睁䵁䅁䅁权捁䅁䅁权䉁䅁䅁权䙁䅁䅁兂䅁䅁䅁䜴浐䅑䅅䅁䉁䅁䅁兂㉄䙋偹癷奘睐杷允䅁䅁䅕䅁䑁䅁䅷䅁䭁䉁䅯䅁䭁䅁䅅䅁䭁䅁䅕䅁䙁䅁䅁䅁杄住䅚允䅁䅁䅅䅁䙁䭁睒児塲⭯⽧䍄䉁䅁䅁兂䅁䅁䅍䅄䅁䅁䅯杇䅁䅁䅯允䅁䅁䅯兂䅁䅁䅕䅁䅁佁ㅂ欵䉁䅁䅁允䅁䅁䅕䡰㥁瑃橥䐶䴸䅉䅅䅁䙁䅁䅁睁䵁䅁䅁权慁䅁䅁权䉁䅁䅁权䙁䅁䅁兂䅁䅁䅁䕙浔䅑䅅䅁䉁䅁䅁兂歃䑣䬰㘱潐睐杷允䅁䅁䅕䅁䑁䅁䅷䅁䭁䉁䄴䅁䭁䅁䅅䅁䭁䅁䅕䅁䙁䅁䅁䅁杁⭗䅚允䅁䅁䅅䅁䙁䅁䅁䅁䅁乁⽁䍄䉁䅁䅁兂䅁䅁䅍䅄䅁䅁䅯睈䅁䅁䅯允䅁䅁䅯兂䅁䅁䅕䅁䅁䅁祄唵䉁䅁䅁允䅁䅁䅕場啯歲桦樲䴸䅉䅅䅁䙁䅁䅁睁䵁䅁䅁权捁䅁䅁权䉁䅁䅁权䙁䅁䅁兂䅁䅁䅁䍷浶䅑䅅䅁䉁䅁䅁兂畃⭒㙆䭆堷睐杷允䅁䅁䅕䅁䑁䅁䅷䅁䭁䉁䄴䅁䭁䅁䅅䅁䭁䅁䅕䅁䙁䅁䅁䅁䅂⭬䅖允䅁䅁䅅䅁䙁䑁積積積㥍⽍䍄䉁䅁䅁兂䅁䅁䅍䅄䅁䅁䅯䅈䅁䅁䅯允䅁䅁䅯兂䅁䅁䅕䅁䅁䅁橁欵䉁䅁䅁允䅁䅁䅕歲桦桥畓稱䴸䅉䅅䅁䙁䅁䅁睁䵁䅁䅁权捁䅁䅁权䉁䅁䅁权䙁䅁䅁兂䅁䅁䅁䉯洯䅑䅅䅁䉁䅁䅁兂畃⭒㙆䭆堷睐杷允䅁䅁䅕䅁䑁䅁䅷䅁䭁䉁䅯䅁䭁䅁䅅䅁䭁䅁䅕䅁䙁䅁䅁䅁䅃敁䅚允䅁䅁䅅䅁䙁䝁浚浚浚畚⽙䍄䉁䅁䅁兂䅁䅁䅍䅄䅁䅁䅯杈䅁䅁䅯允䅁䅁䅯兂䅁䅁䅕䅁䅁䕁⭂欵䉁䅁䅁允䅁䅁䅕䅁䅁䅁䅁䐰䴸䅉䅅䅁䙁䅁䅁睁䵁䅁䅁权敁䅁䅁权䉁䅁䅁权䙁䅁䅁兂䅁䅁䅁䙯浘䅑䅅䅁䉁䅁䅁兂䑄匹捨㡪噌睐杷允䅁䅁䅕䅁䑁䅁䅷䅁䭁䉁䄰䅁䭁䅁䅅䅁䭁䅁䅕䅁䙁䅁䅁䅁䅄⭖䅚允䅁䅁䅅䅁䙁䭁䠵場啯瑲⽣䍄䉁䅁䅁兂䅁䅁䅍䅄䅁䅁䅯睈䅁䅁䅯允䅁䅁䅯兂䅁䅁䅕䅁䅁䵁偂欵䉁䅁䅁允䅁䅁䅕䡰㥁瑃橥䐴䴸䅉䅅䅁䙁䅁䅁睁䵁䅁䅁权晁䅁䅁权䉁䅁䅁权䙁䅁䅁兂䅁䅁䅁䅁浺䅑䅅䅁䉁䅁䅁兂歃䑣䬰㘱材睐杷允䅁䅁䅕䅁䑁䅁䅷䅁䭁䉁䅯䅁䭁䅁䅅䅁䭁䅁䅕䅁䙁䅁䅁䅁䅃⬲䅖允䅁䅁䅅䅁䙁偁潙䥘䌯改⽁䍄䉁䅁䅁兂䅁䅁䅍䅄䅁䅁䅯睈䅁䅁䅯允䅁䅁䅯兂䅁䅁䅕䅁䅁䍁婁欵䉁䅁䅁允䅁䅁䅕椹捨㡪ㅌ䐴䴸䅉䅅䅁䙁䅁䅁睁䵁䅁䅁权晁䅁䅁权䉁䅁䅁权䙁䅁䅁兂䅁䅁䅁䭧氳䅑䅅䅁䉁䅁䅁权扁䅁䅁䍄䉁䅁䅁兂䅁䅁䅍䅄䅁䅁䅯杈䅁䅁䅯允䅁䅁䅯兂䅁䅁䅕䅁䅁䍁㕄唵䉁䅁䅁允䅁䅁䅕硥畓⭒㙆䐱䴸䅉䅅䅁䙁䅁䅁睁䵁䅁䅁权摁䅁䅁权䉁䅁䅁权䙁䅁䅁兂䅁䅁䅁䅷浦䅑䅅䅁䉁䅁䅁兂晁敨剴䉵嘷睐杷允䅁䅁䅕䅁䑁䅁䅷䅁䭁䉁䄰䅁䭁䅁䅅䅁䭁䅁䅕䅁䙁䅁䅁䅁杂畤䅚允䅁䅁䅅䅁䙁䭁䠵場啯瑲⽣䍄䉁䅁䅁兂䅁䅁䅍䅄䅁䅁䅯杈䅁䅁䅯允䅁䅁䅯兂䅁䅁䅕䅁䅁佁湂欵䉁䅁䅁允䅁䅁䅕䅁䅁䅁䅁䐰䴸䅉䅅䅁䙁䅁䅁睁䵁䅁䅁权捁䅁䅁权䉁䅁䅁权䙁䅁䅁兂䅁䅁䅁䵉汈䅑䅅䅁䉁䅁䅁兂偃癷潕䥘匯睐杷允䅁䅁䅕䅁䑁䅁䅷䅁䭁䉁䅷䅁䭁䅁䅅䅁䭁䅁䅕䅁䙁䅁䅁䅁杂畕䅚允䅁䅁䅅䅁䙁偁潙䥘䌯搹⽧䍄䉁䅁䅁兂䅁䅁䅍䅄䅁䅁䅯杇䅁䅁䅯允䅁䅁䅯兂䅁䅁䅕䅁䅁䭁剄唵䉁䅁䅁允䅁䅁䅕椹捨㡪ㅌ䐴䴸䅉䅅䅁䙁䅁䅁睁䵁䅁䅁权捁䅁䅁权䉁䅁䅁权䙁䅁䅁兂䅁䅁䅁䝧浲䅑䅅䅁䉁䅁䅁兂㉄䙋偹癷奘睐杷允䅁䅁䅕䅁䑁䅁䅷䅁䭁䉁䅯䅁䭁䅁䅅䅁䭁䅁䅕䅁䙁䅁䅁䅁䅂佂䅚允䅁䅁䅅䅁䙁䝁浚浚浚畚⽙䍄䉁䅁䅁兂䅁䅁䅍䅄䅁䅁䅯䅈䅁䅁䅯允䅁䅁䅯兂䅁䅁䅕䅁䅁䕁桁欵䉁䅁䅁允䅁䅁䅕歲桦桥畓稱䴸䅉䅅䅁䙁䅁䅁睁䵁䅁䅁权摁䅁䅁权䉁䅁䅁权䙁䅁䅁兂䅁䅁䅁䩷汲䅑䅅䅁䉁䅁䅁兂塄㍯㥁瑃呦睐杷允䅁䅁䅕䅁䑁䅁䅷䅁䭁䉁䄸䅁䭁䅁䅅䅁䭁䅁䅕䅁䙁䅁䅁䅁杄敦䅚允䅁䅁䅅䅁䙁䙁㑋潈牘敕⽁䍄䉁䅁䅁兂䅁䅁䅍䅄䅁䅁䅯先䅁䅁䅯允䅁䅁䅯兂䅁䅁䅕䅁䅁䥁瑂欵䉁䅁䅁允䅁䅁䅕歲桦桥畓稱䴸䅉䅅䅁䙁䅁䅁睁䵁䅁䅁权摁䅁䅁权䉁䅁䅁权䙁䅁䅁兂䅁䅁䅁䭁汢䅑䅅䅁䉁䅁䅁兂塄㍯㥁瑃呦睐杷允䅁䅁䅕䅁䑁䅁䅷䅁䭁䉁䄸䅁䭁䅁䅅䅁䭁䅁䅕䅁䙁䅁䅁䅁䅂⭓䅚允䅁䅁䅅䅁䙁䭁睒児塲⭯⽁䍄䉁䅁䅁兂䅁䅁䅍䅄䅁䅁䅯䅈䅁䅁䅯允䅁䅁䅯兂䅁䅁䅕䅁䅁䍁㕁欵䉁䅁䅁允䅁䅁䅕椹捨㡪ㅌ䐲䴸䅉䅅䅁䙁䅁䅁睁䵁䅁䅁权晁䅁䅁权䉁䅁䅁权䙁䅁䅁兂䅁䅁䅁伴汐䅑䅅䅁䉁䅁䅁兂㥁瑃橥䑣愳睐杷允䅁䅁䅕䅁䑁䅁䅷䅁䭁䉁䅯䅁䭁䅁䅅䅁䭁䅁䅕䅁䙁䅁䅁䅁䅄畊䅚允䅁䅁䅅䅁䙁䭁睒児塲⭯⽧䍄䉁䅁䅁兂䅁䅁䅍䅄䅁䅁䅯䅈䅁䅁䅯允䅁䅁䅯兂䅁䅁䅕䅁䅁䥁乄唵䉁䅁䅁允䅁䅁䅕積積積積稰䴸䅉䅅䅁䙁䅁䅁睁䵁䅁䅁权敁䅁䅁权䉁䅁䅁权䙁䅁䅁兂䅁䅁䅁䙉浘䅑䅅䅁䉁䅁䅁兂䑄匹捨㡪噌睐杷允䅁䅁䅕䅁䑁䅁䅷䅁䭁䉁䅯䅁䭁䅁䅅䅁䭁䅁䅕䅁䙁䅁䅁䅁权佧䅚允䅁䅁䅅䅁䙁䭁睒児塲⭯⽧䍄䉁䅁䅁兂䅁䅁䅍䅄䅁䅁䅯杇䅁䅁䅯允䅁䅁䅯兂䅁䅁䅕䅁䅁䥁噂欵䉁䅁䅁允䅁䅁䅕䡰㥁瑃橥䐶䴸䅉䅅䅁䙁䅁䅁睁䵁䅁䅁权慁䅁䅁权䉁䅁䅁权䙁䅁䅁兂䅁䅁䅁䱉汐䅑䅅䅁䉁䅁䅁兂䅁䅁䅁䅁杄睐杷允䅁䅁䅕䅁䑁䅁䅷䅁䭁䉁䅷䅁䭁䅁䅅䅁䭁䅁䅕䅁䙁䅁䅁䅁䅃伹䅖允䅁䅁䅅䅁䙁䑁積積積㥍⽍䍄䉁䅁䅁兂䅁䅁䅍䅄䅁䅁䅯杈䅁䅁䅯允䅁䅁䅯兂䅁䅁䅕䅁䅁䅁扄唵䉁䅁䅁允䅁䅁䅕積積積積稰䴸䅉䅅䅁䙁䅁䅁睁䵁䅁䅁权捁䅁䅁权䉁䅁䅁权䙁䅁䅁兂䅁䅁䅁䵙汢䅑䅅䅁䉁䅁䅁兂偃癷潕䥘匯睐杷允䅁䅁䅕䅁䑁䅁䅷䅁䭁䉁䅯䅁䭁䅁䅅䅁䭁䅁䅕䅁䙁䅁䅁䅁杁敺䅖允䅁䅁䅅䅁䙁偁潙䥘䌯改⽁䍄䉁䅁䅁兂䅁䅁䅍䅄䅁䅁䅯䅈䅁䅁䅯允䅁䅁䅯兂䅁䅁䅕䅁䅁䝁䱂欵䉁䅁䅁允䅁䅁䅕椹捨㡪ㅌ䐲䴸䅉䅅䅁䙁䅁䅁睁䵁䅁䅁权晁䅁䅁权䉁䅁䅁权䙁䅁䅁兂䅁䅁䅁䍁浮䅑䅅䅁䉁䅁䅁兂䥂場啯歲桦睐杷允䅁䅁䅕䅁䑁䅁䅷䅁䭁䉁䅯䅁䭁䅁䅅䅁䭁䅁䅕䅁䙁䅁䅁䅁䅂⭊䅚允䅁䅁䅅䅁䙁䭁睒児塲⭯⽧䍄䉁䅁䅁兂䅁䅁䅍䅄䅁䅁䅯杈䅁䅁䅯允䅁䅁䅯兂䅁䅁䅕䅁䅁䵁⭂欵䉁䅁䅁允䅁䅁䅕䅁䅁䅁䅁䐰䴸䅉䅅䅁䙁䅁䅁睁䵁䅁䅁权慁䅁䅁权䉁䅁䅁权䙁䅁䅁兂䅁䅁䅁䡉浄䅑䅅䅁䉁䅁䅁兂歃䑣䬰㘱潐睐杷允䅁䅁䅕䅁䑁䅁䅷䅁䭁䉁䄸䅁䭁䅁䅅䅁䭁䅁䅕䅁䙁䅁䅁䅁䅃佊䅚允䅁䅁䅅䅁䙁䕁桪桥畓⭒⽅䍄䉁䅁䅁兂䅁䅁䅍䅄䅁䅁䅯䅈䅁䅁䅯允䅁䅁䅯兂䅁䅁䅕䅁䅁䍁硃唵䉁䅁䅁允䅁䅁䅕㡪ㅌ䙋偹樰䴸䅉䅅䅁䙁䅁䅁睁䵁䅁䅁权摁䅁䅁权䉁䅁䅁权䙁䅁䅁兂䅁䅁䅁䅷浐䅑䅅䅁䉁䅁䅁兂晁敨剴䉵嘷睐杷允䅁䅁䅕䅁䑁䅁䅷䅁䭁䉁䅷䅁䭁䅁䅅䅁䭁䅁䅕䅁䙁䅁䅁䅁䅁伳䅖允䅁䅁䅅䅁䙁䑁積積積㥍⽍䍄䉁䅁䅁兂䅁䅁䅍䅄䅁䅁䅯杈䅁䅁䅯允䅁䅁䅯兂䅁䅁䅕䅁䅁䅁桂欵䉁䅁䅁允䅁䅁䅕䅁䅁䅁䅁䐰䴸䅉䅅䅁䙁䅁䅁睁䵁䅁䅁权捁䅁䅁权䉁䅁䅁权䙁䅁䅁兂䅁䅁䅁䠴洯䅑䅅䅁䉁䅁䅁兂㉄䙋偹癷奘睐杷允䅁䅁䅕䅁䑁䅁䅷䅁䭁䉁䄴䅁䭁䅁䅅䅁䭁䅁䅕䅁䙁䅁䅁䅁杂敮䅖允䅁䅁䅅䅁䙁䑁積積積㥍⽍䍄䉁䅁䅁兂䅁䅁䅍䅄䅁䅁䅯先䅁䅁䅯允䅁䅁䅯兂䅁䅁䅕䅁䅁䥁捂欵䉁䅁䅁允䅁䅁䅕歲桦桥畓稱䴸䅉䅅䅁䙁䅁䅁睁䵁䅁䅁权摁䅁䅁权䉁䅁䅁权䙁䅁䅁兂䅁䅁䅁䉙浄䅑䅅䅁䉁䅁䅁兂晁敨剴䉵嘷睐杷允䅁䅁䅕䅁䑁䅁䅷䅁䭁䉁䄸䅁䭁䅁䅅䅁䭁䅁䅕䅁䙁䅁䅁䅁䅁⭔䅚允䅁䅁䅅䅁䙁䭁睒児塲⭯⽁䍄䉁䅁䅁兂䅁䅁䅍䅄䅁䅁䅯先䅁䅁䅯允䅁䅁䅯兂䅁䅁䅕䅁䅁䝁睃唵䉁䅁䅁允䅁䅁䅕㘱睎児塲稰䴸䅉䅅䅁䙁䅁䅁睁䵁䅁䅁权摁䅁䅁权䉁䅁䅁权䙁䅁䅁兂䅁䅁䅁乷汦䅑䅅䅁䉁䅁䅁兂塄㍯㥁瑃呦睐杷允䅁䅁䅕䅁䑁䅁䅷䅁䭁䉁䄸䅁䭁䅁䅅䅁䭁䅁䅕䅁䙁䅁䅁䅁杂敥䅚允䅁䅁䅅䅁䙁䙁㑋潈牘敕⽁䍄䉁䅁䅁兂䅁䅁䅍䅄䅁䅁䅯睈䅁䅁䅯允䅁䅁䅯兂䅁䅁䅕䅁䅁䥁㝄唵䉁䅁䅁允䅁䅁䅕体㙆䭆䠵吴䴸䅉䅅䅁䙁䅁䅁睁䵁䅁䅁权摁䅁䅁权䉁䅁䅁权䙁䅁䅁兂䅁䅁䅁䅉浘䅑䅅䅁䉁䅁䅁兂晁敨剴䉵嘷睐杷允䅁䅁䅕䅁䑁䅁䅷䅁䭁䉁䄰䅁䭁䅁䅅䅁䭁䅁䅕䅁䙁䅁䅁䅁杂伲䅖允䅁䅁䅅䅁䙁乁橥䑣䬰㤱⽍䍄䉁䅁䅁兂䅁䅁䅍䅄䅁䅁䅯杇䅁䅁䅯允䅁䅁䅯兂䅁䅁䅕䅁䅁䍁㥁欵䉁䅁䅁允䅁䅁䅕䡰㥁瑃橥䐶䴸䅉䅅䅁䙁䅁䅁睁䵁䅁䅁权慁䅁䅁权䉁䅁䅁权䙁䅁䅁兂䅁䅁䅁䱑汦䅑䅅䅁䉁䅁䅁兂䅁䅁䅁䅁杄睐杷允䅁䅁䅕䅁䑁䅁䅷䅁䭁䉁䄸䅁䭁䅁䅅䅁䭁䅁䅕䅁䙁䅁䅁䅁杂敗䅚允䅁䅁䅅䅁䙁䙁㑋潈牘敕⽁䍄䉁䅁䅁兂䅁䅁䅍䅄䅁䅁䅯睈䅁䅁䅯允䅁䅁䅯兂䅁䅁䅕䅁䅁䵁扂欵䉁䅁䅁允䅁䅁䅕椹捨㡪ㅌ䐴䴸䅉䅅䅁䙁䅁䅁睁䵁䅁䅁权捁䅁䅁权䉁䅁䅁权䙁䅁䅁兂䅁䅁䅁䑁洷䅑䅅䅁䉁䅁䅁兂㉄䙋偹癷奘睐杷允䅁䅁䅕䅁䑁䅁䅷䅁䭁䉁䄸䅁䭁䅁䅅䅁䭁䅁䅕䅁䙁䅁䅁䅁䅃甹䅖允䅁䅁䅅䅁䙁䕁桪桥畓⭒⽅䍄䉁䅁䅁兂䅁䅁䅍䅄䅁䅁䅯䅈䅁䅁䅯允䅁䅁䅯兂䅁䅁䅕䅁䅁䅁塁欵䉁䅁䅁允䅁䅁䅕㑈牘払敧吱䴸䅉䅅䅁䙁䅁䅁睁䵁䅁䅁权捁䅁䅁权䉁䅁䅁权䙁䅁䅁兂䅁䅁䅁䑷浦䅑䅅䅁䉁䅁䅁兂㉄䙋偹癷奘睐杷允䅁䅁䅕䅁䑁䅁䅷䅁䭁䉁䄴䅁䭁䅁䅅䅁䭁䅁䅕䅁䙁䅁䅁䅁杁佦䅚允䅁䅁䅅䅁䙁䅁䅁䅁䅁乁⽁䍄䉁䅁䅁兂䅁䅁䅍䅄䅁䅁䅯杈䅁䅁䅯允䅁䅁䅯兂䅁䅁䅕䅁䅁䝁灁欵䉁䅁䅁允䅁䅁䅕⽷潕䥘䌯吱䴸䅉䅅䅁䙁䅁䅁睁䵁䅁䅁权摁䅁䅁权䉁䅁䅁权䙁䅁䅁兂䅁䅁䅁佁氳䅑䅅䅁䉁䅁䅁兂塄㍯㥁瑃呦睐杷允䅁䅁䅕䅁䑁䅁䅷䅁䭁䉁䄸䅁䭁䅁䅅䅁䭁䅁䅕䅁䙁䅁䅁䅁䅃佴䅖允䅁䅁䅅䅁䙁䥁牘払敧摨⽳䍄䉁䅁䅁兂䅁䅁䅍䅄䅁䅁䅯䅈䅁䅁䅯允䅁䅁䅯兂䅁䅁䅕䅁䅁䅁ㅃ唵䉁䅁䅁允䅁䅁䅕㡪ㅌ䙋偹樰䴸䅉䅅䅁䙁䅁䅁睁䵁䅁䅁权敁䅁䅁权䉁䅁䅁权䙁䅁䅁兂䅁䅁䅁䵷汪䅑䅅䅁䉁䅁䅁兂穁積積積呐睐杷允䅁䅁䅕䅁䑁䅁䅷䅁䭁䉁䄴䅁䭁䅁䅅䅁䭁䅁䅕䅁䙁䅁䅁䅁杁畳䅖允䅁䅁䅅䅁䙁䑁積積積㥍⽍䍄䉁䅁䅁兂䅁䅁䅍䅄䅁䅁䅯杈䅁䅁䅯允䅁䅁䅯兂䅁䅁䅕䅁䅁䵁浄唵䉁䅁䅁允䅁䅁䅕積積積積稰䴸䅉䅅䅁䙁䅁䅁睁䵁䅁䅁权晁䅁䅁权䉁䅁䅁权䙁䅁䅁兂䅁䅁䅁䉧浲䅑䅅䅁䉁䅁䅁兂㉄䙋偹癷杘睐杷允䅁䅁䅕䅁䑁䅁䅷䅁䭁䉁䄴䅁䭁䅁䅅䅁䭁䅁䅕䅁䙁䅁䅁䅁杁敏䅚允䅁䅁䅅䅁䙁䵁ㅐ䙋偹瑷⽕䍄䉁䅁䅁兂䅁䅁䅍䅄䅁䅁䅯䅈䅁䅁䅯允䅁䅁䅯兂䅁䅁䅕䅁䅁䭁晄唵䉁䅁䅁允䅁䅁䅕積積積積稰䴸䅉䅅䅁䙁䅁䅁睁䵁䅁䅁权敁䅁䅁权䉁䅁䅁权䙁䅁䅁兂䅁䅁䅁䵁汮䅑䅅䅁䉁䅁䅁兂穁積積積呐睐杷允䅁䅁䅕䅁䑁䅁䅷䅁䭁䉁䄰䅁䭁䅁䅅䅁䭁䅁䅕䅁䙁䅁䅁䅁䅄⭍䅚允䅁䅁䅅䅁䙁䭁䠵場啯瑲⽣䍄䉁䅁䅁兂䅁䅁䅍䅄䅁䅁䅯䅈䅁䅁䅯允䅁䅁䅯兂䅁䅁䅕䅁䅁䭁敄唵䉁䅁䅁允䅁䅁䅕積積積積稰䴸䅉䅅䅁䙁䅁䅁睁䵁䅁䅁权摁䅁䅁权䉁䅁䅁权䙁䅁䅁兂䅁䅁䅁䉑浔䅑䅅䅁䉁䅁䅁兂晁敨剴䉵嘷睐杷允䅁䅁䅕䅁䑁䅁䅷䅁䭁䉁䄰䅁䭁䅁䅅䅁䭁䅁䅕䅁䙁䅁䅁䅁杁⬴䅖允䅁䅁䅅䅁䙁乁橥䑣䬰㤱⽍䍄䉁䅁䅁兂䅁䅁䅍䅄䅁䅁䅯先䅁䅁䅯允䅁䅁䅯兂䅁䅁䅕䅁䅁䵁摄唵䉁䅁䅁允䅁䅁䅕㘱睎児塲稰䴸䅉䅅䅁䙁䅁䅁睁䵁䅁䅁权捁䅁䅁权䉁䅁䅁权䙁䅁䅁兂䅁䅁䅁䌴浲䅑䅅䅁䉁䅁䅁兂畃⭒㙆䭆堷睐杷允䅁䅁䅕䅁䑁䅁䅷䅁䭁䉁䅷䅁䭁䅁䅅䅁䭁䅁䅕䅁䙁䅁䅁䅁䅁畕䅚允䅁䅁䅅䅁䙁偁潙䥘䌯搹⽧䍄䉁䅁䅁兂䅁䅁䅍䅄䅁䅁䅯杇䅁䅁䅯允䅁䅁䅯兂䅁䅁䅕䅁䅁佁䝂欵䉁䅁䅁允䅁䅁䅕䡰㥁瑃橥䐶䴸䅉䅅䅁䙁䅁䅁睁䵁䅁䅁权敁䅁䅁权䉁䅁䅁权䙁䅁䅁兂䅁䅁䅁乁汪䅑䅅䅁䉁䅁䅁兂穁積積積呐睐杷允䅁䅁䅕䅁䑁䅁䅷䅁䭁䉁䅷䅁䭁䅁䅅䅁䭁䅁䅕䅁䙁䅁䅁䅁杁畍䅚允䅁䅁䅅䅁䙁偁潙䥘䌯搹⽧䍄䉁䅁䅁兂䅁䅁䅍䅄䅁䅁䅯杇䅁䅁䅯允䅁䅁䅯兂䅁䅁䅕䅁䅁䵁桃唵䉁䅁䅁允䅁䅁䅕䅁䅁䅁䅁䐴䴸䅉䅅䅁䙁䅁䅁睁䵁䅁䅁权摁䅁䅁权䉁䅁䅁权䙁䅁䅁兂䅁䅁䅁䕉洷䅑䅅䅁䉁䅁䅁兂畃⭒㙆䭆堷睐杷允䅁䅁䅕䅁䑁䅁䅷䅁䭁䉁䄰䅁䭁䅁䅅䅁䭁䅁䅕䅁䙁䅁䅁䅁权攷䅖允䅁䅁䅅䅁䙁乁橥䑣䬰㤱⽍䍄䉁䅁䅁兂䅁䅁䅍䅄䅁䅁䅯䅈䅁䅁䅯允䅁䅁䅯兂䅁䅁䅕䅁䅁䕁橃唵䉁䅁䅁允䅁䅁䅕㡪ㅌ䙋偹樰䴸䅉䅅䅁䙁䅁䅁睁䵁䅁䅁权摁䅁䅁权䉁䅁䅁权䙁䅁䅁兂䅁䅁䅁䡯浈䅑䅅䅁䉁䅁䅁兂畃⭒㙆䭆堷睐杷允䅁䅁䅕䅁䑁䅁䅷䅁䭁䉁䄰䅁䭁䅁䅅䅁䭁䅁䅕䅁䙁䅁䅁䅁䅁⭢䅚允䅁䅁䅅䅁䙁䭁䠵場啯瑲⽣䍄䉁䅁䅁兂䅁䅁䅍䅄䅁䅁䅯杈䅁䅁䅯允䅁䅁䅯兂䅁䅁䅕䅁䅁佁䝁欵䉁䅁䅁允䅁䅁䅕硥畓⭒㙆䐱䴸䅉䅅䅁䙁䅁䅁睁䵁䅁䅁权摁䅁䅁权䉁䅁䅁权䙁䅁䅁兂䅁䅁䅁偙氳䅑䅅䅁䉁䅁䅁兂晁敨剴䉵嘷睐杷允䅁䅁䅕䅁䑁䅁䅷䅁䭁䉁䄰䅁䭁䅁䅅䅁䭁䅁䅕䅁䙁䅁䅁䅁䅄畲䅖允䅁䅁䅅䅁䙁乁橥䑣䬰㤱⽍䍄䉁䅁䅁兂䅁䅁䅍䅄䅁䅁䅯先䅁䅁䅯允䅁䅁䅯兂䅁䅁䅕䅁䅁䥁ㅄ唵䉁䅁䅁允䅁䅁䅕㘱睎児塲稰䴸䅉䅅䅁䙁䅁䅁睁䵁䅁䅁权摁䅁䅁权䉁䅁䅁权䙁䅁䅁兂䅁䅁䅁䑧浘䅑䅅䅁䉁䅁䅁兂畃⭒㙆䭆堷睐杷允䅁䅁䅕䅁䑁䅁䅷䅁䭁䉁䄴䅁䭁䅁䅅䅁䭁䅁䅕䅁䙁䅁䅁䅁杁佁䅚允䅁䅁䅅䅁䙁䡁啳歲桦瑥⽑䍄䉁䅁䅁兂䅁䅁䅍䅄䅁䅁䅯睈䅁䅁䅯允䅁䅁䅯兂䅁䅁䅕䅁䅁䍁䉁欵䉁䅁䅁允䅁䅁䅕䅁䅁䅁䅁䐴䴸䅉䅅䅁䙁䅁䅁睁䵁䅁䅁权慁䅁䅁权䉁䅁䅁权䙁䅁䅁兂䅁䅁䅁䙑浶䅑䅅䅁䉁䅁䅁兂歃䑣䬰㘱潐睐杷允䅁䅁䅕䅁䑁䅁䅷䅁䭁䉁䄴䅁䭁䅁䅅䅁䭁䅁䅕䅁䙁䅁䅁䅁权異䅖允䅁䅁䅅䅁䙁䑁積積積㥍⽍䍄䉁䅁䅁兂䅁䅁䅍䅄䅁䅁䅯先䅁䅁䅯允䅁䅁䅯兂䅁䅁䅕䅁䅁䵁剁欵䉁䅁䅁允䅁䅁䅕㑈牘払敧吱䴸䅉䅅䅁䙁䅁䅁睁䵁䅁䅁权敁䅁䅁权䉁䅁䅁权䙁䅁䅁兂䅁䅁䅁倴汔䅑䅅䅁䉁䅁䅁兂穁積積積呐睐杷允䅁䅁䅕䅁䑁䅁䅷䅁䭁䉁䅷䅁䭁䅁䅅䅁䭁䅁䅕䅁䙁䅁䅁䅁䅂⭺䅖允䅁䅁䅅䅁䙁䑁積積積㥍⽍䍄䉁䅁䅁兂䅁䅁䅍䅄䅁䅁䅯杈䅁䅁䅯允䅁䅁䅯兂䅁䅁䅕䅁䅁䕁煄唵䉁䅁䅁允䅁䅁䅕積積積積稰䴸䅉䅅䅁䙁䅁䅁睁䵁䅁䅁权捁䅁䅁权䉁䅁䅁权䙁䅁䅁兂䅁䅁䅁佯汶䅑䅅䅁䉁䅁䅁兂穁積積積呐睐杷允䅁䅁䅕䅁䑁䅁䅷䅁䭁䉁䅯䅁䭁䅁䅅䅁䭁䅁䅕䅁䙁䅁䅁䅁䅂伳䅖允䅁䅁䅅䅁䙁偁潙䥘䌯改⽁䍄䉁䅁䅁兂䅁䅁䅍䅄䅁䅁䅯䅈䅁䅁䅯允䅁䅁䅯兂䅁䅁䅕䅁䅁䝁牃唵䉁䅁䅁允䅁䅁䅕㡪ㅌ䙋偹樰䴸䅉䅅䅁䙁䅁䅁睁䵁䅁䅁权晁䅁䅁权䉁䅁䅁权䙁䅁䅁兂䅁䅁䅁乷汘䅑䅅䅁䉁䅁䅁兂乄䵺䵺䵺捺睐杷允䅁䅁䅕䅁䑁䅁䅷䅁䭁䉁䅷䅁䭁䅁䅅䅁䭁䅁䅕䅁䙁䅁䅁䅁䅄佘䅚允䅁䅁䅅䅁䙁偁潙䥘䌯搹⽧䍄䉁䅁䅁兂䅁䅁䅍䅄䅁䅁䅯先䅁䅁䅯允䅁䅁䅯兂䅁䅁䅕䅁䅁䵁歁欵䉁䅁䅁允䅁䅁䅕浚浚浚浚樱䴸䅉䅅䅁䙁䅁䅁睁䵁䅁䅁权晁䅁䅁权䉁䅁䅁权䙁䅁䅁兂䅁䅁䅁䍑浄䅑䅅䅁䉁䅁䅁兂㉄䙋偹癷杘睐杷允䅁䅁䅕䅁䑁䅁䅷䅁䭁䉁䄰䅁䭁䅁䅅䅁䭁䅁䅕䅁䙁䅁䅁䅁䅃佱䅖允䅁䅁䅅䅁䙁乁橥䑣䬰㤱⽍䍄䉁䅁䅁兂䅁䅁䅍䅄䅁䅁䅯睈䅁䅁䅯允䅁䅁䅯兂䅁䅁䅕䅁䅁䵁獁欵䉁䅁䅁允䅁䅁䅕体㙆䭆䠵吴䴸䅉䅅䅁䙁䅁䅁睁䵁䅁䅁权敁䅁䅁权䉁䅁䅁权䙁䅁䅁兂䅁䅁䅁䡯浶䅑䅅䅁䉁䅁䅁兂䅁䅁䅁䅁兄睐杷允䅁䅁䅕䅁䑁䅁䅷䅁䭁䉁䄴䅁䭁䅁䅅䅁䭁䅁䅕䅁䙁䅁䅁䅁䅄由䅖允䅁䅁䅅䅁䙁䑁積積積㥍⽍䍄䉁䅁䅁兂䅁䅁䅍䅄䅁䅁䅯睈䅁䅁䅯允䅁䅁䅯兂䅁䅁䅕䅁䅁䕁呁欵䉁䅁䅁允䅁䅁䅕䡰㥁瑃橥䐴䴸䅉䅅䅁䙁䅁䅁睁䵁䅁䅁权捁䅁䅁权䉁䅁䅁权䙁䅁䅁兂䅁䅁䅁䝁浌䅑䅅䅁䉁䅁䅁兂㉄䙋偹癷奘睐杷允䅁䅁䅕䅁䑁䅁䅷䅁䭁䉁䅯䅁䭁䅁䅅䅁䭁䅁䅕䅁䙁䅁䅁䅁杂敳䅖允䅁䅁䅅䅁䙁䅁䅁䅁䅁佁⽁䍄䉁䅁䅁兂䅁䅁䅍䅄䅁䅁䅯䅈䅁䅁䅯允䅁䅁䅯兂䅁䅁䅕䅁䅁䅁䝄唵䉁䅁䅁允䅁䅁䅕㡪ㅌ䙋偹樰䴸䅉䅅䅁䙁䅁䅁睁䵁䅁䅁权敁䅁䅁权䉁䅁䅁权䙁䅁䅁兂䅁䅁䅁䕧洷䅑䅅䅁䉁䅁䅁兂䑄匹捨㡪噌睐杷允䅁䅁䅕䅁䑁䅁䅷䅁䭁䉁䅷䅁䭁䅁䅅䅁䭁䅁䅕䅁䙁䅁䅁䅁权救䅚允䅁䅁䅅䅁䙁偁潙䥘䌯搹⽧䍄䉁䅁䅁兂䅁䅁䅍䅄䅁䅁䅯杈䅁䅁䅯允䅁䅁䅯兂䅁䅁䅕䅁䅁䥁㝄唵䉁䅁䅁允䅁䅁䅕硥畓⭒㙆䐱䴸䅉䅅䅁䙁䅁䅁睁䵁䅁䅁权摁䅁䅁权䉁䅁䅁权䙁䅁䅁兂䅁䅁䅁乯汲䅑䅅䅁䉁䅁䅁兂塄㍯㥁瑃呦睐杷允䅁䅁䅕䅁䑁䅁䅷䅁䭁䉁䅯䅁䭁䅁䅅䅁䭁䅁䅕䅁䙁䅁䅁䅁䅁伲䅖允䅁䅁䅅䅁䙁偁潙䥘䌯改⽁䍄䉁䅁䅁兂䅁䅁䅍䅄䅁䅁䅯䅈䅁䅁䅯允䅁䅁䅯兂䅁䅁䅕䅁䅁䍁ぃ唵䉁䅁䅁允䅁䅁䅕㡪ㅌ䙋偹樰䴸䅉䅅䅁䙁䅁䅁睁䵁䅁䅁权晁䅁䅁权䉁䅁䅁权䙁䅁䅁兂䅁䅁䅁䍷浔䅑䅅䅁䉁䅁䅁兂䥂場啯歲桦睐杷允䅁䅁䅕䅁䑁䅁䅷䅁䭁䉁䄸䅁䭁䅁䅅䅁䭁䅁䅕䅁䙁䅁䅁䅁杄佊䅚允䅁䅁䅅䅁䙁䕁桪桥畓⭒⽅䍄䉁䅁䅁兂䅁䅁䅍䅄䅁䅁䅯䅈䅁䅁䅯允䅁䅁䅯兂䅁䅁䅕䅁䅁䥁捃唵䉁䅁䅁允䅁䅁䅕㡪ㅌ䙋偹樰䴸䅉䅅䅁䙁䅁䅁睁䵁䅁䅁权捁䅁䅁权䉁䅁䅁权䙁䅁䅁兂䅁䅁䅁䡁浈䅑䅅䅁䉁䅁䅁兂㉄䙋偹癷奘睐杷允䅁䅁䅕䅁䑁䅁䅷䅁䭁䉁䅷䅁䭁䅁䅅䅁䭁䅁䅕䅁䙁䅁䅁䅁杂甶䅖允䅁䅁䅅䅁䙁䑁積積積㥍⽍䍄䉁䅁䅁兂䅁䅁䅍䅄䅁䅁䅯杇䅁䅁䅯允䅁䅁䅯兂䅁䅁䅕䅁䅁䅁獁欵䉁䅁䅁允䅁䅁䅕䡰㥁瑃橥䐶䴸䅉䅅䅁䙁䅁䅁睁䵁䅁䅁权晁䅁䅁权䉁䅁䅁权䙁䅁䅁兂䅁䅁䅁䍯浶䅑䅅䅁䉁䅁䅁兂䥂場啯歲桦睐杷允䅁䅁䅕䅁䑁䅁䅷䅁䭁䉁䄴䅁䭁䅁䅅䅁䭁䅁䅕䅁䙁䅁䅁䅁䅁畷䅖允䅁䅁䅅䅁䙁䑁積積積㥍⽍䍄䉁䅁䅁兂䅁䅁䅍䅄䅁䅁䅯睈䅁䅁䅯允䅁䅁䅯兂䅁䅁䅕䅁䅁䝁ㅃ唵䉁䅁䅁允䅁䅁䅕敨剴䉵䘶稲䴸䅉䅅䅁䙁䅁䅁睁䵁䅁䅁权慁䅁䅁权䉁䅁䅁权䙁䅁䅁兂䅁䅁䅁䱯氳䅑䅅䅁䉁䅁䅁兂䅁䅁䅁䅁杄睐杷允䅁䅁䅕䅁䑁䅁䅷䅁䭁䉁䅯䅁䭁䅁䅅䅁䭁䅁䅕䅁䙁䅁䅁䅁䅄畔䅚允䅁䅁䅅䅁䙁䭁睒児塲⭯⽧䍄䉁䅁䅁兂䅁䅁䅍䅄䅁䅁䅯䅈䅁䅁䅯允䅁䅁䅯兂䅁䅁䅕䅁䅁佁偄唵䉁䅁䅁允䅁䅁䅕積積積積稰䴸䅉䅅䅁䙁䅁䅁睁䵁䅁䅁权摁䅁䅁权䉁䅁䅁权䙁䅁䅁兂䅁䅁䅁䙙洯䅑䅅䅁䉁䅁䅁兂畃⭒㙆䭆堷睐杷允䅁䅁䅕䅁䑁䅁䅷䅁䭁䉁䄸䅁䭁䅁䅅䅁䭁䅁䅕䅁䙁䅁䅁䅁杄畗䅚允䅁䅁䅅䅁䙁偁潙䥘䌯改⽁䍄䉁䅁䅁兂䅁䅁䅍䅄䅁䅁䅯杇䅁䅁䅯允䅁䅁䅯兂䅁䅁䅕䅁䅁䝁卂欵䉁䅁䅁允䅁䅁䅕䡰㥁瑃橥䐶䴸䅉䅅䅁䙁䅁䅁睁䵁䅁䅁权慁䅁䅁权䉁䅁䅁权䙁䅁䅁兂䅁䅁䅁䑁浲䅑䅅䅁䉁䅁䅁兂歃䑣䬰㘱潐睐杷允䅁䅁䅕䅁䑁䅁䅷䅁䭁䉁䄴䅁䭁䅁䅅䅁䭁䅁䅕䅁䙁䅁䅁䅁杁支䅖允䅁䅁䅅䅁䙁䡁啳歲桦瑥⽑䍄䉁䅁䅁兂䅁䅁䅍䅄䅁䅁䅯先䅁䅁䅯允䅁䅁䅯兂䅁䅁䅕䅁䅁佁塃唵䉁䅁䅁允䅁䅁䅕㘱睎児塲稰䴸䅉䅅䅁䙁䅁䅁睁䵁䅁䅁权晁䅁䅁权䉁䅁䅁权䙁䅁䅁兂䅁䅁䅁佑汦䅑䅅䅁䉁䅁䅁兂㥁瑃橥䑣愳睐杷允䅁䅁䅕䅁䑁䅁䅷䅁䭁䉁䄴䅁䭁䅁䅅䅁䭁䅁䅕䅁䙁䅁䅁䅁杁⭉䅚允䅁䅁䅅䅁䙁䵁ㅐ䙋偹瑷⽕䍄䉁䅁䅁兂䅁䅁䅍䅄䅁䅁䅯睈䅁䅁䅯允䅁䅁䅯兂䅁䅁䅕䅁䅁䝁湂欵䉁䅁䅁允䅁䅁䅕牕敧敨剴䐴䴸䅉䅅䅁䙁䅁䅁睁䵁䅁䅁权晁䅁䅁权䉁䅁䅁权䙁䅁䅁兂䅁䅁䅁䈴浶䅑䅅䅁䉁䅁䅁兂㉄䙋偹癷杘睐杷允䅁䅁䅕䅁䑁䅁䅷䅁䭁䉁䅷䅁䭁䅁䅅䅁䭁䅁䅕䅁䙁䅁䅁䅁䅃⭁䅚允䅁䅁䅅䅁䙁䉁䘫ㄶ㑇瑈⽕䍄䉁䅁䅁兂䅁䅁䅍䅄䅁䅁䅯䅈䅁䅁䅯允䅁䅁䅯兂䅁䅁䅕䅁䅁䭁穃唵䉁䅁䅁允䅁䅁䅕㡪ㅌ䙋偹樰䴸䅉䅅䅁䙁䅁䅁睁䵁䅁䅁权敁䅁䅁权䉁䅁䅁权䙁䅁䅁兂䅁䅁䅁䉷浶䅑䅅䅁䉁䅁䅁兂䑄匹捨㡪噌睐杷允䅁䅁䅕䅁䑁䅁䅷䅁䭁䉁䄰䅁䭁䅁䅅䅁䭁䅁䅕䅁䙁䅁䅁䅁杁甫䅖允䅁䅁䅅䅁䙁䉁䘫ㄶ㑇瑈⽕䍄䉁䅁䅁兂䅁䅁䅍䅄䅁䅁䅯杇䅁䅁䅯允䅁䅁䅯兂䅁䅁䅕䅁䅁䕁杁欵䉁䅁䅁允䅁䅁䅕䡰㥁瑃橥䐶䴸䅉䅅䅁䙁䅁䅁睁䵁䅁䅁权捁䅁䅁权䉁䅁䅁权䙁䅁䅁兂䅁䅁䅁䭷汄䅑䅅䅁䉁䅁䅁兂偃癷潕䥘匯睐杷允䅁䅁䅕䅁䑁䅁䅷䅁䭁䉁䅷䅁䭁䅁䅅䅁䭁䅁䅕䅁䙁䅁䅁䅁䅄略䅚允䅁䅁䅅䅁䙁偁潙䥘䌯搹⽧䍄䉁䅁䅁兂䅁䅁䅍䅄䅁䅁䅯杈䅁䅁䅯允䅁䅁䅯兂䅁䅁䅕䅁䅁䭁㕁欵䉁䅁䅁允䅁䅁䅕⽷潕䥘䌯吱䴸䅉䅅䅁䙁䅁䅁睁䵁䅁䅁权晁䅁䅁权䉁䅁䅁权䙁䅁䅁兂䅁䅁䅁䕙洯䅑䅅䅁䉁䅁䅁兂歃䑣䬰㘱材睐杷允䅁䅁䅕䅁䑁䅁䅷䅁䭁䉁䄴䅁䭁䅁䅅䅁䭁䅁䅕䅁䙁䅁䅁䅁杂佋䅚允䅁䅁䅅䅁䙁䵁ㅐ䙋偹瑷⽕䍄䉁䅁䅁兂䅁䅁䅍䅄䅁䅁䅯睈䅁䅁䅯允䅁䅁䅯兂䅁䅁䅕䅁䅁䵁硂欵䉁䅁䅁允䅁䅁䅕牕敧敨剴䐴䴸䅉䅅䅁䙁䅁䅁睁䵁䅁䅁权慁䅁䅁权䉁䅁䅁权䙁䅁䅁兂䅁䅁䅁䭷汶䅑䅅䅁䉁䅁䅁兂䅁䅁䅁䅁杄睐杷允䅁䅁䅕䅁䑁䅁䅷䅁䭁䉁䄰䅁䭁䅁䅅䅁䭁䅁䅕䅁䙁䅁䅁䅁杂⭇䅚允䅁䅁䅅䅁䙁䉁䘫ㄶ㑇瑈⽕䍄䉁䅁䅁兂䅁䅁䅍䅄䅁䅁䅯杇䅁䅁䅯允䅁䅁䅯兂䅁䅁䅕䅁䅁䥁䑂欵䉁䅁䅁允䅁䅁䅕䡰㥁瑃橥䐶䴸䅉䅅䅁䙁䅁䅁睁䵁䅁䅁权敁䅁䅁权䉁䅁䅁权䙁䅁䅁兂䅁䅁䅁偉汐䅑䅅䅁䉁䅁䅁兂穁積積積呐睐杷允䅁䅁䅕䅁䑁䅁䅷䅁䭁䉁䄸䅁䭁䅁䅅䅁䭁䅁䅕䅁䙁䅁䅁䅁杁畳䅖允䅁䅁䅅䅁䙁䥁牘払敧摨⽳䍄䉁䅁䅁兂䅁䅁䅍䅄䅁䅁䅯䅈䅁䅁䅯允䅁䅁䅯兂䅁䅁䅕䅁䅁䭁䩄唵䉁䅁䅁允䅁䅁䅕積積積積稰䴸䅉䅅䅁䙁䅁䅁睁䵁䅁䅁权捁䅁䅁权䉁䅁䅁权䙁䅁䅁兂䅁䅁䅁䩷汮䅑䅅䅁䉁䅁䅁兂偃癷潕䥘匯睐杷允䅁䅁䅕䅁䑁䅁䅷䅁䭁䉁䅷䅁䭁䅁䅅䅁䭁䅁䅕䅁䙁䅁䅁䅁杁敤䅚允䅁䅁䅅䅁䙁偁潙䥘䌯搹⽧䍄䉁䅁䅁兂䅁䅁䅍䅄䅁䅁䅯䅈䅁䅁䅯允䅁䅁䅯兂䅁䅁䅕䅁䅁䥁潁欵䉁䅁䅁允䅁䅁䅕歲桦桥畓稱䴸䅉䅅䅁䙁䅁䅁睁䵁䅁䅁权晁䅁䅁权䉁䅁䅁权䙁䅁䅁兂䅁䅁䅁䵑汢䅑䅅䅁䉁䅁䅁兂㑃潈牘払敪睐杷允䅁䅁䅕䅁䑁䅁䅷䅁䭁䉁䅷䅁䭁䅁䅅䅁䭁䅁䅕䅁䙁䅁䅁䅁䅄住䅚允䅁䅁䅅䅁䙁偁潙䥘䌯搹⽧䍄䉁䅁䅁兂䅁䅁䅍䅄䅁䅁䅯杈䅁䅁䅯允䅁䅁䅯兂䅁䅁䅕䅁䅁䭁瑂欵䉁䅁䅁允䅁䅁䅕䅁䅁䅁䅁䐰䴸䅉䅅䅁䙁䅁䅁睁䵁䅁䅁权敁䅁䅁权䉁䅁䅁权䙁䅁䅁兂䅁䅁䅁䑯浲䅑䅅䅁䉁䅁䅁兂䑄匹捨㡪噌睐杷允䅁䅁䅕䅁䑁䅁䅷䅁䭁䉁䄴䅁䭁䅁䅅䅁䭁䅁䅕䅁䙁䅁䅁䅁䅄畒䅚允䅁䅁䅅䅁䙁䵁ㅐ䙋偹瑷⽕䍄䉁䅁䅁兂䅁䅁䅍䅄䅁䅁䅯杇䅁䅁䅯允䅁䅁䅯兂䅁䅁䅕䅁䅁䥁畃唵䉁䅁䅁允䅁䅁䅕䅁䅁䅁䅁䐴䴸䅉䅅䅁䙁䅁䅁睁䵁䅁䅁权慁䅁䅁权䉁䅁䅁权䙁䅁䅁兂䅁䅁䅁䥯浌䅑䅅䅁䉁䅁䅁兂歃䑣䬰㘱潐睐杷允䅁䅁䅕䅁䑁䅁䅷䅁䭁䉁䄸䅁䭁䅁䅅䅁䭁䅁䅕䅁䙁䅁䅁䅁权支䅖允䅁䅁䅅䅁䙁䕁桪桥畓⭒⽅䍄䉁䅁䅁兂䅁䅁䅍䅄䅁䅁䅯先䅁䅁䅯允䅁䅁䅯兂䅁䅁䅕䅁䅁佁㕄唵䉁䅁䅁允䅁䅁䅕㑈牘払敧吱䴸䅉䅅䅁䙁䅁䅁睁䵁䅁䅁权摁䅁䅁权䉁䅁䅁权䙁䅁䅁兂䅁䅁䅁䑷浮䅑䅅䅁䉁䅁䅁兂畃⭒㙆䭆堷睐杷允䅁䅁䅕䅁䑁䅁䅷䅁䭁䉁䄴䅁䭁䅁䅅䅁䭁䅁䅕䅁䙁䅁䅁䅁䅃佃䅚允䅁䅁䅅䅁䙁䡁啳歲桦瑥⽑䍄䉁䅁䅁兂䅁䅁䅍䅄䅁䅁䅯杈䅁䅁䅯允䅁䅁䅯兂䅁䅁䅕䅁䅁䝁卂欵䉁䅁䅁允䅁䅁䅕⽷潕䥘䌯吱䴸䅉䅅䅁䙁䅁䅁睁䵁䅁䅁权慁䅁䅁权䉁䅁䅁权䙁䅁䅁兂䅁䅁䅁䙧洯䅑䅅䅁䉁䅁䅁兂歃䑣䬰㘱潐睐杷允䅁䅁䅕䅁䑁䅁䅷䅁䭁䉁䄰䅁䭁䅁䅅䅁䭁䅁䅕䅁䙁䅁䅁䅁䅂敤䅚允䅁䅁䅅䅁䙁䭁䠵場啯瑲⽣䍄䉁䅁䅁兂䅁䅁䅍䅄䅁䅁䅯睈䅁䅁䅯允䅁䅁䅯兂䅁䅁䅕䅁䅁䵁㍁欵䉁䅁䅁允䅁䅁䅕体㙆䭆䠵吴䴸䅉䅅䅁䙁䅁䅁睁䵁䅁䅁权捁䅁䅁权䉁䅁䅁权䙁䅁䅁兂䅁䅁䅁佑汦䅑䅅䅁䉁䅁䅁兂穁積積積呐睐杷允䅁䅁䅕䅁䑁䅁䅷䅁䭁䉁䄸䅁䭁䅁䅅䅁䭁䅁䅕䅁䙁䅁䅁䅁䅄⭢䅚允䅁䅁䅅䅁䙁䙁㑋潈牘敕⽁䍄䉁䅁䅁兂䅁䅁䅍䅄䅁䅁䅯䅈䅁䅁䅯允䅁䅁䅯兂䅁䅁䅕䅁䅁䍁䝂欵䉁䅁䅁允䅁䅁䅕椹捨㡪ㅌ䐲䴸䅉䅅䅁䙁䅁䅁睁䵁䅁䅁权敁䅁䅁权䉁䅁䅁权䙁䅁䅁兂䅁䅁䅁䕑浮䅑䅅䅁䉁䅁䅁兂䑄匹捨㡪噌睐杷允䅁䅁䅕䅁䑁䅁䅷䅁䭁䉁䄸䅁䭁䅁䅅䅁䭁䅁䅕䅁䙁䅁䅁䅁杄⭮䅖允䅁䅁䅅䅁䙁䡁㥅瑃橥乣⼰䍄䉁䅁䅁兂䅁䅁䅍䅄䅁䅁䅯睈䅁䅁䅯允䅁䅁䅯兂䅁䅁䅕䅁䅁䵁兄唵䉁䅁䅁允䅁䅁䅕䡰㥁瑃橥䐴䴸䅉䅅䅁䙁䅁䅁睁䵁䅁䅁权晁䅁䅁权䉁䅁䅁权䙁䅁䅁兂䅁䅁䅁䡙浺䅑䅅䅁䉁䅁䅁兂卂䉵䘶ㄶ杈睐杷允䅁䅁䅕䅁䑁䅁䅷䅁䭁䉁䄴䅁䭁䅁䅅䅁䭁䅁䅕䅁䙁䅁䅁䅁杄敄䅚允䅁䅁䅅䅁䙁䵁ㅐ䙋偹瑷⽕䍄䉁䅁䅁兂䅁䅁䅍䅄䅁䅁䅯杈䅁䅁䅯允䅁䅁䅯兂䅁䅁䅕䅁䅁佁橄唵䉁䅁䅁允䅁䅁䅕積積積積稰䴸䅉䅅䅁䙁䅁䅁睁䵁䅁䅁权慁䅁䅁权䉁䅁䅁权䙁䅁䅁兂䅁䅁䅁䱉氷䅑䅅䅁䉁䅁䅁兂䅁䅁䅁䅁杄睐杷允䅁䅁䅕䅁䑁䅁䅷䅁䭁䉁䄸䅁䭁䅁䅅䅁䭁䅁䅕䅁䙁䅁䅁䅁䅁敮䅖允䅁䅁䅅䅁䙁䡁㥅瑃橥乣⼰䍄䉁䅁䅁兂䅁䅁䅍䅄䅁䅁䅯䅈䅁䅁䅯允䅁䅁䅯兂䅁䅁䅕䅁䅁佁塃唵䉁䅁䅁允䅁䅁䅕㡪ㅌ䙋偹樰䴸䅉䅅䅁䙁䅁䅁睁䵁䅁䅁权慁䅁䅁权䉁䅁䅁权䙁䅁䅁兂䅁䅁䅁䉧浄䅑䅅䅁䉁䅁䅁兂浂浚浚浚浢睐杷允䅁䅁䅕䅁䑁䅁䅷䅁䭁䉁䅷䅁䭁䅁䅅䅁䭁䅁䅕䅁䙁䅁䅁䅁杂⬴䅖允䅁䅁䅅䅁䙁䑁積積積㥍⽍䍄䉁䅁䅁兂䅁䅁䅍䅄䅁䅁䅯先䅁䅁䅯允䅁䅁䅯兂䅁䅁䅕䅁䅁䵁䥁欵䉁䅁䅁允䅁䅁䅕㑈牘払敧吱䴸䅉䅅䅁䙁䅁䅁睁䵁䅁䅁权敁䅁䅁权䉁䅁䅁权䙁䅁䅁兂䅁䅁䅁䭁汦䅑䅅䅁䉁䅁䅁兂穁積積積呐睐杷允䅁䅁䅕䅁䑁䅁䅷䅁䭁䉁䄴䅁䭁䅁䅅䅁䭁䅁䅕䅁䙁䅁䅁䅁权畖䅚允䅁䅁䅅䅁䙁䵁ㅐ䙋偹瑷⽕䍄䉁䅁䅁兂䅁䅁䅍䅄䅁䅁䅯先䅁䅁䅯允䅁䅁䅯兂䅁䅁䅕䅁䅁䝁療欵䉁䅁䅁允䅁䅁䅕歲桦桥畓稱䴸䅉䅅䅁䙁䅁䅁睁䵁䅁䅁权捁䅁䅁权䉁䅁䅁权䙁䅁䅁兂䅁䅁䅁乁汪䅑䅅䅁䉁䅁䅁兂穁積積積呐睐杷允䅁䅁䅕䅁䑁䅁䅷䅁䭁䉁䅯䅁䭁䅁䅅䅁䭁䅁䅕䅁䙁䅁䅁䅁杁甸䅖允䅁䅁䅅䅁䙁䑁積積積⭍⽍䍄䉁䅁䅁兂䅁䅁䅍䅄䅁䅁䅯杇䅁䅁䅯允䅁䅁䅯兂䅁䅁䅕䅁䅁䅁橁欵䉁䅁䅁允䅁䅁䅕䡰㥁瑃橥䐶䴸䅉䅅䅁䙁䅁䅁睁䵁䅁䅁权摁䅁䅁权䉁䅁䅁权䙁䅁䅁兂䅁䅁䅁䭷決䅑䅅䅁䉁䅁䅁兂塄㍯㥁瑃呦睐杷允䅁䅁䅕䅁䑁䅁䅷䅁䭁䉁䄰䅁䭁䅁䅅䅁䭁䅁䅕䅁䙁䅁䅁䅁䅂⬲䅖允䅁䅁䅅䅁䙁乁橥䑣䬰㤱⽍䍄䉁䅁䅁兂䅁䅁䅍䅄䅁䅁䅯杇䅁䅁䅯允䅁䅁䅯兂䅁䅁䅕䅁䅁佁杂欵䉁䅁䅁允䅁䅁䅕䡰㥁瑃橥䐶䴸䅉䅅䅁䙁䅁䅁睁䵁䅁䅁权捁䅁䅁权䉁䅁䅁权䙁䅁䅁兂䅁䅁䅁䅉洷䅑䅅䅁䉁䅁䅁兂晁敨剴䉵嘷睐杷允䅁䅁䅕䅁䑁䅁䅷䅁䭁䉁䄸䅁䭁䅁䅅䅁䭁䅁䅕䅁䙁䅁䅁䅁杂⭡䅚允䅁䅁䅅䅁䙁䙁㑋潈牘敕⽁䍄䉁䅁䅁兂䅁䅁䅍䅄䅁䅁䅯睈䅁䅁䅯允䅁䅁䅯兂䅁䅁䅕䅁䅁䵁㑂欵䉁䅁䅁允䅁䅁䅕牕敧敨剴䐴䴸䅉䅅䅁䙁䅁䅁睁䵁䅁䅁权摁䅁䅁权䉁䅁䅁权䙁䅁䅁兂䅁䅁䅁䕯浮䅑䅅䅁䉁䅁䅁兂畃⭒㙆䭆堷睐杷允䅁䅁䅕䅁䑁䅁䅷䅁䭁䉁䅷䅁䭁䅁䅅䅁䭁䅁䅕䅁䙁䅁䅁䅁䅁佭䅖允䅁䅁䅅䅁䙁䥁䌯匹捨㥪⽉䍄䉁䅁䅁兂䅁䅁䅍䅄䅁䅁䅯杇䅁䅁䅯允䅁䅁䅯兂䅁䅁䅕䅁䅁䭁灂欵䉁䅁䅁允䅁䅁䅕䡰㥁瑃橥䐶䴸䅉䅅䅁䙁䅁䅁睁䵁䅁䅁权摁䅁䅁权䉁䅁䅁权䙁䅁䅁兂䅁䅁䅁䡉浢䅑䅅䅁䉁䅁䅁兂畃⭒㙆䭆堷睐杷允䅁䅁䅕䅁䑁䅁䅷䅁䭁䉁䅷䅁䭁䅁䅅䅁䭁䅁䅕䅁䙁䅁䅁䅁䅄⭙䅚允䅁䅁䅅䅁䙁偁潙䥘䌯搹⽧䍄䉁䅁䅁兂䅁䅁䅍䅄䅁䅁䅯杈䅁䅁䅯允䅁䅁䅯兂䅁䅁䅕䅁䅁䍁㑃唵䉁䅁䅁允䅁䅁䅕積積積積稰䴸䅉䅅䅁䙁䅁䅁睁䵁䅁䅁权捁䅁䅁权䉁䅁䅁权䙁䅁䅁兂䅁䅁䅁䵉氯䅑䅅䅁䉁䅁䅁兂穁積積積呐睐杷允䅁䅁䅕䅁䑁䅁䅷䅁䭁䉁䄴䅁䭁䅁䅅䅁䭁䅁䅕䅁䙁䅁䅁䅁䅂佢䅚允䅁䅁䅅䅁䙁䅁䅁䅁䅁乁⽁䍄䉁䅁䅁兂䅁䅁䅍䅄䅁䅁䅯先䅁䅁䅯允䅁䅁䅯兂䅁䅁䅕䅁䅁䵁䉁欵䉁䅁䅁允䅁䅁䅕㑈牘払敧吱䴸䅉䅅䅁䙁䅁䅁睁䵁䅁䅁权晁䅁䅁权䉁䅁䅁权䙁䅁䅁兂䅁䅁䅁䠴浮䅑䅅䅁䉁䅁䅁兂卂䉵䘶ㄶ杈睐杷允䅁䅁䅕䅁䑁䅁䅷䅁䭁䉁䅯䅁䭁䅁䅅䅁䭁䅁䅕䅁䙁䅁䅁䅁杂⭓䅚允䅁䅁䅅䅁䙁䭁睒児塲⭯⽧䍄䉁䅁䅁兂䅁䅁䅍䅄䅁䅁䅯杈䅁䅁䅯允䅁䅁䅯兂䅁䅁䅕䅁䅁䍁睄唵䉁䅁䅁允䅁䅁䅕積積積積稰䴸䅉䅅䅁䙁䅁䅁睁䵁䅁䅁权敁䅁䅁权䉁䅁䅁权䙁䅁䅁兂䅁䅁䅁䙧浺䅑䅅䅁䉁䅁䅁兂䅁䅁䅁䅁兄睐杷允䅁䅁䅕䅁䑁䅁䅷䅁䭁䉁䅷䅁䭁䅁䅅䅁䭁䅁䅕䅁䙁䅁䅁䅁䅂畚䅚允䅁䅁䅅䅁䙁偁潙䥘䌯搹⽧䍄䉁䅁䅁兂䅁䅁䅍䅄䅁䅁䅯杈䅁䅁䅯允䅁䅁䅯兂䅁䅁䅕䅁䅁䕁奁欵䉁䅁䅁允䅁䅁䅕⽷潕䥘䌯吱䴸䅉䅅䅁䙁䅁䅁睁䵁䅁䅁权晁䅁䅁权䉁䅁䅁权䙁䅁䅁兂䅁䅁䅁䝧浐䅑䅅䅁䉁䅁䅁兂㉄䙋偹癷杘睐杷允䅁䅁䅕䅁䑁䅁䅷䅁䭁䉁䄸䅁䭁䅁䅅䅁䭁䅁䅕䅁䙁䅁䅁䅁权佤䅚允䅁䅁䅅䅁䙁䙁㑋潈牘敕⽁䍄䉁䅁䅁兂䅁䅁䅍䅄䅁䅁䅯杇䅁䅁䅯允䅁䅁䅯兂䅁䅁䅕䅁䅁佁㙁欵䉁䅁䅁允䅁䅁䅕䡰㥁瑃橥䐶䴸䅉䅅䅁䙁䅁䅁睁䵁䅁䅁权晁䅁䅁权䉁䅁䅁权䙁䅁䅁兂䅁䅁䅁偯汌䅑䅅䅁䉁䅁䅁兂桄桥畓⭒慈睐杷允䅁䅁䅕䅁䑁䅁䅷䅁䭁䉁䅷䅁䭁䅁䅅䅁䭁䅁䅕䅁䙁䅁䅁䅁杁佦䅚允䅁䅁䅅䅁䙁偁潙䥘䌯搹⽧䍄䉁䅁䅁兂䅁䅁䅍䅄䅁䅁䅯䅈䅁䅁䅯允䅁䅁䅯兂䅁䅁䅕䅁䅁䭁煂欵䉁䅁䅁允䅁䅁䅕椹捨㡪ㅌ䐲䴸䅉䅅䅁䙁䅁䅁睁䵁䅁䅁权慁䅁䅁权䉁䅁䅁权䙁䅁䅁兂䅁䅁䅁䙑浮䅑䅅䅁䉁䅁䅁兂歃䑣䬰㘱潐睐杷允䅁䅁䅕䅁䑁䅁䅷䅁䭁䉁䄰䅁䭁䅁䅅䅁䭁䅁䅕䅁䙁䅁䅁䅁䅄敒䅚允䅁䅁䅅䅁䙁䭁䠵場啯瑲⽣䍄䉁䅁䅁兂䅁䅁䅍䅄䅁䅁䅯䅈䅁䅁䅯允䅁䅁䅯兂䅁䅁䅕䅁䅁佁慂欵䉁䅁䅁允䅁䅁䅕椹捨㡪ㅌ䐲䴸䅉䅅䅁䙁䅁䅁睁䵁䅁䅁权晁䅁䅁权䉁䅁䅁权䙁䅁䅁兂䅁䅁䅁偧汘䅑䅅䅁䉁䅁䅁兂桄桥畓⭒慈睐杷允䅁䅁䅕䅁䑁䅁䅷䅁䭁䉁䄰䅁䭁䅁䅅䅁䭁䅁䅕䅁䙁䅁䅁䅁䅃佴䅖允䅁䅁䅅䅁䙁乁橥䑣䬰㤱⽍䍄䉁䅁䅁兂䅁䅁䅍䅄䅁䅁䅯睈䅁䅁䅯允䅁䅁䅯兂䅁䅁䅕䅁䅁䅁䱂欵䉁䅁䅁允䅁䅁䅕䡰㥁瑃橥䐴䴸䅉䅅䅁䙁䅁䅁睁䵁䅁䅁权慁䅁䅁权䉁䅁䅁权䙁䅁䅁兂䅁䅁䅁䡯洯䅑䅅䅁䉁䅁䅁兂歃䑣䬰㘱潐睐杷允䅁䅁䅕䅁䑁䅁䅷䅁䭁䉁䄴䅁䭁䅁䅅䅁䭁䅁䅕䅁䙁䅁䅁䅁权低䅚允䅁䅁䅅䅁䙁䵁ㅐ䙋偹瑷⽕䍄䉁䅁䅁兂䅁䅁䅍䅄䅁䅁䅯睈䅁䅁䅯允䅁䅁䅯兂䅁䅁䅕䅁䅁䅁噂欵䉁䅁䅁允䅁䅁䅕牕敧敨剴䐴䴸䅉䅅䅁䙁䅁䅁睁䵁䅁䅁权晁䅁䅁权䉁䅁䅁权䙁䅁䅁兂䅁䅁䅁䠴浪䅑䅅䅁䉁䅁䅁兂卂䉵䘶ㄶ杈睐杷允䅁䅁䅕䅁䑁䅁䅷䅁䭁䉁䄰䅁䭁䅁䅅䅁䭁䅁䅕䅁䙁䅁䅁䅁䅄畍䅚允䅁䅁䅅䅁䙁䭁䠵場啯瑲⽣䍄䉁䅁䅁兂䅁䅁䅍䅄䅁䅁䅯杈䅁䅁䅯允䅁䅁䅯兂䅁䅁䅕䅁䅁䥁婂欵䉁䅁䅁允䅁䅁䅕⽷潕䥘䌯吱䴸䅉䅅䅁䙁䅁䅁睁䵁䅁䅁权捁䅁䅁权䉁䅁䅁权䙁䅁䅁兂䅁䅁䅁䵧汶䅑䅅䅁䉁䅁䅁兂穁積積積呐睐杷允䅁䅁䅕䅁䑁䅁䅷䅁䭁䉁䄴䅁䭁䅁䅅䅁䭁䅁䅕䅁䙁䅁䅁䅁䅄佯䅖允䅁䅁䅅䅁䙁䑁積積積㥍⽍䍄䉁䅁䅁兂䅁䅁䅍䅄䅁䅁䅯先䅁䅁䅯允䅁䅁䅯兂䅁䅁䅕䅁䅁䅁⭁欵䉁䅁䅁允䅁䅁䅕歲桦桥畓稱䴸䅉䅅䅁䙁䅁䅁睁䵁䅁䅁权摁䅁䅁权䉁䅁䅁权䙁䅁䅁兂䅁䅁䅁䉁浢䅑䅅䅁䉁䅁䅁兂晁敨剴䉵嘷睐杷允䅁䅁䅕䅁䑁䅁䅷䅁䭁䉁䄴䅁䭁䅁䅅䅁䭁䅁䅕䅁䙁䅁䅁䅁䅃併䅖允䅁䅁䅅䅁䙁䑁積積積㥍⽍䍄䉁䅁䅁兂䅁䅁䅍䅄䅁䅁䅯䅈䅁䅁䅯允䅁䅁䅯兂䅁䅁䅕䅁䅁䅁偄唵䉁䅁䅁允䅁䅁䅕積積積積稰䴸䅉䅅䅁䙁䅁䅁睁䵁䅁䅁权捁䅁䅁权䉁䅁䅁权䙁䅁䅁兂䅁䅁䅁䡯浄䅑䅅䅁䉁䅁䅁兂㉄䙋偹癷奘睐杷允䅁䅁䅕䅁䑁䅁䅷䅁䭁䉁䄴䅁䭁䅁䅅䅁䭁䅁䅕䅁䙁䅁䅁䅁杂敬䅖允䅁䅁䅅䅁䙁䑁積積積㥍⽍䍄䉁䅁䅁兂䅁䅁䅍䅄䅁䅁䅯䅈䅁䅁䅯允䅁䅁䅯兂䅁䅁䅕䅁䅁䥁浂欵䉁䅁䅁允䅁䅁䅕椹捨㡪ㅌ䐲䴸䅉䅅䅁䙁䅁䅁睁䵁䅁䅁权晁䅁䅁权䉁䅁䅁权䙁䅁䅁兂䅁䅁䅁䕙浲䅑䅅䅁䉁䅁䅁兂歃䑣䬰㘱材睐杷允䅁䅁䅕䅁䑁䅁䅷䅁䭁䉁䄸䅁䭁䅁䅅䅁䭁䅁䅕䅁䙁䅁䅁䅁杁敡䅚允䅁䅁䅅䅁䙁䙁㑋潈牘敕⽁䍄䉁䅁䅁兂䅁䅁䅍䅄䅁䅁䅯先䅁䅁䅯允䅁䅁䅯兂䅁䅁䅕䅁䅁䅁㥂欵䉁䅁䅁允䅁䅁䅕歲桦桥畓稱䴸䅉䅅䅁䙁䅁䅁睁䵁䅁䅁权晁䅁䅁权䉁䅁䅁权䙁䅁䅁兂䅁䅁䅁䙉浌䅑䅅䅁䉁䅁䅁兂卂䉵䘶ㄶ杈睐杷允䅁䅁䅕䅁䑁䅁䅷䅁䭁䉁䄰䅁䭁䅁䅅䅁䭁䅁䅕䅁䙁䅁䅁䅁杁敏䅚允䅁䅁䅅䅁䙁䭁䠵場啯瑲⽣䍄䉁䅁䅁兂䅁䅁䅍䅄䅁䅁䅯先䅁䅁䅯允䅁䅁䅯兂䅁䅁䅕䅁䅁䵁䭁欵䉁䅁䅁允䅁䅁䅕㑈牘払敧吱䴸䅉䅅䅁䙁䅁䅁睁䵁䅁䅁权敁䅁䅁权䉁䅁䅁权䙁䅁䅁兂䅁䅁䅁䑉洷䅑䅅䅁䉁䅁䅁兂䑄匹捨㡪噌睐杷允䅁䅁䅕䅁䑁䅁䅷䅁䭁䉁䅷䅁䭁䅁䅅䅁䭁䅁䅕䅁䙁䅁䅁䅁䅂畮䅖允䅁䅁䅅䅁䙁䥁䌯匹捨㥪⽉䍄䉁䅁䅁兂䅁䅁䅍䅄䅁䅁䅯䅈䅁䅁䅯允䅁䅁䅯兂䅁䅁䅕䅁䅁佁噁欵䉁䅁䅁允䅁䅁䅕㑈牘払敧吱䴸䅉䅅䅁䙁䅁䅁睁䵁䅁䅁权摁䅁䅁权䉁䅁䅁权䙁䅁䅁兂䅁䅁䅁䉙浪䅑䅅䅁䉁䅁䅁兂晁敨剴䉵嘷睐杷允䅁䅁䅕䅁䑁䅁䅷䅁䭁䉁䅯䅁䭁䅁䅅䅁䭁䅁䅕䅁䙁䅁䅁䅁䅃⬫䅖允䅁䅁䅅䅁䙁䑁積積積⭍⽍䍄䉁䅁䅁兂䅁䅁䅍䅄䅁䅁䅯睈䅁䅁䅯允䅁䅁䅯兂䅁䅁䅕䅁䅁䅁卂欵䉁䅁䅁允䅁䅁䅕牕敧敨剴䐴䴸䅉䅅䅁䙁䅁䅁睁䵁䅁䅁权敁䅁䅁权䉁䅁䅁权䙁䅁䅁兂䅁䅁䅁偙氳䅑䅅䅁䉁䅁䅁兂㝂䭆䠵場啲睐杷允䅁䅁䅕䅁䑁䅁䅷䅁䭁䉁䅯䅁䭁䅁䅅䅁䭁䅁䅕䅁䙁䅁䅁䅁权⭰䅖允䅁䅁䅅䅁䙁䅁䅁䅁䅁佁⽁䍄䉁䅁䅁兂䅁䅁䅍䅄䅁䅁䅯睈䅁䅁䅯允䅁䅁䅯兂䅁䅁䅕䅁䅁䅁䙂欵䉁䅁䅁允䅁䅁䅕䡰㥁瑃橥䐴䴸䅉䅅䅁䙁䅁䅁睁䵁䅁䅁权捁䅁䅁权䉁䅁䅁权䙁䅁䅁兂䅁䅁䅁乑氳䅑䅅䅁䉁䅁䅁兂穁積積積呐睐杷允䅁䅁䅕䅁䑁䅁䅷䅁䭁䉁䄴䅁䭁䅁䅅䅁䭁䅁䅕䅁䙁䅁䅁䅁䅃畁䅚允䅁䅁䅅䅁䙁䡁啳歲桦瑥⽑䍄䉁䅁䅁兂䅁䅁䅍䅄䅁䅁䅯杇䅁䅁䅯允䅁䅁䅯兂䅁䅁䅕䅁䅁䥁塁欵䉁䅁䅁允䅁䅁䅕䡰㥁瑃橥䐶䴸䅉䅅䅁䙁䅁䅁睁䵁䅁䅁权捁䅁䅁权䉁䅁䅁权䙁䅁䅁兂䅁䅁䅁佁汲䅑䅅䅁䉁䅁䅁兂穁積積積呐睐杷允䅁䅁䅕䅁䑁䅁䅷䅁䭁䉁䄰䅁䭁䅁䅅䅁䭁䅁䅕䅁䙁䅁䅁䅁䅁佷䅖允䅁䅁䅅䅁䙁乁橥䑣䬰㤱⽍䍄䉁䅁䅁兂䅁䅁䅍䅄䅁䅁䅯睈䅁䅁䅯允䅁䅁䅯兂䅁䅁䅕䅁䅁䭁⭂欵䉁䅁䅁允䅁䅁䅕牕敧敨剴䐴䴸䅉䅅䅁䙁䅁䅁睁䵁䅁䅁权敁䅁䅁权䉁䅁䅁权䙁䅁䅁兂䅁䅁䅁䑉浪䅑䅅䅁䉁䅁䅁兂䑄匹捨㡪噌睐杷允䅁䅁䅕䅁䑁䅁䅷䅁䭁䉁䄸䅁䭁䅁䅅䅁䭁䅁䅕䅁䙁䅁䅁䅁䅄佃䅚允䅁䅁䅅䅁䙁䅁䅁䅁䅁佁⽁䍄䉁䅁䅁兂䅁䅁䅍䅄䅁䅁䅯杇䅁䅁䅯允䅁䅁䅯兂䅁䅁䅕䅁䅁䥁敂欵䉁䅁䅁允䅁䅁䅕䡰㥁瑃橥䐶䴸䅉䅅䅁䙁䅁䅁睁䵁䅁䅁权捁䅁䅁权䉁䅁䅁权䙁䅁䅁兂䅁䅁䅁䡉浪䅑䅅䅁䉁䅁䅁兂㉄䙋偹癷奘睐杷允䅁䅁䅕䅁䑁䅁䅷䅁䭁䉁䄰䅁䭁䅁䅅䅁䭁䅁䅕䅁䙁䅁䅁䅁权敊䅚允䅁䅁䅅䅁䙁䝁浚浚浚瑚⽙䍄䉁䅁䅁兂䅁䅁䅍䅄䅁䅁䅯杈䅁䅁䅯允䅁䅁䅯兂䅁䅁䅕䅁䅁䍁慄唵䉁䅁䅁允䅁䅁䅕積積積積稰䴸䅉䅅䅁䙁䅁䅁睁䵁䅁䅁权晁䅁䅁权䉁䅁䅁权䙁䅁䅁兂䅁䅁䅁䭑汲䅑䅅䅁䉁䅁䅁权扁䅁䅁䍄䉁䅁䅁兂䅁䅁䅍䅄䅁䅁䅯䅈䅁䅁䅯允䅁䅁䅯兂䅁䅁䅕䅁䅁䵁橁欵䉁䅁䅁允䅁䅁䅕歲桦桥畓稱䴸䅉䅅䅁䙁䅁䅁睁䵁䅁䅁权慁䅁䅁权䉁䅁䅁权䙁䅁䅁兂䅁䅁䅁䙑浲䅑䅅䅁䉁䅁䅁兂歃䑣䬰㘱潐睐杷允䅁䅁䅕䅁䑁䅁䅷䅁䭁䉁䄰䅁䭁䅁䅅䅁䭁䅁䅕䅁䙁䅁䅁䅁䅁畏䅚允䅁䅁䅅䅁䙁䭁䠵場啯瑲⽣䍄䉁䅁䅁兂䅁䅁䅍䅄䅁䅁䅯先䅁䅁䅯允䅁䅁䅯兂䅁䅁䅕䅁䅁佁允欵䉁䅁䅁允䅁䅁䅕㑈牘払敧吱䴸䅉䅅䅁䙁䅁䅁睁䵁䅁䅁权敁䅁䅁权䉁䅁䅁权䙁䅁䅁兂䅁䅁䅁䑙浔䅑䅅䅁䉁䅁䅁兂䑄匹捨㡪噌睐杷允䅁䅁䅕䅁䑁䅁䅷䅁䭁䉁䅯䅁䭁䅁䅅䅁䭁䅁䅕䅁䙁䅁䅁䅁杁留䅚允䅁䅁䅅䅁䙁䭁睒児塲⭯⽧䍄䉁䅁䅁兂䅁䅁䅍䅄䅁䅁䅯睈䅁䅁䅯允䅁䅁䅯兂䅁䅁䅕䅁䅁佁偁欵䉁䅁䅁允䅁䅁䅕䡰㥁瑃橥䐴䴸䅉䅅䅁䙁䅁䅁睁䵁䅁䅁权慁䅁䅁权䉁䅁䅁权䙁䅁䅁兂䅁䅁䅁佷氷䅑䅅䅁䉁䅁䅁兂穁積積積橐睐杷允䅁䅁䅕䅁䑁䅁䅷䅁䭁䉁䄴䅁䭁䅁䅅䅁䭁䅁䅕䅁䙁䅁䅁䅁䅄⭵䅖允䅁䅁䅅䅁䙁䑁積積積㥍⽍䍄䉁䅁䅁兂䅁䅁䅍䅄䅁䅁䅯䅈䅁䅁䅯允䅁䅁䅯兂䅁䅁䅕䅁䅁䝁歂欵䉁䅁䅁允䅁䅁䅕椹捨㡪ㅌ䐲䴸䅉䅅䅁䙁䅁䅁睁䵁䅁䅁权晁䅁䅁权䉁䅁䅁权䙁䅁䅁兂䅁䅁䅁偙氯䅑䅅䅁䉁䅁䅁兂䥂場啯歲桦睐杷允䅁䅁䅕䅁䑁䅁䅷䅁䭁䉁䄴䅁䭁䅁䅅䅁䭁䅁䅕䅁䙁䅁䅁䅁䅄敥䅚允䅁䅁䅅䅁䙁䅁䅁䅁䅁乁⽁䍄䉁䅁䅁兂䅁䅁䅍䅄䅁䅁䅯杈䅁䅁䅯允䅁䅁䅯兂䅁䅁䅕䅁䅁䍁癄唵䉁䅁䅁允䅁䅁䅕積積積積稰䴸䅉䅅䅁䙁䅁䅁睁䵁䅁䅁权敁䅁䅁权䉁䅁䅁权䙁䅁䅁兂䅁䅁䅁䄴浺䅑䅅䅁䉁䅁䅁兂䑄匹捨㡪噌睐杷允䅁䅁䅕䅁䑁䅁䅷䅁䭁䉁䅯䅁䭁䅁䅅䅁䭁䅁䅕䅁䙁䅁䅁䅁䅁⭦䅚允䅁䅁䅅䅁䙁䭁睒児塲⭯⽧䍄䉁䅁䅁兂䅁䅁䅍䅄䅁䅁䅯杇䅁䅁䅯允䅁䅁䅯兂䅁䅁䅕䅁䅁䵁㑂欵䉁䅁䅁允䅁䅁䅕䡰㥁瑃橥䐶䴸䅉䅅䅁䙁䅁䅁睁䵁䅁䅁权敁䅁䅁权䉁䅁䅁权䙁䅁䅁兂䅁䅁䅁䱑氯䅑䅅䅁䉁䅁䅁兂穁積積積呐睐杷允䅁䅁䅕䅁䑁䅁䅷䅁䭁䉁䄴䅁䭁䅁䅅䅁䭁䅁䅕䅁䙁䅁䅁䅁䅁⭚䅚允䅁䅁䅅䅁䙁䅁䅁䅁䅁乁⽁䍄䉁䅁䅁兂䅁䅁䅍䅄䅁䅁䅯睈䅁䅁䅯允䅁䅁䅯兂䅁䅁䅕䅁䅁䅁捁欵䉁䅁䅁允䅁䅁䅕椹捨㡪ㅌ䐴䴸䅉䅅䅁䙁䅁䅁睁䵁䅁䅁权敁䅁䅁权䉁䅁䅁权䙁䅁䅁兂䅁䅁䅁䕉浐䅑䅅䅁䉁䅁䅁兂䑄匹捨㡪噌睐杷允䅁䅁䅕䅁䑁䅁䅷䅁䭁䉁䄴䅁䭁䅁䅅䅁䭁䅁䅕䅁䙁䅁䅁䅁杄敦䅚允䅁䅁䅅䅁䙁䅁䅁䅁䅁乁⽁䍄䉁䅁䅁兂䅁䅁䅍䅄䅁䅁䅯先䅁䅁䅯允䅁䅁䅯兂䅁䅁䅕䅁䅁䭁奄唵䉁䅁䅁允䅁䅁䅕㘱睎児塲稰䴸䅉䅅䅁䙁䅁䅁睁䵁䅁䅁权敁䅁䅁权䉁䅁䅁权䙁䅁䅁兂䅁䅁䅁䅯浈䅑䅅䅁䉁䅁䅁兂㝂䭆䠵場啲睐杷允䅁䅁䅕䅁䑁䅁䅷䅁䭁䉁䅷䅁䭁䅁䅅䅁䭁䅁䅕䅁䙁䅁䅁䅁䅃⭅䅚允䅁䅁䅅䅁䙁䉁䘫ㄶ㑇瑈⽕䍄䉁䅁䅁兂䅁䅁䅍䅄䅁䅁䅯睈䅁䅁䅯允䅁䅁䅯兂䅁䅁䅕䅁䅁䥁摁欵䉁䅁䅁允䅁䅁䅕椹捨㡪ㅌ䐴䴸䅉䅅䅁䙁䅁䅁睁䵁䅁䅁权捁䅁䅁权䉁䅁䅁权䙁䅁䅁兂䅁䅁䅁䡷浪䅑䅅䅁䉁䅁䅁兂㉄䙋偹癷奘睐杷允䅁䅁䅕䅁䑁䅁䅷䅁䭁䉁䄴䅁䭁䅁䅅䅁䭁䅁䅕䅁䙁䅁䅁䅁䅁⭂䅚允䅁䅁䅅䅁䙁䡁啳歲桦瑥⽑䍄䉁䅁䅁兂䅁䅁䅍䅄䅁䅁䅯䅈䅁䅁䅯允䅁䅁䅯兂䅁䅁䅕䅁䅁䭁䝂欵䉁䅁䅁允䅁䅁䅕椹捨㡪ㅌ䐲䴸䅉䅅䅁䙁䅁䅁睁䵁䅁䅁权敁䅁䅁权䉁䅁䅁权䙁䅁䅁兂䅁䅁䅁䍧浺䅑䅅䅁䉁䅁䅁兂䑄匹捨㡪噌睐杷允䅁䅁䅕䅁䑁䅁䅷䅁䭁䉁䅯䅁䭁䅁䅅䅁䭁䅁䅕䅁䙁䅁䅁䅁杄敡䅚允䅁䅁䅅䅁䙁䭁睒児塲⭯⽧䍄䉁䅁䅁兂䅁䅁䅍䅄䅁䅁䅯䅈䅁䅁䅯允䅁䅁䅯兂䅁䅁䅕䅁䅁䵁䥂欵䉁䅁䅁允䅁䅁䅕椹捨㡪ㅌ䐲䴸䅉䅅䅁䙁䅁䅁睁䵁䅁䅁权晁䅁䅁权䉁䅁䅁权䙁䅁䅁兂䅁䅁䅁䡯浄䅑䅅䅁䉁䅁䅁兂卂䉵䘶ㄶ杈睐杷允䅁䅁䅕䅁䑁䅁䅷䅁䭁䉁䄸䅁䭁䅁䅅䅁䭁䅁䅕䅁䙁䅁䅁䅁䅂畃䅚允䅁䅁䅅䅁䙁䅁䅁䅁䅁佁⽁䍄䉁䅁䅁兂䅁䅁䅍䅄䅁䅁䅯杈䅁䅁䅯允䅁䅁䅯兂䅁䅁䅕䅁䅁䵁䙂欵䉁䅁䅁允䅁䅁䅕⽷潕䥘䌯吱䴸䅉䅅䅁䙁䅁䅁睁䵁䅁䅁权晁䅁䅁权䉁䅁䅁权䙁䅁䅁兂䅁䅁䅁䉉浔䅑䅅䅁䉁䅁䅁兂歃䑣䬰㘱材睐杷允䅁䅁䅕䅁䑁䅁䅷䅁䭁䉁䄸䅁䭁䅁䅅䅁䭁䅁䅕䅁䙁䅁䅁䅁䅂敄䅚允䅁䅁䅅䅁䙁䭁睒児塲⭯⽁䍄䉁䅁䅁兂䅁䅁䅍䅄䅁䅁䅯先䅁䅁䅯允䅁䅁䅯兂䅁䅁䅕䅁䅁䕁偄唵䉁䅁䅁允䅁䅁䅕㘱睎児塲稰䴸䅉䅅䅁䙁䅁䅁睁䵁䅁䅁权捁䅁䅁权䉁䅁䅁权䙁䅁䅁兂䅁䅁䅁䄴洷䅑䅅䅁䉁䅁䅁兂晁敨剴䉵嘷睐杷允䅁䅁䅕䅁䑁䅁䅷䅁䭁䉁䄸䅁䭁䅁䅅䅁䭁䅁䅕䅁䙁䅁䅁䅁杂故䅚允䅁䅁䅅䅁䙁䭁睒児塲⭯⽁䍄䉁䅁䅁兂䅁䅁䅍䅄䅁䅁䅯杇䅁䅁䅯允䅁䅁䅯兂䅁䅁䅕䅁䅁䥁晁欵䉁䅁䅁允䅁䅁䅕䡰㥁瑃橥䐶䴸䅉䅅䅁䙁䅁䅁睁䵁䅁䅁权慁䅁䅁权䉁䅁䅁权䙁䅁䅁兂䅁䅁䅁䥑浌䅑䅅䅁䉁䅁䅁兂歃䑣䬰㘱潐睐杷允䅁䅁䅕䅁䑁䅁䅷䅁䭁䉁䄰䅁䭁䅁䅅䅁䭁䅁䅕䅁䙁䅁䅁䅁权敁䅚允䅁䅁䅅䅁䙁䉁䘫ㄶ㑇瑈⽕䍄䉁䅁䅁兂䅁䅁䅍䅄䅁䅁䅯先䅁䅁䅯允䅁䅁䅯兂䅁䅁䅕䅁䅁佁療欵䉁䅁䅁允䅁䅁䅕歲桦桥畓稱䴸䅉䅅䅁䙁䅁䅁睁䵁䅁䅁权捁䅁䅁权䉁䅁䅁权䙁䅁䅁兂䅁䅁䅁䅧浘䅑䅅䅁䉁䅁䅁兂晁敨剴䉵嘷睐杷允䅁䅁䅕䅁䑁䅁䅷䅁䭁䉁䄴䅁䭁䅁䅅䅁䭁䅁䅕䅁䙁䅁䅁䅁杂伹䅖允䅁䅁䅅䅁䙁䑁積積積㥍⽍䍄䉁䅁䅁兂䅁䅁䅍䅄䅁䅁䅯杈䅁䅁䅯允䅁䅁䅯兂䅁䅁䅕䅁䅁䕁灂欵䉁䅁䅁允䅁䅁䅕䅁䅁䅁䅁䐰䴸䅉䅅䅁䙁䅁䅁睁䵁䅁䅁权晁䅁䅁权䉁䅁䅁权䙁䅁䅁兂䅁䅁䅁佧氳䅑䅅䅁䉁䅁䅁兂桄桥畓⭒慈睐杷允䅁䅁䅕䅁䑁䅁䅷䅁䭁䉁䄴䅁䭁䅁䅅䅁䭁䅁䅕䅁䙁䅁䅁䅁杄伫䅖允䅁䅁䅅䅁䙁䡁啳歲桦瑥⽑䍄䉁䅁䅁兂䅁䅁䅍䅄䅁䅁䅯杈䅁䅁䅯允䅁䅁䅯兂䅁䅁䅕䅁䅁䅁睄唵䉁䅁䅁允䅁䅁䅕積積積積稰䴸䅉䅅䅁䙁䅁䅁睁䵁䅁䅁权慁䅁䅁权䉁䅁䅁权䙁䅁䅁兂䅁䅁䅁䉷浦䅑䅅䅁䉁䅁䅁兂歃䑣䬰㘱潐睐杷允䅁䅁䅕䅁䑁䅁䅷䅁䭁䉁䄸䅁䭁䅁䅅䅁䭁䅁䅕䅁䙁䅁䅁䅁䅄男䅖允䅁䅁䅅䅁䙁佁㙆䭆䠵搴⽯䍄䉁䅁䅁兂䅁䅁䅍䅄䅁䅁䅯睈䅁䅁䅯允䅁䅁䅯兂䅁䅁䅕䅁䅁䝁䩁欵䉁䅁䅁允䅁䅁䅕䅁䅁䅁䅁䐴䴸䅉䅅䅁䙁䅁䅁睁䵁䅁䅁权晁䅁䅁权䉁䅁䅁权䙁䅁䅁兂䅁䅁䅁佯汶䅑䅅䅁䉁䅁䅁兂桄桥畓⭒慈睐杷允䅁䅁䅕䅁䑁䅁䅷䅁䭁䉁䄰䅁䭁䅁䅅䅁䭁䅁䅕䅁䙁䅁䅁䅁杄畆䅚允䅁䅁䅅䅁䙁䉁䘫ㄶ㑇瑈⽕䍄䉁䅁䅁兂䅁䅁䅍䅄䅁䅁䅯杈䅁䅁䅯允䅁䅁䅯兂䅁䅁䅕䅁䅁佁㙃唵䉁䅁䅁允䅁䅁䅕積積積積稰䴸䅉䅅䅁䙁䅁䅁睁䵁䅁䅁权敁䅁䅁权䉁䅁䅁权䙁䅁䅁兂䅁䅁䅁䙧洷䅑䅅䅁䉁䅁䅁兂䅁䅁䅁䅁兄睐杷允䅁䅁䅕䅁䑁䅁䅷䅁䭁䉁䄴䅁䭁䅁䅅䅁䭁䅁䅕䅁䙁䅁䅁䅁杁⭚䅚允䅁䅁䅅䅁䙁䅁䅁䅁䅁乁⽁䍄䉁䅁䅁兂䅁䅁䅍䅄䅁䅁䅯杇䅁䅁䅯允䅁䅁䅯兂䅁䅁䅕䅁䅁䥁祁欵䉁䅁䅁允䅁䅁䅕䡰㥁瑃橥䐶䴸䅉䅅䅁䙁䅁䅁睁䵁䅁䅁权摁䅁䅁权䉁䅁䅁权䙁䅁䅁兂䅁</t>
  </si>
  <si>
    <t>䅁䅁偧汔䅑䅅䅁䉁䅁䅁兂塄㍯㥁瑃呦睐杷允䅁䅁䅕䅁䑁䅁䅷䅁䭁䉁䅷䅁䭁䅁䅅䅁䭁䅁䅕䅁䙁䅁䅁䅁䅄⬸䅖允䅁䅁䅅䅁䙁䑁積積積㥍⽍䍄䉁䅁䅁兂䅁䅁䅍䅄䅁䅁䅯杈䅁䅁䅯允䅁䅁䅯兂䅁䅁䅕䅁䅁䍁獄唵䉁䅁䅁允䅁䅁䅕積積積積稰䴸䅉䅅䅁䙁䅁䅁睁䵁䅁䅁权慁䅁䅁权䉁䅁䅁权䙁䅁䅁兂䅁䅁䅁䕧浄䅑䅅䅁䉁䅁䅁兂歃䑣䬰㘱潐睐杷允䅁䅁䅕䅁䑁䅁䅷䅁䭁䉁䄰䅁䭁䅁䅅䅁䭁䅁䅕䅁䙁䅁䅁䅁权敡䅚允䅁䅁䅅䅁䙁䭁䠵場啯瑲⽣䍄䉁䅁䅁兂䅁䅁䅍䅄䅁䅁䅯睈䅁䅁䅯允䅁䅁䅯兂䅁䅁䅕䅁䅁䝁湄唵䉁䅁䅁允䅁䅁䅕児塲㍯㥁樲䴸䅉䅅䅁䙁䅁䅁睁䵁䅁䅁权晁䅁䅁权䉁䅁䅁权䙁䅁䅁兂䅁䅁䅁䭁決䅑䅅䅁䉁䅁䅁权扁䅁䅁䍄䉁䅁䅁兂䅁䅁䅍䅄䅁䅁䅯杇䅁䅁䅯允䅁䅁䅯兂䅁䅁䅕䅁䅁䍁歁欵䉁䅁䅁允䅁䅁䅕䡰㥁瑃橥䐶䴸䅉䅅䅁䙁䅁䅁睁䵁䅁䅁权慁䅁䅁权䉁䅁䅁权䙁䅁䅁兂䅁䅁䅁䝧浲䅑䅅䅁䉁䅁䅁兂歃䑣䬰㘱潐睐杷允䅁䅁䅕䅁䑁䅁䅷䅁䭁䉁䄰䅁䭁䅁䅅䅁䭁䅁䅕䅁䙁䅁䅁䅁䅄甫䅖允䅁䅁䅅䅁䙁䉁䘫ㄶ㑇瑈⽕䍄䉁䅁䅁兂䅁䅁䅍䅄䅁䅁䅯先䅁䅁䅯允䅁䅁䅯兂䅁䅁䅕䅁䅁䍁潁欵䉁䅁䅁允䅁䅁䅕浚浚浚浚樱䴸䅉䅅䅁䙁䅁䅁睁䵁䅁䅁权摁䅁䅁权䉁䅁䅁权䙁䅁䅁兂䅁䅁䅁䙙浲䅑䅅䅁䉁䅁䅁兂畃⭒㙆䭆堷睐杷允䅁䅁䅕䅁䑁䅁䅷䅁䭁䉁䅯䅁䭁䅁䅅䅁䭁䅁䅕䅁䙁䅁䅁䅁䅁⭍䅚允䅁䅁䅅䅁䙁䭁睒児塲⭯⽧䍄䉁䅁䅁兂䅁䅁䅍䅄䅁䅁䅯先䅁䅁䅯允䅁䅁䅯兂䅁䅁䅕䅁䅁䕁㕄唵䉁䅁䅁允䅁䅁䅕㑈牘払敧吱䴸䅉䅅䅁䙁䅁䅁睁䵁䅁䅁权摁䅁䅁权䉁䅁䅁权䙁䅁䅁兂䅁䅁䅁䑑浺䅑䅅䅁䉁䅁䅁兂畃⭒㙆䭆堷睐杷允䅁䅁䅕䅁䑁䅁䅷䅁䭁䉁䄴䅁䭁䅁䅅䅁䭁䅁䅕䅁䙁䅁䅁䅁权佗䅚允䅁䅁䅅䅁䙁䵁ㅐ䙋偹瑷⽕䍄䉁䅁䅁兂䅁䅁䅍䅄䅁䅁䅯䅈䅁䅁䅯允䅁䅁䅯兂䅁䅁䅕䅁䅁䍁㥁欵䉁䅁䅁允䅁䅁䅕椹捨㡪ㅌ䐲䴸䅉䅅䅁䙁䅁䅁睁䵁䅁䅁权摁䅁䅁权䉁䅁䅁权䙁䅁䅁兂䅁䅁䅁䉷浺䅑䅅䅁䉁䅁䅁兂晁敨剴䉵嘷睐杷允䅁䅁䅕䅁䑁䅁䅷䅁䭁䉁䄸䅁䭁䅁䅅䅁䭁䅁䅕䅁䙁䅁䅁䅁䅁佧䅚允䅁䅁䅅䅁䙁䙁㑋潈牘敕⽁䍄䉁䅁䅁兂䅁䅁䅍䅄䅁䅁䅯先䅁䅁䅯允䅁䅁䅯兂䅁䅁䅕䅁䅁䭁㑂欵䉁䅁䅁允䅁䅁䅕歲桦桥畓稱䴸䅉䅅䅁䙁䅁䅁睁䵁䅁䅁权摁䅁䅁权䉁䅁䅁权䙁䅁䅁兂䅁䅁䅁余汪䅑䅅䅁䉁䅁䅁兂塄㍯㥁瑃呦睐杷允䅁䅁䅕䅁䑁䅁䅷䅁䭁䉁䄴䅁䭁䅁䅅䅁䭁䅁䅕䅁䙁䅁䅁䅁䅁甴䅖允䅁䅁䅅䅁䙁䑁積積積㥍⽍䍄䉁䅁䅁兂䅁䅁䅍䅄䅁䅁䅯睈䅁䅁䅯允䅁䅁䅯兂䅁䅁䅕䅁䅁䍁㥂欵䉁䅁䅁允䅁䅁䅕牕敧敨剴䐴䴸䅉䅅䅁䙁䅁䅁睁䵁䅁䅁权晁䅁䅁权䉁䅁䅁权䙁䅁䅁兂䅁䅁䅁䝷浌䅑䅅䅁䉁䅁䅁兂㉄䙋偹癷杘睐杷允䅁䅁䅕䅁䑁䅁䅷䅁䭁䉁䄰䅁䭁䅁䅅䅁䭁䅁䅕䅁䙁䅁䅁䅁权男䅖允䅁䅁䅅䅁䙁乁橥䑣䬰㤱⽍䍄䉁䅁䅁兂䅁䅁䅍䅄䅁䅁䅯䅈䅁䅁䅯允䅁䅁䅯兂䅁䅁䅕䅁䅁䍁捄唵䉁䅁䅁允䅁䅁䅕積積積積稰䴸䅉䅅䅁䙁䅁䅁睁䵁䅁䅁权敁䅁䅁权䉁䅁䅁权䙁䅁䅁兂䅁䅁䅁䍉浮䅑䅅䅁䉁䅁䅁兂䑄匹捨㡪噌睐杷允䅁䅁䅕䅁䑁䅁䅷䅁䭁䉁䄴䅁䭁䅁䅅䅁䭁䅁䅕䅁䙁䅁䅁䅁杁⭦䅚允䅁䅁䅅䅁䙁䅁䅁䅁䅁乁⽁䍄䉁䅁䅁兂䅁䅁䅍䅄䅁䅁䅯䅈䅁䅁䅯允䅁䅁䅯兂䅁䅁䅕䅁䅁䭁䭄唵䉁䅁䅁允䅁䅁䅕積積積積稰䴸䅉䅅䅁䙁䅁䅁睁䵁䅁䅁权慁䅁䅁权䉁䅁䅁权䙁䅁䅁兂䅁䅁䅁䡙浶䅑䅅䅁䉁䅁䅁兂歃䑣䬰㘱潐睐杷允䅁䅁䅕䅁䑁䅁䅷䅁䭁䉁䅯䅁䭁䅁䅅䅁䭁䅁䅕䅁䙁䅁䅁䅁杂敶䅖允䅁䅁䅅䅁䙁䅁䅁䅁䅁佁⽁䍄䉁䅁䅁兂䅁䅁䅍䅄䅁䅁䅯杈䅁䅁䅯允䅁䅁䅯兂䅁䅁䅕䅁䅁䍁坁欵䉁䅁䅁允䅁䅁䅕⽷潕䥘䌯吱䴸䅉䅅䅁䙁䅁䅁睁䵁䅁䅁权晁䅁䅁权䉁䅁䅁权䙁䅁䅁兂䅁䅁䅁䵷汲䅑䅅䅁䉁䅁䅁兂歃䑣䬰㘱材睐杷允䅁䅁䅕䅁䑁䅁䅷䅁䭁䉁䄸䅁䭁䅁䅅䅁䭁䅁䅕䅁䙁䅁䅁䅁䅁救䅚允䅁䅁䅅䅁䙁䭁睒児塲⭯⽁䍄䉁䅁䅁兂䅁䅁䅍䅄䅁䅁䅯睈䅁䅁䅯允䅁䅁䅯兂䅁䅁䅕䅁䅁䝁穁欵䉁䅁䅁允䅁䅁䅕体㙆䭆䠵吴䴸䅉䅅䅁䙁䅁䅁睁䵁䅁䅁权敁䅁䅁权䉁䅁䅁权䙁䅁䅁兂䅁䅁䅁䉉洳䅑䅅䅁䉁䅁䅁兂䑄匹捨㡪噌睐杷允䅁䅁䅕䅁䑁䅁䅷䅁䭁䉁䅷䅁䭁䅁䅅䅁䭁䅁䅕䅁䙁䅁䅁䅁䅂敎䅚允䅁䅁䅅䅁䙁偁潙䥘䌯搹⽧䍄䉁䅁䅁兂䅁䅁䅍䅄䅁䅁䅯睈䅁䅁䅯允䅁䅁䅯兂䅁䅁䅕䅁䅁佁啁欵䉁䅁䅁允䅁䅁䅕䡰㥁瑃橥䐴䴸䅉䅅䅁䙁䅁䅁睁䵁䅁䅁权晁䅁䅁权䉁䅁䅁权䙁䅁䅁兂䅁䅁䅁䵷汔䅑䅅䅁䉁䅁䅁兂㑃潈牘払敪睐杷允䅁䅁䅕䅁䑁䅁䅷䅁䭁䉁䅯䅁䭁䅁䅅䅁䭁䅁䅕䅁䙁䅁䅁䅁杂位䅚允䅁䅁䅅䅁䙁䭁睒児塲⭯⽧䍄䉁䅁䅁兂䅁䅁䅍䅄䅁䅁䅯杈䅁䅁䅯允䅁䅁䅯兂䅁䅁䅕䅁䅁䕁睁欵䉁䅁䅁允䅁䅁䅕⽷潕䥘䌯吱䴸䅉䅅䅁䙁䅁䅁睁䵁䅁䅁权敁䅁䅁权䉁䅁䅁权䙁䅁䅁兂䅁䅁䅁倴汲䅑䅅䅁䉁䅁䅁兂㝂䭆䠵場啲睐杷允䅁䅁䅕䅁䑁䅁䅷䅁䭁䉁䅯䅁䭁䅁䅅䅁䭁䅁䅕䅁䙁䅁䅁䅁权⭑䅚允䅁䅁䅅䅁䙁䭁睒児塲⭯⽧䍄䉁䅁䅁兂䅁䅁䅍䅄䅁䅁䅯䅈䅁䅁䅯允䅁䅁䅯兂䅁䅁䅕䅁䅁䥁㕂欵䉁䅁䅁允䅁䅁䅕椹捨㡪ㅌ䐲䴸䅉䅅䅁䙁䅁䅁睁䵁䅁䅁权慁䅁䅁权䉁䅁䅁权䙁䅁䅁兂䅁䅁䅁䉯浢䅑䅅䅁䉁䅁䅁兂浂浚浚浚浢睐杷允䅁䅁䅕䅁䑁䅁䅷䅁䭁䉁䄴䅁䭁䅁䅅䅁䭁䅁䅕䅁䙁䅁䅁䅁䅁⭗䅚允䅁䅁䅅䅁䙁䵁ㅐ䙋偹瑷⽕䍄䉁䅁䅁兂䅁䅁䅍䅄䅁䅁䅯杈䅁䅁䅯允䅁䅁䅯兂䅁䅁䅕䅁䅁䥁㑂欵䉁䅁䅁允䅁䅁䅕䅁䅁䅁䅁䐰䴸䅉䅅䅁䙁䅁䅁睁䵁䅁䅁权摁䅁䅁权䉁䅁䅁权䙁䅁䅁兂䅁䅁䅁䙙洳䅑䅅䅁䉁䅁䅁兂畃⭒㙆䭆堷睐杷允䅁䅁䅕䅁䑁䅁䅷䅁䭁䉁䅯䅁䭁䅁䅅䅁䭁䅁䅕䅁䙁䅁䅁䅁䅄畖䅚允䅁䅁䅅䅁䙁䭁睒児塲⭯⽧䍄䉁䅁䅁兂䅁䅁䅍䅄䅁䅁䅯杇䅁䅁䅯允䅁䅁䅯兂䅁䅁䅕䅁䅁䅁剄唵䉁䅁䅁允䅁䅁䅕椹捨㡪ㅌ䐴䴸䅉䅅䅁䙁䅁䅁睁䵁䅁䅁权摁䅁䅁权䉁䅁䅁权䙁䅁䅁兂䅁䅁䅁䔴浄䅑䅅䅁䉁䅁䅁兂畃⭒㙆䭆堷睐杷允䅁䅁䅕䅁䑁䅁䅷䅁䭁䉁䄰䅁䭁䅁䅅䅁䭁䅁䅕䅁䙁䅁䅁䅁杁敤䅚允䅁䅁䅅䅁䙁䭁䠵場啯瑲⽣䍄䉁䅁䅁兂䅁䅁䅍䅄䅁䅁䅯䅈䅁䅁䅯允䅁䅁䅯兂䅁䅁䅕䅁䅁佁㡂欵䉁䅁䅁允䅁䅁䅕椹捨㡪ㅌ䐲䴸䅉䅅䅁䙁䅁䅁睁䵁䅁䅁权摁䅁䅁权䉁䅁䅁权䙁䅁䅁兂䅁䅁䅁䉑浲䅑䅅䅁䉁䅁䅁兂晁敨剴䉵嘷睐杷允䅁䅁䅕䅁䑁䅁䅷䅁䭁䉁䄰䅁䭁䅁䅅䅁䭁䅁䅕䅁䙁䅁䅁䅁权⬶䅖允䅁䅁䅅䅁䙁乁橥䑣䬰㤱⽍䍄䉁䅁䅁兂䅁䅁䅍䅄䅁䅁䅯䅈䅁䅁䅯允䅁䅁䅯兂䅁䅁䅕䅁䅁䕁煄唵䉁䅁䅁允䅁䅁䅕積積積積稰䴸䅉䅅䅁䙁䅁䅁睁䵁䅁䅁权晁䅁䅁权䉁䅁䅁权䙁䅁䅁兂䅁䅁䅁䵁汐䅑䅅䅁䉁䅁䅁兂㑃潈牘払敪睐杷允䅁䅁䅕䅁䑁䅁䅷䅁䭁䉁䅯䅁䭁䅁䅅䅁䭁䅁䅕䅁䙁䅁䅁䅁䅃⬱䅖允䅁䅁䅅䅁䙁偁潙䥘䌯改⽁䍄䉁䅁䅁兂䅁䅁䅍䅄䅁䅁䅯䅈䅁䅁䅯允䅁䅁䅯兂䅁䅁䅕䅁䅁䵁奁欵䉁䅁䅁允䅁䅁䅕歲桦桥畓稱䴸䅉䅅䅁䙁䅁䅁睁䵁䅁䅁权敁䅁䅁权䉁䅁䅁权䙁䅁䅁兂䅁䅁䅁䩑汘䅑䅅䅁䉁䅁䅁兂穁積積積呐睐杷允䅁䅁䅕䅁䑁䅁䅷䅁䭁䉁䅷䅁䭁䅁䅅䅁䭁䅁䅕䅁䙁䅁䅁䅁䅄佣䅚允䅁䅁䅅䅁䙁偁潙䥘䌯搹⽧䍄䉁䅁䅁兂䅁䅁䅍䅄䅁䅁䅯睈䅁䅁䅯允䅁䅁䅯兂䅁䅁䅕䅁䅁䅁佁欵䉁䅁䅁允䅁䅁䅕䡰㥁瑃橥䐴䴸䅉䅅䅁䙁䅁䅁睁䵁䅁䅁权晁䅁䅁权䉁䅁䅁权䙁䅁䅁兂䅁䅁䅁䱁汪䅑䅅䅁䉁䅁䅁兂䙃ㄶ㑇潈托睐杷允䅁䅁䅕䅁䑁䅁䅷䅁䭁䉁䄸䅁䭁䅁䅅䅁䭁䅁䅕䅁䙁䅁䅁䅁杄佯䅖允䅁䅁䅅䅁䙁䡁㥅瑃橥乣⼰䍄䉁䅁䅁兂䅁䅁䅍䅄䅁䅁䅯先䅁䅁䅯允䅁䅁䅯兂䅁䅁䅕䅁䅁䝁㡁欵䉁䅁䅁允䅁䅁䅕歲桦桥畓稱䴸䅉䅅䅁䙁䅁䅁睁䵁䅁䅁权摁䅁䅁权䉁䅁䅁权䙁䅁䅁兂䅁䅁䅁䡁浪䅑䅅䅁䉁䅁䅁兂畃⭒㙆䭆堷睐杷允䅁䅁䅕䅁䑁䅁䅷䅁䭁䉁䄴䅁䭁䅁䅅䅁䭁䅁䅕䅁䙁䅁䅁䅁杂敭䅖允䅁䅁䅅䅁䙁䑁積積積㥍⽍䍄䉁䅁䅁兂䅁䅁䅍䅄䅁䅁䅯杈䅁䅁䅯允䅁䅁䅯兂䅁䅁䅕䅁䅁䕁䝂欵䉁䅁䅁允䅁䅁䅕⽷潕䥘䌯吱䴸䅉䅅䅁䙁䅁䅁睁䵁䅁䅁权捁䅁䅁权䉁䅁䅁权䙁䅁䅁兂䅁䅁䅁䅧浮䅑䅅䅁䉁䅁䅁兂晁敨剴䉵嘷睐杷允䅁䅁䅕䅁䑁䅁䅷䅁䭁䉁䅷䅁䭁䅁䅅䅁䭁䅁䅕䅁䙁䅁䅁䅁杄畸䅖允䅁䅁䅅䅁䙁䥁䌯匹捨㥪⽉䍄䉁䅁䅁兂䅁䅁䅍䅄䅁䅁䅯杇䅁䅁䅯允䅁䅁䅯兂䅁䅁䅕䅁䅁䝁瑄唵䉁䅁䅁允䅁䅁䅕積積積積稴䴸䅉䅅䅁䙁䅁䅁睁䵁䅁䅁权慁䅁䅁权䉁䅁䅁权䙁䅁䅁兂䅁䅁䅁䩑氷䅑䅅䅁䉁䅁䅁兂䅁䅁䅁䅁杄睐杷允䅁䅁䅕䅁䑁䅁䅷䅁䭁䉁䅯䅁䭁䅁䅅䅁䭁䅁䅕䅁䙁䅁䅁䅁䅂當䅖允䅁䅁䅅䅁䙁䅁䅁䅁䅁佁⽁䍄䉁䅁䅁兂䅁䅁䅍䅄䅁䅁䅯杇䅁䅁䅯允䅁䅁䅯兂䅁䅁䅕䅁䅁䥁䡂欵䉁䅁䅁允䅁䅁䅕䡰㥁瑃橥䐶䴸䅉䅅䅁䙁䅁䅁睁䵁䅁䅁权敁䅁䅁权䉁䅁䅁权䙁䅁䅁兂䅁䅁䅁佯汦䅑䅅䅁䉁䅁䅁兂穁積積積呐睐杷允䅁䅁䅕䅁䑁䅁䅷䅁䭁䉁䄰䅁䭁䅁䅅䅁䭁䅁䅕䅁䙁䅁䅁䅁䅂敡䅚允䅁䅁䅅䅁䙁䭁䠵場啯瑲⽣䍄䉁䅁䅁兂䅁䅁䅍䅄䅁䅁䅯杈䅁䅁䅯允䅁䅁䅯兂䅁䅁䅕䅁䅁䵁䭄唵䉁䅁䅁允䅁䅁䅕積積積積稰䴸䅉䅅䅁䙁䅁䅁睁䵁䅁䅁权摁䅁䅁权䉁䅁䅁权䙁䅁䅁兂䅁䅁䅁䱑汮䅑䅅䅁䉁䅁䅁兂塄㍯㥁瑃呦睐杷允䅁䅁䅕䅁䑁䅁䅷䅁䭁䉁䅯䅁䭁䅁䅅䅁䭁䅁䅕䅁䙁䅁䅁䅁䅄敡䅚允䅁䅁䅅䅁䙁䭁睒児塲⭯⽧䍄䉁䅁䅁兂䅁䅁䅍䅄䅁䅁䅯先䅁䅁䅯允䅁䅁䅯兂䅁䅁䅕䅁䅁䥁䍂欵䉁䅁䅁允䅁䅁䅕歲桦桥畓稱䴸䅉䅅䅁䙁䅁䅁睁䵁䅁䅁权摁䅁䅁权䉁䅁䅁权䙁䅁䅁兂䅁䅁䅁䝁浪䅑䅅䅁䉁䅁䅁兂畃⭒㙆䭆堷睐杷允䅁䅁䅕䅁䑁䅁䅷䅁䭁䉁䅯䅁䭁䅁䅅䅁䭁䅁䅕䅁䙁䅁䅁䅁杂畐䅚允䅁䅁䅅䅁䙁䭁睒児塲⭯⽧䍄䉁䅁䅁兂䅁䅁䅍䅄䅁䅁䅯杈䅁䅁䅯允䅁䅁䅯兂䅁䅁䅕䅁䅁䅁硃唵䉁䅁䅁允䅁䅁䅕積積積積稰䴸䅉䅅䅁䙁䅁䅁睁䵁䅁䅁权晁䅁䅁权䉁䅁䅁权䙁䅁䅁兂䅁䅁䅁䔴洳䅑䅅䅁䉁䅁䅁兂歃䑣䬰㘱材睐杷允䅁䅁䅕䅁䑁䅁䅷䅁䭁䉁䅯䅁䭁䅁䅅䅁䭁䅁䅕䅁䙁䅁䅁䅁䅂佤䅚允䅁䅁䅅䅁䙁䭁睒児塲⭯⽧䍄䉁䅁䅁兂䅁䅁䅍䅄䅁䅁䅯杇䅁䅁䅯允䅁䅁䅯兂䅁䅁䅕䅁䅁䍁㑄唵䉁䅁䅁允䅁䅁䅕積積積積稴䴸䅉䅅䅁䙁䅁䅁睁䵁䅁䅁权敁䅁䅁权䉁䅁䅁权䙁䅁䅁兂䅁䅁䅁䍙洷䅑䅅䅁䉁䅁䅁兂䑄匹捨㡪噌睐杷允䅁䅁䅕䅁䑁䅁䅷䅁䭁䉁䄸䅁䭁䅁䅅䅁䭁䅁䅕䅁䙁䅁䅁䅁䅃⭍䅚允䅁䅁䅅䅁䙁䕁桪桥畓⭒⽅䍄䉁䅁䅁兂䅁䅁䅍䅄䅁䅁䅯杈䅁䅁䅯允䅁䅁䅯兂䅁䅁䅕䅁䅁䍁䕁欵䉁䅁䅁允䅁䅁䅕硥畓⭒㙆䐱䴸䅉䅅䅁䙁䅁䅁睁䵁䅁䅁权晁䅁䅁权䉁䅁䅁权䙁䅁䅁兂䅁䅁䅁䵉汈䅑䅅䅁䉁䅁䅁兂㑃潈牘払敪睐杷允䅁䅁䅕䅁䑁䅁䅷䅁䭁䉁䄴䅁䭁䅁䅅䅁䭁䅁䅕䅁䙁䅁䅁䅁䅂畢䅚允䅁䅁䅅䅁䙁䅁䅁䅁䅁乁⽁䍄䉁䅁䅁兂䅁䅁䅍䅄䅁䅁䅯先䅁䅁䅯允䅁䅁䅯兂䅁䅁䅕䅁䅁佁䝂欵䉁䅁䅁允䅁䅁䅕歲桦桥畓稱䴸䅉䅅䅁䙁䅁䅁睁䵁䅁䅁权慁䅁䅁权䉁䅁䅁权䙁䅁䅁兂䅁䅁䅁䡑浺䅑䅅䅁䉁䅁䅁兂歃䑣䬰㘱潐睐杷允䅁䅁䅕䅁䑁䅁䅷䅁䭁䉁䅷䅁䭁䅁䅅䅁䭁䅁䅕䅁䙁䅁䅁䅁杄佖䅚允䅁䅁䅅䅁䙁偁潙䥘䌯搹⽧䍄䉁䅁䅁兂䅁䅁䅍䅄䅁䅁䅯杈䅁䅁䅯允䅁䅁䅯兂䅁䅁䅕䅁䅁䅁佁欵䉁䅁䅁允䅁䅁䅕⽷潕䥘䌯吱䴸䅉䅅䅁䙁䅁䅁睁䵁䅁䅁权晁䅁䅁权䉁䅁䅁权䙁䅁䅁兂䅁䅁䅁伴汶䅑䅅䅁䉁䅁䅁兂桄桥畓⭒慈睐杷允䅁䅁䅕䅁䑁䅁䅷䅁䭁䉁䄴䅁䭁䅁䅅䅁䭁䅁䅕䅁䙁䅁䅁䅁䅃甲䅖允䅁䅁䅅䅁䙁䑁積積積㥍⽍䍄䉁䅁䅁兂䅁䅁䅍䅄䅁䅁䅯杇䅁䅁䅯允䅁䅁䅯兂䅁䅁䅕䅁䅁佁䩁欵䉁䅁䅁允䅁䅁䅕浚浚浚浚樵䴸䅉䅅䅁䙁䅁䅁睁䵁䅁䅁权摁䅁䅁权䉁䅁䅁权䙁䅁䅁兂䅁䅁䅁䕷洳䅑䅅䅁䉁䅁䅁兂畃⭒㙆䭆堷睐杷允䅁䅁䅕䅁䑁䅁䅷䅁䭁䉁䅷䅁䭁䅁䅅䅁䭁䅁䅕䅁䙁䅁䅁䅁权⭊䅚允䅁䅁䅅䅁䙁䭁䠵場啯瑲⽣䍄䉁䅁䅁兂䅁䅁䅍䅄䅁䅁䅯䅈䅁䅁䅯允䅁䅁䅯兂䅁䅁䅕䅁䅁䥁浃唵䉁䅁䅁允䅁䅁䅕㡪ㅌ䙋偹樰䴸䅉䅅䅁䙁䅁䅁睁䵁䅁䅁权摁䅁䅁权䉁䅁䅁权䙁䅁䅁兂䅁䅁䅁䅙浲䅑䅅䅁䉁䅁䅁兂晁敨剴䉵嘷睐杷允䅁䅁䅕䅁䑁䅁䅷䅁䭁䉁䄴䅁䭁䅁䅅䅁䭁䅁䅕䅁䙁䅁䅁䅁䅂⭸䅖允䅁䅁䅅䅁䙁䑁積積積㥍⽍䍄䉁䅁䅁兂䅁䅁䅍䅄䅁䅁䅯杈䅁䅁䅯允䅁䅁䅯兂䅁䅁䅕䅁䅁䅁㑂欵䉁䅁䅁允䅁䅁䅕䅁䅁䅁䅁䐰䴸䅉䅅䅁䙁䅁䅁睁䵁䅁䅁权晁䅁䅁权䉁䅁䅁权䙁䅁䅁兂䅁䅁䅁䕁浄䅑䅅䅁䉁䅁䅁兂歃䑣䬰㘱材睐杷允䅁䅁䅕䅁䑁䅁䅷䅁䭁䉁䅷䅁䭁䅁䅅䅁䭁䅁䅕䅁䙁䅁䅁䅁杄⬸䅖允䅁䅁䅅䅁䙁䑁積積積㥍⽍䍄䉁䅁䅁兂䅁䅁䅍䅄䅁䅁䅯杈䅁䅁䅯允䅁䅁䅯兂䅁䅁䅕䅁䅁䅁婃唵䉁䅁䅁允䅁䅁䅕積積積積稰䴸䅉䅅䅁䙁䅁䅁睁䵁䅁䅁权慁䅁䅁权䉁䅁䅁权䙁䅁䅁兂䅁䅁䅁䉁浄䅑䅅䅁䉁䅁䅁兂浂浚浚浚浢睐杷允䅁䅁䅕䅁䑁䅁䅷䅁䭁䉁䅯䅁䭁䅁䅅䅁䭁䅁䅕䅁䙁䅁䅁䅁䅄⭢䅚允䅁䅁䅅䅁䙁䭁睒児塲⭯⽧䍄䉁䅁䅁兂䅁䅁䅍䅄䅁䅁䅯杇䅁䅁䅯允䅁䅁䅯兂䅁䅁䅕䅁䅁䥁慁欵䉁䅁䅁允䅁䅁䅕䡰㥁瑃橥䐶䴸䅉䅅䅁䙁䅁䅁睁䵁䅁䅁权晁䅁䅁权䉁䅁䅁权䙁䅁䅁兂䅁䅁䅁伴汘䅑䅅䅁䉁䅁䅁兂㥁瑃橥䑣愳睐杷允䅁䅁䅕䅁䑁䅁䅷䅁䭁䉁䄰䅁䭁䅁䅅䅁䭁䅁䅕䅁䙁䅁䅁䅁杁⭊䅚允䅁䅁䅅䅁䙁䝁浚浚浚瑚⽙䍄䉁䅁䅁兂䅁䅁䅍䅄䅁䅁䅯杇䅁䅁䅯允䅁䅁䅯兂䅁䅁䅕䅁䅁䍁橄唵䉁䅁䅁允䅁䅁䅕椹捨㡪ㅌ䐴䴸䅉䅅䅁䙁䅁䅁睁䵁䅁䅁权敁䅁䅁权䉁䅁䅁权䙁䅁䅁兂䅁䅁䅁䵑氯䅑䅅䅁䉁䅁䅁兂穁積積積呐睐杷允䅁䅁䅕䅁䑁䅁䅷䅁䭁䉁䅯䅁䭁䅁䅅䅁䭁䅁䅕䅁䙁䅁䅁䅁䅂⭌䅚允䅁䅁䅅䅁䙁䭁睒児塲⭯⽧䍄䉁䅁䅁兂䅁䅁䅍䅄䅁䅁䅯䅈䅁䅁䅯允䅁䅁䅯兂䅁䅁䅕䅁䅁䭁㑁欵䉁䅁䅁允䅁䅁䅕椹捨㡪ㅌ䐲䴸䅉䅅䅁䙁䅁䅁睁䵁䅁䅁权摁䅁䅁权䉁䅁䅁权䙁䅁䅁兂䅁䅁䅁䑙浦䅑䅅䅁䉁䅁䅁兂畃⭒㙆䭆堷睐杷允䅁䅁䅕䅁䑁䅁䅷䅁䭁䉁䄴䅁䭁䅁䅅䅁䭁䅁䅕䅁䙁䅁䅁䅁䅃申䅖允䅁䅁䅅䅁䙁䑁積積積㥍⽍䍄䉁䅁䅁兂䅁䅁䅍䅄䅁䅁䅯杇䅁䅁䅯允䅁䅁䅯兂䅁䅁䅕䅁䅁䝁桁欵䉁䅁䅁允䅁䅁䅕䡰㥁瑃橥䐶䴸䅉䅅䅁䙁䅁䅁睁䵁䅁䅁权捁䅁䅁权䉁䅁䅁权䙁䅁䅁兂䅁䅁䅁䵉決䅑䅅䅁䉁䅁䅁兂穁積積積呐睐杷允䅁䅁䅕䅁䑁䅁䅷䅁䭁䉁䄰䅁䭁䅁䅅䅁䭁䅁䅕䅁䙁䅁䅁䅁䅂何䅚允䅁䅁䅅䅁䙁䭁䠵場啯瑲⽣䍄䉁䅁䅁兂䅁䅁䅍䅄䅁䅁䅯杈䅁䅁䅯允䅁䅁䅯兂䅁䅁䅕䅁䅁䅁硄唵䉁䅁䅁允䅁䅁䅕積積積積稰䴸䅉䅅䅁䙁䅁䅁睁䵁䅁䅁权捁䅁䅁权䉁䅁䅁权䙁䅁䅁兂䅁䅁䅁䭧氯䅑䅅䅁䉁䅁䅁兂偃癷潕䥘匯睐杷允䅁䅁䅕䅁䑁䅁䅷䅁䭁䉁䄸䅁䭁䅁䅅䅁䭁䅁䅕䅁䙁䅁䅁䅁䅁畐䅚允䅁䅁䅅䅁䙁䭁睒児塲⭯⽁䍄䉁䅁䅁兂䅁䅁䅍䅄䅁䅁䅯先䅁䅁䅯允䅁䅁䅯兂䅁䅁䅕䅁䅁䝁䡄唵䉁䅁䅁允䅁䅁䅕㘱睎児塲稰䴸䅉䅅䅁䙁䅁䅁睁䵁䅁䅁权摁䅁䅁权䉁䅁䅁权䙁䅁䅁兂䅁䅁䅁䱑氯䅑䅅䅁䉁䅁䅁兂塄㍯㥁瑃呦睐杷允䅁䅁䅕䅁䑁䅁䅷䅁䭁䉁䄰䅁䭁䅁䅅䅁䭁䅁䅕䅁䙁䅁䅁䅁䅂佢䅚允䅁䅁䅅䅁䙁䭁䠵場啯瑲⽣䍄䉁䅁䅁兂䅁䅁䅍䅄䅁䅁䅯䅈䅁䅁䅯允䅁䅁䅯兂䅁䅁䅕䅁䅁䥁穄唵䉁䅁䅁允䅁䅁䅕積積積積稰䴸䅉䅅䅁䙁䅁䅁睁䵁䅁䅁权摁䅁䅁权䉁䅁䅁权䙁䅁䅁兂䅁䅁䅁䉙浐䅑䅅䅁䉁䅁䅁兂晁敨剴䉵嘷睐杷允䅁䅁䅕䅁䑁䅁䅷䅁䭁䉁䅯䅁䭁䅁䅅䅁䭁䅁䅕䅁䙁䅁䅁䅁䅃⭁䅚允䅁䅁䅅䅁䙁䝁浚浚浚畚⽙䍄䉁䅁䅁兂䅁䅁䅍䅄䅁䅁䅯睈䅁䅁䅯允䅁䅁䅯兂䅁䅁䅕䅁䅁䭁楃唵䉁䅁䅁允䅁䅁䅕呣䬰㘱睎吳䴸䅉䅅䅁䙁䅁䅁睁䵁䅁䅁权捁䅁䅁权䉁䅁䅁权䙁䅁䅁兂䅁䅁䅁䡯浦䅑䅅䅁䉁䅁䅁兂㉄䙋偹癷奘睐杷允䅁䅁䅕䅁䑁䅁䅷䅁䭁䉁䅯䅁䭁䅁䅅䅁䭁䅁䅕䅁䙁䅁䅁䅁杄畳䅖允䅁䅁䅅䅁䙁䅁䅁䅁䅁佁⽁䍄䉁䅁䅁兂䅁䅁䅍䅄䅁䅁䅯杈䅁䅁䅯允䅁䅁䅯兂䅁䅁䅕䅁䅁䝁湂欵䉁䅁䅁允䅁䅁䅕䅁䅁䅁䅁䐰䴸䅉䅅䅁䙁䅁䅁睁䵁䅁䅁权慁䅁䅁权䉁䅁䅁权䙁䅁䅁兂䅁䅁䅁䔴浶䅑䅅䅁䉁䅁䅁兂歃䑣䬰㘱潐睐杷允䅁䅁䅕䅁䑁䅁䅷䅁䭁䉁䅯䅁䭁䅁䅅䅁䭁䅁䅕䅁䙁䅁䅁䅁权佹䅖允䅁䅁䅅䅁䙁䅁䅁䅁䅁佁⽁䍄䉁䅁䅁兂䅁䅁䅍䅄䅁䅁䅯杇䅁䅁䅯允䅁䅁䅯兂䅁䅁䅕䅁䅁佁噄唵䉁䅁䅁允䅁䅁䅕椹捨㡪ㅌ䐴䴸䅉䅅䅁䙁䅁䅁睁䵁䅁䅁权摁䅁䅁权䉁䅁䅁权䙁䅁䅁兂䅁䅁䅁䝑洷䅑䅅䅁䉁䅁䅁兂畃⭒㙆䭆堷睐杷允䅁䅁䅕䅁䑁䅁䅷䅁䭁䉁䅯䅁䭁䅁䅅䅁䭁䅁䅕䅁䙁䅁䅁䅁权甸䅖允䅁䅁䅅䅁䙁䑁積積積⭍⽍䍄䉁䅁䅁兂䅁䅁䅍䅄䅁䅁䅯䅈䅁䅁䅯允䅁䅁䅯兂䅁䅁䅕䅁䅁䵁噁欵䉁䅁䅁允䅁䅁䅕㑈牘払敧吱䴸䅉䅅䅁䙁䅁䅁睁䵁䅁䅁权捁䅁䅁权䉁䅁䅁权䙁䅁䅁兂䅁䅁䅁佁汶䅑䅅䅁䉁䅁䅁兂穁積積積呐睐杷允䅁䅁䅕䅁䑁䅁䅷䅁䭁䉁䅯䅁䭁䅁䅅䅁䭁䅁䅕䅁䙁䅁䅁䅁杂伫䅖允䅁䅁䅅䅁䙁䑁積積積⭍⽍䍄䉁䅁䅁兂䅁䅁䅍䅄䅁䅁䅯䅈䅁䅁䅯允䅁䅁䅯兂䅁䅁䅕䅁䅁䥁䕁欵䉁䅁䅁允䅁䅁䅕㑈牘払敧吱䴸䅉䅅䅁䙁䅁䅁睁䵁䅁䅁权敁䅁䅁权䉁䅁䅁权䙁䅁䅁兂䅁䅁䅁佯氳䅑䅅䅁䉁䅁䅁兂穁積積積呐睐杷允䅁䅁䅕䅁䑁䅁䅷䅁䭁䉁䄰䅁䭁䅁䅅䅁䭁䅁䅕䅁䙁䅁䅁䅁权⭍䅚允䅁䅁䅅䅁䙁䭁䠵場啯瑲⽣䍄䉁䅁䅁兂䅁䅁䅍䅄䅁䅁䅯睈䅁䅁䅯允䅁䅁䅯兂䅁䅁䅕䅁䅁䕁穃唵䉁䅁䅁允䅁䅁䅕敨剴䉵䘶稲䴸䅉䅅䅁䙁䅁䅁睁䵁䅁䅁权敁䅁䅁权䉁䅁䅁权䙁䅁䅁兂䅁䅁䅁乯汐䅑䅅䅁䉁䅁䅁兂穁積積積呐睐杷允䅁䅁䅕䅁䑁䅁䅷䅁䭁䉁䅷䅁䭁䅁䅅䅁䭁䅁䅕䅁䙁䅁䅁䅁权敚䅚允䅁䅁䅅䅁䙁偁潙䥘䌯搹⽧䍄䉁䅁䅁兂䅁䅁䅍䅄䅁䅁䅯杇䅁䅁䅯允䅁䅁䅯兂䅁䅁䅕䅁䅁䥁瑁欵䉁䅁䅁允䅁䅁䅕䡰㥁瑃橥䐶䴸䅉䅅䅁䙁䅁䅁睁䵁䅁䅁权晁䅁䅁权䉁䅁䅁权䙁䅁䅁兂䅁䅁䅁乙汌䅑䅅䅁䉁䅁䅁兂乄䵺䵺䵺捺睐杷允䅁䅁䅕䅁䑁䅁䅷䅁䭁䉁䅯䅁䭁䅁䅅䅁䭁䅁䅕䅁䙁䅁䅁䅁䅄伯䅖允䅁䅁䅅䅁䙁䑁積積積⭍⽍䍄䉁䅁䅁兂䅁䅁䅍䅄䅁䅁䅯先䅁䅁䅯允䅁䅁䅯兂䅁䅁䅕䅁䅁䭁䉂欵䉁䅁䅁允䅁䅁䅕歲桦桥畓稱䴸䅉䅅䅁䙁䅁䅁睁䵁䅁䅁权慁䅁䅁权䉁䅁䅁权䙁䅁䅁兂䅁䅁䅁偙氳䅑䅅䅁䉁䅁䅁兂穁積積積橐睐杷允䅁䅁䅕䅁䑁䅁䅷䅁䭁䉁䅷䅁䭁䅁䅅䅁䭁䅁䅕䅁䙁䅁䅁䅁杂敢䅚允䅁䅁䅅䅁䙁偁潙䥘䌯搹⽧䍄䉁䅁䅁兂䅁䅁䅍䅄䅁䅁䅯杈䅁䅁䅯允䅁䅁䅯兂䅁䅁䅕䅁䅁佁歂欵䉁䅁䅁允䅁䅁䅕䅁䅁䅁䅁䐰䴸䅉䅅䅁䙁䅁䅁睁䵁䅁䅁权摁䅁䅁权䉁䅁䅁权䙁䅁䅁兂䅁䅁䅁䡧浶䅑䅅䅁䉁䅁䅁兂畃⭒㙆䭆堷睐杷允䅁䅁䅕䅁䑁䅁䅷䅁䭁䉁䅯䅁䭁䅁䅅䅁䭁䅁䅕䅁䙁䅁䅁䅁权佱䅖允䅁䅁䅅䅁䙁䅁䅁䅁䅁佁⽁䍄䉁䅁䅁兂䅁䅁䅍䅄䅁䅁䅯杇䅁䅁䅯允䅁䅁䅯兂䅁䅁䅕䅁䅁䵁噄唵䉁䅁䅁允䅁䅁䅕椹捨㡪ㅌ䐴䴸䅉䅅䅁䙁䅁䅁睁䵁䅁䅁权晁䅁䅁权䉁䅁䅁权䙁䅁䅁兂䅁䅁䅁䙑浐䅑䅅䅁䉁䅁䅁兂卂䉵䘶ㄶ杈睐杷允䅁䅁䅕䅁䑁䅁䅷䅁䭁䉁䄴䅁䭁䅁䅅䅁䭁䅁䅕䅁䙁䅁䅁䅁杄畲䅖允䅁䅁䅅䅁䙁䑁積積積㥍⽍䍄䉁䅁䅁兂䅁䅁䅍䅄䅁䅁䅯先䅁䅁䅯允䅁䅁䅯兂䅁䅁䅕䅁䅁䥁湄唵䉁䅁䅁允䅁䅁䅕㘱睎児塲稰䴸䅉䅅䅁䙁䅁䅁睁䵁䅁䅁权慁䅁䅁权䉁䅁䅁权䙁䅁䅁兂䅁䅁䅁䉯洷䅑䅅䅁䉁䅁䅁兂歃䑣䬰㘱潐睐杷允䅁䅁䅕䅁䑁䅁䅷䅁䭁䉁䄸䅁䭁䅁䅅䅁䭁䅁䅕䅁䙁䅁䅁䅁杁伫䅖允䅁䅁䅅䅁䙁䕁桪桥畓⭒⽅䍄䉁䅁䅁兂䅁䅁䅍䅄䅁䅁䅯䅈䅁䅁䅯允䅁䅁䅯兂䅁䅁䅕䅁䅁䭁剂欵䉁䅁䅁允䅁䅁䅕椹捨㡪ㅌ䐲䴸䅉䅅䅁䙁䅁䅁睁䵁䅁䅁权摁䅁䅁权䉁䅁䅁权䙁䅁䅁兂䅁䅁䅁䵁汮䅑䅅䅁䉁䅁䅁兂塄㍯㥁瑃呦睐杷允䅁䅁䅕䅁䑁䅁䅷䅁䭁䉁䅷䅁䭁䅁䅅䅁䭁䅁䅕䅁䙁䅁䅁䅁䅄估䅖允䅁䅁䅅䅁䙁䑁積積積㥍⽍䍄䉁䅁䅁兂䅁䅁䅍䅄䅁䅁䅯睈䅁䅁䅯允䅁䅁䅯兂䅁䅁䅕䅁䅁䝁㕃唵䉁䅁䅁允䅁䅁䅕敨剴䉵䘶稲䴸䅉䅅䅁䙁䅁䅁睁䵁䅁䅁权敁䅁䅁权䉁䅁䅁权䙁䅁䅁兂䅁䅁䅁䭁氷䅑䅅䅁䉁䅁䅁兂穁積積積呐睐杷允䅁䅁䅕䅁䑁䅁䅷䅁䭁䉁䄸䅁䭁䅁䅅䅁䭁䅁䅕䅁䙁䅁䅁䅁杁當䅖允䅁䅁䅅䅁䙁䱁敧敨剴乵⼴䍄䉁䅁䅁兂䅁䅁䅍䅄䅁䅁䅯䅈䅁䅁䅯允䅁䅁䅯兂䅁䅁䅕䅁䅁䝁晄唵䉁䅁䅁允䅁䅁䅕積積積積稰䴸䅉䅅䅁䙁䅁䅁睁䵁䅁䅁权捁䅁䅁权䉁䅁䅁权䙁䅁䅁兂䅁䅁䅁䕙浌䅑䅅䅁䉁䅁䅁兂㉄䙋偹癷奘睐杷允䅁䅁䅕䅁䑁䅁䅷䅁䭁䉁䄰䅁䭁䅁䅅䅁䭁䅁䅕䅁䙁䅁䅁䅁䅃敶䅖允䅁䅁䅅䅁䙁乁橥䑣䬰㤱⽍䍄䉁䅁䅁兂䅁䅁䅍䅄䅁䅁䅯杈䅁䅁䅯允䅁䅁䅯兂䅁䅁䅕䅁䅁䥁瑃唵䉁䅁䅁允䅁䅁䅕積積積積稰䴸䅉䅅䅁䙁䅁䅁睁䵁䅁䅁权晁䅁䅁权䉁䅁䅁权䙁䅁䅁兂䅁䅁䅁佯汢䅑䅅䅁䉁䅁䅁兂㥁瑃橥䑣愳睐杷允䅁䅁䅕䅁䑁䅁䅷䅁䭁䉁䅷䅁䭁䅁䅅䅁䭁䅁䅕䅁䙁䅁䅁䅁权⬫䅖允䅁䅁䅅䅁䙁䉁䘫ㄶ㑇瑈⽕䍄䉁䅁䅁兂䅁䅁䅍䅄䅁䅁䅯先䅁䅁䅯允䅁䅁䅯兂䅁䅁䅕䅁䅁䥁㕁欵䉁䅁䅁允䅁䅁䅕歲桦桥畓稱䴸䅉䅅䅁䙁䅁䅁睁䵁䅁䅁权慁䅁䅁权䉁䅁䅁权䙁䅁䅁兂䅁䅁䅁䭁氷䅑䅅䅁䉁䅁䅁兂䅁䅁䅁䅁杄睐杷允䅁䅁䅕䅁䑁䅁䅷䅁䭁䉁䅯䅁䭁䅁䅅䅁䭁䅁䅕䅁䙁䅁䅁䅁权畘䅚允䅁䅁䅅䅁䙁䭁睒児塲⭯⽧䍄䉁䅁䅁兂䅁䅁䅍䅄䅁䅁䅯睈䅁䅁䅯允䅁䅁䅯兂䅁䅁䅕䅁䅁䥁偂欵䉁䅁䅁允䅁䅁䅕䡰㥁瑃橥䐴䴸䅉䅅䅁䙁䅁䅁睁䵁䅁䅁权敁䅁䅁权䉁䅁䅁权䙁䅁䅁兂䅁䅁䅁䱧氯䅑䅅䅁䉁䅁䅁兂穁積積積呐睐杷允䅁䅁䅕䅁䑁䅁䅷䅁䭁䉁䄸䅁䭁䅁䅅䅁䭁䅁䅕䅁䙁䅁䅁䅁权攲䅖允䅁䅁䅅䅁䙁䵁䴳䵺䵺乺⽷䍄䉁䅁䅁兂䅁䅁䅍䅄䅁䅁䅯杈䅁䅁䅯允䅁䅁䅯兂䅁䅁䅕䅁䅁䍁㑄唵䉁䅁䅁允䅁䅁䅕硥畓⭒㙆䐱䴸䅉䅅䅁䙁䅁䅁睁䵁䅁䅁权敁䅁䅁权䉁䅁䅁权䙁䅁䅁兂䅁䅁䅁佉汪䅑䅅䅁䉁䅁䅁兂穁積積積呐睐杷允䅁䅁䅕䅁䑁䅁䅷䅁䭁䉁䅷䅁䭁䅁䅅䅁䭁䅁䅕䅁䙁䅁䅁䅁䅃佄䅚允䅁䅁䅅䅁䙁䉁䘫ㄶ㑇瑈⽕䍄䉁䅁䅁兂䅁䅁䅍䅄䅁䅁䅯先䅁䅁䅯允䅁䅁䅯兂䅁䅁䅕䅁䅁䵁啂欵䉁䅁䅁允䅁䅁䅕歲桦桥畓稱䴸䅉䅅䅁䙁䅁䅁睁䵁䅁䅁权慁䅁䅁权䉁䅁䅁权䙁䅁䅁兂䅁䅁䅁义汔䅑䅅䅁䉁䅁䅁兂㉄䙋偹癷杘睐杷允䅁䅁䅕䅁䑁䅁䅷䅁䭁䉁䅷䅁䭁䅁䅅䅁䭁䅁䅕䅁䙁䅁䅁䅁杂改䅖允䅁䅁䅅䅁䙁䉁䘫ㄶ㑇瑈⽕䍄䉁䅁䅁兂䅁䅁䅍䅄䅁䅁䅯杈䅁䅁䅯允䅁䅁䅯兂䅁䅁䅕䅁䅁佁噁欵䉁䅁䅁允䅁䅁䅕⽷潕䥘䌯吱䴸䅉䅅䅁䙁䅁䅁睁䵁䅁䅁权慁䅁䅁权䉁䅁䅁权䙁䅁䅁兂䅁䅁䅁䄴浺䅑䅅䅁䉁䅁䅁兂浂浚浚浚浢睐杷允䅁䅁䅕䅁䑁䅁䅷䅁䭁䉁䅯䅁䭁䅁䅅䅁䭁䅁䅕䅁䙁䅁䅁䅁䅃敧䅚允䅁䅁䅅䅁䙁䭁睒児塲⭯⽧䍄䉁䅁䅁兂䅁䅁䅍䅄䅁䅁䅯先䅁䅁䅯允䅁䅁䅯兂䅁䅁䅕䅁䅁䍁㑂欵䉁䅁䅁允䅁䅁䅕歲桦桥畓稱䴸䅉䅅䅁䙁䅁䅁睁䵁䅁䅁权摁䅁䅁权䉁䅁䅁权䙁䅁䅁兂䅁䅁䅁䄴浺䅑䅅䅁䉁䅁䅁兂晁敨剴䉵嘷睐杷允䅁䅁䅕䅁䑁䅁䅷䅁䭁䉁䄸䅁䭁䅁䅅䅁䭁䅁䅕䅁䙁䅁䅁䅁䅄畷䅖允䅁䅁䅅䅁䙁䱁敧敨剴乵⼴䍄䉁䅁䅁兂䅁䅁䅍䅄䅁䅁䅯先䅁䅁䅯允䅁䅁䅯兂䅁䅁䅕䅁䅁䵁灂欵䉁䅁䅁允䅁䅁䅕歲桦桥畓稱䴸䅉䅅䅁䙁䅁䅁睁䵁䅁䅁权敁䅁䅁权䉁䅁䅁权䙁䅁䅁兂䅁䅁䅁䨴汪䅑䅅䅁䉁䅁䅁兂穁積積積呐睐杷允䅁䅁䅕䅁䑁䅁䅷䅁䭁䉁䄴䅁䭁䅁䅅䅁䭁䅁䅕䅁䙁䅁䅁䅁䅂⬲䅖允䅁䅁䅅䅁䙁䑁積積積㥍⽍䍄䉁䅁䅁兂䅁䅁䅍䅄䅁䅁䅯䅈䅁䅁䅯允䅁䅁䅯兂䅁䅁䅕䅁䅁佁橄唵䉁䅁䅁允䅁䅁䅕積積積積稰䴸䅉䅅䅁䙁䅁䅁睁䵁䅁䅁权敁䅁䅁权䉁䅁䅁权䙁䅁䅁兂䅁䅁䅁䍙浈䅑䅅䅁䉁䅁䅁兂䑄匹捨㡪噌睐杷允䅁䅁䅕䅁䑁䅁䅷䅁䭁䉁䅷䅁䭁䅁䅅䅁䭁䅁䅕䅁䙁䅁䅁䅁䅃甹䅖允䅁䅁䅅䅁䙁䉁䘫ㄶ㑇瑈⽕䍄䉁䅁䅁兂䅁䅁䅍䅄䅁䅁䅯先䅁䅁䅯允䅁䅁䅯兂䅁䅁䅕䅁䅁䝁㡄唵䉁䅁䅁允䅁䅁䅕㑈牘払敧吱䴸䅉䅅䅁䙁䅁䅁睁䵁䅁䅁权敁䅁䅁权䉁䅁䅁权䙁䅁䅁兂䅁䅁䅁䅉浈䅑䅅䅁䉁䅁䅁兂㝂䭆䠵場啲睐杷允䅁䅁䅕䅁䑁䅁䅷䅁䭁䉁䅷䅁䭁䅁䅅䅁䭁䅁䅕䅁䙁䅁䅁䅁䅂佳䅖允䅁䅁䅅䅁䙁䥁䌯匹捨㥪⽉䍄䉁䅁䅁兂䅁䅁䅍䅄䅁䅁䅯杇䅁䅁䅯允䅁䅁䅯兂䅁䅁䅕䅁䅁䅁㥂欵䉁䅁䅁允䅁䅁䅕䡰㥁瑃橥䐶䴸䅉䅅䅁䙁䅁䅁睁䵁䅁䅁权晁䅁䅁权䉁䅁䅁权䙁䅁䅁兂䅁䅁䅁䅙浲䅑䅅䅁䉁䅁䅁兂䅁䅁䅁䅁杄睐杷允䅁䅁䅕䅁䑁䅁䅷䅁䭁䉁䅯䅁䭁䅁䅅䅁䭁䅁䅕䅁䙁䅁䅁䅁䅁⭙䅚允䅁䅁䅅䅁䙁䭁睒児塲⭯⽧䍄䉁䅁䅁兂䅁䅁䅍䅄䅁䅁䅯杇䅁䅁䅯允䅁䅁䅯兂䅁䅁䅕䅁䅁䵁塃唵䉁䅁䅁允䅁䅁䅕䅁䅁䅁䅁䐴䴸䅉䅅䅁䙁䅁䅁睁䵁䅁䅁权慁䅁䅁权䉁䅁䅁权䙁䅁䅁兂䅁䅁䅁䑧浘䅑䅅䅁䉁䅁䅁兂歃䑣䬰㘱潐睐杷允䅁䅁䅕䅁䑁䅁䅷䅁䭁䉁䅷䅁䭁䅁䅅䅁䭁䅁䅕䅁䙁䅁䅁䅁䅁敺䅖允䅁䅁䅅䅁䙁䑁積積積㥍⽍䍄䉁䅁䅁兂䅁䅁䅍䅄䅁䅁䅯杈䅁䅁䅯允䅁䅁䅯兂䅁䅁䅕䅁䅁䭁慃唵䉁䅁䅁允䅁䅁䅕積積積積稰䴸䅉䅅䅁䙁䅁䅁睁䵁䅁䅁权晁䅁䅁权䉁䅁䅁权䙁䅁䅁兂䅁䅁䅁䅷浦䅑䅅䅁䉁䅁䅁兂䅁䅁䅁䅁杄睐杷允䅁䅁䅕䅁䑁䅁䅷䅁䭁䉁䅷䅁䭁䅁䅅䅁䭁䅁䅕䅁䙁䅁䅁䅁䅃畸䅖允䅁䅁䅅䅁䙁䥁䌯匹捨㥪⽉䍄䉁䅁䅁兂䅁䅁䅍䅄䅁䅁䅯杈䅁䅁䅯允䅁䅁䅯兂䅁䅁䅕䅁䅁䭁穄唵䉁䅁䅁允䅁䅁䅕積積積積稰䴸䅉䅅䅁䙁䅁䅁睁䵁䅁䅁权捁䅁䅁权䉁䅁䅁权䙁䅁䅁兂䅁䅁䅁䡙浘䅑䅅䅁䉁䅁䅁兂㉄䙋偹癷奘睐杷允䅁䅁䅕䅁䑁䅁䅷䅁䭁䉁䄸䅁䭁䅁䅅䅁䭁䅁䅕䅁䙁䅁䅁䅁杁⬹䅖允䅁䅁䅅䅁䙁䕁桪桥畓⭒⽅䍄䉁䅁䅁兂䅁䅁䅍䅄䅁䅁䅯䅈䅁䅁䅯允䅁䅁䅯兂䅁䅁䅕䅁䅁䥁㑂欵䉁䅁䅁允䅁䅁䅕椹捨㡪ㅌ䐲䴸䅉䅅䅁䙁䅁䅁睁䵁䅁䅁权摁䅁䅁权䉁䅁䅁权䙁䅁䅁兂䅁䅁䅁䅯洷䅑䅅䅁䉁䅁䅁兂晁敨剴䉵嘷睐杷允䅁䅁䅕䅁䑁䅁䅷䅁䭁䉁䄰䅁䭁䅁䅅䅁䭁䅁䅕䅁䙁䅁䅁䅁杄佖䅚允䅁䅁䅅䅁䙁䭁䠵場啯瑲⽣䍄䉁䅁䅁兂䅁䅁䅍䅄䅁䅁䅯䅈䅁䅁䅯允䅁䅁䅯兂䅁䅁䅕䅁䅁䅁療欵䉁䅁䅁允䅁䅁䅕椹捨㡪ㅌ䐲䴸䅉䅅䅁䙁䅁䅁睁䵁䅁䅁权慁䅁䅁权䉁䅁䅁权䙁䅁䅁兂䅁䅁䅁倴汐䅑䅅䅁䉁䅁䅁兂穁積積積橐睐杷允䅁䅁䅕䅁䑁䅁䅷䅁䭁䉁䄰䅁䭁䅁䅅䅁䭁䅁䅕䅁䙁䅁䅁䅁杁佄䅚允䅁䅁䅅䅁䙁䉁䘫ㄶ㑇瑈⽕䍄䉁䅁䅁兂䅁䅁䅍䅄䅁䅁䅯杇䅁䅁䅯允䅁䅁䅯兂䅁䅁䅕䅁䅁䍁杂欵䉁䅁䅁允䅁䅁䅕䡰㥁瑃橥䐶䴸䅉䅅䅁䙁䅁䅁睁䵁䅁䅁权慁䅁䅁权䉁䅁䅁权䙁䅁䅁兂䅁䅁䅁佷氳䅑䅅䅁䉁䅁䅁兂穁積積積橐睐杷允䅁䅁䅕䅁䑁䅁䅷䅁䭁䉁䅷䅁䭁䅁䅅䅁䭁䅁䅕䅁䙁䅁䅁䅁䅂⭹䅖允䅁䅁䅅䅁䙁䑁積積積㥍⽍䍄䉁䅁䅁兂䅁䅁䅍䅄䅁䅁䅯䅈䅁䅁䅯允䅁䅁䅯兂䅁䅁䅕䅁䅁䭁㑂欵䉁䅁䅁允䅁䅁䅕椹捨㡪ㅌ䐲䴸䅉䅅䅁䙁䅁䅁睁䵁䅁䅁权捁䅁䅁权䉁䅁䅁权䙁䅁䅁兂䅁䅁䅁䩧汪䅑䅅䅁䉁䅁䅁兂偃癷潕䥘匯睐杷允䅁䅁䅕䅁䑁䅁䅷䅁䭁䉁䅯䅁䭁䅁䅅䅁䭁䅁䅕䅁䙁䅁䅁䅁杂敭䅖允䅁䅁䅅䅁䙁䅁䅁䅁䅁佁⽁䍄䉁䅁䅁兂䅁䅁䅍䅄䅁䅁䅯睈䅁䅁䅯允䅁䅁䅯兂䅁䅁䅕䅁䅁䭁湁欵䉁䅁䅁允䅁䅁䅕体㙆䭆䠵吴䴸䅉䅅䅁䙁䅁䅁睁䵁䅁䅁权晁䅁䅁权䉁䅁䅁权䙁䅁䅁兂䅁䅁䅁䡑浺䅑䅅䅁䉁䅁䅁兂卂䉵䘶ㄶ杈睐杷允䅁䅁䅕䅁䑁䅁䅷䅁䭁䉁䅯䅁䭁䅁䅅䅁䭁䅁䅕䅁䙁䅁䅁䅁䅂佰䅖允䅁䅁䅅䅁䙁䅁䅁䅁䅁佁⽁䍄䉁䅁䅁兂䅁䅁䅍䅄䅁䅁䅯睈䅁䅁䅯允䅁䅁䅯兂䅁䅁䅕䅁䅁䝁佄唵䉁䅁䅁允䅁䅁䅕䡰㥁瑃橥䐴䴸䅉䅅䅁䙁䅁䅁睁䵁䅁䅁权敁䅁䅁权䉁䅁䅁权䙁䅁䅁兂䅁䅁䅁偑氯䅑䅅䅁䉁䅁䅁兂㝂䭆䠵場啲睐杷允䅁䅁䅕䅁䑁䅁䅷䅁䭁䉁䅯䅁䭁䅁䅅䅁䭁䅁䅕䅁䙁䅁䅁䅁杁佘䅚允䅁䅁䅅䅁䙁䭁睒児塲⭯⽧䍄䉁䅁䅁兂䅁䅁䅍䅄䅁䅁䅯杇䅁䅁䅯允䅁䅁䅯兂䅁䅁䅕䅁䅁䕁䡄唵䉁䅁䅁允䅁䅁䅕䅁䅁䅁䅁䐴䴸䅉䅅䅁䙁䅁䅁睁䵁䅁䅁权晁䅁䅁权䉁䅁䅁权䙁䅁䅁兂䅁䅁䅁乙汘䅑䅅䅁䉁䅁䅁兂乄䵺䵺䵺捺睐杷允䅁䅁䅕䅁䑁䅁䅷䅁䭁䉁䅷䅁䭁䅁䅅䅁䭁䅁䅕䅁䙁䅁䅁䅁䅃⭭䅖允䅁䅁䅅䅁䙁䥁䌯匹捨㥪⽉䍄䉁䅁䅁兂䅁䅁䅍䅄䅁䅁䅯杇䅁䅁䅯允䅁䅁䅯兂䅁䅁䅕䅁䅁佁歂欵䉁䅁䅁允䅁䅁䅕䡰㥁瑃橥䐶䴸䅉䅅䅁䙁䅁䅁睁䵁䅁䅁权捁䅁䅁权䉁䅁䅁权䙁䅁䅁兂䅁䅁䅁䉷洯䅑䅅䅁䉁䅁䅁兂畃⭒㙆䭆堷睐杷允䅁䅁䅕䅁䑁䅁䅷䅁䭁䉁䄴䅁䭁䅁䅅䅁䭁䅁䅕䅁䙁䅁䅁䅁䅁敊䅚允䅁䅁䅅䅁䙁䵁ㅐ䙋偹瑷⽕䍄䉁䅁䅁兂䅁䅁䅍䅄䅁䅁䅯先䅁䅁䅯允䅁䅁䅯兂䅁䅁䅕䅁䅁䕁瑁欵䉁䅁䅁允䅁䅁䅕浚浚浚浚樱䴸䅉䅅䅁䙁䅁䅁睁䵁䅁䅁权摁䅁䅁权䉁䅁䅁权䙁䅁䅁兂䅁䅁䅁䩧汲䅑䅅䅁䉁䅁䅁兂塄㍯㥁瑃呦睐杷允䅁䅁䅕䅁䑁䅁䅷䅁䭁䉁䄴䅁䭁䅁䅅䅁䭁䅁䅕䅁䙁䅁䅁䅁䅁佶䅖允䅁䅁䅅䅁䙁䑁積積積㥍⽍䍄䉁䅁䅁兂䅁䅁䅍䅄䅁䅁䅯睈䅁䅁䅯允䅁䅁䅯兂䅁䅁䅕䅁䅁䅁歁欵䉁䅁䅁允䅁䅁䅕体㙆䭆䠵吴䴸䅉䅅䅁䙁䅁䅁睁䵁䅁䅁权摁䅁䅁权䉁䅁䅁权䙁䅁䅁兂䅁䅁䅁佯汈䅑䅅䅁䉁䅁䅁兂塄㍯㥁瑃呦睐杷允䅁䅁䅕䅁䑁䅁䅷䅁䭁䉁䅷䅁䭁䅁䅅䅁䭁䅁䅕䅁䙁䅁䅁䅁权畊䅚允䅁䅁䅅䅁䙁䭁䠵場啯瑲⽣䍄䉁䅁䅁兂䅁䅁䅍䅄䅁䅁䅯先䅁䅁䅯允䅁䅁䅯兂䅁䅁䅕䅁䅁䵁㑄唵䉁䅁䅁允䅁䅁䅕㑈牘払敧吱䴸䅉䅅䅁䙁䅁䅁睁䵁䅁䅁权捁䅁䅁权䉁䅁䅁权䙁䅁䅁兂䅁䅁䅁䙑浈䅑䅅䅁䉁䅁䅁兂㉄䙋偹癷奘睐杷允䅁䅁䅕䅁䑁䅁䅷䅁䭁䉁䅷䅁䭁䅁䅅䅁䭁䅁䅕䅁䙁䅁䅁䅁杄⭗䅚允䅁䅁䅅䅁䙁偁潙䥘䌯搹⽧䍄䉁䅁䅁兂䅁䅁䅍䅄䅁䅁䅯先䅁䅁䅯允䅁䅁䅯兂䅁䅁䅕䅁䅁䅁瑃唵䉁䅁䅁允䅁䅁䅕㘱睎児塲稰䴸䅉䅅䅁䙁䅁䅁睁䵁䅁䅁权慁䅁䅁权䉁䅁䅁权䙁䅁䅁兂䅁䅁䅁䙑浐䅑䅅䅁䉁䅁䅁兂歃䑣䬰㘱潐睐杷允䅁䅁䅕䅁䑁䅁䅷䅁䭁䉁䄸䅁䭁䅁䅅䅁䭁䅁䅕䅁䙁䅁䅁䅁杂敤䅚允䅁䅁䅅䅁䙁䙁㑋潈牘敕⽁䍄䉁䅁䅁兂䅁䅁䅍䅄䅁䅁䅯先䅁䅁䅯允䅁䅁䅯兂䅁䅁䅕䅁䅁䅁奄唵䉁䅁䅁允䅁䅁䅕㘱睎児塲稰䴸䅉䅅䅁䙁䅁䅁睁䵁䅁䅁权摁䅁䅁权䉁䅁䅁权䙁䅁䅁兂䅁䅁䅁䕁浘䅑䅅䅁䉁䅁䅁兂畃⭒㙆䭆堷睐杷允䅁䅁䅕䅁䑁䅁䅷䅁䭁䉁䄰䅁䭁䅁䅅䅁䭁䅁䅕䅁䙁䅁䅁䅁䅁教䅚允䅁䅁䅅䅁䙁䭁䠵場啯瑲⽣䍄䉁䅁䅁兂䅁䅁䅍䅄䅁䅁䅯先䅁䅁䅯允䅁䅁䅯兂䅁䅁䅕䅁䅁佁橃唵䉁䅁䅁允䅁䅁䅕㘱睎児塲稰䴸䅉䅅䅁䙁䅁䅁睁䵁䅁䅁权敁䅁䅁权䉁䅁䅁权䙁䅁䅁兂䅁䅁䅁䡙浲䅑䅅䅁䉁䅁䅁兂䅁䅁䅁䅁兄睐杷允䅁䅁䅕䅁䑁䅁䅷䅁䭁䉁䄰䅁䭁䅁䅅䅁䭁䅁䅕䅁䙁䅁䅁䅁䅂佸䅖允䅁䅁䅅䅁䙁乁橥䑣䬰㤱⽍䍄䉁䅁䅁兂䅁䅁䅍䅄䅁䅁䅯先䅁䅁䅯允䅁䅁䅯兂䅁䅁䅕䅁䅁䕁㉄唵䉁䅁䅁允䅁䅁䅕㘱睎児塲稰䴸䅉䅅䅁䙁䅁䅁睁䵁䅁䅁权慁䅁䅁权䉁䅁䅁权䙁䅁䅁兂䅁䅁䅁偧汘䅑䅅䅁䉁䅁䅁兂穁積積積橐睐杷允䅁䅁䅕䅁䑁䅁䅷䅁䭁䉁䅯䅁䭁䅁䅅䅁䭁䅁䅕䅁䙁䅁䅁䅁䅄敏䅚允䅁䅁䅅䅁䙁䭁睒児塲⭯⽧䍄䉁䅁䅁兂䅁䅁䅍䅄䅁䅁䅯杇䅁䅁䅯允䅁䅁䅯兂䅁䅁䅕䅁䅁䝁晄唵䉁䅁䅁允䅁䅁䅕椹捨㡪ㅌ䐴䴸䅉䅅䅁䙁䅁䅁睁䵁䅁䅁权晁䅁䅁权䉁䅁䅁权䙁䅁䅁兂䅁䅁䅁䩯汮䅑䅅䅁䉁䅁䅁兂卂䉵䘶ㄶ杈睐杷允䅁䅁䅕䅁䑁䅁䅷䅁䭁䉁䅯䅁䭁䅁䅅䅁䭁䅁䅕䅁䙁䅁䅁䅁䅃畑䅚允䅁䅁䅅䅁䙁䭁睒児塲⭯⽧䍄䉁䅁䅁兂䅁䅁䅍䅄䅁䅁䅯杈䅁䅁䅯允䅁䅁䅯兂䅁䅁䅕䅁䅁佁䕂欵䉁䅁䅁允䅁䅁䅕⽷潕䥘䌯吱䴸䅉䅅䅁䙁䅁䅁睁䵁䅁䅁权晁䅁䅁权䉁䅁䅁权䙁䅁䅁兂䅁䅁䅁䩷汢䅑䅅䅁䉁䅁䅁兂卂䉵䘶ㄶ杈睐杷允䅁䅁䅕䅁䑁䅁䅷䅁䭁䉁䅯䅁䭁䅁䅅䅁䭁䅁䅕䅁䙁䅁䅁䅁䅄⭏䅚允䅁䅁䅅䅁䙁䭁睒児塲⭯⽧䍄䉁䅁䅁兂䅁䅁䅍䅄䅁䅁䅯先䅁䅁䅯允䅁䅁䅯兂䅁䅁䅕䅁䅁䍁噁欵䉁䅁䅁允䅁䅁䅕㑈牘払敧吱䴸䅉䅅䅁䙁䅁䅁睁䵁䅁䅁权捁䅁䅁权䉁䅁䅁权䙁䅁䅁兂䅁䅁䅁䙑浲䅑䅅䅁䉁䅁䅁兂㉄䙋偹癷奘睐杷允䅁䅁䅕䅁䑁䅁䅷䅁䭁䉁䄴䅁䭁䅁䅅䅁䭁䅁䅕䅁䙁䅁䅁䅁杁畺䅖允䅁䅁䅅䅁䙁䑁積積積㥍⽍䍄䉁䅁䅁兂䅁䅁䅍䅄䅁䅁䅯杇䅁䅁䅯允䅁䅁䅯兂䅁䅁䅕䅁䅁䝁歂欵䉁䅁䅁允䅁䅁䅕䡰㥁瑃橥䐶䴸䅉䅅䅁䙁䅁䅁睁䵁䅁䅁权摁䅁䅁权䉁䅁䅁权䙁䅁䅁兂䅁䅁䅁䑑浔䅑䅅䅁䉁䅁䅁兂畃⭒㙆䭆堷睐杷允䅁䅁䅕䅁䑁䅁䅷䅁䭁䉁䄸䅁䭁䅁䅅䅁䭁䅁䅕䅁䙁䅁䅁䅁䅄⭵䅖允䅁䅁䅅䅁䙁䱁敧敨剴乵⼴䍄䉁䅁䅁兂䅁䅁䅍䅄䅁䅁䅯杇䅁䅁䅯允䅁䅁䅯兂䅁䅁䅕䅁䅁䵁乁欵䉁䅁䅁允䅁䅁䅕浚浚浚浚樵䴸䅉䅅䅁䙁䅁䅁睁䵁䅁䅁权慁䅁䅁权䉁䅁䅁权䙁䅁䅁兂䅁䅁䅁䅷洯䅑䅅䅁䉁䅁䅁兂浂浚浚浚浢睐杷允䅁䅁䅕䅁䑁䅁䅷䅁䭁䉁䄴䅁䭁䅁䅅䅁䭁䅁䅕䅁䙁䅁䅁䅁䅂⭲䅖允䅁䅁䅅䅁䙁䑁積積積㥍⽍䍄䉁䅁䅁兂䅁䅁䅍䅄䅁䅁䅯睈䅁䅁䅯允䅁䅁䅯兂䅁䅁䅕䅁䅁䅁偄唵䉁䅁䅁允䅁䅁䅕䡰㥁瑃橥䐴䴸䅉䅅䅁䙁䅁䅁睁䵁䅁䅁权敁䅁䅁权䉁䅁䅁权䙁䅁䅁兂䅁䅁䅁䌴浐䅑䅅䅁䉁䅁䅁兂䑄匹捨㡪噌睐杷允䅁䅁䅕䅁䑁䅁䅷䅁䭁䉁䄴䅁䭁䅁䅅䅁䭁䅁䅕䅁䙁䅁䅁䅁䅄数䅖允䅁䅁䅅䅁䙁䑁積積積㥍⽍䍄䉁䅁䅁兂䅁䅁䅍䅄䅁䅁䅯杈䅁䅁䅯允䅁䅁䅯兂䅁䅁䅕䅁䅁䵁䅂欵䉁䅁䅁允䅁䅁䅕⽷潕䥘䌯吱䴸䅉䅅䅁䙁䅁䅁睁䵁䅁䅁权敁䅁䅁权䉁䅁䅁权䙁䅁䅁兂䅁䅁䅁䍯洷䅑䅅䅁䉁䅁䅁兂䑄匹捨㡪噌睐杷允䅁䅁䅕䅁䑁䅁䅷䅁䭁䉁䄰䅁䭁䅁䅅䅁䭁䅁䅕䅁䙁䅁䅁䅁杄⭍䅚允䅁䅁䅅䅁䙁䭁䠵場啯瑲⽣䍄䉁䅁䅁兂䅁䅁䅍䅄䅁䅁䅯睈䅁䅁䅯允䅁䅁䅯兂䅁䅁䅕䅁䅁䅁煂欵䉁䅁䅁允䅁䅁䅕牕敧敨剴䐴䴸䅉䅅䅁䙁䅁䅁睁䵁䅁䅁权捁䅁䅁权䉁䅁䅁权䙁䅁䅁兂䅁䅁䅁䙯洳䅑䅅䅁䉁䅁䅁兂㉄䙋偹癷奘睐杷允䅁䅁䅕䅁䑁䅁䅷䅁䭁䉁䄰䅁䭁䅁䅅䅁䭁䅁䅕䅁䙁䅁䅁䅁杂攱䅖允䅁䅁䅅䅁䙁乁橥䑣䬰㤱⽍䍄䉁䅁䅁兂䅁䅁䅍䅄䅁䅁䅯先䅁䅁䅯允䅁䅁䅯兂䅁䅁䅕䅁䅁䭁瑁欵䉁䅁䅁允䅁䅁䅕歲桦桥畓稱䴸䅉䅅䅁䙁䅁䅁睁䵁䅁䅁权慁䅁䅁权䉁䅁䅁权䙁䅁䅁兂䅁䅁䅁乷汢䅑䅅䅁䉁䅁䅁兂㉄䙋偹癷杘睐杷允䅁䅁䅕䅁䑁䅁䅷䅁䭁䉁䅯䅁䭁䅁䅅䅁䭁䅁䅕䅁䙁䅁䅁䅁杄伷䅖允䅁䅁䅅䅁䙁䑁積積積⭍⽍䍄䉁䅁䅁兂䅁䅁䅍䅄䅁䅁䅯杈䅁䅁䅯允䅁䅁䅯兂䅁䅁䅕䅁䅁䵁佂欵䉁䅁䅁允䅁䅁䅕⽷潕䥘䌯吱䴸䅉䅅䅁䙁䅁䅁睁䵁䅁䅁权捁䅁䅁权䉁䅁䅁权䙁䅁䅁兂䅁䅁䅁䵯汈䅑䅅䅁䉁䅁䅁兂偃癷潕䥘匯睐杷允䅁䅁䅕䅁䑁䅁䅷䅁䭁䉁䅯䅁䭁䅁䅅䅁䭁䅁䅕䅁䙁䅁䅁䅁权敎䅚允䅁䅁䅅䅁䙁䭁睒児塲⭯⽧䍄䉁䅁䅁兂䅁䅁䅍䅄䅁䅁䅯杇䅁䅁䅯允䅁䅁䅯兂䅁䅁䅕䅁䅁䭁ぃ唵䉁䅁䅁允䅁䅁䅕䅁䅁䅁䅁䐴䴸䅉䅅䅁䙁䅁䅁睁䵁䅁䅁权敁䅁䅁权䉁䅁䅁权䙁䅁䅁兂䅁䅁䅁䕑洳䅑䅅䅁䉁䅁䅁兂䑄匹捨㡪噌睐杷允䅁䅁䅕䅁䑁䅁䅷䅁䭁䉁䄸䅁䭁䅁䅅䅁䭁䅁䅕䅁䙁䅁䅁䅁䅃畁䅚允䅁䅁䅅䅁䙁䅁䅁䅁䅁佁⽁䍄䉁䅁䅁兂䅁䅁䅍䅄䅁䅁䅯杇䅁䅁䅯允䅁䅁䅯兂䅁䅁䅕䅁䅁䍁灁欵䉁䅁䅁允䅁䅁䅕䡰㥁瑃橥䐶䴸䅉䅅䅁䙁䅁䅁睁䵁䅁䅁权敁䅁䅁权䉁䅁䅁权䙁䅁䅁兂䅁䅁䅁佯汪䅑䅅䅁䉁䅁䅁兂穁積積積呐睐杷允䅁䅁䅕䅁䑁䅁䅷䅁䭁䉁䄰䅁䭁䅁䅅䅁䭁䅁䅕䅁䙁䅁䅁䅁䅂⭖䅚允䅁䅁䅅䅁䙁䭁䠵場啯瑲⽣䍄䉁䅁䅁兂䅁䅁䅍䅄䅁䅁䅯䅈䅁䅁䅯允䅁䅁䅯兂䅁䅁䅕䅁䅁䵁㍂欵䉁䅁䅁允䅁䅁䅕椹捨㡪ㅌ䐲䴸䅉䅅䅁䙁䅁䅁睁䵁䅁䅁权摁䅁䅁权䉁䅁䅁权䙁䅁䅁兂䅁䅁䅁䥙浌䅑䅅䅁䉁䅁䅁兂畃⭒㙆䭆堷睐杷允䅁䅁䅕䅁䑁䅁䅷䅁䭁䉁䄰䅁䭁䅁䅅䅁䭁䅁䅕䅁䙁䅁䅁䅁䅁伸䅖允䅁䅁䅅䅁䙁乁橥䑣䬰㤱⽍䍄䉁䅁䅁兂䅁䅁䅍䅄䅁䅁䅯杇䅁䅁䅯允䅁䅁䅯兂䅁䅁䅕䅁䅁䕁慁欵䉁䅁䅁允䅁䅁䅕䡰㥁瑃橥䐶䴸䅉䅅䅁䙁䅁䅁睁䵁䅁䅁权摁䅁䅁权䉁䅁䅁权䙁䅁䅁兂䅁䅁䅁䙧浮䅑䅅䅁䉁䅁䅁兂畃⭒㙆䭆堷睐杷允䅁䅁䅕䅁䑁䅁䅷䅁䭁䉁䄸䅁䭁䅁䅅䅁䭁䅁䅕䅁䙁䅁䅁䅁䅃佐䅚允䅁䅁䅅䅁䙁䭁睒児塲⭯⽁䍄䉁䅁䅁兂䅁䅁䅍䅄䅁䅁䅯杈䅁䅁䅯允䅁䅁䅯兂䅁䅁䅕䅁䅁䭁婄唵䉁䅁䅁允䅁䅁䅕積積積積稰䴸䅉䅅䅁䙁䅁䅁睁䵁䅁䅁权捁䅁䅁权䉁䅁䅁权䙁䅁䅁兂䅁䅁䅁䅁浘䅑䅅䅁䉁䅁䅁兂晁敨剴䉵嘷睐杷允䅁䅁䅕䅁䑁䅁䅷䅁䭁䉁䄰䅁䭁䅁䅅䅁䭁䅁䅕䅁䙁䅁䅁䅁䅂敒䅚允䅁䅁䅅䅁䙁䭁䠵場啯瑲⽣䍄䉁䅁䅁兂䅁䅁䅍䅄䅁䅁䅯睈䅁䅁䅯允䅁䅁䅯兂䅁䅁䅕䅁䅁䭁晁欵䉁䅁䅁允䅁䅁䅕椹捨㡪ㅌ䐴䴸䅉䅅䅁䙁䅁䅁睁䵁䅁䅁权捁䅁䅁权䉁䅁䅁权䙁䅁䅁兂䅁䅁䅁临汘䅑䅅䅁䉁䅁䅁兂穁積積積呐睐杷允䅁䅁䅕䅁䑁䅁䅷䅁䭁䉁䄰䅁䭁䅁䅅䅁䭁䅁䅕䅁䙁䅁䅁䅁杂敢䅚允䅁䅁䅅䅁䙁䭁䠵場啯瑲⽣䍄䉁䅁䅁兂䅁䅁䅍䅄䅁䅁䅯䅈䅁䅁䅯允䅁䅁䅯兂䅁䅁䅕䅁䅁䥁橃唵䉁䅁䅁允䅁䅁䅕㡪ㅌ䙋偹樰䴸䅉䅅䅁䙁䅁䅁睁䵁䅁䅁权晁䅁䅁权䉁䅁䅁权䙁䅁䅁兂䅁䅁䅁䅯浲䅑䅅䅁䉁䅁䅁兂歃䑣䬰㘱材睐杷允䅁䅁䅕䅁䑁䅁䅷䅁䭁䉁䅯䅁䭁䅁䅅䅁䭁䅁䅕䅁䙁䅁䅁䅁杄位䅚允䅁䅁䅅䅁䙁䭁睒児塲⭯⽧䍄䉁䅁䅁兂䅁䅁䅍䅄䅁䅁䅯先䅁䅁䅯允䅁䅁䅯兂䅁䅁䅕䅁䅁䅁晃唵䉁䅁䅁允䅁䅁䅕㘱睎児塲稰䴸䅉䅅䅁䙁䅁䅁睁䵁䅁䅁权慁䅁䅁权䉁䅁䅁权䙁䅁䅁兂䅁䅁䅁䭯氳䅑䅅䅁䉁䅁䅁兂䅁䅁䅁䅁杄睐杷允䅁䅁䅕䅁䑁䅁䅷䅁䭁䉁䄰䅁䭁䅁䅅䅁䭁䅁䅕䅁䙁䅁䅁䅁权佉䅚允䅁䅁䅅䅁䙁䉁䘫ㄶ㑇瑈⽕䍄䉁䅁䅁兂䅁䅁䅍䅄䅁䅁䅯先䅁䅁䅯允䅁䅁䅯兂䅁䅁䅕䅁䅁䕁⭁欵䉁䅁䅁允䅁䅁䅕歲桦桥畓稱䴸䅉䅅䅁䙁䅁䅁睁䵁䅁䅁权慁䅁䅁权䉁䅁䅁权䙁䅁䅁兂䅁䅁䅁䱑汈䅑䅅䅁䉁䅁䅁兂䅁䅁䅁䅁杄睐杷允䅁䅁䅕䅁䑁䅁䅷䅁䭁䉁䅷䅁䭁䅁䅅䅁䭁䅁䅕䅁䙁䅁䅁䅁䅂佢䅚允䅁䅁䅅䅁䙁偁潙䥘䌯搹⽧䍄䉁䅁䅁兂䅁䅁䅍䅄䅁䅁䅯先䅁䅁䅯允䅁䅁䅯兂䅁䅁䅕䅁䅁佁权唵䉁䅁䅁允䅁䅁䅕㘱睎児塲稰䴸䅉䅅䅁䙁䅁䅁睁䵁䅁䅁权摁䅁䅁权䉁䅁䅁权䙁䅁䅁兂䅁䅁䅁䡧浲䅑䅅䅁䉁䅁䅁兂畃⭒㙆䭆堷睐杷允䅁䅁䅕䅁䑁䅁䅷䅁䭁䉁䄴䅁䭁䅁䅅䅁䭁䅁䅕䅁䙁䅁䅁䅁䅄畋䅚允䅁䅁䅅䅁䙁䵁ㅐ䙋偹瑷⽕䍄䉁䅁䅁兂䅁䅁䅍䅄䅁䅁䅯睈䅁䅁䅯允䅁䅁䅯兂䅁䅁䅕䅁䅁䵁允欵䉁䅁䅁允䅁䅁䅕䡰㥁瑃橥䐴䴸䅉䅅䅁䙁䅁䅁睁䵁䅁䅁权摁䅁䅁权䉁䅁䅁权䙁䅁䅁兂䅁䅁䅁䝑浘䅑䅅䅁䉁䅁䅁兂畃⭒㙆䭆堷睐杷允䅁䅁䅕䅁䑁䅁䅷䅁䭁䉁䄴䅁䭁䅁䅅䅁䭁䅁䅕䅁䙁䅁䅁䅁权敓䅚允䅁䅁䅅䅁䙁䵁ㅐ䙋偹瑷⽕䍄䉁䅁䅁兂䅁䅁䅍䅄䅁䅁䅯杈䅁䅁䅯允䅁䅁䅯兂䅁䅁䅕䅁䅁䅁㉁欵䉁䅁䅁允䅁䅁䅕⽷潕䥘䌯吱䴸䅉䅅䅁䙁䅁䅁睁䵁䅁䅁权晁䅁䅁权䉁䅁䅁权䙁䅁䅁兂䅁䅁䅁䕑洳䅑䅅䅁䉁䅁䅁兂歃䑣䬰㘱材睐杷允䅁䅁䅕䅁䑁䅁䅷䅁䭁䉁䅯䅁䭁䅁䅅䅁䭁䅁䅕䅁䙁䅁䅁䅁䅄⭷䅖允䅁䅁䅅䅁䙁䅁䅁䅁䅁佁⽁䍄䉁䅁䅁兂䅁䅁䅍䅄䅁䅁䅯杈䅁䅁䅯允䅁䅁䅯兂䅁䅁䅕䅁䅁䵁㕄唵䉁䅁䅁允䅁䅁䅕硥畓⭒㙆䐱䴸䅉䅅䅁䙁䅁䅁睁䵁䅁䅁权捁䅁䅁权䉁䅁䅁权䙁䅁䅁兂䅁䅁䅁䱙汢䅑䅅䅁䉁䅁䅁兂偃癷潕䥘匯睐杷允䅁䅁䅕䅁䑁䅁䅷䅁䭁䉁䄰䅁䭁䅁䅅䅁䭁䅁䅕䅁䙁䅁䅁䅁权敷䅖允䅁䅁䅅䅁䙁乁橥䑣䬰㤱⽍䍄䉁䅁䅁兂䅁䅁䅍䅄䅁䅁䅯先䅁䅁䅯允䅁䅁䅯兂䅁䅁䅕䅁䅁䥁䅃欵䉁䅁䅁允䅁䅁䅕歲桦桥畓稱䴸䅉䅅䅁䙁䅁䅁睁䵁䅁䅁权摁䅁䅁权䉁䅁䅁权䙁䅁䅁兂䅁䅁䅁䝑浪䅑䅅䅁䉁䅁䅁兂畃⭒㙆䭆堷睐杷允䅁䅁䅕䅁䑁䅁䅷䅁䭁䉁䄰䅁䭁䅁䅅䅁䭁䅁䅕䅁䙁䅁䅁䅁䅂伶䅖允䅁䅁䅅䅁䙁乁橥䑣䬰㤱⽍䍄䉁䅁䅁兂䅁䅁䅍䅄䅁䅁䅯䅈䅁䅁䅯允䅁䅁䅯兂䅁䅁䅕䅁䅁䅁呂欵䉁䅁䅁允䅁䅁䅕椹捨㡪ㅌ䐲䴸䅉䅅䅁䙁䅁䅁睁䵁䅁䅁权摁䅁䅁权䉁䅁䅁权䙁䅁䅁兂䅁䅁䅁䙑浪䅑䅅䅁䉁䅁䅁兂畃⭒㙆䭆堷睐杷允䅁䅁䅕䅁䑁䅁䅷䅁䭁䉁䄴䅁䭁䅁䅅䅁䭁䅁䅕䅁䙁䅁䅁䅁䅃⭡䅚允䅁䅁䅅䅁䙁䅁䅁䅁䅁乁⽁䍄䉁䅁䅁兂䅁䅁䅍䅄䅁䅁䅯杇䅁䅁䅯允䅁䅁䅯兂䅁䅁䅕䅁䅁䝁⭃唵䉁䅁䅁允䅁䅁䅕䅁䅁䅁䅁䐴䴸䅉䅅䅁䙁䅁䅁睁䵁䅁䅁权捁䅁䅁权䉁䅁䅁权䙁䅁䅁兂䅁䅁䅁䍉浔䅑䅅䅁䉁䅁䅁兂畃⭒㙆䭆堷睐杷允䅁䅁䅕䅁䑁䅁䅷䅁䭁䉁䅷䅁䭁䅁䅅䅁䭁䅁䅕䅁䙁䅁䅁䅁䅂略䅚允䅁䅁䅅䅁䙁偁潙䥘䌯搹⽧䍄䉁䅁䅁兂䅁䅁䅍䅄䅁䅁䅯杈䅁䅁䅯允䅁䅁䅯兂䅁䅁䅕䅁䅁䍁杁欵䉁䅁䅁允䅁䅁䅕⽷潕䥘䌯吱䴸䅉䅅䅁䙁䅁䅁睁䵁䅁䅁权摁䅁䅁权䉁䅁䅁权䙁䅁䅁兂䅁䅁䅁䵉決䅑䅅䅁䉁䅁䅁兂塄㍯㥁瑃呦睐杷允䅁䅁䅕䅁䑁䅁䅷䅁䭁䉁䄰䅁䭁䅁䅅䅁䭁䅁䅕䅁䙁䅁䅁䅁杁⭃䅚允䅁䅁䅅䅁䙁䉁䘫ㄶ㑇瑈⽕䍄䉁䅁䅁兂䅁䅁䅍䅄䅁䅁䅯睈䅁䅁䅯允䅁䅁䅯兂䅁䅁䅕䅁䅁䥁㝁欵䉁䅁䅁允䅁䅁䅕䡰㥁瑃橥䐴䴸䅉䅅䅁䙁䅁䅁睁䵁䅁䅁权摁䅁䅁权䉁䅁䅁权䙁䅁䅁兂䅁䅁䅁倴汲䅑䅅䅁䉁䅁䅁兂晁敨剴䉵嘷睐杷允䅁䅁䅕䅁䑁䅁䅷䅁䭁䉁䅷䅁䭁䅁䅅䅁䭁䅁䅕䅁䙁䅁䅁䅁杁⭦䅚允䅁䅁䅅䅁䙁偁潙䥘䌯搹⽧䍄䉁䅁䅁兂䅁䅁䅍䅄䅁䅁䅯䅈䅁䅁䅯允䅁䅁䅯兂䅁䅁䅕䅁䅁䍁婂欵䉁䅁䅁允䅁䅁䅕椹捨㡪ㅌ䐲䴸䅉䅅䅁䙁䅁䅁睁䵁䅁䅁权敁䅁䅁权䉁䅁䅁权䙁䅁䅁兂䅁䅁䅁䝑浈䅑䅅䅁䉁䅁䅁兂䅁䅁䅁䅁兄睐杷允䅁䅁䅕䅁䑁䅁䅷䅁䭁䉁䄰䅁䭁䅁䅅䅁䭁䅁䅕䅁䙁䅁䅁䅁杄甯䅖允䅁䅁䅅䅁䙁䉁䘫ㄶ㑇瑈⽕䍄䉁䅁䅁兂䅁䅁䅍䅄䅁䅁䅯杈䅁䅁䅯允䅁䅁䅯兂䅁䅁䅕䅁䅁䕁䅁欵䉁䅁䅁允䅁䅁䅕硥畓⭒㙆䐱䴸䅉䅅䅁䙁䅁䅁睁䵁䅁䅁权慁䅁䅁权䉁䅁䅁权䙁䅁䅁兂䅁䅁䅁䍑洳䅑䅅䅁䉁䅁䅁兂歃䑣䬰㘱潐睐杷允䅁䅁䅕䅁䑁䅁䅷䅁䭁䉁䅷䅁䭁䅁䅅䅁䭁䅁䅕䅁䙁䅁䅁䅁权畑䅚允䅁䅁䅅䅁䙁偁潙䥘䌯搹⽧䍄䉁䅁䅁兂䅁䅁䅍䅄䅁䅁䅯杈䅁䅁䅯允䅁䅁䅯兂䅁䅁䅕䅁䅁䕁㡁欵䉁䅁䅁允䅁䅁䅕⽷潕䥘䌯吱䴸䅉䅅䅁䙁䅁䅁睁䵁䅁䅁权晁䅁䅁权䉁䅁䅁权䙁䅁䅁兂䅁䅁䅁䵯汪䅑䅅䅁䉁䅁䅁兂歃䑣䬰㘱材睐杷允䅁䅁䅕䅁䑁䅁䅷䅁䭁䉁䄸䅁䭁䅁䅅䅁䭁䅁䅕䅁䙁䅁䅁䅁权⭷䅖允䅁䅁䅅䅁䙁䱁敧敨剴乵⼴䍄䉁䅁䅁兂䅁䅁䅍䅄䅁䅁䅯睈䅁䅁䅯允䅁䅁䅯兂䅁䅁䅕䅁䅁䕁流欵䉁䅁䅁允䅁䅁䅕体㙆䭆䠵吴䴸䅉䅅䅁䙁䅁䅁睁䵁䅁䅁权晁䅁䅁权䉁䅁䅁权䙁䅁䅁兂䅁䅁䅁乁汘䅑䅅䅁䉁䅁䅁兂乄䵺䵺䵺捺睐杷允䅁䅁䅕䅁䑁䅁䅷䅁䭁䉁䅷䅁䭁䅁䅅䅁䭁䅁䅕䅁䙁䅁䅁䅁权畁䅚允䅁䅁䅅䅁䙁䉁䘫ㄶ㑇瑈⽕䍄䉁䅁䅁兂䅁䅁䅍䅄䅁䅁䅯䅈䅁䅁䅯允䅁䅁䅯兂䅁䅁䅕䅁䅁䝁睁欵䉁䅁䅁允䅁䅁䅕椹捨㡪ㅌ䐲䴸䅉䅅䅁䙁䅁䅁睁䵁䅁䅁权敁䅁䅁权䉁䅁䅁权䙁䅁䅁兂䅁䅁䅁䙙浈䅑䅅䅁䉁䅁䅁兂䑄匹捨㡪噌睐杷允䅁䅁䅕䅁䑁䅁䅷䅁䭁䉁䄸䅁䭁䅁䅅䅁䭁䅁䅕䅁䙁䅁䅁䅁杂体䅚允䅁䅁䅅䅁䙁䭁睒児塲⭯⽁䍄䉁䅁䅁兂䅁䅁䅍䅄䅁䅁䅯先䅁䅁䅯允䅁䅁䅯兂䅁䅁䅕䅁䅁䍁䍃欵䉁䅁䅁允䅁䅁䅕歲桦桥畓稱䴸䅉䅅䅁䙁䅁䅁睁䵁䅁䅁权敁䅁䅁权䉁䅁䅁权䙁䅁䅁兂䅁䅁䅁䕁浺䅑䅅䅁䉁䅁䅁兂䑄匹捨㡪噌睐杷允䅁䅁䅕䅁䑁䅁䅷䅁䭁䉁䄴䅁䭁䅁䅅䅁䭁䅁䅕䅁䙁䅁䅁䅁杄佊䅚允䅁䅁䅅䅁䙁䵁ㅐ䙋偹瑷⽕䍄䉁䅁䅁兂䅁䅁䅍䅄䅁䅁䅯杈䅁䅁䅯允䅁䅁䅯兂䅁䅁䅕䅁䅁䥁硃唵䉁䅁䅁允䅁䅁䅕積積積積稰䴸䅉䅅䅁䙁䅁䅁睁䵁䅁䅁权慁䅁䅁权䉁䅁䅁权䙁䅁䅁兂䅁䅁䅁乷汪䅑䅅䅁䉁䅁䅁兂㉄䙋偹癷杘睐杷允䅁䅁䅕䅁䑁䅁䅷䅁䭁䉁䄸䅁䭁䅁䅅䅁䭁䅁䅕䅁䙁䅁䅁䅁权⬫䅖允䅁䅁䅅䅁䙁䕁桪桥畓⭒⽅䍄䉁䅁䅁兂䅁䅁䅍䅄䅁䅁䅯䅈䅁䅁䅯允䅁䅁䅯兂䅁䅁䅕䅁䅁䥁卂欵䉁䅁䅁允䅁䅁䅕椹捨㡪ㅌ䐲䴸䅉䅅䅁䙁䅁䅁睁䵁䅁䅁权摁䅁䅁权䉁䅁䅁权䙁䅁䅁兂䅁䅁䅁佁汘䅑䅅䅁䉁䅁䅁兂塄㍯㥁瑃呦睐杷允䅁䅁䅕䅁䑁䅁䅷䅁䭁䉁䄰䅁䭁䅁䅅䅁䭁䅁䅕䅁䙁䅁䅁䅁䅃伱䅖允䅁䅁䅅䅁䙁乁橥䑣䬰㤱⽍䍄䉁䅁䅁兂䅁䅁䅍䅄䅁䅁䅯睈䅁䅁䅯允䅁䅁䅯兂䅁䅁䅕䅁䅁䕁杂欵䉁䅁䅁允䅁䅁䅕椹捨㡪ㅌ䐴䴸䅉䅅䅁䙁䅁䅁睁䵁䅁䅁权摁䅁䅁权䉁䅁䅁权䙁䅁䅁兂䅁䅁䅁临汈䅑䅅䅁䉁䅁䅁兂塄㍯㥁瑃呦睐杷允䅁䅁䅕䅁䑁䅁䅷䅁䭁䉁䅯䅁䭁䅁䅅䅁䭁䅁䅕䅁䙁䅁䅁䅁杄畔䅚允䅁䅁䅅䅁䙁䭁睒児塲⭯⽧䍄䉁䅁䅁兂䅁䅁䅍䅄䅁䅁䅯睈䅁䅁䅯允䅁䅁䅯兂䅁䅁䅕䅁䅁䍁㑁欵䉁䅁䅁允䅁䅁䅕䡰㥁瑃橥䐴䴸䅉䅅䅁䙁䅁䅁睁䵁䅁䅁权敁䅁䅁权䉁䅁䅁权䙁䅁䅁兂䅁䅁䅁䉙浦䅑䅅䅁䉁䅁䅁兂䑄匹捨㡪噌睐杷允䅁䅁䅕䅁䑁䅁䅷䅁䭁䉁䄰䅁䭁䅁䅅䅁䭁䅁䅕䅁䙁䅁䅁䅁䅁敉䅚允䅁䅁䅅䅁䙁䉁䘫ㄶ㑇瑈⽕䍄䉁䅁䅁兂䅁䅁䅍䅄䅁䅁䅯䅈䅁䅁䅯允䅁䅁䅯兂䅁䅁䅕䅁䅁䥁㡃唵䉁䅁䅁允䅁䅁䅕㡪ㅌ䙋偹樰䴸䅉䅅䅁䙁䅁䅁睁䵁䅁䅁权晁䅁䅁权䉁䅁䅁权䙁䅁䅁兂䅁䅁䅁䩧汘䅑䅅䅁䉁䅁䅁兂卂䉵䘶ㄶ杈睐杷允䅁䅁䅕䅁䑁䅁䅷䅁䭁䉁䄰䅁䭁䅁䅅䅁䭁䅁䅕䅁䙁䅁䅁䅁杁畆䅚允䅁䅁䅅䅁䙁䉁䘫ㄶ㑇瑈⽕䍄䉁䅁䅁兂䅁䅁䅍䅄䅁䅁䅯杇䅁䅁䅯允䅁䅁䅯兂䅁䅁䅕䅁䅁佁汃唵䉁䅁䅁允䅁䅁䅕䅁䅁䅁䅁䐴䴸䅉䅅䅁䙁䅁䅁睁䵁䅁䅁权敁䅁䅁权䉁䅁䅁权䙁䅁䅁兂䅁䅁䅁䬴汦䅑䅅䅁䉁䅁䅁兂穁積積積呐睐杷允䅁䅁䅕䅁䑁䅁䅷䅁䭁䉁䄴䅁䭁䅁䅅䅁䭁䅁䅕䅁䙁䅁䅁䅁权⭈䅚允䅁䅁䅅䅁䙁䵁ㅐ䙋偹瑷⽕䍄䉁䅁䅁兂䅁䅁䅍䅄䅁䅁䅯睈䅁䅁䅯允䅁䅁䅯兂䅁䅁䅕䅁䅁佁㉁欵䉁䅁䅁允䅁䅁䅕体㙆䭆䠵吴䴸䅉䅅䅁䙁䅁䅁睁䵁䅁䅁权捁䅁䅁权䉁䅁䅁权䙁䅁䅁兂䅁䅁䅁䍑洳䅑䅅䅁䉁䅁䅁兂㉄䙋偹癷奘睐杷允䅁䅁䅕䅁䑁䅁䅷䅁䭁䉁䄸䅁䭁䅁䅅䅁䭁䅁䅕䅁䙁䅁䅁䅁权⬱䅖允䅁䅁䅅䅁䙁䵁䴳䵺䵺乺⽷䍄䉁䅁䅁兂䅁䅁䅍䅄䅁䅁䅯先䅁䅁䅯允䅁䅁䅯兂䅁䅁䅕䅁䅁䕁杁欵䉁䅁䅁允䅁䅁䅕㑈牘払敧吱䴸䅉䅅䅁䙁䅁䅁睁䵁䅁䅁权晁䅁䅁权䉁䅁䅁权䙁䅁䅁兂䅁䅁䅁䡷浦䅑䅅䅁䉁䅁䅁兂卂䉵䘶ㄶ杈睐杷允䅁䅁䅕䅁䑁䅁䅷䅁䭁䉁䅷䅁䭁䅁䅅䅁䭁䅁䅕䅁䙁䅁䅁䅁䅁攳䅖允䅁䅁䅅䅁䙁䑁積積積㥍⽍䍄䉁䅁䅁兂䅁䅁䅍䅄䅁䅁䅯先䅁䅁䅯允䅁䅁䅯兂䅁䅁䅕䅁䅁佁佁欵䉁䅁䅁允䅁䅁䅕㑈牘払敧吱䴸䅉䅅䅁䙁䅁䅁睁䵁䅁䅁权摁䅁䅁权䉁䅁䅁权䙁䅁䅁兂䅁䅁䅁䉙浦䅑䅅䅁䉁䅁䅁兂晁敨剴䉵嘷睐杷允䅁䅁䅕䅁䑁䅁䅷䅁䭁䉁䄰䅁䭁䅁䅅䅁䭁䅁䅕䅁䙁䅁䅁䅁䅂畵䅖允䅁䅁䅅䅁䙁乁橥䑣䬰㤱⽍䍄䉁䅁䅁兂䅁䅁䅍䅄䅁䅁䅯䅈䅁䅁䅯允䅁䅁䅯兂䅁䅁䅕䅁䅁䥁慄唵䉁䅁䅁允䅁䅁䅕積積積積稰䴸䅉䅅䅁䙁䅁䅁睁䵁䅁䅁权摁䅁䅁权䉁䅁䅁权䙁䅁䅁兂䅁䅁䅁䑷浔䅑䅅䅁䉁䅁䅁兂畃⭒㙆䭆堷睐杷允䅁䅁䅕䅁䑁䅁䅷䅁䭁䉁䄴䅁䭁䅁䅅䅁䭁䅁䅕䅁䙁䅁䅁䅁䅃佂䅚允䅁䅁䅅䅁䙁䡁啳歲桦瑥⽑䍄䉁䅁䅁兂䅁䅁䅍䅄䅁䅁䅯䅈䅁䅁䅯允䅁䅁䅯兂䅁䅁䅕䅁䅁䍁畁欵䉁䅁䅁允䅁䅁䅕椹捨㡪ㅌ䐲䴸䅉䅅䅁䙁䅁䅁睁䵁䅁䅁权捁䅁䅁权䉁䅁䅁权䙁䅁䅁兂䅁䅁䅁䉙浐䅑䅅䅁䉁䅁䅁兂晁敨剴䉵嘷睐杷允䅁䅁䅕䅁䑁䅁䅷䅁䭁䉁䄴䅁䭁䅁䅅䅁䭁䅁䅕䅁䙁䅁䅁䅁䅂敕䅚允䅁䅁䅅䅁䙁䵁ㅐ䙋偹瑷⽕䍄䉁䅁䅁兂䅁䅁䅍䅄䅁䅁䅯杈䅁䅁䅯允䅁䅁䅯兂䅁䅁䅕䅁䅁䍁乁欵䉁䅁䅁允䅁䅁䅕⽷潕䥘䌯吱䴸䅉䅅䅁䙁䅁䅁睁䵁䅁䅁权敁䅁䅁权䉁䅁䅁权䙁䅁䅁兂䅁䅁䅁䌴浮䅑䅅䅁䉁䅁䅁兂䑄匹捨㡪噌睐杷允䅁䅁䅕䅁䑁䅁䅷䅁䭁䉁䅷䅁䭁䅁䅅䅁䭁䅁䅕䅁䙁䅁䅁䅁权⭡䅚允䅁䅁䅅䅁䙁偁潙䥘䌯搹⽧䍄䉁䅁䅁兂䅁䅁䅍䅄䅁䅁䅯睈䅁䅁䅯允䅁䅁䅯兂䅁䅁䅕䅁䅁佁瑃唵䉁䅁䅁允䅁䅁䅯睇䅁䅁杷允䅁䅁䅕䅁䑁䅁䅷䅁䭁䉁䅷䅁䭁䅁䅅䅁䭁䅁䅕䅁䙁䅁䅁䅁杄敘䅚允䅁䅁䅅䅁䙁偁潙䥘䌯搹⽧䍄䉁䅁䅁兂䅁䅁䅍䅄䅁䅁䅯䅈䅁䅁䅯允䅁䅁䅯兂䅁䅁䅕䅁䅁䭁睃唵䉁䅁䅁允䅁䅁䅕㡪ㅌ䙋偹樰䴸䅉䅅䅁䙁䅁䅁睁䵁䅁䅁权捁䅁䅁权䉁䅁䅁权䙁䅁䅁兂䅁䅁䅁乁汘䅑䅅䅁䉁䅁䅁兂穁積積積呐睐杷允䅁䅁䅕䅁䑁䅁䅷䅁䭁䉁䄴䅁䭁䅁䅅䅁䭁䅁䅕䅁䙁䅁䅁䅁䅂伶䅖允䅁䅁䅅䅁䙁䑁積積積㥍⽍䍄䉁䅁䅁兂䅁䅁䅍䅄䅁䅁䅯䅈䅁䅁䅯允䅁䅁䅯兂䅁䅁䅕䅁䅁䭁㕂欵䉁䅁䅁允䅁䅁䅕椹捨㡪ㅌ䐲䴸䅉䅅䅁䙁䅁䅁睁䵁䅁䅁权摁䅁䅁权䉁䅁䅁权䙁䅁䅁兂䅁䅁䅁乁汄䅑䅅䅁䉁䅁䅁兂塄㍯㥁瑃呦睐杷允䅁䅁䅕䅁䑁䅁䅷䅁䭁䉁䄴䅁䭁䅁䅅䅁䭁䅁䅕䅁䙁䅁䅁䅁杁⭂䅚允䅁䅁䅅䅁䙁䡁啳歲桦瑥⽑䍄䉁䅁䅁兂䅁䅁䅍䅄䅁䅁䅯杇䅁䅁䅯允䅁䅁䅯兂䅁䅁䅕䅁䅁佁偂欵䉁䅁䅁允䅁䅁䅕䡰㥁瑃橥䐶䴸䅉䅅䅁䙁䅁䅁睁䵁䅁䅁权晁䅁䅁权䉁䅁䅁权䙁䅁䅁兂䅁䅁䅁䩙決䅑䅅䅁䉁䅁䅁兂硂児塲㍯摄睐杷允䅁䅁䅕䅁䑁䅁䅷䅁䭁䉁䄰䅁䭁䅁䅅䅁䭁䅁䅕䅁䙁䅁䅁䅁杁伶䅖允䅁䅁䅅䅁䙁乁橥䑣䬰㤱⽍䍄䉁䅁䅁兂䅁䅁䅍䅄䅁䅁䅯杈䅁䅁䅯允䅁䅁䅯兂䅁䅁䅕䅁䅁䅁瑃唵䉁䅁䅁允䅁䅁䅕積積積積稰䴸䅉䅅䅁䙁䅁䅁睁䵁䅁䅁权慁䅁䅁权䉁䅁䅁权䙁䅁䅁兂䅁䅁䅁䕙浲䅑䅅䅁䉁䅁䅁兂歃䑣䬰㘱潐睐杷允䅁䅁䅕䅁䑁䅁䅷䅁䭁䉁䄰䅁䭁䅁䅅䅁䭁䅁䅕䅁䙁䅁䅁䅁䅂佁䅚允䅁䅁䅅䅁䙁䉁䘫ㄶ㑇瑈⽕䍄䉁䅁䅁兂䅁䅁䅍䅄䅁䅁䅯睈䅁䅁䅯允䅁䅁䅯兂䅁䅁䅕䅁䅁䍁煂欵䉁䅁䅁允䅁䅁䅕牕敧敨剴䐴䴸䅉䅅䅁䙁䅁䅁睁䵁䅁䅁权摁䅁䅁权䉁䅁䅁权䙁䅁䅁兂䅁䅁䅁䅷洳䅑䅅䅁䉁䅁䅁兂晁敨剴䉵嘷睐杷允䅁䅁䅕䅁䑁䅁䅷䅁䭁䉁䄰䅁䭁䅁䅅䅁䭁䅁䅕䅁䙁䅁䅁䅁权⭲䅖允䅁䅁䅅䅁䙁乁橥䑣䬰㤱⽍䍄䉁䅁䅁兂䅁䅁䅍䅄䅁䅁䅯䅈䅁䅁䅯允䅁䅁䅯兂䅁䅁䅕䅁䅁䭁偁欵䉁䅁䅁允䅁䅁䅕㑈牘払敧吱䴸䅉䅅䅁䙁䅁䅁睁䵁䅁䅁权摁䅁䅁权䉁䅁䅁权䙁䅁䅁兂䅁䅁䅁伴決䅑䅅䅁䉁䅁䅁兂塄㍯㥁瑃呦睐杷允䅁䅁䅕䅁䑁䅁䅷䅁䭁䉁䄴䅁䭁䅁䅅䅁䭁䅁䅕䅁䙁䅁䅁䅁䅄但䅚允䅁䅁䅅䅁䙁䵁ㅐ䙋偹瑷⽕䍄䉁䅁䅁兂䅁䅁䅍䅄䅁䅁䅯杈䅁䅁䅯允䅁䅁䅯兂䅁䅁䅕䅁䅁䭁敂欵䉁䅁䅁允䅁䅁䅕䅁䅁䅁䅁䐰䴸䅉䅅䅁䙁䅁䅁睁䵁䅁䅁权捁䅁䅁权䉁䅁䅁权䙁䅁䅁兂䅁䅁䅁䍯浔䅑䅅䅁䉁䅁䅁兂畃⭒㙆䭆堷睐杷允䅁䅁䅕䅁䑁䅁䅷䅁䭁䉁䄴䅁䭁䅁䅅䅁䭁䅁䅕䅁䙁䅁䅁䅁权佅䅚允䅁䅁䅅䅁䙁䵁ㅐ䙋偹瑷⽕䍄䉁䅁䅁兂䅁䅁䅍䅄䅁䅁䅯杈䅁䅁䅯允䅁䅁䅯兂䅁䅁䅕䅁䅁䭁兂欵䉁䅁䅁允䅁䅁䅕⽷潕䥘䌯吱䴸䅉䅅䅁䙁䅁䅁睁䵁䅁䅁权捁䅁䅁权䉁䅁䅁权䙁䅁䅁兂䅁䅁䅁䝙洯䅑䅅䅁䉁䅁䅁兂㉄䙋偹癷奘睐杷允䅁䅁䅕䅁䑁䅁䅷䅁䭁䉁䅷䅁䭁䅁䅅䅁䭁䅁䅕䅁䙁䅁䅁䅁䅃併䅖允䅁䅁䅅䅁䙁䥁䌯匹捨㥪⽉䍄䉁䅁䅁兂䅁䅁䅍䅄䅁䅁䅯先䅁䅁䅯允䅁䅁䅯兂䅁䅁䅕䅁䅁䝁湁欵䉁䅁䅁允䅁䅁䅕浚浚浚浚樱䴸䅉䅅䅁䙁䅁䅁睁䵁䅁䅁权慁䅁䅁权䉁䅁䅁权䙁䅁䅁兂䅁䅁䅁䍁浈䅑䅅䅁䉁䅁䅁兂歃䑣䬰㘱潐睐杷允䅁䅁䅕䅁䑁䅁䅷䅁䭁䉁䄸䅁䭁䅁䅅䅁䭁䅁䅕䅁䙁䅁䅁䅁权伶䅖允䅁䅁䅅䅁䙁佁㙆䭆䠵搴⽯䍄䉁䅁䅁兂䅁䅁䅍䅄䅁䅁䅯睈䅁䅁䅯允䅁䅁䅯兂䅁䅁䅕䅁䅁䥁剁欵䉁䅁䅁允䅁䅁䅕䡰㥁瑃橥䐴䴸䅉䅅䅁䙁䅁䅁睁䵁䅁䅁权晁䅁䅁权䉁䅁䅁权䙁䅁䅁兂䅁䅁䅁䝑洯䅑䅅䅁䉁䅁䅁兂卂䉵䘶ㄶ杈睐杷允䅁䅁䅕䅁䑁䅁䅷䅁䭁䉁䄰䅁䭁䅁䅅䅁䭁䅁䅕䅁䙁䅁䅁䅁杂⭣䅚允䅁䅁䅅䅁䙁䭁䠵場啯瑲⽣䍄䉁䅁䅁兂䅁䅁䅍䅄䅁䅁䅯杈䅁䅁䅯允䅁䅁䅯兂䅁䅁䅕䅁䅁䍁䝂欵䉁䅁䅁允䅁䅁䅕⽷潕䥘䌯吱䴸䅉䅅䅁䙁䅁䅁睁䵁䅁䅁权摁䅁䅁权䉁䅁䅁权䙁䅁䅁兂䅁䅁䅁佧汮䅑䅅䅁䉁䅁䅁兂塄㍯㥁瑃呦睐杷允䅁䅁䅕䅁䑁䅁䅷䅁䭁䉁䅯䅁䭁䅁䅅䅁䭁䅁䅕䅁䙁䅁䅁䅁䅂田䅖允䅁䅁䅅䅁䙁偁潙䥘䌯改⽁䍄䉁䅁䅁兂䅁䅁䅍䅄䅁䅁䅯杈䅁䅁䅯允䅁䅁䅯兂䅁䅁䅕䅁䅁䭁敃唵䉁䅁䅁允䅁䅁䅕積積積積稰䴸䅉䅅䅁䙁䅁䅁睁䵁䅁䅁权摁䅁䅁权䉁䅁䅁权䙁䅁䅁兂䅁䅁䅁偧氳䅑䅅䅁䉁䅁䅁兂晁敨剴䉵嘷睐杷允䅁䅁䅕䅁䑁䅁䅷䅁䭁䉁䄰䅁䭁䅁䅅䅁䭁䅁䅕䅁䙁䅁䅁䅁权敇䅚允䅁䅁䅅䅁䙁䉁䘫ㄶ㑇瑈⽕䍄䉁䅁䅁兂䅁䅁䅍䅄䅁䅁䅯䅈䅁䅁䅯允䅁䅁䅯兂䅁䅁䅕䅁䅁䕁煁欵䉁䅁䅁允䅁䅁䅕歲桦桥畓稱䴸䅉䅅䅁䙁䅁䅁睁䵁䅁䅁权摁䅁䅁权䉁䅁䅁权䙁䅁䅁兂䅁䅁䅁䵷汮䅑䅅䅁䉁䅁䅁兂塄㍯㥁瑃呦睐杷允䅁䅁䅕䅁䑁䅁䅷䅁䭁䉁䅷䅁䭁䅁䅅䅁䭁䅁䅕䅁䙁䅁䅁䅁䅃敇䅚允䅁䅁䅅䅁䙁䭁䠵場啯瑲⽣䍄䉁䅁䅁兂䅁䅁䅍䅄䅁䅁䅯䅈䅁䅁䅯允䅁䅁䅯兂䅁䅁䅕䅁䅁䅁㕂欵䉁䅁䅁允䅁䅁䅕椹捨㡪ㅌ䐲䴸䅉䅅䅁䙁䅁䅁睁䵁䅁䅁权慁䅁䅁权䉁䅁䅁权䙁䅁䅁兂䅁䅁䅁䝧浐䅑䅅䅁䉁䅁䅁兂歃䑣䬰㘱潐睐杷允䅁䅁䅕䅁䑁䅁䅷䅁䭁䉁䅯䅁䭁䅁䅅䅁䭁䅁䅕䅁䙁䅁䅁䅁䅃敲䅖允䅁䅁䅅䅁䙁䅁䅁䅁䅁佁⽁䍄䉁䅁䅁兂䅁䅁䅍䅄䅁䅁䅯睈䅁䅁䅯允䅁䅁䅯兂䅁䅁䅕䅁䅁䕁湂欵䉁䅁䅁允䅁䅁䅕牕敧敨剴䐴䴸䅉䅅䅁䙁䅁䅁睁䵁䅁䅁权敁䅁䅁权䉁䅁䅁权䙁䅁䅁兂䅁䅁䅁䙧洳䅑䅅䅁䉁䅁䅁兂䅁䅁䅁䅁兄睐杷允䅁䅁䅕䅁䑁䅁䅷䅁䭁䉁䄸䅁䭁䅁䅅䅁䭁䅁䅕䅁䙁䅁䅁䅁䅄敦䅚允䅁䅁䅅䅁䙁䙁㑋潈牘敕⽁䍄䉁䅁䅁兂䅁䅁䅍䅄䅁䅁䅯先䅁䅁䅯允䅁䅁䅯兂䅁䅁䅕䅁䅁䭁⽁欵䉁䅁䅁允䅁䅁䅕歲桦桥畓稱䴸䅉䅅䅁䙁䅁䅁睁䵁䅁䅁权摁䅁䅁权䉁䅁䅁权䙁䅁䅁兂䅁䅁䅁䵷汲䅑䅅䅁䉁䅁䅁兂塄㍯㥁瑃呦睐杷允䅁䅁䅕䅁䑁䅁䅷䅁䭁䉁䄴䅁䭁䅁䅅䅁䭁䅁䅕䅁䙁䅁䅁䅁杁敡䅚允䅁䅁䅅䅁䙁䅁䅁䅁䅁乁⽁䍄䉁䅁䅁兂䅁䅁䅍䅄䅁䅁䅯睈䅁䅁䅯允䅁䅁䅯兂䅁䅁䅕䅁䅁䥁剂欵䉁䅁䅁允䅁䅁䅕牕敧敨剴䐴䴸䅉䅅䅁䙁䅁䅁睁䵁䅁䅁权摁䅁䅁权䉁䅁䅁权䙁䅁䅁兂䅁䅁䅁䅑浢䅑䅅䅁䉁䅁䅁兂晁敨剴䉵嘷睐杷允䅁䅁䅕䅁䑁䅁䅷䅁䭁䉁䄸䅁䭁䅁䅅䅁䭁䅁䅕䅁䙁䅁䅁䅁䅃敹䅖允䅁䅁䅅䅁䙁䭁睒児塲⭯⽁䍄䉁䅁䅁兂䅁䅁䅍䅄䅁䅁䅯䅈䅁䅁䅯允䅁䅁䅯兂䅁䅁䅕䅁䅁䵁䩁欵䉁䅁䅁允䅁䅁䅕㑈牘払敧吱䴸䅉䅅䅁䙁䅁䅁睁䵁䅁䅁权敁䅁䅁权䉁䅁䅁权䙁䅁䅁兂䅁䅁䅁䩷汮䅑䅅䅁䉁䅁䅁兂穁積積積呐睐杷允䅁䅁䅕䅁䑁䅁䅷䅁䭁䉁䅯䅁䭁䅁䅅䅁䭁䅁䅕䅁䙁䅁䅁䅁杄佮䅖允䅁䅁䅅䅁䙁䅁䅁䅁䅁佁⽁䍄䉁䅁䅁兂䅁䅁䅍䅄䅁䅁䅯睈䅁䅁䅯允䅁䅁䅯兂䅁䅁䅕䅁䅁䕁楃唵䉁䅁䅁允䅁䅁䅕呣䬰㘱睎吳䴸䅉䅅䅁䙁䅁䅁睁䵁䅁䅁权捁䅁䅁权䉁䅁䅁权䙁䅁䅁兂䅁䅁䅁䭷氯䅑䅅䅁䉁䅁䅁兂偃癷潕䥘匯睐杷允䅁䅁䅕䅁䑁䅁䅷䅁䭁䉁䄰䅁䭁䅁䅅䅁䭁䅁䅕䅁䙁䅁䅁䅁杄⭇䅚允䅁䅁䅅䅁䙁䉁䘫ㄶ㑇瑈⽕䍄䉁䅁䅁兂䅁䅁䅍䅄䅁䅁䅯杈䅁䅁䅯允䅁䅁䅯兂䅁䅁䅕䅁䅁䵁流欵䉁䅁䅁允䅁䅁䅕⽷潕䥘䌯吱䴸䅉䅅䅁䙁䅁䅁睁䵁䅁䅁权晁䅁䅁权䉁䅁䅁权䙁䅁䅁兂䅁䅁䅁偉氯䅑䅅䅁䉁䅁䅁兂䥂場啯歲桦睐杷允䅁䅁䅕䅁䑁䅁䅷䅁䭁䉁䄰䅁䭁䅁䅅䅁䭁䅁䅕䅁䙁䅁䅁䅁䅃畡䅚允䅁䅁䅅䅁䙁䭁䠵場啯瑲⽣䍄䉁䅁䅁兂䅁䅁䅍䅄䅁䅁䅯杈䅁䅁䅯允䅁䅁䅯兂䅁䅁䅕䅁䅁佁㝄唵䉁䅁䅁允䅁䅁䅕硥畓⭒㙆䐱䴸䅉䅅䅁䙁䅁䅁睁䵁䅁䅁权敁䅁䅁权䉁䅁䅁权䙁䅁䅁兂䅁䅁䅁䑧浘䅑䅅䅁䉁䅁䅁兂䑄匹捨㡪噌睐杷允䅁䅁䅕䅁䑁䅁䅷䅁䭁䉁䅯䅁䭁䅁䅅䅁䭁䅁䅕䅁䙁䅁䅁䅁䅁佁䅚允䅁䅁䅅䅁䙁䝁浚浚浚畚⽙䍄䉁䅁䅁兂䅁䅁䅍䅄䅁䅁䅯䅈䅁䅁䅯允䅁䅁䅯兂䅁䅁䅕䅁䅁佁㡃唵䉁䅁䅁允䅁䅁䅕㡪ㅌ䙋偹樰䴸䅉䅅䅁䙁䅁䅁睁䵁䅁䅁权慁䅁䅁权䉁䅁䅁权䙁䅁䅁兂䅁䅁䅁䑯浪䅑䅅䅁䉁䅁䅁兂歃䑣䬰㘱潐睐杷允䅁䅁䅕䅁䑁䅁䅷䅁䭁䉁䅯䅁䭁䅁䅅䅁䭁䅁䅕䅁䙁䅁䅁䅁杄佑䅚允䅁䅁䅅䅁䙁䭁睒児塲⭯⽧䍄䉁䅁䅁兂䅁䅁䅍䅄䅁䅁䅯䅈䅁䅁䅯允䅁䅁䅯兂䅁䅁䅕䅁䅁䅁硃唵䉁䅁䅁允䅁䅁䅕㡪ㅌ䙋偹樰䴸䅉䅅䅁䙁䅁䅁睁䵁䅁䅁权摁䅁䅁权䉁䅁䅁权䙁䅁䅁兂䅁䅁䅁䑯浘䅑䅅䅁䉁䅁䅁兂畃⭒㙆䭆堷睐杷允䅁䅁䅕䅁䑁䅁䅷䅁䭁䉁䅷䅁䭁䅁䅅䅁䭁䅁䅕䅁䙁䅁䅁䅁权佶䅖允䅁䅁䅅䅁䙁䥁䌯匹捨㥪⽉䍄䉁䅁䅁兂䅁䅁䅍䅄䅁䅁䅯䅈䅁䅁䅯允䅁䅁䅯兂䅁䅁䅕䅁䅁䥁あ欵䉁䅁䅁允䅁䅁䅕椹捨㡪ㅌ䐲䴸䅉䅅䅁䙁䅁䅁睁䵁䅁䅁权晁䅁䅁权䉁䅁䅁权䙁䅁䅁兂䅁䅁䅁䵙決䅑䅅䅁䉁䅁䅁兂歃䑣䬰㘱材睐杷允䅁䅁䅕䅁䑁䅁䅷䅁䭁䉁䅷䅁䭁䅁䅅䅁䭁䅁䅕䅁䙁䅁䅁䅁䅄攷䅖允䅁䅁䅅䅁䙁䑁積積積㥍⽍䍄䉁䅁䅁兂䅁䅁䅍䅄䅁䅁䅯睈䅁䅁䅯允䅁䅁䅯兂䅁䅁䅕䅁䅁䭁畁欵䉁䅁䅁允䅁䅁䅕体㙆䭆䠵吴䴸䅉䅅䅁䙁䅁䅁睁䵁䅁䅁权晁䅁䅁权䉁䅁䅁权䙁䅁䅁兂䅁䅁䅁䙑浈䅑䅅䅁䉁䅁䅁兂卂䉵䘶ㄶ杈睐杷允䅁䅁䅕䅁䑁䅁䅷䅁䭁䉁䄴䅁䭁䅁䅅䅁䭁䅁䅕䅁䙁䅁䅁䅁䅄敔䅚允䅁䅁䅅䅁䙁䵁ㅐ䙋偹瑷⽕䍄䉁䅁䅁兂䅁䅁䅍䅄䅁䅁䅯睈䅁䅁䅯允䅁䅁䅯兂䅁䅁䅕䅁䅁佁奄唵䉁䅁䅁允䅁䅁䅕捺䵺䵺䵺䐳䴸䅉䅅䅁䙁䅁䅁睁䵁䅁䅁权慁䅁䅁权䉁䅁䅁权䙁䅁䅁兂䅁䅁䅁䉙浮䅑䅅䅁䉁䅁䅁兂歃䑣䬰㘱潐睐杷允䅁䅁䅕䅁䑁䅁䅷䅁䭁䉁䅯䅁䭁䅁䅅䅁䭁䅁䅕䅁䙁䅁䅁䅁杁伳䅖允䅁䅁䅅䅁䙁偁潙䥘䌯改⽁䍄䉁䅁䅁兂䅁䅁䅍䅄䅁䅁䅯杈䅁䅁䅯允䅁䅁䅯兂䅁䅁䅕䅁䅁䭁㕂欵䉁䅁䅁允䅁䅁䅕䅁䅁䅁䅁䐰䴸䅉䅅䅁䙁䅁䅁睁䵁䅁䅁权敁䅁䅁权䉁䅁䅁权䙁䅁䅁兂䅁䅁䅁䱧汶䅑䅅䅁䉁䅁䅁兂穁積積積呐睐杷允䅁䅁䅕䅁䑁䅁䅷䅁䭁䉁䄰䅁䭁䅁䅅䅁䭁䅁䅕䅁䙁䅁䅁䅁䅃佃䅚允䅁䅁䅅䅁䙁䉁䘫ㄶ㑇瑈⽕䍄䉁䅁䅁兂䅁䅁䅍䅄䅁䅁䅯杇䅁䅁䅯允䅁䅁䅯兂䅁䅁䅕䅁䅁䥁剁欵䉁䅁䅁允䅁䅁䅕浚浚浚浚樵䴸䅉䅅䅁䙁䅁䅁睁䵁䅁䅁权捁䅁䅁权䉁䅁䅁权䙁䅁䅁兂䅁䅁䅁䉧浦䅑䅅䅁䉁䅁䅁兂晁敨剴䉵嘷睐杷允䅁䅁䅕䅁䑁䅁䅷䅁䭁䉁䄸䅁䭁䅁䅅䅁䭁䅁䅕䅁䙁䅁䅁䅁䅃男䅖允䅁䅁䅅䅁䙁佁㙆䭆䠵搴⽯䍄䉁䅁䅁兂䅁䅁䅍䅄䅁䅁䅯杇䅁䅁䅯允䅁䅁䅯兂䅁䅁䅕䅁䅁䥁捂欵䉁䅁䅁允䅁䅁䅕䡰㥁瑃橥䐶䴸䅉䅅䅁䙁䅁䅁睁䵁䅁䅁权慁䅁䅁权䉁䅁䅁权䙁䅁䅁兂䅁䅁䅁䩷氯䅑䅅䅁䉁䅁䅁兂䅁䅁䅁䅁杄睐杷允䅁䅁䅕䅁䑁䅁䅷䅁䭁䉁䄸䅁䭁䅁䅅䅁䭁䅁䅕䅁䙁䅁䅁䅁杄敉䅚允䅁䅁䅅䅁䙁偁潙䥘䌯改⽁䍄䉁䅁䅁兂䅁䅁䅍䅄䅁䅁䅯睈䅁䅁䅯允䅁䅁䅯兂䅁䅁䅕䅁䅁䝁瑂欵䉁䅁䅁允䅁䅁䅕牕敧敨剴䐴䴸䅉䅅䅁䙁䅁䅁睁䵁䅁䅁权慁䅁䅁权䉁䅁䅁权䙁䅁䅁兂䅁䅁䅁䰴汲䅑䅅䅁䉁䅁䅁兂䅁䅁䅁䅁杄睐杷允䅁䅁䅕䅁䑁䅁䅷䅁䭁䉁䅯䅁䭁䅁䅅䅁䭁䅁䅕䅁䙁䅁䅁䅁杁畧䅚允䅁䅁䅅䅁䙁䭁睒児塲⭯⽧䍄䉁䅁䅁兂䅁䅁䅍䅄䅁䅁䅯䅈䅁䅁䅯允䅁䅁䅯兂䅁䅁䅕䅁䅁䅁煁欵䉁䅁䅁允䅁䅁䅕歲桦桥畓稱䴸䅉䅅䅁䙁䅁䅁睁䵁䅁䅁权敁䅁䅁权䉁䅁䅁权䙁䅁䅁兂䅁䅁䅁䅧浐䅑䅅䅁䉁䅁䅁兂㝂䭆䠵場啲睐杷允䅁䅁䅕䅁䑁䅁䅷䅁䭁䉁䄰䅁䭁䅁䅅䅁䭁䅁䅕䅁䙁䅁䅁䅁䅂敄䅚允䅁䅁䅅䅁䙁䉁䘫ㄶ㑇瑈⽕䍄䉁䅁䅁兂䅁䅁䅍䅄䅁䅁䅯杈䅁䅁䅯允䅁䅁䅯兂䅁䅁䅕䅁䅁䍁捄唵䉁䅁䅁允䅁䅁䅕積積積積稰䴸䅉䅅䅁䙁䅁䅁睁䵁䅁䅁权摁䅁䅁权䉁䅁䅁权䙁䅁䅁兂䅁䅁䅁䰴決䅑䅅䅁䉁䅁䅁兂塄㍯㥁瑃呦睐杷允䅁䅁䅕䅁䑁䅁䅷䅁䭁䉁䄸䅁䭁䅁䅅䅁䭁䅁䅕䅁䙁䅁䅁䅁䅃敂䅚允䅁䅁䅅䅁䙁䅁䅁䅁䅁佁⽁䍄䉁䅁䅁兂䅁䅁䅍䅄䅁䅁䅯杈䅁䅁䅯允䅁䅁䅯兂䅁䅁䅕䅁䅁䵁穄唵䉁䅁䅁允䅁䅁䅕積積積積稰䴸䅉䅅䅁䙁䅁䅁睁䵁䅁䅁权晁䅁䅁权䉁䅁䅁权䙁䅁䅁兂䅁䅁䅁䩯汶䅑䅅䅁䉁䅁䅁兂硂児塲㍯摄睐杷允䅁䅁䅕䅁䑁䅁䅷䅁䭁䉁䄸䅁䭁䅁䅅䅁䭁䅁䅕䅁䙁䅁䅁䅁䅁⭦䅚允䅁䅁䅅䅁䙁䙁㑋潈牘敕⽁䍄䉁䅁䅁兂䅁䅁䅍䅄䅁䅁䅯杇䅁䅁䅯允䅁䅁䅯兂䅁䅁䅕䅁䅁䅁畂欵䉁䅁䅁允䅁䅁䅕䡰㥁瑃橥䐶䴸䅉䅅䅁䙁䅁䅁睁䵁䅁䅁权慁䅁䅁权䉁䅁䅁权䙁䅁䅁兂䅁䅁䅁偷汪䅑䅅䅁䉁䅁䅁兂穁積積積橐睐杷允䅁䅁䅕䅁䑁䅁䅷䅁䭁䉁䄸䅁䭁䅁䅅䅁䭁䅁䅕䅁䙁䅁䅁䅁䅄甶䅖允䅁䅁䅅䅁䙁佁㙆䭆䠵搴⽯䍄䉁䅁䅁兂䅁䅁䅍䅄䅁䅁䅯杈䅁䅁䅯允䅁䅁䅯兂䅁䅁䅕䅁䅁佁牃唵䉁䅁䅁允䅁䅁䅕積積積積稰䴸䅉䅅䅁䙁䅁䅁睁䵁䅁䅁权晁䅁䅁权䉁䅁䅁权䙁䅁䅁兂䅁䅁䅁䱧氷䅑䅅䅁䉁䅁䅁兂㑃潈牘払敪睐杷允䅁䅁䅕䅁䑁䅁䅷䅁䭁䉁䄴䅁䭁䅁䅅䅁䭁䅁䅕䅁䙁䅁䅁䅁权⭘䅚允䅁䅁䅅䅁䙁䅁䅁䅁䅁乁⽁䍄䉁䅁䅁兂䅁䅁䅍䅄䅁䅁䅯杈䅁䅁䅯允䅁䅁䅯兂䅁䅁䅕䅁䅁䝁ㅂ欵䉁䅁䅁允䅁䅁䅕䅁䅁䅁䅁䐰䴸䅉䅅䅁䙁䅁䅁睁䵁䅁䅁权慁䅁䅁权䉁䅁䅁权䙁䅁䅁兂䅁䅁䅁䍷浺䅑䅅䅁䉁䅁䅁兂歃䑣䬰㘱潐睐杷允䅁䅁䅕䅁䑁䅁䅷䅁䭁䉁䅷䅁䭁䅁䅅䅁䭁䅁䅕䅁䙁䅁䅁䅁杁敬䅖允䅁䅁䅅䅁䙁䥁䌯匹捨㥪⽉䍄䉁䅁䅁兂䅁䅁䅍䅄䅁䅁䅯先䅁䅁䅯允䅁䅁䅯兂䅁䅁䅕䅁䅁䭁汄唵䉁䅁䅁允䅁䅁䅕㘱睎児塲稰䴸䅉䅅䅁䙁䅁䅁睁䵁䅁䅁权慁䅁䅁权䉁䅁䅁权䙁䅁䅁兂䅁䅁䅁䱁氯䅑䅅䅁䉁䅁䅁兂䅁䅁䅁䅁杄睐杷允䅁䅁䅕䅁䑁䅁䅷䅁䭁䉁䄸䅁䭁䅁䅅䅁䭁䅁䅕䅁䙁䅁䅁䅁权敃䅚允䅁䅁䅅䅁䙁䅁䅁䅁䅁佁⽁䍄䉁䅁䅁兂䅁䅁䅍䅄䅁䅁䅯䅈䅁䅁䅯允䅁䅁䅯兂䅁䅁䅕䅁䅁䝁ぁ欵䉁䅁䅁允䅁䅁䅕椹捨㡪ㅌ䐲䴸䅉䅅䅁䙁䅁䅁睁䵁䅁䅁权慁䅁䅁权䉁䅁䅁权䙁䅁䅁兂䅁䅁䅁䅉浄䅑䅅䅁䉁䅁䅁兂浂浚浚浚浢睐杷允䅁䅁䅕䅁䑁䅁䅷䅁䭁䉁䄰䅁䭁䅁䅅䅁䭁䅁䅕䅁䙁䅁䅁䅁䅂敔䅚允䅁䅁䅅䅁䙁䭁䠵場啯瑲⽣䍄䉁䅁䅁兂䅁䅁䅍䅄䅁䅁䅯睈䅁䅁䅯允䅁䅁䅯兂䅁䅁䅕䅁䅁䅁坄唵䉁䅁䅁允䅁䅁䅕捺䵺䵺䵺䐳䴸䅉䅅䅁䙁䅁䅁睁䵁䅁䅁权晁䅁䅁权䉁䅁䅁权䙁䅁䅁兂䅁䅁䅁䝙浢䅑䅅䅁䉁䅁䅁兂卂䉵䘶ㄶ杈睐杷允䅁䅁䅕䅁䑁䅁䅷䅁䭁䉁䅯䅁䭁䅁䅅䅁䭁䅁䅕䅁䙁䅁䅁䅁䅃申䅖允䅁䅁䅅䅁䙁偁潙䥘䌯改⽁䍄䉁䅁䅁兂䅁䅁䅍䅄䅁䅁䅯睈䅁䅁䅯允䅁䅁䅯兂䅁䅁䅕䅁䅁䝁䵂欵䉁䅁䅁允䅁䅁䅕䡰㥁瑃橥䐴䴸䅉䅅䅁䙁䅁䅁睁䵁䅁䅁权摁䅁䅁权䉁䅁䅁权䙁䅁䅁兂䅁䅁䅁䩷氳䅑䅅䅁䉁䅁䅁兂塄㍯㥁瑃呦睐杷允䅁䅁䅕䅁䑁䅁䅷䅁䭁䉁䅯䅁䭁䅁䅅䅁䭁䅁䅕䅁䙁䅁䅁䅁杄敔䅚允䅁䅁䅅䅁䙁䭁睒児塲⭯⽧䍄䉁䅁䅁兂䅁䅁䅍䅄䅁䅁䅯睈䅁䅁䅯允䅁䅁䅯兂䅁䅁䅕䅁䅁䝁䍃欵䉁䅁䅁允䅁䅁䅕牕敧敨剴䐴䴸䅉䅅䅁䙁䅁䅁睁䵁䅁䅁权敁䅁䅁权䉁䅁䅁权䙁䅁䅁兂䅁䅁䅁䕁浈䅑䅅䅁䉁䅁䅁兂䑄匹捨㡪噌睐杷允䅁䅁䅕䅁䑁䅁䅷䅁䭁䉁䄸䅁䭁䅁䅅䅁䭁䅁䅕䅁䙁䅁䅁䅁杄佔䅚允䅁䅁䅅䅁䙁䭁睒児塲⭯⽁䍄䉁䅁䅁兂䅁䅁䅍䅄䅁䅁䅯䅈䅁䅁䅯允䅁䅁䅯兂䅁䅁䅕䅁䅁佁䅂欵䉁䅁䅁允䅁䅁䅕椹捨㡪ㅌ䐲䴸䅉䅅䅁䙁䅁䅁睁䵁䅁䅁权慁䅁䅁权䉁䅁䅁权䙁䅁䅁兂䅁䅁䅁䡁浈䅑䅅䅁䉁䅁䅁兂歃䑣䬰㘱潐睐杷允䅁䅁䅕䅁䑁䅁䅷䅁䭁䉁䅷䅁䭁䅁䅅䅁䭁䅁䅕䅁䙁䅁䅁䅁杂伱䅖允䅁䅁䅅䅁䙁䑁積積積㥍⽍䍄䉁䅁䅁兂䅁䅁䅍䅄䅁䅁䅯䅈䅁䅁䅯允䅁䅁䅯兂䅁䅁䅕䅁䅁䅁睂欵䉁䅁䅁允䅁䅁䅕椹捨㡪ㅌ䐲䴸䅉䅅䅁䙁䅁䅁睁䵁䅁䅁权摁䅁䅁权䉁䅁䅁权䙁䅁䅁兂䅁䅁䅁䙁浘䅑䅅䅁䉁䅁䅁兂畃⭒㙆䭆堷睐杷允䅁䅁䅕䅁䑁䅁䅷䅁䭁䉁䅷䅁䭁䅁䅅䅁䭁䅁䅕䅁䙁䅁䅁䅁杁甯䅖允䅁䅁䅅䅁䙁䉁䘫ㄶ㑇瑈⽕䍄䉁䅁䅁兂䅁䅁䅍䅄䅁䅁䅯睈䅁䅁䅯允䅁䅁䅯兂䅁䅁䅕䅁䅁䵁剁欵䉁䅁䅁允䅁䅁䅕䡰㥁瑃橥䐴䴸䅉䅅䅁䙁䅁䅁睁䵁䅁䅁权慁䅁䅁权䉁䅁䅁权䙁䅁䅁兂䅁䅁䅁䑧浲䅑䅅䅁䉁䅁䅁兂歃䑣䬰㘱潐睐杷允䅁䅁䅕䅁䑁䅁䅷䅁䭁䉁䄰䅁䭁䅁䅅䅁䭁䅁䅕䅁䙁䅁䅁䅁杁畵䅖允䅁䅁䅅䅁䙁乁橥䑣䬰㤱⽍䍄䉁䅁䅁兂䅁䅁䅍䅄䅁䅁䅯睈䅁䅁䅯允䅁䅁䅯兂䅁䅁䅕䅁䅁䅁坂欵䉁䅁䅁允䅁䅁䅕牕敧敨剴䐴䴸䅉䅅䅁䙁䅁䅁睁䵁䅁䅁权捁䅁䅁权䉁䅁䅁权䙁䅁䅁兂䅁䅁䅁䱑氷䅑䅅䅁䉁䅁䅁兂偃癷潕䥘匯睐杷允䅁䅁䅕䅁䑁䅁䅷䅁䭁䉁䄰䅁䭁䅁䅅䅁䭁䅁䅕䅁䙁䅁䅁䅁䅁佈䅚允䅁䅁䅅䅁䙁䉁䘫ㄶ㑇瑈⽕䍄䉁䅁䅁兂䅁䅁䅍䅄䅁䅁䅯睈䅁䅁䅯允䅁䅁䅯兂䅁䅁䅕䅁䅁䥁䝄唵䉁䅁䅁允䅁䅁䅕䉵䘶ㄶ㑇樳䴸䅉䅅䅁䙁䅁䅁睁䵁䅁䅁权晁䅁䅁权䉁䅁䅁权䙁䅁䅁兂䅁䅁䅁䵙汐䅑䅅䅁䉁䅁䅁兂㑃潈牘払敪睐杷允䅁䅁䅕䅁䑁䅁䅷䅁䭁䉁䄴䅁䭁䅁䅅䅁䭁䅁䅕䅁䙁䅁䅁䅁权佁䅚允䅁䅁䅅䅁䙁䡁啳歲桦瑥⽑䍄䉁䅁䅁兂䅁䅁䅍䅄䅁䅁䅯睈䅁䅁䅯允䅁䅁䅯兂䅁䅁䅕䅁䅁䭁䭂欵䉁䅁䅁允䅁䅁䅕䡰㥁瑃橥䐴䴸䅉䅅䅁䙁䅁䅁睁䵁䅁䅁权敁䅁䅁权䉁䅁䅁权䙁䅁䅁兂䅁䅁䅁䡷浈䅑䅅䅁䉁䅁䅁兂䅁䅁䅁䅁兄睐杷允䅁䅁䅕䅁䑁䅁䅷䅁䭁䉁䄸䅁䭁䅁䅅䅁䭁䅁䅕䅁䙁䅁䅁䅁杄⭂䅚允䅁䅁䅅䅁䙁䅁䅁䅁䅁佁⽁䍄䉁䅁䅁兂䅁䅁䅍䅄䅁䅁䅯䅈䅁䅁䅯允䅁䅁䅯兂䅁䅁䅕䅁䅁佁歃唵䉁䅁䅁允䅁䅁䅕㡪ㅌ䙋偹樰䴸䅉䅅䅁䙁䅁䅁睁䵁䅁䅁权捁䅁䅁权䉁䅁䅁权䙁䅁䅁兂䅁䅁䅁䨴汘䅑䅅䅁䉁䅁䅁兂偃癷潕䥘匯睐杷允䅁䅁䅕䅁䑁䅁䅷䅁䭁䉁䄰䅁䭁䅁䅅䅁䭁䅁䅕䅁䙁䅁䅁䅁杄畬䅖允䅁䅁䅅䅁䙁乁橥䑣䬰㤱⽍䍄䉁䅁䅁兂䅁䅁䅍䅄䅁䅁䅯睈䅁䅁䅯允䅁䅁䅯兂䅁䅁䅕䅁䅁䕁湁欵䉁䅁䅁允䅁䅁䅕体㙆䭆䠵吴䴸䅉䅅䅁䙁䅁䅁睁䵁䅁䅁权捁䅁䅁权䉁䅁䅁权䙁䅁䅁兂䅁䅁䅁䥯浌䅑䅅䅁䉁䅁䅁兂㉄䙋偹癷奘睐杷允䅁䅁䅕䅁䑁䅁䅷䅁䭁䉁䄰䅁䭁䅁䅅䅁䭁䅁䅕䅁䙁䅁䅁䅁权畧䅚允䅁䅁䅅䅁䙁䭁䠵場啯瑲⽣䍄䉁䅁䅁兂䅁䅁䅍䅄䅁䅁䅯睈䅁䅁䅯允䅁䅁䅯兂䅁䅁䅕䅁䅁䕁䍃欵䉁䅁䅁允䅁䅁䅕牕敧敨剴䐴䴸䅉䅅䅁䙁䅁䅁睁䵁䅁䅁权敁䅁䅁权䉁䅁䅁权䙁䅁䅁兂䅁䅁䅁䭷氯䅑䅅䅁䉁䅁䅁兂穁積積積呐睐杷允䅁䅁䅕䅁䑁䅁䅷䅁䭁䉁䅷䅁䭁䅁䅅䅁䭁䅁䅕䅁䙁䅁䅁䅁䅄敧䅚允䅁䅁䅅䅁䙁偁潙䥘䌯搹⽧䍄䉁䅁䅁兂䅁䅁䅍䅄䅁䅁䅯杈䅁䅁䅯允䅁䅁䅯兂䅁䅁䅕䅁䅁䵁䉃欵䉁䅁䅁允䅁䅁䅕䅁䅁䅁䅁䐰䴸䅉䅅䅁䙁䅁䅁睁䵁䅁䅁权慁䅁䅁权䉁䅁䅁权䙁䅁䅁兂䅁䅁䅁䥯浈䅑䅅䅁䉁䅁䅁兂歃䑣䬰㘱潐睐杷允䅁䅁䅕䅁䑁䅁䅷䅁䭁䉁䄸䅁䭁䅁䅅䅁䭁䅁䅕䅁䙁䅁䅁䅁䅃⭷䅖允䅁䅁䅅䅁䙁䱁敧敨剴乵⼴䍄䉁䅁䅁兂䅁䅁䅍䅄䅁䅁䅯䅈䅁䅁䅯允䅁䅁䅯兂䅁䅁䅕䅁䅁䝁祃唵䉁䅁䅁允䅁䅁䅕㡪ㅌ䙋偹樰䴸䅉䅅䅁䙁䅁䅁睁䵁䅁䅁权晁䅁䅁权䉁䅁䅁权䙁䅁䅁兂䅁䅁䅁䅉浺䅑䅅䅁䉁䅁䅁兂歃䑣䬰㘱材睐杷允䅁䅁䅕䅁䑁䅁䅷䅁䭁䉁䄸䅁䭁䅁䅅䅁䭁䅁䅕䅁䙁䅁䅁䅁杂敧䅚允䅁䅁䅅䅁䙁䙁㑋潈牘敕⽁䍄䉁䅁䅁兂䅁䅁䅍䅄䅁䅁䅯杇䅁䅁䅯允䅁䅁䅯兂䅁䅁䅕䅁䅁䕁䉃欵䉁䅁䅁允䅁䅁䅕䡰㥁瑃橥䐶䴸䅉䅅䅁䙁䅁䅁睁䵁䅁䅁权慁䅁䅁权䉁䅁䅁权䙁䅁䅁兂䅁䅁䅁余汮䅑䅅䅁䉁䅁䅁兂穁積積積橐睐杷允䅁䅁䅕䅁䑁䅁䅷䅁䭁䉁䅷䅁䭁䅁䅅䅁䭁䅁䅕䅁䙁䅁䅁䅁权⭥䅚允䅁䅁䅅䅁䙁偁潙䥘䌯搹⽧䍄䉁䅁䅁兂䅁䅁䅍䅄䅁䅁䅯䅈䅁䅁䅯允䅁䅁䅯兂䅁䅁䅕䅁䅁䕁䉃欵䉁䅁䅁允䅁䅁䅕椹捨㡪ㅌ䐲䴸䅉䅅䅁䙁䅁䅁睁䵁䅁䅁权摁䅁䅁权䉁䅁䅁权䙁䅁䅁兂䅁䅁䅁䤴浄䅑䅅䅁䉁䅁䅁兂畃⭒㙆䭆堷睐杷允䅁䅁䅕䅁䑁䅁䅷䅁䭁䉁䅯䅁䭁䅁䅅䅁䭁䅁䅕䅁䙁䅁䅁䅁䅄佧䅚允䅁䅁䅅䅁䙁䭁睒児塲⭯⽧䍄䉁䅁䅁兂䅁䅁䅍䅄䅁䅁䅯杈䅁䅁䅯允䅁䅁䅯兂䅁䅁䅕䅁䅁䝁湁欵䉁䅁䅁允䅁䅁䅕⽷潕䥘䌯吱䴸䅉䅅䅁䙁䅁䅁睁䵁䅁䅁权敁䅁䅁权䉁䅁䅁权䙁䅁䅁兂䅁䅁䅁䜴浐䅑䅅䅁䉁䅁䅁兂䅁䅁䅁䅁兄睐杷允䅁䅁䅕䅁䑁䅁䅷䅁䭁䉁䄸䅁䭁䅁䅅䅁䭁䅁䅕䅁䙁䅁䅁䅁䅃畘䅚允䅁䅁䅅䅁䙁偁潙䥘䌯改⽁䍄䉁䅁䅁兂䅁䅁䅍䅄䅁䅁䅯杈䅁䅁䅯允䅁䅁䅯兂䅁䅁䅕䅁䅁䥁䅃欵䉁䅁䅁允䅁䅁䅕䅁䅁䅁䅁䐰䴸䅉䅅䅁䙁䅁䅁睁䵁䅁䅁权晁䅁䅁权䉁䅁䅁权䙁䅁䅁兂䅁䅁䅁䥧浄䅑䅅䅁䉁䅁䅁兂卂䉵䘶ㄶ杈睐杷允䅁䅁䅕䅁䑁䅁䅷䅁䭁䉁䄸䅁䭁䅁䅅䅁䭁䅁䅕䅁䙁䅁䅁䅁杂佧䅚允䅁䅁䅅䅁䙁䙁㑋潈牘敕⽁䍄䉁䅁䅁兂䅁䅁䅍䅄䅁䅁䅯杇䅁䅁䅯允䅁䅁䅯兂䅁䅁䅕䅁䅁䅁䅃欵䉁䅁䅁允䅁䅁䅕䡰㥁瑃橥䐶䴸䅉䅅䅁䙁䅁䅁睁䵁䅁䅁权晁䅁䅁权䉁䅁䅁权䙁䅁䅁兂䅁䅁䅁临汦䅑䅅䅁䉁䅁䅁兂乄䵺䵺䵺捺睐杷允䅁䅁䅕䅁䑁䅁䅷䅁䭁䉁䅷䅁䭁䅁䅅䅁䭁䅁䅕䅁䙁䅁䅁䅁䅁攵䅖允䅁䅁䅅䅁䙁䑁積積積㥍⽍䍄䉁䅁䅁兂䅁䅁䅍䅄䅁䅁䅯先䅁䅁䅯允䅁䅁䅯兂䅁䅁䅕䅁䅁䅁䅃欵䉁䅁䅁允䅁䅁䅕歲桦桥畓稱䴸䅉䅅䅁䙁䅁䅁睁䵁䅁䅁权敁䅁䅁权䉁䅁䅁权䙁䅁䅁兂䅁䅁䅁䠴洯䅑䅅䅁䉁䅁䅁兂䅁䅁䅁䅁兄睐杷允䅁䅁䅕䅁䑁䅁䅷䅁䭁䉁䅯䅁䭁䅁䅅䅁䭁䅁䅕䅁䙁䅁䅁䅁䅄⭦䅚允䅁䅁䅅䅁䙁䭁睒児塲⭯⽧䍄䉁䅁䅁兂䅁䅁䅍䅄䅁䅁䅯䅈䅁䅁䅯允䅁䅁䅯兂䅁䅁䅕䅁䅁䅁硄唵䉁䅁䅁允䅁䅁䅕積積積積稰䴸䅉䅅䅁䙁䅁䅁睁䵁䅁䅁权捁䅁䅁权䉁䅁䅁权䙁䅁䅁兂䅁䅁䅁䑁浢䅑䅅䅁䉁䅁䅁兂㉄䙋偹癷奘睐杷允䅁䅁䅕䅁䑁䅁䅷䅁䭁䉁䅷䅁䭁䅁䅅䅁䭁䅁䅕䅁䙁䅁䅁䅁䅄⭦䅚允䅁䅁䅅䅁䙁偁潙䥘䌯搹⽧䍄䉁䅁䅁兂䅁䅁䅍䅄䅁䅁䅯䅈䅁䅁䅯允䅁䅁䅯兂䅁䅁䅕䅁䅁䭁⽂欵䉁䅁䅁允䅁䅁䅕椹捨㡪ㅌ䐲䴸䅉䅅䅁䙁䅁䅁睁䵁䅁䅁权晁䅁䅁权䉁䅁䅁权䙁䅁䅁兂䅁䅁䅁䡯洯䅑䅅䅁䉁䅁䅁兂卂䉵䘶ㄶ杈睐杷允䅁䅁䅕䅁䑁䅁䅷䅁䭁䉁䅯䅁䭁䅁䅅䅁䭁䅁䅕䅁䙁䅁䅁䅁䅃⭦䅚允䅁䅁䅅䅁䙁䭁睒児塲⭯⽧䍄䉁䅁䅁兂䅁䅁䅍䅄䅁䅁䅯䅈䅁䅁䅯允䅁䅁䅯兂䅁䅁䅕䅁䅁䕁㑄唵䉁䅁䅁允䅁䅁䅕㑈牘払敧吱䴸䅉䅅䅁䙁䅁䅁睁䵁䅁䅁权摁䅁䅁权䉁䅁䅁权䙁䅁䅁兂䅁䅁䅁䡧洯䅑䅅䅁䉁䅁䅁兂畃⭒㙆䭆堷睐杷允䅁䅁䅕䅁䑁䅁䅷䅁䭁䉁䄰䅁䭁䅁䅅䅁䭁䅁䅕䅁䙁䅁䅁䅁杁⭦䅚允䅁䅁䅅䅁䙁䭁䠵場啯瑲⽣䍄䉁䅁䅁兂䅁䅁䅍䅄䅁䅁䅯杇䅁䅁䅯允䅁䅁䅯兂䅁䅁䅕䅁䅁䥁畄唵䉁䅁䅁允䅁䅁䅕積積積積稴䴸䅉䅅䅁䙁䅁䅁睁䵁䅁䅁权敁䅁䅁权䉁䅁䅁权䙁䅁䅁兂䅁䅁䅁䡁洯䅑䅅䅁䉁䅁䅁兂䅁䅁䅁䅁兄睐杷允䅁䅁䅕䅁䑁䅁䅷䅁䭁䉁䅯䅁䭁䅁䅅䅁䭁䅁䅕䅁䙁䅁䅁䅁䅄畦䅚允䅁䅁䅅䅁䙁䭁睒児塲⭯⽧䍄䉁䅁䅁兂䅁䅁䅍䅄䅁䅁䅯杈䅁䅁䅯允䅁䅁䅯兂䅁䅁䅕䅁䅁䝁慁欵䉁䅁䅁允䅁䅁䅕⽷潕䥘䌯吱䴸䅉䅅䅁䙁䅁䅁睁䵁䅁䅁权晁䅁䅁权䉁䅁䅁权䙁䅁䅁兂䅁䅁䅁䑯浲䅑䅅䅁䉁䅁䅁兂歃䑣䬰㘱材睐杷允䅁䅁䅕䅁䑁䅁䅷䅁䭁䉁䄴䅁䭁䅁䅅䅁䭁䅁䅕䅁䙁䅁䅁䅁权畦䅚允䅁䅁䅅䅁䙁䅁䅁䅁䅁乁⽁䍄䉁䅁䅁兂䅁䅁䅍䅄䅁䅁䅯䅈䅁䅁䅯允䅁䅁䅯兂䅁䅁䅕䅁䅁䍁祄唵䉁䅁䅁允䅁䅁䅕積積積積稰䴸䅉䅅䅁䙁䅁䅁睁䵁䅁䅁权晁䅁䅁权䉁䅁䅁权䙁䅁䅁兂䅁䅁䅁䙷浘䅑䅅䅁䉁䅁䅁兂卂䉵䘶ㄶ杈睐杷允䅁䅁䅕䅁䑁䅁䅷䅁䭁䉁䅷䅁䭁䅁䅅䅁䭁䅁䅕䅁䙁䅁䅁䅁䅄由䅖允䅁䅁䅅䅁䙁䑁積積積㥍⽍䍄䉁䅁䅁兂䅁䅁䅍䅄䅁䅁䅯睈䅁䅁䅯允䅁䅁䅯兂䅁䅁䅕䅁䅁䕁⭂欵䉁䅁䅁允䅁䅁䅕牕敧敨剴䐴䴸䅉䅅䅁䙁䅁䅁睁䵁䅁䅁权捁䅁䅁权䉁䅁䅁权䙁䅁䅁兂䅁䅁䅁䕙浮䅑䅅䅁䉁䅁䅁兂㉄䙋偹癷奘睐杷允䅁䅁䅕䅁䑁䅁䅷䅁䭁䉁䅯䅁䭁䅁䅅䅁䭁䅁䅕䅁䙁䅁䅁䅁䅄佴䅖允䅁䅁䅅䅁䙁䅁䅁䅁䅁佁⽁䍄䉁䅁䅁兂䅁䅁䅍䅄䅁䅁䅯先䅁䅁䅯允䅁䅁䅯兂䅁䅁䅕䅁䅁䍁⭂欵䉁䅁䅁允䅁䅁䅕歲桦桥畓稱䴸䅉䅅䅁䙁䅁䅁睁䵁䅁䅁权敁䅁䅁权䉁䅁䅁权䙁䅁䅁兂䅁䅁䅁䡉洷䅑䅅䅁䉁䅁䅁兂䅁䅁䅁䅁兄睐杷允䅁䅁䅕䅁䑁䅁䅷䅁䭁䉁䄴䅁䭁䅁䅅䅁䭁䅁䅕䅁䙁䅁䅁䅁䅄⭣䅚允䅁䅁䅅䅁䙁䅁䅁䅁䅁乁⽁䍄䉁䅁䅁兂䅁䅁䅍䅄䅁䅁䅯杇䅁䅁䅯允䅁䅁䅯兂䅁䅁䅕䅁䅁佁㥂欵䉁䅁䅁允䅁䅁䅕䡰㥁瑃橥䐶䴸䅉䅅䅁䙁䅁䅁睁䵁䅁䅁权慁䅁䅁权䉁䅁䅁权䙁䅁䅁兂䅁䅁䅁䐴浌䅑䅅䅁䉁䅁䅁兂歃䑣䬰㘱潐睐杷允䅁䅁䅕䅁䑁䅁䅷䅁䭁䉁䄰䅁䭁䅁䅅䅁䭁䅁䅕䅁䙁䅁䅁䅁䅄敦䅚允䅁䅁䅅䅁䙁䭁䠵場啯瑲⽣䍄䉁䅁䅁兂䅁䅁䅍䅄䅁䅁䅯杇䅁䅁䅯允䅁䅁䅯兂䅁䅁䅕䅁䅁佁汁欵䉁䅁䅁允䅁䅁䅕䡰㥁瑃橥䐶䴸䅉䅅䅁䙁䅁䅁睁䵁䅁䅁权慁䅁䅁权䉁䅁䅁权䙁䅁䅁兂䅁䅁䅁䡙洳䅑䅅䅁䉁䅁䅁兂歃䑣䬰㘱潐睐杷允䅁䅁䅕䅁䑁䅁䅷䅁䭁䉁䄰䅁䭁䅁䅅䅁䭁䅁䅕䅁䙁䅁䅁䅁䅁伵䅖允䅁䅁䅅䅁䙁乁橥䑣䬰㤱⽍䍄䉁䅁䅁兂䅁䅁䅍䅄䅁䅁䅯睈䅁䅁䅯允䅁䅁䅯兂䅁䅁䅕䅁䅁䝁㥂欵䉁䅁䅁允䅁䅁䅕牕敧敨剴䐴䴸䅉䅅䅁䙁䅁䅁睁䵁䅁䅁权捁䅁䅁权䉁䅁䅁权䙁䅁䅁兂䅁䅁䅁䡑洳䅑䅅䅁䉁䅁䅁兂㉄䙋偹癷奘睐杷允䅁䅁䅕䅁䑁䅁䅷䅁䭁䉁䅯䅁䭁䅁䅅䅁䭁䅁䅕䅁䙁䅁䅁䅁杁⭬䅖允䅁䅁䅅䅁䙁䅁䅁䅁䅁佁⽁䍄䉁䅁䅁兂䅁䅁䅍䅄䅁䅁䅯先䅁䅁䅯允䅁䅁䅯兂䅁䅁䅕䅁䅁䍁㥂欵䉁䅁䅁允䅁䅁䅕歲桦桥畓稱䴸䅉䅅䅁䙁䅁䅁睁䵁䅁䅁权敁䅁䅁权䉁䅁䅁权䙁䅁䅁兂䅁䅁䅁䡁洳䅑䅅䅁䉁䅁䅁兂䅁䅁䅁䅁兄睐杷允䅁䅁䅕䅁䑁䅁䅷䅁䭁䉁䄰䅁䭁䅁䅅䅁䭁䅁䅕䅁䙁䅁䅁䅁杂敥䅚允䅁䅁䅅䅁䙁䭁䠵場啯瑲⽣䍄䉁䅁䅁兂䅁䅁䅍䅄䅁䅁䅯睈䅁䅁䅯允䅁䅁䅯兂䅁䅁䅕䅁䅁䅁㥂欵䉁䅁䅁允䅁䅁䅕牕敧敨剴䐴䴸䅉䅅䅁䙁䅁䅁睁䵁䅁䅁权摁䅁䅁权䉁䅁䅁权䙁䅁䅁兂䅁䅁䅁䠴浺䅑䅅䅁䉁䅁䅁兂畃⭒㙆䭆堷睐杷允䅁䅁䅕䅁䑁䅁䅷䅁䭁䉁䄰䅁䭁䅁䅅䅁䭁䅁䅕䅁䙁䅁䅁䅁䅃佦䅚允䅁䅁䅅䅁䙁䭁䠵場啯瑲⽣䍄䉁䅁䅁兂䅁䅁䅍䅄䅁䅁䅯䅈䅁䅁䅯允䅁䅁䅯兂䅁䅁䅕䅁䅁䝁㡂欵䉁䅁䅁允䅁䅁䅕椹捨㡪ㅌ䐲䴸䅉䅅䅁䙁䅁䅁睁䵁䅁䅁权敁䅁䅁权䉁䅁䅁权䙁䅁䅁兂䅁䅁䅁䡑浺䅑䅅䅁䉁䅁䅁兂䅁䅁䅁䅁兄睐杷允䅁䅁䅕䅁䑁䅁䅷䅁䭁䉁䅯䅁䭁䅁䅅䅁䭁䅁䅕䅁䙁䅁䅁䅁䅁佦䅚允䅁䅁䅅䅁䙁䭁睒児塲⭯⽧䍄䉁䅁䅁兂䅁䅁䅍䅄䅁䅁䅯䅈䅁䅁䅯允䅁䅁䅯兂䅁䅁䅕䅁䅁䅁㡂欵䉁䅁䅁允䅁䅁䅕椹捨㡪ㅌ䐲䴸䅉䅅䅁䙁䅁䅁睁䵁䅁䅁权晁䅁䅁权䉁䅁䅁权䙁䅁䅁兂䅁䅁䅁䭯氳䅑䅅䅁䉁䅁䅁权扁䅁䅁䍄䉁䅁䅁兂䅁䅁䅍䅄䅁䅁䅯杇䅁䅁䅯允䅁䅁䅯兂䅁䅁䅕䅁䅁䭁㝂欵䉁䅁䅁允䅁䅁䅕䡰㥁瑃橥䐶䴸䅉䅅䅁䙁䅁䅁睁䵁䅁䅁权晁䅁䅁权䉁䅁䅁权䙁䅁䅁兂䅁䅁䅁䡯浶䅑䅅䅁䉁䅁䅁兂卂䉵䘶ㄶ杈睐杷允䅁䅁䅕䅁䑁䅁䅷䅁䭁䉁䄸䅁䭁䅁䅅䅁䭁䅁䅕䅁䙁䅁䅁䅁权⭴䅖允䅁䅁䅅䅁䙁䥁牘払敧摨⽳䍄䉁䅁䅁兂䅁䅁䅍䅄䅁䅁䅯杈䅁䅁䅯允䅁䅁䅯兂䅁䅁䅕䅁䅁䝁㝂欵䉁䅁䅁允䅁䅁䅕䅁䅁䅁䅁䐰䴸䅉䅅䅁䙁䅁䅁睁䵁䅁䅁权慁䅁䅁权䉁䅁䅁权䙁䅁䅁兂䅁䅁䅁佉氯䅑䅅䅁䉁䅁䅁兂穁積積積橐睐杷允䅁䅁䅕䅁䑁䅁䅷䅁䭁䉁䅯䅁䭁䅁䅅䅁䭁䅁䅕䅁䙁䅁䅁䅁䅂⭥䅚允䅁䅁䅅䅁䙁䭁睒児塲⭯⽧䍄䉁䅁䅁兂䅁䅁䅍䅄䅁䅁䅯先䅁䅁䅯允䅁䅁䅯兂䅁䅁䅕䅁䅁䍁㝂欵䉁䅁䅁允䅁䅁䅕歲桦桥畓稱䴸䅉䅅䅁䙁䅁䅁睁䵁䅁䅁权晁䅁䅁权䉁䅁䅁权䙁䅁䅁兂䅁䅁䅁䡉浶䅑䅅䅁䉁䅁䅁兂卂䉵䘶ㄶ杈睐杷允䅁䅁䅕䅁䑁䅁䅷䅁䭁䉁䄸䅁䭁䅁䅅䅁䭁䅁䅕䅁䙁䅁䅁䅁䅄略䅚允䅁䅁䅅䅁䙁䙁㑋潈牘敕⽁䍄䉁䅁䅁兂䅁䅁䅍䅄䅁䅁䅯䅈䅁䅁䅯允䅁䅁䅯兂䅁䅁䅕䅁䅁䭁㕄唵䉁䅁䅁允䅁䅁䅕㑈牘払敧吱䴸䅉䅅䅁䙁䅁䅁睁䵁䅁䅁权敁䅁䅁权䉁䅁䅁权䙁䅁䅁兂䅁䅁䅁䌴浺䅑䅅䅁䉁䅁䅁兂䑄匹捨㡪噌睐杷允䅁䅁䅕䅁䑁䅁䅷䅁䭁䉁䅯䅁䭁䅁䅅䅁䭁䅁䅕䅁䙁䅁䅁䅁杂佡䅚允䅁䅁䅅䅁䙁䭁睒児塲⭯⽧䍄䉁䅁䅁兂䅁䅁䅍䅄䅁䅁䅯䅈䅁䅁䅯允䅁䅁䅯兂䅁䅁䅕䅁䅁䭁㙂欵䉁䅁䅁允䅁䅁䅕椹捨㡪ㅌ䐲䴸䅉䅅䅁䙁䅁䅁睁䵁䅁䅁权捁䅁䅁权䉁䅁䅁权䙁䅁䅁兂䅁䅁䅁偙汪䅑䅅䅁䉁䅁䅁兂晁敨剴䉵嘷睐杷允䅁䅁䅕䅁䑁䅁䅷䅁䭁䉁䄸䅁䭁䅁䅅䅁䭁䅁䅕䅁䙁䅁䅁䅁杄敳䅖允䅁䅁䅅䅁䙁䥁牘払敧摨⽳䍄䉁䅁䅁兂䅁䅁䅍䅄䅁䅁䅯睈䅁䅁䅯允䅁䅁䅯兂䅁䅁䅕䅁䅁䭁㙂欵䉁䅁䅁允䅁䅁䅕牕敧敨剴䐴䴸䅉䅅䅁䙁䅁䅁睁䵁䅁䅁权敁䅁䅁权䉁䅁䅁权䙁䅁䅁兂䅁䅁䅁䠴浘䅑䅅䅁䉁䅁䅁兂䅁䅁䅁䅁兄睐杷允䅁䅁䅕䅁䑁䅁䅷䅁䭁䉁䅷䅁䭁䅁䅅䅁䭁䅁䅕䅁䙁䅁䅁䅁杁⭑䅚允䅁䅁䅅䅁䙁偁潙䥘䌯搹⽧䍄䉁䅁䅁兂䅁䅁䅍䅄䅁䅁䅯杇䅁䅁䅯允䅁䅁䅯兂䅁䅁䅕䅁䅁䭁汄唵䉁䅁䅁允䅁䅁䅕椹捨㡪ㅌ䐴䴸䅉䅅䅁䙁䅁䅁睁䵁䅁䅁权慁䅁䅁权䉁䅁䅁权䙁䅁䅁兂䅁䅁䅁䡙浲䅑䅅䅁䉁䅁䅁兂歃䑣䬰㘱潐睐杷允䅁䅁䅕䅁䑁䅁䅷䅁䭁䉁䅷䅁䭁䅁䅅䅁䭁䅁䅕䅁䙁䅁䅁䅁䅃⭵䅖允䅁䅁䅅䅁䙁䥁䌯匹捨㥪⽉䍄䉁䅁䅁兂䅁䅁䅍䅄䅁䅁䅯䅈䅁䅁䅯允䅁䅁䅯兂䅁䅁䅕䅁䅁䝁㙂欵䉁䅁䅁允䅁䅁䅕椹捨㡪ㅌ䐲䴸䅉䅅䅁䙁䅁䅁睁䵁䅁䅁权摁䅁䅁权䉁䅁䅁权䙁䅁䅁兂䅁䅁䅁䡑浲䅑䅅䅁䉁䅁䅁兂畃⭒㙆䭆堷睐杷允䅁䅁䅕䅁䑁䅁䅷䅁䭁䉁䅯䅁䭁䅁䅅䅁䭁䅁䅕䅁䙁䅁䅁䅁杄教䅚允䅁䅁䅅䅁䙁䭁睒児塲⭯⽧䍄䉁䅁䅁兂䅁䅁䅍䅄䅁䅁䅯䅈䅁䅁䅯允䅁䅁䅯兂䅁䅁䅕䅁䅁佁㕂欵䉁䅁䅁允䅁䅁䅕椹捨㡪ㅌ䐲䴸䅉䅅䅁䙁䅁䅁睁䵁䅁䅁权敁䅁䅁权䉁䅁䅁权䙁䅁䅁兂䅁䅁䅁䠴浮䅑䅅䅁䉁䅁䅁兂䅁䅁䅁䅁兄睐杷允䅁䅁䅕䅁䑁䅁䅷䅁䭁䉁䅯䅁䭁䅁䅅䅁䭁䅁䅕䅁䙁䅁䅁䅁䅃余䅚允䅁䅁䅅䅁䙁䭁睒児塲⭯⽧䍄䉁䅁䅁兂䅁䅁䅍䅄䅁䅁䅯杇䅁䅁䅯允䅁䅁䅯兂䅁䅁䅕䅁䅁䵁㕂欵䉁䅁䅁允䅁䅁䅕䡰㥁瑃橥䐶䴸䅉䅅䅁䙁䅁䅁睁䵁䅁䅁权捁䅁䅁权䉁䅁䅁权䙁䅁䅁兂䅁䅁䅁䡷浮䅑䅅䅁䉁䅁䅁兂㉄䙋偹癷奘睐杷允䅁䅁䅕䅁䑁䅁䅷䅁䭁䉁䅷䅁䭁䅁䅅䅁䭁䅁䅕䅁䙁䅁䅁䅁杁留䅚允䅁䅁䅅䅁䙁偁潙䥘䌯搹⽧䍄䉁䅁䅁兂䅁䅁䅍䅄䅁䅁䅯杈䅁䅁䅯允䅁䅁䅯兂䅁䅁䅕䅁䅁佁療欵䉁䅁䅁允䅁䅁䅕䅁䅁䅁䅁䐰䴸䅉䅅䅁䙁䅁䅁睁䵁䅁䅁权敁䅁䅁权䉁䅁䅁权䙁䅁䅁兂䅁䅁䅁䡧浮䅑䅅䅁䉁䅁䅁兂䅁䅁䅁䅁兄睐杷允䅁䅁䅕䅁䑁䅁䅷䅁䭁䉁䅷䅁䭁䅁䅅䅁䭁䅁䅕䅁䙁䅁䅁䅁䅁⭄䅚允䅁䅁䅅䅁䙁䉁䘫ㄶ㑇瑈⽕䍄䉁䅁䅁兂䅁䅁䅍䅄䅁䅁䅯睈䅁䅁䅯允䅁䅁䅯兂䅁䅁䅕䅁䅁佁䙁欵䉁䅁䅁允䅁䅁䅕䅁䅁䅁䅁䐴䴸䅉䅅䅁䙁䅁䅁睁䵁䅁䅁权摁䅁䅁权䉁䅁䅁权䙁䅁䅁兂䅁䅁䅁偁汌䅑䅅䅁䉁䅁䅁兂塄㍯㥁瑃呦睐杷允䅁䅁䅕䅁䑁䅁䅷䅁䭁䉁䅯䅁䭁䅁䅅䅁䭁䅁䅕䅁䙁䅁䅁䅁杂敥䅚允䅁䅁䅅䅁䙁䭁睒児塲⭯⽧䍄䉁䅁䅁兂䅁䅁䅍䅄䅁䅁䅯杈䅁䅁䅯允䅁䅁䅯兂䅁䅁䅕䅁䅁䝁㕂欵䉁䅁䅁允䅁䅁䅕䅁䅁䅁䅁䐰䴸䅉䅅䅁䙁䅁䅁睁䵁䅁䅁权敁䅁䅁权䉁䅁䅁权䙁䅁䅁兂䅁䅁䅁䡁浮䅑䅅䅁䉁䅁䅁兂䅁䅁䅁䅁兄睐杷允䅁䅁䅕䅁䑁䅁䅷䅁䭁䉁䄰䅁䭁䅁䅅䅁䭁䅁䅕䅁䙁䅁䅁䅁杁⭙䅚允䅁䅁䅅䅁䙁䭁䠵場啯瑲⽣䍄䉁䅁䅁兂䅁䅁䅍䅄䅁䅁䅯杇䅁䅁䅯允䅁䅁䅯兂䅁䅁䅕䅁䅁䥁求欵䉁䅁䅁允䅁䅁䅕䡰㥁瑃橥䐶䴸䅉䅅䅁䙁䅁䅁睁䵁䅁䅁权晁䅁䅁权䉁䅁䅁权䙁䅁䅁兂䅁䅁䅁䘴浺䅑䅅䅁䉁䅁䅁兂㉄䙋偹癷杘睐杷允䅁䅁䅕䅁䑁䅁䅷䅁䭁䉁䅯䅁䭁䅁䅅䅁䭁䅁䅕䅁䙁䅁䅁䅁杄佥䅚允䅁䅁䅅䅁䙁䭁睒児塲⭯⽧䍄䉁䅁䅁兂䅁䅁䅍䅄䅁䅁䅯䅈䅁䅁䅯允䅁䅁䅯兂䅁䅁䅕䅁䅁佁㑂欵䉁䅁䅁允䅁䅁䅕椹捨㡪ㅌ䐲䴸䅉䅅䅁䙁䅁䅁睁䵁䅁䅁权晁䅁䅁权䉁䅁䅁权䙁䅁䅁兂䅁䅁䅁䍑浌䅑䅅䅁䉁䅁䅁兂㉄䙋偹癷杘睐杷允䅁䅁䅕䅁䑁䅁䅷䅁䭁䉁䄸䅁䭁䅁䅅䅁䭁䅁䅕䅁䙁䅁䅁䅁䅃畑䅚允䅁䅁䅅䅁䙁䭁睒児塲⭯⽁䍄䉁䅁䅁兂䅁䅁䅍䅄䅁䅁䅯睈䅁䅁䅯允䅁䅁䅯兂䅁䅁䅕䅁䅁䥁㑂欵䉁䅁䅁允䅁䅁䅕牕敧敨剴䐴䴸䅉䅅䅁䙁䅁䅁睁䵁䅁䅁权慁䅁䅁权䉁䅁䅁权䙁䅁䅁兂䅁䅁䅁䡁浪䅑䅅䅁䉁䅁䅁兂歃䑣䬰㘱潐睐杷允䅁䅁䅕䅁䑁䅁䅷䅁䭁䉁䄴䅁䭁䅁䅅䅁䭁䅁䅕䅁䙁䅁䅁䅁杄佋䅚允䅁䅁䅅䅁䙁䵁ㅐ䙋偹瑷⽕䍄䉁䅁䅁兂䅁䅁䅍䅄䅁䅁䅯䅈䅁䅁䅯允䅁䅁䅯兂䅁䅁䅕䅁䅁䕁求欵䉁䅁䅁允䅁䅁䅕椹捨㡪ㅌ䐲䴸䅉䅅䅁䙁䅁䅁睁䵁䅁䅁权晁䅁䅁权䉁䅁䅁权䙁䅁䅁兂䅁䅁䅁䝙洷䅑䅅䅁䉁䅁䅁兂卂䉵䘶ㄶ杈睐杷允䅁䅁䅕䅁䑁䅁䅷䅁䭁䉁䅷䅁䭁䅁䅅䅁䭁䅁䅕䅁䙁䅁䅁䅁䅄⭏䅚允䅁䅁䅅䅁䙁偁潙䥘䌯搹⽧䍄䉁䅁䅁兂䅁䅁䅍䅄䅁䅁䅯杇䅁䅁䅯允䅁䅁䅯兂䅁䅁䅕䅁䅁䵁㍂欵䉁䅁䅁允䅁䅁䅕䡰㥁瑃橥䐶䴸䅉䅅䅁䙁䅁䅁睁䵁䅁䅁权敁䅁䅁权䉁䅁䅁权䙁䅁䅁兂䅁䅁䅁䡯浦䅑䅅䅁䉁䅁䅁兂䅁䅁䅁䅁兄睐杷允䅁䅁䅕䅁䑁䅁䅷䅁䭁䉁䄴䅁䭁䅁䅅䅁䭁䅁䅕䅁䙁䅁䅁䅁杁⭤䅚允䅁䅁䅅䅁䙁䅁䅁䅁䅁乁⽁䍄䉁䅁䅁兂䅁䅁䅍䅄䅁䅁䅯先䅁䅁䅯允䅁䅁䅯兂䅁䅁䅕䅁䅁䅁㍂欵䉁䅁䅁允䅁䅁䅕歲桦桥畓稱䴸䅉䅅䅁䙁䅁䅁睁䵁䅁䅁权晁䅁䅁权䉁䅁䅁权䙁䅁䅁兂䅁䅁䅁䡁浦䅑䅅䅁䉁䅁䅁兂卂䉵䘶ㄶ杈睐杷允䅁䅁䅕䅁䑁䅁䅷䅁䭁䉁䅷䅁䭁䅁䅅䅁䭁䅁䅕䅁䙁䅁䅁䅁杄畤䅚允䅁䅁䅅䅁䙁偁潙䥘䌯搹⽧䍄䉁䅁䅁兂䅁䅁䅍䅄䅁䅁䅯杇䅁䅁䅯允䅁䅁䅯兂䅁䅁䅕䅁䅁佁㑃唵䉁䅁䅁允䅁䅁䅕䅁䅁䅁䅁䐴䴸䅉䅅䅁䙁䅁䅁睁䵁䅁䅁权敁䅁䅁权䉁䅁䅁权䙁䅁䅁兂䅁䅁䅁䠴浢䅑䅅䅁䉁䅁䅁兂䅁䅁䅁䅁兄睐杷允䅁䅁䅕䅁䑁䅁䅷䅁䭁䉁䅷䅁䭁䅁䅅䅁䭁䅁䅕䅁䙁䅁䅁䅁䅄畤䅚允䅁䅁䅅䅁䙁偁潙䥘䌯搹⽧䍄䉁䅁䅁兂䅁䅁䅍䅄䅁䅁䅯杇䅁䅁䅯允䅁䅁䅯兂䅁䅁䅕䅁䅁佁敃唵䉁䅁䅁允䅁䅁䅕䅁䅁䅁䅁䐴䴸䅉䅅䅁䙁䅁䅁睁䵁䅁䅁权晁䅁䅁权䉁䅁䅁权䙁䅁䅁兂䅁䅁䅁䡷浢䅑䅅䅁䉁䅁䅁兂卂䉵䘶ㄶ杈睐杷允䅁䅁䅕䅁䑁䅁䅷䅁䭁䉁䅯䅁䭁䅁䅅䅁䭁䅁䅕䅁䙁䅁䅁䅁䅁敆䅚允䅁䅁䅅䅁䙁䝁浚浚浚畚⽙䍄䉁䅁䅁兂䅁䅁䅍䅄䅁䅁䅯䅈䅁䅁䅯允䅁䅁䅯兂䅁䅁䅕䅁䅁䝁㉂欵䉁䅁䅁允䅁䅁䅕椹捨㡪ㅌ䐲䴸䅉䅅䅁䙁䅁䅁睁䵁䅁䅁权捁䅁䅁权䉁䅁䅁权䙁䅁䅁兂䅁䅁䅁䜴浈䅑䅅䅁䉁䅁䅁兂㉄䙋偹癷奘睐杷允䅁䅁䅕䅁䑁䅁䅷䅁䭁䉁䄸䅁䭁䅁䅅䅁䭁䅁䅕䅁䙁䅁䅁䅁杂畤䅚允䅁䅁䅅䅁䙁䙁㑋潈牘敕⽁䍄䉁䅁䅁兂䅁䅁䅍䅄䅁䅁䅯杇䅁䅁䅯允䅁䅁䅯兂䅁䅁䅕䅁䅁䅁䉁欵䉁䅁䅁允䅁䅁䅕浚浚浚浚樵䴸䅉䅅䅁䙁䅁䅁睁䵁䅁䅁权捁䅁䅁权䉁䅁䅁权䙁䅁䅁兂䅁䅁䅁䵁氷䅑䅅䅁䉁䅁䅁兂穁積積積呐睐杷允䅁䅁䅕䅁䑁䅁䅷䅁䭁䉁䄸䅁䭁䅁䅅䅁䭁䅁䅕䅁䙁䅁䅁䅁䅂畤䅚允䅁䅁䅅䅁䙁䙁㑋潈牘敕⽁䍄䉁䅁䅁兂䅁䅁䅍䅄䅁䅁䅯䅈䅁䅁䅯允䅁䅁䅯兂䅁䅁䅕䅁䅁䅁㉂欵䉁䅁䅁允䅁䅁䅕椹捨㡪ㅌ䐲䴸䅉䅅䅁䙁䅁䅁睁䵁䅁䅁权摁䅁䅁权䉁䅁䅁权䙁䅁䅁兂䅁䅁䅁乧汮䅑䅅䅁䉁䅁䅁兂塄㍯㥁瑃呦睐杷允䅁䅁䅕䅁䑁䅁䅷䅁䭁䉁䄴䅁䭁䅁䅅䅁䭁䅁䅕䅁䙁䅁䅁䅁䅁畤䅚允䅁䅁䅅䅁䙁䅁䅁䅁䅁乁⽁䍄䉁䅁䅁兂䅁䅁䅍䅄䅁䅁䅯杇䅁䅁䅯允䅁䅁䅯兂䅁䅁䅕䅁䅁䵁煁欵䉁䅁䅁允䅁䅁䅕䡰㥁瑃橥䐶䴸䅉䅅䅁䙁䅁䅁睁䵁䅁䅁权敁䅁䅁权䉁䅁䅁权䙁䅁䅁兂䅁䅁䅁䅷洷䅑䅅䅁䉁䅁䅁兂䑄匹捨㡪噌睐杷允䅁䅁䅕䅁䑁䅁䅷䅁䭁䉁䄸䅁䭁䅁䅅䅁䭁䅁䅕䅁䙁䅁䅁䅁䅁畤䅚允䅁䅁䅅䅁䙁䙁㑋潈牘敕⽁䍄䉁䅁䅁兂䅁䅁䅍䅄䅁䅁䅯䅈䅁䅁䅯允䅁䅁䅯兂䅁䅁䅕䅁䅁䥁ㅂ欵䉁䅁䅁允䅁䅁䅕椹捨㡪ㅌ䐲䴸䅉䅅䅁䙁䅁䅁睁䵁䅁䅁权摁䅁䅁权䉁䅁䅁权䙁䅁䅁兂䅁䅁䅁䡧浘䅑䅅䅁䉁䅁䅁兂畃⭒㙆䭆堷睐杷允䅁䅁䅕䅁䑁䅁䅷䅁䭁䉁䄴䅁䭁䅁䅅䅁䭁䅁䅕䅁䙁䅁䅁䅁䅃敤䅚允䅁䅁䅅䅁䙁䅁䅁䅁䅁乁⽁䍄䉁䅁䅁兂䅁䅁䅍䅄䅁䅁䅯䅈䅁䅁䅯允䅁䅁䅯兂䅁䅁䅕䅁䅁䥁䭄唵䉁䅁䅁允䅁䅁䅕積積積積稰䴸䅉䅅䅁䙁䅁䅁睁䵁䅁䅁权捁䅁䅁权䉁䅁䅁权䙁䅁䅁兂䅁䅁䅁䡑浘䅑䅅䅁䉁䅁䅁兂㉄䙋偹癷奘睐杷允䅁䅁䅕䅁䑁䅁䅷䅁䭁䉁䄴䅁䭁䅁䅅䅁䭁䅁䅕䅁䙁䅁䅁䅁杂⭅䅚允䅁䅁䅅䅁䙁䵁ㅐ䙋偹瑷⽕䍄䉁䅁䅁兂䅁䅁䅍䅄䅁䅁䅯杈䅁䅁䅯允䅁䅁䅯兂䅁䅁䅕䅁䅁䭁獄唵䉁䅁䅁允䅁䅁䅕積積積積稰䴸䅉䅅䅁䙁䅁䅁睁䵁䅁䅁权捁䅁䅁权䉁䅁䅁权䙁䅁䅁兂䅁䅁䅁佁氳䅑䅅䅁䉁䅁䅁兂穁積積積呐睐杷允䅁䅁䅕䅁䑁䅁䅷䅁䭁䉁䄰䅁䭁䅁䅅䅁䭁䅁䅕䅁䙁䅁䅁䅁䅃⭘䅚允䅁䅁䅅䅁䙁䭁䠵場啯瑲⽣䍄䉁䅁䅁兂䅁䅁䅍䅄䅁䅁䅯杈䅁䅁䅯允䅁䅁䅯兂䅁䅁䅕䅁䅁䥁㙄唵䉁䅁䅁允䅁䅁䅕硥畓⭒㙆䐱䴸䅉䅅䅁䙁䅁䅁睁䵁䅁䅁权敁䅁䅁权䉁䅁䅁权䙁䅁䅁兂䅁䅁䅁䡑浘䅑䅅䅁䉁䅁䅁兂䅁䅁䅁䅁兄睐杷允䅁䅁䅕䅁䑁䅁䅷䅁䭁䉁䅯䅁䭁䅁䅅䅁䭁䅁䅕䅁䙁䅁䅁䅁杁敤䅚允䅁䅁䅅䅁䙁䭁睒児塲⭯⽧䍄䉁䅁䅁兂䅁䅁䅍䅄䅁䅁䅯杈䅁䅁䅯允䅁䅁䅯兂䅁䅁䅕䅁䅁䍁ㅂ欵䉁䅁䅁允䅁䅁䅕䅁䅁䅁䅁䐰䴸䅉䅅䅁䙁䅁䅁睁䵁䅁䅁权敁䅁䅁权䉁䅁䅁权䙁䅁䅁兂䅁䅁䅁䱑汦䅑䅅䅁䉁䅁䅁兂穁積積積呐睐杷允䅁䅁䅕䅁䑁䅁䅷䅁䭁䉁䄸䅁䭁䅁䅅䅁䭁䅁䅕䅁䙁䅁䅁䅁杁敤䅚允䅁䅁䅅䅁䙁䙁㑋潈牘敕⽁䍄䉁䅁䅁兂䅁䅁䅍䅄䅁䅁䅯䅈䅁䅁䅯允䅁䅁䅯兂䅁䅁䅕䅁䅁䭁㝁欵䉁䅁䅁允䅁䅁䅕椹捨㡪ㅌ䐲䴸䅉䅅䅁䙁䅁䅁睁䵁䅁䅁权捁䅁䅁权䉁䅁䅁权䙁䅁䅁兂䅁䅁䅁䡁浘䅑䅅䅁䉁䅁䅁兂㉄䙋偹癷奘睐杷允䅁䅁䅕䅁䑁䅁䅷䅁䭁䉁䅯䅁䭁䅁䅅䅁䭁䅁䅕䅁䙁䅁䅁䅁杂攸䅖允䅁䅁䅅䅁䙁䑁積積積⭍⽍䍄䉁䅁䅁兂䅁䅁䅍䅄䅁䅁䅯睈䅁䅁䅯允䅁䅁䅯兂䅁䅁䅕䅁䅁䅁ㅂ欵䉁䅁䅁允䅁䅁䅕牕敧敨剴䐴䴸䅉䅅䅁䙁䅁䅁睁䵁䅁䅁权慁䅁䅁权䉁䅁䅁权䙁䅁䅁兂䅁䅁䅁䉙浦䅑䅅䅁䉁䅁䅁兂歃䑣䬰㘱潐睐杷允䅁䅁䅕䅁䑁䅁䅷䅁䭁䉁䄰䅁䭁䅁䅅䅁䭁䅁䅕䅁䙁䅁䅁䅁䅃佤䅚允䅁䅁䅅䅁䙁䭁䠵場啯瑲⽣䍄䉁䅁䅁兂䅁䅁䅍䅄䅁䅁䅯睈䅁䅁䅯允䅁䅁䅯兂䅁䅁䅕䅁䅁䥁あ欵䉁䅁䅁允䅁䅁䅕牕敧敨剴䐴䴸䅉䅅䅁䙁䅁䅁睁䵁䅁䅁权慁䅁䅁权䉁䅁䅁权䙁䅁䅁兂䅁䅁䅁䡙浔䅑䅅䅁䉁䅁䅁兂歃䑣䬰㘱潐睐杷允䅁䅁䅕䅁䑁䅁䅷䅁䭁䉁䅷䅁䭁䅁䅅䅁䭁䅁䅕䅁䙁䅁䅁䅁杂佤䅚允䅁䅁䅅䅁䙁偁潙䥘䌯搹⽧䍄䉁䅁䅁兂䅁䅁䅍䅄䅁䅁䅯杈䅁䅁䅯允䅁䅁䅯兂䅁䅁䅕䅁䅁䝁あ欵䉁䅁䅁允䅁䅁䅕䅁䅁䅁䅁䐰䴸䅉䅅䅁䙁䅁䅁睁䵁䅁䅁权捁䅁䅁权䉁䅁䅁权䙁䅁䅁兂䅁䅁䅁䡑浔䅑䅅䅁䉁䅁䅁兂㉄䙋偹癷奘睐杷允䅁䅁䅕䅁䑁䅁䅷䅁䭁䉁䄸䅁䭁䅁䅅䅁䭁䅁䅕䅁䙁䅁䅁䅁䅂佤䅚允䅁䅁䅅䅁䙁䙁㑋潈牘敕⽁䍄䉁䅁䅁兂䅁䅁䅍䅄䅁䅁䅯杇䅁䅁䅯允䅁䅁䅯兂䅁䅁䅕䅁䅁䵁穂欵䉁䅁䅁允䅁䅁䅕䡰㥁瑃橥䐶䴸䅉䅅䅁䙁䅁䅁睁䵁䅁䅁权捁䅁䅁权䉁䅁䅁权䙁䅁䅁兂䅁䅁䅁䡯浐䅑䅅䅁䉁䅁䅁兂㉄䙋偹癷奘睐杷允䅁䅁䅕䅁䑁䅁䅷䅁䭁䉁䅯䅁䭁䅁䅅䅁䭁䅁䅕䅁䙁䅁䅁䅁䅃⭣䅚允䅁䅁䅅䅁䙁䭁睒児塲⭯⽧䍄䉁䅁䅁兂䅁䅁䅍䅄䅁䅁䅯先䅁䅁䅯允䅁䅁䅯兂䅁䅁䅕䅁䅁佁䩄唵䉁䅁䅁允䅁䅁䅕㘱睎児塲稰䴸䅉䅅䅁䙁䅁䅁睁䵁䅁䅁权摁䅁䅁权䉁䅁䅁权䙁䅁䅁兂䅁䅁䅁䡧浐䅑䅅䅁䉁䅁䅁兂畃⭒㙆䭆堷睐杷允䅁䅁䅕䅁䑁䅁䅷䅁䭁䉁䄴䅁䭁䅁䅅䅁䭁䅁䅕䅁䙁䅁䅁䅁䅃⭣䅚允䅁䅁䅅䅁䙁䅁䅁䅁䅁乁⽁䍄䉁䅁䅁兂䅁䅁䅍䅄䅁䅁䅯睈䅁䅁䅯允䅁䅁䅯兂䅁䅁䅕䅁䅁䥁穂欵䉁䅁䅁允䅁䅁䅕牕敧敨剴䐴䴸䅉䅅䅁䙁䅁䅁睁䵁䅁䅁权慁䅁䅁权䉁䅁䅁权䙁䅁䅁兂䅁䅁䅁䡑浐䅑䅅䅁䉁䅁䅁兂歃䑣䬰㘱潐睐杷允䅁䅁䅕䅁䑁䅁䅷䅁䭁䉁䅷䅁䭁䅁䅅䅁䭁䅁䅕䅁䙁䅁䅁䅁杂⭌䅚允䅁䅁䅅䅁䙁偁潙䥘䌯搹⽧䍄䉁䅁䅁兂䅁䅁䅍䅄䅁䅁䅯先䅁䅁䅯允䅁䅁䅯兂䅁䅁䅕䅁䅁佁祂欵䉁䅁䅁允䅁䅁䅕歲桦桥畓稱䴸䅉䅅䅁䙁䅁䅁睁䵁䅁䅁权敁䅁䅁权䉁䅁䅁权䙁䅁䅁兂䅁䅁䅁䠴浌䅑䅅䅁䉁䅁䅁兂䅁䅁䅁䅁兄睐杷允䅁䅁䅕䅁䑁䅁䅷䅁䭁䉁䅷䅁䭁䅁䅅䅁䭁䅁䅕䅁䙁䅁䅁䅁䅄畣䅚允䅁䅁䅅䅁䙁偁潙䥘䌯搹⽧䍄䉁䅁䅁兂䅁䅁䅍䅄䅁䅁䅯先䅁䅁䅯允䅁䅁䅯兂䅁䅁䅕䅁䅁䵁祂欵䉁䅁䅁允䅁䅁䅕歲桦桥畓稱䴸䅉䅅䅁䙁䅁䅁睁䵁䅁䅁权慁䅁䅁权䉁䅁䅁权䙁䅁䅁兂䅁䅁䅁䡯浌䅑䅅䅁䉁䅁䅁兂歃䑣䬰㘱潐睐杷允䅁䅁䅕䅁䑁䅁䅷䅁䭁䉁䅷䅁䭁䅁䅅䅁䭁䅁䅕䅁䙁䅁䅁䅁权畣䅚允䅁䅁䅅䅁䙁偁潙䥘䌯搹⽧䍄䉁䅁䅁兂䅁䅁䅍䅄䅁䅁䅯睈䅁䅁䅯允䅁䅁䅯兂䅁䅁䅕䅁䅁䭁祂欵䉁䅁䅁允䅁䅁䅕牕敧敨剴䐴䴸䅉䅅䅁䙁䅁䅁睁䵁䅁䅁权捁䅁䅁权䉁䅁䅁权䙁䅁䅁兂䅁䅁䅁䝯洳䅑䅅䅁䉁䅁䅁兂㉄䙋偹癷奘睐杷允䅁䅁䅕䅁䑁䅁䅷䅁䭁䉁䅷䅁䭁䅁䅅䅁䭁䅁䅕䅁䙁䅁䅁䅁䅄⭺䅖允䅁䅁䅅䅁䙁䑁積積積㥍⽍䍄䉁䅁䅁兂䅁䅁䅍䅄䅁䅁䅯䅈䅁䅁䅯允䅁䅁䅯兂䅁䅁䅕䅁䅁䭁乂欵䉁䅁䅁允䅁䅁䅕椹捨㡪ㅌ䐲䴸䅉䅅䅁䙁䅁䅁睁䵁䅁䅁权晁䅁䅁权䉁䅁䅁权䙁䅁䅁兂䅁䅁䅁䡧浌䅑䅅䅁䉁䅁䅁兂卂䉵䘶ㄶ杈睐杷允䅁䅁䅕䅁䑁䅁䅷䅁䭁䉁䅯䅁䭁䅁䅅䅁䭁䅁䅕䅁䙁䅁䅁䅁䅄佰䅖允䅁䅁䅅䅁䙁䅁䅁䅁䅁佁⽁䍄䉁䅁䅁兂䅁䅁䅍䅄䅁䅁䅯䅈䅁䅁䅯允䅁䅁䅯兂䅁䅁䅕䅁䅁䵁ㅃ唵䉁䅁䅁允䅁䅁䅕㡪ㅌ䙋偹樰䴸䅉䅅䅁䙁䅁䅁睁䵁䅁䅁权摁䅁䅁权䉁䅁䅁权䙁䅁䅁兂䅁䅁䅁䡁浌䅑䅅䅁䉁䅁䅁兂畃⭒㙆䭆堷睐杷允䅁䅁䅕䅁䑁䅁䅷䅁䭁䉁䄴䅁䭁䅁䅅䅁䭁䅁䅕䅁䙁䅁䅁䅁䅁畣䅚允䅁䅁䅅䅁䙁䅁䅁䅁䅁乁⽁䍄䉁䅁䅁兂䅁䅁䅍䅄䅁䅁䅯杇䅁䅁䅯允䅁䅁䅯兂䅁䅁䅕䅁䅁䍁乂欵䉁䅁䅁允䅁䅁䅕䡰㥁瑃橥䐶䴸䅉䅅䅁䙁䅁䅁睁䵁䅁䅁权敁䅁䅁权䉁䅁䅁权䙁䅁䅁兂䅁䅁䅁临汄䅑䅅䅁䉁䅁䅁兂穁積積積呐睐杷允䅁䅁䅕䅁䑁䅁䅷䅁䭁䉁䅷䅁䭁䅁䅅䅁䭁䅁䅕䅁䙁䅁䅁䅁杁敡䅚允䅁䅁䅅䅁䙁偁潙䥘䌯搹⽧䍄䉁䅁䅁兂䅁䅁䅍䅄䅁䅁䅯先䅁䅁䅯允䅁䅁䅯兂䅁䅁䅕䅁䅁䵁硂欵䉁䅁䅁允䅁䅁䅕歲桦桥畓稱䴸䅉䅅䅁䙁䅁䅁睁䵁䅁䅁权慁䅁䅁权䉁䅁䅁权䙁䅁䅁兂䅁䅁䅁䡯浈䅑䅅䅁䉁䅁䅁兂歃䑣䬰㘱潐睐杷允䅁䅁䅕䅁䑁䅁䅷䅁䭁䉁䄰䅁䭁䅁䅅䅁䭁䅁䅕䅁䙁䅁䅁䅁䅃畏䅚允䅁䅁䅅䅁䙁䭁䠵場啯瑲⽣䍄䉁䅁䅁兂䅁䅁䅍䅄䅁䅁䅯睈䅁䅁䅯允䅁䅁䅯兂䅁䅁䅕䅁䅁䭁硂欵䉁䅁䅁允䅁䅁䅕牕敧敨剴䐴䴸䅉䅅䅁䙁䅁䅁睁䵁䅁䅁权敁䅁䅁权䉁䅁䅁权䙁䅁䅁兂䅁䅁䅁䅯浦䅑䅅䅁䉁䅁䅁兂㝂䭆䠵場啲睐杷允䅁䅁䅕䅁䑁䅁䅷䅁䭁䉁䄸䅁䭁䅁䅅䅁䭁䅁䅕䅁䙁䅁䅁䅁杂佄䅚允䅁䅁䅅䅁䙁䭁睒児塲⭯⽁䍄䉁䅁䅁兂䅁䅁䅍䅄䅁䅁䅯䅈䅁䅁䅯允䅁䅁䅯兂䅁䅁䅕䅁䅁䵁坂欵䉁䅁䅁允䅁䅁䅕椹捨㡪ㅌ䐲䴸䅉䅅䅁䙁䅁䅁睁䵁䅁䅁权晁䅁䅁权䉁䅁䅁权䙁䅁䅁兂䅁䅁䅁䡧浈䅑䅅䅁䉁䅁䅁兂卂䉵䘶ㄶ杈睐杷允䅁䅁䅕䅁䑁䅁䅷䅁䭁䉁䅯䅁䭁䅁䅅䅁䭁䅁䅕䅁䙁䅁䅁䅁杁散䅚允䅁䅁䅅䅁䙁䭁睒児塲⭯⽧䍄䉁䅁䅁兂䅁䅁䅍䅄䅁䅁䅯先䅁䅁䅯允䅁䅁䅯兂䅁䅁䅕䅁䅁䍁硂欵䉁䅁䅁允䅁䅁䅕歲桦桥畓稱䴸䅉䅅䅁䙁䅁䅁睁䵁䅁䅁权敁䅁䅁权䉁䅁䅁权䙁䅁䅁兂䅁䅁䅁䡉浈䅑䅅䅁䉁䅁䅁兂䅁䅁䅁䅁兄睐杷允䅁䅁䅕䅁䑁䅁䅷䅁䭁䉁䄸䅁䭁䅁䅅䅁䭁䅁䅕䅁䙁䅁䅁䅁杁散䅚允䅁䅁䅅䅁䙁䙁㑋潈牘敕⽁䍄䉁䅁䅁兂䅁䅁䅍䅄䅁䅁䅯杈䅁䅁䅯允䅁䅁䅯兂䅁䅁䅕䅁䅁䅁硂欵䉁䅁䅁允䅁䅁䅕䅁䅁䅁䅁䐰䴸䅉䅅䅁䙁䅁䅁睁䵁䅁䅁权捁䅁䅁权䉁䅁䅁权䙁䅁䅁兂䅁䅁䅁䉙浪䅑䅅䅁䉁䅁䅁兂畃⭒㙆䭆堷睐杷允䅁䅁䅕䅁䑁䅁䅷䅁䭁䉁䄴䅁䭁䅁䅅䅁䭁䅁䅕䅁䙁䅁䅁䅁杂畅䅚允䅁䅁䅅䅁䙁䵁ㅐ䙋偹瑷⽕䍄䉁䅁䅁兂䅁䅁䅍䅄䅁䅁䅯杇䅁䅁䅯允䅁䅁䅯兂䅁䅁䅕䅁䅁佁睂欵䉁䅁䅁允䅁䅁䅕䡰㥁瑃橥䐶䴸䅉䅅䅁䙁䅁䅁睁䵁䅁䅁权慁䅁䅁权䉁䅁䅁权䙁䅁䅁兂䅁䅁䅁䑯浌䅑䅅䅁䉁䅁䅁兂歃䑣䬰㘱潐睐杷允䅁䅁䅕䅁䑁䅁䅷䅁䭁䉁䅷䅁䭁䅁䅅䅁䭁䅁䅕䅁䙁䅁䅁䅁杄佣䅚允䅁䅁䅅䅁䙁偁潙䥘䌯搹⽧䍄䉁䅁䅁兂䅁䅁䅍䅄䅁䅁䅯先䅁䅁䅯允䅁䅁䅯兂䅁䅁䅕䅁䅁佁睂欵䉁䅁䅁允䅁䅁䅕歲桦桥畓稱䴸䅉䅅䅁䙁䅁䅁睁䵁䅁䅁权敁䅁䅁权䉁䅁䅁权䙁䅁䅁兂䅁䅁䅁䕯浄䅑䅅䅁䉁䅁䅁兂䑄匹捨㡪噌睐杷允䅁䅁䅕䅁䑁䅁䅷䅁䭁䉁䅷䅁䭁䅁䅅䅁䭁䅁䅕䅁䙁䅁䅁䅁䅁畍䅚允䅁䅁䅅䅁䙁偁潙䥘䌯搹⽧䍄䉁䅁䅁兂䅁䅁䅍䅄䅁䅁䅯先䅁䅁䅯允䅁䅁䅯兂䅁䅁䅕䅁䅁䵁睂欵䉁䅁䅁允䅁䅁䅕歲桦桥畓稱䴸䅉䅅䅁䙁䅁䅁睁䵁䅁䅁权慁䅁䅁权䉁䅁䅁权䙁䅁䅁兂䅁䅁䅁䡑浄䅑䅅䅁䉁䅁䅁兂歃䑣䬰㘱潐睐杷允䅁䅁䅕䅁䑁䅁䅷䅁䭁䉁䅷䅁䭁䅁䅅䅁䭁䅁䅕䅁䙁䅁䅁䅁䅂佣䅚允䅁䅁䅅䅁䙁偁潙䥘䌯搹⽧䍄䉁䅁䅁兂䅁䅁䅍䅄䅁䅁䅯䅈䅁䅁䅯允䅁䅁䅯兂䅁䅁䅕䅁䅁䥁㉃唵䉁䅁䅁允䅁䅁䅕㡪ㅌ䙋偹樰䴸䅉䅅䅁䙁䅁䅁睁䵁䅁䅁权敁䅁䅁权䉁䅁䅁权䙁䅁䅁兂䅁䅁䅁䡑浄䅑䅅䅁䉁䅁䅁兂䅁䅁䅁䅁兄睐杷允䅁䅁䅕䅁䑁䅁䅷䅁䭁䉁䄰䅁䭁䅁䅅䅁䭁䅁䅕䅁䙁䅁䅁䅁䅁佣䅚允䅁䅁䅅䅁䙁䭁䠵場啯瑲⽣䍄䉁䅁䅁兂䅁䅁䅍䅄䅁䅁䅯杈䅁䅁䅯允䅁䅁䅯兂䅁䅁䅕䅁䅁䅁睂欵䉁䅁䅁允䅁䅁䅕䅁䅁䅁䅁䐰䴸䅉䅅䅁䙁䅁䅁睁䵁䅁䅁权晁䅁䅁权䉁䅁䅁权䙁䅁䅁兂䅁䅁䅁䡁浄䅑䅅䅁䉁䅁䅁兂卂䉵䘶ㄶ杈睐杷允䅁䅁䅕䅁䑁䅁䅷䅁䭁䉁䅯䅁䭁䅁䅅䅁䭁䅁䅕䅁䙁䅁䅁䅁杄⭢䅚允䅁䅁䅅䅁䙁䭁睒児塲⭯⽧䍄䉁䅁䅁兂䅁䅁䅍䅄䅁䅁䅯䅈䅁䅁䅯允䅁䅁䅯兂䅁䅁䅕䅁䅁佁療欵䉁䅁䅁允䅁䅁䅕椹捨㡪ㅌ䐲䴸䅉䅅䅁䙁䅁䅁睁䵁䅁䅁权敁䅁䅁权䉁䅁䅁权䙁䅁䅁兂䅁䅁䅁䝑洯䅑䅅䅁䉁䅁䅁兂䅁䅁䅁䅁兄睐杷允䅁䅁䅕䅁䑁䅁䅷䅁䭁䉁䅯䅁䭁䅁䅅䅁䭁䅁䅕䅁䙁䅁䅁䅁杁⭢䅚允䅁䅁䅅䅁䙁䭁睒児塲⭯⽧䍄䉁䅁䅁兂䅁䅁䅍䅄䅁䅁䅯杈䅁䅁䅯允䅁䅁䅯兂䅁䅁䅕䅁䅁䍁療欵䉁䅁䅁允䅁䅁䅕䅁䅁䅁䅁䐰䴸䅉䅅䅁䙁䅁䅁睁䵁䅁䅁权晁䅁䅁权䉁䅁䅁权䙁䅁䅁兂䅁䅁䅁䝉洯䅑䅅䅁䉁䅁䅁兂卂䉵䘶ㄶ杈睐杷允䅁䅁䅕䅁䑁䅁䅷䅁䭁䉁䄴䅁䭁䅁䅅䅁䭁䅁䅕䅁䙁䅁䅁䅁䅁⭢䅚允䅁䅁䅅䅁䙁䅁䅁䅁䅁乁⽁䍄䉁䅁䅁兂䅁䅁䅍䅄䅁䅁䅯杈䅁䅁䅯允䅁䅁䅯兂䅁䅁䅕䅁䅁䝁婂欵䉁䅁䅁允䅁䅁䅕⽷潕䥘䌯吱䴸䅉䅅䅁䙁䅁䅁睁䵁䅁䅁权敁䅁䅁权䉁䅁䅁权䙁䅁䅁兂䅁䅁䅁䝧洷䅑䅅䅁䉁䅁䅁兂䅁䅁䅁䅁兄睐杷允䅁䅁䅕䅁䑁䅁䅷䅁䭁䉁䅷䅁䭁䅁䅅䅁䭁䅁䅕䅁䙁䅁䅁䅁杂畢䅚允䅁䅁䅅䅁䙁偁潙䥘䌯搹⽧䍄䉁䅁䅁兂䅁䅁䅍䅄䅁䅁䅯䅈䅁䅁䅯允䅁䅁䅯兂䅁䅁䅕䅁䅁䝁扄唵䉁䅁䅁允䅁䅁䅕積積積積稰䴸䅉䅅䅁䙁䅁䅁睁䵁䅁䅁权摁䅁䅁权䉁䅁䅁权䙁䅁䅁兂䅁䅁䅁䝙洷䅑䅅䅁䉁䅁䅁兂畃⭒㙆䭆堷睐杷允䅁䅁䅕䅁䑁䅁䅷䅁䭁䉁䅯䅁䭁䅁䅅䅁䭁䅁䅕䅁䙁䅁䅁䅁䅂敮䅖允䅁䅁䅅䅁䙁䅁䅁䅁䅁佁⽁䍄䉁䅁䅁兂䅁䅁䅍䅄䅁䅁䅯杇䅁䅁䅯允䅁䅁䅯兂䅁䅁䅕䅁䅁䕁畂欵䉁䅁䅁允䅁䅁䅕䡰㥁瑃橥䐶䴸䅉䅅䅁䙁䅁䅁睁䵁䅁䅁权慁䅁䅁权䉁䅁䅁权䙁䅁䅁兂䅁䅁䅁䝉洷䅑䅅䅁䉁䅁䅁兂歃䑣䬰㘱潐睐杷允䅁䅁䅕䅁䑁䅁䅷䅁䭁䉁䅷䅁䭁䅁䅅䅁䭁䅁䅕䅁䙁䅁䅁䅁杁畢䅚允䅁䅁䅅䅁䙁偁潙䥘䌯搹⽧䍄䉁䅁䅁兂䅁䅁䅍䅄䅁䅁䅯杈䅁䅁䅯允䅁䅁䅯兂䅁䅁䅕䅁䅁䥁䍂欵䉁䅁䅁允䅁䅁䅕⽷潕䥘䌯吱䴸䅉䅅䅁䙁䅁䅁睁䵁䅁䅁权敁䅁䅁权䉁䅁䅁权䙁䅁䅁兂䅁䅁䅁䕙浪䅑䅅䅁䉁䅁䅁兂䑄匹捨㡪噌睐杷允䅁䅁䅕䅁䑁䅁䅷䅁䭁䉁䄴䅁䭁䅁䅅䅁䭁䅁䅕</t>
  </si>
  <si>
    <t>䅁䙁䅁䅁䅁杁畢䅚允䅁䅁䅅䅁䙁䅁䅁䅁䅁乁⽁䍄䉁䅁䅁兂䅁䅁䅍䅄䅁䅁䅯䅈䅁䅁䅯允䅁䅁䅯兂䅁䅁䅕䅁䅁佁䱂欵䉁䅁䅁允䅁䅁䅕椹捨㡪ㅌ䐲䴸䅉䅅䅁䙁䅁䅁睁䵁䅁䅁权敁䅁䅁权䉁䅁䅁权䙁䅁䅁兂䅁䅁䅁偑汪䅑䅅䅁䉁䅁䅁兂㝂䭆䠵場啲睐杷允䅁䅁䅕䅁䑁䅁䅷䅁䭁䉁䄸䅁䭁䅁䅅䅁䭁䅁䅕䅁䙁䅁䅁䅁䅁敬䅖允䅁䅁䅅䅁䙁䙁㑋潈牘敕⽁䍄䉁䅁䅁兂䅁䅁䅍䅄䅁䅁䅯睈䅁䅁䅯允䅁䅁䅯兂䅁䅁䅕䅁䅁䅁畂欵䉁䅁䅁允䅁䅁䅕牕敧敨剴䐴䴸䅉䅅䅁䙁䅁䅁睁䵁䅁䅁权晁䅁䅁权䉁䅁䅁权䙁䅁䅁兂䅁䅁䅁䝑洳䅑䅅䅁䉁䅁䅁兂卂䉵䘶ㄶ杈睐杷允䅁䅁䅕䅁䑁䅁䅷䅁䭁䉁䅷䅁䭁䅁䅅䅁䭁䅁䅕䅁䙁䅁䅁䅁杂敐䅚允䅁䅁䅅䅁䙁偁潙䥘䌯搹⽧䍄䉁䅁䅁兂䅁䅁䅍䅄䅁䅁䅯䅈䅁䅁䅯允䅁䅁䅯兂䅁䅁䅕䅁䅁䍁瑂欵䉁䅁䅁允䅁䅁䅕椹捨㡪ㅌ䐲䴸䅉䅅䅁䙁䅁䅁睁䵁䅁䅁权慁䅁䅁权䉁䅁䅁权䙁䅁䅁兂䅁䅁䅁䝷浺䅑䅅䅁䉁䅁䅁兂歃䑣䬰㘱潐睐杷允䅁䅁䅕䅁䑁䅁䅷䅁䭁䉁䅯䅁䭁䅁䅅䅁䭁䅁䅕䅁䙁䅁䅁䅁权佢䅚允䅁䅁䅅䅁䙁䭁睒児塲⭯⽧䍄䉁䅁䅁兂䅁䅁䅍䅄䅁䅁䅯杇䅁䅁䅯允䅁䅁䅯兂䅁䅁䅕䅁䅁䅁敁欵䉁䅁䅁允䅁䅁䅕䡰㥁瑃橥䐶䴸䅉䅅䅁䙁䅁䅁睁䵁䅁䅁权捁䅁䅁权䉁䅁䅁权䙁䅁䅁兂䅁䅁䅁䝯浺䅑䅅䅁䉁䅁䅁兂㉄䙋偹癷奘睐杷允䅁䅁䅕䅁䑁䅁䅷䅁䭁䉁䄸䅁䭁䅁䅅䅁䭁䅁䅕䅁䙁䅁䅁䅁权佢䅚允䅁䅁䅅䅁䙁䙁㑋潈牘敕⽁䍄䉁䅁䅁兂䅁䅁䅍䅄䅁䅁䅯睈䅁䅁䅯允䅁䅁䅯兂䅁䅁䅕䅁䅁䥁獂欵䉁䅁䅁允䅁䅁䅕牕敧敨剴䐴䴸䅉䅅䅁䙁䅁䅁睁䵁䅁䅁权慁䅁䅁权䉁䅁䅁权䙁䅁䅁兂䅁䅁䅁䙉浘䅑䅅䅁䉁䅁䅁兂歃䑣䬰㘱潐睐杷允䅁䅁䅕䅁䑁䅁䅷䅁䭁䉁䄰䅁䭁䅁䅅䅁䭁䅁䅕䅁䙁䅁䅁䅁杂佢䅚允䅁䅁䅅䅁䙁䭁䠵場啯瑲⽣䍄䉁䅁䅁兂䅁䅁䅍䅄䅁䅁䅯先䅁䅁䅯允䅁䅁䅯兂䅁䅁䅕䅁䅁佁煂欵䉁䅁䅁允䅁䅁䅕歲桦桥畓稱䴸䅉䅅䅁䙁䅁䅁睁䵁䅁䅁权捁䅁䅁权䉁䅁䅁权䙁䅁䅁兂䅁䅁䅁䭑汔䅑䅅䅁䉁䅁䅁兂偃癷潕䥘匯睐杷允䅁䅁䅕䅁䑁䅁䅷䅁䭁䉁䄸䅁䭁䅁䅅䅁䭁䅁䅕䅁䙁䅁䅁䅁䅄⭡䅚允䅁䅁䅅䅁䙁䙁㑋潈牘敕⽁䍄䉁䅁䅁兂䅁䅁䅍䅄䅁䅁䅯先䅁䅁䅯允䅁䅁䅯兂䅁䅁䅕䅁䅁佁塄唵䉁䅁䅁允䅁䅁䅕㘱睎児塲稰䴸䅉䅅䅁䙁䅁䅁睁䵁䅁䅁权捁䅁䅁权䉁䅁䅁权䙁䅁䅁兂䅁䅁䅁䝙浶䅑䅅䅁䉁䅁䅁兂㉄䙋偹癷奘睐杷允䅁䅁䅕䅁䑁䅁䅷䅁䭁䉁䄴䅁䭁䅁䅅䅁䭁䅁䅕䅁䙁䅁䅁䅁䅁⭡䅚允䅁䅁䅅䅁䙁䅁䅁䅁䅁乁⽁䍄䉁䅁䅁兂䅁䅁䅍䅄䅁䅁䅯䅈䅁䅁䅯允䅁䅁䅯兂䅁䅁䅕䅁䅁佁煂欵䉁䅁䅁允䅁䅁䅕椹捨㡪ㅌ䐲䴸䅉䅅䅁䙁䅁䅁睁䵁䅁䅁权摁䅁䅁权䉁䅁䅁权䙁䅁䅁兂䅁䅁䅁䱧氯䅑䅅䅁䉁䅁䅁兂塄㍯㥁瑃呦睐杷允䅁䅁䅕䅁䑁䅁䅷䅁䭁䉁䄸䅁䭁䅁䅅䅁䭁䅁䅕䅁䙁䅁䅁䅁杄畡䅚允䅁䅁䅅䅁䙁䙁㑋潈牘敕⽁䍄䉁䅁䅁兂䅁䅁䅍䅄䅁䅁䅯杇䅁䅁䅯允䅁䅁䅯兂䅁䅁䅕䅁䅁䵁煂欵䉁䅁䅁允䅁䅁䅕䡰㥁瑃橥䐶䴸䅉䅅䅁䙁䅁䅁睁䵁䅁䅁权捁䅁䅁权䉁䅁䅁权䙁䅁䅁兂䅁䅁䅁䰴汔䅑䅅䅁䉁䅁䅁兂偃癷潕䥘匯睐杷允䅁䅁䅕䅁䑁䅁䅷䅁䭁䉁䅯䅁䭁䅁䅅䅁䭁䅁䅕䅁䙁䅁䅁䅁杁畡䅚允䅁䅁䅅䅁䙁䭁睒児塲⭯⽧䍄䉁䅁䅁兂䅁䅁䅍䅄䅁䅁䅯杈䅁䅁䅯允䅁䅁䅯兂䅁䅁䅕䅁䅁䍁煂欵䉁䅁䅁允䅁䅁䅕䅁䅁䅁䅁䐰䴸䅉䅅䅁䙁䅁䅁睁䵁䅁䅁权晁䅁䅁权䉁䅁䅁权䙁䅁䅁兂䅁䅁䅁䜴浄䅑䅅䅁䉁䅁䅁兂㉄䙋偹癷杘睐杷允䅁䅁䅕䅁䑁䅁䅷䅁䭁䉁䄸䅁䭁䅁䅅䅁䭁䅁䅕䅁䙁䅁䅁䅁䅂畇䅚允䅁䅁䅅䅁䙁偁潙䥘䌯改⽁䍄䉁䅁䅁兂䅁䅁䅍䅄䅁䅁䅯先䅁䅁䅯允䅁䅁䅯兂䅁䅁䅕䅁䅁䅁煂欵䉁䅁䅁允䅁䅁䅕歲桦桥畓稱䴸䅉䅅䅁䙁䅁䅁睁䵁䅁䅁权摁䅁䅁权䉁䅁䅁权䙁䅁䅁兂䅁䅁䅁䜴浮䅑䅅䅁䉁䅁䅁兂畃⭒㙆䭆堷睐杷允䅁䅁䅕䅁䑁䅁䅷䅁䭁䉁䄸䅁䭁䅁䅅䅁䭁䅁䅕䅁䙁䅁䅁䅁杄敡䅚允䅁䅁䅅䅁䙁䙁㑋潈牘敕⽁䍄䉁䅁䅁兂䅁䅁䅍䅄䅁䅁䅯䅈䅁䅁䅯允䅁䅁䅯兂䅁䅁䅕䅁䅁䭁灂欵䉁䅁䅁允䅁䅁䅕椹捨㡪ㅌ䐲䴸䅉䅅䅁䙁䅁䅁睁䵁䅁䅁权摁䅁䅁权䉁䅁䅁权䙁䅁䅁兂䅁䅁䅁䕧洯䅑䅅䅁䉁䅁䅁兂畃⭒㙆䭆堷睐杷允䅁䅁䅕䅁䑁䅁䅷䅁䭁䉁䄴䅁䭁䅁䅅䅁䭁䅁䅕䅁䙁䅁䅁䅁权敡䅚允䅁䅁䅅䅁䙁䅁䅁䅁䅁乁⽁䍄䉁䅁䅁兂䅁䅁䅍䅄䅁䅁䅯䅈䅁䅁䅯允䅁䅁䅯兂䅁䅁䅕䅁䅁䅁灂欵䉁䅁䅁允䅁䅁䅕椹捨㡪ㅌ䐲䴸䅉䅅䅁䙁䅁䅁睁䵁䅁䅁权慁䅁䅁权䉁䅁䅁权䙁䅁䅁兂䅁䅁䅁䅯浔䅑䅅䅁䉁䅁䅁兂浂浚浚浚浢睐杷允䅁䅁䅕䅁䑁䅁䅷䅁䭁䉁䄸䅁䭁䅁䅅䅁䭁䅁䅕䅁䙁䅁䅁䅁䅁敡䅚允䅁䅁䅅䅁䙁䙁㑋潈牘敕⽁䍄䉁䅁䅁兂䅁䅁䅍䅄䅁䅁䅯䅈䅁䅁䅯允䅁䅁䅯兂䅁䅁䅕䅁䅁䥁㝄唵䉁䅁䅁允䅁䅁䅕㑈牘払敧吱䴸䅉䅅䅁䙁䅁䅁睁䵁䅁䅁权捁䅁䅁权䉁䅁䅁权䙁䅁䅁兂䅁䅁䅁䝷浪䅑䅅䅁䉁䅁䅁兂㉄䙋偹癷奘睐杷允䅁䅁䅕䅁䑁䅁䅷䅁䭁䉁䄰䅁䭁䅁䅅䅁䭁䅁䅕䅁䙁䅁䅁䅁䅄佡䅚允䅁䅁䅅䅁䙁䭁䠵場啯瑲⽣䍄䉁䅁䅁兂䅁䅁䅍䅄䅁䅁䅯䅈䅁䅁䅯允䅁䅁䅯兂䅁䅁䅕䅁䅁䝁潂欵䉁䅁䅁允䅁䅁䅕椹捨㡪ㅌ䐲䴸䅉䅅䅁䙁䅁䅁睁䵁䅁䅁权摁䅁䅁权䉁䅁䅁权䙁䅁䅁兂䅁䅁䅁䙁浌䅑䅅䅁䉁䅁䅁兂畃⭒㙆䭆堷睐杷允䅁䅁䅕䅁䑁䅁䅷䅁䭁䉁䅷䅁䭁䅁䅅䅁䭁䅁䅕䅁䙁䅁䅁䅁䅁⭚䅚允䅁䅁䅅䅁䙁偁潙䥘䌯搹⽧䍄䉁䅁䅁兂䅁䅁䅍䅄䅁䅁䅯睈䅁䅁䅯允䅁䅁䅯兂䅁䅁䅕䅁䅁䕁潂欵䉁䅁䅁允䅁䅁䅕牕敧敨剴䐴䴸䅉䅅䅁䙁䅁䅁睁䵁䅁䅁权捁䅁䅁权䉁䅁䅁权䙁䅁䅁兂䅁䅁䅁䝉浪䅑䅅䅁䉁䅁䅁兂㉄䙋偹癷奘睐杷允䅁䅁䅕䅁䑁䅁䅷䅁䭁䉁䄰䅁䭁䅁䅅䅁䭁䅁䅕䅁䙁䅁䅁䅁杁佡䅚允䅁䅁䅅䅁䙁䭁䠵場啯瑲⽣䍄䉁䅁䅁兂䅁䅁䅍䅄䅁䅁䅯睈䅁䅁䅯允䅁䅁䅯兂䅁䅁䅕䅁䅁䅁い唵䉁䅁䅁允䅁䅁䅕場啯歲桦樲䴸䅉䅅䅁䙁䅁䅁睁䵁䅁䅁权慁䅁䅁权䉁䅁䅁权䙁䅁䅁兂䅁䅁䅁䜴浦䅑䅅䅁䉁䅁䅁兂歃䑣䬰㘱潐睐杷允䅁䅁䅕䅁䑁䅁䅷䅁䭁䉁䄰䅁䭁䅁䅅䅁䭁䅁䅕䅁䙁䅁䅁䅁杄⭚䅚允䅁䅁䅅䅁䙁䭁䠵場啯瑲⽣䍄䉁䅁䅁兂䅁䅁䅍䅄䅁䅁䅯睈䅁䅁䅯允䅁䅁䅯兂䅁䅁䅕䅁䅁䝁潁欵䉁䅁䅁允䅁䅁䅕体㙆䭆䠵吴䴸䅉䅅䅁䙁䅁䅁睁䵁䅁䅁权慁䅁䅁权䉁䅁䅁权䙁䅁䅁兂䅁䅁䅁䅑洷䅑䅅䅁䉁䅁䅁兂浂浚浚浚浢睐杷允䅁䅁䅕䅁䑁䅁䅷䅁䭁䉁䄸䅁䭁䅁䅅䅁䭁䅁䅕䅁䙁䅁䅁䅁杄⭚䅚允䅁䅁䅅䅁䙁䙁㑋潈牘敕⽁䍄䉁䅁䅁兂䅁䅁䅍䅄䅁䅁䅯䅈䅁䅁䅯允䅁䅁䅯兂䅁䅁䅕䅁䅁䭁桄唵䉁䅁䅁允䅁䅁䅕積積積積稰䴸䅉䅅䅁䙁䅁䅁睁䵁䅁䅁权摁䅁䅁权䉁䅁䅁权䙁䅁䅁兂䅁䅁䅁䝙浦䅑䅅䅁䉁䅁䅁兂畃⭒㙆䭆堷睐杷允䅁䅁䅕䅁䑁䅁䅷䅁䭁䉁䄸䅁䭁䅁䅅䅁䭁䅁䅕䅁䙁䅁䅁䅁䅂甲䅖允䅁䅁䅅䅁䙁䵁䴳䵺䵺乺⽷䍄䉁䅁䅁兂䅁䅁䅍䅄䅁䅁䅯䅈䅁䅁䅯允䅁䅁䅯兂䅁䅁䅕䅁䅁䍁湂欵䉁䅁䅁允䅁䅁䅕椹捨㡪ㅌ䐲䴸䅉䅅䅁䙁䅁䅁睁䵁䅁䅁权摁䅁䅁权䉁䅁䅁权䙁䅁䅁兂䅁䅁䅁䝉浦䅑䅅䅁䉁䅁䅁兂畃⭒㙆䭆堷睐杷允䅁䅁䅕䅁䑁䅁䅷䅁䭁䉁䅷䅁䭁䅁䅅䅁䭁䅁䅕䅁䙁䅁䅁䅁杄⭷䅖允䅁䅁䅅䅁䙁䥁䌯匹捨㥪⽉䍄䉁䅁䅁兂䅁䅁䅍䅄䅁䅁䅯睈䅁䅁䅯允䅁䅁䅯兂䅁䅁䅕䅁䅁䍁湂欵䉁䅁䅁允䅁䅁䅕牕敧敨剴䐴䴸䅉䅅䅁䙁䅁䅁睁䵁䅁䅁权摁䅁䅁权䉁䅁䅁权䙁䅁䅁兂䅁䅁䅁䝁浦䅑䅅䅁䉁䅁䅁兂畃⭒㙆䭆堷睐杷允䅁䅁䅕䅁䑁䅁䅷䅁䭁䉁䅷䅁䭁䅁䅅䅁䭁䅁䅕䅁䙁䅁䅁䅁杂畚䅚允䅁䅁䅅䅁䙁偁潙䥘䌯搹⽧䍄䉁䅁䅁兂䅁䅁䅍䅄䅁䅁䅯先䅁䅁䅯允䅁䅁䅯兂䅁䅁䅕䅁䅁䕁浂欵䉁䅁䅁允䅁䅁䅕歲桦桥畓稱䴸䅉䅅䅁䙁䅁䅁睁䵁䅁䅁权晁䅁䅁权䉁䅁䅁权䙁䅁䅁兂䅁䅁䅁䝑浢䅑䅅䅁䉁䅁䅁兂卂䉵䘶ㄶ杈睐杷允䅁䅁䅕䅁䑁䅁䅷䅁䭁䉁䅷䅁䭁䅁䅅䅁䭁䅁䅕䅁䙁䅁䅁䅁杁畚䅚允䅁䅁䅅䅁䙁偁潙䥘䌯搹⽧䍄䉁䅁䅁兂䅁䅁䅍䅄䅁䅁䅯䅈䅁䅁䅯允䅁䅁䅯兂䅁䅁䅕䅁䅁䵁求欵䉁䅁䅁允䅁䅁䅕椹捨㡪ㅌ䐲䴸䅉䅅䅁䙁䅁䅁睁䵁䅁䅁权摁䅁䅁权䉁䅁䅁权䙁䅁䅁兂䅁䅁䅁䝷浘䅑䅅䅁䉁䅁䅁兂畃⭒㙆䭆堷睐杷允䅁䅁䅕䅁䑁䅁䅷䅁䭁䉁䄸䅁䭁䅁䅅䅁䭁䅁䅕䅁䙁䅁䅁䅁权伲䅖允䅁䅁䅅䅁䙁䵁䴳䵺䵺乺⽷䍄䉁䅁䅁兂䅁䅁䅍䅄䅁䅁䅯䅈䅁䅁䅯允䅁䅁䅯兂䅁䅁䅕䅁䅁䥁求欵䉁䅁䅁允䅁䅁䅕椹捨㡪ㅌ䐲䴸䅉䅅䅁䙁䅁䅁睁䵁䅁䅁权捁䅁䅁权䉁䅁䅁权䙁䅁䅁兂䅁䅁䅁䅷洷䅑䅅䅁䉁䅁䅁兂晁敨剴䉵嘷睐杷允䅁䅁䅕䅁䑁䅁䅷䅁䭁䉁䄸䅁䭁䅁䅅䅁䭁䅁䅕䅁䙁䅁䅁䅁杁⭎䅚允䅁䅁䅅䅁䙁䕁桪桥畓⭒⽅䍄䉁䅁䅁兂䅁䅁䅍䅄䅁䅁䅯杈䅁䅁䅯允䅁䅁䅯兂䅁䅁䅕䅁䅁䥁求欵䉁䅁䅁允䅁䅁䅕䅁䅁䅁䅁䐰䴸䅉䅅䅁䙁䅁䅁睁䵁䅁䅁权摁䅁䅁权䉁䅁䅁权䙁䅁䅁兂䅁䅁䅁䝙浘䅑䅅䅁䉁䅁䅁兂畃⭒㙆䭆堷睐杷允䅁䅁䅕䅁䑁䅁䅷䅁䭁䉁䄸䅁䭁䅁䅅䅁䭁䅁䅕䅁䙁䅁䅁䅁杂敚䅚允䅁䅁䅅䅁䙁偁潙䥘䌯改⽁䍄䉁䅁䅁兂䅁䅁䅍䅄䅁䅁䅯杈䅁䅁䅯允䅁䅁䅯兂䅁䅁䅕䅁䅁䥁獄唵䉁䅁䅁允䅁䅁䅕積積積積稰䴸䅉䅅䅁䙁䅁䅁睁䵁䅁䅁权晁䅁䅁权䉁䅁䅁权䙁䅁䅁兂䅁䅁䅁䜴浔䅑䅅䅁䉁䅁䅁兂㉄䙋偹癷杘睐杷允䅁䅁䅕䅁䑁䅁䅷䅁䭁䉁䄸䅁䭁䅁䅅䅁䭁䅁䅕䅁䙁䅁䅁䅁䅄佚䅚允䅁䅁䅅䅁䙁偁潙䥘䌯改⽁䍄䉁䅁䅁兂䅁䅁䅍䅄䅁䅁䅯䅈䅁䅁䅯允䅁䅁䅯兂䅁䅁䅕䅁䅁䭁歂欵䉁䅁䅁允䅁䅁䅕椹捨㡪ㅌ䐲䴸䅉䅅䅁䙁䅁䅁睁䵁䅁䅁权敁䅁䅁权䉁䅁䅁权䙁䅁䅁兂䅁䅁䅁䝯浔䅑䅅䅁䉁䅁䅁兂䅁䅁䅁䅁兄睐杷允䅁䅁䅕䅁䑁䅁䅷䅁䭁䉁䅯䅁䭁䅁䅅䅁䭁䅁䅕䅁䙁䅁䅁䅁䅃佚䅚允䅁䅁䅅䅁䙁䭁睒児塲⭯⽧䍄䉁䅁䅁兂䅁䅁䅍䅄䅁䅁䅯先䅁䅁䅯允䅁䅁䅯兂䅁䅁䅕䅁䅁䥁歂欵䉁䅁䅁允䅁䅁䅕歲桦桥畓稱䴸䅉䅅䅁䙁䅁䅁睁䵁䅁䅁权晁䅁䅁权䉁䅁䅁权䙁䅁䅁兂䅁䅁䅁䝙浔䅑䅅䅁䉁䅁䅁兂㉄䙋偹癷杘睐杷允䅁䅁䅕䅁䑁䅁䅷䅁䭁䉁䅯䅁䭁䅁䅅䅁䭁䅁䅕䅁䙁䅁䅁䅁䅁佚䅚允䅁䅁䅅䅁䙁䭁睒児塲⭯⽧䍄䉁䅁䅁兂䅁䅁䅍䅄䅁䅁䅯䅈䅁䅁䅯允䅁䅁䅯兂䅁䅁䅕䅁䅁䅁歂欵䉁䅁䅁允䅁䅁䅕椹捨㡪ㅌ䐲䴸䅉䅅䅁䙁䅁䅁睁䵁䅁䅁权敁䅁䅁权䉁䅁䅁权䙁䅁䅁兂䅁䅁䅁䝁浔䅑䅅䅁䉁䅁䅁兂䅁䅁䅁䅁兄睐杷允䅁䅁䅕䅁䑁䅁䅷䅁䭁䉁䄰䅁䭁䅁䅅䅁䭁䅁䅕䅁䙁䅁䅁䅁䅁畎䅚允䅁䅁䅅䅁䙁䭁䠵場啯瑲⽣䍄䉁䅁䅁兂䅁䅁䅍䅄䅁䅁䅯杇䅁䅁䅯允䅁䅁䅯兂䅁䅁䅕䅁䅁䵁橂欵䉁䅁䅁允䅁䅁䅕䡰㥁瑃橥䐶䴸䅉䅅䅁䙁䅁䅁睁䵁䅁䅁权敁䅁䅁权䉁䅁䅁权䙁䅁䅁兂䅁䅁䅁䝷浐䅑䅅䅁䉁䅁䅁兂䅁䅁䅁䅁兄睐杷允䅁䅁䅕䅁䑁䅁䅷䅁䭁䉁䄸䅁䭁䅁䅅䅁䭁䅁䅕䅁䙁䅁䅁䅁䅄⭙䅚允䅁䅁䅅䅁䙁偁潙䥘䌯改⽁䍄䉁䅁䅁兂䅁䅁䅍䅄䅁䅁䅯杈䅁䅁䅯允䅁䅁䅯兂䅁䅁䅕䅁䅁䭁橂欵䉁䅁䅁允䅁䅁䅕䅁䅁䅁䅁䐰䴸䅉䅅䅁䙁䅁䅁睁䵁䅁䅁权慁䅁䅁权䉁䅁䅁权䙁䅁䅁兂䅁䅁䅁䕯浪䅑䅅䅁䉁䅁䅁兂歃䑣䬰㘱潐睐杷允䅁䅁䅕䅁䑁䅁䅷䅁䭁䉁䄸䅁䭁䅁䅅䅁䭁䅁䅕䅁䙁䅁䅁䅁权⭙䅚允䅁䅁䅅䅁䙁偁潙䥘䌯改⽁䍄䉁䅁䅁兂䅁䅁䅍䅄䅁䅁䅯䅈䅁䅁䅯允䅁䅁䅯兂䅁䅁䅕䅁䅁䅁摁欵䉁䅁䅁允䅁䅁䅕歲桦桥畓稱䴸䅉䅅䅁䙁䅁䅁睁䵁䅁䅁权捁䅁䅁权䉁䅁䅁权䙁䅁䅁兂䅁䅁䅁䕷浄䅑䅅䅁䉁䅁䅁兂㉄䙋偹癷奘睐杷允䅁䅁䅕䅁䑁䅁䅷䅁䭁䉁䄸䅁䭁䅁䅅䅁䭁䅁䅕䅁䙁䅁䅁䅁䅄畔䅚允䅁䅁䅅䅁䙁䭁睒児塲⭯⽁䍄䉁䅁䅁兂䅁䅁䅍䅄䅁䅁䅯杈䅁䅁䅯允䅁䅁䅯兂䅁䅁䅕䅁䅁䥁橂欵䉁䅁䅁允䅁䅁䅕䅁䅁䅁䅁䐰䴸䅉䅅䅁䙁䅁䅁睁䵁䅁䅁权晁䅁䅁权䉁䅁䅁权䙁䅁䅁兂䅁䅁䅁䍑浪䅑䅅䅁䉁䅁䅁兂䥂場啯歲桦睐杷允䅁䅁䅕䅁䑁䅁䅷䅁䭁䉁䅯䅁䭁䅁䅅䅁䭁䅁䅕䅁䙁䅁䅁䅁权佃䅚允䅁䅁䅅䅁䙁䝁浚浚浚畚⽙䍄䉁䅁䅁兂䅁䅁䅍䅄䅁䅁䅯杇䅁䅁䅯允䅁䅁䅯兂䅁䅁䅕䅁䅁佁楂欵䉁䅁䅁允䅁䅁䅕䡰㥁瑃橥䐶䴸䅉䅅䅁䙁䅁䅁睁䵁䅁䅁权敁䅁䅁权䉁䅁䅁权䙁䅁䅁兂䅁䅁䅁䜴浌䅑䅅䅁䉁䅁䅁兂䅁䅁䅁䅁兄睐杷允䅁䅁䅕䅁䑁䅁䅷䅁䭁䉁䄸䅁䭁䅁䅅䅁䭁䅁䅕䅁䙁䅁䅁䅁杄留䅚允䅁䅁䅅䅁䙁偁潙䥘䌯改⽁䍄䉁䅁䅁兂䅁䅁䅍䅄䅁䅁䅯先䅁䅁䅯允䅁䅁䅯兂䅁䅁䅕䅁䅁䭁楂欵䉁䅁䅁允䅁䅁䅕歲桦桥畓稱䴸䅉䅅䅁䙁䅁䅁睁䵁䅁䅁权慁䅁䅁权䉁䅁䅁权䙁䅁䅁兂䅁䅁䅁䉯洳䅑䅅䅁䉁䅁䅁兂歃䑣䬰㘱潐睐杷允䅁䅁䅕䅁䑁䅁䅷䅁䭁䉁䄴䅁䭁䅁䅅䅁䭁䅁䅕䅁䙁䅁䅁䅁权留䅚允䅁䅁䅅䅁䙁䅁䅁䅁䅁乁⽁䍄䉁䅁䅁兂䅁䅁䅍䅄䅁䅁䅯杇䅁䅁䅯允䅁䅁䅯兂䅁䅁䅕䅁䅁䝁䍂欵䉁䅁䅁允䅁䅁䅕䡰㥁瑃橥䐶䴸䅉䅅䅁䙁䅁䅁睁䵁䅁䅁权晁䅁䅁权䉁䅁䅁权䙁䅁䅁兂䅁䅁䅁䝑浌䅑䅅䅁䉁䅁䅁兂㉄䙋偹癷杘睐杷允䅁䅁䅕䅁䑁䅁䅷䅁䭁䉁䄸䅁䭁䅁䅅䅁䭁䅁䅕䅁䙁䅁䅁䅁䅁⭵䅖允䅁䅁䅅䅁䙁䱁敧敨剴乵⼴䍄䉁䅁䅁兂䅁䅁䅍䅄䅁䅁䅯先䅁䅁䅯允䅁䅁䅯兂䅁䅁䅕䅁䅁䅁楂欵䉁䅁䅁允䅁䅁䅕歲桦桥畓稱䴸䅉䅅䅁䙁䅁䅁睁䵁䅁䅁权摁䅁䅁权䉁䅁䅁权䙁䅁䅁兂䅁䅁䅁䜴浈䅑䅅䅁䉁䅁䅁兂畃⭒㙆䭆堷睐杷允䅁䅁䅕䅁䑁䅁䅷䅁䭁䉁䄰䅁䭁䅁䅅䅁䭁䅁䅕䅁䙁䅁䅁䅁䅄教䅚允䅁䅁䅅䅁䙁䭁䠵場啯瑲⽣䍄䉁䅁䅁兂䅁䅁䅍䅄䅁䅁䅯杇䅁䅁䅯允䅁䅁䅯兂䅁䅁䅕䅁䅁䝁桂欵䉁䅁䅁允䅁䅁䅕䡰㥁瑃橥䐶䴸䅉䅅䅁䙁䅁䅁睁䵁䅁䅁权捁䅁䅁权䉁䅁䅁权䙁䅁䅁兂䅁䅁䅁䝑浈䅑䅅䅁䉁䅁䅁兂㉄䙋偹癷奘睐杷允䅁䅁䅕䅁䑁䅁䅷䅁䭁䉁䄰䅁䭁䅁䅅䅁䭁䅁䅕䅁䙁䅁䅁䅁䅃敱䅖允䅁䅁䅅䅁䙁乁橥䑣䬰㤱⽍䍄䉁䅁䅁兂䅁䅁䅍䅄䅁䅁䅯杈䅁䅁䅯允䅁䅁䅯兂䅁䅁䅕䅁䅁䵁瑁欵䉁䅁䅁允䅁䅁䅕⽷潕䥘䌯吱䴸䅉䅅䅁䙁䅁䅁睁䵁䅁䅁权敁䅁䅁权䉁䅁䅁权䙁䅁䅁兂䅁䅁䅁乑汢䅑䅅䅁䉁䅁䅁兂穁積積積呐睐杷允䅁䅁䅕䅁䑁䅁䅷䅁䭁䉁䄰䅁䭁䅁䅅䅁䭁䅁䅕䅁䙁䅁䅁䅁䅂教䅚允䅁䅁䅅䅁䙁䭁䠵場啯瑲⽣䍄䉁䅁䅁兂䅁䅁䅍䅄䅁䅁䅯睈䅁䅁䅯允䅁䅁䅯兂䅁䅁䅕䅁䅁䍁㥁欵䉁䅁䅁允䅁䅁䅕䡰㥁瑃橥䐴䴸䅉䅅䅁䙁䅁䅁睁䵁䅁䅁权捁䅁䅁权䉁䅁䅁权䙁䅁䅁兂䅁䅁䅁䭙汲䅑䅅䅁䉁䅁䅁兂偃癷潕䥘匯睐杷允䅁䅁䅕䅁䑁䅁䅷䅁䭁䉁䅯䅁䭁䅁䅅䅁䭁䅁䅕䅁䙁䅁䅁䅁杄⭒䅚允䅁䅁䅅䅁䙁䭁睒児塲⭯⽧䍄䉁䅁䅁兂䅁䅁䅍䅄䅁䅁䅯䅈䅁䅁䅯允䅁䅁䅯兂䅁䅁䅕䅁䅁佁乄唵䉁䅁䅁允䅁䅁䅕積積積積稰䴸䅉䅅䅁䙁䅁䅁睁䵁䅁䅁权晁䅁䅁权䉁䅁䅁权䙁䅁䅁兂䅁䅁䅁䝧浄䅑䅅䅁䉁䅁䅁兂㉄䙋偹癷杘睐杷允䅁䅁䅕䅁䑁䅁䅷䅁䭁䉁䄸䅁䭁䅁䅅䅁䭁䅁䅕䅁䙁䅁䅁䅁䅄⭄䅚允䅁䅁䅅䅁䙁䭁睒児塲⭯⽁䍄䉁䅁䅁兂䅁䅁䅍䅄䅁䅁䅯杇䅁䅁䅯允䅁䅁䅯兂䅁䅁䅕䅁䅁䵁獃唵䉁䅁䅁允䅁䅁䅕䅁䅁䅁䅁䐴䴸䅉䅅䅁䙁䅁䅁睁䵁䅁䅁权敁䅁䅁权䉁䅁䅁权䙁䅁䅁兂䅁䅁䅁䝉浄䅑䅅䅁䉁䅁䅁兂䅁䅁䅁䅁兄睐杷允䅁䅁䅕䅁䑁䅁䅷䅁䭁䉁䅯䅁䭁䅁䅅䅁䭁䅁䅕䅁䙁䅁䅁䅁䅁余䅚允䅁䅁䅅䅁䙁䭁睒児塲⭯⽧䍄䉁䅁䅁兂䅁䅁䅍䅄䅁䅁䅯杈䅁䅁䅯允䅁䅁䅯兂䅁䅁䅕䅁䅁䵁坃唵䉁䅁䅁允䅁䅁䅕積積積積稰䴸䅉䅅䅁䙁䅁䅁睁䵁䅁䅁权摁䅁䅁权䉁䅁䅁权䙁䅁䅁兂䅁䅁䅁䝁浄䅑䅅䅁䉁䅁䅁兂畃⭒㙆䭆堷睐杷允䅁䅁䅕䅁䑁䅁䅷䅁䭁䉁䄸䅁䭁䅁䅅䅁䭁䅁䅕䅁䙁䅁䅁䅁䅁余䅚允䅁䅁䅅䅁䙁偁潙䥘䌯改⽁䍄䉁䅁䅁兂䅁䅁䅍䅄䅁䅁䅯䅈䅁䅁䅯允䅁䅁䅯兂䅁䅁䅕䅁䅁䥁時欵䉁䅁䅁允䅁䅁䅕椹捨㡪ㅌ䐲䴸䅉䅅䅁䙁䅁䅁睁䵁䅁䅁权晁䅁䅁权䉁䅁䅁权䙁䅁䅁兂䅁䅁䅁䙙洯䅑䅅䅁䉁䅁䅁兂㉄䙋偹癷杘睐杷允䅁䅁䅕䅁䑁䅁䅷䅁䭁䉁䅷䅁䭁䅁䅅䅁䭁䅁䅕䅁䙁䅁䅁䅁䅂⭘䅚允䅁䅁䅅䅁䙁偁潙䥘䌯搹⽧䍄䉁䅁䅁兂䅁䅁䅍䅄䅁䅁䅯杈䅁䅁䅯允䅁䅁䅯兂䅁䅁䅕䅁䅁䕁時欵䉁䅁䅁允䅁䅁䅕䅁䅁䅁䅁䐰䴸䅉䅅䅁䙁䅁䅁睁䵁䅁䅁权摁䅁䅁权䉁䅁䅁权䙁䅁䅁兂䅁䅁䅁䙷洷䅑䅅䅁䉁䅁䅁兂畃⭒㙆䭆堷睐杷允䅁䅁䅕䅁䑁䅁䅷䅁䭁䉁䄴䅁䭁䅁䅅䅁䭁䅁䅕䅁䙁䅁䅁䅁䅄畏䅚允䅁䅁䅅䅁䙁䵁ㅐ䙋偹瑷⽕䍄䉁䅁䅁兂䅁䅁䅍䅄䅁䅁䅯杇䅁䅁䅯允䅁䅁䅯兂䅁䅁䅕䅁䅁䵁䙂欵䉁䅁䅁允䅁䅁䅕䡰㥁瑃橥䐶䴸䅉䅅䅁䙁䅁䅁睁䵁䅁䅁权捁䅁䅁权䉁䅁䅁权䙁䅁䅁兂䅁䅁䅁䙯洷䅑䅅䅁䉁䅁䅁兂㉄䙋偹癷奘睐杷允䅁䅁䅕䅁䑁䅁䅷䅁䭁䉁䄰䅁䭁䅁䅅䅁䭁䅁䅕䅁䙁䅁䅁䅁权畘䅚允䅁䅁䅅䅁䙁䭁䠵場啯瑲⽣䍄䉁䅁䅁兂䅁䅁䅍䅄䅁䅁䅯先䅁䅁䅯允䅁䅁䅯兂䅁䅁䅕䅁䅁䥁㉃唵䉁䅁䅁允䅁䅁䅕㘱睎児塲稰䴸䅉䅅䅁䙁䅁䅁睁䵁䅁䅁权敁䅁䅁权䉁䅁䅁权䙁䅁䅁兂䅁䅁䅁䕷浺䅑䅅䅁䉁䅁䅁兂䑄匹捨㡪噌睐杷允䅁䅁䅕䅁䑁䅁䅷䅁䭁䉁䄰䅁䭁䅁䅅䅁䭁䅁䅕䅁䙁䅁䅁䅁杁畎䅚允䅁䅁䅅䅁䙁䭁䠵場啯瑲⽣䍄䉁䅁䅁兂䅁䅁䅍䅄䅁䅁䅯杇䅁䅁䅯允䅁䅁䅯兂䅁䅁䅕䅁䅁䝁敂欵䉁䅁䅁允䅁䅁䅕䡰㥁瑃橥䐶䴸䅉䅅䅁䙁䅁䅁睁䵁䅁䅁权晁䅁䅁权䉁䅁䅁权䙁䅁䅁兂䅁䅁䅁䅁浄䅑䅅䅁䉁䅁䅁兂䅁䅁䅁䅁杄睐杷允䅁䅁䅕䅁䑁䅁䅷䅁䭁䉁䄴䅁䭁䅁䅅䅁䭁䅁䅕䅁䙁䅁䅁䅁䅁敍䅚允䅁䅁䅅䅁䙁䵁ㅐ䙋偹瑷⽕䍄䉁䅁䅁兂䅁䅁䅍䅄䅁䅁䅯杈䅁䅁䅯允䅁䅁䅯兂䅁䅁䅕䅁䅁䕁乄唵䉁䅁䅁允䅁䅁䅕積積積積稰䴸䅉䅅䅁䙁䅁䅁睁䵁䅁䅁权慁䅁䅁权䉁䅁䅁权䙁䅁䅁兂䅁䅁䅁䙷洳䅑䅅䅁䉁䅁䅁兂歃䑣䬰㘱潐睐杷允䅁䅁䅕䅁䑁䅁䅷䅁䭁䉁䄰䅁䭁䅁䅅䅁䭁䅁䅕䅁䙁䅁䅁䅁䅄敘䅚允䅁䅁䅅䅁䙁䭁䠵場啯瑲⽣䍄䉁䅁䅁兂䅁䅁䅍䅄䅁䅁䅯先䅁䅁䅯允䅁䅁䅯兂䅁䅁䅕䅁䅁䭁摂欵䉁䅁䅁允䅁䅁䅕歲桦桥畓稱䴸䅉䅅䅁䙁䅁䅁睁䵁䅁䅁权捁䅁䅁权䉁䅁䅁权䙁䅁䅁兂䅁䅁䅁䙙洳䅑䅅䅁䉁䅁䅁兂㉄䙋偹癷奘睐杷允䅁䅁䅕䅁䑁䅁䅷䅁䭁䉁䄸䅁䭁䅁䅅䅁䭁䅁䅕䅁䙁䅁䅁䅁杂敘䅚允䅁䅁䅅䅁䙁偁潙䥘䌯改⽁䍄䉁䅁䅁兂䅁䅁䅍䅄䅁䅁䅯杇䅁䅁䅯允䅁䅁䅯兂䅁䅁䅕䅁䅁佁捂欵䉁䅁䅁允䅁䅁䅕䡰㥁瑃橥䐶䴸䅉䅅䅁䙁䅁䅁睁䵁䅁䅁权摁䅁䅁权䉁䅁䅁权䙁䅁䅁兂䅁䅁䅁乁決䅑䅅䅁䉁䅁䅁兂塄㍯㥁瑃呦睐杷允䅁䅁䅕䅁䑁䅁䅷䅁䭁䉁䅯䅁䭁䅁䅅䅁䭁䅁䅕䅁䙁䅁䅁䅁䅂由䅖允䅁䅁䅅䅁䙁偁潙䥘䌯改⽁䍄䉁䅁䅁兂䅁䅁䅍䅄䅁䅁䅯杇䅁䅁䅯允䅁䅁䅯兂䅁䅁䅕䅁䅁䵁捂欵䉁䅁䅁允䅁䅁䅕䡰㥁瑃橥䐶䴸䅉䅅䅁䙁䅁䅁睁䵁䅁䅁权摁䅁䅁权䉁䅁䅁权䙁䅁䅁兂䅁䅁䅁䙷浺䅑䅅䅁䉁䅁䅁兂畃⭒㙆䭆堷睐杷允䅁䅁䅕䅁䑁䅁䅷䅁䭁䉁䄴䅁䭁䅁䅅䅁䭁䅁䅕䅁䙁䅁䅁䅁䅄佘䅚允䅁䅁䅅䅁䙁䅁䅁䅁䅁乁⽁䍄䉁䅁䅁兂䅁䅁䅍䅄䅁䅁䅯杇䅁䅁䅯允䅁䅁䅯兂䅁䅁䅕䅁䅁䭁捂欵䉁䅁䅁允䅁䅁䅕䡰㥁瑃橥䐶䴸䅉䅅䅁䙁䅁䅁睁䵁䅁䅁权晁䅁䅁权䉁䅁䅁权䙁䅁䅁兂䅁䅁䅁䙯浺䅑䅅䅁䉁䅁䅁兂㉄䙋偹癷杘睐杷允䅁䅁䅕䅁䑁䅁䅷䅁䭁䉁䅷䅁䭁䅁䅅䅁䭁䅁䅕䅁䙁䅁䅁䅁杁佘䅚允䅁䅁䅅䅁䙁偁潙䥘䌯搹⽧䍄䉁䅁䅁兂䅁䅁䅍䅄䅁䅁䅯睈䅁䅁䅯允䅁䅁䅯兂䅁䅁䅕䅁䅁䵁权唵䉁䅁䅁允䅁䅁䅕呣䬰㘱睎吳䴸䅉䅅䅁䙁䅁䅁睁䵁䅁䅁权敁䅁䅁权䉁䅁䅁权䙁䅁䅁兂䅁䅁䅁䙉浺䅑䅅䅁䉁䅁䅁兂䅁䅁䅁䅁兄睐杷允䅁䅁䅕䅁䑁䅁䅷䅁䭁䉁䅯䅁䭁䅁䅅䅁䭁䅁䅕䅁䙁䅁䅁䅁䅂佷䅖允䅁䅁䅅䅁䙁䅁䅁䅁䅁佁⽁䍄䉁䅁䅁兂䅁䅁䅍䅄䅁䅁䅯睈䅁䅁䅯允䅁䅁䅯兂䅁䅁䅕䅁䅁䍁捂欵䉁䅁䅁允䅁䅁䅕椹捨㡪ㅌ䐴䴸䅉䅅䅁䙁䅁䅁睁䵁䅁䅁权慁䅁䅁权䉁䅁䅁权䙁䅁䅁兂䅁䅁䅁䘴浶䅑䅅䅁䉁䅁䅁兂歃䑣䬰㘱潐睐杷允䅁䅁䅕䅁䑁䅁䅷䅁䭁䉁䅯䅁䭁䅁䅅䅁䭁䅁䅕䅁䙁䅁䅁䅁权甫䅖允䅁䅁䅅䅁䙁䑁積積積⭍⽍䍄䉁䅁䅁兂䅁䅁䅍䅄䅁䅁䅯先䅁䅁䅯允䅁䅁䅯兂䅁䅁䅕䅁䅁䵁扂欵䉁䅁䅁允䅁䅁䅕歲桦桥畓稱䴸䅉䅅䅁䙁䅁䅁睁䵁䅁䅁权敁䅁䅁权䉁䅁䅁权䙁䅁䅁兂䅁䅁䅁䙷浶䅑䅅䅁䉁䅁䅁兂䅁䅁䅁䅁兄睐杷允䅁䅁䅕䅁䑁䅁䅷䅁䭁䉁䄰䅁䭁䅁䅅䅁䭁䅁䅕䅁䙁䅁䅁䅁权⭗䅚允䅁䅁䅅䅁䙁䭁䠵場啯瑲⽣䍄䉁䅁䅁兂䅁䅁䅍䅄䅁䅁䅯杈䅁䅁䅯允䅁䅁䅯兂䅁䅁䅕䅁䅁佁穁欵䉁䅁䅁允䅁䅁䅕⽷潕䥘䌯吱䴸䅉䅅䅁䙁䅁䅁睁䵁䅁䅁权晁䅁䅁权䉁䅁䅁权䙁䅁䅁兂䅁䅁䅁䱙氷䅑䅅䅁䉁䅁䅁兂㑃潈牘払敪睐杷允䅁䅁䅕䅁䑁䅁䅷䅁䭁䉁䄰䅁䭁䅁䅅䅁䭁䅁䅕䅁䙁䅁䅁䅁䅂⭗䅚允䅁䅁䅅䅁䙁䭁䠵場啯瑲⽣䍄䉁䅁䅁兂䅁䅁䅍䅄䅁䅁䅯先䅁䅁䅯允䅁䅁䅯兂䅁䅁䅕䅁䅁佁䕂欵䉁䅁䅁允䅁䅁䅕歲桦桥畓稱䴸䅉䅅䅁䙁䅁䅁睁䵁䅁䅁权敁䅁䅁权䉁䅁䅁权䙁䅁䅁兂䅁䅁䅁䙑浶䅑䅅䅁䉁䅁䅁兂䅁䅁䅁䅁兄睐杷允䅁䅁䅕䅁䑁䅁䅷䅁䭁䉁䅯䅁䭁䅁䅅䅁䭁䅁䅕䅁䙁䅁䅁䅁䅄敌䅚允䅁䅁䅅䅁䙁䭁睒児塲⭯⽧䍄䉁䅁䅁兂䅁䅁䅍䅄䅁䅁䅯䅈䅁䅁䅯允䅁䅁䅯兂䅁䅁䅕䅁䅁䍁扂欵䉁䅁䅁允䅁䅁䅕椹捨㡪ㅌ䐲䴸䅉䅅䅁䙁䅁䅁睁䵁䅁䅁权晁䅁䅁权䉁䅁䅁权䙁䅁䅁兂䅁䅁䅁䅁浪䅑䅅䅁䉁䅁䅁兂䅁䅁䅁䅁杄睐杷允䅁䅁䅕䅁䑁䅁䅷䅁䭁䉁䄸䅁䭁䅁䅅䅁䭁䅁䅕䅁䙁䅁䅁䅁权伴䅖允䅁䅁䅅䅁䙁䑁䬰㘱睎摐⽯䍄䉁䅁䅁兂䅁䅁䅍䅄䅁䅁䅯杇䅁䅁䅯允䅁䅁䅯兂䅁䅁䅕䅁䅁䅁扂欵䉁䅁䅁允䅁䅁䅕䡰㥁瑃橥䐶䴸䅉䅅䅁䙁䅁䅁睁䵁䅁䅁权慁䅁䅁权䉁䅁䅁权䙁䅁䅁兂䅁䅁䅁伴汶䅑䅅䅁䉁䅁䅁兂穁積積積橐睐杷允䅁䅁䅕䅁䑁䅁䅷䅁䭁䉁䅷䅁䭁䅁䅅䅁䭁䅁䅕䅁䙁䅁䅁䅁䅁⭗䅚允䅁䅁䅅䅁䙁偁潙䥘䌯搹⽧䍄䉁䅁䅁兂䅁䅁䅍䅄䅁䅁䅯睈䅁䅁䅯允䅁䅁䅯兂䅁䅁䅕䅁䅁䍁睃唵䉁䅁䅁允䅁䅁䅕敨剴䉵䘶稲䴸䅉䅅䅁䙁䅁䅁睁䵁䅁䅁权摁䅁䅁权䉁䅁䅁权䙁䅁䅁兂䅁䅁䅁䙁浶䅑䅅䅁䉁䅁䅁兂畃⭒㙆䭆堷睐杷允䅁䅁䅕䅁䑁䅁䅷䅁䭁䉁䅯䅁䭁䅁䅅䅁䭁䅁䅕䅁䙁䅁䅁䅁权異䅖允䅁䅁䅅䅁䙁䅁䅁䅁䅁佁⽁䍄䉁䅁䅁兂䅁䅁䅍䅄䅁䅁䅯䅈䅁䅁䅯允䅁䅁䅯兂䅁䅁䅕䅁䅁䥁剂欵䉁䅁䅁允䅁䅁䅕椹捨㡪ㅌ䐲䴸䅉䅅䅁䙁䅁䅁睁䵁䅁䅁权摁䅁䅁权䉁䅁䅁权䙁䅁䅁兂䅁䅁䅁䕉浘䅑䅅䅁䉁䅁䅁兂畃⭒㙆䭆堷睐杷允䅁䅁䅕䅁䑁䅁䅷䅁䭁䉁䄸䅁䭁䅁䅅䅁䭁䅁䅕䅁䙁䅁䅁䅁䅁⭗䅚允䅁䅁䅅䅁䙁偁潙䥘䌯改⽁䍄䉁䅁䅁兂䅁䅁䅍䅄䅁䅁䅯杇䅁䅁䅯允䅁䅁䅯兂䅁䅁䅕䅁䅁䍁噁欵䉁䅁䅁允䅁䅁䅕浚浚浚浚樵䴸䅉䅅䅁䙁䅁䅁睁䵁䅁䅁权敁䅁䅁权䉁䅁䅁权䙁䅁䅁兂䅁䅁䅁䭉汶䅑䅅䅁䉁䅁䅁兂穁積積積呐睐杷允䅁䅁䅕䅁䑁䅁䅷䅁䭁䉁䄴䅁䭁䅁䅅䅁䭁䅁䅕䅁䙁䅁䅁䅁杂敓䅚允䅁䅁䅅䅁䙁䵁ㅐ䙋偹瑷⽕䍄䉁䅁䅁兂䅁䅁䅍䅄䅁䅁䅯䅈䅁䅁䅯允䅁䅁䅯兂䅁䅁䅕䅁䅁䵁汁欵䉁䅁䅁允䅁䅁䅕歲桦桥畓稱䴸䅉䅅䅁䙁䅁䅁睁䵁䅁䅁权慁䅁䅁权䉁䅁䅁权䙁䅁䅁兂䅁䅁䅁䘴浲䅑䅅䅁䉁䅁䅁兂歃䑣䬰㘱潐睐杷允䅁䅁䅕䅁䑁䅁䅷䅁䭁䉁䅷䅁䭁䅁䅅䅁䭁䅁䅕䅁䙁䅁䅁䅁䅄畗䅚允䅁䅁䅅䅁䙁偁潙䥘䌯搹⽧䍄䉁䅁䅁兂䅁䅁䅍䅄䅁䅁䅯杇䅁䅁䅯允䅁䅁䅯兂䅁䅁䅕䅁䅁佁獁欵䉁䅁䅁允䅁䅁䅕䡰㥁瑃橥䐶䴸䅉䅅䅁䙁䅁䅁睁䵁䅁䅁权摁䅁䅁权䉁䅁䅁权䙁䅁䅁兂䅁䅁䅁䙷浲䅑䅅䅁䉁䅁䅁兂畃⭒㙆䭆堷睐杷允䅁䅁䅕䅁䑁䅁䅷䅁䭁䉁䄸䅁䭁䅁䅅䅁䭁䅁䅕䅁䙁䅁䅁䅁䅄畗䅚允䅁䅁䅅䅁䙁偁潙䥘䌯改⽁䍄䉁䅁䅁兂䅁䅁䅍䅄䅁䅁䅯䅈䅁䅁䅯允䅁䅁䅯兂䅁䅁䅕䅁䅁䝁慂欵䉁䅁䅁允䅁䅁䅕椹捨㡪ㅌ䐲䴸䅉䅅䅁䙁䅁䅁睁䵁䅁䅁权敁䅁䅁权䉁䅁䅁权䙁䅁䅁兂䅁䅁䅁䙙浲䅑䅅䅁䉁䅁䅁兂䑄匹捨㡪噌睐杷允䅁䅁䅕䅁䑁䅁䅷䅁䭁䉁䄰䅁䭁䅁䅅䅁䭁䅁䅕䅁䙁䅁䅁䅁权佖䅚允䅁䅁䅅䅁䙁䭁䠵場啯瑲⽣䍄䉁䅁䅁兂䅁䅁䅍䅄䅁䅁䅯睈䅁䅁䅯允䅁䅁䅯兂䅁䅁䅕䅁䅁䕁慂欵䉁䅁䅁允䅁䅁䅕椹捨㡪ㅌ䐴䴸䅉䅅䅁䙁䅁䅁睁䵁䅁䅁权捁䅁䅁权䉁䅁䅁权䙁䅁䅁兂䅁䅁䅁䱑汌䅑䅅䅁䉁䅁䅁兂偃癷潕䥘匯睐杷允䅁䅁䅕䅁䑁䅁䅷䅁䭁䉁䄸䅁䭁䅁䅅䅁䭁䅁䅕䅁䙁䅁䅁䅁杁⭑䅚允䅁䅁䅅䅁䙁䭁睒児塲⭯⽁䍄䉁䅁䅁兂䅁䅁䅍䅄䅁䅁䅯杇䅁䅁䅯允䅁䅁䅯兂䅁䅁䅕䅁䅁佁㝃唵䉁䅁䅁允䅁䅁䅕䅁䅁䅁䅁䐴䴸䅉䅅䅁䙁䅁䅁睁䵁䅁䅁权慁䅁䅁权䉁䅁䅁权䙁䅁䅁兂䅁䅁䅁䭯決䅑䅅䅁䉁䅁䅁兂䅁䅁䅁䅁杄睐杷允䅁䅁䅕䅁䑁䅁䅷䅁䭁䉁䄰䅁䭁䅁䅅䅁䭁䅁䅕䅁䙁䅁䅁䅁䅁畗䅚允䅁䅁䅅䅁䙁䭁䠵場啯瑲⽣䍄䉁䅁䅁兂䅁䅁䅍䅄䅁䅁䅯睈䅁䅁䅯允䅁䅁䅯兂䅁䅁䅕䅁䅁䅁慂欵䉁䅁䅁允䅁䅁䅕牕敧敨剴䐴䴸䅉䅅䅁䙁䅁䅁睁䵁䅁䅁权捁䅁䅁权䉁䅁䅁权䙁䅁䅁兂䅁䅁䅁䘴浮䅑䅅䅁䉁䅁䅁兂㉄䙋偹癷奘睐杷允䅁䅁䅕䅁䑁䅁䅷䅁䭁䉁䄰䅁䭁䅁䅅䅁䭁䅁䅕䅁䙁䅁䅁䅁杄敗䅚允䅁䅁䅅䅁䙁䭁䠵場啯瑲⽣䍄䉁䅁䅁兂䅁䅁䅍䅄䅁䅁䅯杈䅁䅁䅯允䅁䅁䅯兂䅁䅁䅕䅁䅁佁婂欵䉁䅁䅁允䅁䅁䅕⽷潕䥘䌯吱䴸䅉䅅䅁䙁䅁䅁睁䵁䅁䅁权晁䅁䅁权䉁䅁䅁权䙁䅁䅁兂䅁䅁䅁䘴浮䅑䅅䅁䉁䅁䅁兂卂䉵䘶ㄶ杈睐杷允䅁䅁䅕䅁䑁䅁䅷䅁䭁䉁䅯䅁䭁䅁䅅䅁䭁䅁䅕䅁䙁䅁䅁䅁䅂甴䅖允䅁䅁䅅䅁䙁偁潙䥘䌯改⽁䍄䉁䅁䅁兂䅁䅁䅍䅄䅁䅁䅯䅈䅁䅁䅯允䅁䅁䅯兂䅁䅁䅕䅁䅁䥁婂欵䉁䅁䅁允䅁䅁䅕椹捨㡪ㅌ䐲䴸䅉䅅䅁䙁䅁䅁睁䵁䅁䅁权摁䅁䅁权䉁䅁䅁权䙁䅁䅁兂䅁䅁䅁䙙浮䅑䅅䅁䉁䅁䅁兂畃⭒㙆䭆堷睐杷允䅁䅁䅕䅁䑁䅁䅷䅁䭁䉁䅯䅁䭁䅁䅅䅁䭁䅁䅕䅁䙁䅁䅁䅁权佗䅚允䅁䅁䅅䅁䙁䭁睒児塲⭯⽧䍄䉁䅁䅁兂䅁䅁䅍䅄䅁䅁䅯杈䅁䅁䅯允䅁䅁䅯兂䅁䅁䅕䅁䅁䥁奂欵䉁䅁䅁允䅁䅁䅕⽷潕䥘䌯吱䴸䅉䅅䅁䙁䅁䅁睁䵁䅁䅁权晁䅁䅁权䉁䅁䅁权䙁䅁䅁兂䅁䅁䅁䙑浪䅑䅅䅁䉁䅁䅁兂卂䉵䘶ㄶ杈睐杷允䅁䅁䅕䅁䑁䅁䅷䅁䭁䉁䅯䅁䭁䅁䅅䅁䭁䅁䅕䅁䙁䅁䅁䅁杁佗䅚允䅁䅁䅅䅁䙁䭁睒児塲⭯⽧䍄䉁䅁䅁兂䅁䅁䅍䅄䅁䅁䅯先䅁䅁䅯允䅁䅁䅯兂䅁䅁䅕䅁䅁䍁摄唵䉁䅁䅁允䅁䅁䅕㘱睎児塲稰䴸䅉䅅䅁䙁䅁䅁睁䵁䅁䅁权敁䅁䅁权䉁䅁䅁权䙁䅁䅁兂䅁䅁䅁䙷浦䅑䅅䅁䉁䅁䅁兂䑄匹捨㡪噌睐杷允䅁䅁䅕䅁䑁䅁䅷䅁䭁䉁䄰䅁䭁䅁䅅䅁䭁䅁䅕䅁䙁䅁䅁䅁权⭖䅚允䅁䅁䅅䅁䙁䭁䠵場啯瑲⽣䍄䉁䅁䅁兂䅁䅁䅍䅄䅁䅁䅯杇䅁䅁䅯允䅁䅁䅯兂䅁䅁䅕䅁䅁䥁塂欵䉁䅁䅁允䅁䅁䅕䡰㥁瑃橥䐶䴸䅉䅅䅁䙁䅁䅁睁䵁䅁䅁权捁䅁䅁权䉁䅁䅁权䙁䅁䅁兂䅁䅁䅁䙧浦䅑䅅䅁䉁䅁䅁兂㉄䙋偹癷奘睐杷允䅁䅁䅕䅁䑁䅁䅷䅁䭁䉁䄰䅁䭁䅁䅅䅁䭁䅁䅕䅁䙁䅁䅁䅁䅃⭖䅚允䅁䅁䅅䅁䙁䭁䠵場啯瑲⽣䍄䉁䅁䅁兂䅁䅁䅍䅄䅁䅁䅯睈䅁䅁䅯允䅁䅁䅯兂䅁䅁䅕䅁䅁䵁㝁欵䉁䅁䅁允䅁䅁䅕䡰㥁瑃橥䐴䴸䅉䅅䅁䙁䅁䅁睁䵁䅁䅁权捁䅁䅁权䉁䅁䅁权䙁䅁䅁兂䅁䅁䅁䙙浦䅑䅅䅁䉁䅁䅁兂㉄䙋偹癷奘睐杷允䅁䅁䅕䅁䑁䅁䅷䅁䭁䉁䅷䅁䭁䅁䅅䅁䭁䅁䅕䅁䙁䅁䅁䅁䅃佅䅚允䅁䅁䅅䅁䙁䉁䘫ㄶ㑇瑈⽕䍄䉁䅁䅁兂䅁䅁䅍䅄䅁䅁䅯䅈䅁䅁䅯允䅁䅁䅯兂䅁䅁䅕䅁䅁䕁塂欵䉁䅁䅁允䅁䅁䅕椹捨㡪ㅌ䐲䴸䅉䅅䅁䙁䅁䅁睁䵁䅁䅁权敁䅁䅁权䉁䅁䅁权䙁䅁䅁兂䅁䅁䅁䙑浦䅑䅅䅁䉁䅁䅁兂䑄匹捨㡪噌睐杷允䅁䅁䅕䅁䑁䅁䅷䅁䭁䉁䄴䅁䭁䅁䅅䅁䭁䅁䅕䅁䙁䅁䅁䅁䅄畖䅚允䅁䅁䅅䅁䙁䵁ㅐ䙋偹瑷⽕䍄䉁䅁䅁兂䅁䅁䅍䅄䅁䅁䅯先䅁䅁䅯允䅁䅁䅯兂䅁䅁䅕䅁䅁䭁坂欵䉁䅁䅁允䅁䅁䅕歲桦桥畓稱䴸䅉䅅䅁䙁䅁䅁睁䵁䅁䅁权晁䅁䅁权䉁䅁䅁权䙁䅁䅁兂䅁䅁䅁䙯浢䅑䅅䅁䉁䅁䅁兂卂䉵䘶ㄶ杈睐杷允䅁䅁䅕䅁䑁䅁䅷䅁䭁䉁䅯䅁䭁䅁䅅䅁䭁䅁䅕䅁䙁䅁䅁䅁䅃畖䅚允䅁䅁䅅䅁䙁䭁睒児塲⭯⽧䍄䉁䅁䅁兂䅁䅁䅍䅄䅁䅁䅯䅈䅁䅁䅯允䅁䅁䅯兂䅁䅁䅕䅁䅁䥁坂欵䉁䅁䅁允䅁䅁䅕椹捨㡪ㅌ䐲䴸䅉䅅䅁䙁䅁䅁睁䵁䅁䅁权摁䅁䅁权䉁䅁䅁权䙁䅁䅁兂䅁䅁䅁䙧浢䅑䅅䅁䉁䅁䅁兂畃⭒㙆䭆堷睐杷允䅁䅁䅕䅁䑁䅁䅷䅁䭁䉁䄴䅁䭁䅁䅅䅁䭁䅁䅕䅁䙁䅁䅁䅁䅃畖䅚允䅁䅁䅅䅁䙁䵁ㅐ䙋偹瑷⽕䍄䉁䅁䅁兂䅁䅁䅍䅄䅁䅁䅯杈䅁䅁䅯允䅁䅁䅯兂䅁䅁䅕䅁䅁䵁睁欵䉁䅁䅁允䅁䅁䅕⽷潕䥘䌯吱䴸䅉䅅䅁䙁䅁䅁睁䵁䅁䅁权摁䅁䅁权䉁䅁䅁权䙁䅁䅁兂䅁䅁䅁䘴浘䅑䅅䅁䉁䅁䅁兂畃⭒㙆䭆堷睐杷允䅁䅁䅕䅁䑁䅁䅷䅁䭁䉁䄴䅁䭁䅁䅅䅁䭁䅁䅕䅁䙁䅁䅁䅁杄敖䅚允䅁䅁䅅䅁䙁䵁ㅐ䙋偹瑷⽕䍄䉁䅁䅁兂䅁䅁䅍䅄䅁䅁䅯睈䅁䅁䅯允䅁䅁䅯兂䅁䅁䅕䅁䅁佁噂欵䉁䅁䅁允䅁䅁䅕牕敧敨剴䐴䴸䅉䅅䅁䙁䅁䅁睁䵁䅁䅁权慁䅁䅁权䉁䅁䅁权䙁䅁䅁兂䅁䅁䅁䙷浘䅑䅅䅁䉁䅁䅁兂歃䑣䬰㘱潐睐杷允䅁䅁䅕䅁䑁䅁䅷䅁䭁䉁䄰䅁䭁䅁䅅䅁䭁䅁䅕䅁䙁䅁䅁䅁䅄敖䅚允䅁䅁䅅䅁䙁䭁䠵場啯瑲⽣䍄䉁䅁䅁兂䅁䅁䅍䅄䅁䅁䅯䅈䅁䅁䅯允䅁䅁䅯兂䅁䅁䅕䅁䅁䅁䡁欵䉁䅁䅁允䅁䅁䅕㑈牘払敧吱䴸䅉䅅䅁䙁䅁䅁睁䵁䅁䅁权摁䅁䅁权䉁䅁䅁权䙁䅁䅁兂䅁䅁䅁䙯浘䅑䅅䅁䉁䅁䅁兂畃⭒㙆䭆堷睐杷允䅁䅁䅕䅁䑁䅁䅷䅁䭁䉁䅷䅁䭁䅁䅅䅁䭁䅁䅕䅁䙁䅁䅁䅁䅃敖䅚允䅁䅁䅅䅁䙁偁潙䥘䌯搹⽧䍄䉁䅁䅁兂䅁䅁䅍䅄䅁䅁䅯睈䅁䅁䅯允䅁䅁䅯兂䅁䅁䅕䅁䅁䥁噂欵䉁䅁䅁允䅁䅁䅕牕敧敨剴䐴䴸䅉䅅䅁䙁䅁䅁睁䵁䅁䅁权敁䅁䅁权䉁䅁䅁权䙁䅁䅁兂䅁䅁䅁䕷浦䅑䅅䅁䉁䅁䅁兂䑄匹捨㡪噌睐杷允䅁䅁䅕䅁䑁䅁䅷䅁䭁䉁䄴䅁䭁䅁䅅䅁䭁䅁䅕䅁䙁䅁䅁䅁䅁敖䅚允䅁䅁䅅䅁䙁䵁ㅐ䙋偹瑷⽕䍄䉁䅁䅁兂䅁䅁䅍䅄䅁䅁䅯杈䅁䅁䅯允䅁䅁䅯兂䅁䅁䅕䅁䅁䵁啂欵䉁䅁䅁允䅁䅁䅕⽷潕䥘䌯吱䴸䅉䅅䅁䙁䅁䅁睁䵁䅁䅁权晁䅁䅁权䉁䅁䅁权䙁䅁䅁兂䅁䅁䅁䍉浄䅑䅅䅁䉁䅁䅁兂㉄䙋偹癷杘睐杷允䅁䅁䅕䅁䑁䅁䅷䅁䭁䉁䅷䅁䭁䅁䅅䅁䭁䅁䅕䅁䙁䅁䅁䅁权佖䅚允䅁䅁䅅䅁䙁偁潙䥘䌯搹⽧䍄䉁䅁䅁兂䅁䅁䅍䅄䅁䅁䅯杇䅁䅁䅯允䅁䅁䅯兂䅁䅁䅕䅁䅁䥁䭁欵䉁䅁䅁允䅁䅁䅕浚浚浚浚樵䴸䅉䅅䅁䙁䅁䅁睁䵁䅁䅁权敁䅁䅁权䉁䅁䅁权䙁䅁䅁兂䅁䅁䅁䩯汮䅑䅅䅁䉁䅁䅁兂穁積積積呐睐杷允䅁䅁䅕䅁䑁䅁䅷䅁䭁䉁䄸䅁䭁䅁䅅䅁䭁䅁䅕䅁䙁䅁䅁䅁䅃⬵䅖允䅁䅁䅅䅁䙁䑁䬰㘱睎摐⽯䍄䉁䅁䅁兂䅁䅁䅍䅄䅁䅁䅯先䅁䅁䅯允䅁䅁䅯兂䅁䅁䅕䅁䅁䕁啂欵䉁䅁䅁允䅁䅁䅕歲桦桥畓稱䴸䅉䅅䅁䙁䅁䅁睁䵁䅁䅁权敁䅁䅁权䉁䅁䅁权䙁䅁䅁兂䅁䅁䅁䙉浔䅑䅅䅁䉁䅁䅁兂䑄匹捨㡪噌睐杷允䅁䅁䅕䅁䑁䅁䅷䅁䭁䉁䄰䅁䭁䅁䅅䅁䭁䅁䅕䅁䙁䅁䅁䅁䅁整䅖允䅁䅁䅅䅁䙁乁橥䑣䬰㤱⽍䍄䉁䅁䅁兂䅁䅁䅍䅄䅁䅁䅯先䅁䅁䅯允䅁䅁䅯兂䅁䅁䅕䅁䅁䍁橁欵䉁䅁䅁允䅁䅁䅕㑈牘払敧吱䴸䅉䅅䅁䙁䅁䅁睁䵁䅁䅁权敁䅁䅁权䉁䅁䅁权䙁䅁䅁兂䅁䅁䅁䙁浔䅑䅅䅁䉁䅁䅁兂䑄匹捨㡪噌睐杷允䅁䅁䅕䅁䑁䅁䅷䅁䭁䉁䄸䅁䭁䅁䅅䅁䭁䅁䅕䅁䙁䅁䅁䅁䅁佖䅚允䅁䅁䅅䅁䙁䙁㑋潈牘敕⽁䍄䉁䅁䅁兂䅁䅁䅍䅄䅁䅁䅯杇䅁䅁䅯允䅁䅁䅯兂䅁䅁䅕䅁䅁佁呂欵䉁䅁䅁允䅁䅁䅕䡰㥁瑃橥䐶䴸䅉䅅䅁䙁䅁䅁睁䵁䅁䅁权敁䅁䅁权䉁䅁䅁权䙁䅁䅁兂䅁䅁䅁䩉汪䅑䅅䅁䉁䅁䅁兂穁積積積呐睐杷允䅁䅁䅕䅁䑁䅁䅷䅁䭁䉁䄸䅁䭁䅁䅅䅁䭁䅁䅕䅁䙁䅁䅁䅁䅄⭕䅚允䅁䅁䅅䅁䙁䙁㑋潈牘敕⽁䍄䉁䅁䅁兂䅁䅁䅍䅄䅁䅁䅯杇䅁䅁䅯允䅁䅁䅯兂䅁䅁䅕䅁䅁䝁呂欵䉁䅁䅁允䅁䅁䅕䡰㥁瑃橥䐶䴸䅉䅅䅁䙁䅁䅁睁䵁䅁䅁权晁䅁䅁权䉁䅁䅁权䙁䅁䅁兂䅁䅁䅁䙙浐䅑䅅䅁䉁䅁䅁兂卂䉵䘶ㄶ杈睐杷允䅁䅁䅕䅁䑁䅁䅷䅁䭁䉁䄴䅁䭁䅁䅅䅁䭁䅁䅕䅁䙁䅁䅁䅁䅂⭕䅚允䅁䅁䅅䅁䙁䵁ㅐ䙋偹瑷⽕䍄䉁䅁䅁兂䅁䅁䅍䅄䅁䅁䅯䅈䅁䅁䅯允䅁䅁䅯兂䅁䅁䅕䅁䅁䵁瑁欵䉁䅁䅁允䅁䅁䅕椹捨㡪ㅌ䐲䴸䅉䅅䅁䙁䅁䅁睁䵁䅁䅁权敁䅁䅁权䉁䅁䅁权䙁䅁䅁兂䅁䅁䅁䕯洷䅑䅅䅁䉁䅁䅁兂䑄匹捨㡪噌睐杷允䅁䅁䅕䅁䑁䅁䅷䅁䭁䉁䅯䅁䭁䅁䅅䅁䭁䅁䅕䅁䙁䅁䅁䅁杁⭕䅚允䅁䅁䅅䅁䙁䭁睒児塲⭯⽧䍄䉁䅁䅁兂䅁䅁䅍䅄䅁䅁䅯䅈䅁䅁䅯允䅁䅁䅯兂䅁䅁䅕䅁䅁䵁捄唵䉁䅁䅁允䅁䅁䅕積積積積稰䴸䅉䅅䅁䙁䅁䅁睁䵁䅁䅁权捁䅁䅁权䉁䅁䅁权䙁䅁䅁兂䅁䅁䅁䕙洯䅑䅅䅁䉁䅁䅁兂㉄䙋偹癷奘睐杷允䅁䅁䅕䅁䑁䅁䅷䅁䭁䉁䅷䅁䭁䅁䅅䅁䭁䅁䅕䅁䙁䅁䅁䅁杁⭕䅚允䅁䅁䅅䅁䙁偁潙䥘䌯搹⽧䍄䉁䅁䅁兂䅁䅁䅍䅄䅁䅁䅯䅈䅁䅁䅯允䅁䅁䅯兂䅁䅁䅕䅁䅁䍁婁欵䉁䅁䅁允䅁䅁䅕歲桦桥畓稱䴸䅉䅅䅁䙁䅁䅁睁䵁䅁䅁权敁䅁䅁权䉁䅁䅁权䙁䅁䅁兂䅁䅁䅁䈴浶䅑䅅䅁䉁䅁䅁兂䑄匹捨㡪噌睐杷允䅁䅁䅕䅁䑁䅁䅷䅁䭁䉁䅯䅁䭁䅁䅅䅁䭁䅁䅕䅁䙁䅁䅁䅁䅂⬯䅖允䅁䅁䅅䅁䙁䑁積積積⭍⽍䍄䉁䅁䅁兂䅁䅁䅍䅄䅁䅁䅯杈䅁䅁䅯允䅁䅁䅯兂䅁䅁䅕䅁䅁䍁呂欵䉁䅁䅁允䅁䅁䅕⽷潕䥘䌯吱䴸䅉䅅䅁䙁䅁䅁睁䵁䅁䅁权摁䅁䅁权䉁䅁䅁权䙁䅁䅁兂䅁䅁䅁䭯汪䅑䅅䅁䉁䅁䅁兂塄㍯㥁瑃呦睐杷允䅁䅁䅕䅁䑁䅁䅷䅁䭁䉁䄰䅁䭁䅁䅅䅁䭁䅁䅕䅁䙁䅁䅁䅁杄畕䅚允䅁䅁䅅䅁䙁䭁䠵場啯瑲⽣䍄䉁䅁䅁兂䅁䅁䅍䅄䅁䅁䅯先䅁䅁䅯允䅁䅁䅯兂䅁䅁䅕䅁䅁䝁卂欵䉁䅁䅁允䅁䅁䅕歲桦桥畓稱䴸䅉䅅䅁䙁䅁䅁睁䵁䅁䅁权慁䅁䅁权䉁䅁䅁权䙁䅁䅁兂䅁䅁䅁䙉浌䅑䅅䅁䉁䅁䅁兂歃䑣䬰㘱潐睐杷允䅁䅁䅕䅁䑁䅁䅷䅁䭁䉁䅯䅁䭁䅁䅅䅁䭁䅁䅕䅁䙁䅁䅁䅁权敕䅚允䅁䅁䅅䅁䙁䭁睒児塲⭯⽧䍄䉁䅁䅁兂䅁䅁䅍䅄䅁䅁䅯杇䅁䅁䅯允䅁䅁䅯兂䅁䅁䅕䅁䅁䵁睁欵䉁䅁䅁允䅁䅁䅕䡰㥁瑃橥䐶䴸䅉䅅䅁䙁䅁䅁睁䵁䅁䅁权摁䅁䅁权䉁䅁䅁权䙁䅁䅁兂䅁䅁䅁䱷汢䅑䅅䅁䉁䅁䅁兂塄㍯㥁瑃呦睐杷允䅁䅁䅕䅁䑁䅁䅷䅁䭁䉁䄰䅁䭁䅁䅅䅁䭁䅁䅕䅁䙁䅁䅁䅁䅂敕䅚允䅁䅁䅅䅁䙁䭁䠵場啯瑲⽣䍄䉁䅁䅁兂䅁䅁䅍䅄䅁䅁䅯䅈䅁䅁䅯允䅁䅁䅯兂䅁䅁䅕䅁䅁䍁剂欵䉁䅁䅁允䅁䅁䅕椹捨㡪ㅌ䐲䴸䅉䅅䅁䙁䅁䅁睁䵁䅁䅁权敁䅁䅁权䉁䅁䅁权䙁䅁䅁兂䅁䅁䅁䙉浈䅑䅅䅁䉁䅁䅁兂䑄匹捨㡪噌睐杷允䅁䅁䅕䅁䑁䅁䅷䅁䭁䉁䄸䅁䭁䅁䅅䅁䭁䅁䅕䅁䙁䅁䅁䅁杁敕䅚允䅁䅁䅅䅁䙁䙁㑋潈牘敕⽁䍄䉁䅁䅁兂䅁䅁䅍䅄䅁䅁䅯睈䅁䅁䅯允䅁䅁䅯兂䅁䅁䅕䅁䅁䵁兂欵䉁䅁䅁允䅁䅁䅕牕敧敨剴䐴䴸䅉䅅䅁䙁䅁䅁睁䵁䅁䅁权敁䅁䅁权䉁䅁䅁权䙁䅁䅁兂䅁䅁䅁䉙浈䅑䅅䅁䉁䅁䅁兂䑄匹捨㡪噌睐杷允䅁䅁䅕䅁䑁䅁䅷䅁䭁䉁䄸䅁䭁䅁䅅䅁䭁䅁䅕䅁䙁䅁䅁䅁䅃何䅚允䅁䅁䅅䅁䙁䭁睒児塲⭯⽁䍄䉁䅁䅁兂䅁䅁䅍䅄䅁䅁䅯杇䅁䅁䅯允䅁䅁䅯兂䅁䅁䅕䅁䅁䝁兂欵䉁䅁䅁允䅁䅁䅕䡰㥁瑃橥䐶䴸䅉䅅䅁䙁䅁䅁睁䵁䅁䅁权捁䅁䅁权䉁䅁䅁权䙁䅁䅁兂䅁䅁䅁䙙浄䅑䅅䅁䉁䅁䅁兂㉄䙋偹癷奘睐杷允䅁䅁䅕䅁䑁䅁䅷䅁䭁䉁䅷䅁䭁䅁䅅䅁䭁䅁䅕䅁䙁䅁䅁䅁䅂⭇䅚允䅁䅁䅅䅁䙁䭁䠵場啯瑲⽣䍄䉁䅁䅁兂䅁䅁䅍䅄䅁䅁䅯䅈䅁䅁䅯允䅁䅁䅯兂䅁䅁䅕䅁䅁佁偂欵䉁䅁䅁允䅁䅁䅕椹捨㡪ㅌ䐲䴸䅉䅅䅁䙁䅁䅁睁䵁䅁䅁权晁䅁䅁权䉁䅁䅁权䙁䅁䅁兂䅁䅁䅁偁汮䅑䅅䅁䉁䅁䅁兂䥂場啯歲桦睐杷允䅁䅁䅕䅁䑁䅁䅷䅁䭁䉁䄴䅁䭁䅁䅅䅁䭁䅁䅕䅁䙁䅁䅁䅁杄⭔䅚允䅁䅁䅅䅁䙁䵁ㅐ䙋偹瑷⽕䍄䉁䅁䅁兂䅁䅁䅍䅄䅁䅁䅯杈䅁䅁䅯允䅁䅁䅯兂䅁䅁䅕䅁䅁䭁偂欵䉁䅁䅁允䅁䅁䅕⽷潕䥘䌯吱䴸䅉䅅䅁䙁䅁䅁睁䵁䅁䅁权捁䅁䅁权䉁䅁䅁权䙁䅁䅁兂䅁䅁䅁䕧洯䅑䅅䅁䉁䅁䅁兂㉄䙋偹癷奘睐杷允䅁䅁䅕䅁䑁䅁䅷䅁䭁䉁䄴䅁䭁䅁䅅䅁䭁䅁䅕䅁䙁䅁䅁䅁杂位䅚允䅁䅁䅅䅁䙁䵁ㅐ䙋偹瑷⽕䍄䉁䅁䅁兂䅁䅁䅍䅄䅁䅁䅯先䅁䅁䅯允䅁䅁䅯兂䅁䅁䅕䅁䅁佁䩁欵䉁䅁䅁允䅁䅁䅕㑈牘払敧吱䴸䅉䅅䅁䙁䅁䅁睁䵁䅁䅁权敁䅁䅁权䉁䅁䅁权䙁䅁䅁兂䅁䅁䅁䵷氷䅑䅅䅁䉁䅁䅁兂穁積積積呐睐杷允䅁䅁䅕䅁䑁䅁䅷䅁䭁䉁䄴䅁䭁䅁䅅䅁䭁䅁䅕䅁䙁䅁䅁䅁杂⭔䅚允䅁䅁䅅䅁䙁䵁ㅐ䙋偹瑷⽕䍄䉁䅁䅁兂䅁䅁䅍䅄䅁䅁䅯杈䅁䅁䅯允䅁䅁䅯兂䅁䅁䅕䅁䅁䅁偂欵䉁䅁䅁允䅁䅁䅕⽷潕䥘䌯吱䴸䅉䅅䅁䙁䅁䅁睁䵁䅁䅁权敁䅁䅁权䉁䅁䅁权䙁䅁䅁兂䅁䅁䅁䔴洷䅑䅅䅁䉁䅁䅁兂䑄匹捨㡪噌睐杷允䅁䅁䅕䅁䑁䅁䅷䅁䭁䉁䄰䅁䭁䅁䅅䅁䭁䅁䅕䅁䙁䅁䅁䅁䅄畔䅚允䅁䅁䅅䅁䙁䭁䠵場啯瑲⽣䍄䉁䅁䅁兂䅁䅁䅍䅄䅁䅁䅯睈䅁䅁䅯允䅁䅁䅯兂䅁䅁䅕䅁䅁䭁佂欵䉁䅁䅁允䅁䅁䅕䡰㥁瑃橥䐴䴸䅉䅅䅁䙁䅁䅁睁䵁䅁䅁权慁䅁䅁权䉁䅁䅁权䙁䅁䅁兂䅁䅁䅁偯氳䅑䅅䅁䉁䅁䅁兂穁積積積橐睐杷允䅁䅁䅕䅁䑁䅁䅷䅁䭁䉁䅷䅁䭁䅁䅅䅁䭁䅁䅕䅁䙁䅁䅁䅁䅃畔䅚允䅁䅁䅅䅁䙁偁潙䥘䌯搹⽧䍄䉁䅁䅁兂䅁䅁䅍䅄䅁䅁䅯睈䅁䅁䅯允䅁䅁䅯兂䅁䅁䅕䅁䅁䥁佂欵䉁䅁䅁允䅁䅁䅕䡰㥁瑃橥䐴䴸䅉䅅䅁䙁䅁䅁睁䵁䅁䅁权慁䅁䅁权䉁䅁䅁权䙁䅁䅁兂䅁䅁䅁䕷洳䅑䅅䅁䉁䅁䅁兂歃䑣䬰㘱潐睐杷允䅁䅁䅕䅁䑁䅁䅷䅁䭁䉁䄴䅁䭁䅁䅅䅁䭁䅁䅕䅁䙁䅁䅁䅁权敷䅖允䅁䅁䅅䅁䙁䑁積積積㥍⽍䍄䉁䅁䅁兂䅁䅁䅍䅄䅁䅁䅯睈䅁䅁䅯允䅁䅁䅯兂䅁䅁䅕䅁䅁䕁䅄唵䉁䅁䅁允䅁䅁䅕䉵䘶ㄶ㑇樳䴸䅉䅅䅁䙁䅁䅁睁䵁䅁䅁权晁䅁䅁权䉁䅁䅁权䙁䅁䅁兂䅁䅁䅁䕯洳䅑䅅䅁䉁䅁䅁兂歃䑣䬰㘱材睐杷允䅁䅁䅕䅁䑁䅁䅷䅁䭁䉁䅷䅁䭁䅁䅅䅁䭁䅁䅕䅁䙁䅁䅁䅁䅂敔䅚允䅁䅁䅅䅁䙁偁潙䥘䌯搹⽧䍄䉁䅁䅁兂䅁䅁䅍䅄䅁䅁䅯先䅁䅁䅯允䅁䅁䅯兂䅁䅁䅕䅁䅁䍁乂欵䉁䅁䅁允䅁䅁䅕歲桦桥畓稱䴸䅉䅅䅁䙁䅁䅁睁䵁䅁䅁权敁䅁䅁权䉁䅁䅁权䙁䅁䅁兂䅁䅁䅁䕉洳䅑䅅䅁䉁䅁䅁兂䑄匹捨㡪噌睐杷允䅁䅁䅕䅁䑁䅁䅷䅁䭁䉁䄴䅁䭁䅁䅅䅁䭁䅁䅕䅁䙁䅁䅁䅁䅁敔䅚允䅁䅁䅅䅁䙁䵁ㅐ䙋偹瑷⽕䍄䉁䅁䅁兂䅁䅁䅍䅄䅁䅁䅯先䅁䅁䅯允䅁䅁䅯兂䅁䅁䅕䅁䅁佁䵂欵䉁䅁䅁允䅁䅁䅕歲桦桥畓稱䴸䅉䅅䅁䙁䅁䅁睁䵁䅁䅁权慁䅁䅁权䉁䅁䅁权䙁䅁䅁兂䅁䅁䅁临汪䅑䅅䅁䉁䅁䅁兂㉄䙋偹癷杘睐杷允䅁䅁䅕䅁䑁䅁䅷䅁䭁䉁䄰䅁䭁䅁䅅䅁䭁䅁䅕䅁䙁䅁䅁䅁杂佔䅚允䅁䅁䅅䅁䙁䭁䠵場啯瑲⽣䍄䉁䅁䅁兂䅁䅁䅍䅄䅁䅁䅯杈䅁䅁䅯允䅁䅁䅯兂䅁䅁䅕䅁䅁䝁䵂欵䉁䅁䅁允䅁䅁䅕⽷潕䥘䌯吱䴸䅉䅅䅁䙁䅁䅁睁䵁䅁䅁权敁䅁䅁权䉁䅁䅁权䙁䅁䅁兂䅁䅁䅁䍑浈䅑䅅䅁䉁䅁䅁兂䑄匹捨㡪噌睐杷允䅁䅁䅕䅁䑁䅁䅷䅁䭁䉁䄸䅁䭁䅁䅅䅁䭁䅁䅕䅁䙁䅁䅁䅁杁佔䅚允䅁䅁䅅䅁䙁䭁睒児塲⭯⽁䍄䉁䅁䅁兂䅁䅁䅍䅄䅁䅁䅯杇䅁䅁䅯允䅁䅁䅯兂䅁䅁䅕䅁䅁䅁䵂欵䉁䅁䅁允䅁䅁䅕䡰㥁瑃橥䐶䴸䅉䅅䅁䙁䅁䅁睁䵁䅁䅁权敁䅁䅁权䉁䅁䅁权䙁䅁䅁兂䅁䅁䅁䔴浶䅑䅅䅁䉁䅁䅁兂䑄匹捨㡪噌睐杷允䅁䅁䅕䅁䑁䅁䅷䅁䭁䉁䄰䅁䭁䅁䅅䅁䭁䅁䅕䅁䙁䅁䅁䅁䅃⭓䅚允䅁䅁䅅䅁䙁䭁䠵場啯瑲⽣䍄䉁䅁䅁兂䅁䅁䅍䅄䅁䅁䅯䅈䅁䅁䅯允䅁䅁䅯兂䅁䅁䅕䅁䅁䝁桁欵䉁䅁䅁允䅁䅁䅕歲桦桥畓稱䴸䅉䅅䅁䙁䅁䅁睁䵁䅁䅁权晁䅁䅁权䉁䅁䅁权䙁䅁䅁兂䅁䅁䅁䕙浶䅑䅅䅁䉁䅁䅁兂歃䑣䬰㘱材睐杷允䅁䅁䅕䅁䑁䅁䅷䅁䭁䉁䅯䅁䭁䅁䅅䅁䭁䅁䅕䅁䙁䅁䅁䅁䅂⭁䅚允䅁䅁䅅䅁䙁䝁浚浚浚畚⽙䍄䉁䅁䅁兂䅁䅁䅍䅄䅁䅁䅯杇䅁䅁䅯允䅁䅁䅯兂䅁䅁䅕䅁䅁䕁䱂欵䉁䅁䅁允䅁䅁䅕䡰㥁瑃橥䐶䴸䅉䅅䅁䙁䅁䅁睁䵁䅁䅁权敁䅁䅁权䉁䅁䅁权䙁䅁䅁兂䅁䅁䅁䕑浶䅑䅅䅁䉁䅁䅁兂䑄匹捨㡪噌睐杷允䅁䅁䅕䅁䑁䅁䅷䅁䭁䉁䄰䅁䭁䅁䅅䅁䭁䅁䅕䅁䙁䅁䅁䅁䅁⭓䅚允䅁䅁䅅䅁䙁䭁䠵場啯瑲⽣䍄䉁䅁䅁兂䅁䅁䅍䅄䅁䅁䅯睈䅁䅁䅯允䅁䅁䅯兂䅁䅁䅕䅁䅁䥁䱄唵䉁䅁䅁允䅁䅁䅕䡰㥁瑃橥䐴䴸䅉䅅䅁䙁䅁䅁睁䵁䅁䅁权敁䅁䅁权䉁䅁䅁权䙁䅁䅁兂䅁䅁䅁䕷浮䅑䅅䅁䉁䅁䅁兂䑄匹捨㡪噌睐杷允䅁䅁䅕䅁䑁䅁䅷䅁䭁䉁䄴䅁䭁䅁䅅䅁䭁䅁䅕䅁䙁䅁䅁䅁䅁⭓䅚允䅁䅁䅅䅁䙁䵁ㅐ䙋偹瑷⽕䍄䉁䅁䅁兂䅁䅁䅍䅄䅁䅁䅯䅈䅁䅁䅯允䅁䅁䅯兂䅁䅁䅕䅁䅁䭁䭂欵䉁䅁䅁允䅁䅁䅕椹捨㡪ㅌ䐲䴸䅉䅅䅁䙁䅁䅁睁䵁䅁䅁权摁䅁䅁权䉁䅁䅁权䙁䅁䅁兂䅁䅁䅁䕯浲䅑䅅䅁䉁䅁䅁兂畃⭒㙆䭆堷睐杷允䅁䅁䅕䅁䑁䅁䅷䅁䭁䉁䅯䅁䭁䅁䅅䅁䭁䅁䅕䅁䙁䅁䅁䅁䅃畓䅚允䅁䅁䅅䅁䙁䭁睒児塲⭯⽧䍄䉁䅁䅁兂䅁䅁䅍䅄䅁䅁䅯䅈䅁䅁䅯允䅁䅁䅯兂䅁䅁䅕䅁䅁䵁浃唵䉁䅁䅁允䅁䅁䅕㡪ㅌ䙋偹樰䴸䅉䅅䅁䙁䅁䅁睁䵁䅁䅁权摁䅁䅁权䉁䅁䅁权䙁䅁䅁兂䅁䅁䅁䕙浲䅑䅅䅁䉁䅁䅁兂畃⭒㙆䭆堷睐杷允䅁䅁䅕䅁䑁䅁䅷䅁䭁䉁䄰䅁䭁䅁䅅䅁䭁䅁䅕䅁䙁䅁䅁䅁䅂畓䅚允䅁䅁䅅䅁䙁䭁䠵場啯瑲⽣䍄䉁䅁䅁兂䅁䅁䅍䅄䅁䅁䅯睈䅁䅁䅯允䅁䅁䅯兂䅁䅁䅕䅁䅁䕁䭂欵䉁䅁䅁允䅁䅁䅕䡰㥁瑃橥䐴䴸䅉䅅䅁䙁䅁䅁睁䵁䅁䅁权捁䅁䅁权䉁䅁䅁权䙁䅁䅁兂䅁䅁䅁䕉浲䅑䅅䅁䉁䅁䅁兂㉄䙋偹癷奘睐杷允䅁䅁䅕䅁䑁䅁䅷䅁䭁䉁䄸䅁䭁䅁䅅䅁䭁䅁䅕䅁䙁䅁䅁䅁杁⭐䅚允䅁䅁䅅䅁䙁䭁睒児塲⭯⽁䍄䉁䅁䅁兂䅁䅁䅍䅄䅁䅁䅯先䅁䅁䅯允䅁䅁䅯兂䅁䅁䅕䅁䅁佁祄唵䉁䅁䅁允䅁䅁䅕㘱睎児塲稰䴸䅉䅅䅁䙁䅁䅁睁䵁䅁䅁权晁䅁䅁权䉁䅁䅁权䙁䅁䅁兂䅁䅁䅁䕷浮䅑䅅䅁䉁䅁䅁兂歃䑣䬰㘱材睐杷允䅁䅁䅕䅁䑁䅁䅷䅁䭁䉁䅷䅁䭁䅁䅅䅁䭁䅁䅕䅁䙁䅁䅁䅁权敓䅚允䅁䅁䅅䅁䙁偁潙䥘䌯搹⽧䍄䉁䅁䅁兂䅁䅁䅍䅄䅁䅁䅯睈䅁䅁䅯允䅁䅁䅯兂䅁䅁䅕䅁䅁䥁䩂欵䉁䅁䅁允䅁䅁䅕䡰㥁瑃橥䐴䴸䅉䅅䅁䙁䅁䅁睁䵁䅁䅁权慁䅁䅁权䉁䅁䅁权䙁䅁䅁兂䅁䅁䅁䭑汮䅑䅅䅁䉁䅁䅁兂䅁䅁䅁䅁杄睐杷允䅁䅁䅕䅁䑁䅁䅷䅁䭁䉁䄸䅁䭁䅁䅅䅁䭁䅁䅕䅁䙁䅁䅁䅁杂敓䅚允䅁䅁䅅䅁䙁䭁睒児塲⭯⽁䍄䉁䅁䅁兂䅁䅁䅍䅄䅁䅁䅯䅈䅁䅁䅯允䅁䅁䅯兂䅁䅁䅕䅁䅁䕁䩂欵䉁䅁䅁允䅁䅁䅕椹捨㡪ㅌ䐲䴸䅉䅅䅁䙁䅁䅁睁䵁䅁䅁权慁䅁䅁权䉁䅁䅁权䙁䅁䅁兂䅁䅁䅁䕷浪䅑䅅䅁䉁䅁䅁兂歃䑣䬰㘱潐睐杷允䅁䅁䅕䅁䑁䅁䅷䅁䭁䉁䄸䅁䭁䅁䅅䅁䭁䅁䅕䅁䙁䅁䅁䅁䅃⭶䅖允䅁䅁䅅䅁䙁䱁敧敨剴乵⼴䍄䉁䅁䅁兂䅁䅁䅍䅄䅁䅁䅯睈䅁䅁䅯允䅁䅁䅯兂䅁䅁䅕䅁䅁䵁䥂欵䉁䅁䅁允䅁䅁䅕䡰㥁瑃橥䐴䴸䅉䅅䅁䙁䅁䅁睁䵁䅁䅁权敁䅁䅁权䉁䅁䅁权䙁䅁䅁兂䅁䅁䅁偙汢䅑䅅䅁䉁䅁䅁兂穁積積積呐睐杷允䅁䅁䅕䅁䑁䅁䅷䅁䭁䉁䄸䅁䭁䅁䅅䅁䭁䅁䅕䅁䙁䅁䅁䅁权体䅚允䅁䅁䅅䅁䙁䭁睒児塲⭯⽁䍄䉁䅁䅁兂䅁䅁䅍䅄䅁䅁䅯杇䅁䅁䅯允䅁䅁䅯兂䅁䅁䅕䅁䅁䥁䥂欵䉁䅁䅁允䅁䅁䅕䡰㥁瑃橥䐶䴸䅉䅅䅁䙁䅁䅁睁䵁䅁䅁权捁䅁䅁权䉁䅁䅁权䙁䅁䅁兂䅁䅁䅁䕙浪䅑䅅䅁䉁䅁䅁兂㉄䙋偹癷奘睐杷允䅁䅁䅕䅁䑁䅁䅷䅁䭁䉁䅷䅁䭁䅁䅅䅁䭁䅁䅕䅁䙁䅁䅁䅁䅁畄䅚允䅁䅁䅅䅁䙁䉁䘫ㄶ㑇瑈⽕䍄䉁䅁䅁兂䅁䅁䅍䅄䅁䅁䅯先䅁䅁䅯允䅁䅁䅯兂䅁䅁䅕䅁䅁䅁穄唵䉁䅁䅁允䅁䅁䅕㘱睎児塲稰䴸䅉䅅䅁䙁䅁䅁睁䵁䅁䅁权慁䅁䅁权䉁䅁䅁权䙁䅁䅁兂䅁䅁䅁䕁浪䅑䅅䅁䉁䅁䅁兂歃䑣䬰㘱潐睐杷允䅁䅁䅕䅁䑁䅁䅷䅁䭁䉁䅷䅁䭁䅁䅅䅁䭁䅁䅕䅁䙁䅁䅁䅁杄⭒䅚允䅁䅁䅅䅁䙁偁潙䥘䌯搹⽧䍄䉁䅁䅁兂䅁䅁䅍䅄䅁䅁䅯杈䅁䅁䅯允䅁䅁䅯兂䅁䅁䅕䅁䅁佁䡂欵䉁䅁䅁允䅁䅁䅕⽷潕䥘䌯吱䴸䅉䅅䅁䙁䅁䅁睁䵁䅁䅁权晁䅁䅁权䉁䅁䅁权䙁䅁䅁兂䅁䅁䅁䕷浦䅑䅅䅁䉁䅁䅁兂歃䑣䬰㘱材睐杷允䅁䅁䅕䅁䑁䅁䅷䅁䭁䉁䄸䅁䭁䅁䅅䅁䭁䅁䅕䅁䙁䅁䅁䅁权⭒䅚允䅁䅁䅅䅁䙁䭁睒児塲⭯⽁䍄䉁䅁䅁兂䅁䅁䅍䅄䅁䅁䅯䅈䅁䅁䅯允䅁䅁䅯兂䅁䅁䅕䅁䅁䥁䡂欵䉁䅁䅁允䅁䅁䅕椹捨㡪ㅌ䐲䴸䅉䅅䅁䙁䅁䅁睁䵁䅁䅁权摁䅁䅁权䉁䅁䅁权䙁䅁䅁兂䅁䅁䅁䕉浦䅑䅅䅁䉁䅁䅁兂畃⭒㙆䭆堷睐杷允䅁䅁䅕䅁䑁䅁䅷䅁䭁䉁䄴䅁䭁䅁䅅䅁䭁䅁䅕䅁䙁䅁䅁䅁䅂甯䅖允䅁䅁䅅䅁䙁䡁啳歲桦瑥⽑䍄䉁䅁䅁兂䅁䅁䅍䅄䅁䅁䅯睈䅁䅁䅯允䅁䅁䅯兂䅁䅁䅕䅁䅁䕁偄唵䉁䅁䅁允䅁䅁䅕䡰㥁瑃橥䐴䴸䅉䅅䅁䙁䅁䅁睁䵁䅁䅁权晁䅁䅁权䉁䅁䅁权䙁䅁䅁兂䅁䅁䅁䕯浢䅑䅅䅁䉁䅁䅁兂歃䑣䬰㘱材睐杷允䅁䅁䅕䅁䑁䅁䅷䅁䭁䉁䄰䅁䭁䅁䅅䅁䭁䅁䅕䅁䙁䅁䅁䅁杁⬸䅖允䅁䅁䅅䅁䙁乁橥䑣䬰㤱⽍䍄䉁䅁䅁兂䅁䅁䅍䅄䅁䅁䅯杈䅁䅁䅯允䅁䅁䅯兂䅁䅁䅕䅁䅁佁ㅃ唵䉁䅁䅁允䅁䅁䅕積積積積稰䴸䅉䅅䅁䙁䅁䅁睁䵁䅁䅁权晁䅁䅁权䉁䅁䅁权䙁䅁䅁兂䅁䅁䅁䕉浢䅑䅅䅁䉁䅁䅁兂歃䑣䬰㘱材睐杷允䅁䅁䅕䅁䑁䅁䅷䅁䭁䉁䄸䅁䭁䅁䅅䅁䭁䅁䅕䅁䙁䅁䅁䅁䅂伱䅖允䅁䅁䅅䅁䙁䵁䴳䵺䵺乺⽷䍄䉁䅁䅁兂䅁䅁䅍䅄䅁䅁䅯睈䅁䅁䅯允䅁䅁䅯兂䅁䅁䅕䅁䅁䝁睃唵䉁䅁䅁允䅁䅁䅕敨剴䉵䘶稲䴸䅉䅅䅁䙁䅁䅁睁䵁䅁䅁权捁䅁䅁权䉁䅁䅁权䙁䅁䅁兂䅁䅁䅁䔴浘䅑䅅䅁䉁䅁䅁兂㉄䙋偹癷奘睐杷允䅁䅁䅕䅁䑁䅁䅷䅁䭁䉁䄴䅁䭁䅁䅅䅁䭁䅁䅕䅁䙁䅁䅁䅁杄敒䅚允䅁䅁䅅䅁䙁䵁ㅐ䙋偹瑷⽕䍄䉁䅁䅁兂䅁䅁䅍䅄䅁䅁䅯睈䅁䅁䅯允䅁䅁䅯兂䅁䅁䅕䅁䅁䵁䙂欵䉁䅁䅁允䅁䅁䅕䡰㥁瑃橥䐴䴸䅉䅅䅁䙁䅁䅁睁䵁䅁䅁权慁䅁䅁权䉁䅁䅁权䙁䅁䅁兂䅁䅁䅁䕑浘䅑䅅䅁䉁䅁䅁兂歃䑣䬰㘱潐睐杷允䅁䅁䅕䅁䑁䅁䅷䅁䭁䉁䅷䅁䭁䅁䅅䅁䭁䅁䅕䅁䙁䅁䅁䅁杂甹䅖允䅁䅁䅅䅁䙁䉁䘫ㄶ㑇瑈⽕䍄䉁䅁䅁兂䅁䅁䅍䅄䅁䅁䅯先䅁䅁䅯允䅁䅁䅯兂䅁䅁䅕䅁䅁䕁奁欵䉁䅁䅁允䅁䅁䅕㑈牘払敧吱䴸䅉䅅䅁䙁䅁䅁睁䵁䅁䅁权捁䅁䅁权䉁䅁䅁权䙁䅁䅁兂䅁䅁䅁䕁浘䅑䅅䅁䉁䅁䅁兂㉄䙋偹癷奘睐杷允䅁䅁䅕䅁䑁䅁䅷䅁䭁䉁䄴䅁䭁䅁䅅䅁䭁䅁䅕䅁䙁䅁䅁䅁杂救䅚允䅁䅁䅅䅁䙁䵁ㅐ䙋偹瑷⽕䍄䉁䅁䅁兂䅁䅁䅍䅄䅁䅁䅯杈䅁䅁䅯允䅁䅁䅯兂䅁䅁䅕䅁䅁䕁䕂欵䉁䅁䅁允䅁䅁䅕⽷潕䥘䌯吱䴸䅉䅅䅁䙁䅁䅁睁䵁䅁䅁权慁䅁䅁权䉁䅁䅁权䙁䅁䅁兂䅁䅁䅁䔴浔䅑䅅䅁䉁䅁䅁兂歃䑣䬰㘱潐睐杷允䅁䅁䅕䅁䑁䅁䅷䅁䭁䉁䄸䅁䭁䅁䅅䅁䭁䅁䅕䅁䙁䅁䅁䅁杄佒䅚允䅁䅁䅅䅁䙁䭁睒児塲⭯⽁䍄䉁䅁䅁兂䅁䅁䅍䅄䅁䅁䅯杇䅁䅁䅯允䅁䅁䅯兂䅁䅁䅕䅁䅁䥁䕂欵䉁䅁䅁允䅁䅁䅕䡰㥁瑃橥䐶䴸䅉䅅䅁䙁䅁䅁睁䵁䅁䅁权捁䅁䅁权䉁䅁䅁权䙁䅁䅁兂䅁䅁䅁佁決䅑䅅䅁䉁䅁䅁兂穁積積積呐睐杷允䅁䅁䅕䅁䑁䅁䅷䅁䭁䉁䅷䅁䭁䅁䅅䅁䭁䅁䅕䅁䙁䅁䅁䅁杂佒䅚允䅁䅁䅅䅁䙁偁潙䥘䌯搹⽧䍄䉁䅁䅁兂䅁䅁䅍䅄䅁䅁䅯睈䅁䅁䅯允䅁䅁䅯兂䅁䅁䅕䅁䅁䝁䕂欵䉁䅁䅁允䅁䅁䅕䡰㥁瑃橥䐴䴸䅉䅅䅁䙁䅁䅁睁䵁䅁䅁权捁䅁䅁权䉁䅁䅁权䙁䅁䅁兂䅁䅁䅁䕑浔䅑䅅䅁䉁䅁䅁兂㉄䙋偹癷奘睐杷允䅁䅁䅕䅁䑁䅁䅷䅁䭁䉁䄸䅁䭁䅁䅅䅁䭁䅁䅕䅁䙁䅁䅁䅁杂⬳䅖允䅁䅁䅅䅁䙁䑁䬰㘱睎摐⽯䍄䉁䅁䅁兂䅁䅁䅍䅄䅁䅁䅯先䅁䅁䅯允䅁䅁䅯兂䅁䅁䅕䅁䅁䍁䕂欵䉁䅁䅁允䅁䅁䅕歲桦桥畓稱䴸䅉䅅䅁䙁䅁䅁睁䵁䅁䅁权敁䅁䅁权䉁䅁䅁权䙁䅁䅁兂䅁䅁䅁䕉浔䅑䅅䅁䉁䅁䅁兂䑄匹捨㡪噌睐杷允䅁䅁䅕䅁䑁䅁䅷䅁䭁䉁䅯䅁䭁䅁䅅䅁䭁䅁䅕䅁䙁䅁䅁䅁䅁佒䅚允䅁䅁䅅䅁䙁䭁睒児塲⭯⽧䍄䉁䅁䅁兂䅁䅁䅍䅄䅁䅁䅯杈䅁䅁䅯允䅁䅁䅯兂䅁䅁䅕䅁䅁䅁䕂欵䉁䅁䅁允䅁䅁䅕⽷潕䥘䌯吱䴸䅉䅅䅁䙁䅁䅁睁䵁䅁䅁权晁䅁䅁权䉁䅁䅁权䙁䅁䅁兂䅁䅁䅁䕁浔䅑䅅䅁䉁䅁䅁兂歃䑣䬰㘱材睐杷允䅁䅁䅕䅁䑁䅁䅷䅁䭁䉁䄸䅁䭁䅁䅅䅁䭁䅁䅕䅁䙁䅁䅁䅁杄敆䅚允䅁䅁䅅䅁䙁䭁睒児塲⭯⽁䍄䉁䅁䅁兂䅁䅁䅍䅄䅁䅁䅯杈䅁䅁䅯允䅁䅁䅯兂䅁䅁䅕䅁䅁䅁汄唵䉁䅁䅁允䅁䅁䅕積積積積稰䴸䅉䅅䅁䙁䅁䅁睁䵁䅁䅁权晁䅁䅁权䉁䅁䅁权䙁䅁䅁兂䅁䅁䅁䰴汮䅑䅅䅁䉁䅁䅁兂䙃ㄶ㑇潈托睐杷允䅁䅁䅕䅁䑁䅁䅷䅁䭁䉁䅯䅁䭁䅁䅅䅁䭁䅁䅕䅁䙁䅁䅁䅁䅂伵䅖允䅁䅁䅅䅁䙁偁潙䥘䌯改⽁䍄䉁䅁䅁兂䅁䅁䅍䅄䅁䅁䅯杇䅁䅁䅯允䅁䅁䅯兂䅁䅁䅕䅁䅁䕁䑂欵䉁䅁䅁允䅁䅁䅕䡰㥁瑃橥䐶䴸䅉䅅䅁䙁䅁䅁睁䵁䅁䅁权捁䅁䅁权䉁䅁䅁权䙁䅁䅁兂䅁䅁䅁䱉汐䅑䅅䅁䉁䅁䅁兂偃癷潕䥘匯睐杷允䅁䅁䅕䅁䑁䅁䅷䅁䭁䉁䅷䅁䭁䅁䅅䅁䭁䅁䅕䅁䙁䅁䅁䅁䅂⭑䅚允䅁䅁䅅䅁䙁偁潙䥘䌯搹⽧䍄䉁䅁䅁兂䅁䅁䅍䅄䅁䅁䅯睈䅁䅁䅯允䅁䅁䅯兂䅁䅁䅕䅁䅁䕁䑂欵䉁䅁䅁允䅁䅁䅕䡰㥁瑃橥䐴䴸䅉䅅䅁䙁䅁䅁睁䵁䅁䅁权慁䅁䅁权䉁䅁䅁权䙁䅁䅁兂䅁䅁䅁䍧浪䅑䅅䅁䉁䅁䅁兂歃䑣䬰㘱潐睐杷允䅁䅁䅕䅁䑁䅁䅷䅁䭁䉁䅯䅁䭁䅁䅅䅁䭁䅁䅕䅁䙁䅁䅁䅁杁⭑䅚允䅁䅁䅅䅁䙁䭁睒児塲⭯⽧䍄䉁䅁䅁兂䅁䅁䅍䅄䅁䅁䅯杇䅁䅁䅯允䅁䅁䅯兂䅁䅁䅕䅁䅁䅁硄唵䉁䅁䅁允䅁䅁䅕積積積積稴䴸䅉䅅䅁䙁䅁䅁睁䵁䅁䅁权慁䅁䅁权䉁䅁䅁权䙁䅁䅁兂䅁䅁䅁䕷浌䅑䅅䅁䉁䅁䅁兂歃䑣䬰㘱潐睐杷允䅁䅁䅕䅁䑁䅁䅷䅁䭁䉁䅷䅁䭁䅁䅅䅁䭁䅁䅕䅁䙁䅁䅁䅁䅄畑䅚允䅁䅁䅅䅁䙁偁潙䥘䌯搹⽧䍄䉁䅁䅁兂䅁䅁䅍䅄䅁䅁䅯先䅁䅁䅯允䅁䅁䅯兂䅁䅁䅕䅁䅁䝁汁欵䉁䅁䅁允䅁䅁䅕浚浚浚浚樱䴸䅉䅅䅁䙁䅁䅁睁䵁䅁䅁权摁䅁䅁权䉁䅁䅁权䙁䅁䅁兂䅁䅁䅁䕷浌䅑䅅䅁䉁䅁䅁兂畃⭒㙆䭆堷睐杷允䅁䅁䅕䅁䑁䅁䅷䅁䭁䉁䄴䅁䭁䅁䅅䅁䭁䅁䅕䅁䙁䅁䅁䅁䅄畑䅚允䅁䅁䅅䅁䙁䵁ㅐ䙋偹瑷⽕䍄䉁䅁䅁兂䅁䅁䅍䅄䅁䅁䅯杇䅁䅁䅯允䅁䅁䅯兂䅁䅁䅕䅁䅁䥁奄唵䉁䅁䅁允䅁䅁䅕椹捨㡪ㅌ䐴䴸䅉䅅䅁䙁䅁䅁睁䵁䅁䅁权慁䅁䅁权䉁䅁䅁权䙁䅁䅁兂䅁䅁䅁䕯浌䅑䅅䅁䉁䅁䅁兂歃䑣䬰㘱潐睐杷允䅁䅁䅕䅁䑁䅁䅷䅁䭁䉁䄰䅁䭁䅁䅅䅁䭁䅁䅕䅁䙁䅁䅁䅁权申䅖允䅁䅁䅅䅁䙁乁橥䑣䬰㤱⽍䍄䉁䅁䅁兂䅁䅁䅍䅄䅁䅁䅯睈䅁䅁䅯允䅁䅁䅯兂䅁䅁䅕䅁䅁䭁䍂欵䉁䅁䅁允䅁䅁䅕䡰㥁瑃橥䐴䴸䅉䅅䅁䙁䅁䅁睁䵁䅁䅁权敁䅁䅁权䉁䅁䅁权䙁䅁䅁兂䅁䅁䅁䕙浌䅑䅅䅁䉁䅁䅁兂䑄匹捨㡪噌睐杷允䅁䅁䅕䅁䑁䅁䅷䅁䭁䉁䄰䅁䭁䅁䅅䅁䭁䅁䅕䅁䙁䅁䅁䅁䅂畺䅖允䅁䅁䅅䅁䙁乁橥䑣䬰㤱⽍䍄䉁䅁䅁兂䅁䅁䅍䅄䅁䅁䅯睈䅁䅁䅯允䅁䅁䅯兂䅁䅁䅕䅁䅁䥁乄唵䉁䅁䅁允䅁䅁䅕䡰㥁瑃橥䐴䴸䅉䅅䅁䙁䅁䅁睁䵁䅁䅁权敁䅁䅁权䉁䅁䅁权䙁䅁䅁兂䅁䅁䅁䕑浌䅑䅅䅁䉁䅁䅁兂䑄匹捨㡪噌睐杷允䅁䅁䅕䅁䑁䅁䅷䅁䭁䉁䄰䅁䭁䅁䅅䅁䭁䅁䅕䅁䙁䅁䅁䅁杄救䅚允䅁䅁䅅䅁䙁䭁䠵場啯瑲⽣䍄䉁䅁䅁兂䅁䅁䅍䅄䅁䅁䅯睈䅁䅁䅯允䅁䅁䅯兂䅁䅁䅕䅁䅁佁䉂欵䉁䅁䅁允䅁䅁䅕䡰㥁瑃橥䐴䴸䅉䅅䅁䙁䅁䅁睁䵁䅁䅁权捁䅁䅁权䉁䅁䅁权䙁䅁䅁兂䅁䅁䅁䕷浈䅑䅅䅁䉁䅁䅁兂㉄䙋偹癷奘睐杷允䅁䅁䅕䅁䑁䅁䅷䅁䭁䉁䅷䅁䭁䅁䅅䅁䭁䅁䅕䅁䙁䅁䅁䅁杁畇䅚允䅁䅁䅅䅁䙁䭁䠵場啯瑲⽣䍄䉁䅁䅁兂䅁䅁䅍䅄䅁䅁䅯杈䅁䅁䅯允䅁䅁䅯兂䅁䅁䅕䅁䅁䥁䉂欵䉁䅁䅁允䅁䅁䅕⽷潕䥘䌯吱䴸䅉䅅䅁䙁䅁䅁睁䵁䅁䅁权捁䅁䅁权䉁䅁䅁权䙁䅁䅁兂䅁䅁䅁䈴洳䅑䅅䅁䉁䅁䅁兂畃⭒㙆䭆堷睐杷允䅁䅁䅕䅁䑁䅁䅷䅁䭁䉁䅷䅁䭁䅁䅅䅁䭁䅁䅕䅁䙁䅁䅁䅁䅁救䅚允䅁䅁䅅䅁䙁偁潙䥘䌯搹⽧䍄䉁䅁䅁兂䅁䅁䅍䅄䅁䅁䅯先䅁䅁䅯允䅁䅁䅯兂䅁䅁䅕䅁䅁䭁歄唵䉁䅁䅁允䅁䅁䅕㘱睎児塲稰䴸䅉䅅䅁䙁䅁䅁睁䵁䅁䅁权摁䅁䅁权䉁䅁䅁权䙁䅁䅁兂䅁䅁䅁䵯汘䅑䅅䅁䉁䅁䅁兂塄㍯㥁瑃呦睐杷允䅁䅁䅕䅁䑁䅁䅷䅁䭁䉁䅷䅁䭁䅁䅅䅁䭁䅁䅕䅁䙁䅁䅁䅁杂伳䅖允䅁䅁䅅䅁䙁䑁積積積㥍⽍䍄䉁䅁䅁兂䅁䅁䅍䅄䅁䅁䅯䅈䅁䅁䅯允䅁䅁䅯兂䅁䅁䅕䅁䅁䥁䅂欵䉁䅁䅁允䅁䅁䅕椹捨㡪ㅌ䐲䴸䅉䅅䅁䙁䅁䅁睁䵁䅁䅁权敁䅁䅁权䉁䅁䅁权䙁䅁䅁兂䅁䅁䅁䕧浄䅑䅅䅁䉁䅁䅁兂䑄匹捨㡪噌睐杷允䅁䅁䅕䅁䑁䅁䅷䅁䭁䉁䅯䅁䭁䅁䅅䅁䭁䅁䅕䅁䙁䅁䅁䅁杂伹䅖允䅁䅁䅅䅁䙁䑁積積積⭍⽍䍄䉁䅁䅁兂䅁䅁䅍䅄䅁䅁䅯先䅁䅁䅯允䅁䅁䅯兂䅁䅁䅕䅁䅁䍁䅂欵䉁䅁䅁允䅁䅁䅕歲桦桥畓稱䴸䅉䅅䅁䙁䅁䅁睁䵁䅁䅁权敁䅁䅁权䉁䅁䅁权䙁䅁䅁兂䅁䅁䅁䕉浄䅑䅅䅁䉁䅁䅁兂䑄匹捨㡪噌睐杷允䅁䅁䅕䅁䑁䅁䅷䅁䭁䉁䄸䅁䭁䅁䅅䅁䭁䅁䅕䅁䙁䅁䅁䅁杁佑䅚允䅁䅁䅅䅁䙁䭁睒児塲⭯⽁䍄䉁䅁䅁兂䅁䅁䅍䅄䅁䅁䅯䅈䅁䅁䅯允䅁䅁䅯兂䅁䅁䅕䅁䅁䥁㉁欵䉁䅁䅁允䅁䅁䅕椹捨㡪ㅌ䐲䴸䅉䅅䅁䙁䅁䅁睁䵁䅁䅁权捁䅁䅁权䉁䅁䅁权䙁䅁䅁兂䅁䅁䅁䑯洯䅑䅅䅁䉁䅁䅁兂㉄䙋偹癷奘睐杷允䅁䅁䅕䅁䑁䅁䅷䅁䭁䉁䄰䅁䭁䅁䅅䅁䭁䅁䅕䅁䙁䅁䅁䅁䅃佺䅖允䅁䅁䅅䅁䙁乁橥䑣䬰㤱⽍䍄䉁䅁䅁兂䅁䅁䅍䅄䅁䅁䅯先䅁䅁䅯允䅁䅁䅯兂䅁䅁䅕䅁䅁䕁⽁欵䉁䅁䅁允䅁䅁䅕歲桦桥畓稱䴸䅉䅅䅁䙁䅁䅁睁䵁䅁䅁权慁䅁䅁权䉁䅁䅁权䙁䅁䅁兂䅁䅁䅁䑉洯䅑䅅䅁䉁䅁䅁兂歃䑣䬰㘱潐睐杷允䅁䅁䅕䅁䑁䅁䅷䅁䭁䉁䄴䅁䭁䅁䅅䅁䭁䅁䅕䅁䙁䅁䅁䅁䅄佊䅚允䅁䅁䅅䅁䙁䵁ㅐ䙋偹瑷⽕䍄䉁䅁䅁兂䅁䅁䅍䅄䅁䅁䅯杈䅁䅁䅯允䅁䅁䅯兂䅁䅁䅕䅁䅁䍁⽁欵䉁䅁䅁允䅁䅁䅕⽷潕䥘䌯吱䴸䅉䅅䅁䙁䅁䅁睁䵁䅁䅁权慁䅁䅁权䉁䅁䅁权䙁䅁䅁兂䅁䅁䅁䐴洷䅑䅅䅁䉁䅁䅁兂歃䑣䬰㘱潐睐杷允䅁䅁䅕䅁䑁䅁䅷䅁䭁䉁䅷䅁䭁䅁䅅䅁䭁䅁䅕䅁䙁䅁䅁䅁杄畐䅚允䅁䅁䅅䅁䙁偁潙䥘䌯搹⽧䍄䉁䅁䅁兂䅁䅁䅍䅄䅁䅁䅯杇䅁䅁䅯允䅁䅁䅯兂䅁䅁䅕䅁䅁䵁⭁欵䉁䅁䅁允䅁䅁䅕䡰㥁瑃橥䐶䴸䅉䅅䅁䙁䅁䅁睁䵁䅁䅁权晁䅁䅁权䉁䅁䅁权䙁䅁䅁兂䅁䅁䅁偯決䅑䅅䅁䉁䅁䅁兂䥂場啯歲桦睐杷允䅁䅁䅕䅁䑁䅁䅷䅁䭁䉁䄸䅁䭁䅁䅅䅁䭁䅁䅕䅁䙁䅁䅁䅁䅂畐䅚允䅁䅁䅅䅁䙁䭁睒児塲⭯⽁䍄䉁䅁䅁兂䅁䅁䅍䅄䅁䅁䅯䅈䅁䅁䅯允䅁䅁䅯兂䅁䅁䅕䅁䅁䍁⭁欵䉁䅁䅁允䅁䅁䅕椹捨㡪ㅌ䐲䴸䅉䅅䅁䙁䅁䅁睁䵁䅁䅁权慁䅁䅁权䉁䅁䅁权䙁䅁䅁兂䅁䅁䅁䐴洳䅑䅅䅁䉁䅁䅁兂歃䑣䬰㘱潐睐杷允䅁䅁䅕䅁䑁䅁䅷䅁䭁䉁䄸䅁䭁䅁䅅䅁䭁䅁䅕䅁䙁䅁䅁䅁杄敐䅚允䅁䅁䅅䅁䙁䭁睒児塲⭯⽁䍄䉁䅁䅁兂䅁䅁䅍䅄䅁䅁䅯杈䅁䅁䅯允䅁䅁䅯兂䅁䅁䅕䅁䅁䝁䕁欵䉁䅁䅁允䅁䅁䅕硥畓⭒㙆䐱䴸䅉䅅䅁䙁䅁䅁睁䵁䅁䅁权敁䅁䅁权䉁䅁䅁权䙁䅁䅁兂䅁䅁䅁䑧洳䅑䅅䅁䉁䅁䅁兂䑄匹捨㡪噌睐杷允䅁䅁䅕䅁䑁䅁䅷䅁䭁䉁䅷䅁䭁䅁䅅䅁䭁䅁䅕䅁䙁䅁䅁䅁䅄畏䅚允䅁䅁䅅䅁䙁偁潙䥘䌯搹⽧䍄䉁䅁䅁兂䅁䅁䅍䅄䅁䅁䅯䅈䅁䅁䅯允䅁䅁䅯兂䅁䅁䅕䅁䅁䕁㥁欵䉁䅁䅁允䅁䅁䅕椹捨㡪ㅌ䐲䴸䅉䅅䅁䙁䅁䅁睁䵁䅁䅁权摁䅁䅁权䉁䅁䅁权䙁䅁䅁兂䅁䅁䅁偧汦䅑䅅䅁䉁䅁䅁兂晁敨剴䉵嘷睐杷允䅁䅁䅕䅁䑁䅁䅷䅁䭁䉁䅯䅁䭁䅁䅅䅁䭁䅁䅕䅁䙁䅁䅁䅁䅂伶䅖允䅁䅁䅅䅁䙁偁潙䥘䌯改⽁䍄䉁䅁䅁兂䅁䅁䅍䅄䅁䅁䅯先䅁䅁䅯允䅁䅁䅯兂䅁䅁䅕䅁䅁䍁㥁欵䉁䅁䅁允䅁䅁䅕歲桦桥畓稱䴸䅉䅅䅁䙁䅁䅁睁䵁䅁䅁权敁䅁䅁权䉁䅁䅁权䙁䅁䅁兂䅁䅁䅁䑁洳䅑䅅䅁䉁䅁䅁兂䑄匹捨㡪噌睐杷允䅁䅁䅕䅁䑁䅁䅷䅁䭁䉁䄸䅁䭁䅁䅅䅁䭁䅁䅕䅁䙁䅁䅁䅁䅁敐䅚允䅁䅁䅅䅁䙁䭁睒児塲⭯⽁䍄䉁䅁䅁兂䅁䅁䅍䅄䅁䅁䅯先䅁䅁䅯允䅁䅁䅯兂䅁䅁䅕䅁䅁䭁汃唵䉁䅁䅁允䅁䅁䅕㘱睎児塲稰䴸䅉䅅䅁䙁䅁䅁睁䵁䅁䅁权捁䅁䅁权䉁䅁䅁权䙁䅁䅁兂䅁䅁䅁䑯浺䅑䅅䅁䉁䅁䅁兂㉄䙋偹癷奘睐杷允䅁䅁䅕䅁䑁䅁䅷䅁䭁䉁䄰䅁䭁䅁䅅䅁䭁䅁䅕䅁䙁䅁䅁䅁䅄畁䅚允䅁䅁䅅䅁䙁䉁䘫ㄶ㑇瑈⽕䍄䉁䅁䅁兂䅁䅁䅍䅄䅁䅁䅯睈䅁䅁䅯允䅁䅁䅯兂䅁䅁䅕䅁䅁䝁䙁欵䉁䅁䅁允䅁䅁䅕䅁䅁䅁䅁䐴䴸䅉䅅䅁䙁䅁䅁睁䵁䅁䅁权敁䅁䅁权䉁䅁䅁权䙁䅁䅁兂䅁䅁䅁䑷浶䅑䅅䅁䉁䅁䅁兂䑄匹捨㡪噌睐杷允䅁䅁䅕䅁䑁䅁䅷䅁䭁䉁䄰䅁䭁䅁䅅䅁䭁䅁䅕䅁䙁䅁䅁䅁权⭏䅚允䅁䅁䅅䅁䙁䭁䠵場啯瑲⽣䍄䉁䅁䅁兂䅁䅁䅍䅄䅁䅁䅯杈䅁䅁䅯允䅁䅁䅯兂䅁䅁䅕䅁䅁䭁㝁欵䉁䅁䅁允䅁䅁䅕⽷潕䥘䌯吱䴸䅉䅅䅁䙁䅁䅁睁䵁䅁䅁权慁䅁䅁权䉁䅁䅁权䙁䅁䅁兂䅁䅁䅁䑧浶䅑䅅䅁䉁䅁䅁兂歃䑣䬰㘱潐睐杷允䅁䅁䅕䅁䑁䅁䅷䅁䭁䉁䄰䅁䭁䅁䅅䅁䭁䅁䅕䅁䙁䅁䅁䅁䅄攸䅖允䅁䅁䅅䅁䙁乁橥䑣䬰㤱⽍䍄䉁䅁䅁兂䅁䅁䅍䅄䅁䅁䅯先䅁䅁䅯允䅁䅁䅯兂䅁䅁䅕䅁䅁䅁䍁欵䉁䅁䅁允䅁䅁䅕㑈牘払敧吱䴸䅉䅅䅁䙁䅁䅁睁䵁䅁䅁权慁䅁䅁权䉁䅁䅁权䙁䅁䅁兂䅁䅁䅁䑙浶䅑䅅䅁䉁䅁䅁兂歃䑣䬰㘱潐睐杷允䅁䅁䅕䅁䑁䅁䅷䅁䭁䉁䅯䅁䭁䅁䅅䅁䭁䅁䅕䅁䙁䅁䅁䅁䅂⭏䅚允䅁䅁䅅䅁䙁䭁睒児塲⭯⽧䍄䉁䅁䅁兂䅁䅁䅍䅄䅁䅁䅯睈䅁䅁䅯允䅁䅁䅯兂䅁䅁䅕䅁䅁䕁㝁欵䉁䅁䅁允䅁䅁䅕䡰㥁瑃橥䐴䴸䅉䅅䅁䙁䅁䅁睁䵁䅁䅁权晁䅁䅁权䉁䅁䅁权䙁䅁䅁兂䅁䅁䅁䐴浲䅑䅅䅁䉁䅁䅁兂歃䑣䬰㘱材睐杷允䅁䅁䅕䅁䑁䅁䅷䅁䭁䉁䅯䅁䭁䅁䅅䅁䭁䅁䅕䅁䙁䅁䅁䅁权畏䅚允䅁䅁䅅䅁䙁䭁睒児塲⭯⽧䍄䉁䅁䅁兂䅁䅁䅍䅄䅁䅁䅯杈䅁䅁䅯允䅁䅁䅯兂䅁䅁䅕䅁䅁䝁睄唵䉁䅁䅁允䅁䅁䅕積積積積稰䴸䅉䅅䅁䙁䅁䅁睁䵁䅁䅁权慁䅁䅁权䉁䅁䅁权䙁䅁䅁兂䅁䅁䅁䐴浮䅑䅅䅁䉁䅁䅁兂歃䑣䬰㘱潐睐杷允䅁䅁䅕䅁䑁䅁䅷䅁䭁䉁䅷䅁䭁䅁䅅䅁䭁䅁䅕䅁䙁䅁䅁䅁杄敏䅚允䅁䅁䅅䅁䙁偁潙䥘䌯搹⽧䍄䉁䅁䅁兂䅁䅁䅍䅄䅁䅁䅯杈䅁䅁䅯允䅁䅁䅯兂䅁䅁䅕䅁䅁䅁癁欵䉁䅁䅁允䅁䅁䅕⽷潕䥘䌯吱䴸䅉䅅䅁䙁䅁䅁睁䵁䅁䅁权敁䅁䅁权䉁䅁䅁权䙁䅁䅁兂䅁䅁䅁䑷浮䅑䅅䅁䉁䅁䅁兂䑄匹捨㡪噌睐杷允䅁䅁䅕䅁䑁䅁䅷䅁䭁䉁䄰䅁䭁䅁䅅䅁䭁䅁䅕䅁䙁䅁䅁䅁权敏䅚允䅁䅁䅅䅁䙁䭁䠵場啯瑲⽣䍄䉁䅁䅁兂䅁䅁䅍䅄䅁䅁䅯䅈䅁䅁䅯允䅁䅁䅯兂䅁䅁䅕䅁䅁䥁㕁欵䉁䅁䅁允䅁䅁䅕椹捨㡪ㅌ䐲䴸䅉䅅䅁䙁䅁䅁睁䵁䅁䅁权慁䅁䅁权䉁䅁䅁权䙁䅁䅁兂䅁䅁䅁䑉浮䅑䅅䅁䉁䅁䅁兂歃䑣䬰㘱潐睐杷允䅁䅁䅕䅁䑁䅁䅷䅁䭁䉁䅯䅁䭁䅁䅅䅁䭁䅁䅕䅁䙁䅁䅁䅁䅁敏䅚允䅁䅁䅅䅁䙁䭁睒児塲⭯⽧䍄䉁䅁䅁兂䅁䅁䅍䅄䅁䅁䅯睈䅁䅁䅯允䅁䅁䅯兂䅁䅁䅕䅁䅁䅁㕁欵䉁䅁䅁允䅁䅁䅕䡰㥁瑃橥䐴䴸䅉䅅䅁䙁䅁䅁睁䵁䅁䅁权捁䅁䅁权䉁䅁䅁权䙁䅁䅁兂䅁䅁䅁䐴浪䅑䅅䅁䉁䅁䅁兂㉄䙋偹癷奘睐杷允䅁䅁䅕䅁䑁䅁䅷䅁䭁䉁䄸䅁䭁䅁䅅䅁䭁䅁䅕䅁䙁䅁䅁䅁䅂攴䅖允䅁䅁䅅䅁䙁䑁䬰㘱睎摐⽯䍄䉁䅁䅁兂䅁䅁䅍䅄䅁䅁䅯睈䅁䅁䅯允䅁䅁䅯兂䅁䅁䅕䅁䅁䵁㑁欵䉁䅁䅁允䅁䅁䅕䡰㥁瑃橥䐴䴸䅉䅅䅁䙁䅁䅁睁䵁䅁䅁权摁䅁䅁权䉁䅁䅁权䙁䅁䅁兂䅁䅁䅁䑯浪䅑䅅䅁䉁䅁䅁兂畃⭒㙆䭆堷睐杷允䅁䅁䅕䅁䑁䅁䅷䅁䭁䉁䄸䅁䭁䅁䅅䅁䭁䅁䅕䅁䙁䅁䅁䅁杄⭷䅖允䅁䅁䅅䅁䙁䱁敧敨剴乵⼴䍄䉁䅁䅁兂䅁䅁䅍䅄䅁䅁䅯杇䅁䅁䅯允䅁䅁䅯兂䅁䅁䅕䅁䅁䅁㑁欵䉁䅁䅁允䅁䅁䅕䡰㥁瑃橥䐶䴸䅉䅅䅁䙁䅁䅁睁䵁䅁䅁权捁䅁䅁权䉁䅁䅁权䙁䅁䅁兂䅁䅁䅁䑁浪䅑䅅䅁䉁䅁䅁兂㉄䙋偹癷奘睐杷允䅁䅁䅕䅁䑁䅁䅷䅁䭁䉁䄴䅁䭁䅁䅅䅁䭁䅁䅕䅁䙁䅁䅁䅁䅁住䅚允䅁䅁䅅䅁䙁䵁ㅐ䙋偹瑷⽕䍄䉁䅁䅁兂䅁䅁䅍䅄䅁䅁䅯睈䅁䅁䅯允䅁䅁䅯兂䅁䅁䅕䅁䅁䅁㑁欵䉁䅁䅁允䅁䅁䅕䡰㥁瑃橥䐴䴸䅉䅅䅁䙁䅁䅁睁䵁䅁䅁权晁䅁䅁权䉁䅁䅁权䙁䅁䅁兂䅁䅁䅁䐴浦䅑䅅䅁䉁䅁䅁兂䥂場啯歲桦睐杷允䅁䅁䅕䅁䑁䅁䅷䅁䭁䉁䅷䅁䭁䅁䅅䅁䭁䅁䅕䅁䙁䅁䅁䅁䅄佁䅚允䅁䅁䅅䅁䙁䉁䘫ㄶ㑇瑈⽕䍄䉁䅁䅁兂䅁䅁䅍䅄䅁䅁䅯先䅁䅁䅯允䅁䅁䅯兂䅁䅁䅕䅁䅁䵁㍁欵䉁䅁䅁允䅁䅁䅕歲桦桥畓稱䴸䅉䅅䅁䙁䅁䅁睁䵁䅁䅁权摁䅁䅁权䉁䅁䅁权䙁䅁䅁兂䅁䅁䅁䍧洷䅑䅅䅁䉁䅁䅁兂畃⭒㙆䭆堷睐杷允䅁䅁䅕䅁䑁䅁䅷䅁䭁䉁䄴䅁䭁䅁䅅䅁䭁䅁䅕䅁䙁䅁䅁䅁䅄⭎䅚允䅁䅁䅅䅁䙁䵁ㅐ䙋偹瑷⽕䍄䉁䅁䅁兂䅁䅁䅍䅄䅁䅁䅯先䅁䅁䅯允䅁䅁䅯兂䅁䅁䅕䅁䅁䕁㍁欵䉁䅁䅁允䅁䅁䅕歲桦桥畓稱䴸䅉䅅䅁䙁䅁䅁睁䵁䅁䅁权摁䅁䅁权䉁䅁䅁权䙁䅁䅁兂䅁䅁䅁䑉浦䅑䅅䅁䉁䅁䅁兂畃⭒㙆䭆堷睐杷允䅁䅁䅕䅁䑁䅁䅷䅁䭁䉁䄴䅁䭁䅁䅅䅁䭁䅁䅕䅁䙁䅁䅁䅁䅁⬯䅖允䅁䅁䅅䅁䙁䡁啳歲桦瑥⽑䍄䉁䅁䅁兂䅁䅁䅍䅄䅁䅁䅯䅈䅁䅁䅯允䅁䅁䅯兂䅁䅁䅕䅁䅁䅁㍁欵䉁䅁䅁允䅁䅁䅕椹捨㡪ㅌ䐲䴸䅉䅅䅁䙁䅁䅁睁䵁䅁䅁权敁䅁䅁权䉁䅁䅁权䙁䅁䅁兂䅁䅁䅁䑁浦䅑䅅䅁䉁䅁䅁兂䑄匹捨㡪噌睐杷允䅁䅁䅕䅁䑁䅁䅷䅁䭁䉁䄸䅁䭁䅁䅅䅁䭁䅁䅕䅁䙁䅁䅁䅁䅁⭎䅚允䅁䅁䅅䅁䙁䕁桪桥畓⭒⽅䍄䉁䅁䅁兂䅁䅁䅍䅄䅁䅁䅯䅈䅁䅁䅯允䅁䅁䅯兂䅁䅁䅕䅁䅁佁㉁欵䉁䅁䅁允䅁䅁䅕椹捨㡪ㅌ䐲䴸䅉䅅䅁䙁䅁䅁睁䵁䅁䅁权晁䅁䅁权䉁䅁䅁权䙁䅁䅁兂䅁䅁䅁䭯氯䅑䅅䅁䉁䅁䅁兂䙃ㄶ㑇潈托睐杷允䅁䅁䅕䅁䑁䅁䅷䅁䭁䉁䄰䅁䭁䅁䅅䅁䭁䅁䅕䅁䙁䅁䅁䅁杄佌䅚允䅁䅁䅅䅁䙁䝁浚浚浚瑚⽙䍄䉁䅁䅁兂䅁䅁䅍䅄䅁䅁䅯杇䅁䅁䅯允䅁䅁䅯兂䅁䅁䅕䅁䅁䥁㉁欵䉁䅁䅁允䅁䅁䅕䡰㥁瑃橥䐶䴸䅉䅅䅁䙁䅁䅁睁䵁䅁䅁权捁䅁䅁权䉁䅁䅁权䙁䅁䅁兂䅁䅁䅁䑙浢䅑䅅䅁䉁䅁䅁兂㉄䙋偹癷奘睐杷允䅁䅁䅕䅁䑁䅁䅷䅁䭁䉁䄸䅁䭁䅁䅅䅁䭁䅁䅕䅁䙁䅁䅁䅁䅁畎䅚允䅁䅁䅅䅁䙁䕁桪桥畓⭒⽅䍄䉁䅁䅁兂䅁䅁䅍䅄䅁䅁䅯杇䅁䅁䅯允䅁䅁䅯兂䅁䅁䅕䅁䅁䕁杄唵䉁䅁䅁允䅁䅁䅕椹捨㡪ㅌ䐴䴸䅉䅅䅁䙁䅁䅁睁䵁䅁䅁权晁䅁䅁权䉁䅁䅁权䙁䅁䅁兂䅁䅁䅁䑯浘䅑䅅䅁䉁䅁䅁兂䥂場啯歲桦睐杷允䅁䅁䅕䅁䑁䅁䅷䅁䭁䉁䅷䅁䭁䅁䅅䅁䭁䅁䅕䅁䙁䅁䅁䅁䅃敎䅚允䅁䅁䅅䅁䙁偁潙䥘䌯搹⽧䍄䉁䅁䅁兂䅁䅁䅍䅄䅁䅁䅯䅈䅁䅁䅯允䅁䅁䅯兂䅁䅁䅕䅁䅁䝁ㅁ欵䉁䅁䅁允䅁䅁䅕椹捨㡪ㅌ䐲䴸䅉䅅䅁䙁䅁䅁睁䵁䅁䅁权敁䅁䅁权䉁䅁䅁权䙁䅁䅁兂䅁䅁䅁䑙浘䅑䅅䅁䉁䅁䅁兂䑄匹捨㡪噌睐杷允䅁䅁䅕䅁䑁䅁䅷䅁䭁䉁䅯䅁䭁䅁䅅䅁䭁䅁䅕䅁䙁䅁䅁䅁䅂敎䅚允䅁䅁䅅䅁䙁䭁睒児塲⭯⽧䍄䉁䅁䅁兂䅁䅁䅍䅄䅁䅁䅯杇䅁䅁䅯允䅁䅁䅯兂䅁䅁䅕䅁䅁䍁ㅁ欵䉁䅁䅁允䅁䅁䅕䡰㥁瑃橥䐶䴸䅉䅅䅁䙁䅁䅁睁䵁䅁䅁权摁䅁䅁权䉁䅁䅁权䙁䅁䅁兂䅁䅁䅁䱧決䅑䅅䅁䉁䅁䅁兂塄㍯㥁瑃呦睐杷允䅁䅁䅕䅁䑁䅁䅷䅁䭁䉁䅷䅁䭁䅁䅅䅁䭁䅁䅕䅁䙁䅁䅁䅁杁敎䅚允䅁䅁䅅䅁䙁偁潙䥘䌯搹⽧䍄䉁䅁䅁兂䅁䅁䅍䅄䅁䅁䅯杈䅁䅁䅯允䅁䅁䅯兂䅁䅁䅕䅁䅁䍁ㅁ欵䉁䅁䅁允䅁䅁䅕⽷潕䥘䌯吱䴸䅉䅅䅁䙁䅁䅁睁䵁䅁䅁权捁䅁䅁权䉁䅁䅁权䙁䅁䅁兂䅁䅁䅁义汶䅑䅅䅁䉁䅁䅁兂穁積積積呐睐杷允䅁䅁䅕䅁䑁䅁䅷䅁䭁䉁䅷䅁䭁䅁䅅䅁䭁䅁䅕䅁䙁䅁䅁䅁䅃低䅚允䅁䅁䅅䅁䙁偁潙䥘䌯搹⽧䍄䉁䅁䅁兂䅁䅁䅍䅄䅁䅁䅯先䅁䅁䅯允䅁䅁䅯兂䅁䅁䅕䅁䅁䥁ぁ欵䉁䅁䅁允䅁䅁䅕歲桦桥畓稱䴸䅉䅅䅁䙁䅁䅁睁䵁䅁䅁权敁䅁䅁权䉁䅁䅁权䙁䅁䅁兂䅁䅁䅁䑧浔䅑䅅䅁䉁䅁䅁兂䑄匹捨㡪噌睐杷允䅁䅁䅕䅁䑁䅁䅷䅁䭁䉁䄸䅁䭁䅁䅅䅁䭁䅁䅕䅁䙁䅁䅁䅁杂⭭䅖允䅁䅁䅅䅁䙁䡁㥅瑃橥乣⼰䍄䉁䅁䅁兂䅁䅁䅍䅄䅁䅁䅯睈䅁䅁䅯允䅁䅁䅯兂䅁䅁䅕䅁䅁䥁ぁ欵䉁䅁䅁允䅁䅁䅕体㙆䭆䠵吴䴸䅉䅅䅁䙁䅁䅁睁䵁䅁䅁权晁䅁䅁权䉁䅁䅁权䙁䅁䅁兂䅁䅁䅁䑑浔䅑䅅䅁䉁䅁䅁兂䥂場啯歲桦睐杷允䅁䅁䅕䅁䑁䅁䅷䅁䭁䉁䄸䅁䭁䅁䅅䅁䭁䅁䅕䅁䙁䅁䅁䅁䅄⭍䅚允䅁䅁䅅䅁䙁䕁桪桥畓⭒⽅䍄䉁䅁䅁兂䅁䅁䅍䅄䅁䅁䅯先䅁䅁䅯允䅁䅁䅯兂䅁䅁䅕䅁䅁䥁祁欵䉁䅁䅁允䅁䅁䅕歲桦桥畓稱䴸䅉䅅䅁䙁䅁䅁睁䵁䅁䅁权摁䅁䅁权䉁䅁䅁权䙁䅁䅁兂䅁䅁䅁䑙浐䅑䅅䅁䉁䅁䅁兂畃⭒㙆䭆堷睐杷允䅁䅁䅕䅁䑁䅁䅷䅁䭁䉁䅯䅁䭁䅁䅅䅁䭁䅁䅕䅁䙁䅁䅁䅁杄伹䅖允䅁䅁䅅䅁䙁䑁積積積⭍⽍䍄䉁䅁䅁兂䅁䅁䅍䅄䅁䅁䅯杈䅁䅁䅯允䅁䅁䅯兂䅁䅁䅕䅁䅁䝁穁欵䉁䅁䅁允䅁䅁䅕⽷潕䥘䌯吱䴸䅉䅅䅁䙁䅁䅁睁䵁䅁䅁权敁䅁䅁权䉁䅁䅁权䙁䅁䅁兂䅁䅁䅁䱷氳䅑䅅䅁䉁䅁䅁兂穁積積積呐睐杷允䅁䅁䅕䅁䑁䅁䅷䅁䭁䉁䄴䅁䭁䅁䅅䅁䭁䅁䅕䅁䙁䅁䅁䅁䅁⭍䅚允䅁䅁䅅䅁䙁䵁ㅐ䙋偹瑷⽕䍄䉁䅁䅁兂䅁䅁䅍䅄䅁䅁䅯睈䅁䅁䅯允䅁䅁䅯兂䅁䅁䅕䅁䅁佁祁欵䉁䅁䅁允䅁䅁䅕体㙆䭆䠵吴䴸䅉䅅䅁䙁䅁䅁睁䵁䅁䅁权慁䅁䅁权䉁䅁䅁权䙁䅁䅁兂䅁䅁䅁䨴汦䅑䅅䅁䉁䅁䅁兂䅁䅁䅁䅁杄睐杷允䅁䅁䅕䅁䑁䅁䅷䅁䭁䉁䅷䅁䭁䅁䅅䅁䭁䅁䅕䅁䙁䅁䅁䅁权畍䅚允䅁䅁䅅䅁䙁偁潙䥘䌯搹⽧䍄䉁䅁䅁兂䅁䅁䅍䅄䅁䅁䅯杇䅁䅁䅯允䅁䅁䅯兂䅁䅁䅕䅁䅁䅁祄唵䉁䅁䅁允䅁䅁䅕積積積積稴䴸䅉䅅䅁䙁䅁䅁睁䵁䅁䅁权摁䅁䅁权䉁䅁䅁权䙁䅁䅁兂䅁䅁䅁䑁浌䅑䅅䅁䉁䅁䅁兂畃⭒㙆䭆堷睐杷允䅁䅁䅕䅁䑁䅁䅷䅁䭁䉁䄰䅁䭁䅁䅅䅁䭁䅁䅕䅁䙁䅁䅁䅁杂畱䅖允䅁䅁䅅䅁䙁乁橥䑣䬰㤱⽍䍄䉁䅁䅁兂䅁䅁䅍䅄䅁䅁䅯䅈䅁䅁䅯允䅁䅁䅯兂䅁䅁䅕䅁䅁䥁䱁欵䉁䅁䅁允䅁䅁䅕㑈牘払敧吱䴸䅉䅅䅁䙁䅁䅁睁䵁䅁䅁权摁䅁䅁权䉁䅁䅁权䙁䅁䅁兂䅁䅁䅁䍷浘䅑䅅䅁䉁䅁䅁兂浂浚浚浚坢睐杷允䅁䅁䅕䅁䑁䅁䅷䅁䭁䉁䄴䅁䭁䅁䅅䅁䭁䅁䅕䅁䙁䅁䅁䅁杄敍䅚允䅁䅁䅅䅁䙁䵁ㅐ䙋偹瑷⽕䍄䉁䅁䅁兂䅁䅁䅍䅄䅁䅁䅯杈䅁䅁䅯允䅁䅁䅯兂䅁䅁䅕䅁䅁䝁瑁欵䉁䅁䅁允䅁䅁䅕⽷潕䥘䌯吱䴸䅉䅅䅁䙁䅁䅁睁䵁䅁䅁权晁䅁䅁权䉁䅁䅁权䙁䅁䅁兂䅁䅁䅁佁汌䅑䅅䅁䉁䅁䅁兂㥁瑃橥䑣愳睐杷允䅁䅁䅕䅁䑁䅁䅷䅁䭁䉁䅷䅁䭁䅁䅅䅁䭁䅁䅕䅁䙁䅁䅁䅁䅄敍䅚允䅁䅁䅅䅁䙁偁潙䥘䌯搹⽧䍄䉁䅁䅁兂䅁䅁䅍䅄䅁䅁䅯杈䅁䅁䅯允䅁䅁䅯兂䅁䅁䅕䅁䅁䵁硁欵䉁䅁䅁允䅁䅁䅕⽷潕䥘䌯吱䴸䅉䅅䅁䙁䅁䅁睁䵁䅁䅁权敁䅁䅁权䉁䅁䅁权䙁䅁䅁兂䅁䅁䅁䑯浈䅑䅅䅁䉁䅁䅁兂䑄匹捨㡪噌睐杷允䅁䅁䅕䅁䑁䅁䅷䅁䭁䉁䅯䅁䭁䅁䅅䅁䭁䅁䅕䅁䙁䅁䅁䅁权畹䅖允䅁䅁䅅䅁䙁偁潙䥘䌯改⽁䍄䉁䅁䅁兂䅁䅁䅍䅄䅁䅁䅯杈䅁䅁䅯允䅁䅁䅯兂䅁䅁䅕䅁䅁䭁獁欵䉁䅁䅁允䅁䅁䅕⽷潕䥘䌯吱䴸䅉䅅䅁䙁䅁䅁睁䵁䅁䅁权捁䅁䅁权䉁䅁䅁权䙁䅁䅁兂䅁䅁䅁䑉浈䅑䅅䅁䉁䅁䅁兂㉄䙋偹癷奘睐杷允䅁䅁䅕䅁䑁䅁䅷䅁䭁䉁䄰䅁䭁䅁䅅䅁䭁䅁䅕䅁䙁䅁䅁䅁杁敍䅚允䅁䅁䅅䅁䙁䭁䠵場啯瑲⽣䍄䉁䅁䅁兂䅁䅁䅍䅄䅁䅁䅯杈䅁䅁䅯允䅁䅁䅯兂䅁䅁䅕䅁䅁䕁桃唵䉁䅁䅁允䅁䅁䅕積積積積稰䴸䅉䅅䅁䙁䅁䅁睁䵁䅁䅁权捁䅁䅁权䉁䅁䅁权䙁䅁䅁兂䅁䅁䅁䐴浄䅑䅅䅁䉁䅁䅁兂㉄䙋偹癷奘睐杷允䅁䅁䅕䅁䑁䅁䅷䅁䭁䉁䄰䅁䭁䅁䅅䅁䭁䅁䅕䅁䙁䅁䅁䅁杄位䅚允䅁䅁䅅䅁䙁䭁䠵場啯瑲⽣䍄䉁䅁䅁兂䅁䅁䅍䅄䅁䅁䅯䅈䅁䅁䅯允䅁䅁䅯兂䅁䅁䅕䅁䅁䵁睁欵䉁䅁䅁允䅁䅁䅕椹捨㡪ㅌ䐲䴸䅉䅅䅁䙁䅁䅁睁䵁䅁䅁权晁䅁䅁权䉁䅁䅁权䙁䅁䅁兂䅁䅁䅁䍧洷䅑䅅䅁䉁䅁䅁兂䥂場啯歲桦睐杷允䅁䅁䅕䅁䑁䅁䅷䅁䭁䉁䄰䅁䭁䅁䅅䅁䭁䅁䅕䅁䙁䅁䅁䅁䅄佌䅚允䅁䅁䅅䅁䙁䝁浚浚浚瑚⽙䍄䉁䅁䅁兂䅁䅁䅍䅄䅁䅁䅯先䅁䅁䅯允䅁䅁䅯兂䅁䅁䅕䅁䅁䵁煄唵䉁䅁䅁允䅁䅁䅕㘱睎児塲稰䴸䅉䅅䅁䙁䅁䅁睁䵁䅁䅁权晁䅁䅁权䉁䅁䅁权䙁䅁䅁兂䅁䅁䅁䑉浄䅑䅅䅁䉁䅁䅁兂䥂場啯歲桦睐杷允䅁䅁䅕䅁䑁䅁䅷䅁䭁䉁䅷䅁䭁䅁䅅䅁䭁䅁䅕䅁䙁䅁䅁䅁杄⭌䅚允䅁䅁䅅䅁䙁偁潙䥘䌯搹⽧䍄䉁䅁䅁兂䅁䅁䅍䅄䅁䅁䅯杇䅁䅁䅯允䅁䅁䅯兂䅁䅁䅕䅁䅁佁浄唵䉁䅁䅁允䅁䅁䅕椹捨㡪ㅌ䐴䴸䅉䅅䅁䙁䅁䅁睁䵁䅁䅁权敁䅁䅁权䉁䅁䅁权䙁䅁䅁兂䅁䅁䅁䌴洯䅑䅅䅁䉁䅁䅁兂䑄匹捨㡪噌睐杷允䅁䅁䅕䅁䑁䅁䅷䅁䭁䉁䄴䅁䭁䅁䅅䅁䭁䅁䅕䅁䙁䅁䅁䅁杁佲䅖允䅁䅁䅅䅁䙁䑁積積積㥍⽍䍄䉁䅁䅁兂䅁䅁䅍䅄䅁䅁䅯杈䅁䅁䅯允䅁䅁䅯兂䅁䅁䅕䅁䅁䥁癁欵䉁䅁䅁允䅁䅁䅕⽷潕䥘䌯吱䴸䅉䅅䅁䙁䅁䅁睁䵁䅁䅁权慁䅁䅁权䉁䅁䅁权䙁䅁䅁兂䅁䅁䅁䄴浢䅑䅅䅁䉁䅁䅁兂浂浚浚浚浢睐杷允䅁䅁䅕䅁䑁䅁䅷䅁䭁䉁䄸䅁䭁䅁䅅䅁䭁䅁䅕䅁䙁䅁䅁䅁䅃⭌䅚允䅁䅁䅅䅁䙁䕁桪桥畓⭒⽅䍄䉁䅁䅁兂䅁䅁䅍䅄䅁䅁䅯先䅁䅁䅯允䅁䅁䅯兂䅁䅁䅕䅁䅁䝁癁欵䉁䅁䅁允䅁䅁䅕歲桦桥畓稱䴸䅉䅅䅁䙁䅁䅁睁䵁䅁䅁权晁䅁䅁权䉁䅁䅁权䙁䅁䅁兂䅁䅁䅁䍙洯䅑䅅䅁䉁䅁䅁兂䥂場啯歲桦睐杷允䅁䅁䅕䅁䑁䅁䅷䅁䭁䉁䅷䅁䭁䅁䅅䅁䭁䅁䅕䅁䙁䅁䅁䅁䅂⭌䅚允䅁䅁䅅䅁䙁偁潙䥘䌯搹⽧䍄䉁䅁䅁兂䅁䅁䅍䅄䅁䅁䅯先䅁䅁䅯允䅁䅁䅯兂䅁䅁䅕䅁䅁䕁癁欵䉁䅁䅁允䅁䅁䅕歲桦桥畓稱䴸䅉䅅䅁䙁䅁䅁睁䵁䅁䅁权晁䅁䅁权䉁䅁䅁权䙁䅁䅁兂䅁䅁䅁䍑洯䅑䅅䅁䉁䅁䅁兂䥂場啯歲桦睐杷允䅁䅁䅕䅁䑁䅁䅷䅁䭁䉁䄴䅁䭁䅁䅅䅁䭁䅁䅕䅁䙁䅁䅁䅁杁⭌䅚允䅁䅁䅅䅁䙁䵁ㅐ䙋偹瑷⽕䍄䉁䅁䅁兂䅁䅁䅍䅄䅁䅁䅯杇䅁䅁䅯允䅁䅁䅯兂䅁䅁䅕䅁䅁䅁癁欵䉁䅁䅁允䅁䅁䅕䡰㥁瑃橥䐶䴸䅉䅅䅁䙁䅁䅁睁䵁䅁䅁权晁䅁䅁权䉁䅁䅁权䙁䅁䅁兂䅁䅁䅁䍉浔䅑䅅䅁䉁䅁䅁兂䥂場啯歲桦睐杷允䅁䅁䅕䅁䑁䅁䅷䅁䭁䉁䄰䅁䭁䅁䅅䅁䭁䅁䅕䅁䙁䅁䅁䅁权界䅚允䅁䅁䅅䅁䙁䭁䠵場啯瑲⽣䍄䉁䅁䅁兂䅁䅁䅍䅄䅁䅁䅯杇䅁䅁䅯允䅁䅁䅯兂䅁䅁䅕䅁䅁䵁硄唵䉁䅁䅁允䅁䅁䅕積積積積稴䴸䅉䅅䅁䙁䅁䅁睁䵁䅁䅁权慁䅁䅁权䉁䅁䅁权䙁䅁䅁兂䅁䅁䅁䍧洷䅑䅅䅁䉁䅁䅁兂歃䑣䬰㘱潐睐杷允䅁䅁䅕䅁䑁䅁䅷䅁䭁䉁䅷䅁䭁䅁䅅䅁䭁䅁䅕䅁䙁䅁䅁䅁杂界䅚允䅁䅁䅅䅁䙁偁潙䥘䌯搹⽧䍄䉁䅁䅁兂䅁䅁䅍䅄䅁䅁䅯先䅁䅁䅯允䅁䅁䅯兂䅁䅁䅕䅁䅁䭁煁欵䉁䅁䅁允䅁䅁䅕浚浚浚浚樱䴸䅉䅅䅁䙁䅁䅁睁䵁䅁䅁权晁䅁䅁权䉁䅁䅁权䙁䅁䅁兂䅁䅁䅁䍉洷䅑䅅䅁䉁䅁䅁兂䥂場啯歲桦睐杷允䅁䅁䅕䅁䑁䅁䅷䅁䭁䉁䄰䅁䭁䅁䅅䅁䭁䅁䅕䅁䙁䅁䅁䅁杄⬯䅖允䅁䅁䅅䅁䙁䉁䘫ㄶ㑇瑈⽕䍄䉁䅁䅁兂䅁䅁䅍䅄䅁䅁䅯睈䅁䅁䅯允䅁䅁䅯兂䅁䅁䅕䅁䅁䵁瑁欵䉁䅁䅁允䅁䅁䅕体㙆䭆䠵吴䴸䅉䅅䅁䙁䅁䅁睁䵁䅁䅁权敁䅁䅁权䉁䅁䅁权䙁䅁䅁兂䅁䅁䅁䍯洳䅑䅅䅁䉁䅁䅁兂䑄匹捨㡪噌睐杷允䅁䅁䅕䅁䑁䅁䅷䅁䭁䉁䄸䅁䭁䅁䅅䅁䭁䅁䅕䅁䙁䅁䅁䅁权敌䅚允䅁䅁䅅䅁䙁䕁桪桥畓⭒⽅䍄䉁䅁䅁兂䅁䅁䅍䅄䅁䅁䅯䅈䅁䅁䅯允䅁䅁䅯兂䅁䅁䅕䅁䅁䝁瑁欵䉁䅁䅁允䅁䅁䅕椹捨㡪ㅌ䐲䴸䅉䅅䅁䙁䅁䅁睁䵁䅁䅁权敁䅁䅁权䉁䅁䅁权䙁䅁䅁兂䅁䅁䅁䍑洳䅑䅅䅁䉁䅁䅁兂䑄匹捨㡪噌睐杷允䅁䅁䅕䅁䑁䅁䅷䅁䭁䉁䄸䅁䭁䅁䅅䅁䭁䅁䅕䅁䙁䅁䅁䅁杁畆䅚允䅁䅁䅅䅁䙁偁潙䥘䌯改⽁䍄䉁䅁䅁兂䅁䅁䅍䅄䅁䅁䅯睈䅁䅁䅯允䅁䅁䅯兂䅁䅁䅕䅁䅁䵁坁欵䉁䅁䅁允䅁䅁䅕椹捨㡪ㅌ䐴䴸䅉䅅䅁䙁䅁䅁睁䵁䅁䅁权慁䅁䅁权䉁䅁䅁权䙁䅁䅁兂䅁䅁䅁佯決䅑䅅䅁䉁䅁䅁兂穁積積積橐睐杷允䅁䅁䅕䅁䑁䅁䅷䅁䭁䉁䄸䅁䭁䅁䅅䅁䭁䅁䅕䅁䙁䅁䅁䅁杂畬䅖允䅁䅁䅅䅁䙁䙁㑋潈牘敕⽁䍄䉁䅁䅁兂䅁䅁䅍䅄䅁䅁䅯杈䅁䅁䅯允䅁䅁䅯兂䅁䅁䅕䅁䅁䅁獁欵䉁䅁䅁允䅁䅁䅕⽷潕䥘䌯吱䴸䅉䅅䅁䙁䅁䅁睁䵁䅁䅁权摁䅁䅁权䉁䅁䅁权䙁䅁䅁兂䅁䅁䅁䌴浶䅑䅅䅁䉁䅁䅁兂浂浚浚浚坢睐杷允䅁䅁䅕䅁䑁䅁䅷䅁䭁䉁䄴䅁䭁䅁䅅䅁䭁䅁䅕䅁䙁䅁䅁䅁杄⭋䅚允䅁䅁䅅䅁䙁䵁ㅐ䙋偹瑷⽕䍄䉁䅁䅁兂䅁䅁䅍䅄䅁䅁䅯睈䅁䅁䅯允䅁䅁䅯兂䅁䅁䅕䅁䅁佁牁欵䉁䅁䅁允䅁䅁䅕体㙆䭆䠵吴䴸䅉䅅䅁䙁䅁䅁睁䵁䅁䅁权捁䅁䅁权䉁䅁䅁权䙁䅁䅁兂䅁䅁䅁䅙洳䅑䅅䅁䉁䅁䅁兂晁敨剴䉵嘷睐杷允䅁䅁䅕䅁䑁䅁䅷䅁䭁䉁䄸䅁䭁䅁䅅䅁䭁䅁䅕䅁䙁䅁䅁䅁䅄畈䅚允䅁䅁䅅䅁䙁偁潙䥘䌯改⽁䍄䉁䅁䅁兂䅁䅁䅍䅄䅁䅁䅯杈䅁䅁䅯允䅁䅁䅯兂䅁䅁䅕䅁䅁䝁捃唵䉁䅁䅁允䅁䅁䅕積積積積稰䴸䅉䅅䅁䙁䅁䅁睁䵁䅁䅁权晁䅁䅁权䉁䅁䅁权䙁䅁䅁兂䅁䅁䅁䍧浶䅑䅅䅁䉁䅁䅁兂䥂場啯歲桦睐杷允䅁䅁䅕䅁䑁䅁䅷䅁䭁䉁䅯䅁䭁䅁䅅䅁䭁䅁䅕䅁䙁䅁䅁䅁杁畆䅚允䅁䅁䅅䅁䙁䝁浚浚浚畚⽙䍄䉁䅁䅁兂䅁䅁䅍䅄䅁䅁䅯先䅁䅁䅯允䅁䅁䅯兂䅁䅁䅕䅁䅁䍁牁欵䉁䅁䅁允䅁䅁䅕浚浚浚浚樱䴸䅉䅅䅁䙁䅁䅁睁䵁䅁䅁权捁䅁䅁权䉁䅁䅁权䙁䅁䅁兂䅁䅁䅁䍁浶䅑䅅䅁䉁䅁䅁兂畃⭒㙆䭆堷睐杷允䅁䅁䅕䅁䑁䅁䅷䅁䭁䉁䅯䅁䭁䅁䅅䅁䭁䅁䅕䅁䙁䅁䅁䅁杄畋䅚允䅁䅁䅅䅁䙁䭁睒児塲⭯⽧䍄䉁䅁䅁兂䅁䅁䅍䅄䅁䅁䅯杈䅁䅁䅯允䅁䅁䅯兂䅁䅁䅕䅁䅁佁煁欵䉁䅁䅁允䅁䅁䅕⽷潕䥘䌯吱䴸䅉䅅䅁䙁䅁䅁睁䵁䅁䅁权晁䅁䅁权䉁䅁䅁权䙁䅁䅁兂䅁䅁䅁䍯浲䅑䅅䅁䉁䅁䅁兂䥂場啯歲桦睐杷允䅁䅁䅕䅁䑁䅁䅷䅁䭁䉁䄴䅁䭁䅁䅅䅁䭁䅁䅕䅁䙁䅁䅁䅁䅂畋䅚允䅁䅁䅅䅁䙁䵁ㅐ䙋偹瑷⽕䍄䉁䅁䅁兂䅁䅁䅍䅄䅁䅁䅯䅈䅁䅁䅯允䅁䅁䅯兂䅁䅁䅕䅁䅁佁灁欵䉁䅁䅁允䅁䅁䅕歲桦桥畓稱䴸䅉䅅䅁䙁䅁䅁睁䵁䅁䅁权慁䅁䅁权䉁䅁䅁权䙁䅁䅁兂䅁䅁䅁䉧浢䅑䅅䅁䉁䅁䅁兂浂浚浚浚浢睐杷允䅁䅁䅕䅁䑁䅁䅷䅁䭁䉁䅷䅁䭁䅁䅅䅁䭁䅁䅕䅁䙁䅁䅁䅁䅄敋䅚允䅁䅁䅅䅁䙁䭁䠵場啯瑲⽣䍄䉁䅁䅁兂䅁䅁䅍䅄䅁䅁䅯䅈䅁䅁䅯允䅁䅁䅯兂䅁䅁䅕䅁䅁䅁祃唵䉁䅁䅁允䅁䅁䅕㡪ㅌ䙋偹樰䴸䅉䅅䅁䙁䅁䅁睁䵁䅁䅁权摁䅁䅁权䉁䅁䅁权䙁䅁䅁兂䅁䅁䅁䍷浮䅑䅅䅁䉁䅁䅁兂浂浚浚浚坢睐杷允䅁䅁䅕䅁䑁䅁䅷䅁䭁䉁䅯䅁䭁䅁䅅䅁䭁䅁䅕䅁䙁䅁䅁䅁䅂敋䅚允䅁䅁䅅䅁䙁䭁睒児塲⭯⽧䍄䉁䅁䅁兂䅁䅁䅍䅄䅁䅁䅯䅈䅁䅁䅯允䅁䅁䅯兂䅁䅁䅕䅁䅁䭁䉁欵䉁䅁䅁允䅁䅁䅕㑈牘払敧吱䴸䅉䅅䅁䙁䅁䅁睁䵁䅁䅁权敁䅁䅁权䉁䅁䅁权䙁䅁䅁兂䅁䅁䅁䱙汮䅑䅅䅁䉁䅁䅁兂穁積積積呐睐杷允䅁䅁䅕䅁䑁䅁䅷䅁䭁䉁䅯䅁䭁䅁䅅䅁䭁䅁䅕䅁䙁䅁䅁䅁杂田䅖允䅁䅁䅅䅁䙁偁潙䥘䌯改⽁䍄䉁䅁䅁兂䅁䅁䅍䅄䅁䅁䅯杈䅁䅁䅯允䅁䅁䅯兂䅁䅁䅕䅁䅁䅁灁欵䉁䅁䅁允䅁䅁䅕⽷潕䥘䌯吱䴸䅉䅅䅁䙁䅁䅁睁䵁䅁䅁权晁䅁䅁权䉁䅁䅁权䙁䅁䅁兂䅁䅁䅁乙汮䅑䅅䅁䉁䅁䅁兂乄䵺䵺䵺捺睐杷允䅁䅁䅕䅁䑁䅁䅷䅁䭁䉁䅷䅁䭁䅁䅅䅁䭁䅁䅕䅁䙁䅁䅁䅁䅃攵䅖允䅁䅁䅅䅁䙁䑁積積積㥍⽍䍄䉁䅁䅁兂䅁䅁䅍䅄䅁䅁䅯䅈䅁䅁䅯允䅁䅁䅯兂䅁䅁䅕䅁䅁䭁婁欵䉁䅁䅁允䅁䅁䅕歲桦桥畓稱䴸䅉䅅䅁䙁䅁䅁睁䵁䅁䅁权摁䅁䅁权䉁䅁䅁权䙁䅁䅁兂䅁䅁䅁䅯浶䅑䅅䅁䉁䅁䅁兂晁敨剴䉵嘷睐杷允䅁䅁䅕䅁䑁䅁䅷䅁䭁䉁䄴䅁䭁䅁䅅䅁䭁䅁䅕䅁䙁䅁䅁䅁䅂敵䅖允䅁䅁䅅䅁䙁䑁積積積㥍⽍䍄䉁䅁䅁兂䅁䅁䅍䅄䅁䅁䅯䅈䅁䅁䅯允䅁䅁䅯兂䅁䅁䅕䅁䅁䝁潁欵䉁䅁䅁允䅁䅁䅕歲桦桥畓稱䴸䅉䅅䅁䙁䅁䅁睁䵁䅁䅁权摁䅁䅁权䉁䅁䅁权䙁䅁䅁兂䅁䅁䅁乑汮䅑䅅䅁䉁䅁䅁兂塄㍯㥁瑃呦睐杷允䅁䅁䅕䅁䑁䅁䅷䅁䭁䉁䄴䅁䭁䅁䅅䅁䭁䅁䅕䅁䙁䅁䅁䅁䅁佋䅚允䅁䅁䅅䅁䙁䵁ㅐ䙋偹瑷⽕䍄䉁䅁䅁兂䅁䅁䅍䅄䅁䅁䅯䅈䅁䅁䅯允䅁䅁䅯兂䅁䅁䅕䅁䅁䥁湁欵䉁䅁䅁允䅁䅁䅕歲桦桥畓稱䴸䅉䅅䅁䙁䅁䅁睁䵁䅁䅁权晁䅁䅁权䉁䅁䅁权䙁䅁䅁兂䅁䅁䅁䅧浐䅑䅅䅁䉁䅁䅁兂䅁䅁䅁䅁杄睐杷允䅁䅁䅕䅁䑁䅁䅷䅁䭁䉁䅷䅁䭁䅁䅅䅁䭁䅁䅕䅁䙁䅁䅁䅁䅂⭊䅚允䅁䅁䅅䅁䙁䭁䠵場啯瑲⽣䍄䉁䅁䅁兂䅁䅁䅍䅄䅁䅁䅯杇䅁䅁䅯允䅁䅁䅯兂䅁䅁䅕䅁䅁䍁䅄唵䉁䅁䅁允䅁䅁䅕䅁䅁䅁䅁䐴䴸䅉䅅䅁䙁䅁䅁睁䵁䅁䅁权慁䅁䅁权䉁䅁䅁权䙁䅁䅁兂䅁䅁䅁䍯浢䅑䅅䅁䉁䅁䅁兂歃䑣䬰㘱潐睐杷允䅁䅁䅕䅁䑁䅁䅷䅁䭁䉁䅯䅁䭁䅁䅅䅁䭁䅁䅕䅁䙁䅁䅁䅁䅃佺䅖允䅁䅁䅅䅁䙁偁潙䥘䌯改⽁䍄䉁䅁䅁兂䅁䅁䅍䅄䅁䅁䅯杈䅁䅁䅯允䅁䅁䅯兂䅁䅁䅕䅁䅁䝁流欵䉁䅁䅁允䅁䅁䅕⽷潕䥘䌯吱䴸䅉䅅䅁䙁䅁䅁睁䵁䅁䅁权捁䅁䅁权䉁䅁䅁权䙁䅁䅁兂䅁䅁䅁䩷氷䅑䅅䅁䉁䅁䅁兂偃癷潕䥘匯睐杷允䅁䅁䅕䅁䑁䅁䅷䅁䭁䉁䄸䅁䭁䅁䅅䅁䭁䅁䅕䅁䙁䅁䅁䅁杂畊䅚允䅁䅁䅅䅁䙁䕁桪桥畓⭒⽅䍄䉁䅁䅁兂䅁䅁䅍䅄䅁䅁䅯杇䅁䅁䅯允䅁䅁䅯兂䅁䅁䅕䅁䅁䭁汁欵䉁䅁䅁允䅁䅁䅕䡰㥁瑃橥䐶䴸䅉䅅䅁䙁䅁䅁睁䵁䅁䅁权晁䅁䅁权䉁䅁䅁权䙁䅁䅁兂䅁䅁䅁偉氷䅑䅅䅁䉁䅁䅁兂䥂場啯歲桦睐杷允䅁䅁䅕䅁䑁䅁䅷䅁䭁䉁䅷䅁䭁䅁䅅䅁䭁䅁䅕䅁䙁䅁䅁䅁䅃敊䅚允䅁䅁䅅䅁䙁䭁䠵場啯瑲⽣䍄䉁䅁䅁兂䅁䅁䅍䅄䅁䅁䅯䅈䅁䅁䅯允䅁䅁䅯兂䅁䅁䅕䅁䅁䍁⽃唵䉁䅁䅁允䅁䅁䅕㡪ㅌ䙋偹樰䴸䅉䅅䅁䙁䅁䅁睁䵁䅁䅁权晁䅁䅁权䉁䅁䅁权䙁䅁䅁兂䅁䅁䅁䅯洷䅑䅅䅁䉁䅁䅁兂歃䑣䬰㘱材睐杷允䅁䅁䅕䅁䑁䅁䅷䅁䭁䉁䅯䅁䭁䅁䅅䅁䭁䅁䅕䅁䙁䅁䅁䅁杄佊䅚允䅁䅁䅅䅁䙁䭁睒児塲⭯⽧䍄䉁䅁䅁兂䅁䅁䅍䅄䅁䅁䅯䅈䅁䅁䅯允䅁䅁䅯兂䅁䅁䅕䅁䅁䵁歁欵䉁䅁䅁允䅁䅁䅕歲桦桥畓稱䴸䅉䅅䅁䙁䅁䅁睁䵁䅁䅁权慁䅁䅁权䉁䅁䅁权䙁䅁䅁兂䅁䅁䅁䅁浦䅑䅅䅁䉁䅁䅁兂浂浚浚浚浢睐杷允䅁䅁䅕䅁䑁䅁䅷䅁䭁䉁䅯䅁䭁䅁䅅䅁䭁䅁䅕䅁䙁䅁䅁䅁䅃佊䅚允䅁䅁䅅䅁䙁䭁睒児塲⭯⽧䍄䉁䅁䅁兂䅁䅁䅍䅄䅁䅁䅯杈䅁䅁䅯允䅁䅁䅯兂䅁䅁䅕䅁䅁䍁歁欵䉁䅁䅁允䅁䅁䅕⽷潕䥘䌯吱䴸䅉䅅䅁䙁䅁䅁睁䵁䅁䅁权慁䅁䅁权䉁䅁䅁权䙁䅁䅁兂䅁䅁䅁䌴浐䅑䅅䅁䉁䅁䅁兂歃䑣䬰㘱潐睐杷允䅁䅁䅕䅁䑁䅁䅷䅁䭁䉁䅯䅁䭁䅁䅅䅁䭁䅁䅕䅁䙁䅁䅁䅁䅄⭉䅚允䅁䅁䅅䅁䙁䭁睒児塲⭯⽧䍄䉁䅁䅁兂䅁䅁䅍䅄䅁䅁䅯先䅁䅁䅯允䅁䅁䅯兂䅁䅁䅕䅁䅁䭁橁欵䉁䅁䅁允䅁䅁䅕㑈牘払敧吱䴸䅉䅅䅁䙁䅁䅁睁䵁䅁䅁权敁䅁䅁权䉁䅁䅁权䙁䅁䅁兂䅁䅁䅁䍑浐䅑䅅䅁䉁䅁䅁兂䑄匹捨㡪噌睐杷允䅁䅁䅕䅁䑁䅁䅷䅁䭁䉁䅷䅁䭁䅁䅅䅁䭁䅁䅕䅁䙁䅁䅁䅁䅄佶䅖允䅁䅁䅅䅁䙁䥁䌯匹捨㥪⽉䍄䉁䅁䅁兂䅁䅁䅍䅄䅁䅁䅯先䅁䅁䅯允䅁䅁䅯兂䅁䅁䅕䅁䅁䅁橁欵䉁䅁䅁允䅁䅁䅕㑈牘払敧吱䴸䅉䅅䅁䙁䅁䅁睁䵁䅁䅁权晁䅁䅁权䉁䅁䅁权䙁䅁䅁兂䅁䅁䅁䍁浐䅑䅅䅁䉁䅁䅁兂㉄䙋偹癷杘睐杷允䅁䅁䅕䅁䑁䅁䅷䅁䭁䉁䄰䅁䭁䅁䅅䅁䭁䅁䅕䅁䙁䅁䅁䅁䅃⭁䅚允䅁䅁䅅䅁䙁䉁䘫ㄶ㑇瑈⽕䍄䉁䅁䅁兂䅁䅁䅍䅄䅁䅁䅯先䅁䅁䅯允䅁䅁䅯兂䅁䅁䅕䅁䅁佁楁欵䉁䅁䅁允䅁䅁䅕㑈牘払敧吱䴸䅉䅅䅁䙁䅁䅁睁䵁䅁䅁权摁䅁䅁权䉁䅁䅁权䙁䅁䅁兂䅁䅁䅁䉷洯䅑䅅䅁䉁䅁䅁兂晁敨剴䉵嘷睐杷允䅁䅁䅕䅁䑁䅁䅷䅁䭁䉁䄴䅁䭁䅁䅅䅁䭁䅁䅕䅁䙁䅁䅁䅁杂畉䅚允䅁䅁䅅䅁䙁䵁ㅐ䙋偹瑷⽕䍄䉁䅁䅁兂䅁䅁䅍䅄䅁䅁䅯䅈䅁䅁䅯允䅁䅁䅯兂䅁䅁䅕䅁䅁䍁楁欵䉁䅁䅁允䅁䅁䅕歲桦桥畓稱䴸䅉䅅䅁䙁䅁䅁睁䵁䅁䅁权晁䅁䅁权䉁䅁䅁权䙁䅁䅁兂䅁䅁䅁䍉浌䅑䅅䅁䉁䅁䅁兂㉄䙋偹癷杘睐杷允䅁䅁䅕䅁䑁䅁䅷䅁䭁䉁䄰䅁䭁䅁䅅䅁䭁䅁䅕䅁䙁䅁䅁䅁杁敺䅖允䅁䅁䅅䅁䙁乁橥䑣䬰㤱⽍䍄䉁䅁䅁兂䅁䅁䅍䅄䅁䅁䅯杈䅁䅁䅯允䅁䅁䅯兂䅁䅁䅕䅁䅁䅁楁欵䉁䅁䅁允䅁䅁䅕⽷潕䥘䌯吱䴸䅉䅅䅁䙁䅁䅁睁䵁䅁䅁权慁䅁䅁权䉁䅁䅁权䙁䅁䅁兂䅁䅁䅁䍧浈䅑䅅䅁䉁䅁䅁兂歃䑣䬰㘱潐睐杷允䅁䅁䅕䅁䑁䅁䅷䅁䭁䉁䅷䅁䭁䅁䅅䅁䭁䅁䅕䅁䙁䅁䅁䅁䅃敉䅚允䅁䅁䅅䅁䙁䭁䠵場啯瑲⽣䍄䉁䅁䅁兂䅁䅁䅍䅄䅁䅁䅯先䅁䅁䅯允䅁䅁䅯兂䅁䅁䅕䅁䅁䍁䡄唵䉁䅁䅁允䅁䅁䅕㘱睎児塲稰䴸䅉䅅䅁䙁䅁䅁睁䵁䅁䅁权摁䅁䅁权䉁䅁䅁权䙁䅁䅁兂䅁䅁䅁䍧浈䅑䅅䅁䉁䅁䅁兂晁敨剴䉵嘷睐杷允䅁䅁䅕䅁䑁䅁䅷䅁䭁䉁䅯䅁䭁䅁䅅䅁䭁䅁䅕䅁䙁䅁䅁䅁䅂敉䅚允䅁䅁䅅䅁䙁䭁睒児塲⭯⽧䍄䉁䅁䅁兂䅁䅁䅍䅄䅁䅁䅯䅈䅁䅁䅯允䅁䅁䅯兂䅁䅁䅕䅁䅁䅁桁欵䉁䅁䅁允䅁䅁䅕歲桦桥畓稱䴸䅉䅅䅁䙁䅁䅁睁䵁䅁䅁权敁䅁䅁权䉁䅁䅁权䙁䅁䅁兂䅁䅁䅁䍯浄䅑䅅䅁䉁䅁䅁兂䑄匹捨㡪噌睐杷允䅁䅁䅕䅁䑁䅁䅷䅁䭁䉁䅯䅁䭁䅁䅅䅁䭁䅁䅕䅁䙁䅁䅁䅁䅃佉䅚允䅁䅁䅅䅁䙁䭁睒児塲⭯⽧䍄䉁䅁䅁兂䅁䅁䅍䅄䅁䅁䅯杇䅁䅁䅯允䅁䅁䅯兂䅁䅁䅕䅁䅁佁硄唵䉁䅁䅁允䅁䅁䅕積積積積稴䴸䅉䅅䅁䙁䅁䅁睁䵁䅁䅁权捁䅁䅁权䉁䅁䅁权䙁䅁䅁兂䅁䅁䅁䍑浄䅑䅅䅁䉁䅁䅁兂畃⭒㙆䭆堷睐杷允䅁䅁䅕䅁䑁䅁䅷䅁䭁䉁䄴䅁䭁䅁䅅䅁䭁䅁䅕䅁䙁䅁䅁䅁䅂畄䅚允䅁䅁䅅䅁䙁䵁ㅐ䙋偹瑷⽕䍄䉁䅁䅁兂䅁䅁䅍䅄䅁䅁䅯杈䅁䅁䅯允䅁䅁䅯兂䅁䅁䅕䅁䅁䕁杁欵䉁䅁䅁允䅁䅁䅕⽷潕䥘䌯吱䴸䅉䅅䅁䙁䅁䅁睁䵁䅁䅁权敁䅁䅁权䉁䅁䅁权䙁䅁䅁兂䅁䅁䅁䉷洯䅑䅅䅁䉁䅁䅁兂䑄匹捨㡪噌睐杷允䅁䅁䅕䅁䑁䅁䅷䅁䭁䉁䄰䅁䭁䅁䅅䅁䭁䅁䅕䅁䙁䅁䅁䅁权⭈䅚允䅁䅁䅅䅁䙁䉁䘫ㄶ㑇瑈⽕䍄䉁䅁䅁兂䅁䅁䅍䅄䅁䅁䅯睈䅁䅁䅯允䅁䅁䅯兂䅁䅁䅕䅁䅁䥁晁欵䉁䅁䅁允䅁䅁䅕椹捨㡪ㅌ䐴䴸䅉䅅䅁䙁䅁䅁睁䵁䅁䅁权敁䅁䅁权䉁䅁䅁权䙁䅁䅁兂䅁䅁䅁䵷汔䅑䅅䅁䉁䅁䅁兂穁積積積呐睐杷允䅁䅁䅕䅁䑁䅁䅷䅁䭁䉁䄸䅁䭁䅁䅅䅁䭁䅁䅕䅁䙁䅁䅁䅁䅄伲䅖允䅁䅁䅅䅁䙁䵁䴳䵺䵺乺⽷䍄䉁䅁䅁兂䅁䅁䅍䅄䅁䅁䅯睈䅁䅁䅯允䅁䅁䅯兂䅁䅁䅕䅁䅁䝁癄唵䉁䅁䅁允䅁䅁䅕場啯歲桦樲䴸䅉䅅䅁䙁䅁䅁睁䵁䅁䅁权慁䅁䅁权䉁䅁䅁权䙁䅁䅁兂䅁䅁䅁䉑洯䅑䅅䅁䉁䅁䅁兂歃䑣䬰㘱潐睐杷允䅁䅁䅕䅁䑁䅁䅷䅁䭁䉁䅷䅁䭁䅁䅅䅁䭁䅁䅕䅁䙁䅁䅁䅁䅂⭈䅚允䅁䅁䅅䅁䙁䭁䠵場啯瑲⽣䍄䉁䅁䅁兂䅁䅁䅍䅄䅁䅁䅯先䅁䅁䅯允䅁䅁䅯兂䅁䅁䅕䅁䅁䕁晁欵䉁䅁䅁允䅁䅁䅕㑈牘払敧吱䴸䅉䅅䅁䙁䅁䅁睁䵁䅁䅁权敁䅁䅁权䉁䅁䅁权䙁䅁䅁兂䅁䅁䅁䉑洯䅑䅅䅁䉁䅁䅁兂䑄匹捨㡪噌睐杷允䅁䅁䅕䅁䑁䅁䅷䅁䭁䉁䄰䅁䭁䅁䅅䅁䭁䅁䅕䅁䙁䅁䅁䅁杄畈䅚允䅁䅁䅅䅁䙁䉁䘫ㄶ㑇瑈⽕䍄䉁䅁䅁兂䅁䅁䅍䅄䅁䅁䅯睈䅁䅁䅯允䅁䅁䅯兂䅁䅁䅕䅁䅁佁敁欵䉁䅁䅁允䅁䅁䅕椹捨㡪ㅌ䐴䴸䅉䅅䅁䙁䅁䅁睁䵁䅁䅁权敁䅁䅁权䉁䅁䅁权䙁䅁䅁兂䅁䅁䅁䬴汔䅑䅅䅁䉁䅁䅁兂穁積積積呐睐杷允䅁䅁䅕䅁䑁䅁䅷䅁䭁䉁䄴䅁䭁䅁䅅䅁䭁䅁䅕䅁䙁䅁䅁䅁䅄畈䅚允䅁䅁䅅䅁䙁䵁ㅐ䙋偹瑷⽕䍄䉁䅁䅁兂䅁䅁䅍䅄䅁䅁䅯杇䅁䅁䅯允䅁䅁䅯兂䅁䅁䅕䅁䅁佁䥁欵䉁䅁䅁允䅁䅁䅕浚浚浚浚樵䴸䅉䅅䅁䙁䅁䅁睁䵁䅁䅁权敁䅁䅁权䉁䅁䅁权䙁䅁䅁兂䅁䅁䅁佉汈䅑䅅䅁䉁䅁䅁兂穁積積積呐睐杷允䅁䅁䅕䅁䑁䅁䅷䅁䭁䉁䄸䅁䭁䅁䅅䅁䭁䅁䅕䅁䙁䅁䅁䅁䅃畈䅚允䅁䅁䅅䅁䙁偁潙䥘䌯改⽁䍄䉁䅁䅁兂䅁䅁䅍䅄䅁䅁䅯杇䅁䅁䅯允䅁䅁䅯兂䅁䅁䅕䅁䅁䝁敁欵䉁䅁䅁允䅁䅁䅕䡰㥁瑃橥䐶䴸䅉䅅䅁䙁䅁䅁睁䵁䅁䅁权敁䅁䅁权䉁䅁䅁权䙁䅁䅁兂䅁䅁䅁䉙洷䅑䅅䅁䉁䅁䅁兂䑄匹捨㡪噌睐杷允䅁䅁䅕䅁䑁䅁䅷䅁䭁䉁䅷䅁䭁䅁䅅䅁䭁䅁䅕䅁䙁䅁䅁䅁䅁畈䅚允䅁䅁䅅䅁䙁䭁䠵場啯瑲⽣䍄䉁䅁䅁兂䅁䅁䅍䅄䅁䅁䅯睈䅁䅁䅯允䅁䅁䅯兂䅁䅁䅕䅁䅁䅁敁欵䉁䅁䅁允䅁䅁䅕椹捨㡪ㅌ䐴䴸䅉䅅䅁䙁䅁䅁睁䵁䅁䅁权晁䅁䅁权䉁䅁䅁权䙁䅁䅁兂䅁䅁䅁䈴洳䅑䅅䅁䉁䅁䅁兂㉄䙋偹癷杘睐杷允䅁䅁䅕䅁䑁䅁䅷䅁䭁䉁䄴䅁䭁䅁䅅䅁䭁䅁䅕䅁䙁䅁䅁䅁䅄效䅚允䅁䅁䅅䅁䙁䵁ㅐ䙋偹瑷⽕䍄䉁䅁䅁兂䅁䅁䅍䅄䅁䅁䅯䅈䅁䅁䅯允䅁䅁䅯兂䅁䅁䅕䅁䅁䵁䡄唵䉁䅁䅁允䅁䅁䅕積積積積稰䴸䅉䅅䅁䙁䅁䅁睁䵁䅁䅁权晁䅁䅁权䉁䅁䅁权䙁䅁䅁兂䅁䅁䅁䉷洳䅑䅅䅁䉁䅁䅁兂㉄䙋偹癷杘睐杷允䅁䅁䅕䅁䑁䅁䅷䅁䭁䉁䄰䅁䭁䅁䅅䅁䭁䅁䅕䅁䙁䅁䅁䅁权效䅚允䅁䅁䅅䅁䙁䉁䘫ㄶ㑇瑈⽕䍄䉁䅁䅁兂䅁䅁䅍䅄䅁䅁䅯睈䅁䅁䅯允䅁䅁䅯兂䅁䅁䅕䅁䅁䭁摁欵䉁䅁䅁允䅁䅁䅕椹捨㡪ㅌ䐴䴸䅉䅅䅁䙁䅁䅁睁䵁䅁䅁权慁䅁䅁权䉁䅁䅁权䙁䅁䅁兂䅁䅁䅁䉧洳䅑䅅䅁䉁䅁䅁兂歃䑣䬰㘱潐睐杷允䅁䅁䅕䅁䑁䅁䅷䅁䭁䉁䅷䅁䭁䅁䅅䅁䭁䅁䅕䅁䙁䅁䅁䅁䅃效䅚允䅁䅁䅅䅁䙁䭁䠵場啯瑲⽣䍄䉁䅁䅁兂䅁䅁䅍䅄䅁䅁䅯杇䅁䅁䅯允䅁䅁䅯兂䅁䅁䅕䅁䅁佁捁欵䉁䅁䅁允䅁䅁䅕䡰㥁瑃橥䐶䴸䅉䅅䅁䙁䅁䅁睁䵁䅁䅁权摁䅁䅁权䉁䅁䅁权䙁䅁䅁兂䅁䅁䅁䈴浺䅑䅅䅁䉁䅁䅁兂晁敨剴䉵嘷睐杷允䅁䅁䅕䅁䑁䅁䅷䅁䭁䉁䅯䅁䭁䅁䅅䅁䭁䅁䅕䅁䙁䅁䅁䅁权佈䅚允䅁䅁䅅䅁䙁䭁睒児塲⭯⽧䍄䉁䅁䅁兂䅁䅁䅍䅄䅁䅁䅯先䅁䅁䅯允䅁䅁䅯兂䅁䅁䅕䅁䅁䭁捁欵䉁䅁䅁允䅁䅁䅕㑈牘払敧吱䴸䅉䅅䅁䙁䅁䅁睁䵁䅁䅁权敁䅁䅁权䉁䅁䅁权䙁䅁䅁兂䅁䅁䅁䉯浺䅑䅅䅁䉁䅁䅁兂䑄匹捨㡪噌睐杷允䅁䅁䅕䅁䑁䅁䅷䅁䭁䉁䅯䅁䭁䅁䅅䅁䭁䅁䅕䅁䙁䅁䅁䅁䅁由䅖允䅁䅁䅅䅁䙁偁潙䥘䌯改⽁䍄䉁䅁䅁兂䅁䅁䅍䅄䅁䅁䅯先䅁䅁䅯允䅁䅁䅯兂䅁䅁䅕䅁䅁䍁捁欵䉁䅁䅁允䅁䅁䅕㑈牘払敧吱䴸䅉䅅䅁䙁䅁䅁睁䵁䅁䅁权慁䅁䅁权䉁䅁䅁权䙁䅁䅁兂䅁䅁䅁䉁浺䅑䅅䅁䉁䅁䅁兂歃䑣䬰㘱潐睐杷允䅁䅁䅕䅁䑁䅁䅷䅁䭁䉁䅷䅁䭁䅁䅅䅁䭁䅁䅕䅁䙁䅁䅁䅁杂⭇䅚允䅁䅁䅅䅁䙁䭁䠵場啯瑲⽣䍄䉁䅁䅁兂䅁䅁䅍䅄䅁䅁䅯睈䅁䅁䅯允䅁䅁䅯兂䅁䅁䅕䅁䅁䵁歄唵䉁䅁䅁允䅁䅁䅕児塲㍯㥁樲䴸䅉䅅䅁䙁䅁䅁睁䵁䅁䅁权慁䅁䅁权䉁䅁䅁权䙁䅁䅁兂䅁䅁䅁䉉浶䅑䅅䅁䉁䅁䅁兂歃䑣䬰㘱潐睐杷允䅁䅁䅕䅁䑁䅁䅷䅁䭁䉁䄰䅁䭁䅁䅅䅁䭁䅁䅕䅁䙁䅁䅁䅁杁⭇䅚允䅁䅁䅅䅁䙁䉁䘫ㄶ㑇瑈⽕䍄䉁䅁䅁兂䅁䅁䅍䅄䅁䅁䅯䅈䅁䅁䅯允䅁䅁䅯兂䅁䅁䅕䅁䅁佁慁欵䉁䅁䅁允䅁䅁䅕歲桦桥畓稱䴸䅉䅅䅁䙁䅁䅁睁䵁䅁䅁权摁䅁䅁权䉁䅁䅁权䙁䅁䅁兂䅁䅁䅁䉧浲䅑䅅䅁䉁䅁䅁兂晁敨剴䉵嘷睐杷允䅁䅁䅕䅁䑁䅁䅷䅁䭁䉁䄴䅁䭁䅁䅅䅁䭁䅁䅕䅁䙁䅁䅁䅁杂攰䅖允䅁䅁䅅䅁䙁䑁積積積㥍⽍䍄䉁䅁䅁兂䅁䅁䅍䅄䅁䅁䅯睈䅁䅁䅯允䅁䅁䅯兂䅁䅁䅕䅁䅁䝁慁欵䉁䅁䅁允䅁䅁䅕椹捨㡪ㅌ䐴䴸䅉䅅䅁䙁䅁䅁睁䵁䅁䅁权摁䅁䅁权䉁䅁䅁权䙁䅁䅁兂䅁䅁䅁䉉浲䅑䅅䅁䉁䅁䅁兂晁敨剴䉵嘷睐杷允䅁䅁䅕䅁䑁䅁䅷䅁䭁䉁䄸䅁䭁䅁䅅䅁䭁䅁䅕䅁䙁䅁䅁䅁杄畲䅖允䅁䅁䅅䅁䭁䉁䅳䅁䵁䅉䅅䅁䙁䅁䅁睁䵁䅁䅁权敁䅁䅁权䉁䅁䅁权䙁䅁䅁兂䅁䅁䅁䉁浲䅑䅅䅁䉁䅁䅁兂䑄匹捨㡪噌睐杷允䅁䅁䅕䅁䑁䅁䅷䅁䭁䉁䄸䅁䭁䅁䅅䅁䭁䅁䅕䅁䙁䅁䅁䅁䅃估䅖允䅁䅁䅅䅁䙁䭁睒児塲⭯⽁䍄䉁䅁䅁兂䅁䅁䅍䅄䅁䅁䅯睈䅁䅁䅯允䅁䅁䅯兂䅁䅁䅕䅁䅁䅁慁欵䉁䅁䅁允䅁䅁䅕椹捨㡪ㅌ䐴䴸䅉䅅䅁䙁䅁䅁睁䵁䅁䅁权敁䅁䅁权䉁䅁䅁权䙁䅁䅁兂䅁䅁䅁䉧浮䅑䅅䅁䉁䅁䅁兂䑄匹捨㡪噌睐杷允䅁䅁䅕䅁䑁䅁䅷䅁䭁䉁䄴䅁䭁䅁䅅䅁䭁䅁䅕䅁䙁䅁䅁䅁䅁⬹䅖允䅁䅁䅅䅁䙁䑁積積積㥍⽍䍄䉁䅁䅁兂䅁䅁䅍䅄䅁䅁䅯睈䅁䅁䅯允䅁䅁䅯兂䅁䅁䅕䅁䅁佁⽃唵䉁䅁䅁允䅁䅁䅕䉵䘶ㄶ㑇樳䴸䅉䅅䅁䙁䅁䅁睁䵁䅁䅁权摁䅁䅁权䉁䅁䅁权䙁䅁䅁兂䅁䅁䅁䅷浮䅑䅅䅁䉁䅁䅁兂晁敨剴䉵嘷睐杷允䅁䅁䅕䅁䑁䅁䅷䅁䭁䉁䄸䅁䭁䅁䅅䅁䭁䅁䅕䅁䙁䅁䅁䅁杂敇䅚允䅁䅁䅅䅁䙁偁潙䥘䌯改⽁䍄䉁䅁䅁兂䅁䅁䅍䅄䅁䅁䅯杇䅁䅁䅯允䅁䅁䅯兂䅁䅁䅕䅁䅁䍁婁欵䉁䅁䅁允䅁䅁䅕䡰㥁瑃橥䐶䴸䅉䅅䅁䙁䅁䅁睁䵁䅁䅁权捁䅁䅁权䉁䅁䅁权䙁䅁䅁兂䅁䅁䅁佁汐䅑䅅䅁䉁䅁䅁兂穁積積積呐睐杷允䅁䅁䅕䅁䑁䅁䅷䅁䭁䉁䄴䅁䭁䅁䅅䅁䭁䅁䅕䅁䙁䅁䅁䅁杁敇䅚允䅁䅁䅅䅁䙁䵁ㅐ䙋偹瑷⽕䍄䉁䅁䅁兂䅁䅁䅍䅄䅁䅁䅯杈䅁䅁䅯允䅁䅁䅯兂䅁䅁䅕䅁䅁䅁䝁欵䉁䅁䅁允䅁䅁䅕硥畓⭒㙆䐱䴸䅉䅅䅁䙁䅁䅁睁䵁䅁䅁权敁䅁䅁权䉁䅁䅁权䙁䅁䅁兂䅁䅁䅁䉷浪䅑䅅䅁䉁䅁䅁兂䑄匹捨㡪噌睐杷允䅁䅁䅕䅁䑁䅁䅷䅁䭁䉁䅷䅁䭁䅁䅅䅁䭁䅁䅕䅁䙁䅁䅁䅁䅃佇䅚允䅁䅁䅅䅁䙁䭁䠵場啯瑲⽣䍄䉁䅁䅁兂䅁䅁䅍䅄䅁䅁䅯先䅁䅁䅯允䅁䅁䅯兂䅁䅁䅕䅁䅁䥁奁欵䉁䅁䅁允䅁䅁䅕㑈牘払敧吱䴸䅉䅅䅁䙁䅁䅁睁䵁䅁䅁权晁䅁䅁权䉁䅁䅁权䙁䅁䅁兂䅁䅁䅁䉧浪䅑䅅䅁䉁䅁䅁兂㉄䙋偹癷杘睐杷允䅁䅁䅕䅁䑁䅁䅷䅁䭁䉁䄸䅁䭁䅁䅅䅁䭁䅁䅕䅁䙁䅁䅁䅁杂佇䅚允䅁䅁䅅䅁䙁偁潙䥘䌯改⽁䍄䉁䅁䅁兂䅁䅁䅍䅄䅁䅁䅯䅈䅁䅁䅯允䅁䅁䅯兂䅁䅁䅕䅁䅁䵁塁欵䉁䅁䅁允䅁䅁䅕㑈牘払敧吱䴸䅉䅅䅁䙁䅁䅁睁䵁䅁䅁权慁䅁䅁权䉁䅁䅁权䙁䅁䅁兂䅁䅁䅁䉯浦䅑䅅䅁䉁䅁䅁兂歃䑣䬰㘱潐睐杷允䅁䅁䅕䅁䑁䅁䅷䅁䭁䉁䅷䅁䭁䅁䅅䅁䭁䅁䅕䅁䙁䅁䅁䅁杂敃䅚允䅁䅁䅅䅁䙁䉁䘫ㄶ㑇瑈⽕䍄䉁䅁䅁兂䅁䅁䅍䅄䅁䅁䅯睈䅁䅁䅯允䅁䅁䅯兂䅁䅁䅕䅁䅁䥁塁欵䉁䅁䅁允䅁䅁䅕椹捨㡪ㅌ䐴䴸䅉䅅䅁䙁䅁䅁睁䵁䅁䅁权晁䅁䅁权䉁䅁䅁权䙁䅁䅁兂䅁䅁䅁䉁浦䅑䅅䅁䉁䅁䅁兂㉄䙋偹癷杘睐杷允䅁䅁䅕䅁䑁䅁䅷䅁䭁䉁䅷䅁䭁䅁䅅䅁䭁䅁䅕䅁䙁䅁䅁䅁䅃畆䅚允䅁䅁䅅䅁䙁䉁䘫ㄶ㑇瑈⽕䍄䉁䅁䅁兂䅁䅁䅍䅄䅁䅁䅯杈䅁䅁䅯允䅁䅁䅯兂䅁䅁䅕䅁䅁䭁㕄唵䉁䅁䅁允䅁䅁䅕硥畓⭒㙆䐱䴸䅉䅅䅁䙁䅁䅁睁䵁䅁䅁权慁䅁䅁权䉁䅁䅁权䙁䅁䅁兂䅁䅁䅁䉁浢䅑䅅䅁䉁䅁䅁兂浂浚浚浚浢睐杷允䅁䅁䅕䅁䑁䅁䅷䅁䭁䉁䄰䅁䭁䅁䅅䅁䭁䅁䅕䅁䙁䅁䅁䅁䅁⬲䅖允䅁䅁䅅䅁䙁乁橥䑣䬰㤱⽍䍄䉁䅁䅁兂䅁䅁䅍䅄䅁䅁䅯䅈䅁䅁䅯允䅁䅁䅯兂䅁䅁䅕䅁䅁䭁噁欵䉁䅁䅁允䅁䅁䅕㑈牘払敧吱䴸䅉䅅䅁䙁䅁䅁睁䵁䅁䅁权捁䅁䅁权䉁䅁䅁权䙁䅁䅁兂䅁䅁䅁䉑浘䅑䅅䅁䉁䅁䅁兂晁敨剴䉵嘷睐杷允䅁䅁䅕䅁䑁䅁䅷䅁䭁䉁䅷䅁䭁䅁䅅䅁䭁䅁䅕䅁䙁䅁䅁䅁杁敆䅚允䅁䅁䅅䅁䙁䉁䘫ㄶ㑇瑈⽕䍄䉁䅁䅁兂䅁䅁䅍䅄䅁䅁䅯䅈䅁䅁䅯允䅁䅁䅯兂䅁䅁䅕䅁䅁䥁睄唵䉁䅁䅁允䅁䅁䅕積積積積稰䴸䅉䅅䅁䙁䅁䅁睁䵁䅁䅁权捁䅁䅁权䉁䅁䅁权䙁䅁䅁兂䅁䅁䅁䉁浘䅑䅅䅁䉁䅁䅁兂晁敨剴䉵嘷睐杷允䅁䅁䅕䅁䑁䅁䅷䅁䭁䉁䄴䅁䭁䅁䅅䅁䭁䅁䅕䅁䙁䅁䅁䅁䅁敆䅚允䅁䅁䅅䅁䙁䵁ㅐ䙋偹瑷⽕䍄䉁䅁䅁兂䅁䅁䅍䅄䅁䅁䅯杇䅁䅁䅯允䅁䅁䅯兂䅁䅁䅕䅁䅁佁啁欵䉁䅁䅁允䅁䅁䅕浚浚浚浚樵䴸䅉䅅䅁䙁䅁䅁睁䵁䅁䅁权慁䅁䅁权䉁䅁䅁权䙁䅁䅁兂䅁䅁䅁䉑浔䅑䅅䅁䉁䅁䅁兂浂浚浚浚浢睐杷允䅁䅁䅕䅁䑁䅁䅷䅁䭁䉁䄴䅁䭁䅁䅅䅁䭁䅁䅕䅁䙁䅁䅁䅁䅂但䅚允䅁䅁䅅䅁䙁䵁ㅐ䙋偹瑷⽕䍄䉁䅁䅁兂䅁䅁䅍䅄䅁䅁䅯先䅁䅁䅯允䅁䅁䅯兂䅁䅁䅕䅁䅁䅁啁欵䉁䅁䅁允䅁䅁䅕㑈牘払敧吱䴸䅉䅅䅁䙁䅁䅁睁䵁䅁䅁权摁䅁䅁权䉁䅁䅁权䙁䅁䅁兂䅁䅁䅁佑汈䅑䅅䅁䉁䅁䅁兂塄㍯㥁瑃呦睐杷允䅁䅁䅕䅁䑁䅁䅷䅁䭁䉁䅯䅁䭁䅁䅅䅁䭁䅁䅕䅁䙁䅁䅁䅁杄⭅䅚允䅁䅁䅅䅁䙁䝁浚浚浚畚⽙䍄䉁䅁䅁兂䅁䅁䅍䅄䅁䅁䅯䅈䅁䅁䅯允䅁䅁䅯兂䅁䅁䅕䅁䅁佁呁欵䉁䅁䅁允䅁䅁䅕㑈牘払敧吱䴸䅉䅅䅁䙁䅁䅁睁䵁䅁䅁权敁䅁䅁权䉁䅁䅁权䙁䅁䅁兂䅁䅁䅁䈴浐䅑䅅䅁䉁䅁䅁兂䑄匹捨㡪噌睐杷允䅁䅁䅕䅁䑁䅁䅷䅁䭁䉁䄴䅁䭁䅁䅅䅁䭁䅁䅕䅁䙁䅁䅁䅁䅃⭅䅚允䅁䅁䅅䅁䙁䵁ㅐ䙋偹瑷⽕䍄䉁䅁䅁兂䅁䅁䅍䅄䅁䅁䅯先䅁䅁䅯允䅁䅁䅯兂䅁䅁䅕䅁䅁䕁呁欵䉁䅁䅁允䅁䅁䅕㑈牘払敧吱䴸䅉䅅䅁䙁䅁䅁睁䵁䅁䅁权慁䅁䅁权䉁䅁䅁权䙁䅁䅁兂䅁䅁䅁䉉浐䅑䅅䅁䉁䅁䅁兂浂浚浚浚浢睐杷允䅁䅁䅕䅁䑁䅁䅷䅁䭁䉁䅷䅁䭁䅁䅅䅁䭁䅁䅕䅁䙁䅁䅁䅁杁⭅䅚允䅁䅁䅅䅁䙁䉁䘫ㄶ㑇瑈⽕䍄䉁䅁䅁兂䅁䅁䅍䅄䅁䅁䅯睈䅁䅁䅯允䅁䅁䅯兂䅁䅁䅕䅁䅁䵁摄唵䉁䅁䅁允䅁䅁䅕児塲㍯㥁樲䴸䅉䅅䅁䙁䅁䅁睁䵁䅁䅁权晁䅁䅁权䉁䅁䅁权䙁䅁䅁兂䅁䅁䅁䉁浐䅑䅅䅁䉁䅁䅁兂歃䑣䬰㘱材睐杷允䅁䅁䅕䅁䑁䅁䅷䅁䭁䉁䄰䅁䭁䅁䅅䅁䭁䅁䅕䅁䙁䅁䅁䅁杂畅䅚允䅁䅁䅅䅁䙁䉁䘫ㄶ㑇瑈⽕䍄䉁䅁䅁兂䅁䅁䅍䅄䅁䅁䅯䅈䅁䅁䅯允䅁䅁䅯兂䅁䅁䅕䅁䅁䕁十欵䉁䅁䅁允䅁䅁䅕㑈牘払敧吱䴸䅉䅅䅁䙁䅁䅁睁䵁䅁䅁权摁䅁䅁权䉁䅁䅁权䙁䅁䅁兂䅁䅁䅁䉑浌䅑䅅䅁䉁䅁䅁兂晁敨剴䉵嘷睐杷允䅁䅁䅕䅁䑁䅁䅷䅁䭁䉁䅯䅁䭁䅁䅅䅁䭁䅁䅕䅁䙁䅁䅁䅁杁畅䅚允䅁䅁䅅䅁䙁䝁浚浚浚畚⽙䍄䉁䅁䅁兂䅁䅁䅍䅄䅁䅁䅯睈䅁䅁䅯允䅁䅁䅯兂䅁䅁䅕䅁䅁䍁十欵䉁䅁䅁允䅁䅁䅕䡰㥁瑃橥䐴䴸䅉䅅䅁䙁䅁䅁睁䵁䅁䅁权摁䅁䅁权䉁䅁䅁权䙁䅁䅁兂䅁䅁䅁佁決䅑䅅䅁䉁䅁䅁兂塄㍯㥁瑃呦睐杷允䅁䅁䅕䅁䑁䅁䅷䅁䭁䉁䄸䅁䭁䅁䅅䅁䭁䅁䅕䅁䙁䅁䅁䅁权故䅚允䅁䅁䅅䅁䙁䭁睒児塲⭯⽁䍄䉁䅁䅁兂䅁䅁䅍䅄䅁䅁䅯杇䅁䅁䅯允䅁䅁䅯兂䅁䅁䅕䅁䅁佁摃唵䉁䅁䅁允䅁䅁䅕䅁䅁䅁䅁䐴䴸䅉䅅䅁䙁䅁䅁睁䵁䅁䅁权敁䅁䅁权䉁䅁䅁权䙁䅁䅁兂䅁䅁䅁䉧浈䅑䅅䅁䉁䅁䅁兂䑄匹捨㡪噌睐杷允䅁䅁䅕䅁䑁䅁䅷䅁䭁䉁䅷䅁䭁䅁䅅䅁䭁䅁䅕䅁䙁䅁䅁䅁杂故䅚允䅁䅁䅅䅁䙁䉁䘫ㄶ㑇瑈⽕䍄䉁䅁䅁兂䅁䅁䅍䅄䅁䅁䅯先䅁䅁䅯允䅁䅁䅯兂䅁䅁䅕䅁䅁䕁剁欵䉁䅁䅁允䅁䅁䅕㑈牘払敧吱䴸䅉䅅䅁䙁䅁䅁睁䵁䅁䅁权敁䅁䅁权䉁䅁䅁权䙁䅁䅁兂䅁䅁䅁䈴浄䅑䅅䅁䉁䅁䅁兂䑄匹捨㡪噌睐杷允䅁䅁䅕䅁䑁䅁䅷䅁䭁䉁䄸䅁䭁䅁䅅䅁䭁䅁䅕䅁䙁䅁䅁䅁杄佅䅚允䅁䅁䅅䅁䙁䭁睒児塲⭯⽁䍄䉁䅁䅁兂䅁䅁䅍䅄䅁䅁䅯杇䅁䅁䅯允䅁䅁䅯兂䅁䅁䅕䅁䅁佁楄唵䉁䅁䅁允䅁䅁䅕椹捨㡪ㅌ䐴䴸䅉䅅䅁䙁䅁䅁睁䵁䅁䅁权慁䅁䅁权䉁䅁䅁权䙁䅁䅁兂䅁䅁䅁䵙汄䅑䅅䅁䉁䅁䅁兂䅁䅁䅁䅁杄睐杷允䅁䅁䅕䅁䑁䅁䅷䅁䭁䉁䅯䅁䭁䅁䅅䅁䭁䅁䅕䅁䙁䅁䅁䅁杂佅䅚允䅁䅁䅅䅁䙁䝁浚浚浚畚⽙䍄䉁䅁䅁兂䅁䅁䅍䅄䅁䅁䅯杈䅁䅁䅯允䅁䅁䅯兂䅁䅁䅕䅁䅁佁偁欵䉁䅁䅁允䅁䅁䅕⽷潕䥘䌯吱䴸䅉䅅䅁䙁䅁䅁睁䵁䅁䅁权摁䅁䅁权䉁䅁䅁权䙁䅁䅁兂䅁䅁䅁䅷洯䅑䅅䅁䉁䅁䅁兂晁敨剴䉵嘷睐杷允䅁䅁䅕䅁䑁䅁䅷䅁䭁䉁䄰䅁䭁䅁䅅䅁䭁䅁䅕䅁䙁䅁䅁䅁䅃⭄䅚允䅁䅁䅅䅁䙁䉁䘫ㄶ㑇瑈⽕䍄䉁䅁䅁兂䅁䅁䅍䅄䅁䅁䅯杇䅁䅁䅯允䅁䅁䅯兂䅁䅁䅕䅁䅁䍁偁欵䉁䅁䅁允䅁䅁䅕浚浚浚浚樵䴸䅉䅅䅁䙁䅁䅁睁䵁䅁䅁权捁䅁䅁权䉁䅁䅁权䙁䅁䅁兂䅁䅁䅁䅉洯䅑䅅䅁䉁䅁䅁兂晁敨剴䉵嘷睐杷允䅁䅁䅕䅁䑁䅁䅷䅁䭁䉁䅷䅁䭁䅁䅅䅁䭁䅁䅕䅁䙁䅁䅁䅁䅃攰䅖允䅁䅁䅅䅁䙁䑁積積積㥍⽍䍄䉁䅁䅁兂䅁䅁䅍䅄䅁䅁䅯杈䅁䅁䅯允䅁䅁䅯兂䅁䅁䅕䅁䅁䍁偁欵䉁䅁䅁允䅁䅁䅕⽷潕䥘䌯吱䴸䅉䅅䅁䙁䅁䅁睁䵁䅁䅁权晁䅁䅁权䉁䅁䅁权䙁䅁䅁兂䅁䅁䅁䅉洯䅑䅅䅁䉁䅁䅁兂歃䑣䬰㘱材睐杷允䅁䅁䅕䅁䑁䅁䅷䅁䭁䉁䅯䅁䭁䅁䅅䅁䭁䅁䅕䅁䙁䅁䅁䅁䅁⭄䅚允䅁䅁䅅䅁䙁䝁浚浚浚畚⽙䍄䉁䅁䅁兂䅁䅁䅍䅄䅁䅁䅯先䅁䅁䅯允䅁䅁䅯兂䅁䅁䅕䅁䅁䅁偁欵䉁䅁䅁允䅁䅁䅕㑈牘払敧吱䴸䅉䅅䅁䙁䅁䅁睁䵁䅁䅁权晁䅁䅁权䉁䅁䅁权䙁䅁䅁兂䅁䅁䅁䄴洷䅑䅅䅁䉁䅁䅁兂歃䑣䬰㘱材睐杷允䅁䅁䅕䅁䑁䅁䅷䅁䭁䉁䅷䅁䭁䅁䅅䅁䭁䅁䅕䅁䙁䅁䅁䅁杂當䅖允䅁䅁䅅䅁䙁䥁䌯匹捨㥪⽉䍄䉁䅁䅁兂䅁䅁䅍䅄䅁䅁䅯先䅁䅁䅯允䅁䅁䅯兂䅁䅁䅕䅁䅁䵁佁欵䉁䅁䅁允䅁䅁䅕㑈牘払敧吱䴸䅉䅅䅁䙁䅁䅁睁䵁䅁䅁权敁</t>
  </si>
  <si>
    <t>䅁䅁权䉁䅁䅁权䙁䅁䅁兂䅁䅁䅁䅯洷䅑䅅䅁䉁䅁䅁兂䑄匹捨㡪噌睐杷允䅁䅁䅕䅁䑁䅁䅷䅁䭁䉁䅯䅁䭁䅁䅅䅁䭁䅁䅕䅁䙁䅁䅁䅁杁畄䅚允䅁䅁䅅䅁䙁䝁浚浚浚畚⽙䍄䉁䅁䅁兂䅁䅁䅍䅄䅁䅁䅯睈䅁䅁䅯允䅁䅁䅯兂䅁䅁䅕䅁䅁䍁佁欵䉁䅁䅁允䅁䅁䅕䡰㥁瑃橥䐴䴸䅉䅅䅁䙁䅁䅁睁䵁䅁䅁权慁䅁䅁权䉁䅁䅁权䙁䅁䅁兂䅁䅁䅁䱙汪䅑䅅䅁䉁䅁䅁兂䅁䅁䅁䅁杄睐杷允䅁䅁䅕䅁䑁䅁䅷䅁䭁䉁䅯䅁䭁䅁䅅䅁䭁䅁䅕䅁䙁䅁䅁䅁䅃畷䅖允䅁䅁䅅䅁䙁䅁䅁䅁䅁佁⽁䍄䉁䅁䅁兂䅁䅁䅍䅄䅁䅁䅯杈䅁䅁䅯允䅁䅁䅯兂䅁䅁䅕䅁䅁䝁乁欵䉁䅁䅁允䅁䅁䅕⽷潕䥘䌯吱䴸䅉䅅䅁䙁䅁䅁睁䵁䅁䅁权晁䅁䅁权䉁䅁䅁权䙁䅁䅁兂䅁䅁䅁䅙洳䅑䅅䅁䉁䅁䅁兂歃䑣䬰㘱材睐杷允䅁䅁䅕䅁䑁䅁䅷䅁䭁䉁䅯䅁䭁䅁䅅䅁䭁䅁䅕䅁䙁䅁䅁䅁䅁敄䅚允䅁䅁䅅䅁䙁䝁浚浚浚畚⽙䍄䉁䅁䅁兂䅁䅁䅍䅄䅁䅁䅯䅈䅁䅁䅯允䅁䅁䅯兂䅁䅁䅕䅁䅁䅁乁欵䉁䅁䅁允䅁䅁䅕㑈牘払敧吱䴸䅉䅅䅁䙁䅁䅁睁䵁䅁䅁权敁䅁䅁权䉁䅁䅁权䙁䅁䅁兂䅁䅁䅁䅁洳䅑䅅䅁䉁䅁䅁兂䑄匹捨㡪噌睐杷允䅁䅁䅕䅁䑁䅁䅷䅁䭁䉁䄸䅁䭁䅁䅅䅁䭁䅁䅕䅁䙁䅁䅁䅁䅁敄䅚允䅁䅁䅅䅁䙁䭁睒児塲⭯⽁䍄䉁䅁䅁兂䅁䅁䅍䅄䅁䅁䅯杇䅁䅁䅯允䅁䅁䅯兂䅁䅁䅕䅁䅁䥁䵁欵䉁䅁䅁允䅁䅁䅕浚浚浚浚樵䴸䅉䅅䅁䙁䅁䅁睁䵁䅁䅁权敁䅁䅁权䉁䅁䅁权䙁䅁䅁兂䅁䅁䅁䅙浺䅑䅅䅁䉁䅁䅁兂䑄匹捨㡪噌睐杷允䅁䅁䅕䅁䑁䅁䅷䅁䭁䉁䅷䅁䭁䅁䅅䅁䭁䅁䅕䅁䙁䅁䅁䅁䅂佄䅚允䅁䅁䅅䅁䙁䉁䘫ㄶ㑇瑈⽕䍄䉁䅁䅁兂䅁䅁䅍䅄䅁䅁䅯先䅁䅁䅯允䅁䅁䅯兂䅁䅁䅕䅁䅁䅁䵁欵䉁䅁䅁允䅁䅁䅕㑈牘払敧吱䴸䅉䅅䅁䙁䅁䅁睁䵁䅁䅁权慁䅁䅁权䉁䅁䅁权䙁䅁䅁兂䅁䅁䅁䅯浶䅑䅅䅁䉁䅁䅁兂浂浚浚浚浢睐杷允䅁䅁䅕䅁䑁䅁䅷䅁䭁䉁䅷䅁䭁䅁䅅䅁䭁䅁䅕䅁䙁䅁䅁䅁权⭃䅚允䅁䅁䅅䅁䙁䉁䘫ㄶ㑇瑈⽕䍄䉁䅁䅁兂䅁䅁䅍䅄䅁䅁䅯杈䅁䅁䅯允䅁䅁䅯兂䅁䅁䅕䅁䅁䭁䱁欵䉁䅁䅁允䅁䅁䅕⽷潕䥘䌯吱䴸䅉䅅䅁䙁䅁䅁睁䵁䅁䅁权晁䅁䅁权䉁䅁䅁权䙁䅁䅁兂䅁䅁䅁䅧浶䅑䅅䅁䉁䅁䅁兂歃䑣䬰㘱材睐杷允䅁䅁䅕䅁䑁䅁䅷䅁䭁䉁䅯䅁䭁䅁䅅䅁䭁䅁䅕䅁䙁䅁䅁䅁杂⭃䅚允䅁䅁䅅䅁䙁䝁浚浚浚畚⽙䍄䉁䅁䅁兂䅁䅁䅍䅄䅁䅁䅯杈䅁䅁䅯允䅁䅁䅯兂䅁䅁䅕䅁䅁䝁䱁欵䉁䅁䅁允䅁䅁䅕⽷潕䥘䌯吱䴸䅉䅅䅁䙁䅁䅁睁䵁䅁䅁权捁䅁䅁权䉁䅁䅁权䙁䅁䅁兂䅁䅁䅁䅉浶䅑䅅䅁䉁䅁䅁兂晁敨剴䉵嘷睐杷允䅁䅁䅕䅁䑁䅁䅷䅁䭁䉁䅯䅁䭁䅁䅅䅁䭁䅁䅕䅁䙁䅁䅁䅁䅄畃䅚允䅁䅁䅅䅁䙁䝁浚浚浚畚⽙䍄䉁䅁䅁兂䅁䅁䅍䅄䅁䅁䅯䅈䅁䅁䅯允䅁䅁䅯兂䅁䅁䅕䅁䅁䍁敄唵䉁䅁䅁允䅁䅁䅕積積積積稰䴸䅉䅅䅁䙁䅁䅁睁䵁䅁䅁权晁䅁䅁权䉁䅁䅁权䙁䅁䅁兂䅁䅁䅁䅷浲䅑䅅䅁䉁䅁䅁兂歃䑣䬰㘱材睐杷允䅁䅁䅕䅁䑁䅁䅷䅁䭁䉁䄰䅁䭁䅁䅅䅁䭁䅁䅕䅁䙁䅁䅁䅁权畃䅚允䅁䅁䅅䅁䙁䉁䘫ㄶ㑇瑈⽕䍄䉁䅁䅁兂䅁䅁䅍䅄䅁䅁䅯杈䅁䅁䅯允䅁䅁䅯兂䅁䅁䅕䅁䅁䥁䭁欵䉁䅁䅁允䅁䅁䅕硥畓⭒㙆䐱䴸䅉䅅䅁䙁䅁䅁睁䵁䅁䅁权摁䅁䅁权䉁䅁䅁权䙁䅁䅁兂䅁䅁䅁偯汌䅑䅅䅁䉁䅁䅁兂塄㍯㥁瑃呦睐杷允䅁䅁䅕䅁䑁䅁䅷䅁䭁䉁䄴䅁䭁䅁䅅䅁䭁䅁䅕䅁䙁䅁䅁䅁䅂畃䅚允䅁䅁䅅䅁䙁䡁啳歲桦瑥⽑䍄䉁䅁䅁兂䅁䅁䅍䅄䅁䅁䅯杈䅁䅁䅯允䅁䅁䅯兂䅁䅁䅕䅁䅁佁䩁欵䉁䅁䅁允䅁䅁䅕硥畓⭒㙆䐱䴸䅉䅅䅁䙁䅁䅁睁䵁䅁䅁权敁䅁䅁权䉁䅁䅁权䙁䅁䅁兂䅁䅁䅁䅙浮䅑䅅䅁䉁䅁䅁兂㝂䭆䠵場啲睐杷允䅁䅁䅕䅁䑁䅁䅷䅁䭁䉁䄰䅁䭁䅁䅅䅁䭁䅁䅕䅁䙁䅁䅁䅁杄佃䅚允䅁䅁䅅䅁䙁䉁䘫ㄶ㑇瑈⽕䍄䉁䅁䅁兂䅁䅁䅍䅄䅁䅁䅯杈䅁䅁䅯允䅁䅁䅯兂䅁䅁䅕䅁䅁佁䥁欵䉁䅁䅁允䅁䅁䅕硥畓⭒㙆䐱䴸䅉䅅䅁䙁䅁䅁睁䵁䅁䅁权晁䅁䅁权䉁䅁䅁权䙁䅁䅁兂䅁䅁䅁䄴浪䅑䅅䅁䉁䅁䅁兂䅁䅁䅁䅁杄睐杷允䅁䅁䅕䅁䑁䅁䅷䅁䭁䉁䄴䅁䭁䅁䅅䅁䭁䅁䅕䅁䙁䅁䅁䅁䅁佃䅚允䅁䅁䅅䅁䙁䡁啳歲桦瑥⽑䍄䉁䅁䅁兂䅁䅁䅍䅄䅁䅁䅯䅈䅁䅁䅯允䅁䅁䅯兂䅁䅁䅕䅁䅁䭁䥁欵䉁䅁䅁允䅁䅁䅕㑈牘払敧吱䴸䅉䅅䅁䙁䅁䅁睁䵁䅁䅁权摁䅁䅁权䉁䅁䅁权䙁䅁䅁兂䅁䅁䅁䅯浪䅑䅅䅁䉁䅁䅁兂晁敨剴䉵嘷睐杷允䅁䅁䅕䅁䑁䅁䅷䅁䭁䉁䄸䅁䭁䅁䅅䅁䭁䅁䅕䅁䙁䅁䅁䅁权佃䅚允䅁䅁䅅䅁䙁䅁䅁䅁䅁佁⽁䍄䉁䅁䅁兂䅁䅁䅍䅄䅁䅁䅯䅈䅁䅁䅯允䅁䅁䅯兂䅁䅁䅕䅁䅁䥁䥁欵䉁䅁䅁允䅁䅁䅕㑈牘払敧吱䴸䅉䅅䅁䙁䅁䅁睁䵁䅁䅁权捁䅁䅁权䉁䅁䅁权䙁䅁䅁兂䅁䅁䅁䅁浪䅑䅅䅁䉁䅁䅁兂晁敨剴䉵嘷睐杷允䅁䅁䅕䅁䑁䅁䅷䅁䭁䉁䄸䅁䭁䅁䅅䅁䭁䅁䅕䅁䙁䅁䅁䅁杁攸䅖允䅁䅁䅅䅁䙁佁㙆䭆䠵搴⽯䍄䉁䅁䅁兂䅁䅁䅍䅄䅁䅁䅯先䅁䅁䅯允䅁䅁䅯兂䅁䅁䅕䅁䅁䭁䡁欵䉁䅁䅁允䅁䅁䅕㑈牘払敧吱䴸䅉䅅䅁䙁䅁䅁睁䵁䅁䅁权敁䅁䅁权䉁䅁䅁权䙁䅁䅁兂䅁䅁䅁䅑浦䅑䅅䅁䉁䅁䅁兂㝂䭆䠵場啲睐杷允䅁䅁䅕䅁䑁䅁䅷䅁䭁䉁䅷䅁䭁䅁䅅䅁䭁䅁䅕䅁䙁䅁䅁䅁杁⭂䅚允䅁䅁䅅䅁䙁䉁䘫ㄶ㑇瑈⽕䍄䉁䅁䅁兂䅁䅁䅍䅄䅁䅁䅯䅈䅁䅁䅯允䅁䅁䅯兂䅁䅁䅕䅁䅁佁䝁欵䉁䅁䅁允䅁䅁䅕㑈牘払敧吱䴸䅉䅅䅁䙁䅁䅁睁䵁䅁䅁权晁䅁䅁权䉁䅁䅁权䙁䅁䅁兂䅁䅁䅁䅷浢䅑䅅䅁䉁䅁䅁兂䅁䅁䅁䅁杄睐杷允䅁䅁䅕䅁䑁䅁䅷䅁䭁䉁䅯䅁䭁䅁䅅䅁䭁䅁䅕䅁䙁䅁䅁䅁杂畂䅚允䅁䅁䅅䅁䙁䝁浚浚浚畚⽙䍄䉁䅁䅁兂䅁䅁䅍䅄䅁䅁䅯睈䅁䅁䅯允䅁䅁䅯兂䅁䅁䅕䅁䅁䝁䝁欵䉁䅁䅁允䅁䅁䅕䅁䅁䅁䅁䐴䴸䅉䅅䅁䙁䅁䅁睁䵁䅁䅁权慁䅁䅁权䉁䅁䅁权䙁䅁䅁兂䅁䅁䅁䅑浢䅑䅅䅁䉁䅁䅁兂浂浚浚浚浢睐杷允䅁䅁䅕䅁䑁䅁䅷䅁䭁䉁䄸䅁䭁䅁䅅䅁䭁䅁䅕䅁䙁䅁䅁䅁杁畂䅚允䅁䅁䅅䅁䙁䅁䅁䅁䅁佁⽁䍄䉁䅁䅁兂䅁䅁䅍䅄䅁䅁䅯杇䅁䅁䅯允䅁䅁䅯兂䅁䅁䅕䅁䅁䝁䙁欵䉁䅁䅁允䅁䅁䅕浚浚浚浚樵䴸䅉䅅䅁䙁䅁䅁睁䵁䅁䅁权摁䅁䅁权䉁䅁䅁权䙁䅁䅁兂䅁䅁䅁乁氳䅑䅅䅁䉁䅁䅁兂塄㍯㥁瑃呦睐杷允䅁䅁䅕䅁䑁䅁䅷䅁䭁䉁䄸䅁䭁䅁䅅䅁䭁䅁䅕䅁䙁䅁䅁䅁䅂敂䅚允䅁䅁䅅䅁䙁䅁䅁䅁䅁佁⽁䍄䉁䅁䅁兂䅁䅁䅍䅄䅁䅁䅯杇䅁䅁䅯允䅁䅁䅯兂䅁䅁䅕䅁䅁䥁䕁欵䉁䅁䅁允䅁䅁䅕浚浚浚浚樵䴸䅉䅅䅁䙁䅁䅁睁䵁䅁䅁权晁䅁䅁权䉁䅁䅁权䙁䅁䅁兂䅁䅁䅁䅧浔䅑䅅䅁䉁䅁䅁兂䅁䅁䅁䅁杄睐杷允䅁䅁䅕䅁䑁䅁䅷䅁䭁䉁䅯䅁䭁䅁䅅䅁䭁䅁䅕䅁䙁䅁䅁䅁杂佂䅚允䅁䅁䅅䅁䙁䝁浚浚浚畚⽙䍄䉁䅁䅁兂䅁䅁䅍䅄䅁䅁䅯先䅁䅁䅯允䅁䅁䅯兂䅁䅁䅕䅁䅁䝁䕁欵䉁䅁䅁允䅁䅁䅕㑈牘払敧吱䴸䅉䅅䅁䙁䅁䅁睁䵁䅁䅁权慁䅁䅁权䉁䅁䅁权䙁䅁䅁兂䅁䅁䅁䅉浔䅑䅅䅁䉁䅁䅁兂浂浚浚浚浢睐杷允䅁䅁䅕䅁䑁䅁䅷䅁䭁䉁䅷䅁䭁䅁䅅䅁䭁䅁䅕䅁䙁䅁䅁䅁权⭁䅚允䅁䅁䅅䅁䙁䉁䘫ㄶ㑇瑈⽕䍄䉁䅁䅁兂䅁䅁䅍䅄䅁䅁䅯杇䅁䅁䅯允䅁䅁䅯兂䅁䅁䅕䅁䅁䝁䑁欵䉁䅁䅁允䅁䅁䅕浚浚浚浚樵䴸䅉䅅䅁䙁䅁䅁睁䵁䅁䅁权慁䅁䅁权䉁䅁䅁权䙁䅁䅁兂䅁䅁䅁䅷浌䅑䅅䅁䉁䅁䅁兂浂浚浚浚浢睐杷允䅁䅁䅕䅁䑁䅁䅷䅁䭁䉁䄰䅁䭁䅁䅅䅁䭁䅁䅕䅁䙁䅁䅁䅁权畁䅚允䅁䅁䅅䅁䙁䉁䘫ㄶ㑇瑈⽕䍄䉁䅁䅁兂䅁䅁䅍䅄䅁䅁䅯睈䅁䅁䅯允䅁䅁䅯兂䅁䅁䅕䅁䅁䭁䍁欵䉁䅁䅁允䅁䅁䅕䅁䅁䅁䅁䐴䴸䅉䅅䅁䙁䅁䅁睁䵁䅁䅁权晁䅁䅁权䉁䅁䅁权䙁䅁䅁兂䅁䅁䅁䵁氳䅑䅅䅁䉁䅁䅁兂歃䑣䬰㘱材睐杷允䅁䅁䅕䅁䑁䅁䅷䅁䭁䉁䄰䅁䭁䅁䅅䅁䭁䅁䅕䅁䙁䅁䅁䅁䅂⭲䅖允䅁䅁䅅䅁䙁乁橥䑣䬰㤱⽍䍄䉁䅁䅁兂䅁䅁䅍䅄䅁䅁䅯先䅁䅁䅯允䅁䅁䅯兂䅁䅁䅕䅁䅁䥁䍁欵䉁䅁䅁允䅁䅁䅕㑈牘払敧吱䴸䅉䅅䅁䙁䅁䅁睁䵁䅁䅁权慁䅁䅁权䉁䅁䅁权䙁䅁䅁兂䅁䅁䅁䱁汘䅑䅅䅁䉁䅁䅁兂䅁䅁䅁䅁杄睐杷允䅁䅁䅕䅁䑁䅁䅷䅁䭁䉁䄴䅁䭁䅁䅅䅁䭁䅁䅕䅁䙁䅁䅁䅁杄伳䅖允䅁䅁䅅䅁䙁䑁積積積㥍⽍䍄䉁䅁䅁兂䅁䅁䅍䅄䅁䅁䅯杈䅁䅁䅯允䅁䅁䅯兂䅁䅁䅕䅁䅁䅁㑄唵䉁䅁䅁允䅁䅁䅕硥畓⭒㙆䐱䴸䅉䅅䅁䙁䅁䅁睁䵁䅁䅁权慁䅁䅁权䉁䅁䅁权䙁䅁䅁兂䅁䅁䅁䅙浌䅑䅅䅁䉁䅁䅁兂浂浚浚浚浢睐杷允䅁䅁䅕䅁䑁䅁䅷䅁䭁䉁䄴䅁䭁䅁䅅䅁䭁䅁䅕䅁䙁䅁䅁䅁䅄敁䅚允䅁䅁䅅䅁䙁䡁啳歲桦瑥⽑䍄䉁䅁䅁兂䅁䅁䅍䅄䅁䅁䅯睈䅁䅁䅯允䅁䅁䅯兂䅁䅁䅕䅁䅁䥁䉁欵䉁䅁䅁允䅁䅁䅕䅁䅁䅁䅁䐴䴸䅉䅅䅁䙁䅁䅁睁䵁䅁䅁权晁䅁䅁权䉁䅁䅁权䙁䅁䅁兂䅁䅁䅁䄴浄䅑䅅䅁䉁䅁䅁兂䅁䅁䅁䅁杄睐杷允䅁䅁䅕䅁䑁䅁䅷䅁䭁䉁䅯䅁䭁䅁䅅䅁䭁䅁䅕䅁䙁䅁䅁䅁权佁䅚允䅁䅁䅅䅁䙁䝁浚浚浚畚⽙䍄䉁䅁䅁兂䅁䅁䅍䅄䅁䅁䅯䅈䅁䅁䅯允䅁䅁䅯兂䅁䅁䅕䅁䅁䭁䅁欵䉁䅁䅁允䅁䅁䅕㑈牘払敧吱䴸䅉䅅䅁䙁䅁䅁睁䵁䅁䅁权慁䅁䅁权䉁䅁䅁权䙁䅁䅁兂䅁䅁䅁䅑浄䅑䅅䅁䉁䅁䅁兂浂浚浚浚浢睐杷允䅁䅁䅕䅁䑁䅁䅷䅁䭁䉁䄸䅁䭁䅁䅅䅁䭁䅁䅕䅁䙁䅁䅁䅁杁佁䅚允䅁䅁䅅䅁䙁䅁䅁䅁䅁佁⽁䍄䉁䅁䅁兂䅁䅁䅍䅄䅁䅁䅯先䅁䅁䅯允䅁䅁䅯兂䅁䅁䅕䅁䅁䝁⽄唵䉁䅁䅁允䅁䅁䅕㑈牘払敧吱䴸䅉䅅䅁䙁䅁䅁睁䵁䅁䅁权捁䅁䅁权䉁䅁䅁权䙁䅁䅁兂䅁䅁䅁偑氯䅑䅅䅁䉁䅁䅁兂晁敨剴䉵嘷睐杷允䅁䅁䅕䅁䑁䅁䅷䅁䭁䉁䅷䅁䭁䅁䅅䅁䭁䅁䅕䅁䙁䅁䅁䅁䅁⬯䅖允䅁䅁䅅䅁䙁䉁䘫ㄶ㑇瑈⽕䍄䉁䅁䅁兂䅁䅁䅍䅄䅁䅁䅯睈䅁䅁䅯允䅁䅁䅯兂䅁䅁䅕䅁䅁䅁⽄唵䉁䅁䅁允䅁䅁䅕体㙆䭆䠵吴䴸䅉䅅䅁䙁䅁䅁睁䵁䅁䅁权摁䅁䅁权䉁䅁䅁权䙁䅁䅁兂䅁䅁䅁偧氷䅑䅅䅁䉁䅁䅁兂晁敨剴䉵嘷睐杷允䅁䅁䅕䅁䑁䅁䅷䅁䭁䉁䅯䅁䭁䅁䅅䅁䭁䅁䅕䅁䙁䅁䅁䅁杂甯䅖允䅁䅁䅅䅁䙁䑁積積積⭍⽍䍄䉁䅁䅁兂䅁䅁䅍䅄䅁䅁䅯杇䅁䅁䅯允䅁䅁䅯兂䅁䅁䅕䅁䅁䥁䭄唵䉁䅁䅁允䅁䅁䅕椹捨㡪ㅌ䐴䴸䅉䅅䅁䙁䅁䅁睁䵁䅁䅁权摁䅁䅁权䉁䅁䅁权䙁䅁䅁兂䅁䅁䅁偑氷䅑䅅䅁䉁䅁䅁兂晁敨剴䉵嘷睐杷允䅁䅁䅕䅁䑁䅁䅷䅁䭁䉁䅯䅁䭁䅁䅅䅁䭁䅁䅕䅁䙁䅁䅁䅁杁甯䅖允䅁䅁䅅䅁䙁䑁積積積⭍⽍䍄䉁䅁䅁兂䅁䅁䅍䅄䅁䅁䅯先䅁䅁䅯允䅁䅁䅯兂䅁䅁䅕䅁䅁䵁兄唵䉁䅁䅁允䅁䅁䅕㘱睎児塲稰䴸䅉䅅䅁䙁䅁䅁睁䵁䅁䅁权摁䅁䅁权䉁䅁䅁权䙁䅁䅁兂䅁䅁䅁偁氷䅑䅅䅁䉁䅁䅁兂晁敨剴䉵嘷睐杷允䅁䅁䅕䅁䑁䅁䅷䅁䭁䉁䄴䅁䭁䅁䅅䅁䭁䅁䅕䅁䙁䅁䅁䅁䅁甯䅖允䅁䅁䅅䅁䙁䡁啳歲桦瑥⽑䍄䉁䅁䅁兂䅁䅁䅍䅄䅁䅁䅯先䅁䅁䅯允䅁䅁䅯兂䅁䅁䅕䅁䅁䭁㥄唵䉁䅁䅁允䅁䅁䅕㑈牘払敧吱䴸䅉䅅䅁䙁䅁䅁睁䵁䅁䅁权敁䅁䅁权䉁䅁䅁权䙁䅁䅁兂䅁䅁䅁偧汔䅑䅅䅁䉁䅁䅁兂穁積積積呐睐杷允䅁䅁䅕䅁䑁䅁䅷䅁䭁䉁䄸䅁䭁䅁䅅䅁䭁䅁䅕䅁䙁䅁䅁䅁杂佰䅖允䅁䅁䅅䅁䭁䉁䅳䅁䵁䅉䅅䅁䙁䅁䅁睁䵁䅁䅁权摁䅁䅁权䉁䅁䅁权䙁䅁䅁兂䅁䅁䅁偑氳䅑䅅䅁䉁䅁䅁兂晁敨剴䉵嘷睐杷允䅁䅁䅕䅁䑁䅁䅷䅁䭁䉁䄰䅁䭁䅁䅅䅁䭁䅁䅕䅁䙁䅁䅁䅁权攳䅖允䅁䅁䅅䅁䙁乁橥䑣䬰㤱⽍䍄䉁䅁䅁兂䅁䅁䅍䅄䅁䅁䅯杈䅁䅁䅯允䅁䅁䅯兂䅁䅁䅕䅁䅁䕁㥄唵䉁䅁䅁允䅁䅁䅕硥畓⭒㙆䐱䴸䅉䅅䅁䙁䅁䅁睁䵁䅁䅁权慁䅁䅁权䉁䅁䅁权䙁䅁䅁兂䅁䅁䅁偉氳䅑䅅䅁䉁䅁䅁兂穁積積積橐睐杷允䅁䅁䅕䅁䑁䅁䅷䅁䭁䉁䅷䅁䭁䅁䅅䅁䭁䅁䅕䅁䙁䅁䅁䅁杁⭸䅖允䅁䅁䅅䅁䙁䑁積積積㥍⽍䍄䉁䅁䅁兂䅁䅁䅍䅄䅁䅁䅯杈䅁䅁䅯允䅁䅁䅯兂䅁䅁䅕䅁䅁䝁䭄唵䉁䅁䅁允䅁䅁䅕積積積積稰䴸䅉䅅䅁䙁䅁䅁睁䵁䅁䅁权摁䅁䅁权䉁䅁䅁权䙁䅁䅁兂䅁䅁䅁偷決䅑䅅䅁䉁䅁䅁兂晁敨剴䉵嘷睐杷允䅁䅁䅕䅁䑁䅁䅷䅁䭁䉁䄴䅁䭁䅁䅅䅁䭁䅁䅕䅁䙁䅁䅁䅁权伯䅖允䅁䅁䅅䅁䙁䡁啳歲桦瑥⽑䍄䉁䅁䅁兂䅁䅁䅍䅄䅁䅁䅯杇䅁䅁䅯允䅁䅁䅯兂䅁䅁䅕䅁䅁䥁㡄唵䉁䅁䅁允䅁䅁䅕積積積積稴䴸䅉䅅䅁䙁䅁䅁睁䵁䅁䅁权摁䅁䅁权䉁䅁䅁权䙁䅁䅁兂䅁䅁䅁偧決䅑䅅䅁䉁䅁䅁兂晁敨剴䉵嘷睐杷允䅁䅁䅕䅁䑁䅁䅷䅁䭁䉁䄸䅁䭁䅁䅅䅁䭁䅁䅕䅁䙁䅁䅁䅁䅂⬴䅖允䅁䅁䅅䅁䙁䑁䬰㘱睎摐⽯䍄䉁䅁䅁兂䅁䅁䅍䅄䅁䅁䅯睈䅁䅁䅯允䅁䅁䅯兂䅁䅁䅕䅁䅁䥁㡄唵䉁䅁䅁允䅁䅁䅕体㙆䭆䠵吴䴸䅉䅅䅁䙁䅁䅁睁䵁䅁䅁权捁䅁䅁权䉁䅁䅁权䙁䅁䅁兂䅁䅁䅁偑決䅑䅅䅁䉁䅁䅁兂晁敨剴䉵嘷睐杷允䅁䅁䅕䅁䑁䅁䅷䅁䭁䉁䅷䅁䭁䅁䅅䅁䭁䅁䅕䅁䙁䅁䅁䅁䅁⭱䅖允䅁䅁䅅䅁䙁䥁䌯匹捨㥪⽉䍄䉁䅁䅁兂䅁䅁䅍䅄䅁䅁䅯杈䅁䅁䅯允䅁䅁䅯兂䅁䅁䅕䅁䅁䕁㡄唵䉁䅁䅁允䅁䅁䅕硥畓⭒㙆䐱䴸䅉䅅䅁䙁䅁䅁睁䵁䅁䅁权慁䅁䅁权䉁䅁䅁权䙁䅁䅁兂䅁䅁䅁偁汦䅑䅅䅁䉁䅁䅁兂穁積積積橐睐杷允䅁䅁䅕䅁䑁䅁䅷䅁䭁䉁䄰䅁䭁䅁䅅䅁䭁䅁䅕䅁䙁䅁䅁䅁权⬫䅖允䅁䅁䅅䅁䙁䉁䘫ㄶ㑇瑈⽕䍄䉁䅁䅁兂䅁䅁䅍䅄䅁䅁䅯杈䅁䅁䅯允䅁䅁䅯兂䅁䅁䅕䅁䅁䭁㝄唵䉁䅁䅁允䅁䅁䅕硥畓⭒㙆䐱䴸䅉䅅䅁䙁䅁䅁睁䵁䅁䅁权摁䅁䅁权䉁䅁䅁权䙁䅁䅁兂䅁䅁䅁偧汶䅑䅅䅁䉁䅁䅁兂晁敨剴䉵嘷睐杷允䅁䅁䅕䅁䑁䅁䅷䅁䭁䉁䅷䅁䭁䅁䅅䅁䭁䅁䅕䅁䙁䅁䅁䅁杄伲䅖允䅁䅁䅅䅁䙁䑁積積積㥍⽍䍄䉁䅁䅁兂䅁䅁䅍䅄䅁䅁䅯杇䅁䅁䅯允䅁䅁䅯兂䅁䅁䅕䅁䅁䝁㝄唵䉁䅁䅁允䅁䅁䅕積積積積稴䴸䅉䅅䅁䙁䅁䅁睁䵁䅁䅁权敁䅁䅁权䉁䅁䅁权䙁䅁䅁兂䅁䅁䅁偙汶䅑䅅䅁䉁䅁䅁兂㝂䭆䠵場啲睐杷允䅁䅁䅕䅁䑁䅁䅷䅁䭁䉁䄸䅁䭁䅁䅅䅁䭁䅁䅕䅁䙁䅁䅁䅁杂⬫䅖允䅁䅁䅅䅁䙁䕁桪桥畓⭒⽅䍄䉁䅁䅁兂䅁䅁䅍䅄䅁䅁䅯杇䅁䅁䅯允䅁䅁䅯兂䅁䅁䅕䅁䅁䅁㝄唵䉁䅁䅁允䅁䅁䅕積積積積稴䴸䅉䅅䅁䙁䅁䅁睁䵁䅁䅁权捁䅁䅁权䉁䅁䅁权䙁䅁䅁兂䅁䅁䅁佑汐䅑䅅䅁䉁䅁䅁兂穁積積積呐睐杷允䅁䅁䅕䅁䑁䅁䅷䅁䭁䉁䅷䅁䭁䅁䅅䅁䭁䅁䅕䅁䙁䅁䅁䅁权甫䅖允䅁䅁䅅䅁䙁䉁䘫ㄶ㑇瑈⽕䍄䉁䅁䅁兂䅁䅁䅍䅄䅁䅁䅯睈䅁䅁䅯允䅁䅁䅯兂䅁䅁䅕䅁䅁䭁㙄唵䉁䅁䅁允䅁䅁䅕体㙆䭆䠵吴䴸䅉䅅䅁䙁䅁䅁睁䵁䅁䅁权慁䅁䅁权䉁䅁䅁权䙁䅁䅁兂䅁䅁䅁偧汲䅑䅅䅁䉁䅁䅁兂穁積積積橐睐杷允䅁䅁䅕䅁䑁䅁䅷䅁䭁䉁䅷䅁䭁䅁䅅䅁䭁䅁䅕䅁䙁䅁䅁䅁䅂敯䅖允䅁䅁䅅䅁䙁䥁䌯匹捨㥪⽉䍄䉁䅁䅁兂䅁䅁䅍䅄䅁䅁䅯睈䅁䅁䅯允䅁䅁䅯兂䅁䅁䅕䅁䅁䥁㙄唵䉁䅁䅁允䅁䅁䅕体㙆䭆䠵吴䴸䅉䅅䅁䙁䅁䅁睁䵁䅁䅁权敁䅁䅁权䉁䅁䅁权䙁䅁䅁兂䅁䅁䅁偑汮䅑䅅䅁䉁䅁䅁兂㝂䭆䠵場啲睐杷允䅁䅁䅕䅁䑁䅁䅷䅁䭁䉁䅯䅁䭁䅁䅅䅁䭁䅁䅕䅁䙁䅁䅁䅁杁攫䅖允䅁䅁䅅䅁䙁䑁積積積⭍⽍䍄䉁䅁䅁兂䅁䅁䅍䅄䅁䅁䅯睈䅁䅁䅯允䅁䅁䅯兂䅁䅁䅕䅁䅁䍁㕄唵䉁䅁䅁允䅁䅁䅕体㙆䭆䠵吴䴸䅉䅅䅁䙁䅁䅁睁䵁䅁䅁权慁䅁䅁权䉁䅁䅁权䙁䅁䅁兂䅁䅁䅁偁汮䅑䅅䅁䉁䅁䅁兂穁積積積橐睐杷允䅁䅁䅕䅁䑁䅁䅷䅁䭁䉁䅷䅁䭁䅁䅅䅁䭁䅁䅕䅁䙁䅁䅁䅁䅁攫䅖允䅁䅁䅅䅁䙁䉁䘫ㄶ㑇瑈⽕䍄䉁䅁䅁兂䅁䅁䅍䅄䅁䅁䅯䅈䅁䅁䅯允䅁䅁䅯兂䅁䅁䅕䅁䅁䵁㑄唵䉁䅁䅁允䅁䅁䅕㑈牘払敧吱䴸䅉䅅䅁䙁䅁䅁睁䵁䅁䅁权慁䅁䅁权䉁䅁䅁权䙁䅁䅁兂䅁䅁䅁偑汪䅑䅅䅁䉁䅁䅁兂穁積積積橐睐杷允䅁䅁䅕䅁䑁䅁䅷䅁䭁䉁䅯䅁䭁䅁䅅䅁䭁䅁䅕䅁䙁䅁䅁䅁杄畺䅖允䅁䅁䅅䅁䙁偁潙䥘䌯改⽁䍄䉁䅁䅁兂䅁䅁䅍䅄䅁䅁䅯睈䅁䅁䅯允䅁䅁䅯兂䅁䅁䅕䅁䅁䭁⭃唵䉁䅁䅁允䅁䅁䅕䉵䘶ㄶ㑇樳䴸䅉䅅䅁䙁䅁䅁睁䵁䅁䅁权慁䅁䅁权䉁䅁䅁权䙁䅁䅁兂䅁䅁䅁偧汦䅑䅅䅁䉁䅁䅁兂穁積積積橐睐杷允䅁䅁䅕䅁䑁䅁䅷䅁䭁䉁䅷䅁䭁䅁䅅䅁䭁䅁䅕䅁䙁䅁䅁䅁杂⬹䅖允䅁䅁䅅䅁䙁䉁䘫ㄶ㑇瑈⽕䍄䉁䅁䅁兂䅁䅁䅍䅄䅁䅁䅯杇䅁䅁䅯允䅁䅁䅯兂䅁䅁䅕䅁䅁䕁㍄唵䉁䅁䅁允䅁䅁䅕積積積積稴䴸䅉䅅䅁䙁䅁䅁睁䵁䅁䅁权敁䅁䅁权䉁䅁䅁权䙁䅁䅁兂䅁䅁䅁䭑汲䅑䅅䅁䉁䅁䅁兂穁積積積呐睐杷允䅁䅁䅕䅁䑁䅁䅷䅁䭁䉁䄸䅁䭁䅁䅅䅁䭁䅁䅕䅁䙁䅁䅁䅁䅂⬹䅖允䅁䅁䅅䅁䙁䕁桪桥畓⭒⽅䍄䉁䅁䅁兂䅁䅁䅍䅄䅁䅁䅯䅈䅁䅁䅯允䅁䅁䅯兂䅁䅁䅕䅁䅁䍁㍄唵䉁䅁䅁允䅁䅁䅕㑈牘払敧吱䴸䅉䅅䅁䙁䅁䅁睁䵁䅁䅁权慁䅁䅁权䉁䅁䅁权䙁䅁䅁兂䅁䅁䅁佑汮䅑䅅䅁䉁䅁䅁兂㉄䙋偹癷杘睐杷允䅁䅁䅕䅁䑁䅁䅷䅁䭁䉁䄰䅁䭁䅁䅅䅁䭁䅁䅕䅁䙁䅁䅁䅁权甹䅖允䅁䅁䅅䅁䙁䉁䘫ㄶ㑇瑈⽕䍄䉁䅁䅁兂䅁䅁䅍䅄䅁䅁䅯先䅁䅁䅯允䅁䅁䅯兂䅁䅁䅕䅁䅁䥁㉄唵䉁䅁䅁允䅁䅁䅕㑈牘払敧吱䴸䅉䅅䅁䙁䅁䅁睁䵁䅁䅁权晁䅁䅁权䉁䅁䅁权䙁䅁䅁兂䅁䅁䅁佁汶䅑䅅䅁䉁䅁䅁兂桄桥畓⭒慈睐杷允䅁䅁䅕䅁䑁䅁䅷䅁䭁䉁䅷䅁䭁䅁䅅䅁䭁䅁䅕䅁䙁䅁䅁䅁䅂甹䅖允䅁䅁䅅䅁䙁䉁䘫ㄶ㑇瑈⽕䍄䉁䅁䅁兂䅁䅁䅍䅄䅁䅁䅯杈䅁䅁䅯允䅁䅁䅯兂䅁䅁䅕䅁䅁䍁㉄唵䉁䅁䅁允䅁䅁䅕積積積積稰䴸䅉䅅䅁䙁䅁䅁睁䵁䅁䅁权慁䅁䅁权䉁䅁䅁权䙁䅁䅁兂䅁䅁䅁偷汘䅑䅅䅁䉁䅁䅁兂穁積積積橐睐杷允䅁䅁䅕䅁䑁䅁䅷䅁䭁䉁䄴䅁䭁䅁䅅䅁䭁䅁䅕䅁䙁䅁䅁䅁䅃⬰䅖允䅁䅁䅅䅁䙁䑁積積積㥍⽍䍄䉁䅁䅁兂䅁䅁䅍䅄䅁䅁䅯杈䅁䅁䅯允䅁䅁䅯兂䅁䅁䅕䅁䅁䵁ㅄ唵䉁䅁䅁允䅁䅁䅕積積積積稰䴸䅉䅅䅁䙁䅁䅁睁䵁䅁䅁权捁䅁䅁权䉁䅁䅁权䙁䅁䅁兂䅁䅁䅁偯汘䅑䅅䅁䉁䅁䅁兂晁敨剴䉵嘷睐杷允䅁䅁䅕䅁䑁䅁䅷䅁䭁䉁䄴䅁䭁䅁䅅䅁䭁䅁䅕䅁䙁䅁䅁䅁权改䅖允䅁䅁䅅䅁䙁䑁積積積㥍⽍䍄䉁䅁䅁兂䅁䅁䅍䅄䅁䅁䅯杇䅁䅁䅯允䅁䅁䅯兂䅁䅁䅕䅁䅁䵁摄唵䉁䅁䅁允䅁䅁䅕椹捨㡪ㅌ䐴䴸䅉䅅䅁䙁䅁䅁睁䵁䅁䅁权敁䅁䅁权䉁䅁䅁权䙁䅁䅁兂䅁䅁䅁偑汘䅑䅅䅁䉁䅁䅁兂穁積積積呐睐杷允䅁䅁䅕䅁䑁䅁䅷䅁䭁䉁䅯䅁䭁䅁䅅䅁䭁䅁䅕䅁䙁䅁䅁䅁䅄伹䅖允䅁䅁䅅䅁䙁䑁積積積⭍⽍䍄䉁䅁䅁兂䅁䅁䅍䅄䅁䅁䅯杇䅁䅁䅯允䅁䅁䅯兂䅁䅁䅕䅁䅁䭁い唵䉁䅁䅁允䅁䅁䅕積積積積稴䴸䅉䅅䅁䙁䅁䅁睁䵁䅁䅁权慁䅁䅁权䉁䅁䅁权䙁䅁䅁兂䅁䅁䅁佉汲䅑䅅䅁䉁䅁䅁兂穁積積積橐睐杷允䅁䅁䅕䅁䑁䅁䅷䅁䭁䉁䄰䅁䭁䅁䅅䅁䭁䅁䅕䅁䙁䅁䅁䅁杄⬸䅖允䅁䅁䅅䅁䙁乁橥䑣䬰㤱⽍䍄䉁䅁䅁兂䅁䅁䅍䅄䅁䅁䅯䅈䅁䅁䅯允䅁䅁䅯兂䅁䅁䅕䅁䅁䭁穄唵䉁䅁䅁允䅁䅁䅕積積積積稰䴸䅉䅅䅁䙁䅁䅁睁䵁䅁䅁权摁䅁䅁权䉁䅁䅁权䙁䅁䅁兂䅁䅁䅁偯汐䅑䅅䅁䉁䅁䅁兂塄㍯㥁瑃呦睐杷允䅁䅁䅕䅁䑁䅁䅷䅁䭁䉁䄴䅁䭁䅁䅅䅁䭁䅁䅕䅁䙁䅁䅁䅁䅃⬸䅖允䅁䅁䅅䅁䙁䑁積積積㥍⽍䍄䉁䅁䅁兂䅁䅁䅍䅄䅁䅁䅯睈䅁䅁䅯允䅁䅁䅯兂䅁䅁䅕䅁䅁䥁穄唵䉁䅁䅁允䅁䅁䅕場啯歲桦樲䴸䅉䅅䅁䙁䅁䅁睁䵁䅁䅁权捁䅁䅁权䉁䅁䅁权䙁䅁䅁兂䅁䅁䅁䵯汐䅑䅅䅁䉁䅁䅁兂偃癷潕䥘匯睐杷允䅁䅁䅕䅁䑁䅁䅷䅁䭁䉁䅯䅁䭁䅁䅅䅁䭁䅁䅕䅁䙁䅁䅁䅁䅁⬸䅖允䅁䅁䅅䅁䙁䑁積積積⭍⽍䍄䉁䅁䅁兂䅁䅁䅍䅄䅁䅁䅯杈䅁䅁䅯允䅁䅁䅯兂䅁䅁䅕䅁䅁佁祄唵䉁䅁䅁允䅁䅁䅕積積積積稰䴸䅉䅅䅁䙁䅁䅁睁䵁䅁䅁权敁䅁䅁权䉁䅁䅁权䙁䅁䅁兂䅁䅁䅁余氳䅑䅅䅁䉁䅁䅁兂穁積積積呐睐杷允䅁䅁䅕䅁䑁䅁䅷䅁䭁䉁䅯䅁䭁䅁䅅䅁䭁䅁䅕䅁䙁䅁䅁䅁䅂甸䅖允䅁䅁䅅䅁䙁䑁積積積⭍⽍䍄䉁䅁䅁兂䅁䅁䅍䅄䅁䅁䅯䅈䅁䅁䅯允䅁䅁䅯兂䅁䅁䅕䅁䅁䕁祄唵䉁䅁䅁允䅁䅁䅕積積積積稰䴸䅉䅅䅁䙁䅁䅁睁䵁䅁䅁权敁䅁䅁权䉁䅁䅁权䙁䅁䅁兂䅁䅁䅁偑汌䅑䅅䅁䉁䅁䅁兂穁積積積呐睐杷允䅁䅁䅕䅁䑁䅁䅷䅁䭁䉁䄸䅁䭁䅁䅅䅁䭁䅁䅕䅁䙁䅁䅁䅁杁甸䅖允䅁䅁䅅䅁䙁佁㙆䭆䠵搴⽯䍄䉁䅁䅁兂䅁䅁䅍䅄䅁䅁䅯杈䅁䅁䅯允䅁䅁䅯兂䅁䅁䅕䅁䅁䅁祄唵䉁䅁䅁允䅁䅁䅕積積積積稰䴸䅉䅅䅁䙁䅁䅁睁䵁䅁䅁权敁䅁䅁权䉁䅁䅁权䙁䅁䅁兂䅁䅁䅁倴汈䅑䅅䅁䉁䅁䅁兂穁積積積呐睐杷允䅁䅁䅕䅁䑁䅁䅷䅁䭁䉁䄴䅁䭁䅁䅅䅁䭁䅁䅕䅁䙁䅁䅁䅁䅄攸䅖允䅁䅁䅅䅁䙁䑁積積積㥍⽍䍄䉁䅁䅁兂䅁䅁䅍䅄䅁䅁䅯先䅁䅁䅯允䅁䅁䅯兂䅁䅁䅕䅁䅁䝁硄唵䉁䅁䅁允䅁䅁䅕㘱睎児塲稰䴸䅉䅅䅁䙁䅁䅁睁䵁䅁䅁权晁䅁䅁权䉁䅁䅁权䙁䅁䅁兂䅁䅁䅁偙汈䅑䅅䅁䉁䅁䅁兂桄桥畓⭒慈睐杷允䅁䅁䅕䅁䑁䅁䅷䅁䭁䉁䄰䅁䭁䅁䅅䅁䭁䅁䅕䅁䙁䅁䅁䅁䅁⬶䅖允䅁䅁䅅䅁䙁乁橥䑣䬰㤱⽍䍄䉁䅁䅁兂䅁䅁䅍䅄䅁䅁䅯杇䅁䅁䅯允䅁䅁䅯兂䅁䅁䅕䅁䅁䕁硄唵䉁䅁䅁允䅁䅁䅕積積積積稴䴸䅉䅅䅁䙁䅁䅁睁䵁䅁䅁权捁䅁䅁权䉁䅁䅁权䙁䅁䅁兂䅁䅁䅁偑汈䅑䅅䅁䉁䅁䅁兂穁積積積呐睐杷允䅁䅁䅕䅁䑁䅁䅷䅁䭁䉁䄸䅁䭁䅁䅅䅁䭁䅁䅕䅁䙁䅁䅁䅁䅂攸䅖允䅁䅁䅅䅁䙁佁㙆䭆䠵搴⽯䍄䉁䅁䅁兂䅁䅁䅍䅄䅁䅁䅯睈䅁䅁䅯允䅁䅁䅯兂䅁䅁䅕䅁䅁䭁摄唵䉁䅁䅁允䅁䅁䅕児塲㍯㥁樲䴸䅉䅅䅁䙁䅁䅁睁䵁䅁䅁权捁䅁䅁权䉁䅁䅁权䙁䅁䅁兂䅁䅁䅁偉汈䅑䅅䅁䉁䅁䅁兂穁積積積呐睐杷允䅁䅁䅕䅁䑁䅁䅷䅁䭁䉁䄰䅁䭁䅁䅅䅁䭁䅁䅕䅁䙁䅁䅁䅁杁攸䅖允䅁䅁䅅䅁䙁乁橥䑣䬰㤱⽍䍄䉁䅁䅁兂䅁䅁䅍䅄䅁䅁䅯杈䅁䅁䅯允䅁䅁䅯兂䅁䅁䅕䅁䅁䍁硄唵䉁䅁䅁允䅁䅁䅕積積積積稰䴸䅉䅅䅁䙁䅁䅁睁䵁䅁䅁权摁䅁䅁权䉁䅁䅁权䙁䅁䅁兂䅁䅁䅁偁汈䅑䅅䅁䉁䅁䅁兂塄㍯㥁瑃呦睐杷允䅁䅁䅕䅁䑁䅁䅷䅁䭁䉁䄸䅁䭁䅁䅅䅁䭁䅁䅕䅁䙁䅁䅁䅁䅁攸䅖允䅁䅁䅅䅁䙁佁㙆䭆䠵搴⽯䍄䉁䅁䅁兂䅁䅁䅍䅄䅁䅁䅯睈䅁䅁䅯允䅁䅁䅯兂䅁䅁䅕䅁䅁䥁㝃唵䉁䅁䅁允䅁䅁䅕䉵䘶ㄶ㑇樳䴸䅉䅅䅁䙁䅁䅁睁䵁䅁䅁权摁䅁䅁权䉁䅁䅁权䙁䅁䅁兂䅁䅁䅁倴汄䅑䅅䅁䉁䅁䅁兂塄㍯㥁瑃呦睐杷允䅁䅁䅕䅁䑁䅁䅷䅁䭁䉁䅷䅁䭁䅁䅅䅁䭁䅁䅕䅁䙁䅁䅁䅁杂伸䅖允䅁䅁䅅䅁䙁䑁積積積㥍⽍䍄䉁䅁䅁兂䅁䅁䅍䅄䅁䅁䅯先䅁䅁䅯允䅁䅁䅯兂䅁䅁䅕䅁䅁䝁睄唵䉁䅁䅁允䅁䅁䅕㘱睎児塲稰䴸䅉䅅䅁䙁䅁䅁睁䵁䅁䅁权慁䅁䅁权䉁䅁䅁权䙁䅁䅁兂䅁䅁䅁偑汄䅑䅅䅁䉁䅁䅁兂穁積積積橐睐杷允䅁䅁䅕䅁䑁䅁䅷䅁䭁䉁䄴䅁䭁䅁䅅䅁䭁䅁䅕䅁䙁䅁䅁䅁䅂伸䅖允䅁䅁䅅䅁䙁䑁積積積㥍⽍䍄䉁䅁䅁兂䅁䅁䅍䅄䅁䅁䅯䅈䅁䅁䅯允䅁䅁䅯兂䅁䅁䅕䅁䅁䍁睄唵䉁䅁䅁允䅁䅁䅕積積積積稰䴸䅉䅅䅁䙁䅁䅁睁䵁䅁䅁权晁䅁䅁权䉁䅁䅁权䙁䅁䅁兂䅁䅁䅁偉汄䅑䅅䅁䉁䅁䅁兂桄桥畓⭒慈睐杷允䅁䅁䅕䅁䑁䅁䅷䅁䭁䉁䅷䅁䭁䅁䅅䅁䭁䅁䅕䅁䙁䅁䅁䅁权⬷䅖允䅁䅁䅅䅁䙁䑁積積積㥍⽍䍄䉁䅁䅁兂䅁䅁䅍䅄䅁䅁䅯先䅁䅁䅯允䅁䅁䅯兂䅁䅁䅕䅁䅁䭁癄唵䉁䅁䅁允䅁䅁䅕㘱睎児塲稰䴸䅉䅅䅁䙁䅁䅁睁䵁䅁䅁权慁䅁䅁权䉁䅁䅁权䙁䅁䅁兂䅁䅁䅁佧氯䅑䅅䅁䉁䅁䅁兂穁積積積橐睐杷允䅁䅁䅕䅁䑁䅁䅷䅁䭁䉁䅷䅁䭁䅁䅅䅁䭁䅁䅕䅁䙁䅁䅁䅁䅃⬷䅖允䅁䅁䅅䅁䙁䑁積積積㥍⽍䍄䉁䅁䅁兂䅁䅁䅍䅄䅁䅁䅯杈䅁䅁䅯允䅁䅁䅯兂䅁䅁䅕䅁䅁䥁癄唵䉁䅁䅁允䅁䅁䅕積積積積稰䴸䅉䅅䅁䙁䅁䅁睁䵁䅁䅁权捁䅁䅁权䉁䅁䅁权䙁䅁䅁兂䅁䅁䅁余氯䅑䅅䅁䉁䅁䅁兂穁積積積呐睐杷允䅁䅁䅕䅁䑁䅁䅷䅁䭁䉁䄴䅁䭁䅁䅅䅁䭁䅁䅕䅁䙁䅁䅁䅁䅂⬷䅖允䅁䅁䅅䅁䙁䑁積積積㥍⽍䍄䉁䅁䅁兂䅁䅁䅍䅄䅁䅁䅯睈䅁䅁䅯允䅁䅁䅯兂䅁䅁䅕䅁䅁䍁癄唵䉁䅁䅁允䅁䅁䅕場啯歲桦樲䴸䅉䅅䅁䙁䅁䅁睁䵁䅁䅁权捁䅁䅁权䉁䅁䅁权䙁䅁䅁兂䅁䅁䅁佯氷䅑䅅䅁䉁䅁䅁兂穁積積積呐睐杷允䅁䅁䅕䅁䑁䅁䅷䅁䭁䉁䄴䅁䭁䅁䅅䅁䭁䅁䅕䅁䙁䅁䅁䅁权男䅖允䅁䅁䅅䅁䙁䑁積積積㥍⽍䍄䉁䅁䅁兂䅁䅁䅍䅄䅁䅁䅯睈䅁䅁䅯允䅁䅁䅯兂䅁䅁䅕䅁䅁䭁畄唵䉁䅁䅁允䅁䅁䅕場啯歲桦樲䴸䅉䅅䅁䙁䅁䅁睁䵁䅁䅁权捁䅁䅁权䉁䅁䅁权䙁䅁䅁兂䅁䅁䅁佧氷䅑䅅䅁䉁䅁䅁兂穁積積積呐睐杷允䅁䅁䅕䅁䑁䅁䅷䅁䭁䉁䄰䅁䭁䅁䅅䅁䭁䅁䅕䅁䙁䅁䅁䅁䅃男䅖允䅁䅁䅅䅁䙁乁橥䑣䬰㤱⽍䍄䉁䅁䅁兂䅁䅁䅍䅄䅁䅁䅯杇䅁䅁䅯允䅁䅁䅯兂䅁䅁䅕䅁䅁䝁畄唵䉁䅁䅁允䅁䅁䅕積積積積稴䴸䅉䅅䅁䙁䅁䅁睁䵁䅁䅁权慁䅁䅁权䉁䅁䅁权䙁䅁䅁兂䅁䅁䅁䵉氷䅑䅅䅁䉁䅁䅁兂㉄䙋偹癷杘睐杷允䅁䅁䅕䅁䑁䅁䅷䅁䭁䉁䅷䅁䭁䅁䅅䅁䭁䅁䅕䅁䙁䅁䅁䅁䅂男䅖允䅁䅁䅅䅁䙁䑁積積積㥍⽍䍄䉁䅁䅁兂䅁䅁䅍䅄䅁䅁䅯睈䅁䅁䅯允䅁䅁䅯兂䅁䅁䅕䅁䅁䕁畄唵䉁䅁䅁允䅁䅁䅕場啯歲桦樲䴸䅉䅅䅁䙁䅁䅁睁䵁䅁䅁权摁䅁䅁权䉁䅁䅁权䙁䅁䅁兂䅁䅁䅁伴氳䅑䅅䅁䉁䅁䅁兂塄㍯㥁瑃呦睐杷允䅁䅁䅕䅁䑁䅁䅷䅁䭁䉁䄰䅁䭁䅁䅅䅁䭁䅁䅕䅁䙁䅁䅁䅁䅄攷䅖允䅁䅁䅅䅁䙁乁橥䑣䬰㤱⽍䍄䉁䅁䅁兂䅁䅁䅍䅄䅁䅁䅯先䅁䅁䅯允䅁䅁䅯兂䅁䅁䅕䅁䅁䥁瑄唵䉁䅁䅁允䅁䅁䅕㘱睎児塲稰䴸䅉䅅䅁䙁䅁䅁睁䵁䅁䅁权捁䅁䅁权䉁䅁䅁权䙁䅁䅁兂䅁䅁䅁余氳䅑䅅䅁䉁䅁䅁兂穁積積積呐睐杷允䅁䅁䅕䅁䑁䅁䅷䅁䭁䉁䄸䅁䭁䅁䅅䅁䭁䅁䅕䅁䙁䅁䅁䅁杂攷䅖允䅁䅁䅅䅁䙁佁㙆䭆䠵搴⽯䍄䉁䅁䅁兂䅁䅁䅍䅄䅁䅁䅯杈䅁䅁䅯允䅁䅁䅯兂䅁䅁䅕䅁䅁䥁权唵䉁䅁䅁允䅁䅁䅕積積積積稰䴸䅉䅅䅁䙁䅁䅁睁䵁䅁䅁权晁䅁䅁权䉁䅁䅁权䙁䅁䅁兂䅁䅁䅁佁氳䅑䅅䅁䉁䅁䅁兂桄桥畓⭒慈睐杷允䅁䅁䅕䅁䑁䅁䅷䅁䭁䉁䅷䅁䭁䅁䅅䅁䭁䅁䅕䅁䙁䅁䅁䅁杄伷䅖允䅁䅁䅅䅁䙁䑁積積積㥍⽍䍄䉁䅁䅁兂䅁䅁䅍䅄䅁䅁䅯先䅁䅁䅯允䅁䅁䅯兂䅁䅁䅕䅁䅁䵁獄唵䉁䅁䅁允䅁䅁䅕㘱睎児塲稰䴸䅉䅅䅁䙁䅁䅁睁䵁䅁䅁权捁䅁䅁权䉁䅁䅁权䙁䅁䅁兂䅁䅁䅁佯決䅑䅅䅁䉁䅁䅁兂穁積積積呐睐杷允䅁䅁䅕䅁䑁䅁䅷䅁䭁䉁䅷䅁䭁䅁䅅䅁䭁䅁䅕䅁䙁䅁䅁䅁杁伷䅖允䅁䅁䅅䅁䙁䑁積積積㥍⽍䍄䉁䅁䅁兂䅁䅁䅍䅄䅁䅁䅯杈䅁䅁䅯允䅁䅁䅯兂䅁䅁䅕䅁䅁䅁獄唵䉁䅁䅁允䅁䅁䅕積積積積稰䴸䅉䅅䅁䙁䅁䅁睁䵁䅁䅁权慁䅁䅁权䉁䅁䅁权䙁䅁䅁兂䅁䅁䅁䵙決䅑䅅䅁䉁䅁䅁兂㉄䙋偹癷杘睐杷允䅁䅁䅕䅁䑁䅁䅷䅁䭁䉁䅷䅁䭁䅁䅅䅁䭁䅁䅕䅁䙁䅁䅁䅁䅄畷䅖允䅁䅁䅅䅁䙁䥁䌯匹捨㥪⽉䍄䉁䅁䅁兂䅁䅁䅍䅄䅁䅁䅯杈䅁䅁䅯允䅁䅁䅯兂䅁䅁䅕䅁䅁佁牄唵䉁䅁䅁允䅁䅁䅕積積積積稰䴸䅉䅅䅁䙁䅁䅁睁䵁䅁䅁权慁䅁䅁权䉁䅁䅁权䙁䅁䅁兂䅁䅁䅁佷汶䅑䅅䅁䉁䅁䅁兂穁積積積橐睐杷允䅁䅁䅕䅁䑁䅁䅷䅁䭁䉁䄰䅁䭁䅁䅅䅁䭁䅁䅕䅁䙁䅁䅁䅁䅄⬶䅖允䅁䅁䅅䅁䙁乁橥䑣䬰㤱⽍䍄䉁䅁䅁兂䅁䅁䅍䅄䅁䅁䅯杇䅁䅁䅯允䅁䅁䅯兂䅁䅁䅕䅁䅁䕁牄唵䉁䅁䅁允䅁䅁䅕積積積積稴䴸䅉䅅䅁䙁䅁䅁睁䵁䅁䅁权慁䅁䅁权䉁䅁䅁权䙁䅁䅁兂䅁䅁䅁佉汶䅑䅅䅁䉁䅁䅁兂穁積積積橐睐杷允䅁䅁䅕䅁䑁䅁䅷䅁䭁䉁䅯䅁䭁䅁䅅䅁䭁䅁䅕䅁䙁䅁䅁䅁杁畷䅖允䅁䅁䅅䅁䙁䅁䅁䅁䅁佁⽁䍄䉁䅁䅁兂䅁䅁䅍䅄䅁䅁䅯杇䅁䅁䅯允䅁䅁䅯兂䅁䅁䅕䅁䅁䅁牄唵䉁䅁䅁允䅁䅁䅕積積積積稴䴸䅉䅅䅁䙁䅁䅁睁䵁䅁䅁权捁䅁䅁权䉁䅁䅁权䙁䅁䅁兂䅁䅁䅁䵙汶䅑䅅䅁䉁䅁䅁兂穁積積積呐睐杷允䅁䅁䅕䅁䑁䅁䅷䅁䭁䉁䄴䅁䭁䅁䅅䅁䭁䅁䅕䅁䙁䅁䅁䅁䅁⬶䅖允䅁䅁䅅䅁䙁䑁積積積㥍⽍䍄䉁䅁䅁兂䅁䅁䅍䅄䅁䅁䅯先䅁䅁䅯允䅁䅁䅯兂䅁䅁䅕䅁䅁佁煄唵䉁䅁䅁允䅁䅁䅕㘱睎児塲稰䴸䅉䅅䅁䙁䅁䅁睁䵁䅁䅁权晁䅁䅁权䉁䅁䅁权䙁䅁䅁兂䅁䅁䅁伴汲䅑䅅䅁䉁䅁䅁兂桄桥畓⭒慈睐杷允䅁䅁䅕䅁䑁䅁䅷䅁䭁䉁䅯䅁䭁䅁䅅䅁䭁䅁䅕䅁䙁䅁䅁䅁䅄甶䅖允䅁䅁䅅䅁䙁䑁積積積⭍⽍䍄䉁䅁䅁兂䅁䅁䅍䅄䅁䅁䅯睈䅁䅁䅯允䅁䅁䅯兂䅁䅁䅕䅁䅁佁噃唵䉁䅁䅁允䅁䅁䅕牕敧敨剴䐴䴸䅉䅅䅁䙁䅁䅁睁䵁䅁䅁权慁䅁䅁权䉁䅁䅁权䙁䅁䅁兂䅁䅁䅁余汲䅑䅅䅁䉁䅁䅁兂穁積積積橐睐杷允䅁䅁䅕䅁䑁䅁䅷䅁䭁䉁䄴䅁䭁䅁䅅䅁䭁䅁䅕䅁䙁䅁䅁䅁杂甶䅖允䅁䅁䅅䅁䙁䑁積積積㥍⽍䍄䉁䅁䅁兂䅁䅁䅍䅄䅁䅁䅯睈䅁䅁䅯允䅁䅁䅯兂䅁䅁䅕䅁䅁䝁煄唵䉁䅁䅁允䅁䅁䅕場啯歲桦樲䴸䅉䅅䅁䙁䅁䅁睁䵁䅁䅁权慁䅁䅁权䉁䅁䅁权䙁䅁䅁兂䅁䅁䅁佑汲䅑䅅䅁䉁䅁䅁兂穁積積積橐睐杷允䅁䅁䅕䅁䑁䅁䅷䅁䭁䉁䄸䅁䭁䅁䅅䅁䭁䅁䅕䅁䙁䅁䅁䅁杂敺䅖允䅁䅁䅅䅁䙁䭁睒児塲⭯⽁䍄䉁䅁䅁兂䅁䅁䅍䅄䅁䅁䅯先䅁䅁䅯允䅁䅁䅯兂䅁䅁䅕䅁䅁䍁煄唵䉁䅁䅁允䅁䅁䅕㘱睎児塲稰䴸䅉䅅䅁䙁䅁䅁睁䵁䅁䅁权敁䅁䅁权䉁䅁䅁权䙁䅁䅁兂䅁䅁䅁佉汲䅑䅅䅁䉁䅁䅁兂穁積積積呐睐杷允䅁䅁䅕䅁䑁䅁䅷䅁䭁䉁䅷䅁䭁䅁䅅䅁䭁䅁䅕䅁䙁䅁䅁䅁杄收䅖允䅁䅁䅅䅁䙁䑁積積積㥍⽍䍄䉁䅁䅁兂䅁䅁䅍䅄䅁䅁䅯杈䅁䅁䅯允䅁䅁䅯兂䅁䅁䅕䅁䅁佁灄唵䉁䅁䅁允䅁䅁䅕積積積積稰䴸䅉䅅䅁䙁䅁䅁睁䵁䅁䅁权捁䅁䅁权䉁䅁䅁权䙁䅁䅁兂䅁䅁䅁佑汮䅑䅅䅁䉁䅁䅁兂穁積積積呐睐杷允䅁䅁䅕䅁䑁䅁䅷䅁䭁䉁䄸䅁䭁䅁䅅䅁䭁䅁䅕䅁䙁䅁䅁䅁䅂收䅖允䅁䅁䅅䅁䙁佁㙆䭆䠵搴⽯䍄䉁䅁䅁兂䅁䅁䅍䅄䅁䅁䅯先䅁䅁䅯允䅁䅁䅯兂䅁䅁䅕䅁䅁䅁灄唵䉁䅁䅁允䅁䅁䅕㘱睎児塲稰䴸䅉䅅䅁䙁䅁䅁睁䵁䅁䅁权摁䅁䅁权䉁䅁䅁权䙁䅁䅁兂䅁䅁䅁佧汪䅑䅅䅁䉁䅁䅁兂塄㍯㥁瑃呦睐杷允䅁䅁䅕䅁䑁䅁䅷䅁䭁䉁䅯䅁䭁䅁䅅䅁䭁䅁䅕䅁䙁䅁䅁䅁杂伶䅖允䅁䅁䅅䅁䙁偁潙䥘䌯改⽁䍄䉁䅁䅁兂䅁䅁䅍䅄䅁䅁䅯䅈䅁䅁䅯允䅁䅁䅯兂䅁䅁䅕䅁䅁䕁潄唵䉁䅁䅁允䅁䅁䅕積積積積稰䴸䅉䅅䅁䙁䅁䅁睁䵁䅁䅁权捁䅁䅁权䉁䅁䅁权䙁䅁䅁兂䅁䅁䅁佉汪䅑䅅䅁䉁䅁䅁兂穁積積積呐睐杷允䅁䅁䅕䅁䑁䅁䅷䅁䭁䉁䅯䅁䭁䅁䅅䅁䭁䅁䅕䅁䙁䅁䅁䅁䅄⬵䅖允䅁䅁䅅䅁䙁偁潙䥘䌯改⽁䍄䉁䅁䅁兂䅁䅁䅍䅄䅁䅁䅯䅈䅁䅁䅯允䅁䅁䅯兂䅁䅁䅕䅁䅁䵁㝃唵䉁䅁䅁允䅁䅁䅕㡪ㅌ䙋偹樰䴸䅉䅅䅁䙁䅁䅁睁䵁䅁䅁权捁䅁䅁权䉁䅁䅁权䙁䅁䅁兂䅁䅁䅁佷汦䅑䅅䅁䉁䅁䅁兂穁積積積呐睐杷允䅁䅁䅕䅁䑁䅁䅷䅁䭁䉁䄸䅁䭁䅁䅅䅁䭁䅁䅕䅁䙁䅁䅁䅁权畭䅖允䅁䅁䅅䅁䙁䡁㥅瑃橥乣⼰䍄䉁䅁䅁兂䅁䅁䅍䅄䅁䅁䅯睈䅁䅁䅯允䅁䅁䅯兂䅁䅁䅕䅁䅁䅁橃唵䉁䅁䅁允䅁䅁䅕呣䬰㘱睎吳䴸䅉䅅䅁䙁䅁䅁睁䵁䅁䅁权捁䅁䅁权䉁䅁䅁权䙁䅁䅁兂䅁䅁䅁佧汈䅑䅅䅁䉁䅁䅁兂穁積積積呐睐杷允䅁䅁䅕䅁䑁䅁䅷䅁䭁䉁䄰䅁䭁䅁䅅䅁䭁䅁䅕䅁䙁䅁䅁䅁杂⭷䅖允䅁䅁䅅䅁䙁乁橥䑣䬰㤱⽍䍄䉁䅁䅁兂䅁䅁䅍䅄䅁䅁䅯杈䅁䅁䅯允䅁䅁䅯兂䅁䅁䅕䅁䅁䵁湄唵䉁䅁䅁允䅁䅁䅕積積積積稰䴸䅉䅅䅁䙁䅁䅁睁䵁䅁䅁权慁䅁䅁权䉁䅁䅁权䙁䅁䅁兂䅁䅁䅁佯汦䅑䅅䅁䉁䅁䅁兂㉄䙋偹癷杘睐杷允䅁䅁䅕䅁䑁䅁䅷䅁䭁䉁䅷䅁䭁䅁䅅䅁䭁䅁䅕䅁䙁䅁䅁䅁䅃⬵䅖允䅁䅁䅅䅁䙁䑁積積積㥍⽍䍄䉁䅁䅁兂䅁䅁䅍䅄䅁䅁䅯杈䅁䅁䅯允䅁䅁䅯兂䅁䅁䅕䅁䅁䥁湄唵䉁䅁䅁允䅁䅁䅕積積積積稰䴸䅉䅅䅁䙁䅁䅁睁䵁䅁䅁权摁䅁䅁权䉁䅁䅁权䙁䅁䅁兂䅁䅁䅁余汦䅑䅅䅁䉁䅁䅁兂塄㍯㥁瑃呦睐杷允䅁䅁䅕䅁䑁䅁䅷䅁䭁䉁䄴䅁䭁䅁䅅䅁䭁䅁䅕䅁䙁䅁䅁䅁杂⬵䅖允䅁䅁䅅䅁䙁䑁積積積㥍⽍䍄䉁䅁䅁兂䅁䅁䅍䅄䅁䅁䅯先䅁䅁䅯允䅁䅁䅯兂䅁䅁䅕䅁䅁佁浄唵䉁䅁䅁允䅁䅁䅕㘱睎児塲稰䴸䅉䅅䅁䙁䅁䅁睁䵁䅁䅁权慁䅁䅁权䉁䅁䅁权䙁䅁䅁兂䅁䅁䅁佷汢䅑䅅䅁䉁䅁䅁兂㉄䙋偹癷杘睐杷允䅁䅁䅕䅁䑁䅁䅷䅁䭁䉁䄰䅁䭁䅁䅅䅁䭁䅁䅕䅁䙁䅁䅁䅁䅄电䅖允䅁䅁䅅䅁䙁乁橥䑣䬰㤱⽍䍄䉁䅁䅁兂䅁䅁䅍䅄䅁䅁䅯䅈䅁䅁䅯允䅁䅁䅯兂䅁䅁䅕䅁䅁䥁浄唵䉁䅁䅁允䅁䅁䅕積積積積稰䴸䅉䅅䅁䙁䅁䅁睁䵁䅁䅁权敁䅁䅁权䉁䅁䅁权䙁䅁䅁兂䅁䅁䅁佧汢䅑䅅䅁䉁䅁䅁兂穁積積積呐睐杷允䅁䅁䅕䅁䑁䅁䅷䅁䭁䉁䅷䅁䭁䅁䅅䅁䭁䅁䅕䅁䙁䅁䅁䅁䅁电䅖允䅁䅁䅅䅁䙁䑁積積積㥍⽍䍄䉁䅁䅁兂䅁䅁䅍䅄䅁䅁䅯杇䅁䅁䅯允䅁䅁䅯兂䅁䅁䅕䅁䅁佁汄唵䉁䅁䅁允䅁䅁䅕椹捨㡪ㅌ䐴䴸䅉䅅䅁䙁䅁䅁睁䵁䅁䅁权捁䅁䅁权䉁䅁䅁权䙁䅁䅁兂䅁䅁䅁伴汘䅑䅅䅁䉁䅁䅁兂穁積積積呐睐杷允䅁䅁䅕䅁䑁䅁䅷䅁䭁䉁䅷䅁䭁䅁䅅䅁䭁䅁䅕䅁䙁䅁䅁䅁权佸䅖允䅁䅁䅅䅁䙁䥁䌯匹捨㥪⽉䍄䉁䅁䅁兂䅁䅁䅍䅄䅁䅁䅯杈䅁䅁䅯允䅁䅁䅯兂䅁䅁䅕䅁䅁佁汄唵䉁䅁䅁允䅁䅁䅕積積積積稰䴸䅉䅅䅁䙁䅁䅁睁䵁䅁䅁权慁䅁䅁权䉁䅁䅁权䙁䅁䅁兂䅁䅁䅁佷汘䅑䅅䅁䉁䅁䅁兂㉄䙋偹癷杘睐杷允䅁䅁䅕䅁䑁䅁䅷䅁䭁䉁䅯䅁䭁䅁䅅䅁䭁䅁䅕䅁䙁䅁䅁䅁䅃異䅖允䅁䅁䅅䅁䙁䅁䅁䅁䅁佁⽁䍄䉁䅁䅁兂䅁䅁䅍䅄䅁䅁䅯䅈䅁䅁䅯允䅁䅁䅯兂䅁䅁䅕䅁䅁䵁汄唵䉁䅁䅁允䅁䅁䅕積積積積稰䴸䅉䅅䅁䙁䅁䅁睁䵁䅁䅁权捁䅁䅁权䉁䅁䅁权䙁䅁䅁兂䅁䅁䅁佯汘䅑䅅䅁䉁䅁䅁兂穁積積積呐睐杷允䅁䅁䅕䅁䑁䅁䅷䅁䭁䉁䄴䅁䭁䅁䅅䅁䭁䅁䅕䅁䙁䅁䅁䅁权攵䅖允䅁䅁䅅䅁䙁䑁積積積㥍⽍䍄䉁䅁䅁兂䅁䅁䅍䅄䅁䅁䅯杇䅁䅁䅯允䅁䅁䅯兂䅁䅁䅕䅁䅁䅁㑃唵䉁䅁䅁允䅁䅁䅕䅁䅁䅁䅁䐴䴸䅉䅅䅁䙁䅁䅁睁䵁䅁䅁权摁䅁䅁权䉁䅁䅁权䙁䅁䅁兂䅁䅁䅁佧汘䅑䅅䅁䉁䅁䅁兂塄㍯㥁瑃呦睐杷允䅁䅁䅕䅁䑁䅁䅷䅁䭁䉁䅷䅁䭁䅁䅅䅁䭁䅁䅕䅁䙁䅁䅁䅁杁攵䅖允䅁䅁䅅䅁䙁䑁積積積㥍⽍䍄䉁䅁䅁兂䅁䅁䅍䅄䅁䅁䅯杈䅁䅁䅯允䅁䅁䅯兂䅁䅁䅕䅁䅁䍁汄唵䉁䅁䅁允䅁䅁䅕積積積積稰䴸䅉䅅䅁䙁䅁䅁睁䵁䅁䅁权捁䅁䅁权䉁䅁䅁权䙁䅁䅁兂䅁䅁䅁伴汔䅑䅅䅁䉁䅁䅁兂穁積積積呐睐杷允䅁䅁䅕䅁䑁䅁䅷䅁䭁䉁䄴䅁䭁䅁䅅䅁䭁䅁䅕䅁䙁䅁䅁䅁䅄伵䅖允䅁䅁䅅䅁䙁䑁積積積㥍⽍䍄䉁䅁䅁兂䅁䅁䅍䅄䅁䅁䅯先䅁䅁䅯允䅁䅁䅯兂䅁䅁䅕䅁䅁䕁歄唵䉁䅁䅁允䅁䅁䅕㘱睎児塲稰䴸䅉䅅䅁䙁䅁䅁睁䵁䅁䅁权晁䅁䅁权䉁䅁䅁权䙁䅁䅁兂䅁䅁䅁佉汔䅑䅅䅁䉁䅁䅁兂㥁瑃橥䑣愳睐杷允䅁䅁䅕䅁䑁䅁䅷䅁䭁䉁䅯䅁䭁䅁䅅䅁䭁䅁䅕䅁䙁䅁䅁䅁䅁伵䅖允䅁䅁䅅䅁䙁偁潙䥘䌯改⽁䍄䉁䅁䅁兂䅁䅁䅍䅄䅁䅁䅯睈䅁䅁䅯允䅁䅁䅯兂䅁䅁䅕䅁䅁䅁歄唵䉁䅁䅁允䅁䅁䅕児塲㍯㥁樲䴸䅉䅅䅁䙁䅁䅁睁䵁䅁䅁权捁䅁䅁权䉁䅁䅁权䙁䅁䅁兂䅁䅁䅁佷汐䅑䅅䅁䉁䅁䅁兂穁積積積呐睐杷允䅁䅁䅕䅁䑁䅁䅷䅁䭁䉁䄰䅁䭁䅁䅅䅁䭁䅁䅕䅁䙁䅁䅁䅁䅁甴䅖允䅁䅁䅅䅁䙁乁橥䑣䬰㤱⽍䍄䉁䅁䅁兂䅁䅁䅍䅄䅁䅁䅯先䅁䅁䅯允䅁䅁䅯兂䅁䅁䅕䅁䅁䵁橄唵䉁䅁䅁允䅁䅁䅕㘱睎児塲稰䴸䅉䅅䅁䙁䅁䅁睁䵁䅁䅁权敁䅁䅁权䉁䅁䅁权䙁䅁䅁兂䅁䅁䅁佷汐䅑䅅䅁䉁䅁䅁兂穁積積積呐睐杷允䅁䅁䅕䅁䑁䅁䅷䅁䭁䉁䄸䅁䭁䅁䅅䅁䭁䅁䅕䅁䙁䅁䅁䅁䅄⬴䅖允䅁䅁䅅䅁䙁䑁䬰㘱睎摐⽯䍄䉁䅁䅁兂䅁䅁䅍䅄䅁䅁䅯先䅁䅁䅯允䅁䅁䅯兂䅁䅁䅕䅁䅁䝁橄唵䉁䅁䅁允䅁䅁䅕㘱睎児塲稰䴸䅉䅅䅁䙁䅁䅁睁䵁䅁䅁权晁䅁䅁权䉁䅁䅁权䙁䅁䅁兂䅁䅁䅁余汐䅑䅅䅁䉁䅁䅁兂㥁瑃橥䑣愳睐杷允䅁䅁䅕䅁䑁䅁䅷䅁䭁䉁䅯䅁䭁䅁䅅䅁䭁䅁䅕䅁䙁䅁䅁䅁䅂⬴䅖允䅁䅁䅅䅁䙁偁潙䥘䌯改⽁䍄䉁䅁䅁兂䅁䅁䅍䅄䅁䅁䅯杈䅁䅁䅯允䅁䅁䅯兂䅁䅁䅕䅁䅁䕁橄唵䉁䅁䅁允䅁䅁䅕積積積積稰䴸䅉䅅䅁䙁䅁䅁睁䵁䅁䅁权敁䅁䅁权䉁䅁䅁权䙁䅁䅁兂䅁䅁䅁佉汐䅑䅅䅁䉁䅁䅁兂穁積積積呐睐杷允䅁䅁䅕䅁䑁䅁䅷䅁䭁䉁䄴䅁䭁䅁䅅䅁䭁䅁䅕䅁䙁䅁䅁䅁䅁⬴䅖允䅁䅁䅅䅁䙁䑁積積積㥍⽍䍄䉁䅁䅁兂䅁䅁䅍䅄䅁䅁䅯先䅁䅁䅯允䅁䅁䅯兂䅁䅁䅕䅁䅁佁楄唵䉁䅁䅁允䅁䅁䅕㘱睎児塲稰䴸䅉䅅䅁䙁䅁䅁睁䵁䅁䅁权摁䅁䅁权䉁䅁䅁权䙁䅁䅁兂䅁䅁䅁佧汌䅑䅅䅁䉁䅁䅁兂塄㍯㥁瑃呦睐杷允䅁䅁䅕䅁䑁䅁䅷䅁䭁䉁䅯䅁䭁䅁䅅䅁䭁䅁䅕䅁䙁䅁䅁䅁杄佹䅖允䅁䅁䅅䅁䙁䅁䅁䅁䅁佁⽁䍄䉁䅁䅁兂䅁䅁䅍䅄䅁䅁䅯䅈䅁䅁䅯允䅁䅁䅯兂䅁䅁䅕䅁䅁䝁楄唵䉁䅁䅁允䅁䅁䅕積積積積稰䴸䅉䅅䅁䙁䅁䅁睁䵁䅁䅁权敁䅁䅁权䉁䅁䅁权䙁䅁䅁兂䅁䅁䅁佑汌䅑䅅䅁䉁䅁䅁兂穁積積積呐睐杷允䅁䅁䅕䅁䑁䅁䅷䅁䭁䉁䅯䅁䭁䅁䅅䅁䭁䅁䅕䅁䙁䅁䅁䅁杁甴䅖允䅁䅁䅅䅁䙁偁潙䥘䌯改⽁䍄䉁䅁䅁兂䅁䅁䅍䅄䅁䅁䅯䅈䅁䅁䅯允䅁䅁䅯兂䅁䅁䅕䅁䅁䍁楄唵䉁䅁䅁允䅁䅁䅕積積積積稰䴸䅉䅅䅁䙁䅁䅁睁䵁䅁䅁权慁䅁䅁权䉁䅁䅁权䙁䅁䅁兂䅁䅁䅁佯汈䅑䅅䅁䉁䅁䅁兂㉄䙋偹癷杘睐杷允䅁䅁䅕䅁䑁䅁䅷䅁䭁䉁䄸䅁䭁䅁䅅䅁䭁䅁䅕䅁䙁䅁䅁䅁䅃攴䅖允䅁䅁䅅䅁䙁䑁䬰㘱睎摐⽯䍄䉁䅁䅁兂䅁䅁䅍䅄䅁䅁䅯杇䅁䅁䅯允䅁䅁䅯兂䅁䅁䅕䅁䅁䝁桄唵䉁䅁䅁允䅁䅁䅕椹捨㡪ㅌ䐴䴸䅉䅅䅁䙁䅁䅁睁䵁䅁䅁权捁䅁䅁权䉁䅁䅁权䙁䅁䅁兂䅁䅁䅁佑汈䅑䅅䅁䉁䅁䅁兂穁積積積呐睐杷允䅁䅁䅕䅁䑁䅁䅷䅁䭁䉁䅯䅁䭁䅁䅅䅁䭁䅁䅕䅁䙁䅁䅁䅁杁攴䅖允䅁䅁䅅䅁䙁偁潙䥘䌯改⽁䍄䉁䅁䅁兂䅁䅁䅍䅄䅁䅁䅯䅈䅁䅁䅯允䅁䅁䅯兂䅁䅁䅕䅁䅁䵁杄唵䉁䅁䅁允䅁䅁䅕積積積積稰䴸䅉䅅䅁䙁䅁䅁睁䵁䅁䅁权敁䅁䅁权䉁䅁䅁权䙁䅁䅁兂䅁䅁䅁佷汄䅑䅅䅁䉁䅁䅁兂穁積積積呐睐杷允䅁䅁䅕䅁䑁䅁䅷䅁䭁䉁䄸䅁䭁䅁䅅䅁䭁䅁䅕䅁䙁䅁䅁䅁䅄伴䅖允䅁䅁䅅䅁䙁䑁䬰㘱睎摐⽯䍄䉁䅁䅁兂䅁䅁䅍䅄䅁䅁䅯杈䅁䅁䅯允䅁䅁䅯兂䅁䅁䅕䅁䅁䥁杄唵䉁䅁䅁允䅁䅁䅕積積積積稰䴸䅉䅅䅁䙁䅁䅁睁䵁䅁䅁权晁䅁䅁权䉁䅁䅁权䙁䅁䅁兂䅁䅁䅁佧汄䅑䅅䅁䉁䅁䅁兂㥁瑃橥䑣愳睐杷允䅁䅁䅕䅁䑁䅁䅷䅁䭁䉁䅷䅁䭁䅁䅅䅁䭁䅁䅕䅁䙁䅁䅁䅁杂伴䅖允䅁䅁䅅䅁䙁䑁積積積㥍⽍䍄䉁䅁䅁兂䅁䅁䅍䅄䅁䅁䅯䅈䅁䅁䅯允䅁䅁䅯兂䅁䅁䅕䅁䅁䕁杄唵䉁䅁䅁允䅁䅁䅕積積積積稰䴸䅉䅅䅁䙁䅁䅁睁䵁䅁䅁权摁䅁䅁权䉁䅁䅁权䙁䅁䅁兂䅁䅁䅁佑汄䅑䅅䅁䉁䅁䅁兂塄㍯㥁瑃呦睐杷允䅁䅁䅕䅁䑁䅁䅷䅁䭁䉁䄰䅁䭁䅁䅅䅁䭁䅁䅕䅁䙁䅁䅁䅁杄⬳䅖允䅁䅁䅅䅁䙁乁橥䑣䬰㤱⽍䍄䉁䅁䅁兂䅁䅁䅍䅄䅁䅁䅯杇䅁䅁䅯允䅁䅁䅯兂䅁䅁䅕䅁䅁䵁晄唵䉁䅁䅁允䅁䅁䅕椹捨㡪ㅌ䐴䴸䅉䅅䅁䙁䅁䅁睁䵁䅁䅁权捁䅁䅁权䉁䅁䅁权䙁䅁䅁兂䅁䅁䅁乷氯䅑䅅䅁䉁䅁䅁兂穁積積積呐睐杷允䅁䅁䅕䅁䑁䅁䅷䅁䭁䉁䄴䅁䭁䅁䅅䅁䭁䅁䅕䅁䙁䅁䅁䅁杂⬳䅖允䅁䅁䅅䅁䙁䑁積積積㥍⽍䍄䉁䅁䅁兂䅁䅁䅍䅄䅁䅁䅯杇䅁䅁䅯允䅁䅁䅯兂䅁䅁䅕䅁䅁䅁晄唵䉁䅁䅁允䅁䅁䅕椹捨㡪ㅌ䐴䴸䅉䅅䅁䙁䅁䅁睁䵁䅁䅁权敁䅁䅁权䉁䅁䅁权䙁䅁䅁兂䅁䅁䅁乁氯䅑䅅䅁䉁䅁䅁兂穁積積積呐睐杷允䅁䅁䅕䅁䑁䅁䅷䅁䭁䉁䄸䅁䭁䅁䅅䅁䭁䅁䅕䅁䙁䅁䅁䅁䅁⬳䅖允䅁䅁䅅䅁䙁䑁䬰㘱睎摐⽯䍄䉁䅁䅁兂䅁䅁䅍䅄䅁䅁䅯䅈䅁䅁䅯允䅁䅁䅯兂䅁䅁䅕䅁䅁佁敄唵䉁䅁䅁允䅁䅁䅕積積積積稰䴸䅉䅅䅁䙁䅁䅁睁䵁䅁䅁权摁䅁䅁权䉁䅁䅁权䙁䅁䅁兂䅁䅁䅁临氷䅑䅅䅁䉁䅁䅁兂塄㍯㥁瑃呦睐杷允䅁䅁䅕䅁䑁䅁䅷䅁䭁䉁䄴䅁䭁䅁䅅䅁䭁䅁䅕䅁䙁䅁䅁䅁杄申䅖允䅁䅁䅅䅁䙁䑁積積積㥍⽍䍄䉁䅁䅁兂䅁䅁䅍䅄䅁䅁䅯睈䅁䅁䅯允䅁䅁䅯兂䅁䅁䅕䅁䅁佁敄唵䉁䅁䅁允䅁䅁䅕児塲㍯㥁樲䴸䅉䅅䅁䙁䅁䅁睁䵁䅁䅁权摁䅁䅁权䉁䅁䅁权䙁䅁䅁兂䅁䅁䅁乷氷䅑䅅䅁䉁䅁䅁兂塄㍯㥁瑃呦睐杷允䅁䅁䅕䅁䑁䅁䅷䅁䭁䉁䄸䅁䭁䅁䅅䅁䭁䅁䅕䅁䙁䅁䅁䅁䅄申䅖允䅁䅁䅅䅁䙁䑁䬰㘱睎摐⽯䍄䉁䅁䅁兂䅁䅁䅍䅄䅁䅁䅯杈䅁䅁䅯允䅁䅁䅯兂䅁䅁䅕䅁䅁䭁敄唵䉁䅁䅁允䅁䅁䅕積積積積稰䴸䅉䅅䅁䙁䅁䅁睁䵁䅁䅁权晁䅁䅁权䉁䅁䅁权䙁䅁䅁兂䅁䅁䅁乧氷䅑䅅䅁䉁䅁䅁兂㥁瑃橥䑣愳睐杷允䅁䅁䅕䅁䑁䅁䅷䅁䭁䉁䅯䅁䭁䅁䅅䅁䭁䅁䅕䅁䙁䅁䅁䅁䅄畮䅖允䅁䅁䅅䅁䙁䅁䅁䅁䅁佁⽁䍄䉁䅁䅁兂䅁䅁䅍䅄䅁䅁䅯杇䅁䅁䅯允䅁䅁䅯兂䅁䅁䅕䅁䅁䍁敄唵䉁䅁䅁允䅁䅁䅕椹捨㡪ㅌ䐴䴸䅉䅅䅁䙁䅁䅁睁䵁䅁䅁权摁䅁䅁权䉁䅁䅁权䙁䅁䅁兂䅁䅁䅁义氷䅑䅅䅁䉁䅁䅁兂塄㍯㥁瑃呦睐杷允䅁䅁䅕䅁䑁䅁䅷䅁䭁䉁䅯䅁䭁䅁䅅䅁䭁䅁䅕䅁䙁䅁䅁䅁䅁申䅖允䅁䅁䅅䅁䙁偁潙䥘䌯改⽁䍄䉁䅁䅁兂䅁䅁䅍䅄䅁䅁䅯杈䅁䅁䅯允䅁䅁䅯兂䅁䅁䅕䅁䅁佁摄唵䉁䅁䅁允䅁䅁䅕積積積積稰䴸䅉䅅䅁䙁䅁䅁睁䵁䅁䅁权捁䅁䅁权䉁䅁䅁权䙁䅁䅁兂䅁䅁䅁乯氳䅑䅅䅁䉁䅁䅁兂穁積積積呐睐杷允䅁䅁䅕䅁䑁䅁䅷䅁䭁䉁䅯䅁䭁䅁䅅䅁䭁䅁䅕䅁䙁䅁䅁䅁杁攳䅖允䅁䅁䅅䅁䙁偁潙䥘䌯改⽁䍄䉁䅁䅁兂䅁䅁䅍䅄䅁䅁䅯杇䅁䅁䅯允䅁䅁䅯兂䅁䅁䅕䅁䅁䅁摄唵䉁䅁䅁允䅁䅁䅕椹捨㡪ㅌ䐴䴸䅉䅅䅁䙁䅁䅁睁䵁䅁䅁权捁䅁䅁权䉁䅁䅁权䙁䅁䅁兂䅁䅁䅁临決䅑䅅䅁䉁䅁䅁兂穁積積積呐睐杷允䅁䅁䅕䅁䑁䅁䅷䅁䭁䉁䄰䅁䭁䅁䅅䅁䭁䅁䅕䅁䙁䅁䅁䅁杄伳䅖允䅁䅁䅅䅁䙁乁橥䑣䬰㤱⽍䍄䉁䅁䅁兂䅁䅁䅍䅄䅁䅁䅯先䅁䅁䅯允䅁䅁䅯兂䅁䅁䅕䅁䅁䵁剄唵䉁䅁䅁允䅁䅁䅕㘱睎児塲稰䴸䅉䅅䅁䙁䅁䅁睁䵁䅁䅁权晁䅁䅁权䉁䅁䅁权䙁䅁䅁兂䅁䅁䅁临決䅑䅅䅁䉁䅁䅁兂㥁瑃橥䑣愳睐杷允䅁䅁䅕䅁䑁䅁䅷䅁䭁䉁䄰䅁䭁䅁䅅䅁䭁䅁䅕䅁䙁䅁䅁䅁䅄伳䅖允䅁䅁䅅䅁䙁乁橥䑣䬰㤱⽍䍄䉁䅁䅁兂䅁䅁䅍䅄䅁䅁䅯杈䅁䅁䅯允䅁䅁䅯兂䅁䅁䅕䅁䅁䵁捄唵䉁䅁䅁允䅁䅁䅕積積積積稰䴸䅉䅅䅁䙁䅁䅁睁䵁䅁䅁权晁䅁䅁权䉁䅁䅁权䙁䅁䅁兂䅁䅁䅁乷決䅑䅅䅁䉁䅁䅁兂乄䵺䵺䵺捺睐杷允䅁䅁䅕䅁䑁䅁䅷䅁䭁䉁䅯䅁䭁䅁䅅䅁䭁䅁䅕䅁䙁䅁䅁䅁杂伳䅖允䅁䅁䅅䅁䙁偁潙䥘䌯改⽁䍄䉁䅁䅁兂䅁䅁䅍䅄䅁䅁䅯先䅁䅁䅯允䅁䅁䅯兂䅁䅁䅕䅁䅁䝁捄唵䉁䅁䅁允䅁䅁䅕㘱睎児塲稰䴸䅉䅅䅁䙁䅁䅁睁䵁䅁䅁权敁䅁䅁权䉁䅁䅁权䙁䅁䅁兂䅁䅁䅁乙決䅑䅅䅁䉁䅁䅁兂穁積積積呐睐杷允䅁䅁䅕䅁䑁䅁䅷䅁䭁䉁䄸䅁䭁䅁䅅䅁䭁䅁䅕䅁䙁䅁䅁䅁杁伳䅖允䅁䅁䅅䅁䙁䵁䴳䵺䵺乺⽷䍄䉁䅁䅁兂䅁䅁䅍䅄䅁䅁䅯杈䅁䅁䅯允䅁䅁䅯兂䅁䅁䅕䅁䅁䅁捄唵䉁䅁䅁允䅁䅁䅕積積積積稰䴸䅉䅅䅁䙁䅁䅁睁䵁䅁䅁权晁䅁䅁权䉁䅁䅁权䙁䅁䅁兂䅁䅁䅁乁決䅑䅅䅁䉁䅁䅁兂乄䵺䵺䵺捺睐杷允䅁䅁䅕䅁䑁䅁䅷䅁䭁䉁䅯䅁䭁䅁䅅䅁䭁䅁䅕䅁䙁䅁䅁䅁杄⬲䅖允䅁䅁䅅䅁䙁偁潙䥘䌯改⽁䍄䉁䅁䅁兂䅁䅁䅍䅄䅁䅁䅯䅈䅁䅁䅯允䅁䅁䅯兂䅁䅁䅕䅁䅁佁扄唵䉁䅁䅁允䅁䅁䅕積積積積稰䴸䅉䅅䅁䙁䅁䅁睁䵁䅁䅁权敁䅁䅁权䉁䅁䅁权䙁䅁䅁兂䅁䅁䅁临汶䅑䅅䅁䉁䅁䅁兂穁積積積呐睐杷允䅁䅁䅕䅁䑁䅁䅷䅁䭁䉁䄸䅁䭁䅁䅅䅁䭁䅁䅕䅁䙁䅁䅁䅁杄⬲䅖允䅁䅁䅅䅁䙁䵁䴳䵺䵺乺⽷䍄䉁䅁䅁兂䅁䅁䅍䅄䅁䅁䅯杇䅁䅁䅯允䅁䅁䅯兂䅁䅁䅕䅁䅁䝁扄唵䉁䅁䅁允䅁䅁䅕椹捨㡪ㅌ䐴䴸䅉䅅䅁䙁䅁䅁睁䵁䅁䅁权摁䅁䅁权䉁䅁䅁权䙁䅁䅁兂䅁䅁䅁乙汶䅑䅅䅁䉁䅁䅁兂塄㍯㥁瑃呦睐杷允䅁䅁䅕䅁䑁䅁䅷䅁䭁䉁䅯䅁䭁䅁䅅䅁䭁䅁䅕䅁䙁䅁䅁䅁䅂⬲䅖允䅁䅁䅅䅁䙁偁潙䥘䌯改⽁䍄䉁䅁䅁兂䅁䅁䅍䅄䅁䅁䅯䅈䅁䅁䅯允䅁䅁䅯兂䅁䅁䅕䅁䅁䕁扄唵䉁䅁䅁允䅁䅁䅕積積積積稰䴸䅉䅅䅁䙁䅁䅁睁䵁䅁䅁权摁䅁䅁权䉁䅁䅁权䙁䅁䅁兂䅁䅁䅁䰴汔䅑䅅䅁䉁䅁䅁兂塄㍯㥁瑃呦睐杷允䅁䅁䅕䅁䑁䅁䅷䅁䭁䉁䄰䅁䭁䅁䅅䅁䭁䅁䅕䅁䙁䅁䅁䅁杁⬲䅖允䅁䅁䅅䅁䙁乁橥䑣䬰㤱⽍䍄䉁䅁䅁兂䅁䅁䅍䅄䅁䅁䅯䅈䅁䅁䅯允䅁䅁䅯兂䅁䅁䅕䅁䅁䅁扄唵䉁䅁䅁允䅁䅁䅕積積積積稰䴸䅉䅅䅁䙁䅁䅁睁䵁䅁䅁权捁䅁䅁权䉁䅁䅁权䙁䅁䅁兂䅁䅁䅁乯汲䅑䅅䅁䉁䅁䅁兂穁積積積呐睐杷允䅁䅁䅕䅁䑁䅁䅷䅁䭁䉁䅯䅁䭁䅁䅅䅁䭁䅁䅕䅁䙁䅁䅁䅁䅃甲䅖允䅁䅁䅅䅁䙁偁潙䥘䌯改⽁䍄䉁䅁䅁兂䅁䅁䅍䅄䅁䅁䅯䅈䅁䅁䅯允䅁䅁䅯兂䅁䅁䅕䅁䅁䝁慄唵䉁䅁䅁允䅁䅁䅕積積積積稰䴸䅉䅅䅁䙁䅁䅁睁䵁䅁䅁权摁䅁䅁权䉁䅁䅁权䙁䅁䅁兂䅁䅁䅁乙汲䅑䅅䅁䉁䅁䅁兂塄㍯㥁瑃呦睐杷允䅁䅁䅕䅁䑁䅁䅷䅁䭁䉁䅯䅁䭁䅁䅅䅁䭁䅁䅕䅁䙁䅁䅁䅁䅂甲䅖允䅁䅁䅅䅁䙁偁潙䥘䌯改⽁䍄䉁䅁䅁兂䅁䅁䅍䅄䅁䅁䅯䅈䅁䅁䅯允䅁䅁䅯兂䅁䅁䅕䅁䅁䍁慄唵䉁䅁䅁允䅁䅁䅕積積積積稰䴸䅉䅅䅁䙁䅁䅁睁䵁䅁䅁权晁䅁䅁权䉁䅁䅁权䙁䅁䅁兂䅁䅁䅁乷汮䅑䅅䅁䉁䅁䅁兂乄䵺䵺䵺捺睐杷允䅁䅁䅕䅁䑁䅁䅷䅁䭁䉁䄰䅁䭁䅁䅅䅁䭁䅁䅕䅁䙁䅁䅁䅁权攲䅖允䅁䅁䅅䅁䙁乁橥䑣䬰㤱⽍䍄䉁䅁䅁兂䅁䅁䅍䅄䅁䅁䅯杇䅁䅁䅯允䅁䅁䅯兂䅁䅁䅕䅁䅁䥁婄唵䉁䅁䅁允䅁䅁䅕椹捨㡪ㅌ䐴䴸䅉䅅䅁䙁䅁䅁睁䵁䅁䅁权捁䅁䅁权䉁䅁䅁权䙁䅁䅁兂䅁䅁䅁乧汮䅑䅅䅁䉁䅁䅁兂穁積積積呐睐杷允䅁䅁䅕䅁䑁䅁䅷䅁䭁䉁䄸䅁䭁䅁䅅䅁䭁䅁䅕䅁䙁䅁䅁䅁䅃攲䅖允䅁䅁䅅䅁䙁䵁䴳䵺䵺乺⽷䍄䉁䅁䅁兂䅁䅁䅍䅄䅁䅁䅯杇䅁䅁䅯允䅁䅁䅯兂䅁䅁䅕䅁䅁䥁桃唵䉁䅁䅁允䅁䅁䅕䅁䅁䅁䅁䐴䴸䅉䅅䅁䙁䅁䅁睁䵁䅁䅁权敁䅁䅁权䉁䅁䅁权䙁䅁䅁兂䅁䅁䅁乷汪䅑䅅䅁䉁䅁䅁兂穁積積積呐睐杷允䅁䅁䅕䅁䑁䅁䅷䅁䭁䉁䄰䅁䭁䅁䅅䅁䭁䅁䅕䅁䙁䅁䅁䅁䅃伲䅖允䅁䅁䅅䅁䙁乁橥䑣䬰㤱⽍䍄䉁䅁䅁兂䅁䅁䅍䅄䅁䅁䅯杈䅁䅁䅯允䅁䅁䅯兂䅁䅁䅕䅁䅁䥁奄唵䉁䅁䅁允䅁䅁䅕積積積積稰䴸䅉䅅䅁䙁䅁䅁睁䵁䅁䅁权捁䅁䅁权䉁䅁䅁权䙁䅁䅁兂䅁䅁䅁乙汪䅑䅅䅁䉁䅁䅁兂穁積積積呐睐杷允䅁䅁䅕䅁䑁䅁䅷䅁䭁䉁䄴䅁䭁䅁䅅䅁䭁䅁䅕䅁䙁䅁䅁䅁杂伲䅖允䅁䅁䅅䅁䙁䑁積積積㥍⽍䍄䉁䅁䅁兂䅁䅁䅍䅄䅁䅁䅯睈䅁䅁䅯允䅁䅁䅯兂䅁䅁䅕䅁䅁䝁奄唵䉁䅁䅁允䅁䅁䅕捺䵺䵺䵺䐳䴸䅉䅅䅁䙁䅁䅁睁䵁䅁䅁权摁䅁䅁权䉁䅁䅁权䙁䅁䅁兂䅁䅁䅁䬴汔䅑䅅䅁䉁䅁䅁兂塄㍯㥁瑃呦睐杷允䅁䅁䅕䅁䑁䅁䅷䅁䭁䉁䄴䅁䭁䅁䅅䅁䭁䅁䅕䅁䙁䅁䅁䅁䅄⬱䅖允䅁䅁䅅䅁䙁䑁積積積㥍⽍䍄䉁䅁䅁兂䅁䅁䅍䅄䅁䅁䅯杇䅁䅁䅯允䅁䅁䅯兂䅁䅁䅕䅁䅁䭁塄唵䉁䅁䅁允䅁䅁䅕椹捨㡪ㅌ䐴䴸䅉䅅䅁䙁䅁䅁睁䵁䅁䅁权摁䅁䅁权䉁䅁䅁权䙁䅁䅁兂䅁䅁䅁乯汦䅑䅅䅁䉁䅁䅁兂塄㍯㥁瑃呦睐杷允䅁䅁䅕䅁䑁䅁䅷䅁䭁䉁䄴䅁䭁䅁䅅䅁䭁䅁䅕䅁䙁䅁䅁䅁权⬱䅖允䅁䅁䅅䅁䙁䑁積積積㥍⽍䍄䉁䅁䅁兂䅁䅁䅍䅄䅁䅁䅯䅈䅁䅁䅯允䅁䅁䅯兂䅁䅁䅕䅁䅁䥁塄唵䉁䅁䅁允䅁䅁䅕積積積積稰䴸䅉䅅䅁䙁䅁䅁睁䵁䅁䅁权摁䅁䅁权䉁䅁䅁权䙁䅁䅁兂䅁䅁䅁乧汦䅑䅅䅁䉁䅁䅁兂塄㍯㥁瑃呦睐杷允䅁䅁䅕䅁䑁䅁䅷䅁䭁䉁䅯䅁䭁䅁䅅䅁䭁䅁䅕䅁䙁䅁䅁䅁杁⬱䅖允䅁䅁䅅䅁䙁偁潙䥘䌯改⽁䍄䉁䅁䅁兂䅁䅁䅍䅄䅁䅁䅯先䅁䅁䅯允䅁䅁䅯兂䅁䅁䅕䅁䅁䭁穃唵䉁䅁䅁允䅁䅁䅕㘱睎児塲稰䴸䅉䅅䅁䙁䅁䅁睁䵁䅁䅁权捁䅁䅁权䉁䅁䅁权䙁䅁䅁兂䅁䅁䅁义汦䅑䅅䅁䉁䅁䅁兂穁積積積呐睐杷允䅁䅁䅕䅁䑁䅁䅷䅁䭁䉁䄴䅁䭁䅁䅅䅁䭁䅁䅕䅁䙁䅁䅁䅁杁⬱䅖允䅁䅁䅅䅁䙁䑁積積積㥍⽍䍄䉁䅁䅁兂䅁䅁䅍䅄䅁䅁䅯睈䅁䅁䅯允䅁䅁䅯兂䅁䅁䅕䅁䅁䵁㥃唵䉁䅁䅁允䅁䅁䅕䉵䘶ㄶ㑇樳䴸䅉䅅䅁䙁䅁䅁睁䵁䅁䅁权晁䅁䅁权䉁䅁䅁权䙁䅁䅁兂䅁䅁䅁义汦䅑䅅䅁䉁䅁䅁兂乄䵺䵺䵺捺睐杷允䅁䅁䅕䅁䑁䅁䅷䅁䭁䉁䄴䅁䭁䅁䅅䅁䭁䅁䅕䅁䙁䅁䅁䅁䅁⬱䅖允䅁䅁䅅䅁䙁䑁積積積㥍⽍䍄䉁䅁䅁兂䅁䅁䅍䅄䅁䅁䅯䅈䅁䅁䅯允䅁䅁䅯兂䅁䅁䅕䅁䅁佁㙃唵䉁䅁䅁允䅁䅁䅕㡪ㅌ䙋偹樰䴸䅉䅅䅁䙁䅁䅁睁䵁䅁䅁权捁䅁䅁权䉁䅁䅁权䙁䅁䅁兂䅁䅁䅁临汢䅑䅅䅁䉁䅁䅁兂穁積積積呐睐杷允䅁䅁䅕䅁䑁䅁䅷䅁䭁䉁䄰䅁䭁䅁䅅䅁䭁䅁䅕䅁䙁䅁䅁䅁䅄由䅖允䅁䅁䅅䅁䙁乁橥䑣䬰㤱⽍䍄䉁䅁䅁兂䅁䅁䅍䅄䅁䅁䅯䅈䅁䅁䅯允䅁䅁䅯兂䅁䅁䅕䅁䅁䕁䕄唵䉁䅁䅁允䅁䅁䅕㡪ㅌ䙋偹樰䴸䅉䅅䅁䙁䅁䅁睁䵁䅁䅁权晁䅁䅁权䉁䅁䅁权䙁䅁䅁兂䅁䅁䅁乷汢䅑䅅䅁䉁䅁䅁兂乄䵺䵺䵺捺睐杷允䅁䅁䅕䅁䑁䅁䅷䅁䭁䉁䅷䅁䭁䅁䅅䅁䭁䅁䅕䅁䙁䅁䅁䅁䅂由䅖允䅁䅁䅅䅁䙁䑁積積積㥍⽍䍄䉁䅁䅁兂䅁䅁䅍䅄䅁䅁䅯杇䅁䅁䅯允䅁䅁䅯兂䅁䅁䅕䅁䅁䍁坄唵䉁䅁䅁允䅁䅁䅕椹捨㡪ㅌ䐴䴸䅉䅅䅁䙁䅁䅁睁䵁䅁䅁权摁䅁䅁权䉁䅁䅁权䙁䅁䅁兂䅁䅁䅁义汢䅑䅅䅁䉁䅁䅁兂塄㍯㥁瑃呦睐杷允䅁䅁䅕䅁䑁䅁䅷䅁䭁䉁䅷䅁䭁䅁䅅䅁䭁䅁䅕䅁䙁䅁䅁䅁䅁由䅖允䅁䅁䅅䅁䙁䑁積積積㥍⽍䍄䉁䅁䅁兂䅁䅁䅍䅄䅁䅁䅯杈䅁䅁䅯允䅁䅁䅯兂䅁䅁䅕䅁䅁䅁坄唵䉁䅁䅁允䅁䅁䅕積積積積稰䴸䅉䅅䅁䙁䅁䅁睁䵁䅁䅁权摁䅁䅁权䉁䅁䅁权䙁䅁䅁兂䅁䅁䅁临汘䅑䅅䅁䉁䅁䅁兂塄㍯㥁瑃呦睐杷允䅁䅁䅕䅁䑁䅁䅷䅁䭁䉁䄴䅁䭁䅁䅅䅁䭁䅁䅕䅁䙁䅁䅁䅁䅄攱䅖允䅁䅁䅅䅁䙁䑁積積積㥍⽍䍄䉁䅁䅁兂䅁䅁䅍䅄䅁䅁䅯杇䅁䅁䅯允䅁䅁䅯兂䅁䅁䅕䅁䅁䝁歃唵䉁䅁䅁允䅁䅁䅕䅁䅁䅁䅁䐴䴸䅉䅅䅁䙁䅁䅁睁䵁䅁䅁权捁䅁䅁权䉁䅁䅁权䙁䅁䅁兂䅁䅁䅁乑汘䅑䅅䅁䉁䅁䅁兂穁積積積呐睐杷允䅁䅁䅕䅁䑁䅁䅷䅁䭁䉁䄰䅁䭁䅁䅅䅁䭁䅁䅕䅁䙁䅁䅁䅁䅂攱䅖允䅁䅁䅅䅁䙁乁橥䑣䬰㤱⽍䍄䉁䅁䅁兂䅁䅁䅍䅄䅁䅁䅯杈䅁䅁䅯允䅁䅁䅯兂䅁䅁䅕䅁䅁䕁噄唵䉁䅁䅁允䅁䅁䅕積積積積稰䴸䅉䅅䅁䙁䅁䅁睁䵁䅁䅁权摁䅁䅁权䉁䅁䅁权䙁䅁䅁兂䅁䅁䅁义汘䅑䅅䅁䉁䅁䅁兂塄㍯㥁瑃呦睐杷允䅁䅁䅕䅁䑁䅁䅷䅁䭁䉁䄸䅁䭁䅁䅅䅁䭁䅁䅕䅁䙁䅁䅁䅁杄伱䅖允䅁䅁䅅䅁䙁䵁䴳䵺䵺乺⽷䍄䉁䅁䅁兂䅁䅁䅍䅄䅁䅁䅯䅈䅁䅁䅯允䅁䅁䅯兂䅁䅁䅕䅁䅁䥁啄唵䉁䅁䅁允䅁䅁䅕積積積積稰䴸䅉䅅䅁䙁䅁䅁睁䵁䅁䅁权捁䅁䅁权䉁䅁䅁权䙁䅁䅁兂䅁䅁䅁义汔䅑䅅䅁䉁䅁䅁兂穁積積積呐睐杷允䅁䅁䅕䅁䑁䅁䅷䅁䭁䉁䄸䅁䭁䅁䅅䅁䭁䅁䅕䅁䙁䅁䅁䅁杁伱䅖允䅁䅁䅅䅁䙁䵁䴳䵺䵺乺⽷䍄䉁䅁䅁兂䅁䅁䅍䅄䅁䅁䅯杈䅁䅁䅯允䅁䅁䅯兂䅁䅁䅕䅁䅁䅁啄唵䉁䅁䅁允䅁䅁䅕積積積積稰䴸䅉䅅䅁䙁䅁䅁睁䵁䅁䅁权慁䅁䅁权䉁䅁䅁权䙁䅁䅁兂䅁䅁䅁乧汐䅑䅅䅁䉁䅁䅁兂㉄䙋偹癷杘睐杷允䅁䅁䅕䅁䑁䅁䅷䅁䭁䉁䄴䅁䭁䅁䅅䅁䭁䅁䅕䅁䙁䅁䅁䅁杂⬰䅖允䅁䅁䅅䅁䙁䑁積積積㥍⽍䍄䉁䅁䅁兂䅁䅁䅍䅄䅁䅁䅯杇䅁䅁䅯允䅁䅁䅯兂䅁䅁䅕䅁䅁䕁呄唵䉁䅁䅁允䅁䅁䅕椹捨㡪ㅌ䐴䴸䅉䅅䅁䙁䅁䅁睁䵁䅁䅁权摁䅁䅁权䉁䅁䅁权䙁䅁䅁兂䅁䅁䅁乑汐䅑䅅䅁䉁䅁䅁兂塄㍯㥁瑃呦睐杷允䅁䅁䅕䅁䑁䅁䅷䅁䭁䉁䅯䅁䭁䅁䅅䅁䭁䅁䅕䅁䙁䅁䅁䅁杁⬰䅖允䅁䅁䅅䅁䙁偁潙䥘䌯改⽁䍄䉁䅁䅁兂䅁䅁䅍䅄䅁䅁䅯杇䅁䅁䅯允䅁䅁䅯兂䅁䅁䅕䅁䅁䵁卄唵䉁䅁䅁允䅁䅁䅕椹捨㡪ㅌ䐴䴸䅉䅅䅁䙁䅁䅁睁䵁䅁䅁权捁䅁䅁权䉁䅁䅁权䙁䅁䅁兂䅁䅁䅁乷汌䅑䅅䅁䉁䅁䅁兂穁積積積呐睐杷允䅁䅁䅕䅁䑁䅁䅷䅁䭁䉁䄸䅁䭁䅁䅅䅁䭁䅁䅕䅁䙁䅁䅁䅁䅄田䅖允䅁䅁䅅䅁䙁䵁䴳䵺䵺乺⽷䍄䉁䅁䅁兂䅁䅁䅍䅄䅁䅁䅯杇䅁䅁䅯允䅁䅁䅯兂䅁䅁䅕䅁䅁䭁卄唵䉁䅁䅁允䅁䅁䅕椹捨㡪ㅌ䐴䴸䅉䅅䅁䙁䅁䅁睁䵁䅁䅁权摁䅁䅁权䉁䅁䅁权䙁䅁䅁兂䅁䅁䅁乯汌䅑䅅䅁䉁䅁䅁兂塄㍯㥁瑃呦睐杷允䅁䅁䅕䅁䑁䅁䅷䅁䭁䉁䄰䅁䭁䅁䅅䅁䭁䅁䅕䅁䙁䅁䅁䅁䅃田䅖允䅁䅁䅅䅁䙁乁橥䑣䬰㤱⽍䍄䉁䅁䅁兂䅁䅁䅍䅄䅁䅁䅯睈䅁䅁䅯允䅁䅁䅯兂䅁䅁䅕䅁䅁䥁卄唵䉁䅁䅁允䅁䅁䅕捺䵺䵺䵺䐳䴸䅉䅅䅁䙁䅁䅁睁䵁䅁䅁权捁䅁䅁权䉁䅁䅁权䙁䅁䅁兂䅁䅁䅁乙汌䅑䅅䅁䉁䅁䅁兂穁積積積呐睐杷允䅁䅁䅕䅁䑁䅁䅷䅁䭁䉁䅷䅁䭁䅁䅅䅁䭁䅁䅕䅁䙁䅁䅁䅁䅁⭮䅖允䅁䅁䅅䅁䙁䥁䌯匹捨㥪⽉䍄䉁䅁䅁兂䅁䅁䅍䅄䅁䅁䅯杈䅁䅁䅯允䅁䅁䅯兂䅁䅁䅕䅁䅁䝁卄唵䉁䅁䅁允䅁䅁䅕積積積積稰䴸䅉䅅䅁䙁䅁䅁睁䵁䅁䅁权摁䅁䅁权䉁䅁䅁权䙁䅁䅁兂䅁䅁䅁乑汌䅑䅅䅁䉁䅁䅁兂塄㍯㥁瑃呦睐杷允䅁䅁䅕䅁䑁䅁䅷䅁䭁䉁䄸䅁䭁䅁䅅䅁䭁䅁䅕䅁䙁䅁䅁䅁䅂田䅖允䅁䅁䅅䅁䙁䵁䴳䵺䵺乺⽷䍄䉁䅁䅁兂䅁䅁䅍䅄䅁䅁䅯杇䅁䅁䅯允䅁䅁䅯兂䅁䅁䅕䅁䅁佁剄唵䉁䅁䅁允䅁䅁䅕椹捨㡪ㅌ䐴䴸䅉䅅䅁䙁䅁䅁睁䵁䅁䅁权捁䅁䅁权䉁䅁䅁权䙁䅁䅁兂䅁䅁䅁临汈䅑䅅䅁䉁䅁䅁兂穁積積積呐睐杷允䅁䅁䅕䅁䑁䅁䅷䅁䭁䉁䄸䅁䭁䅁䅅䅁䭁䅁䅕䅁䙁䅁䅁䅁杄攰䅖允䅁䅁䅅䅁䙁䵁䴳䵺䵺乺⽷䍄䉁䅁䅁兂䅁䅁䅍䅄䅁䅁䅯䅈䅁䅁䅯允䅁䅁䅯兂䅁䅁䅕䅁䅁䵁剄唵䉁䅁䅁允䅁䅁䅕積積積積稰䴸䅉䅅䅁䙁䅁䅁睁䵁䅁䅁权晁䅁䅁权䉁䅁䅁权䙁䅁䅁兂䅁䅁䅁乷汈䅑䅅䅁䉁䅁䅁兂乄䵺䵺䵺捺睐杷允䅁䅁䅕䅁䑁䅁䅷䅁䭁䉁䄴䅁䭁䅁䅅䅁䭁䅁䅕䅁䙁䅁䅁䅁权攰䅖允䅁䅁䅅䅁䙁䑁積積積㥍⽍䍄䉁䅁䅁兂䅁䅁䅍䅄䅁䅁䅯䅈䅁䅁䅯允䅁䅁䅯兂䅁䅁䅕䅁䅁䍁㙃唵䉁䅁䅁允䅁䅁䅕㡪ㅌ䙋偹樰䴸䅉䅅䅁䙁䅁䅁睁䵁䅁䅁权敁䅁䅁权䉁䅁䅁权䙁䅁䅁兂䅁䅁䅁乧汈䅑䅅䅁䉁䅁䅁兂穁積積積呐睐杷允䅁䅁䅕䅁䑁䅁䅷䅁䭁䉁䄴䅁䭁䅁䅅䅁䭁䅁䅕䅁䙁䅁䅁䅁䅃畹䅖允䅁䅁䅅䅁䙁䑁積積積㥍⽍䍄䉁䅁䅁兂䅁䅁䅍䅄䅁䅁䅯睈䅁䅁䅯允䅁䅁䅯兂䅁䅁䅕䅁䅁䥁剄唵䉁䅁䅁允䅁䅁䅕捺䵺䵺䵺䐳䴸䅉䅅䅁䙁䅁䅁睁䵁䅁䅁权慁䅁䅁权䉁䅁䅁权䙁䅁䅁兂䅁䅁䅁乙汈䅑䅅䅁䉁䅁䅁兂㉄䙋偹癷杘睐杷允䅁䅁䅕䅁䑁䅁䅷䅁䭁䉁䄸䅁䭁䅁䅅䅁䭁䅁䅕䅁䙁䅁䅁䅁杁畺䅖允䅁䅁䅅䅁䙁䭁睒児塲⭯⽁䍄䉁䅁䅁兂䅁䅁䅍䅄䅁䅁䅯睈䅁䅁䅯允䅁䅁䅯兂䅁䅁䅕䅁䅁䝁剄唵䉁䅁䅁允䅁䅁䅕䡰㥁瑃橥䐴䴸䅉䅅䅁䙁䅁䅁睁䵁䅁䅁权捁䅁䅁权䉁䅁䅁权䙁䅁䅁兂䅁䅁䅁乁汈䅑䅅䅁䉁䅁䅁兂穁積積積呐睐杷允䅁䅁䅕䅁䑁䅁䅷䅁䭁䉁䅷䅁䭁䅁䅅䅁䭁䅁䅕䅁䙁䅁䅁䅁权估䅖允䅁䅁䅅䅁䙁䑁積積積㥍⽍䍄䉁䅁䅁兂䅁䅁䅍䅄䅁䅁䅯杈䅁䅁䅯允䅁䅁䅯兂䅁䅁䅕䅁䅁䭁兄唵䉁䅁䅁允䅁䅁䅕積積積積稰䴸䅉䅅䅁䙁䅁䅁睁䵁䅁䅁权晁䅁䅁权䉁䅁䅁权䙁䅁䅁兂䅁䅁䅁乯汄䅑䅅䅁䉁䅁䅁兂歃䑣䬰㘱材睐杷允䅁䅁䅕䅁䑁䅁䅷䅁䭁䉁䅯䅁䭁䅁䅅䅁䭁䅁䅕䅁䙁䅁䅁䅁䅃估䅖允䅁䅁䅅䅁䙁偁潙䥘䌯改⽁䍄䉁䅁䅁兂䅁䅁䅍䅄䅁䅁䅯䅈䅁䅁䅯允䅁䅁䅯兂䅁䅁䅕䅁䅁䝁䕄唵䉁䅁䅁允䅁䅁䅕㡪ㅌ䙋偹樰䴸䅉䅅䅁䙁䅁䅁睁䵁䅁䅁权敁䅁䅁权䉁䅁䅁权䙁䅁䅁兂䅁䅁䅁乧汄䅑䅅䅁䉁䅁䅁兂穁積積積呐睐杷允䅁䅁䅕䅁䑁䅁䅷䅁䭁䉁䅷䅁䭁䅁䅅䅁䭁䅁䅕䅁䙁䅁䅁䅁杁估䅖允䅁䅁䅅䅁䙁䑁積積積㥍⽍䍄䉁䅁䅁兂䅁䅁䅍䅄䅁䅁䅯先䅁䅁䅯允䅁䅁䅯兂䅁䅁䅕䅁䅁䍁兄唵䉁䅁䅁允䅁䅁䅕㘱睎児塲稰䴸䅉䅅䅁䙁䅁䅁睁䵁䅁䅁权摁䅁䅁权䉁䅁䅁权䙁䅁䅁兂䅁䅁䅁䴴氯䅑䅅䅁䉁䅁䅁兂塄㍯㥁瑃呦睐杷允䅁䅁䅕䅁䑁䅁䅷䅁䭁䉁䄸䅁䭁䅁䅅䅁䭁䅁䅕䅁䙁䅁䅁䅁䅂敺䅖允䅁䅁䅅䅁䙁䭁睒児塲⭯⽁䍄䉁䅁䅁兂䅁䅁䅍䅄䅁䅁䅯䅈䅁䅁䅯允䅁䅁䅯兂䅁䅁䅕䅁䅁䭁偄唵䉁䅁䅁允䅁䅁䅕積積積積稰䴸䅉䅅䅁䙁䅁䅁睁䵁䅁䅁权敁䅁䅁权䉁䅁䅁权䙁䅁䅁兂䅁䅁䅁䱉汮䅑䅅䅁䉁䅁䅁兂穁積積積呐睐杷允䅁䅁䅕䅁䑁䅁䅷䅁䭁䉁䄴䅁䭁䅁䅅䅁䭁䅁䅕䅁䙁䅁䅁䅁杁⭺䅖允䅁䅁䅅䅁䙁䑁積積積㥍⽍䍄䉁䅁䅁兂䅁䅁䅍䅄䅁䅁䅯杇䅁䅁䅯允䅁䅁䅯兂䅁䅁䅕䅁䅁䅁偄唵䉁䅁䅁允䅁䅁䅕椹捨㡪ㅌ䐴䴸䅉䅅䅁䙁䅁䅁睁䵁䅁䅁权捁䅁䅁权䉁䅁䅁权䙁䅁䅁兂䅁䅁䅁䴴氷䅑䅅䅁䉁䅁䅁兂穁積積積呐睐杷允䅁䅁䅕䅁䑁䅁䅷䅁䭁䉁䅯䅁䭁䅁䅅䅁䭁䅁䅕䅁䙁䅁䅁䅁䅁佶䅖允䅁䅁䅅䅁䙁䅁䅁䅁䅁佁⽁䍄䉁䅁䅁兂䅁䅁䅍䅄䅁䅁䅯杇䅁䅁䅯允䅁䅁䅯兂䅁䅁䅕䅁䅁䝁佄唵䉁䅁䅁允䅁䅁䅕椹捨㡪ㅌ䐴䴸䅉䅅䅁䙁䅁䅁睁䵁䅁䅁权晁䅁䅁权䉁䅁䅁权䙁䅁䅁兂䅁䅁䅁䵑氷䅑䅅䅁䉁䅁䅁兂歃䑣䬰㘱材睐杷允䅁䅁䅕䅁䑁䅁䅷䅁䭁䉁䄴䅁䭁䅁䅅䅁䭁䅁䅕䅁䙁䅁䅁䅁䅁畺䅖允䅁䅁䅅䅁䙁䑁積積積㥍⽍䍄䉁䅁䅁兂䅁䅁䅍䅄䅁䅁䅯杈䅁䅁䅯允䅁䅁䅯兂䅁䅁䅕䅁䅁䥁乄唵䉁䅁䅁允䅁䅁䅕積積積積稰䴸䅉䅅䅁䙁䅁䅁睁䵁䅁䅁权慁䅁䅁权䉁䅁䅁权䙁䅁䅁兂䅁䅁䅁䵙氳䅑䅅䅁䉁䅁䅁兂㉄䙋偹癷杘睐杷允䅁䅁䅕䅁䑁䅁䅷䅁䭁䉁䅷䅁䭁䅁䅅䅁䭁䅁䅕䅁䙁䅁䅁䅁杂敺䅖允䅁䅁䅅䅁䙁䑁積積積㥍⽍䍄䉁䅁䅁兂䅁䅁䅍䅄䅁䅁䅯䅈䅁䅁䅯允䅁䅁䅯兂䅁䅁䅕䅁䅁䕁乄唵䉁䅁䅁允䅁䅁䅕積積積積稰䴸䅉䅅䅁䙁䅁䅁睁䵁䅁䅁权摁䅁䅁权䉁䅁䅁权䙁䅁䅁兂䅁䅁䅁䵑氳䅑䅅䅁䉁䅁䅁兂塄㍯㥁瑃呦睐杷允䅁䅁䅕䅁䑁䅁䅷䅁䭁䉁䄴䅁䭁䅁䅅䅁䭁䅁䅕䅁䙁䅁䅁䅁杁敺䅖允䅁䅁䅅䅁䙁䑁積積積㥍⽍䍄䉁䅁䅁兂䅁䅁䅍䅄䅁䅁䅯杇䅁䅁䅯允䅁䅁䅯兂䅁䅁䅕䅁䅁䍁歃唵䉁䅁䅁允䅁䅁䅕䅁䅁䅁䅁䐴䴸䅉䅅䅁䙁䅁䅁睁䵁䅁䅁权慁䅁䅁权䉁䅁䅁权䙁䅁䅁兂䅁䅁䅁䵯決䅑䅅䅁䉁䅁䅁兂㉄䙋偹癷杘睐杷允䅁䅁䅕䅁䑁䅁䅷䅁䭁䉁䄰䅁䭁䅁䅅䅁䭁䅁䅕䅁䙁䅁䅁䅁杂佺䅖允䅁䅁䅅䅁䙁乁橥䑣䬰㤱⽍䍄䉁䅁䅁兂䅁䅁䅍䅄䅁䅁䅯杇䅁䅁䅯允䅁䅁䅯兂䅁䅁䅕䅁䅁䍁䵄唵䉁䅁䅁允䅁䅁䅕椹捨㡪ㅌ䐴䴸䅉䅅䅁䙁䅁䅁睁䵁䅁䅁权晁䅁䅁权䉁䅁䅁权䙁䅁䅁兂䅁䅁䅁䵉決䅑䅅䅁䉁䅁䅁兂歃䑣䬰㘱材睐杷允䅁䅁䅕䅁䑁䅁䅷䅁䭁䉁䅯䅁䭁䅁䅅䅁䭁䅁䅕䅁䙁䅁䅁䅁䅄⭹䅖允䅁䅁䅅䅁䙁偁潙䥘䌯改⽁䍄䉁䅁䅁兂䅁䅁䅍䅄䅁䅁䅯睈䅁䅁䅯允䅁䅁䅯兂䅁䅁䅕䅁䅁䵁䱄唵䉁䅁䅁允䅁䅁䅕䡰㥁瑃橥䐴䴸䅉䅅䅁䙁䅁䅁睁䵁䅁䅁权摁䅁䅁权䉁䅁䅁权䙁䅁䅁兂䅁䅁䅁䵧汶䅑䅅䅁䉁䅁䅁兂塄㍯㥁瑃呦睐杷允䅁䅁䅕䅁䑁䅁䅷䅁䭁䉁䅯䅁䭁䅁䅅䅁䭁䅁䅕䅁䙁䅁䅁䅁䅂⭹䅖允䅁䅁䅅䅁䙁偁潙䥘䌯改⽁䍄䉁䅁䅁兂䅁䅁䅍䅄䅁䅁䅯䅈䅁䅁䅯允䅁䅁䅯兂䅁䅁䅕䅁䅁䭁潃唵䉁䅁䅁允䅁䅁䅕㡪ㅌ䙋偹樰䴸䅉䅅䅁䙁䅁䅁睁䵁䅁䅁权慁䅁䅁权䉁䅁䅁权䙁䅁䅁兂䅁䅁䅁䵙汐䅑䅅䅁䉁䅁䅁兂䅁䅁䅁䅁杄睐杷允䅁䅁䅕䅁䑁䅁䅷䅁䭁䉁䄰䅁䭁䅁䅅䅁䭁䅁䅕䅁䙁䅁䅁䅁䅂⭹䅖允䅁䅁䅅䅁䙁乁橥䑣䬰㤱⽍䍄䉁䅁䅁兂䅁䅁䅍䅄䅁䅁䅯杈䅁䅁䅯允䅁䅁䅯兂䅁䅁䅕䅁䅁䕁䱄唵䉁䅁䅁允䅁䅁䅕積積積積稰䴸䅉䅅䅁䙁䅁䅁睁䵁䅁䅁权慁䅁䅁权䉁䅁䅁权䙁䅁䅁兂䅁䅁䅁䴴汲䅑䅅䅁䉁䅁䅁兂㉄䙋偹癷杘睐杷允䅁䅁䅕䅁䑁䅁䅷䅁䭁䉁䅷䅁䭁䅁䅅䅁䭁䅁䅕䅁䙁䅁䅁䅁杄畹䅖允䅁䅁䅅䅁䙁䑁積積積㥍⽍䍄䉁䅁䅁兂䅁䅁䅍䅄䅁䅁䅯先䅁䅁䅯允䅁䅁䅯兂䅁䅁䅕䅁䅁䭁䭄唵䉁䅁䅁允䅁䅁䅕㘱睎児塲稰䴸䅉䅅䅁䙁䅁䅁睁䵁䅁䅁权晁䅁䅁权䉁䅁䅁权䙁䅁䅁兂䅁䅁䅁䵯汲䅑䅅䅁䉁䅁䅁兂歃䑣䬰㘱材睐杷允䅁䅁䅕䅁䑁䅁䅷䅁䭁䉁䅯䅁䭁䅁䅅䅁䭁䅁䅕䅁䙁䅁䅁䅁杁⭴䅖允䅁䅁䅅䅁䙁䅁䅁䅁䅁佁⽁䍄䉁䅁䅁兂䅁䅁䅍䅄䅁䅁䅯睈䅁䅁䅯允䅁䅁䅯兂䅁䅁䅕䅁䅁䝁䭄唵䉁䅁䅁允䅁䅁䅕䡰㥁瑃橥䐴䴸䅉䅅䅁䙁䅁䅁睁䵁䅁䅁权慁䅁䅁权䉁䅁䅁权䙁䅁䅁兂䅁䅁䅁䩑汢䅑䅅䅁䉁䅁䅁兂䅁䅁䅁䅁杄睐杷允䅁䅁䅕䅁䑁䅁䅷䅁䭁䉁䄰䅁䭁䅁䅅䅁䭁䅁䅕䅁䙁䅁䅁䅁䅁畹䅖允䅁䅁䅅䅁䙁乁橥䑣䬰㤱⽍䍄䉁䅁䅁兂䅁䅁䅍䅄䅁䅁䅯䅈䅁䅁䅯允䅁䅁䅯兂䅁䅁䅕䅁䅁䵁䩄唵䉁䅁䅁允䅁䅁䅕積積積積稰䴸䅉䅅䅁䙁䅁䅁睁䵁䅁䅁权慁䅁䅁权䉁䅁䅁权䙁䅁䅁兂䅁䅁䅁䵧汮䅑䅅䅁䉁䅁䅁兂㉄䙋偹癷杘睐杷允䅁䅁䅕䅁䑁䅁䅷䅁䭁䉁䄴䅁䭁䅁䅅䅁䭁䅁䅕䅁䙁䅁䅁䅁杁敹䅖允䅁䅁䅅䅁䙁䑁積積積㥍⽍䍄䉁䅁䅁兂䅁䅁䅍䅄䅁䅁䅯睈䅁䅁䅯允䅁䅁䅯兂䅁䅁䅕䅁䅁䍁䩄唵䉁䅁䅁允䅁䅁䅕䡰㥁瑃橥䐴䴸䅉䅅䅁䙁䅁䅁睁䵁䅁䅁权慁䅁䅁权䉁䅁䅁权䙁䅁䅁兂䅁䅁䅁䩁汘䅑䅅䅁䉁䅁䅁兂䅁䅁䅁䅁杄睐杷允䅁䅁䅕䅁䑁䅁䅷䅁䭁䉁䄸䅁䭁䅁䅅䅁䭁䅁䅕䅁䙁䅁䅁䅁䅁敹䅖允䅁䅁䅅䅁䙁䭁睒児塲⭯⽁䍄䉁䅁䅁兂䅁䅁䅍䅄䅁䅁䅯杈䅁䅁䅯允䅁䅁䅯兂䅁䅁䅕䅁䅁佁䥄唵䉁䅁䅁允䅁䅁䅕積積積積稰䴸䅉䅅䅁䙁䅁䅁睁䵁䅁䅁权摁䅁䅁权䉁䅁䅁权䙁䅁䅁兂䅁䅁䅁䵷汪䅑䅅䅁䉁䅁䅁兂塄㍯㥁瑃呦睐杷允䅁䅁䅕䅁䑁䅁䅷䅁䭁䉁䅷䅁䭁䅁䅅䅁䭁䅁䅕䅁䙁䅁䅁䅁䅃佸䅖允䅁䅁䅅䅁䙁䥁䌯匹捨㥪⽉䍄䉁䅁䅁兂䅁䅁䅍䅄䅁䅁䅯杈䅁䅁䅯允䅁䅁䅯兂䅁䅁䅕䅁䅁䭁䥄唵䉁䅁䅁允䅁䅁䅕積積積積稰䴸䅉䅅䅁䙁䅁䅁睁䵁䅁䅁权晁䅁䅁权䉁䅁䅁权䙁䅁䅁兂䅁䅁䅁䵑汪䅑䅅䅁䉁䅁䅁兂歃䑣䬰㘱材睐杷允䅁䅁䅕䅁䑁䅁䅷䅁䭁䉁䄰䅁䭁䅁䅅䅁䭁䅁䅕䅁䙁䅁䅁䅁杁佹䅖允䅁䅁䅅䅁䙁乁橥䑣䬰㤱⽍䍄䉁䅁䅁兂䅁䅁䅍䅄䅁䅁䅯杇䅁䅁䅯允䅁䅁䅯兂䅁䅁䅕䅁䅁䅁䥄唵䉁䅁䅁允䅁䅁䅕䅁䅁䅁䅁䐴䴸䅉䅅䅁䙁䅁䅁睁䵁䅁䅁权捁䅁䅁权䉁䅁䅁权䙁䅁䅁兂䅁䅁䅁䵁汪䅑䅅䅁䉁䅁䅁兂穁積積積呐睐杷允䅁䅁䅕䅁䑁䅁䅷䅁䭁䉁䅷䅁䭁䅁䅅䅁䭁䅁䅕䅁䙁䅁䅁䅁杄⭸䅖允䅁䅁䅅䅁䙁䑁積積積㥍⽍䍄䉁䅁䅁兂䅁䅁䅍䅄䅁䅁䅯先䅁䅁䅯允䅁䅁䅯兂䅁䅁䅕䅁䅁佁䡄唵䉁䅁䅁允䅁䅁䅕㘱睎児塲稰䴸䅉䅅䅁䙁䅁䅁睁䵁䅁䅁权晁䅁䅁权䉁䅁䅁权䙁䅁䅁兂䅁䅁䅁䴴汦䅑䅅䅁䉁䅁䅁兂㑃潈牘払敪睐杷允䅁䅁䅕䅁䑁䅁䅷䅁䭁䉁䄰䅁䭁䅁䅅䅁䭁䅁䅕䅁䙁䅁䅁䅁䅄⭸䅖允䅁䅁䅅䅁䙁乁橥䑣䬰㤱⽍䍄䉁䅁䅁兂䅁䅁䅍䅄䅁䅁䅯䅈䅁䅁䅯允䅁䅁䅯兂䅁䅁䅕䅁䅁䝁䡄唵䉁䅁䅁允䅁䅁䅕積積積積稰䴸䅉䅅䅁䙁䅁䅁睁䵁䅁䅁权捁䅁䅁权䉁䅁䅁权䙁䅁䅁兂䅁䅁䅁䵑汦䅑䅅䅁䉁䅁䅁兂穁積積積呐睐杷允䅁䅁䅕䅁䑁䅁䅷䅁䭁䉁䅯䅁䭁䅁䅅䅁䭁䅁䅕䅁䙁䅁䅁䅁杁⭸䅖允䅁䅁䅅䅁䙁䅁䅁䅁䅁佁⽁䍄䉁䅁䅁兂䅁䅁䅍䅄䅁䅁䅯睈䅁䅁䅯允䅁䅁䅯兂䅁䅁䅕䅁䅁䍁䡄唵䉁䅁䅁允䅁䅁䅕䉵䘶ㄶ㑇樳䴸䅉䅅䅁䙁䅁䅁睁䵁䅁䅁权晁䅁䅁权䉁䅁䅁权䙁䅁䅁兂䅁䅁䅁䵁汦䅑䅅䅁䉁䅁䅁兂㑃潈牘払敪睐杷允䅁䅁䅕䅁䑁䅁䅷䅁䭁䉁䅯䅁䭁䅁䅅䅁䭁䅁䅕䅁䙁䅁䅁䅁杄畸䅖允䅁䅁䅅䅁䙁䅁䅁䅁䅁佁⽁䍄䉁䅁䅁兂䅁䅁䅍䅄䅁䅁䅯先䅁䅁䅯允䅁䅁䅯兂䅁䅁䅕䅁䅁佁䝄唵䉁䅁䅁允䅁䅁䅕㘱睎児塲稰䴸䅉䅅䅁䙁䅁䅁睁䵁䅁䅁权敁䅁䅁权䉁䅁䅁权䙁䅁䅁兂䅁䅁䅁䴴汢䅑䅅䅁䉁䅁䅁兂穁積積積呐睐杷允䅁䅁䅕䅁䑁䅁䅷䅁䭁䉁䄰䅁䭁䅁䅅䅁䭁䅁䅕䅁䙁䅁䅁䅁䅂畸䅖允䅁䅁䅅䅁䙁乁橥䑣䬰㤱⽍䍄䉁䅁䅁兂䅁䅁䅍䅄䅁䅁䅯杈䅁䅁䅯允䅁䅁䅯兂䅁䅁䅕䅁䅁䕁䝄唵䉁䅁䅁允䅁䅁䅕積積積積稰䴸䅉䅅䅁䙁䅁䅁睁䵁䅁䅁权捁䅁䅁权䉁䅁䅁权䙁䅁䅁兂䅁䅁䅁䵉汢䅑䅅䅁䉁䅁䅁兂偃癷潕䥘匯睐杷允䅁䅁䅕䅁䑁䅁䅷䅁䭁䉁䄸䅁䭁䅁䅅䅁䭁䅁䅕䅁䙁䅁䅁䅁杁畸䅖允䅁䅁䅅䅁䙁䱁敧敨剴乵⼴䍄䉁䅁䅁兂䅁䅁䅍䅄䅁䅁䅯杇䅁䅁䅯允䅁䅁䅯兂䅁䅁䅕䅁䅁䥁䙄唵䉁䅁䅁允䅁䅁䅕䅁䅁䅁䅁䐴䴸䅉䅅䅁䙁䅁䅁睁䵁䅁䅁权慁䅁䅁权䉁䅁䅁权䙁䅁䅁兂䅁䅁䅁䵙汘䅑䅅䅁䉁䅁䅁兂䅁䅁䅁䅁杄睐杷允䅁䅁䅕䅁䑁䅁䅷䅁䭁䉁䅷䅁䭁䅁䅅䅁䭁䅁䅕䅁䙁䅁䅁䅁杂數䅖允䅁䅁䅅䅁䙁䥁䌯匹捨㥪⽉䍄䉁䅁䅁兂䅁䅁䅍䅄䅁䅁䅯睈䅁䅁䅯允䅁䅁䅯兂䅁䅁䅕䅁䅁䍁䙄唵䉁䅁䅁允䅁䅁䅕䉵䘶ㄶ㑇樳䴸䅉䅅䅁䙁䅁䅁睁䵁䅁䅁权摁䅁䅁权䉁䅁䅁权䙁䅁䅁兂䅁䅁䅁䱉汔䅑䅅䅁䉁䅁䅁兂塄㍯㥁瑃呦睐杷允䅁䅁䅕䅁䑁䅁䅷䅁䭁䉁䄴䅁䭁䅁䅅䅁䭁䅁䅕䅁䙁䅁䅁䅁䅃佸䅖允䅁䅁䅅䅁䙁䑁積積積㥍⽍䍄䉁䅁䅁兂䅁䅁䅍䅄䅁䅁䅯杈䅁䅁䅯允䅁䅁䅯兂䅁䅁䅕䅁䅁䕁䕄唵䉁䅁䅁允䅁䅁䅕積積積積稰䴸䅉䅅䅁䙁䅁䅁睁䵁䅁䅁权摁䅁䅁权䉁䅁䅁权䙁䅁䅁兂䅁䅁䅁䰴汮䅑䅅䅁䉁䅁䅁兂塄㍯㥁瑃呦睐杷允䅁䅁䅕䅁䑁䅁䅷䅁䭁䉁䄰䅁䭁䅁䅅䅁䭁䅁䅕䅁䙁䅁䅁䅁䅄⭷䅖允䅁䅁䅅䅁䙁乁橥䑣䬰㤱⽍䍄䉁䅁䅁兂䅁䅁䅍䅄䅁䅁䅯睈䅁䅁䅯允䅁䅁䅯兂䅁䅁䅕䅁䅁䭁敃唵䉁䅁䅁允䅁䅁䅕呣䬰㘱睎吳䴸䅉䅅䅁䙁䅁䅁睁䵁䅁䅁权晁䅁䅁权䉁䅁䅁权䙁䅁䅁兂䅁䅁䅁䵷汐䅑䅅䅁䉁䅁䅁兂㑃潈牘払敪睐杷允䅁䅁䅕䅁䑁䅁䅷䅁䭁䉁䄴䅁䭁䅁䅅䅁䭁䅁䅕䅁䙁䅁䅁䅁权⭷䅖允䅁䅁䅅䅁䙁䑁積積積㥍⽍䍄䉁䅁䅁兂䅁䅁䅍䅄䅁䅁䅯杈䅁䅁䅯允䅁䅁䅯兂䅁䅁䅕䅁䅁䥁䑄唵䉁䅁䅁允䅁䅁䅕積積積積稰䴸䅉䅅䅁䙁䅁䅁睁䵁䅁䅁权摁䅁䅁权䉁䅁䅁权䙁䅁䅁兂䅁䅁䅁䵁汐䅑䅅䅁䉁䅁䅁兂塄㍯㥁瑃呦睐杷允䅁䅁䅕䅁䑁䅁䅷䅁䭁䉁䄴䅁䭁䅁䅅䅁䭁䅁䅕䅁䙁䅁䅁䅁杄畷䅖允䅁䅁䅅䅁䙁䑁積積積㥍⽍䍄䉁䅁䅁兂䅁䅁䅍䅄䅁䅁䅯䅈䅁䅁䅯允䅁䅁䅯兂䅁䅁䅕䅁䅁䭁䍄唵䉁䅁䅁允䅁䅁䅕㡪ㅌ䙋偹樰䴸䅉䅅䅁䙁䅁䅁睁䵁䅁䅁权摁䅁䅁权䉁䅁䅁权䙁䅁䅁兂䅁䅁䅁䵯汌䅑䅅䅁䉁䅁䅁兂塄㍯㥁瑃呦睐杷允䅁䅁䅕䅁䑁䅁䅷䅁䭁䉁䄸䅁䭁䅁䅅䅁䭁䅁䅕䅁䙁䅁䅁䅁杁畷䅖允䅁䅁䅅䅁䙁䱁敧敨剴乵⼴䍄䉁䅁䅁兂䅁䅁䅍䅄䅁䅁䅯杇䅁䅁䅯允䅁䅁䅯兂䅁䅁䅕䅁䅁䅁䍄唵䉁䅁䅁允䅁䅁䅕䅁䅁䅁䅁䐴䴸䅉䅅䅁䙁䅁䅁睁䵁䅁䅁权敁䅁䅁权䉁䅁䅁权䙁䅁䅁兂䅁䅁䅁䴴汈䅑䅅䅁䉁䅁䅁兂穁積積積呐睐杷允䅁䅁䅕䅁䑁䅁䅷䅁䭁䉁䅯䅁䭁䅁䅅䅁䭁䅁䅕䅁䙁䅁䅁䅁䅄敷䅖允䅁䅁䅅䅁䙁䅁䅁䅁䅁佁⽁䍄䉁䅁䅁兂䅁䅁䅍䅄䅁䅁䅯先䅁䅁䅯允䅁䅁䅯兂䅁䅁䅕䅁䅁䝁桃唵䉁䅁䅁允䅁䅁䅕㘱睎児塲稰䴸䅉䅅䅁䙁䅁䅁睁䵁䅁䅁权摁䅁䅁权䉁䅁䅁权䙁䅁䅁兂䅁䅁䅁䵷汈䅑䅅䅁䉁䅁䅁兂塄㍯㥁瑃呦睐杷允䅁䅁䅕䅁䑁䅁䅷䅁䭁䉁䅯䅁䭁䅁䅅䅁䭁䅁䅕䅁䙁䅁䅁䅁权敷䅖允䅁䅁䅅䅁䙁䅁䅁䅁䅁佁⽁䍄䉁䅁䅁兂䅁䅁䅍䅄䅁䅁䅯先䅁䅁䅯允䅁䅁䅯兂䅁䅁䅕䅁䅁䕁䉄唵䉁䅁䅁允䅁䅁䅕㘱睎児塲稰䴸䅉䅅䅁䙁䅁䅁睁䵁䅁䅁权慁䅁䅁权䉁䅁䅁权䙁䅁䅁兂䅁䅁䅁䵉汈䅑䅅䅁䉁䅁䅁兂䅁䅁䅁䅁杄睐杷允䅁䅁䅕䅁䑁䅁䅷䅁䭁䉁䅯䅁䭁䅁䅅䅁䭁䅁䅕䅁䙁䅁䅁䅁䅁敷䅖允䅁䅁䅅䅁䙁䅁䅁䅁䅁佁⽁䍄䉁䅁䅁兂䅁䅁䅍䅄䅁䅁䅯䅈䅁䅁䅯允䅁䅁䅯兂䅁䅁䅕䅁䅁䅁䉄唵䉁䅁䅁允䅁䅁䅕㡪ㅌ䙋偹樰䴸䅉䅅䅁䙁䅁䅁睁䵁䅁䅁权摁䅁䅁权䉁䅁䅁权䙁䅁䅁兂䅁䅁䅁䵁汈䅑䅅䅁䉁䅁䅁兂塄㍯㥁瑃呦睐杷允䅁䅁䅕䅁䑁䅁䅷䅁䭁䉁䅷䅁䭁䅁䅅䅁䭁䅁䅕䅁䙁䅁䅁䅁杄佷䅖允䅁䅁䅅䅁䙁䥁䌯匹捨㥪⽉䍄䉁䅁䅁兂䅁䅁䅍䅄䅁䅁䅯睈䅁䅁䅯允䅁䅁䅯兂䅁䅁䅕䅁䅁䅁煃唵䉁䅁䅁允䅁䅁䅯睇䅁䅁杷允䅁䅁䅕䅁䑁䅁䅷䅁䭁䉁䄸䅁䭁䅁䅅䅁䭁䅁䅕䅁䙁䅁䅁䅁杄佷䅖允䅁䅁䅅䅁䙁䱁敧敨剴乵⼴䍄䉁䅁䅁兂䅁䅁䅍䅄䅁䅁䅯杇䅁䅁䅯允䅁䅁䅯兂䅁䅁䅕䅁䅁䵁䅄唵䉁䅁䅁允䅁䅁䅕䅁䅁䅁䅁䐴䴸䅉䅅䅁䙁䅁䅁睁䵁䅁䅁权捁䅁䅁权䉁䅁䅁权䙁䅁䅁兂䅁䅁䅁䵷汄䅑䅅䅁䉁䅁䅁兂偃癷潕䥘匯睐杷允䅁䅁䅕䅁䑁䅁䅷䅁䭁䉁䄰䅁䭁䅁䅅䅁䭁䅁䅕䅁䙁䅁䅁䅁䅄佷䅖允䅁䅁䅅䅁䙁乁橥䑣䬰㤱⽍䍄䉁䅁䅁兂䅁䅁䅍䅄䅁䅁䅯先䅁䅁䅯允䅁䅁䅯兂䅁䅁䅕䅁䅁佁穃唵䉁䅁䅁允䅁䅁䅕㘱睎児塲稰䴸䅉䅅䅁䙁䅁䅁睁䵁䅁䅁权捁䅁䅁权䉁䅁䅁权䙁䅁䅁兂䅁䅁䅁䵙汄䅑䅅䅁䉁䅁䅁兂偃癷潕䥘匯睐杷允䅁䅁䅕䅁䑁䅁䅷䅁䭁䉁䄰䅁䭁䅁䅅䅁䭁䅁䅕䅁䙁䅁䅁䅁杁佷䅖允䅁䅁䅅䅁䙁乁橥䑣䬰㤱⽍䍄䉁䅁䅁兂䅁䅁䅍䅄䅁䅁䅯杇䅁䅁䅯允䅁䅁䅯兂䅁䅁䅕䅁䅁佁㕃唵䉁䅁䅁允䅁䅁䅕䅁䅁䅁䅁䐴䴸䅉䅅䅁䙁䅁䅁睁䵁䅁䅁权晁䅁䅁权䉁䅁䅁权䙁䅁䅁兂䅁䅁䅁䵉汄䅑䅅䅁䉁䅁䅁兂㑃潈牘払敪睐杷允䅁䅁䅕䅁䑁䅁䅷䅁䭁䉁䄰䅁䭁䅁䅅䅁䭁䅁䅕䅁䙁䅁䅁䅁杄⭶䅖允䅁䅁䅅䅁䙁乁橥䑣䬰㤱⽍䍄䉁䅁䅁兂䅁䅁䅍䅄䅁䅁䅯杈䅁䅁䅯允䅁䅁䅯兂䅁䅁䅕䅁䅁䝁⽃唵䉁䅁䅁允䅁䅁䅕積積積積稰䴸䅉䅅䅁䙁䅁䅁睁䵁䅁䅁权慁䅁䅁权䉁䅁䅁权䙁䅁䅁兂䅁䅁䅁䱑氯䅑䅅䅁䉁䅁䅁兂䅁䅁䅁䅁杄睐杷允䅁䅁䅕䅁䑁䅁䅷䅁䭁䉁䄸䅁䭁䅁䅅䅁䭁䅁䅕䅁䙁䅁䅁䅁䅂⭶䅖允䅁䅁䅅䅁䙁䱁敧敨剴乵⼴䍄䉁䅁䅁兂䅁䅁䅍䅄䅁䅁䅯杇䅁䅁䅯允䅁䅁䅯兂䅁䅁䅕䅁䅁䍁⽃唵䉁䅁䅁允䅁䅁䅕䅁䅁䅁䅁䐴䴸䅉䅅䅁䙁䅁䅁睁䵁䅁䅁权摁䅁䅁权䉁䅁䅁权䙁䅁䅁兂䅁䅁䅁䱉氯䅑䅅䅁䉁䅁䅁兂塄㍯㥁瑃呦睐杷允䅁䅁䅕䅁䑁䅁䅷䅁䭁䉁䅷䅁䭁䅁䅅䅁䭁䅁䅕䅁䙁䅁䅁䅁䅁⭶䅖允䅁䅁䅅䅁䙁䥁䌯匹捨㥪⽉䍄䉁䅁䅁兂䅁䅁䅍䅄䅁䅁䅯杈䅁䅁䅯允䅁䅁䅯兂䅁䅁䅕䅁䅁䅁⽃唵䉁䅁䅁允䅁䅁䅕積積積積稰䴸䅉䅅䅁䙁䅁䅁睁䵁䅁䅁权捁䅁䅁权䉁䅁䅁权䙁䅁䅁兂䅁䅁䅁䱧氷䅑䅅䅁䉁䅁䅁兂偃癷潕䥘匯睐杷允䅁䅁䅕䅁䑁䅁䅷䅁䭁䉁䄴䅁䭁䅁䅅䅁䭁䅁䅕䅁䙁䅁䅁䅁䅃當䅖允䅁䅁䅅䅁䙁䑁積積積㥍⽍䍄䉁䅁䅁兂䅁䅁䅍䅄䅁䅁䅯杈䅁䅁䅯允䅁䅁䅯兂䅁䅁䅕䅁䅁䝁⭃唵䉁䅁䅁允䅁䅁䅕積積積積稰䴸䅉䅅䅁䙁䅁䅁睁䵁䅁䅁权摁䅁䅁权䉁䅁䅁权䙁䅁䅁兂䅁䅁䅁䱑氷䅑䅅䅁䉁䅁䅁兂塄㍯㥁瑃呦睐杷允䅁䅁䅕䅁䑁䅁䅷䅁䭁䉁䄸䅁䭁䅁䅅䅁䭁䅁䅕䅁䙁䅁䅁䅁䅂當䅖允䅁䅁䅅䅁䙁䱁敧敨剴乵⼴䍄䉁䅁䅁兂䅁䅁䅍䅄䅁䅁䅯杈䅁䅁䅯允䅁䅁䅯兂䅁䅁䅕䅁䅁䥁㥃唵䉁䅁䅁允䅁䅁䅕積積積積稰䴸䅉䅅䅁䙁䅁䅁睁䵁䅁䅁权捁䅁䅁权䉁䅁䅁权䙁䅁䅁兂䅁䅁䅁䱙氳䅑䅅䅁䉁䅁䅁兂偃癷潕䥘匯睐杷允䅁䅁䅕䅁䑁䅁䅷䅁䭁䉁䄴䅁䭁䅁䅅䅁䭁䅁䅕䅁䙁䅁䅁䅁䅂敶䅖允䅁䅁䅅䅁䙁䑁積積積㥍⽍䍄䉁䅁䅁兂䅁䅁䅍䅄䅁䅁䅯杇䅁䅁䅯允䅁䅁䅯兂䅁䅁䅕䅁䅁佁㡃唵䉁䅁䅁允䅁䅁䅕䅁䅁䅁䅁䐴䴸䅉䅅䅁䙁䅁䅁睁䵁䅁䅁权慁䅁䅁权䉁䅁䅁权䙁䅁䅁兂䅁䅁䅁䱷決䅑䅅䅁䉁䅁䅁兂䅁䅁䅁䅁杄睐杷允䅁䅁䅕䅁䑁䅁䅷䅁䭁䉁䄸䅁䭁䅁䅅䅁䭁䅁䅕䅁䙁䅁䅁䅁䅄畴䅖允䅁䅁䅅䅁䙁䥁牘払敧摨⽳䍄䉁䅁䅁兂䅁䅁䅍䅄䅁䅁䅯杇䅁䅁䅯允䅁䅁䅯兂䅁䅁䅕䅁䅁䥁㡃唵䉁䅁䅁允䅁䅁䅕䅁䅁䅁䅁䐴䴸䅉䅅䅁䙁䅁䅁睁䵁䅁䅁权摁䅁䅁权䉁䅁䅁权䙁䅁䅁兂䅁䅁䅁䱙決䅑䅅䅁䉁䅁䅁兂塄㍯㥁瑃呦睐杷允䅁䅁䅕䅁䑁䅁䅷䅁䭁䉁䄸䅁䭁䅁䅅䅁䭁䅁䅕䅁䙁䅁䅁䅁杂佶䅖允䅁䅁䅅䅁䙁䱁敧敨剴乵⼴䍄䉁䅁䅁兂䅁䅁䅍䅄䅁䅁䅯䅈䅁䅁䅯允䅁䅁䅯兂䅁䅁䅕䅁䅁䭁ㅃ唵䉁䅁䅁允䅁䅁䅕㡪ㅌ䙋偹樰䴸䅉䅅䅁䙁䅁䅁睁䵁䅁䅁权摁䅁䅁权䉁䅁䅁权䙁䅁䅁兂䅁䅁䅁䱁決䅑䅅䅁䉁䅁䅁兂塄㍯㥁瑃呦睐杷允䅁䅁䅕䅁䑁䅁䅷䅁䭁䉁䄸䅁䭁䅁䅅䅁䭁䅁䅕䅁䙁䅁䅁䅁䅁佶䅖允䅁䅁䅅䅁䙁䱁敧敨剴乵⼴䍄䉁䅁䅁兂䅁䅁䅍䅄䅁䅁䅯䅈䅁䅁䅯允䅁䅁䅯兂䅁䅁䅕䅁䅁䭁㝃唵䉁䅁䅁允䅁䅁䅕㡪ㅌ䙋偹樰䴸䅉䅅䅁䙁䅁䅁睁䵁䅁䅁权捁䅁䅁权䉁䅁䅁权䙁䅁䅁兂䅁䅁䅁䱉汶䅑䅅䅁䉁䅁䅁兂偃癷潕䥘匯睐杷允䅁䅁䅕䅁䑁䅁䅷䅁䭁䉁䄰䅁䭁䅁䅅䅁䭁䅁䅕䅁䙁䅁䅁䅁杁⭵䅖允䅁䅁䅅䅁䙁乁橥䑣䬰㤱⽍䍄䉁䅁䅁兂䅁䅁䅍䅄䅁䅁䅯杇䅁䅁䅯允䅁䅁䅯兂䅁䅁䅕䅁䅁䅁㝃唵䉁䅁䅁允䅁䅁䅕䅁䅁䅁䅁䐴䴸䅉䅅䅁䙁䅁䅁睁䵁䅁䅁权摁䅁䅁权䉁䅁䅁权䙁䅁䅁兂䅁䅁䅁䱁汶䅑䅅䅁䉁䅁䅁兂塄㍯㥁瑃呦睐杷允䅁䅁䅕䅁䑁䅁䅷䅁䭁䉁䅷䅁䭁䅁䅅䅁䭁䅁䅕䅁䙁䅁䅁䅁䅄畵䅖允䅁䅁䅅䅁䙁䥁䌯匹捨㥪⽉䍄䉁䅁䅁兂䅁䅁䅍䅄䅁䅁䅯先䅁䅁䅯允䅁䅁䅯兂䅁䅁䅕䅁䅁䵁㙃唵䉁䅁䅁允䅁䅁䅕㘱睎児塲稰䴸䅉䅅䅁䙁䅁䅁睁䵁䅁䅁权摁䅁䅁权䉁䅁䅁权䙁䅁䅁兂䅁䅁䅁䱯汲䅑䅅䅁䉁䅁䅁兂塄㍯㥁瑃呦睐杷允䅁䅁䅕䅁䑁䅁䅷䅁䭁䉁䄴䅁䭁䅁䅅䅁䭁䅁䅕䅁䙁䅁䅁䅁䅂畵䅖允䅁䅁䅅䅁䙁䑁積積積㥍⽍䍄䉁䅁䅁兂䅁䅁䅍䅄䅁䅁䅯杈䅁䅁䅯允䅁䅁䅯兂䅁䅁䅕䅁䅁䍁㙃唵䉁䅁䅁允䅁䅁䅕積積積積稰䴸䅉䅅䅁䙁䅁䅁睁䵁䅁䅁权捁䅁䅁权䉁䅁䅁权䙁䅁䅁兂䅁䅁䅁䱁汲䅑䅅䅁䉁䅁䅁兂偃癷潕䥘匯睐杷允䅁䅁䅕䅁䑁䅁䅷䅁䭁䉁䄰䅁䭁䅁䅅䅁䭁䅁䅕䅁䙁䅁䅁䅁䅁畵䅖允䅁䅁䅅䅁䙁乁橥䑣䬰㤱⽍䍄䉁䅁䅁兂䅁䅁䅍䅄䅁䅁䅯杈䅁䅁䅯允䅁䅁䅯兂䅁䅁䅕䅁䅁䵁摃唵䉁䅁䅁允䅁䅁䅕積積積積稰䴸䅉䅅䅁䙁䅁䅁睁䵁䅁䅁权敁䅁䅁权䉁䅁䅁权䙁䅁䅁兂䅁䅁䅁䱁汲䅑䅅䅁䉁䅁䅁兂穁積積積呐睐杷允䅁䅁䅕䅁䑁䅁䅷䅁䭁䉁䄸䅁䭁䅁䅅䅁䭁䅁䅕䅁䙁䅁䅁䅁䅁畵䅖允䅁䅁䅅䅁䙁䥁牘払敧摨⽳䍄䉁䅁䅁兂䅁䅁䅍䅄䅁䅁䅯先䅁䅁䅯允䅁䅁䅯兂䅁䅁䅕䅁䅁䵁㕃唵䉁䅁䅁允䅁䅁䅕㘱睎児塲稰䴸䅉䅅䅁䙁䅁䅁睁䵁䅁䅁权慁䅁䅁权䉁䅁䅁权䙁䅁䅁兂䅁䅁䅁䱑汮䅑䅅䅁䉁䅁䅁兂䅁䅁䅁䅁杄睐杷允䅁䅁䅕䅁䑁䅁䅷䅁䭁䉁䅷䅁䭁䅁䅅䅁䭁䅁䅕䅁䙁䅁䅁䅁䅂敵䅖允䅁䅁䅅䅁䙁䥁䌯匹捨㥪⽉䍄䉁䅁䅁兂䅁䅁䅍䅄䅁䅁䅯先䅁䅁䅯允䅁䅁䅯兂䅁䅁䅕䅁䅁䍁㕃唵䉁䅁䅁允䅁䅁䅕㘱睎児塲稰䴸䅉䅅䅁䙁䅁䅁睁䵁䅁䅁权摁䅁䅁权䉁䅁䅁权䙁䅁䅁兂䅁䅁䅁䱁汮䅑䅅䅁䉁䅁䅁兂塄㍯㥁瑃呦睐杷允䅁䅁䅕䅁䑁䅁䅷䅁䭁䉁䄴䅁䭁䅁䅅䅁䭁䅁䅕䅁䙁䅁䅁䅁䅁敵䅖允䅁䅁䅅䅁䙁䑁積積積㥍⽍䍄䉁䅁䅁兂䅁䅁䅍䅄䅁䅁䅯杈䅁䅁䅯允䅁䅁䅯兂䅁䅁䅕䅁䅁佁㑃唵䉁䅁䅁允䅁䅁䅕積積積積稰䴸䅉䅅䅁䙁䅁䅁睁䵁䅁䅁权摁䅁䅁权䉁䅁䅁权䙁䅁䅁兂䅁䅁䅁䱑汪䅑䅅䅁䉁䅁䅁兂塄㍯㥁瑃呦睐杷允䅁䅁䅕䅁䑁䅁䅷䅁䭁䉁䅯䅁䭁䅁䅅䅁䭁䅁䅕䅁䙁䅁䅁䅁杁併䅖允䅁䅁䅅䅁䙁䅁䅁䅁䅁佁⽁䍄䉁䅁䅁兂䅁䅁䅍䅄䅁䅁䅯䅈䅁䅁䅯允䅁䅁䅯兂䅁䅁䅕䅁䅁䍁㑃唵䉁䅁䅁允䅁䅁䅕㡪ㅌ䙋偹樰䴸䅉䅅䅁䙁䅁䅁睁䵁䅁䅁权摁䅁䅁权䉁䅁䅁权䙁䅁䅁兂䅁䅁䅁䱉汪䅑䅅䅁䉁䅁䅁兂塄㍯㥁瑃呦睐杷允䅁䅁䅕䅁䑁䅁䅷䅁䭁䉁䄸䅁䭁䅁䅅䅁䭁䅁䅕䅁䙁䅁䅁䅁杁併䅖允䅁䅁䅅䅁䙁䥁牘払敧摨⽳䍄䉁䅁䅁兂䅁䅁䅍䅄䅁䅁䅯杈䅁䅁䅯允䅁䅁䅯兂䅁䅁䅕䅁䅁䅁㑃唵䉁䅁䅁允䅁䅁䅕積積積積稰䴸䅉䅅䅁䙁䅁䅁睁䵁䅁䅁权慁䅁䅁权䉁䅁䅁权䙁䅁䅁兂䅁䅁䅁䱧汦䅑䅅䅁䉁䅁䅁兂䅁䅁䅁䅁杄睐杷允䅁䅁䅕䅁䑁䅁䅷䅁䭁䉁䅷䅁䭁䅁䅅䅁䭁䅁䅕䅁䙁䅁䅁䅁䅂⭴䅖允䅁䅁䅅䅁䙁䥁䌯匹捨㥪⽉䍄䉁䅁䅁兂䅁䅁䅍䅄䅁䅁䅯䅈䅁䅁䅯允䅁䅁䅯兂䅁䅁䅕䅁䅁䍁㍃唵䉁䅁䅁允䅁䅁䅕㡪ㅌ䙋偹樰䴸䅉䅅䅁䙁䅁䅁睁䵁䅁䅁权敁䅁䅁权䉁䅁䅁权䙁䅁䅁兂䅁䅁䅁䱉汦䅑䅅䅁䉁䅁䅁兂穁積積積呐睐杷允䅁䅁䅕䅁䑁䅁䅷䅁䭁䉁䅯䅁䭁䅁䅅䅁䭁䅁䅕䅁䙁䅁䅁䅁权畴䅖允䅁䅁䅅䅁䙁䅁䅁䅁䅁佁⽁䍄䉁䅁䅁兂䅁䅁䅍䅄䅁䅁䅯䅈䅁䅁䅯允䅁䅁䅯兂䅁䅁䅕䅁䅁䭁㉃唵䉁䅁䅁允䅁䅁䅕㡪ㅌ䙋偹樰䴸䅉䅅䅁䙁䅁䅁睁䵁䅁䅁权晁䅁䅁权䉁䅁䅁权䙁䅁䅁兂䅁䅁䅁䱯汢䅑䅅䅁䉁䅁䅁兂䙃ㄶ㑇潈托睐杷允䅁䅁䅕䅁䑁䅁䅷䅁䭁䉁䄴䅁䭁䅁䅅䅁䭁䅁䅕䅁䙁䅁䅁䅁䅃畴䅖允䅁䅁䅅䅁䙁䑁積積積㥍⽍䍄䉁䅁䅁兂䅁䅁䅍䅄䅁䅁䅯睈䅁䅁䅯允䅁䅁䅯兂䅁䅁䅕䅁䅁佁ㅃ唵䉁䅁䅁允䅁䅁䅕敨剴䉵䘶稲䴸䅉䅅䅁䙁䅁䅁睁䵁䅁䅁权慁䅁䅁权䉁䅁䅁权䙁䅁䅁兂䅁䅁䅁䱯汘䅑䅅䅁䉁䅁䅁兂䅁䅁䅁䅁杄睐杷允䅁䅁䅕䅁䑁䅁䅷䅁䭁䉁䅷䅁䭁䅁䅅䅁䭁䅁䅕䅁䙁䅁䅁䅁杂敱䅖允䅁䅁䅅䅁䙁䥁䌯匹捨㥪⽉䍄䉁䅁䅁兂䅁䅁䅍䅄䅁䅁䅯睈䅁䅁䅯允䅁䅁䅯兂䅁䅁䅕䅁䅁䭁ㅃ唵䉁䅁䅁允䅁䅁䅕敨剴䉵䘶稲䴸䅉䅅䅁䙁䅁䅁睁䵁䅁䅁权摁䅁䅁权䉁䅁䅁权䙁䅁䅁兂䅁䅁䅁䱧汘䅑䅅䅁䉁䅁䅁兂塄㍯㥁瑃呦睐杷允䅁䅁䅕䅁䑁䅁䅷䅁䭁䉁䄸䅁䭁䅁䅅䅁䭁䅁䅕䅁䙁䅁䅁䅁䅃整䅖允䅁䅁䅅䅁䙁䥁牘払敧摨⽳䍄䉁䅁䅁兂䅁䅁䅍䅄䅁䅁䅯杈䅁䅁䅯允䅁䅁䅯兂䅁䅁䅕䅁䅁䝁权唵䉁䅁䅁允䅁䅁䅕積積積積稰䴸䅉䅅䅁䙁䅁䅁睁䵁䅁䅁权敁䅁䅁权䉁䅁䅁权䙁䅁䅁兂䅁䅁䅁䱁汘䅑䅅䅁䉁䅁䅁兂穁積積積呐睐杷允䅁䅁䅕䅁䑁䅁䅷䅁䭁䉁䄸䅁䭁䅁䅅䅁䭁䅁䅕䅁䙁䅁䅁䅁䅁整䅖允䅁䅁䅅䅁䙁䥁牘払敧摨⽳䍄䉁䅁䅁兂䅁䅁䅍䅄䅁䅁䅯先䅁䅁䅯允䅁䅁䅯兂䅁䅁䅕䅁䅁䵁ぃ唵䉁䅁䅁允䅁䅁䅕㘱睎児塲稰䴸䅉䅅䅁䙁䅁䅁睁䵁䅁䅁权敁䅁䅁权䉁䅁䅁权䙁䅁䅁兂䅁䅁䅁䱷汔䅑䅅䅁䉁䅁䅁兂穁積積積呐睐杷允䅁䅁䅕䅁䑁䅁䅷䅁䭁䉁䄰䅁䭁䅁䅅䅁䭁䅁䅕䅁䙁䅁䅁䅁权佴䅖允䅁䅁䅅䅁䙁乁橥䑣䬰㤱⽍䍄䉁䅁䅁兂䅁䅁䅍䅄䅁䅁䅯睈䅁䅁䅯允䅁䅁䅯兂䅁䅁䅕䅁䅁䭁ぃ唵䉁䅁䅁允䅁䅁䅕敨剴䉵䘶稲䴸䅉䅅䅁䙁䅁䅁睁䵁䅁䅁权敁䅁䅁权䉁䅁䅁权䙁䅁䅁兂䅁䅁䅁䱁汔䅑䅅䅁䉁䅁䅁兂穁積積積呐睐杷允䅁䅁䅕䅁䑁䅁䅷䅁䭁䉁䅯䅁䭁䅁䅅䅁䭁䅁䅕䅁䙁䅁䅁䅁杄⭳䅖允䅁䅁䅅䅁䙁䅁䅁䅁䅁佁⽁䍄䉁䅁䅁兂䅁䅁䅍䅄䅁䅁䅯杈䅁䅁䅯允䅁䅁䅯兂䅁䅁䅕䅁䅁佁穃唵䉁䅁䅁允䅁䅁䅕積積積積稰䴸䅉䅅䅁䙁䅁䅁睁䵁䅁䅁权晁䅁䅁权䉁䅁䅁权䙁䅁䅁兂䅁䅁䅁䱷汐䅑䅅䅁䉁䅁䅁兂䙃ㄶ㑇潈托睐杷允䅁䅁䅕䅁䑁䅁䅷䅁䭁䉁䅯䅁䭁䅁䅅䅁䭁䅁䅕䅁䙁䅁䅁䅁权⭳䅖允䅁䅁䅅䅁䙁䅁䅁䅁䅁佁⽁䍄䉁䅁䅁兂䅁䅁䅍䅄䅁䅁䅯睈䅁䅁䅯允䅁䅁䅯兂䅁䅁䅕䅁䅁䭁穃唵䉁䅁䅁允䅁䅁䅕敨剴䉵䘶稲䴸䅉䅅䅁䙁䅁䅁睁䵁䅁䅁权慁䅁䅁权䉁䅁䅁权䙁䅁䅁兂䅁䅁䅁䱑汐䅑䅅䅁䉁䅁䅁兂䅁䅁䅁䅁杄睐杷允䅁䅁䅕䅁䑁䅁䅷䅁䭁䉁䄰䅁䭁䅁䅅䅁䭁䅁䅕䅁䙁䅁䅁䅁䅂⭳䅖允䅁䅁䅅䅁䙁乁橥䑣䬰㤱⽍䍄䉁䅁䅁兂䅁䅁䅍䅄䅁䅁䅯杈䅁䅁䅯允䅁䅁䅯兂䅁䅁䅕䅁䅁䕁穃唵䉁䅁䅁允䅁䅁䅕積積積積稰䴸䅉䅅䅁䙁䅁䅁睁䵁䅁䅁权晁䅁䅁权䉁䅁䅁权䙁䅁䅁兂䅁䅁䅁䱉汐䅑䅅䅁䉁䅁䅁兂䙃ㄶ㑇潈托睐杷允䅁䅁䅕䅁䑁䅁䅷䅁䭁䉁䅷䅁䭁䅁䅅䅁䭁䅁䅕䅁䙁䅁䅁䅁䅁⭳䅖允䅁䅁䅅䅁䙁䥁䌯匹捨㥪⽉䍄䉁䅁䅁兂䅁䅁䅍䅄䅁䅁䅯睈䅁䅁䅯允䅁䅁䅯兂䅁䅁䅕䅁䅁佁祃唵䉁䅁䅁允䅁䅁䅕敨剴䉵䘶稲䴸䅉䅅䅁䙁䅁䅁睁䵁䅁䅁权慁䅁䅁权䉁䅁䅁权䙁䅁䅁兂䅁䅁䅁䱷汌䅑䅅䅁䉁䅁䅁兂䅁䅁䅁䅁杄睐杷允䅁䅁䅕䅁䑁䅁䅷䅁䭁䉁䄸䅁䭁䅁䅅䅁䭁䅁䅕䅁䙁䅁䅁䅁䅄畭䅖允䅁䅁䅅䅁䙁䡁㥅瑃橥乣⼰䍄䉁䅁䅁兂䅁䅁䅍䅄䅁䅁䅯䅈䅁䅁䅯允䅁䅁䅯兂䅁䅁䅕䅁䅁䵁祃唵䉁䅁䅁允䅁䅁䅕㡪ㅌ䙋偹樰䴸䅉䅅䅁䙁䅁䅁睁䵁䅁䅁权晁䅁䅁权䉁䅁䅁权䙁䅁䅁兂䅁䅁䅁䱷汌䅑䅅䅁䉁䅁䅁兂䙃ㄶ㑇潈托睐杷允䅁䅁䅕䅁䑁䅁䅷䅁䭁䉁䄸䅁䭁䅁䅅䅁䭁䅁䅕䅁䙁䅁䅁䅁杂畳䅖允䅁䅁䅅䅁䙁䥁牘払敧摨⽳䍄䉁䅁䅁兂䅁䅁䅍䅄䅁䅁䅯杇䅁䅁䅯允䅁䅁䅯兂䅁䅁䅕䅁䅁䕁祃唵䉁䅁䅁允䅁䅁䅕䅁䅁䅁䅁䐴䴸䅉䅅䅁䙁䅁䅁睁䵁䅁䅁权捁䅁䅁权䉁䅁䅁权䙁䅁䅁兂䅁䅁䅁䱉汌䅑䅅䅁䉁䅁䅁兂偃癷潕䥘匯睐杷允䅁䅁䅕䅁䑁䅁䅷䅁䭁䉁䄰䅁䭁䅁䅅䅁䭁䅁䅕䅁䙁䅁䅁䅁杁畳䅖允䅁䅁䅅䅁䙁乁橥䑣䬰㤱⽍䍄䉁䅁䅁兂䅁䅁䅍䅄䅁䅁䅯杇䅁䅁䅯允䅁䅁䅯兂䅁䅁䅕䅁䅁佁硃唵䉁䅁䅁允䅁䅁䅕䅁䅁䅁䅁䐴䴸䅉䅅䅁䙁䅁䅁睁䵁䅁䅁权摁䅁䅁权䉁䅁䅁权䙁䅁䅁兂䅁䅁䅁䱧汈䅑䅅䅁䉁䅁䅁兂塄㍯㥁瑃呦睐杷允䅁䅁䅕䅁䑁䅁䅷䅁䭁䉁䄸䅁䭁䅁䅅䅁䭁䅁䅕䅁䙁䅁䅁䅁䅃敳䅖允䅁䅁䅅䅁䙁䥁牘払敧摨⽳䍄䉁䅁䅁兂䅁䅁䅍䅄䅁䅁䅯先䅁䅁䅯允䅁䅁䅯兂䅁䅁䅕䅁䅁䝁硃唵䉁䅁䅁允䅁䅁䅕㘱睎児塲稰䴸䅉䅅䅁䙁䅁䅁睁䵁䅁䅁权敁䅁䅁权䉁䅁䅁权䙁䅁䅁兂䅁䅁䅁䱙汈䅑䅅䅁䉁䅁䅁兂穁積積積呐睐杷允䅁䅁䅕䅁䑁䅁䅷䅁䭁䉁䅷䅁䭁䅁䅅䅁䭁䅁䅕䅁䙁䅁䅁䅁杂⭭䅖允䅁䅁䅅䅁䙁䥁䌯匹捨㥪⽉䍄䉁䅁䅁兂䅁䅁䅍䅄䅁䅁䅯先䅁䅁䅯允䅁䅁䅯兂䅁䅁䅕䅁䅁䍁硃唵䉁䅁䅁允䅁䅁䅕㘱睎児塲稰䴸䅉䅅䅁䙁䅁䅁睁䵁䅁䅁权慁䅁䅁权䉁䅁䅁权䙁䅁䅁兂䅁䅁䅁䱁汈䅑䅅䅁䉁䅁䅁兂䅁䅁䅁䅁杄睐杷允䅁䅁䅕䅁䑁䅁䅷䅁䭁䉁䄰䅁䭁䅁䅅䅁䭁䅁䅕䅁䙁䅁䅁䅁䅁敳䅖允䅁䅁䅅䅁䙁乁橥䑣䬰㤱⽍䍄䉁䅁䅁兂䅁䅁䅍䅄䅁䅁䅯杇䅁䅁䅯允䅁䅁䅯兂䅁䅁䅕䅁䅁䭁睃唵䉁䅁䅁允䅁䅁䅕䅁䅁䅁䅁䐴䴸䅉䅅䅁䙁䅁䅁睁䵁䅁䅁权晁䅁䅁权䉁䅁䅁权䙁䅁䅁兂䅁䅁䅁䱯汄䅑䅅䅁䉁䅁䅁兂䙃ㄶ㑇潈托睐杷允䅁䅁䅕䅁䑁䅁䅷䅁䭁䉁䅷䅁䭁䅁䅅䅁䭁䅁䅕䅁䙁䅁䅁䅁䅃佳䅖允䅁䅁䅅䅁䙁䥁䌯匹捨㥪⽉䍄䉁䅁䅁兂䅁䅁䅍䅄䅁䅁䅯先䅁䅁䅯允䅁䅁䅯兂䅁䅁䅕䅁䅁䥁睃唵䉁䅁䅁允䅁䅁䅕㘱睎児塲稰䴸䅉䅅䅁䙁䅁䅁睁䵁䅁䅁权敁䅁䅁权䉁䅁䅁权䙁䅁䅁兂䅁䅁䅁䱧汄䅑䅅䅁䉁䅁䅁兂穁積積積呐睐杷允䅁䅁䅕䅁䑁䅁䅷䅁䭁䉁䅯䅁䭁䅁䅅䅁䭁䅁䅕䅁䙁䅁䅁䅁杂佳䅖允䅁䅁䅅䅁䙁䅁䅁䅁䅁佁⽁䍄䉁䅁䅁兂䅁䅁䅍䅄䅁䅁䅯䅈䅁䅁䅯允䅁䅁䅯兂䅁䅁䅕䅁䅁䝁睃唵䉁䅁䅁允䅁䅁䅕㡪ㅌ䙋偹樰䴸䅉䅅䅁䙁䅁䅁睁䵁䅁䅁权慁䅁䅁权䉁䅁䅁权䙁䅁䅁兂䅁䅁䅁䱑汄䅑䅅䅁䉁䅁䅁兂䅁䅁䅁䅁杄睐杷允䅁䅁䅕䅁䑁䅁䅷䅁䭁䉁䄰䅁䭁䅁䅅䅁䭁䅁䅕䅁䙁䅁䅁䅁䅂佳䅖允䅁䅁䅅䅁䙁乁橥䑣䬰㤱⽍䍄䉁䅁䅁兂䅁䅁䅍䅄䅁䅁䅯杇䅁䅁䅯允䅁䅁䅯兂䅁䅁䅕䅁䅁䍁睃唵䉁䅁䅁允䅁䅁䅕䅁䅁䅁䅁䐴䴸䅉䅅䅁䙁䅁䅁睁䵁䅁䅁权捁䅁䅁权䉁䅁䅁权䙁䅁䅁兂䅁䅁䅁䱉汄䅑䅅䅁䉁䅁䅁兂偃癷潕䥘匯睐杷允䅁䅁䅕䅁䑁䅁䅷䅁䭁䉁䄰䅁䭁䅁䅅䅁䭁䅁䅕䅁䙁䅁䅁䅁杁佳䅖允䅁䅁䅅䅁䙁乁橥䑣䬰㤱⽍䍄䉁䅁䅁兂䅁䅁䅍䅄䅁䅁䅯杈䅁䅁䅯允䅁䅁䅯兂䅁䅁䅕䅁䅁䍁睃唵䉁䅁䅁允䅁䅁䅕積積積積稰䴸䅉䅅䅁䙁䅁䅁睁䵁䅁䅁权慁䅁䅁权䉁䅁䅁权䙁䅁䅁兂䅁䅁䅁䭯氯䅑䅅䅁䉁䅁䅁兂䅁䅁䅁䅁杄睐杷允䅁䅁䅕䅁䑁䅁䅷䅁䭁䉁䅷䅁䭁䅁䅅䅁䭁䅁䅕䅁䙁䅁䅁䅁杂⭲䅖允䅁䅁䅅䅁䙁䥁䌯匹捨㥪⽉䍄䉁䅁䅁兂䅁䅁䅍䅄䅁䅁䅯杇䅁䅁䅯允䅁䅁䅯兂䅁䅁䅕䅁䅁佁畃唵䉁䅁䅁允䅁䅁䅕䅁䅁䅁䅁䐴䴸䅉䅅䅁䙁䅁䅁睁䵁䅁䅁权捁䅁䅁权䉁䅁䅁权䙁䅁䅁兂䅁䅁䅁䬴氷䅑䅅䅁䉁䅁䅁兂偃癷潕䥘匯睐杷允䅁䅁䅕䅁䑁䅁䅷䅁䭁䉁䅯䅁䭁䅁䅅䅁䭁䅁䅕䅁䙁䅁䅁䅁䅄畲䅖允䅁䅁䅅䅁䙁䅁䅁䅁䅁佁⽁䍄䉁䅁䅁兂䅁䅁䅍䅄䅁䅁䅯䅈䅁䅁䅯允䅁䅁䅯兂䅁䅁䅕䅁䅁䭁畃唵䉁䅁䅁允䅁䅁䅕㡪ㅌ䙋偹樰䴸䅉䅅䅁䙁䅁䅁睁䵁䅁䅁权摁䅁䅁权䉁䅁䅁权䙁䅁䅁兂䅁䅁䅁䭯氷䅑䅅䅁䉁䅁䅁兂塄㍯㥁瑃呦睐杷允䅁䅁䅕䅁䑁䅁䅷䅁䭁䉁䅷䅁䭁䅁䅅䅁䭁䅁䅕䅁䙁䅁䅁䅁䅃畲䅖允䅁䅁䅅䅁䙁䥁䌯匹捨㥪⽉䍄䉁䅁䅁兂䅁䅁䅍䅄䅁䅁䅯先䅁䅁䅯允䅁䅁䅯兂䅁䅁䅕䅁䅁䥁畃唵䉁䅁䅁允䅁䅁䅕㘱睎児塲稰䴸䅉䅅䅁䙁䅁䅁睁䵁䅁䅁权慁䅁䅁权䉁䅁䅁权䙁䅁䅁兂䅁䅁䅁䭙氷䅑䅅䅁䉁䅁䅁兂䅁䅁䅁䅁杄睐杷允䅁䅁䅕䅁䑁䅁䅷䅁䭁䉁䅷䅁䭁䅁䅅䅁䭁䅁䅕䅁䙁䅁䅁䅁䅁畲䅖允䅁䅁䅅䅁䙁䥁䌯匹捨㥪⽉䍄䉁䅁䅁兂䅁䅁䅍䅄䅁䅁䅯先䅁䅁䅯允䅁䅁䅯兂䅁䅁䅕䅁䅁䅁畃唵䉁䅁䅁允䅁䅁䅕㘱睎児塲稰䴸䅉䅅䅁䙁䅁䅁睁䵁䅁䅁权敁䅁䅁权䉁䅁䅁权䙁䅁䅁兂䅁䅁䅁䬴氳䅑䅅䅁䉁䅁䅁兂穁積積積呐睐杷允䅁䅁䅕䅁䑁䅁䅷䅁䭁䉁䅯䅁䭁䅁䅅䅁䭁䅁䅕䅁䙁䅁䅁䅁䅄敲䅖允䅁䅁䅅䅁䙁䅁䅁䅁䅁佁⽁䍄䉁䅁䅁兂䅁䅁䅍䅄䅁䅁䅯䅈䅁䅁䅯允䅁䅁䅯兂䅁䅁䅕䅁䅁䭁瑃唵䉁䅁䅁允䅁䅁䅕㡪ㅌ䙋偹樰䴸䅉䅅䅁䙁䅁䅁睁䵁䅁䅁权摁䅁䅁权䉁䅁䅁权䙁䅁䅁兂䅁䅁䅁䭯氳䅑䅅䅁䉁䅁䅁兂塄㍯㥁瑃呦睐杷允䅁䅁䅕䅁䑁䅁䅷䅁䭁䉁䄴䅁䭁䅁䅅䅁䭁䅁䅕䅁䙁䅁䅁䅁权敲䅖允䅁䅁䅅䅁䙁䑁積積積㥍⽍䍄䉁䅁䅁兂䅁䅁䅍䅄䅁䅁䅯杈䅁䅁䅯允䅁䅁䅯兂䅁䅁䅕䅁䅁䍁瑃唵䉁䅁䅁允䅁䅁䅕積積積積稰䴸䅉䅅䅁䙁䅁䅁睁䵁䅁䅁权慁䅁䅁权䉁䅁䅁权䙁䅁䅁兂䅁䅁䅁䭁氳䅑䅅䅁䉁䅁䅁兂䅁䅁䅁䅁杄睐杷允䅁䅁䅕䅁䑁䅁䅷䅁䭁䉁䅷䅁䭁䅁䅅䅁䭁䅁䅕䅁䙁䅁䅁䅁䅁敲䅖允䅁䅁䅅䅁䙁䥁䌯匹捨㥪⽉䍄䉁䅁䅁兂䅁䅁䅍䅄䅁䅁䅯睈䅁䅁䅯允䅁䅁䅯兂䅁䅁䅕䅁䅁䅁瑃唵䉁䅁䅁允䅁䅁䅯睇䅁䅁杷允䅁䅁䅕䅁䑁䅁䅷䅁䭁䉁䅷䅁䭁䅁䅅䅁䭁䅁䅕䅁䙁䅁䅁䅁杄佲䅖允䅁䅁䅅䅁䙁䥁䌯匹捨㥪⽉䍄䉁䅁䅁兂䅁䅁䅍䅄䅁䅁䅯睈䅁䅁䅯允䅁䅁䅯兂䅁䅁䅕䅁䅁佁獃唵䉁䅁䅁允䅁䅁䅯睇䅁䅁杷允䅁䅁䅕䅁䑁䅁䅷䅁䭁䉁䄸䅁䭁䅁䅅䅁䭁䅁䅕䅁䙁䅁䅁䅁䅄佲䅖允䅁䅁䅅䅁䭁䉁䅳䅁䵁䅉䅅䅁䙁䅁䅁睁䵁䅁䅁权捁䅁䅁权䉁䅁䅁权䙁䅁䅁兂䅁䅁䅁䭯決䅑䅅䅁䉁䅁䅁兂偃癷潕䥘匯睐杷允䅁䅁䅕䅁䑁䅁䅷䅁䭁䉁䅷䅁䭁䅁䅅䅁䭁䅁䅕䅁䙁䅁䅁䅁䅂佲䅖允䅁䅁䅅䅁䙁䥁䌯匹捨㥪⽉䍄䉁䅁䅁兂䅁䅁䅍䅄䅁䅁䅯先䅁䅁䅯允䅁䅁䅯兂䅁䅁䅕䅁䅁䕁獃唵䉁䅁䅁允䅁䅁䅕㘱睎児塲稰䴸䅉䅅䅁䙁䅁䅁睁䵁䅁䅁权敁䅁䅁权䉁䅁䅁权䙁䅁䅁兂䅁䅁䅁䭑決䅑䅅䅁䉁䅁䅁兂穁積積積呐睐杷允䅁䅁䅕䅁䑁䅁䅷䅁䭁䉁䅷䅁䭁䅁䅅䅁䭁䅁䅕䅁䙁䅁䅁䅁䅂⭬䅖允䅁䅁䅅䅁䙁䥁䌯匹捨㥪⽉䍄䉁䅁䅁兂䅁䅁䅍䅄䅁䅁䅯䅈䅁䅁䅯允䅁䅁䅯兂䅁䅁䅕䅁䅁䍁獃唵䉁䅁䅁允䅁䅁䅕㡪ㅌ䙋偹樰䴸䅉䅅䅁䙁䅁䅁睁䵁䅁䅁权慁䅁䅁权䉁䅁䅁权䙁䅁䅁兂䅁䅁䅁䭁決䅑䅅䅁䉁䅁䅁兂䅁䅁䅁䅁杄睐杷允䅁䅁䅕䅁䑁䅁䅷䅁䭁䉁䄰䅁䭁䅁䅅䅁䭁䅁䅕䅁䙁䅁䅁䅁䅁佲䅖允䅁䅁䅅䅁䙁乁橥䑣䬰㤱⽍䍄䉁䅁䅁兂䅁䅁䅍䅄䅁䅁䅯睈䅁䅁䅯允䅁䅁䅯兂䅁䅁䅕䅁䅁佁牃唵䉁䅁䅁允䅁䅁䅯睇䅁䅁杷允䅁䅁䅕䅁䑁䅁䅷䅁䭁䉁䄰䅁䭁䅁䅅䅁䭁䅁䅕䅁䙁䅁䅁䅁䅄⭱䅖允䅁䅁䅅䅁䙁乁橥䑣䬰㤱⽍䍄䉁䅁䅁兂䅁䅁䅍䅄䅁䅁䅯睈䅁䅁䅯允䅁䅁䅯兂䅁䅁䅕䅁䅁䵁牃唵䉁䅁䅁允䅁䅁䅯睇䅁䅁杷允䅁䅁䅕䅁䑁䅁䅷䅁䭁䉁䄴䅁䭁䅁䅅䅁䭁䅁䅕䅁䙁䅁䅁䅁杂⭱䅖允䅁䅁䅅䅁䙁䑁積積積㥍⽍䍄䉁䅁䅁兂䅁䅁䅍䅄䅁䅁䅯杇䅁䅁䅯允䅁䅁䅯兂䅁䅁䅕䅁䅁䕁牃唵䉁䅁䅁允䅁䅁䅕䅁䅁䅁䅁䐴䴸䅉䅅䅁䙁䅁䅁睁䵁䅁䅁权晁䅁䅁权䉁䅁䅁权䙁䅁䅁兂䅁䅁䅁䭑汶䅑䅅䅁䉁䅁䅁权扁䅁䅁䍄䉁䅁䅁兂䅁䅁䅍䅄䅁䅁䅯杇䅁䅁䅯允䅁䅁䅯兂䅁䅁䅕䅁䅁䍁牃唵䉁䅁䅁允䅁䅁䅕䅁䅁䅁䅁䐴䴸䅉䅅䅁䙁䅁䅁睁䵁䅁䅁权慁䅁䅁权䉁䅁䅁权䙁䅁䅁兂䅁䅁䅁䭁汶䅑䅅䅁䉁䅁䅁兂䅁䅁䅁䅁杄睐杷允䅁䅁䅕䅁䑁䅁䅷䅁䭁䉁䅷䅁䭁䅁䅅䅁䭁䅁䅕䅁䙁䅁䅁䅁杄畱䅖允䅁䅁䅅䅁䙁䥁䌯匹捨㥪⽉䍄䉁䅁䅁兂䅁䅁䅍䅄䅁䅁䅯先䅁䅁䅯允䅁䅁䅯兂䅁䅁䅕䅁䅁佁煃唵䉁䅁䅁允䅁䅁䅕㘱睎児塲稰䴸䅉䅅䅁䙁䅁䅁睁䵁䅁䅁权慁䅁䅁权䉁䅁䅁权䙁䅁䅁兂䅁䅁䅁䭧汲䅑䅅䅁䉁䅁䅁兂䅁䅁䅁䅁杄睐杷允䅁䅁䅕䅁䑁䅁䅷䅁䭁䉁䄰䅁䭁䅁䅅䅁䭁䅁䅕䅁䙁䅁䅁䅁䅃畱䅖允䅁䅁䅅䅁䙁乁橥䑣䬰㤱⽍䍄䉁䅁䅁兂䅁䅁䅍䅄䅁䅁䅯杈䅁䅁䅯允䅁䅁䅯兂䅁䅁䅕䅁䅁䥁煃唵䉁䅁䅁允䅁䅁䅕積積積積稰䴸䅉䅅䅁䙁䅁䅁睁䵁䅁䅁权晁䅁䅁权䉁䅁䅁权䙁䅁䅁兂䅁䅁䅁䭧汲䅑䅅䅁䉁䅁䅁权扁䅁䅁䍄䉁䅁䅁兂䅁䅁䅍䅄䅁䅁䅯睈䅁䅁䅯允䅁䅁䅯兂䅁䅁䅕䅁䅁䝁煃唵䉁䅁䅁允䅁䅁䅯睇䅁䅁杷允䅁䅁䅕䅁䑁䅁䅷䅁䭁䉁䅯䅁䭁䅁䅅䅁䭁䅁䅕䅁䙁䅁䅁䅁䅂畱䅖允䅁䅁䅅䅁䙁䅁䅁䅁䅁佁⽁䍄䉁䅁䅁兂䅁䅁䅍䅄䅁䅁䅯杈䅁䅁䅯允䅁䅁䅯兂䅁䅁䅕䅁䅁䍁煃唵䉁䅁䅁允䅁䅁䅕積積積積稰䴸䅉䅅䅁䙁䅁䅁睁䵁䅁䅁权慁䅁䅁权䉁䅁䅁权䙁䅁䅁兂䅁䅁䅁䭁汲䅑䅅䅁䉁䅁䅁兂䅁䅁䅁䅁杄睐杷允䅁䅁䅕䅁䑁䅁䅷䅁䭁䉁䄰䅁䭁䅁䅅䅁䭁䅁䅕䅁䙁䅁䅁䅁䅁畱䅖允䅁䅁䅅䅁䙁乁橥䑣䬰㤱⽍䍄䉁䅁䅁兂䅁䅁䅍䅄䅁䅁䅯杈䅁䅁䅯允䅁䅁䅯兂䅁䅁䅕䅁䅁䅁煃唵䉁䅁䅁允䅁䅁䅕積積積積稰䴸䅉䅅䅁䙁䅁䅁睁䵁䅁䅁权晁䅁䅁权䉁䅁䅁权䙁䅁䅁兂䅁䅁䅁䭯汮䅑䅅䅁䉁䅁䅁权扁䅁䅁䍄䉁䅁䅁兂䅁䅁䅍䅄䅁䅁䅯杇䅁䅁䅯允䅁䅁䅯兂䅁䅁䅕䅁䅁䥁灃唵䉁䅁䅁允䅁䅁䅕䅁䅁䅁䅁䐴䴸䅉䅅䅁䙁䅁䅁睁䵁䅁䅁权捁䅁䅁权䉁䅁䅁权䙁䅁䅁兂䅁䅁䅁䭧汮䅑䅅䅁䉁䅁䅁兂偃癷潕䥘匯睐杷允䅁䅁䅕䅁䑁䅁䅷䅁䭁䉁䄴䅁䭁䅁䅅䅁䭁䅁䅕䅁䙁䅁䅁䅁䅂敱䅖允䅁䅁䅅䅁䙁䑁積積積㥍⽍䍄䉁䅁䅁兂䅁䅁䅍䅄䅁䅁䅯䅈䅁䅁䅯允䅁䅁䅯兂䅁䅁䅕䅁䅁䍁灃唵䉁䅁䅁允䅁䅁䅕㡪ㅌ䙋偹樰䴸䅉䅅䅁䙁䅁䅁睁䵁䅁䅁权摁䅁䅁权䉁䅁䅁权䙁䅁䅁兂䅁䅁䅁䭉汮䅑䅅䅁䉁䅁䅁兂塄㍯㥁瑃呦睐杷允䅁䅁䅕䅁䑁䅁䅷䅁䭁䉁䄴䅁䭁䅁䅅䅁䭁䅁䅕䅁䙁䅁䅁䅁杁敱䅖允䅁䅁䅅䅁䙁䑁積積積㥍⽍䍄䉁䅁䅁兂䅁䅁䅍䅄䅁䅁䅯睈䅁䅁䅯允䅁䅁䅯兂䅁䅁䅕䅁䅁䍁灃唵䉁䅁䅁允䅁䅁䅯睇䅁䅁杷允䅁䅁䅕䅁䑁䅁䅷䅁䭁䉁䄸䅁䭁䅁䅅䅁䭁䅁䅕䅁䙁䅁䅁䅁䅄佱䅖允䅁䅁䅅䅁䭁䉁䅳䅁䵁䅉䅅䅁䙁䅁䅁睁䵁䅁䅁权慁䅁䅁权䉁䅁䅁权䙁䅁䅁兂䅁䅁䅁䭧汪䅑䅅䅁䉁䅁䅁兂䅁䅁䅁䅁杄睐杷允䅁䅁䅕䅁䑁䅁䅷䅁䭁䉁䄸䅁䭁䅁䅅䅁䭁䅁䅕䅁䙁䅁䅁䅁䅃佱䅖允䅁䅁䅅䅁䭁䉁䅳䅁䵁䅉䅅䅁䙁䅁䅁睁䵁䅁䅁权慁䅁䅁权䉁䅁䅁权䙁䅁䅁兂䅁䅁䅁䭙汪䅑䅅䅁䉁䅁䅁兂䅁䅁䅁䅁杄睐杷允䅁䅁䅕䅁䑁䅁䅷䅁䭁䉁䅷䅁䭁䅁䅅䅁䭁䅁䅕䅁䙁䅁䅁䅁䅂佱䅖允䅁䅁䅅䅁䙁䥁䌯匹捨㥪⽉䍄䉁䅁䅁兂䅁䅁䅍䅄䅁䅁䅯先䅁䅁䅯允䅁䅁䅯兂䅁䅁䅕䅁䅁䕁潃唵䉁䅁䅁允䅁䅁䅕㘱睎児塲稰䴸䅉䅅䅁䙁䅁䅁睁䵁䅁䅁权晁䅁䅁权䉁䅁䅁权䙁䅁䅁兂䅁䅁䅁䭑汪䅑䅅䅁䉁䅁䅁权扁䅁䅁䍄䉁䅁䅁兂䅁䅁䅍䅄䅁䅁䅯杇䅁䅁䅯允䅁䅁䅯兂䅁䅁䅕䅁䅁佁湃唵䉁䅁䅁允䅁䅁䅕䅁䅁䅁䅁䐴䴸䅉䅅䅁䙁䅁䅁睁䵁䅁䅁权晁䅁䅁权䉁䅁䅁权䙁䅁䅁兂䅁䅁䅁䬴汦䅑䅅䅁䉁䅁䅁权扁䅁䅁䍄䉁䅁䅁兂䅁䅁䅍䅄䅁䅁䅯杇䅁䅁䅯允䅁䅁䅯兂䅁䅁䅕䅁䅁䵁湃唵䉁䅁䅁允䅁䅁䅕䅁䅁䅁䅁䐴䴸䅉䅅䅁䙁䅁䅁睁䵁䅁䅁权摁䅁䅁权䉁䅁䅁权䙁䅁䅁兂䅁䅁䅁䭷汦䅑䅅䅁䉁䅁䅁兂塄㍯㥁瑃呦睐杷允䅁䅁䅕䅁䑁䅁䅷䅁䭁䉁䄸䅁䭁䅁䅅䅁䭁䅁䅕䅁䙁䅁䅁䅁䅄⭰䅖允䅁䅁䅅䅁䭁䉁䅳䅁䵁䅉䅅䅁䙁䅁䅁睁䵁䅁䅁权捁䅁䅁权䉁䅁䅁权䙁䅁䅁兂䅁䅁䅁䭯汦䅑䅅䅁䉁䅁䅁兂偃癷潕䥘匯睐杷允䅁䅁䅕䅁䑁䅁䅷䅁䭁䉁䄰䅁䭁䅁䅅䅁䭁䅁䅕䅁䙁䅁䅁䅁权⭰䅖允䅁䅁䅅䅁䙁乁橥䑣䬰㤱⽍䍄䉁䅁䅁兂䅁䅁䅍䅄䅁䅁䅯睈䅁䅁䅯允䅁䅁䅯兂䅁䅁䅕䅁䅁䭁湃唵䉁䅁䅁允䅁䅁䅯睇䅁䅁杷允䅁䅁䅕䅁䑁䅁䅷䅁䭁䉁䄸䅁䭁䅁䅅䅁䭁䅁䅕䅁䙁䅁䅁䅁䅁畬䅖允䅁䅁䅅䅁䙁䙁㑋潈牘敕⽁䍄䉁䅁䅁兂䅁䅁䅍䅄䅁䅁䅯先䅁䅁䅯允䅁䅁䅯兂䅁䅁䅕䅁䅁䥁湃唵䉁䅁䅁允䅁䅁䅕㘱睎児塲稰䴸䅉䅅䅁䙁䅁䅁睁䵁䅁䅁权敁䅁䅁权䉁䅁䅁权䙁䅁䅁兂䅁䅁䅁䭧汦䅑䅅䅁䉁䅁䅁兂穁積積積呐睐杷允䅁䅁䅕䅁䑁䅁䅷䅁䭁䉁䄰䅁䭁䅁䅅䅁䭁䅁䅕䅁䙁䅁䅁䅁杂⭰䅖允䅁䅁䅅䅁䙁乁橥䑣䬰㤱⽍䍄䉁䅁䅁兂䅁䅁䅍䅄䅁䅁䅯杈䅁䅁䅯允䅁䅁䅯兂䅁䅁䅕䅁䅁䝁湃唵䉁䅁䅁允䅁䅁䅕積積積積稰䴸䅉䅅䅁䙁䅁䅁睁䵁䅁䅁权慁䅁䅁权䉁䅁䅁权䙁䅁䅁兂䅁䅁䅁䭁汦䅑䅅䅁䉁䅁䅁兂䅁䅁䅁䅁杄睐杷允䅁䅁䅕䅁䑁䅁䅷䅁䭁䉁䄰䅁䭁䅁䅅䅁䭁䅁䅕䅁䙁䅁䅁䅁䅁⭰䅖允䅁䅁䅅䅁䙁乁橥䑣䬰㤱⽍䍄䉁䅁䅁兂䅁䅁䅍䅄䅁䅁䅯先䅁䅁䅯允䅁䅁䅯兂䅁䅁䅕䅁䅁佁浃唵䉁䅁䅁允䅁䅁䅕㘱睎児塲稰䴸䅉䅅䅁䙁䅁䅁睁䵁䅁䅁权敁䅁䅁权䉁䅁䅁权䙁䅁䅁兂䅁䅁䅁䬴汢䅑䅅䅁䉁䅁䅁兂穁積積積呐睐杷允䅁䅁䅕䅁䑁䅁䅷䅁䭁䉁䄸䅁䭁䅁䅅䅁䭁䅁䅕䅁䙁䅁䅁䅁杄異䅖允䅁䅁䅅䅁䭁䉁䅳䅁䵁䅉䅅䅁䙁䅁䅁睁䵁䅁䅁权摁䅁䅁权䉁䅁䅁权䙁䅁䅁兂䅁䅁䅁䭷汢䅑䅅䅁䉁䅁䅁兂塄㍯㥁瑃呦睐杷允䅁䅁䅕䅁䑁䅁䅷䅁䭁䉁䄴䅁䭁䅁䅅䅁䭁䅁䅕䅁䙁䅁䅁䅁䅄異䅖允䅁䅁䅅䅁䙁䑁積積積㥍⽍䍄䉁䅁䅁兂䅁䅁䅍䅄䅁䅁䅯睈䅁䅁䅯允䅁䅁䅯兂䅁䅁䅕䅁䅁䵁浃唵䉁䅁䅁允䅁䅁䅯睇䅁䅁杷允䅁䅁䅕䅁䑁䅁䅷䅁䭁䉁䅷䅁䭁䅁䅅䅁䭁䅁䅕䅁䙁䅁䅁䅁权異䅖允䅁䅁䅅䅁䙁䥁䌯匹捨㥪⽉䍄䉁䅁䅁兂䅁䅁䅍䅄䅁䅁䅯先䅁䅁䅯允䅁䅁䅯兂䅁䅁䅕䅁䅁䭁浃唵䉁䅁䅁允䅁䅁䅕㘱睎児塲稰䴸䅉䅅䅁䙁䅁䅁睁䵁䅁䅁权慁䅁䅁权䉁䅁䅁权䙁䅁䅁兂䅁䅁䅁䭉汢䅑䅅䅁䉁䅁䅁兂䅁䅁䅁䅁杄睐杷允䅁䅁䅕䅁䑁䅁䅷䅁䭁䉁䅯䅁䭁䅁䅅䅁䭁䅁䅕䅁䙁䅁䅁䅁䅁異䅖允䅁䅁䅅䅁䙁䅁䅁䅁䅁佁⽁䍄䉁䅁䅁兂䅁䅁䅍䅄䅁䅁䅯杈䅁䅁䅯允䅁䅁䅯兂䅁䅁䅕䅁䅁䅁浃唵䉁䅁䅁允䅁䅁䅕積積積積稰䴸䅉䅅䅁䙁䅁䅁睁䵁䅁䅁权摁䅁䅁权䉁䅁䅁权䙁䅁䅁兂䅁䅁䅁䬴汘䅑䅅䅁䉁䅁䅁兂塄㍯㥁瑃呦睐杷允䅁䅁䅕䅁䑁䅁䅷䅁䭁䉁䄴䅁䭁䅁䅅䅁䭁䅁䅕䅁䙁䅁䅁䅁杄数䅖允䅁䅁䅅䅁䙁䑁積積積㥍⽍䍄䉁䅁䅁兂䅁䅁䅍䅄䅁䅁䅯睈䅁䅁䅯允䅁䅁䅯兂䅁䅁䅕䅁䅁佁汃唵䉁䅁䅁允䅁䅁䅯睇䅁䅁杷允䅁䅁䅕䅁䑁䅁䅷䅁䭁䉁䄰䅁䭁䅁䅅䅁䭁䅁䅕䅁䙁䅁䅁䅁䅄数䅖允䅁䅁䅅䅁䙁乁橥䑣䬰㤱⽍䍄䉁䅁䅁兂䅁䅁䅍䅄䅁䅁䅯杇䅁䅁䅯允䅁䅁䅯兂䅁䅁䅕䅁䅁䭁汃唵䉁䅁䅁允䅁䅁䅕䅁䅁䅁䅁䐴䴸䅉䅅䅁䙁䅁䅁睁䵁䅁䅁权捁䅁䅁权䉁䅁䅁权䙁䅁䅁兂䅁䅁䅁䭯汘䅑䅅䅁䉁䅁䅁兂偃癷潕䥘匯睐杷允䅁䅁䅕䅁䑁䅁䅷䅁䭁䉁䄸䅁䭁䅁䅅䅁䭁䅁䅕䅁䙁䅁䅁䅁权数䅖允䅁䅁䅅䅁䭁䉁䅳䅁䵁䅉䅅䅁䙁䅁䅁睁䵁䅁䅁权敁䅁䅁权䉁䅁䅁权䙁䅁䅁兂䅁䅁䅁䭑汘䅑䅅䅁䉁䅁䅁兂穁積積積呐睐杷允䅁䅁䅕䅁䑁䅁䅷䅁䭁䉁䄸䅁䭁䅁䅅䅁䭁䅁䅕䅁䙁䅁䅁䅁䅂数䅖允䅁䅁䅅䅁䭁䉁䅳䅁䵁䅉䅅䅁䙁䅁䅁睁䵁䅁䅁权捁䅁䅁权䉁䅁䅁权䙁䅁䅁兂䅁䅁䅁䭉汘䅑䅅䅁䉁䅁䅁兂偃癷潕䥘匯睐杷允䅁䅁䅕䅁䑁䅁䅷䅁䭁䉁䄰䅁䭁䅁䅅䅁䭁䅁䅕䅁䙁䅁䅁䅁杁数䅖允䅁䅁䅅䅁䙁乁橥䑣䬰㤱⽍䍄䉁䅁䅁兂䅁䅁䅍䅄䅁䅁䅯先䅁䅁䅯允䅁䅁䅯兂䅁䅁䅕䅁䅁䅁汃唵䉁䅁䅁允䅁䅁䅕㘱睎児塲稰䴸䅉䅅䅁䙁䅁䅁睁䵁䅁䅁权晁䅁䅁权䉁䅁䅁权䙁䅁䅁兂䅁䅁䅁䭁汘䅑䅅䅁䉁䅁䅁权扁䅁䅁䍄䉁䅁䅁兂䅁䅁䅍䅄䅁䅁䅯杇䅁䅁䅯允䅁䅁䅯兂䅁䅁䅕䅁䅁佁歃唵䉁䅁䅁允䅁䅁䅕䅁䅁䅁䅁䐴䴸䅉䅅䅁䙁䅁䅁睁䵁䅁䅁权晁䅁䅁权䉁䅁䅁权䙁䅁䅁兂䅁䅁䅁䬴汔䅑䅅䅁䉁䅁䅁权扁䅁䅁䍄䉁䅁䅁兂䅁䅁䅍䅄䅁䅁䅯先䅁䅁䅯允䅁䅁䅯兂䅁䅁䅕䅁䅁䝁歃唵䉁䅁䅁允䅁䅁䅕㘱睎児塲稰䴸䅉䅅䅁䙁䅁䅁睁䵁䅁䅁权敁䅁䅁权䉁䅁䅁权䙁䅁䅁兂䅁䅁䅁䭙汔䅑䅅䅁䉁䅁䅁兂穁積積積呐睐杷允䅁䅁䅕䅁䑁䅁䅷䅁䭁䉁䄸䅁䭁䅁䅅䅁䭁䅁䅕䅁䙁䅁䅁䅁䅂佰䅖允䅁䅁䅅䅁䭁䉁䅳䅁䵁䅉䅅䅁䙁䅁䅁睁䵁䅁䅁权摁䅁䅁权䉁䅁䅁权䙁䅁䅁兂䅁䅁䅁䭉汔䅑䅅䅁䉁䅁䅁兂塄㍯㥁瑃呦睐杷允䅁䅁䅕䅁䑁䅁䅷䅁䭁䉁䅯䅁䭁䅁䅅䅁䭁䅁䅕䅁䙁䅁䅁䅁䅁佰䅖</t>
  </si>
  <si>
    <t>允䅁䅁䅅䅁䙁䅁䅁䅁䅁佁⽁䍄䉁䅁䅁兂䅁䅁䅍䅄䅁䅁䅯杈䅁䅁䅯允䅁䅁䅯兂䅁䅁䅕䅁䅁䅁歃唵䉁䅁䅁允䅁䅁䅕積積積積稰䴸䅉䅅䅁䙁䅁䅁睁䵁䅁䅁权晁䅁䅁权䉁䅁䅁权䙁䅁䅁兂䅁䅁䅁䭁汔䅑䅅䅁䉁䅁䅁权扁䅁䅁䍄䉁䅁䅁兂䅁䅁䅍䅄䅁䅁䅯杇䅁䅁䅯允䅁䅁䅯兂䅁䅁䅕䅁䅁佁橃唵䉁䅁䅁允䅁䅁䅕䅁䅁䅁䅁䐴䴸䅉䅅䅁䙁䅁䅁睁䵁䅁䅁权捁䅁䅁权䉁䅁䅁权䙁䅁䅁兂䅁䅁䅁䬴汐䅑䅅䅁䉁䅁䅁兂偃癷潕䥘匯睐杷允䅁䅁䅕䅁䑁䅁䅷䅁䭁䉁䅯䅁䭁䅁䅅䅁䭁䅁䅕䅁䙁䅁䅁䅁䅃⭯䅖允䅁䅁䅅䅁䙁䅁䅁䅁䅁佁⽁䍄䉁䅁䅁兂䅁䅁䅍䅄䅁䅁䅯杈䅁䅁䅯允䅁䅁䅯兂䅁䅁䅕䅁䅁䥁橃唵䉁䅁䅁允䅁䅁䅕積積積積稰䴸䅉䅅䅁䙁䅁䅁睁䵁䅁䅁权捁䅁䅁权䉁䅁䅁权䙁䅁䅁兂䅁䅁䅁䭙汐䅑䅅䅁䉁䅁䅁兂偃癷潕䥘匯睐杷允䅁䅁䅕䅁䑁䅁䅷䅁䭁䉁䄴䅁䭁䅁䅅䅁䭁䅁䅕䅁䙁䅁䅁䅁杂⭯䅖允䅁䅁䅅䅁䙁䑁積積積㥍⽍䍄䉁䅁䅁兂䅁䅁䅍䅄䅁䅁䅯杇䅁䅁䅯允䅁䅁䅯兂䅁䅁䅕䅁䅁䕁橃唵䉁䅁䅁允䅁䅁䅕䅁䅁䅁䅁䐴䴸䅉䅅䅁䙁䅁䅁睁䵁䅁䅁权摁䅁䅁权䉁䅁䅁权䙁䅁䅁兂䅁䅁䅁䭑汐䅑䅅䅁䉁䅁䅁兂塄㍯㥁瑃呦睐杷允䅁䅁䅕䅁䑁䅁䅷䅁䭁䉁䅷䅁䭁䅁䅅䅁䭁䅁䅕䅁䙁䅁䅁䅁杁⭯䅖允䅁䅁䅅䅁䙁䥁䌯匹捨㥪⽉䍄䉁䅁䅁兂䅁䅁䅍䅄䅁䅁䅯杈䅁䅁䅯允䅁䅁䅯兂䅁䅁䅕䅁䅁䍁橃唵䉁䅁䅁允䅁䅁䅕積積積積稰䴸䅉䅅䅁䙁䅁䅁睁䵁䅁䅁权晁䅁䅁权䉁䅁䅁权䙁䅁䅁兂䅁䅁䅁䭉汐䅑䅅䅁䉁䅁䅁兂硂児塲㍯摄睐杷允䅁䅁䅕䅁䑁䅁䅷䅁䭁䉁䅯䅁䭁䅁䅅䅁䭁䅁䅕䅁䙁䅁䅁䅁䅁⭯䅖允䅁䅁䅅䅁䙁䅁䅁䅁䅁佁⽁䍄䉁䅁䅁兂䅁䅁䅍䅄䅁䅁䅯䅈䅁䅁䅯允䅁䅁䅯兂䅁䅁䅕䅁䅁䭁楃唵䉁䅁䅁允䅁䅁䅕㡪ㅌ䙋偹樰䴸䅉䅅䅁䙁䅁䅁睁䵁䅁䅁权摁䅁䅁权䉁䅁䅁权䙁䅁䅁兂䅁䅁䅁䭯汌䅑䅅䅁䉁䅁䅁兂塄㍯㥁瑃呦睐杷允䅁䅁䅕䅁䑁䅁䅷䅁䭁䉁䅷䅁䭁䅁䅅䅁䭁䅁䅕䅁䙁䅁䅁䅁䅃畯䅖允䅁䅁䅅䅁䙁䥁䌯匹捨㥪⽉䍄䉁䅁䅁兂䅁䅁䅍䅄䅁䅁䅯杈䅁䅁䅯允䅁䅁䅯兂䅁䅁䅕䅁䅁䥁楃唵䉁䅁䅁允䅁䅁䅕積積積積稰䴸䅉䅅䅁䙁䅁䅁睁䵁䅁䅁权晁䅁䅁权䉁䅁䅁权䙁䅁䅁兂䅁䅁䅁䭧汌䅑䅅䅁䉁䅁䅁兂硂児塲㍯摄睐杷允䅁䅁䅕䅁䑁䅁䅷䅁䭁䉁䄰䅁䭁䅁䅅䅁䭁䅁䅕䅁䙁䅁䅁䅁杂畯䅖允䅁䅁䅅䅁䙁乁橥䑣䬰㤱⽍䍄䉁䅁䅁兂䅁䅁䅍䅄䅁䅁䅯先䅁䅁䅯允䅁䅁䅯兂䅁䅁䅕䅁䅁䕁楃唵䉁䅁䅁允䅁䅁䅕㘱睎児塲稰䴸䅉䅅䅁䙁䅁䅁睁䵁䅁䅁权敁䅁䅁权䉁䅁䅁权䙁䅁䅁兂䅁䅁䅁䭑汌䅑䅅䅁䉁䅁䅁兂穁積積積呐睐杷允䅁䅁䅕䅁䑁䅁䅷䅁䭁䉁䅯䅁䭁䅁䅅䅁䭁䅁䅕䅁䙁䅁䅁䅁杁畯䅖允䅁䅁䅅䅁䙁䅁䅁䅁䅁佁⽁䍄䉁䅁䅁兂䅁䅁䅍䅄䅁䅁䅯杈䅁䅁䅯允䅁䅁䅯兂䅁䅁䅕䅁䅁䵁桃唵䉁䅁䅁允䅁䅁䅕積積積積稰䴸䅉䅅䅁䙁䅁䅁睁䵁䅁䅁权慁䅁䅁权䉁䅁䅁权䙁䅁䅁兂䅁䅁䅁䭯汈䅑䅅䅁䉁䅁䅁兂䅁䅁䅁䅁杄睐杷允䅁䅁䅕䅁䑁䅁䅷䅁䭁䉁䅷䅁䭁䅁䅅䅁䭁䅁䅕䅁䙁䅁䅁䅁权敯䅖允䅁䅁䅅䅁䙁䥁䌯匹捨㥪⽉䍄䉁䅁䅁兂䅁䅁䅍䅄䅁䅁䅯先䅁䅁䅯允䅁䅁䅯兂䅁䅁䅕䅁䅁䭁桃唵䉁䅁䅁允䅁䅁䅕㘱睎児塲稰䴸䅉䅅䅁䙁䅁䅁睁䵁䅁䅁权敁䅁䅁权䉁䅁䅁权䙁䅁䅁兂䅁䅁䅁䭯汈䅑䅅䅁䉁䅁䅁兂穁積積積呐睐杷允䅁䅁䅕䅁䑁䅁䅷䅁䭁䉁䄴䅁䭁䅁䅅䅁䭁䅁䅕䅁䙁䅁䅁䅁䅃敯䅖允䅁䅁䅅䅁䙁䑁積積積㥍⽍䍄䉁䅁䅁兂䅁䅁䅍䅄䅁䅁䅯杇䅁䅁䅯允䅁䅁䅯兂䅁䅁䅕䅁䅁䝁桃唵䉁䅁䅁允䅁䅁䅕䅁䅁䅁䅁䐴䴸䅉䅅䅁䙁䅁䅁睁䵁䅁䅁权敁䅁䅁权䉁䅁䅁权䙁䅁䅁兂䅁䅁䅁䭙汈䅑䅅䅁䉁䅁䅁兂穁積積積呐睐杷允䅁䅁䅕䅁䑁䅁䅷䅁䭁䉁䄸䅁䭁䅁䅅䅁䭁䅁䅕䅁䙁䅁䅁䅁杂敯䅖允䅁䅁䅅䅁䙁䡁㥅瑃橥乣⼰䍄䉁䅁䅁兂䅁䅁䅍䅄䅁䅁䅯杇䅁䅁䅯允䅁䅁䅯兂䅁䅁䅕䅁䅁䕁桃唵䉁䅁䅁允䅁䅁䅕䅁䅁䅁䅁䐴䴸䅉䅅䅁䙁䅁䅁睁䵁䅁䅁权晁䅁䅁权䉁䅁䅁权䙁䅁䅁兂䅁䅁䅁䭑汈䅑䅅䅁䉁䅁䅁兂硂児塲㍯摄睐杷允䅁䅁䅕䅁䑁䅁䅷䅁䭁䉁䅯䅁䭁䅁䅅䅁䭁䅁䅕䅁䙁䅁䅁䅁杄佯䅖允䅁䅁䅅䅁䙁䅁䅁䅁䅁佁⽁䍄䉁䅁䅁兂䅁䅁䅍䅄䅁䅁䅯杇䅁䅁䅯允䅁䅁䅯兂䅁䅁䅕䅁䅁䵁权唵䉁䅁䅁允䅁䅁䅕䅁䅁䅁䅁䐴䴸䅉䅅䅁䙁䅁䅁睁䵁䅁䅁权慁䅁䅁权䉁䅁䅁权䙁䅁䅁兂䅁䅁䅁䭯汄䅑䅅䅁䉁䅁䅁兂䅁䅁䅁䅁杄睐杷允䅁䅁䅕䅁䑁䅁䅷䅁䭁䉁䅷䅁䭁䅁䅅䅁䭁䅁䅕䅁䙁䅁䅁䅁权佯䅖允䅁䅁䅅䅁䙁䥁䌯匹捨㥪⽉䍄䉁䅁䅁兂䅁䅁䅍䅄䅁䅁䅯杇䅁䅁䅯允䅁䅁䅯兂䅁䅁䅕䅁䅁䥁权唵䉁䅁䅁允䅁䅁䅕䅁䅁䅁䅁䐴䴸䅉䅅䅁䙁䅁䅁睁䵁䅁䅁权捁䅁䅁权䉁䅁䅁权䙁䅁䅁兂䅁䅁䅁䭧汄䅑䅅䅁䉁䅁䅁兂偃癷潕䥘匯睐杷允䅁䅁䅕䅁䑁䅁䅷䅁䭁䉁䄰䅁䭁䅁䅅䅁䭁䅁䅕䅁䙁䅁䅁䅁䅃佯䅖允䅁䅁䅅䅁䙁乁橥䑣䬰㤱⽍䍄䉁䅁䅁兂䅁䅁䅍䅄䅁䅁䅯䅈䅁䅁䅯允䅁䅁䅯兂䅁䅁䅕䅁䅁䝁权唵䉁䅁䅁允䅁䅁䅕㡪ㅌ䙋偹樰䴸䅉䅅䅁䙁䅁䅁睁䵁䅁䅁权摁䅁䅁权䉁䅁䅁权䙁䅁䅁兂䅁䅁䅁䭙汄䅑䅅䅁䉁䅁䅁兂塄㍯㥁瑃呦睐杷允䅁䅁䅕䅁䑁䅁䅷䅁䭁䉁䄸䅁䭁䅁䅅䅁䭁䅁䅕䅁䙁䅁䅁䅁杂佯䅖允䅁䅁䅅䅁䙁䡁㥅瑃橥乣⼰䍄䉁䅁䅁兂䅁䅁䅍䅄䅁䅁䅯杈䅁䅁䅯允䅁䅁䅯兂䅁䅁䅕䅁䅁䅁权唵䉁䅁䅁允䅁䅁䅕積積積積稰䴸䅉䅅䅁䙁䅁䅁睁䵁䅁䅁权捁䅁䅁权䉁䅁䅁权䙁䅁䅁兂䅁䅁䅁䨴氯䅑䅅䅁䉁䅁䅁兂偃癷潕䥘匯睐杷允䅁䅁䅕䅁䑁䅁䅷䅁䭁䉁䄰䅁䭁䅁䅅䅁䭁䅁䅕䅁䙁䅁䅁䅁杄⭮䅖允䅁䅁䅅䅁䙁乁橥䑣䬰㤱⽍䍄䉁䅁䅁兂䅁䅁䅍䅄䅁䅁䅯杈䅁䅁䅯允䅁䅁䅯兂䅁䅁䅕䅁䅁佁晃唵䉁䅁䅁允䅁䅁䅕積積積積稰䴸䅉䅅䅁䙁䅁䅁睁䵁䅁䅁权摁䅁䅁权䉁䅁䅁权䙁䅁䅁兂䅁䅁䅁䩷氯䅑䅅䅁䉁䅁䅁兂塄㍯㥁瑃呦睐杷允䅁䅁䅕䅁䑁䅁䅷䅁䭁䉁䄴䅁䭁䅁䅅䅁䭁䅁䅕䅁䙁䅁䅁䅁䅄⭮䅖允䅁䅁䅅䅁䙁䑁積積積㥍⽍䍄䉁䅁䅁兂䅁䅁䅍䅄䅁䅁䅯䅈䅁䅁䅯允䅁䅁䅯兂䅁䅁䅕䅁䅁䭁晃唵䉁䅁䅁允䅁䅁䅕㡪ㅌ䙋偹樰䴸䅉䅅䅁䙁䅁䅁睁䵁䅁䅁权摁䅁䅁权䉁䅁䅁权䙁䅁䅁兂䅁䅁䅁䩷汪䅑䅅䅁䉁䅁䅁兂塄㍯㥁瑃呦睐杷允䅁䅁䅕䅁䑁䅁䅷䅁䭁䉁䄰䅁䭁䅁䅅䅁䭁䅁䅕䅁䙁䅁䅁䅁权⭮䅖允䅁䅁䅅䅁䙁乁橥䑣䬰㤱⽍䍄䉁䅁䅁兂䅁䅁䅍䅄䅁䅁䅯杈䅁䅁䅯允䅁䅁䅯兂䅁䅁䅕䅁䅁䭁晃唵䉁䅁䅁允䅁䅁䅕積積積積稰䴸䅉䅅䅁䙁䅁䅁睁䵁䅁䅁权晁䅁䅁权䉁䅁䅁权䙁䅁䅁兂䅁䅁䅁䩯氯䅑䅅䅁䉁䅁䅁兂硂児塲㍯摄睐杷允䅁䅁䅕䅁䑁䅁䅷䅁䭁䉁䅯䅁䭁䅁䅅䅁䭁䅁䅕䅁䙁䅁䅁䅁杁⭮䅖允䅁䅁䅅䅁䙁䅁䅁䅁䅁佁⽁䍄䉁䅁䅁兂䅁䅁䅍䅄䅁䅁䅯先䅁䅁䅯允䅁䅁䅯兂䅁䅁䅕䅁䅁䍁晃唵䉁䅁䅁允䅁䅁䅕㘱睎児塲稰䴸䅉䅅䅁䙁䅁䅁睁䵁䅁䅁权敁䅁䅁权䉁䅁䅁权䙁䅁䅁兂䅁䅁䅁䩉氯䅑䅅䅁䉁䅁䅁兂穁積積積呐睐杷允䅁䅁䅕䅁䑁䅁䅷䅁䭁䉁䅯䅁䭁䅁䅅䅁䭁䅁䅕䅁䙁䅁䅁䅁䅁⭮䅖允䅁䅁䅅䅁䙁䅁䅁䅁䅁佁⽁䍄䉁䅁䅁兂䅁䅁䅍䅄䅁䅁䅯杈䅁䅁䅯允䅁䅁䅯兂䅁䅁䅕䅁䅁䅁晃唵䉁䅁䅁允䅁䅁䅕積積積積稰䴸䅉䅅䅁䙁䅁䅁睁䵁䅁䅁权摁䅁䅁权䉁䅁䅁权䙁䅁䅁兂䅁䅁䅁䨴氷䅑䅅䅁䉁䅁䅁兂塄㍯㥁瑃呦睐杷允䅁䅁䅕䅁䑁䅁䅷䅁䭁䉁䄸䅁䭁䅁䅅䅁䭁䅁䅕䅁䙁䅁䅁䅁杄畮䅖允䅁䅁䅅䅁䙁䡁㥅瑃橥乣⼰䍄䉁䅁䅁兂䅁䅁䅍䅄䅁䅁䅯杇䅁䅁䅯允䅁䅁䅯兂䅁䅁䅕䅁䅁䭁敃唵䉁䅁䅁允䅁䅁䅕䅁䅁䅁䅁䐴䴸䅉䅅䅁䙁䅁䅁睁䵁䅁䅁权捁䅁䅁权䉁䅁䅁权䙁䅁䅁兂䅁䅁䅁䩯氷䅑䅅䅁䉁䅁䅁兂偃癷潕䥘匯睐杷允䅁䅁䅕䅁䑁䅁䅷䅁䭁䉁䄴䅁䭁䅁䅅䅁䭁䅁䅕䅁䙁䅁䅁䅁䅂畮䅖允䅁䅁䅅䅁䙁䑁積積積㥍⽍䍄䉁䅁䅁兂䅁䅁䅍䅄䅁䅁䅯睈䅁䅁䅯允䅁䅁䅯兂䅁䅁䅕䅁䅁䕁敃唵䉁䅁䅁允䅁䅁䅕呣䬰㘱睎吳䴸䅉䅅䅁䙁䅁䅁睁䵁䅁䅁权慁䅁䅁权䉁䅁䅁权䙁䅁䅁兂䅁䅁䅁䩉氷䅑䅅䅁䉁䅁䅁兂䅁䅁䅁䅁杄睐杷允䅁䅁䅕䅁䑁䅁䅷䅁䭁䉁䄰䅁䭁䅁䅅䅁䭁䅁䅕䅁䙁䅁䅁䅁杁畮䅖允䅁䅁䅅䅁䙁乁橥䑣䬰㤱⽍䍄䉁䅁䅁兂䅁䅁䅍䅄䅁䅁䅯杇䅁䅁䅯允䅁䅁䅯兂䅁䅁䅕䅁䅁䅁敃唵䉁䅁䅁允䅁䅁䅕䅁䅁䅁䅁䐴䴸䅉䅅䅁䙁䅁䅁睁䵁䅁䅁权捁䅁䅁权䉁䅁䅁权䙁䅁䅁兂䅁䅁䅁䩁氷䅑䅅䅁䉁䅁䅁兂偃癷潕䥘匯睐杷允䅁䅁䅕䅁䑁䅁䅷䅁䭁䉁䄸䅁䭁䅁䅅䅁䭁䅁䅕䅁䙁䅁䅁䅁䅁畮䅖允䅁䅁䅅䅁䙁䡁㥅瑃橥乣⼰䍄䉁䅁䅁兂䅁䅁䅍䅄䅁䅁䅯先䅁䅁䅯允䅁䅁䅯兂䅁䅁䅕䅁䅁佁摃唵䉁䅁䅁允䅁䅁䅕㘱睎児塲稰䴸䅉䅅䅁䙁䅁䅁睁䵁䅁䅁权敁䅁䅁权䉁䅁䅁权䙁䅁䅁兂䅁䅁䅁䨴氳䅑䅅䅁䉁䅁䅁兂穁積積積呐睐杷允䅁䅁䅕䅁䑁䅁䅷䅁䭁䉁䄸䅁䭁䅁䅅䅁䭁䅁䅕䅁䙁䅁䅁䅁杄敮䅖允䅁䅁䅅䅁䙁䡁㥅瑃橥乣⼰䍄䉁䅁䅁兂䅁䅁䅍䅄䅁䅁䅯杇䅁䅁䅯允䅁䅁䅯兂䅁䅁䅕䅁䅁䵁摃唵䉁䅁䅁允䅁䅁䅕䅁䅁䅁䅁䐴䴸䅉䅅䅁䙁䅁䅁睁䵁䅁䅁权晁䅁䅁权䉁䅁䅁权䙁䅁䅁兂䅁䅁䅁䩷氳䅑䅅䅁䉁䅁䅁兂硂児塲㍯摄睐杷允䅁䅁䅕䅁䑁䅁䅷䅁䭁䉁䅯䅁䭁䅁䅅䅁䭁䅁䅕䅁䙁䅁䅁䅁杂敮䅖允䅁䅁䅅䅁䙁䅁䅁䅁䅁佁⽁䍄䉁䅁䅁兂䅁䅁䅍䅄䅁䅁䅯䅈䅁䅁䅯允䅁䅁䅯兂䅁䅁䅕䅁䅁䝁摃唵䉁䅁䅁允䅁䅁䅕㡪ㅌ䙋偹樰䴸䅉䅅䅁䙁䅁䅁睁䵁䅁䅁权摁䅁䅁权䉁䅁䅁权䙁䅁䅁兂䅁䅁䅁䩙氳䅑䅅䅁䉁䅁䅁兂塄㍯㥁瑃呦睐杷允䅁䅁䅕䅁䑁䅁䅷䅁䭁䉁䄰䅁䭁䅁䅅䅁䭁䅁䅕䅁䙁䅁䅁䅁䅂敮䅖允䅁䅁䅅䅁䙁乁橥䑣䬰㤱⽍䍄䉁䅁䅁兂䅁䅁䅍䅄䅁䅁䅯睈䅁䅁䅯允䅁䅁䅯兂䅁䅁䅕䅁䅁䕁摃唵䉁䅁䅁允䅁䅁䅕呣䬰㘱睎吳䴸䅉䅅䅁䙁䅁䅁睁䵁䅁䅁权慁䅁䅁权䉁䅁䅁权䙁䅁䅁兂䅁䅁䅁䩉氳䅑䅅䅁䉁䅁䅁兂䅁䅁䅁䅁杄睐杷允䅁䅁䅕䅁䑁䅁䅷䅁䭁䉁䄰䅁䭁䅁䅅䅁䭁䅁䅕䅁䙁䅁䅁䅁杁敮䅖允䅁䅁䅅䅁䙁乁橥䑣䬰㤱⽍䍄䉁䅁䅁兂䅁䅁䅍䅄䅁䅁䅯睈䅁䅁䅯允䅁䅁䅯兂䅁䅁䅕䅁䅁䍁摃唵䉁䅁䅁允䅁䅁䅕呣䬰㘱睎吳䴸䅉䅅䅁䙁䅁䅁睁䵁䅁䅁权慁䅁䅁权䉁䅁䅁权䙁䅁䅁兂䅁䅁䅁䩁氳䅑䅅䅁䉁䅁䅁兂䅁䅁䅁䅁杄睐杷允䅁䅁䅕䅁䑁䅁䅷䅁䭁䉁䅷䅁䭁䅁䅅䅁䭁䅁䅕䅁䙁䅁䅁䅁䅁敮䅖允䅁䅁䅅䅁䙁䥁䌯匹捨㥪⽉䍄䉁䅁䅁兂䅁䅁䅍䅄䅁䅁䅯先䅁䅁䅯允䅁䅁䅯兂䅁䅁䅕䅁䅁䝁噃唵䉁䅁䅁允䅁䅁䅕㘱睎児塲稰䴸䅉䅅䅁䙁䅁䅁睁䵁䅁䅁权敁䅁䅁权䉁䅁䅁权䙁䅁䅁兂䅁䅁䅁䩁氳䅑䅅䅁䉁䅁䅁兂穁積積積呐睐杷允䅁䅁䅕䅁䑁䅁䅷䅁䭁䉁䅷䅁䭁䅁䅅䅁䭁䅁䅕䅁䙁䅁䅁䅁杄佮䅖允䅁䅁䅅䅁䙁䥁䌯匹捨㥪⽉䍄䉁䅁䅁兂䅁䅁䅍䅄䅁䅁䅯先䅁䅁䅯允䅁䅁䅯兂䅁䅁䅕䅁䅁佁捃唵䉁䅁䅁允䅁䅁䅕㘱睎児塲稰䴸䅉䅅䅁䙁䅁䅁睁䵁䅁䅁权摁䅁䅁权䉁䅁䅁权䙁䅁䅁兂䅁䅁䅁䩧決䅑䅅䅁䉁䅁䅁兂塄㍯㥁瑃呦睐杷允䅁䅁䅕䅁䑁䅁䅷䅁䭁䉁䅯䅁䭁䅁䅅䅁䭁䅁䅕䅁䙁䅁䅁䅁杂佮䅖允䅁䅁䅅䅁䙁䅁䅁䅁䅁佁⽁䍄䉁䅁䅁兂䅁䅁䅍䅄䅁䅁䅯䅈䅁䅁䅯允䅁䅁䅯兂䅁䅁䅕䅁䅁䕁捃唵䉁䅁䅁允䅁䅁䅕㡪ㅌ䙋偹樰䴸䅉䅅䅁䙁䅁䅁睁䵁䅁䅁权摁䅁䅁权䉁䅁䅁权䙁䅁䅁兂䅁䅁䅁䩑決䅑䅅䅁䉁䅁䅁兂塄㍯㥁瑃呦睐杷允䅁䅁䅕䅁䑁䅁䅷䅁䭁䉁䄴䅁䭁䅁䅅䅁䭁䅁䅕䅁䙁䅁䅁䅁䅂佮䅖允䅁䅁䅅䅁䙁䑁積積積㥍⽍䍄䉁䅁䅁兂䅁䅁䅍䅄䅁䅁䅯杈䅁䅁䅯允䅁䅁䅯兂䅁䅁䅕䅁䅁䍁捃唵䉁䅁䅁允䅁䅁䅕積積積積稰䴸䅉䅅䅁䙁䅁䅁睁䵁䅁䅁权晁䅁䅁权䉁䅁䅁权䙁䅁䅁兂䅁䅁䅁䩉決䅑䅅䅁䉁䅁䅁兂硂児塲㍯摄睐杷允䅁䅁䅕䅁䑁䅁䅷䅁䭁䉁䅷䅁䭁䅁䅅䅁䭁䅁䅕䅁䙁䅁䅁䅁䅁佮䅖允䅁䅁䅅䅁䙁䥁䌯匹捨㥪⽉䍄䉁䅁䅁兂䅁䅁䅍䅄䅁䅁䅯先䅁䅁䅯允䅁䅁䅯兂䅁䅁䅕䅁䅁䅁捃唵䉁䅁䅁允䅁䅁䅕㘱睎児塲稰䴸䅉䅅䅁䙁䅁䅁睁䵁䅁䅁权敁䅁䅁权䉁䅁䅁权䙁䅁䅁兂䅁䅁䅁䩁決䅑䅅䅁䉁䅁䅁兂穁積積積呐睐杷允䅁䅁䅕䅁䑁䅁䅷䅁䭁䉁䄸䅁䭁䅁䅅䅁䭁䅁䅕䅁䙁䅁䅁䅁䅁佮䅖允䅁䅁䅅䅁䙁䡁㥅瑃橥乣⼰䍄䉁䅁䅁兂䅁䅁䅍䅄䅁䅁䅯䅈䅁䅁䅯允䅁䅁䅯兂䅁䅁䅕䅁䅁䭁扃唵䉁䅁䅁允䅁䅁䅕㡪ㅌ䙋偹樰䴸䅉䅅䅁䙁䅁䅁睁䵁䅁䅁权慁䅁䅁权䉁䅁䅁权䙁䅁䅁兂䅁䅁䅁䩧汶䅑䅅䅁䉁䅁䅁兂䅁䅁䅁䅁杄睐杷允䅁䅁䅕䅁䑁䅁䅷䅁䭁䉁䄴䅁䭁䅁䅅䅁䭁䅁䅕䅁䙁䅁䅁䅁䅃⭭䅖允䅁䅁䅅䅁䙁䑁積積積㥍⽍䍄䉁䅁䅁兂䅁䅁䅍䅄䅁䅁䅯睈䅁䅁䅯允䅁䅁䅯兂䅁䅁䅕䅁䅁䥁扃唵䉁䅁䅁允䅁䅁䅕呣䬰㘱睎吳䴸䅉䅅䅁䙁䅁䅁睁䵁䅁䅁权摁䅁䅁权䉁䅁䅁权䙁䅁䅁兂䅁䅁䅁䩙汶䅑䅅䅁䉁䅁䅁兂塄㍯㥁瑃呦睐杷允䅁䅁䅕䅁䑁䅁䅷䅁䭁䉁䅷䅁䭁䅁䅅䅁䭁䅁䅕䅁䙁䅁䅁䅁䅂⭭䅖允䅁䅁䅅䅁䙁䥁䌯匹捨㥪⽉䍄䉁䅁䅁兂䅁䅁䅍䅄䅁䅁䅯杈䅁䅁䅯允䅁䅁䅯兂䅁䅁䅕䅁䅁䕁扃唵䉁䅁䅁允䅁䅁䅕積積積積稰䴸䅉䅅䅁䙁䅁䅁睁䵁䅁䅁权捁䅁䅁权䉁䅁䅁权䙁䅁䅁兂䅁䅁䅁䩉汶䅑䅅䅁䉁䅁䅁兂偃癷潕䥘匯睐杷允䅁䅁䅕䅁䑁䅁䅷䅁䭁䉁䅷䅁䭁䅁䅅䅁䭁䅁䅕䅁䙁䅁䅁䅁䅄畭䅖允䅁䅁䅅䅁䙁䥁䌯匹捨㥪⽉䍄䉁䅁䅁兂䅁䅁䅍䅄䅁䅁䅯杇䅁䅁䅯允䅁䅁䅯兂䅁䅁䅕䅁䅁䭁慃唵䉁䅁䅁允䅁䅁䅕䅁䅁䅁䅁䐴䴸䅉䅅䅁䙁䅁䅁睁䵁䅁䅁权摁䅁䅁权䉁䅁䅁权䙁䅁䅁兂䅁䅁䅁䩯汲䅑䅅䅁䉁䅁䅁兂塄㍯㥁瑃呦睐杷允䅁䅁䅕䅁䑁䅁䅷䅁䭁䉁䄰䅁䭁䅁䅅䅁䭁䅁䅕䅁䙁䅁䅁䅁杂畭䅖允䅁䅁䅅䅁䙁乁橥䑣䬰㤱⽍䍄䉁䅁䅁兂䅁䅁䅍䅄䅁䅁䅯杈䅁䅁䅯允䅁䅁䅯兂䅁䅁䅕䅁䅁䝁慃唵䉁䅁䅁允䅁䅁䅕積積積積稰䴸䅉䅅䅁䙁䅁䅁睁䵁䅁䅁权慁䅁䅁权䉁䅁䅁权䙁䅁䅁兂䅁䅁䅁䨴汮䅑䅅䅁䉁䅁䅁兂䅁䅁䅁䅁杄睐杷允䅁䅁䅕䅁䑁䅁䅷䅁䭁䉁䅷䅁䭁䅁䅅䅁䭁䅁䅕䅁䙁䅁䅁䅁杄敭䅖允䅁䅁䅅䅁䙁䥁䌯匹捨㥪⽉䍄䉁䅁䅁兂䅁䅁䅍䅄䅁䅁䅯杈䅁䅁䅯允䅁䅁䅯兂䅁䅁䅕䅁䅁佁婃唵䉁䅁䅁允䅁䅁䅕積積積積稰䴸䅉䅅䅁䙁䅁䅁睁䵁䅁䅁权晁䅁䅁权䉁䅁䅁权䙁䅁䅁兂䅁䅁䅁䩷汮䅑䅅䅁䉁䅁䅁兂卂䉵䘶ㄶ杈睐杷允䅁䅁䅕䅁䑁䅁䅷䅁䭁䉁䅯䅁䭁䅁䅅䅁䭁䅁䅕䅁䙁䅁䅁䅁权敭䅖允䅁䅁䅅䅁䙁䅁䅁䅁䅁佁⽁䍄䉁䅁䅁兂䅁䅁䅍䅄䅁䅁䅯先䅁䅁䅯允䅁䅁䅯兂䅁䅁䅕䅁䅁䭁婃唵䉁䅁䅁允䅁䅁䅕㘱睎児塲稰䴸䅉䅅䅁䙁䅁䅁睁䵁䅁䅁权捁䅁䅁权䉁䅁䅁权䙁䅁䅁兂䅁䅁䅁䩧汮䅑䅅䅁䉁䅁䅁兂偃癷潕䥘匯睐杷允䅁䅁䅕䅁䑁䅁䅷䅁䭁䉁䅷䅁䭁䅁䅅䅁䭁䅁䅕䅁䙁䅁䅁䅁杂敭䅖允䅁䅁䅅䅁䙁䥁䌯匹捨㥪⽉䍄䉁䅁䅁兂䅁䅁䅍䅄䅁䅁䅯睈䅁䅁䅯允䅁䅁䅯兂䅁䅁䅕䅁䅁䝁婃唵䉁䅁䅁允䅁䅁䅕牕敧敨剴䐴䴸䅉䅅䅁䙁䅁䅁睁䵁䅁䅁权慁䅁䅁权䉁䅁䅁权䙁䅁䅁兂䅁䅁䅁䩁汮䅑䅅䅁䉁䅁䅁兂䅁䅁䅁䅁杄睐杷允䅁䅁䅕䅁䑁䅁䅷䅁䭁䉁䄰䅁䭁䅁䅅䅁䭁䅁䅕䅁䙁䅁䅁䅁䅁敭䅖允䅁䅁䅅䅁䙁乁橥䑣䬰㤱⽍䍄䉁䅁䅁兂䅁䅁䅍䅄䅁䅁䅯先䅁䅁䅯允䅁䅁䅯兂䅁䅁䅕䅁䅁䕁坃唵䉁䅁䅁允䅁䅁䅕㘱睎児塲稰䴸䅉䅅䅁䙁䅁䅁睁䵁䅁䅁权慁䅁䅁权䉁䅁䅁权䙁䅁䅁兂䅁䅁䅁䨴汪䅑䅅䅁䉁䅁䅁兂䅁䅁䅁䅁杄睐杷允䅁䅁䅕䅁䑁䅁䅷䅁䭁䉁䅷䅁䭁䅁䅅䅁䭁䅁䅕䅁䙁䅁䅁䅁杄佭䅖允䅁䅁䅅䅁䙁䥁䌯匹捨㥪⽉䍄䉁䅁䅁兂䅁䅁䅍䅄䅁䅁䅯睈䅁䅁䅯允䅁䅁䅯兂䅁䅁䅕䅁䅁佁奃唵䉁䅁䅁允䅁䅁䅕牕敧敨剴䐴䴸䅉䅅䅁䙁䅁䅁睁䵁䅁䅁权慁䅁䅁权䉁䅁䅁权䙁䅁䅁兂䅁䅁䅁䩷汪䅑䅅䅁䉁䅁䅁兂䅁䅁䅁䅁杄睐杷允䅁䅁䅕䅁䑁䅁䅷䅁䭁䉁䅷䅁䭁䅁䅅䅁䭁䅁䅕䅁䙁䅁䅁䅁䅄佭䅖允䅁䅁䅅䅁䙁䥁䌯匹捨㥪⽉䍄䉁䅁䅁兂䅁䅁䅍䅄䅁䅁䅯杈䅁䅁䅯允䅁䅁䅯兂䅁䅁䅕䅁䅁䵁奃唵䉁䅁䅁允䅁䅁䅕積積積積稰䴸䅉䅅䅁䙁䅁䅁睁䵁䅁䅁权晁䅁䅁权䉁䅁䅁权䙁䅁䅁兂䅁䅁䅁䩷汪䅑䅅䅁䉁䅁䅁兂卂䉵䘶ㄶ杈睐杷允䅁䅁䅕䅁䑁䅁䅷䅁䭁䉁䄰䅁䭁䅁䅅䅁䭁䅁䅕䅁䙁䅁䅁䅁权佭䅖允䅁䅁䅅䅁䙁乁橥䑣䬰㤱⽍䍄䉁䅁䅁兂䅁䅁䅍䅄䅁䅁䅯先䅁䅁䅯允䅁䅁䅯兂䅁䅁䅕䅁䅁䥁奃唵䉁䅁䅁允䅁䅁䅕㘱睎児塲稰䴸䅉䅅䅁䙁䅁䅁睁䵁䅁䅁权慁䅁䅁权䉁䅁䅁权䙁䅁䅁兂䅁䅁䅁䩉汪䅑䅅䅁䉁䅁䅁兂䅁䅁䅁䅁杄睐杷允䅁䅁䅕䅁䑁䅁䅷䅁䭁䉁䄸䅁䭁䅁䅅䅁䭁䅁䅕䅁䙁䅁䅁䅁杁佭䅖允䅁䅁䅅䅁䙁䙁㑋潈牘敕⽁䍄䉁䅁䅁兂䅁䅁䅍䅄䅁䅁䅯杈䅁䅁䅯允䅁䅁䅯兂䅁䅁䅕䅁䅁佁塃唵䉁䅁䅁允䅁䅁䅕積積積積稰䴸䅉䅅䅁䙁䅁䅁睁䵁䅁䅁权摁䅁䅁权䉁䅁䅁权䙁䅁䅁兂䅁䅁䅁䩷汦䅑䅅䅁䉁䅁䅁兂塄㍯㥁瑃呦睐杷允䅁䅁䅕䅁䑁䅁䅷䅁䭁䉁䄸䅁䭁䅁䅅䅁䭁䅁䅕䅁䙁䅁䅁䅁䅄⭬䅖允䅁䅁䅅䅁䙁䙁㑋潈牘敕⽁䍄䉁䅁䅁兂䅁䅁䅍䅄䅁䅁䅯杇䅁䅁䅯允䅁䅁䅯兂䅁䅁䅕䅁䅁䭁塃唵䉁䅁䅁允䅁䅁䅕䅁䅁䅁䅁䐴䴸䅉䅅䅁䙁䅁䅁睁䵁䅁䅁权摁䅁䅁权䉁䅁䅁权䙁䅁䅁兂䅁䅁䅁䩯汦䅑䅅䅁䉁䅁䅁兂塄㍯㥁瑃呦睐杷允䅁䅁䅕䅁䑁䅁䅷䅁䭁䉁䄴䅁䭁䅁䅅䅁䭁䅁䅕䅁䙁䅁䅁䅁权⭬䅖允䅁䅁䅅䅁䙁䑁積積積㥍⽍䍄䉁䅁䅁兂䅁䅁䅍䅄䅁䅁䅯睈䅁䅁䅯允䅁䅁䅯兂䅁䅁䅕䅁䅁䭁塃唵䉁䅁䅁允䅁䅁䅕牕敧敨剴䐴䴸䅉䅅䅁䙁䅁䅁睁䵁䅁䅁权慁䅁䅁权䉁䅁䅁权䙁䅁䅁兂䅁䅁䅁䩑汦䅑䅅䅁䉁䅁䅁兂䅁䅁䅁䅁杄睐杷允䅁䅁䅕䅁䑁䅁䅷䅁䭁䉁䅷䅁䭁䅁䅅䅁䭁䅁䅕䅁䙁䅁䅁䅁杁⭬䅖允䅁䅁䅅䅁䙁䥁䌯匹捨㥪⽉䍄䉁䅁䅁兂䅁䅁䅍䅄䅁䅁䅯先䅁䅁䅯允䅁䅁䅯兂䅁䅁䅕䅁䅁䍁塃唵䉁䅁䅁允䅁䅁䅕㘱睎児塲稰䴸䅉䅅䅁䙁䅁䅁睁䵁䅁䅁权捁䅁䅁权䉁䅁䅁权䙁䅁䅁兂䅁䅁䅁䩁汦䅑䅅䅁䉁䅁䅁兂偃癷潕䥘匯睐杷允䅁䅁䅕䅁䑁䅁䅷䅁䭁䉁䅷䅁䭁䅁䅅䅁䭁䅁䅕䅁䙁䅁䅁䅁杂畬䅖允䅁䅁䅅䅁䙁䥁䌯匹捨㥪⽉䍄䉁䅁䅁兂䅁䅁䅍䅄䅁䅁䅯先䅁䅁䅯允䅁䅁䅯兂䅁䅁䅕䅁䅁䝁坃唵䉁䅁䅁允䅁䅁䅕㘱睎児塲稰䴸䅉䅅䅁䙁䅁䅁睁䵁䅁䅁权敁䅁䅁权䉁䅁䅁权䙁䅁䅁兂䅁䅁䅁䩙汢䅑䅅䅁䉁䅁䅁兂穁積積積呐睐杷允䅁䅁䅕䅁䑁䅁䅷䅁䭁䉁䅷䅁䭁䅁䅅䅁䭁䅁䅕䅁䙁䅁䅁䅁䅂畬䅖允䅁䅁䅅䅁䙁䥁䌯匹捨㥪⽉䍄䉁䅁䅁兂䅁䅁䅍䅄䅁䅁䅯杈䅁䅁䅯允䅁䅁䅯兂䅁䅁䅕䅁䅁䕁坃唵䉁䅁䅁允䅁䅁䅕積積積積稰䴸䅉䅅䅁䙁䅁䅁睁䵁䅁䅁权慁䅁䅁权䉁䅁䅁权䙁䅁䅁兂䅁䅁䅁䩁汢䅑䅅䅁䉁䅁䅁兂䅁䅁䅁䅁杄睐杷允䅁䅁䅕䅁䑁䅁䅷䅁䭁䉁䅷䅁䭁䅁䅅䅁䭁䅁䅕䅁䙁䅁䅁䅁䅁畬䅖允䅁䅁䅅䅁䙁䥁䌯匹捨㥪⽉䍄䉁䅁䅁兂䅁䅁䅍䅄䅁䅁䅯杇䅁䅁䅯允䅁䅁䅯兂䅁䅁䅕䅁䅁䥁噃唵䉁䅁䅁允䅁䅁䅕䅁䅁䅁䅁䐴䴸䅉䅅䅁䙁䅁䅁睁䵁䅁䅁权敁䅁䅁权䉁䅁䅁权䙁䅁䅁兂䅁䅁䅁䩧汘䅑䅅䅁䉁䅁䅁兂穁積積積呐睐杷允䅁䅁䅕䅁䑁䅁䅷䅁䭁䉁䅯䅁䭁䅁䅅䅁䭁䅁䅕䅁䙁䅁䅁䅁杂敬䅖允䅁䅁䅅䅁䙁䅁䅁䅁䅁佁⽁䍄䉁䅁䅁兂䅁䅁䅍䅄䅁䅁䅯杇䅁䅁䅯允䅁䅁䅯兂䅁䅁䅕䅁䅁䕁噃唵䉁䅁䅁允䅁䅁䅕䅁䅁䅁䅁䐴䴸䅉䅅䅁䙁䅁䅁睁䵁䅁䅁权摁䅁䅁权䉁䅁䅁权䙁䅁䅁兂䅁䅁䅁䩑汘䅑䅅䅁䉁䅁䅁兂塄㍯㥁瑃呦睐杷允䅁䅁䅕䅁䑁䅁䅷䅁䭁䉁䅯䅁䭁䅁䅅䅁䭁䅁䅕䅁䙁䅁䅁䅁杁敬䅖允䅁䅁䅅䅁䙁䅁䅁䅁䅁佁⽁䍄䉁䅁䅁兂䅁䅁䅍䅄䅁䅁䅯先䅁䅁䅯允䅁䅁䅯兂䅁䅁䅕䅁䅁䍁噃唵䉁䅁䅁允䅁䅁䅕㘱睎児塲稰䴸䅉䅅䅁䙁䅁䅁睁䵁䅁䅁权敁䅁䅁权䉁䅁䅁权䙁䅁䅁兂䅁䅁䅁䩉汘䅑䅅䅁䉁䅁䅁兂穁積積積呐睐杷允䅁䅁䅕䅁䑁䅁䅷䅁䭁䉁䄸䅁䭁䅁䅅䅁䭁䅁䅕䅁䙁䅁䅁䅁杁敬䅖允䅁䅁䅅䅁䙁䙁㑋潈牘敕⽁䍄䉁䅁䅁兂䅁䅁䅍䅄䅁䅁䅯先䅁䅁䅯允䅁䅁䅯兂䅁䅁䅕䅁䅁䅁噃唵䉁䅁䅁允䅁䅁䅕㘱睎児塲稰䴸䅉䅅䅁䙁䅁䅁睁䵁䅁䅁权敁䅁䅁权䉁䅁䅁权䙁䅁䅁兂䅁䅁䅁䩁汘䅑䅅䅁䉁䅁䅁兂穁積積積呐睐杷允䅁䅁䅕䅁䑁䅁䅷䅁䭁䉁䅷䅁䭁䅁䅅䅁䭁䅁䅕䅁䙁䅁䅁䅁权佬䅖允䅁䅁䅅䅁䙁䥁䌯匹捨㥪⽉䍄䉁䅁䅁兂䅁䅁䅍䅄䅁䅁䅯先䅁䅁䅯允䅁䅁䅯兂䅁䅁䅕䅁䅁䭁啃唵䉁䅁䅁允䅁䅁䅕㘱睎児塲稰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</si>
</sst>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7" formatCode="&quot;$&quot;#,##0.00_);\(&quot;$&quot;#,##0.00\)"/>
    <numFmt numFmtId="164" formatCode="\$#,##0.00"/>
    <numFmt numFmtId="165" formatCode="\$#,##0"/>
    <numFmt numFmtId="166" formatCode="0.0%"/>
    <numFmt numFmtId="167" formatCode="\$#,##0.0"/>
    <numFmt numFmtId="168" formatCode="#,##0_);\(#,##0\);&quot;--&quot;_)"/>
    <numFmt numFmtId="169" formatCode="m/d/yy;@"/>
    <numFmt numFmtId="170" formatCode="#,##0.00_);\(#,##0.00\);&quot;--&quot;_)"/>
    <numFmt numFmtId="171" formatCode="0.00\x"/>
    <numFmt numFmtId="172" formatCode="#,##0.0_);\(#,##0.0\);&quot;--&quot;_)"/>
  </numFmts>
  <fonts count="20" x14ac:knownFonts="1">
    <font>
      <sz val="11"/>
      <color theme="1"/>
      <name val="Calibri"/>
      <family val="2"/>
      <scheme val="minor"/>
    </font>
    <font>
      <b/>
      <sz val="13"/>
      <color rgb="FF0C2340"/>
      <name val="Arial"/>
      <family val="2"/>
    </font>
    <font>
      <sz val="9"/>
      <color rgb="FF888888"/>
      <name val="Arial"/>
      <family val="2"/>
    </font>
    <font>
      <b/>
      <sz val="10"/>
      <name val="Arial"/>
      <family val="2"/>
    </font>
    <font>
      <sz val="10"/>
      <name val="Arial"/>
      <family val="2"/>
    </font>
    <font>
      <sz val="10"/>
      <color rgb="FF0F2FB5"/>
      <name val="Arial"/>
      <family val="2"/>
    </font>
    <font>
      <b/>
      <sz val="10"/>
      <color rgb="FFFFFFFF"/>
      <name val="Segoe UI"/>
      <family val="2"/>
    </font>
    <font>
      <b/>
      <sz val="10"/>
      <name val="Segoe UI"/>
      <family val="2"/>
    </font>
    <font>
      <sz val="10"/>
      <name val="Segoe UI"/>
      <family val="2"/>
    </font>
    <font>
      <sz val="10"/>
      <color rgb="FF0F2FB5"/>
      <name val="Segoe UI"/>
      <family val="2"/>
    </font>
    <font>
      <b/>
      <sz val="10"/>
      <color rgb="FF0C2340"/>
      <name val="Segoe UI"/>
      <family val="2"/>
    </font>
    <font>
      <sz val="10"/>
      <color theme="1"/>
      <name val="Segoe UI"/>
      <family val="2"/>
    </font>
    <font>
      <sz val="10"/>
      <color rgb="FF888888"/>
      <name val="Segoe UI"/>
      <family val="2"/>
    </font>
    <font>
      <sz val="10"/>
      <color rgb="FFC00000"/>
      <name val="Segoe UI"/>
      <family val="2"/>
    </font>
    <font>
      <sz val="11"/>
      <color rgb="FF0F2FB5"/>
      <name val="Calibri"/>
      <family val="2"/>
      <scheme val="minor"/>
    </font>
    <font>
      <b/>
      <sz val="10"/>
      <color rgb="FF0F2FB5"/>
      <name val="Arial"/>
      <family val="2"/>
    </font>
    <font>
      <sz val="11"/>
      <name val="Calibri"/>
      <family val="2"/>
      <scheme val="minor"/>
    </font>
    <font>
      <sz val="10"/>
      <color rgb="FF00B050"/>
      <name val="Segoe UI"/>
      <family val="2"/>
    </font>
    <font>
      <sz val="11"/>
      <color rgb="FF00B050"/>
      <name val="Calibri"/>
      <family val="2"/>
      <scheme val="minor"/>
    </font>
    <font>
      <sz val="11"/>
      <color rgb="FF7030A0"/>
      <name val="Calibri"/>
      <family val="2"/>
      <scheme val="minor"/>
    </font>
  </fonts>
  <fills count="7">
    <fill>
      <patternFill patternType="none"/>
    </fill>
    <fill>
      <patternFill patternType="gray125"/>
    </fill>
    <fill>
      <patternFill patternType="solid">
        <fgColor rgb="FF0C2340"/>
      </patternFill>
    </fill>
    <fill>
      <patternFill patternType="solid">
        <fgColor rgb="FF1E3A5F"/>
      </patternFill>
    </fill>
    <fill>
      <patternFill patternType="solid">
        <fgColor rgb="FFF8FAFC"/>
      </patternFill>
    </fill>
    <fill>
      <patternFill patternType="solid">
        <fgColor rgb="FFFFFFCC"/>
        <bgColor indexed="64"/>
      </patternFill>
    </fill>
    <fill>
      <patternFill patternType="solid">
        <fgColor rgb="FFFFFF00"/>
        <bgColor indexed="64"/>
      </patternFill>
    </fill>
  </fills>
  <borders count="3">
    <border>
      <left/>
      <right/>
      <top/>
      <bottom/>
      <diagonal/>
    </border>
    <border>
      <left/>
      <right/>
      <top/>
      <bottom style="medium">
        <color rgb="FF0C2340"/>
      </bottom>
      <diagonal/>
    </border>
    <border>
      <left/>
      <right/>
      <top/>
      <bottom style="thin">
        <color rgb="FFD0D5DD"/>
      </bottom>
      <diagonal/>
    </border>
  </borders>
  <cellStyleXfs count="1">
    <xf numFmtId="0" fontId="0" fillId="0" borderId="0"/>
  </cellStyleXfs>
  <cellXfs count="96">
    <xf numFmtId="0" fontId="0" fillId="0" borderId="0" xfId="0"/>
    <xf numFmtId="0" fontId="3" fillId="0" borderId="2" xfId="0" applyFont="1" applyBorder="1"/>
    <xf numFmtId="166" fontId="4" fillId="0" borderId="2" xfId="0" applyNumberFormat="1" applyFont="1" applyBorder="1"/>
    <xf numFmtId="0" fontId="3" fillId="4" borderId="2" xfId="0" applyFont="1" applyFill="1" applyBorder="1"/>
    <xf numFmtId="166" fontId="4" fillId="4" borderId="2" xfId="0" applyNumberFormat="1" applyFont="1" applyFill="1" applyBorder="1"/>
    <xf numFmtId="0" fontId="0" fillId="0" borderId="2" xfId="0" applyBorder="1"/>
    <xf numFmtId="0" fontId="0" fillId="4" borderId="2" xfId="0" applyFill="1" applyBorder="1"/>
    <xf numFmtId="164" fontId="5" fillId="0" borderId="2" xfId="0" applyNumberFormat="1" applyFont="1" applyBorder="1"/>
    <xf numFmtId="165" fontId="5" fillId="0" borderId="2" xfId="0" applyNumberFormat="1" applyFont="1" applyBorder="1"/>
    <xf numFmtId="164" fontId="5" fillId="4" borderId="2" xfId="0" applyNumberFormat="1" applyFont="1" applyFill="1" applyBorder="1"/>
    <xf numFmtId="165" fontId="5" fillId="4" borderId="2" xfId="0" applyNumberFormat="1" applyFont="1" applyFill="1" applyBorder="1"/>
    <xf numFmtId="166" fontId="5" fillId="0" borderId="2" xfId="0" applyNumberFormat="1" applyFont="1" applyBorder="1"/>
    <xf numFmtId="166" fontId="5" fillId="4" borderId="2" xfId="0" applyNumberFormat="1" applyFont="1" applyFill="1" applyBorder="1"/>
    <xf numFmtId="167" fontId="5" fillId="0" borderId="2" xfId="0" applyNumberFormat="1" applyFont="1" applyBorder="1"/>
    <xf numFmtId="167" fontId="5" fillId="4" borderId="2" xfId="0" applyNumberFormat="1" applyFont="1" applyFill="1" applyBorder="1"/>
    <xf numFmtId="0" fontId="6" fillId="2" borderId="1" xfId="0" applyFont="1" applyFill="1" applyBorder="1" applyAlignment="1">
      <alignment horizontal="center" wrapText="1"/>
    </xf>
    <xf numFmtId="0" fontId="6" fillId="3" borderId="1" xfId="0" applyFont="1" applyFill="1" applyBorder="1" applyAlignment="1">
      <alignment horizontal="center" wrapText="1"/>
    </xf>
    <xf numFmtId="0" fontId="6" fillId="2" borderId="0" xfId="0" applyFont="1" applyFill="1" applyAlignment="1">
      <alignment horizontal="center" wrapText="1"/>
    </xf>
    <xf numFmtId="167" fontId="9" fillId="0" borderId="2" xfId="0" applyNumberFormat="1" applyFont="1" applyBorder="1"/>
    <xf numFmtId="167" fontId="9" fillId="4" borderId="2" xfId="0" applyNumberFormat="1" applyFont="1" applyFill="1" applyBorder="1"/>
    <xf numFmtId="0" fontId="11" fillId="0" borderId="0" xfId="0" applyFont="1"/>
    <xf numFmtId="7" fontId="11" fillId="0" borderId="0" xfId="0" applyNumberFormat="1" applyFont="1" applyAlignment="1">
      <alignment horizontal="right"/>
    </xf>
    <xf numFmtId="9" fontId="11" fillId="0" borderId="0" xfId="0" applyNumberFormat="1" applyFont="1"/>
    <xf numFmtId="0" fontId="9" fillId="5" borderId="0" xfId="0" applyFont="1" applyFill="1"/>
    <xf numFmtId="3" fontId="11" fillId="0" borderId="0" xfId="0" applyNumberFormat="1" applyFont="1" applyAlignment="1">
      <alignment horizontal="right"/>
    </xf>
    <xf numFmtId="0" fontId="9" fillId="5" borderId="0" xfId="0" applyFont="1" applyFill="1" applyAlignment="1">
      <alignment wrapText="1"/>
    </xf>
    <xf numFmtId="0" fontId="11" fillId="0" borderId="0" xfId="0" applyFont="1" applyAlignment="1">
      <alignment wrapText="1"/>
    </xf>
    <xf numFmtId="0" fontId="7" fillId="0" borderId="2" xfId="0" applyFont="1" applyBorder="1" applyAlignment="1">
      <alignment wrapText="1"/>
    </xf>
    <xf numFmtId="164" fontId="9" fillId="0" borderId="2" xfId="0" applyNumberFormat="1" applyFont="1" applyBorder="1" applyAlignment="1">
      <alignment wrapText="1"/>
    </xf>
    <xf numFmtId="165" fontId="9" fillId="0" borderId="2" xfId="0" applyNumberFormat="1" applyFont="1" applyBorder="1" applyAlignment="1">
      <alignment wrapText="1"/>
    </xf>
    <xf numFmtId="7" fontId="11" fillId="0" borderId="0" xfId="0" applyNumberFormat="1" applyFont="1" applyAlignment="1">
      <alignment horizontal="right" wrapText="1"/>
    </xf>
    <xf numFmtId="166" fontId="8" fillId="0" borderId="2" xfId="0" applyNumberFormat="1" applyFont="1" applyBorder="1" applyAlignment="1">
      <alignment wrapText="1"/>
    </xf>
    <xf numFmtId="166" fontId="9" fillId="0" borderId="2" xfId="0" applyNumberFormat="1" applyFont="1" applyBorder="1" applyAlignment="1">
      <alignment wrapText="1"/>
    </xf>
    <xf numFmtId="0" fontId="7" fillId="4" borderId="2" xfId="0" applyFont="1" applyFill="1" applyBorder="1" applyAlignment="1">
      <alignment wrapText="1"/>
    </xf>
    <xf numFmtId="164" fontId="9" fillId="4" borderId="2" xfId="0" applyNumberFormat="1" applyFont="1" applyFill="1" applyBorder="1" applyAlignment="1">
      <alignment wrapText="1"/>
    </xf>
    <xf numFmtId="165" fontId="9" fillId="4" borderId="2" xfId="0" applyNumberFormat="1" applyFont="1" applyFill="1" applyBorder="1" applyAlignment="1">
      <alignment wrapText="1"/>
    </xf>
    <xf numFmtId="166" fontId="8" fillId="4" borderId="2" xfId="0" applyNumberFormat="1" applyFont="1" applyFill="1" applyBorder="1" applyAlignment="1">
      <alignment wrapText="1"/>
    </xf>
    <xf numFmtId="166" fontId="9" fillId="4" borderId="2" xfId="0" applyNumberFormat="1" applyFont="1" applyFill="1" applyBorder="1" applyAlignment="1">
      <alignment wrapText="1"/>
    </xf>
    <xf numFmtId="0" fontId="11" fillId="0" borderId="2" xfId="0" applyFont="1" applyBorder="1" applyAlignment="1">
      <alignment wrapText="1"/>
    </xf>
    <xf numFmtId="0" fontId="11" fillId="4" borderId="2" xfId="0" applyFont="1" applyFill="1" applyBorder="1" applyAlignment="1">
      <alignment wrapText="1"/>
    </xf>
    <xf numFmtId="168" fontId="13" fillId="0" borderId="0" xfId="0" applyNumberFormat="1" applyFont="1" applyAlignment="1">
      <alignment horizontal="right" wrapText="1"/>
    </xf>
    <xf numFmtId="165" fontId="13" fillId="0" borderId="2" xfId="0" applyNumberFormat="1" applyFont="1" applyBorder="1" applyAlignment="1">
      <alignment wrapText="1"/>
    </xf>
    <xf numFmtId="168" fontId="11" fillId="0" borderId="0" xfId="0" applyNumberFormat="1" applyFont="1"/>
    <xf numFmtId="0" fontId="2" fillId="0" borderId="0" xfId="0" applyFont="1"/>
    <xf numFmtId="0" fontId="1" fillId="0" borderId="0" xfId="0" applyFont="1"/>
    <xf numFmtId="0" fontId="10" fillId="0" borderId="0" xfId="0" applyFont="1"/>
    <xf numFmtId="0" fontId="12" fillId="0" borderId="0" xfId="0" applyFont="1"/>
    <xf numFmtId="0" fontId="0" fillId="0" borderId="0" xfId="0" applyAlignment="1">
      <alignment wrapText="1"/>
    </xf>
    <xf numFmtId="0" fontId="3" fillId="0" borderId="2" xfId="0" applyFont="1" applyBorder="1" applyAlignment="1">
      <alignment wrapText="1"/>
    </xf>
    <xf numFmtId="166" fontId="4" fillId="0" borderId="2" xfId="0" applyNumberFormat="1" applyFont="1" applyBorder="1" applyAlignment="1">
      <alignment wrapText="1"/>
    </xf>
    <xf numFmtId="0" fontId="0" fillId="0" borderId="2" xfId="0" applyBorder="1" applyAlignment="1">
      <alignment wrapText="1"/>
    </xf>
    <xf numFmtId="0" fontId="3" fillId="4" borderId="2" xfId="0" applyFont="1" applyFill="1" applyBorder="1" applyAlignment="1">
      <alignment wrapText="1"/>
    </xf>
    <xf numFmtId="166" fontId="4" fillId="4" borderId="2" xfId="0" applyNumberFormat="1" applyFont="1" applyFill="1" applyBorder="1" applyAlignment="1">
      <alignment wrapText="1"/>
    </xf>
    <xf numFmtId="0" fontId="0" fillId="4" borderId="2" xfId="0" applyFill="1" applyBorder="1" applyAlignment="1">
      <alignment wrapText="1"/>
    </xf>
    <xf numFmtId="164" fontId="5" fillId="0" borderId="2" xfId="0" applyNumberFormat="1" applyFont="1" applyBorder="1" applyAlignment="1">
      <alignment wrapText="1"/>
    </xf>
    <xf numFmtId="165" fontId="5" fillId="0" borderId="2" xfId="0" applyNumberFormat="1" applyFont="1" applyBorder="1" applyAlignment="1">
      <alignment wrapText="1"/>
    </xf>
    <xf numFmtId="164" fontId="5" fillId="4" borderId="2" xfId="0" applyNumberFormat="1" applyFont="1" applyFill="1" applyBorder="1" applyAlignment="1">
      <alignment wrapText="1"/>
    </xf>
    <xf numFmtId="165" fontId="5" fillId="4" borderId="2" xfId="0" applyNumberFormat="1" applyFont="1" applyFill="1" applyBorder="1" applyAlignment="1">
      <alignment wrapText="1"/>
    </xf>
    <xf numFmtId="166" fontId="5" fillId="0" borderId="2" xfId="0" applyNumberFormat="1" applyFont="1" applyBorder="1" applyAlignment="1">
      <alignment wrapText="1"/>
    </xf>
    <xf numFmtId="166" fontId="5" fillId="4" borderId="2" xfId="0" applyNumberFormat="1" applyFont="1" applyFill="1" applyBorder="1" applyAlignment="1">
      <alignment wrapText="1"/>
    </xf>
    <xf numFmtId="0" fontId="14" fillId="0" borderId="2" xfId="0" applyFont="1" applyBorder="1"/>
    <xf numFmtId="0" fontId="14" fillId="4" borderId="2" xfId="0" applyFont="1" applyFill="1" applyBorder="1"/>
    <xf numFmtId="166" fontId="15" fillId="4" borderId="2" xfId="0" applyNumberFormat="1" applyFont="1" applyFill="1" applyBorder="1"/>
    <xf numFmtId="166" fontId="15" fillId="0" borderId="2" xfId="0" applyNumberFormat="1" applyFont="1" applyBorder="1"/>
    <xf numFmtId="166" fontId="11" fillId="0" borderId="0" xfId="0" applyNumberFormat="1" applyFont="1" applyAlignment="1">
      <alignment wrapText="1"/>
    </xf>
    <xf numFmtId="169" fontId="14" fillId="0" borderId="0" xfId="0" applyNumberFormat="1" applyFont="1" applyAlignment="1">
      <alignment horizontal="left"/>
    </xf>
    <xf numFmtId="169" fontId="16" fillId="0" borderId="0" xfId="0" applyNumberFormat="1" applyFont="1" applyAlignment="1">
      <alignment horizontal="left"/>
    </xf>
    <xf numFmtId="170" fontId="0" fillId="0" borderId="0" xfId="0" applyNumberFormat="1" applyAlignment="1">
      <alignment horizontal="right"/>
    </xf>
    <xf numFmtId="0" fontId="14" fillId="0" borderId="0" xfId="0" applyFont="1" applyAlignment="1">
      <alignment horizontal="center"/>
    </xf>
    <xf numFmtId="0" fontId="14" fillId="0" borderId="0" xfId="0" applyFont="1"/>
    <xf numFmtId="10" fontId="0" fillId="0" borderId="0" xfId="0" applyNumberFormat="1" applyAlignment="1">
      <alignment horizontal="right"/>
    </xf>
    <xf numFmtId="170" fontId="14" fillId="0" borderId="0" xfId="0" applyNumberFormat="1" applyFont="1" applyAlignment="1">
      <alignment horizontal="right"/>
    </xf>
    <xf numFmtId="10" fontId="14" fillId="0" borderId="0" xfId="0" applyNumberFormat="1" applyFont="1" applyAlignment="1">
      <alignment horizontal="right"/>
    </xf>
    <xf numFmtId="4" fontId="11" fillId="0" borderId="0" xfId="0" applyNumberFormat="1" applyFont="1" applyAlignment="1">
      <alignment horizontal="right" wrapText="1"/>
    </xf>
    <xf numFmtId="169" fontId="9" fillId="0" borderId="0" xfId="0" applyNumberFormat="1" applyFont="1" applyAlignment="1">
      <alignment horizontal="right" wrapText="1"/>
    </xf>
    <xf numFmtId="164" fontId="17" fillId="0" borderId="2" xfId="0" applyNumberFormat="1" applyFont="1" applyBorder="1" applyAlignment="1">
      <alignment wrapText="1"/>
    </xf>
    <xf numFmtId="10" fontId="17" fillId="0" borderId="2" xfId="0" applyNumberFormat="1" applyFont="1" applyBorder="1" applyAlignment="1">
      <alignment wrapText="1"/>
    </xf>
    <xf numFmtId="168" fontId="9" fillId="0" borderId="0" xfId="0" applyNumberFormat="1" applyFont="1" applyAlignment="1">
      <alignment horizontal="right" wrapText="1"/>
    </xf>
    <xf numFmtId="7" fontId="9" fillId="0" borderId="0" xfId="0" applyNumberFormat="1" applyFont="1" applyAlignment="1">
      <alignment horizontal="right" wrapText="1"/>
    </xf>
    <xf numFmtId="167" fontId="9" fillId="0" borderId="2" xfId="0" applyNumberFormat="1" applyFont="1" applyBorder="1" applyAlignment="1">
      <alignment wrapText="1"/>
    </xf>
    <xf numFmtId="7" fontId="9" fillId="0" borderId="0" xfId="0" applyNumberFormat="1" applyFont="1" applyAlignment="1">
      <alignment horizontal="right"/>
    </xf>
    <xf numFmtId="165" fontId="9" fillId="0" borderId="0" xfId="0" applyNumberFormat="1" applyFont="1" applyAlignment="1">
      <alignment wrapText="1"/>
    </xf>
    <xf numFmtId="168" fontId="9" fillId="0" borderId="0" xfId="0" applyNumberFormat="1" applyFont="1" applyAlignment="1">
      <alignment horizontal="right"/>
    </xf>
    <xf numFmtId="7" fontId="8" fillId="6" borderId="0" xfId="0" applyNumberFormat="1" applyFont="1" applyFill="1" applyAlignment="1">
      <alignment horizontal="right"/>
    </xf>
    <xf numFmtId="171" fontId="11" fillId="0" borderId="0" xfId="0" applyNumberFormat="1" applyFont="1"/>
    <xf numFmtId="172" fontId="11" fillId="0" borderId="0" xfId="0" applyNumberFormat="1" applyFont="1" applyAlignment="1">
      <alignment horizontal="right"/>
    </xf>
    <xf numFmtId="9" fontId="0" fillId="0" borderId="0" xfId="0" applyNumberFormat="1"/>
    <xf numFmtId="166" fontId="0" fillId="0" borderId="0" xfId="0" applyNumberFormat="1"/>
    <xf numFmtId="14" fontId="14" fillId="0" borderId="0" xfId="0" applyNumberFormat="1" applyFont="1"/>
    <xf numFmtId="170" fontId="18" fillId="0" borderId="0" xfId="0" applyNumberFormat="1" applyFont="1"/>
    <xf numFmtId="4" fontId="0" fillId="0" borderId="0" xfId="0" applyNumberFormat="1" applyAlignment="1">
      <alignment horizontal="right"/>
    </xf>
    <xf numFmtId="0" fontId="19" fillId="0" borderId="0" xfId="0" applyFont="1" applyAlignment="1">
      <alignment horizontal="center"/>
    </xf>
    <xf numFmtId="10" fontId="16" fillId="0" borderId="0" xfId="0" applyNumberFormat="1" applyFont="1" applyAlignment="1">
      <alignment horizontal="right"/>
    </xf>
    <xf numFmtId="166" fontId="11" fillId="0" borderId="0" xfId="0" applyNumberFormat="1" applyFont="1" applyAlignment="1">
      <alignment horizontal="right" wrapText="1"/>
    </xf>
    <xf numFmtId="10" fontId="19" fillId="0" borderId="0" xfId="0" applyNumberFormat="1" applyFont="1" applyAlignment="1">
      <alignment horizontal="center"/>
    </xf>
    <xf numFmtId="169" fontId="19" fillId="0" borderId="0" xfId="0" applyNumberFormat="1" applyFont="1" applyAlignment="1">
      <alignment horizontal="right"/>
    </xf>
  </cellXfs>
  <cellStyles count="1">
    <cellStyle name="Normal" xfId="0" builtinId="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sharedStrings" Target="sharedStrings.xml"/><Relationship Id="rId3" Type="http://schemas.openxmlformats.org/officeDocument/2006/relationships/worksheet" Target="worksheets/sheet2.xml"/><Relationship Id="rId7" Type="http://schemas.openxmlformats.org/officeDocument/2006/relationships/worksheet" Target="worksheets/sheet6.xml"/><Relationship Id="rId12" Type="http://schemas.openxmlformats.org/officeDocument/2006/relationships/styles" Target="styles.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theme" Target="theme/theme1.xml"/><Relationship Id="rId5" Type="http://schemas.openxmlformats.org/officeDocument/2006/relationships/worksheet" Target="worksheets/sheet4.xml"/><Relationship Id="rId15" Type="http://schemas.openxmlformats.org/officeDocument/2006/relationships/calcChain" Target="calcChain.xml"/><Relationship Id="rId10" Type="http://schemas.openxmlformats.org/officeDocument/2006/relationships/worksheet" Target="worksheets/sheet9.xml"/><Relationship Id="rId4" Type="http://schemas.openxmlformats.org/officeDocument/2006/relationships/worksheet" Target="worksheets/sheet3.xml"/><Relationship Id="rId9" Type="http://schemas.openxmlformats.org/officeDocument/2006/relationships/worksheet" Target="worksheets/sheet8.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'Market Data'!$B$2</c:f>
              <c:strCache>
                <c:ptCount val="1"/>
                <c:pt idx="0">
                  <c:v>ARCC</c:v>
                </c:pt>
              </c:strCache>
            </c:strRef>
          </c:tx>
          <c:spPr>
            <a:ln w="28575" cap="rnd">
              <a:solidFill>
                <a:schemeClr val="accent1"/>
              </a:solidFill>
              <a:round/>
            </a:ln>
            <a:effectLst/>
          </c:spPr>
          <c:marker>
            <c:symbol val="none"/>
          </c:marker>
          <c:cat>
            <c:numRef>
              <c:f>'Market Data'!$A$3:$A$1363</c:f>
              <c:numCache>
                <c:formatCode>m/d/yy;@</c:formatCode>
                <c:ptCount val="1361"/>
                <c:pt idx="0">
                  <c:v>46101</c:v>
                </c:pt>
                <c:pt idx="1">
                  <c:v>46100</c:v>
                </c:pt>
                <c:pt idx="2">
                  <c:v>46099</c:v>
                </c:pt>
                <c:pt idx="3">
                  <c:v>46098</c:v>
                </c:pt>
                <c:pt idx="4">
                  <c:v>46097</c:v>
                </c:pt>
                <c:pt idx="5">
                  <c:v>46094</c:v>
                </c:pt>
                <c:pt idx="6">
                  <c:v>46093</c:v>
                </c:pt>
                <c:pt idx="7">
                  <c:v>46092</c:v>
                </c:pt>
                <c:pt idx="8">
                  <c:v>46091</c:v>
                </c:pt>
                <c:pt idx="9">
                  <c:v>46090</c:v>
                </c:pt>
                <c:pt idx="10">
                  <c:v>46087</c:v>
                </c:pt>
                <c:pt idx="11">
                  <c:v>46086</c:v>
                </c:pt>
                <c:pt idx="12">
                  <c:v>46085</c:v>
                </c:pt>
                <c:pt idx="13">
                  <c:v>46084</c:v>
                </c:pt>
                <c:pt idx="14">
                  <c:v>46083</c:v>
                </c:pt>
                <c:pt idx="15">
                  <c:v>46080</c:v>
                </c:pt>
                <c:pt idx="16">
                  <c:v>46079</c:v>
                </c:pt>
                <c:pt idx="17">
                  <c:v>46078</c:v>
                </c:pt>
                <c:pt idx="18">
                  <c:v>46077</c:v>
                </c:pt>
                <c:pt idx="19">
                  <c:v>46076</c:v>
                </c:pt>
                <c:pt idx="20">
                  <c:v>46073</c:v>
                </c:pt>
                <c:pt idx="21">
                  <c:v>46072</c:v>
                </c:pt>
                <c:pt idx="22">
                  <c:v>46071</c:v>
                </c:pt>
                <c:pt idx="23">
                  <c:v>46070</c:v>
                </c:pt>
                <c:pt idx="24">
                  <c:v>46069</c:v>
                </c:pt>
                <c:pt idx="25">
                  <c:v>46066</c:v>
                </c:pt>
                <c:pt idx="26">
                  <c:v>46065</c:v>
                </c:pt>
                <c:pt idx="27">
                  <c:v>46064</c:v>
                </c:pt>
                <c:pt idx="28">
                  <c:v>46063</c:v>
                </c:pt>
                <c:pt idx="29">
                  <c:v>46062</c:v>
                </c:pt>
                <c:pt idx="30">
                  <c:v>46059</c:v>
                </c:pt>
                <c:pt idx="31">
                  <c:v>46058</c:v>
                </c:pt>
                <c:pt idx="32">
                  <c:v>46057</c:v>
                </c:pt>
                <c:pt idx="33">
                  <c:v>46056</c:v>
                </c:pt>
                <c:pt idx="34">
                  <c:v>46055</c:v>
                </c:pt>
                <c:pt idx="35">
                  <c:v>46052</c:v>
                </c:pt>
                <c:pt idx="36">
                  <c:v>46051</c:v>
                </c:pt>
                <c:pt idx="37">
                  <c:v>46050</c:v>
                </c:pt>
                <c:pt idx="38">
                  <c:v>46049</c:v>
                </c:pt>
                <c:pt idx="39">
                  <c:v>46048</c:v>
                </c:pt>
                <c:pt idx="40">
                  <c:v>46045</c:v>
                </c:pt>
                <c:pt idx="41">
                  <c:v>46044</c:v>
                </c:pt>
                <c:pt idx="42">
                  <c:v>46043</c:v>
                </c:pt>
                <c:pt idx="43">
                  <c:v>46042</c:v>
                </c:pt>
                <c:pt idx="44">
                  <c:v>46041</c:v>
                </c:pt>
                <c:pt idx="45">
                  <c:v>46038</c:v>
                </c:pt>
                <c:pt idx="46">
                  <c:v>46037</c:v>
                </c:pt>
                <c:pt idx="47">
                  <c:v>46036</c:v>
                </c:pt>
                <c:pt idx="48">
                  <c:v>46035</c:v>
                </c:pt>
                <c:pt idx="49">
                  <c:v>46034</c:v>
                </c:pt>
                <c:pt idx="50">
                  <c:v>46031</c:v>
                </c:pt>
                <c:pt idx="51">
                  <c:v>46030</c:v>
                </c:pt>
                <c:pt idx="52">
                  <c:v>46029</c:v>
                </c:pt>
                <c:pt idx="53">
                  <c:v>46028</c:v>
                </c:pt>
                <c:pt idx="54">
                  <c:v>46027</c:v>
                </c:pt>
                <c:pt idx="55">
                  <c:v>46024</c:v>
                </c:pt>
                <c:pt idx="56">
                  <c:v>46023</c:v>
                </c:pt>
                <c:pt idx="57">
                  <c:v>46022</c:v>
                </c:pt>
                <c:pt idx="58">
                  <c:v>46021</c:v>
                </c:pt>
                <c:pt idx="59">
                  <c:v>46020</c:v>
                </c:pt>
                <c:pt idx="60">
                  <c:v>46017</c:v>
                </c:pt>
                <c:pt idx="61">
                  <c:v>46016</c:v>
                </c:pt>
                <c:pt idx="62">
                  <c:v>46015</c:v>
                </c:pt>
                <c:pt idx="63">
                  <c:v>46014</c:v>
                </c:pt>
                <c:pt idx="64">
                  <c:v>46013</c:v>
                </c:pt>
                <c:pt idx="65">
                  <c:v>46010</c:v>
                </c:pt>
                <c:pt idx="66">
                  <c:v>46009</c:v>
                </c:pt>
                <c:pt idx="67">
                  <c:v>46008</c:v>
                </c:pt>
                <c:pt idx="68">
                  <c:v>46007</c:v>
                </c:pt>
                <c:pt idx="69">
                  <c:v>46006</c:v>
                </c:pt>
                <c:pt idx="70">
                  <c:v>46003</c:v>
                </c:pt>
                <c:pt idx="71">
                  <c:v>46002</c:v>
                </c:pt>
                <c:pt idx="72">
                  <c:v>46001</c:v>
                </c:pt>
                <c:pt idx="73">
                  <c:v>46000</c:v>
                </c:pt>
                <c:pt idx="74">
                  <c:v>45999</c:v>
                </c:pt>
                <c:pt idx="75">
                  <c:v>45996</c:v>
                </c:pt>
                <c:pt idx="76">
                  <c:v>45995</c:v>
                </c:pt>
                <c:pt idx="77">
                  <c:v>45994</c:v>
                </c:pt>
                <c:pt idx="78">
                  <c:v>45993</c:v>
                </c:pt>
                <c:pt idx="79">
                  <c:v>45992</c:v>
                </c:pt>
                <c:pt idx="80">
                  <c:v>45989</c:v>
                </c:pt>
                <c:pt idx="81">
                  <c:v>45988</c:v>
                </c:pt>
                <c:pt idx="82">
                  <c:v>45987</c:v>
                </c:pt>
                <c:pt idx="83">
                  <c:v>45986</c:v>
                </c:pt>
                <c:pt idx="84">
                  <c:v>45985</c:v>
                </c:pt>
                <c:pt idx="85">
                  <c:v>45982</c:v>
                </c:pt>
                <c:pt idx="86">
                  <c:v>45981</c:v>
                </c:pt>
                <c:pt idx="87">
                  <c:v>45980</c:v>
                </c:pt>
                <c:pt idx="88">
                  <c:v>45979</c:v>
                </c:pt>
                <c:pt idx="89">
                  <c:v>45978</c:v>
                </c:pt>
                <c:pt idx="90">
                  <c:v>45975</c:v>
                </c:pt>
                <c:pt idx="91">
                  <c:v>45974</c:v>
                </c:pt>
                <c:pt idx="92">
                  <c:v>45973</c:v>
                </c:pt>
                <c:pt idx="93">
                  <c:v>45972</c:v>
                </c:pt>
                <c:pt idx="94">
                  <c:v>45971</c:v>
                </c:pt>
                <c:pt idx="95">
                  <c:v>45968</c:v>
                </c:pt>
                <c:pt idx="96">
                  <c:v>45967</c:v>
                </c:pt>
                <c:pt idx="97">
                  <c:v>45966</c:v>
                </c:pt>
                <c:pt idx="98">
                  <c:v>45965</c:v>
                </c:pt>
                <c:pt idx="99">
                  <c:v>45964</c:v>
                </c:pt>
                <c:pt idx="100">
                  <c:v>45961</c:v>
                </c:pt>
                <c:pt idx="101">
                  <c:v>45960</c:v>
                </c:pt>
                <c:pt idx="102">
                  <c:v>45959</c:v>
                </c:pt>
                <c:pt idx="103">
                  <c:v>45958</c:v>
                </c:pt>
                <c:pt idx="104">
                  <c:v>45957</c:v>
                </c:pt>
                <c:pt idx="105">
                  <c:v>45954</c:v>
                </c:pt>
                <c:pt idx="106">
                  <c:v>45953</c:v>
                </c:pt>
                <c:pt idx="107">
                  <c:v>45952</c:v>
                </c:pt>
                <c:pt idx="108">
                  <c:v>45951</c:v>
                </c:pt>
                <c:pt idx="109">
                  <c:v>45950</c:v>
                </c:pt>
                <c:pt idx="110">
                  <c:v>45947</c:v>
                </c:pt>
                <c:pt idx="111">
                  <c:v>45946</c:v>
                </c:pt>
                <c:pt idx="112">
                  <c:v>45945</c:v>
                </c:pt>
                <c:pt idx="113">
                  <c:v>45944</c:v>
                </c:pt>
                <c:pt idx="114">
                  <c:v>45943</c:v>
                </c:pt>
                <c:pt idx="115">
                  <c:v>45940</c:v>
                </c:pt>
                <c:pt idx="116">
                  <c:v>45939</c:v>
                </c:pt>
                <c:pt idx="117">
                  <c:v>45938</c:v>
                </c:pt>
                <c:pt idx="118">
                  <c:v>45937</c:v>
                </c:pt>
                <c:pt idx="119">
                  <c:v>45936</c:v>
                </c:pt>
                <c:pt idx="120">
                  <c:v>45933</c:v>
                </c:pt>
                <c:pt idx="121">
                  <c:v>45932</c:v>
                </c:pt>
                <c:pt idx="122">
                  <c:v>45931</c:v>
                </c:pt>
                <c:pt idx="123">
                  <c:v>45930</c:v>
                </c:pt>
                <c:pt idx="124">
                  <c:v>45929</c:v>
                </c:pt>
                <c:pt idx="125">
                  <c:v>45926</c:v>
                </c:pt>
                <c:pt idx="126">
                  <c:v>45925</c:v>
                </c:pt>
                <c:pt idx="127">
                  <c:v>45924</c:v>
                </c:pt>
                <c:pt idx="128">
                  <c:v>45923</c:v>
                </c:pt>
                <c:pt idx="129">
                  <c:v>45922</c:v>
                </c:pt>
                <c:pt idx="130">
                  <c:v>45919</c:v>
                </c:pt>
                <c:pt idx="131">
                  <c:v>45918</c:v>
                </c:pt>
                <c:pt idx="132">
                  <c:v>45917</c:v>
                </c:pt>
                <c:pt idx="133">
                  <c:v>45916</c:v>
                </c:pt>
                <c:pt idx="134">
                  <c:v>45915</c:v>
                </c:pt>
                <c:pt idx="135">
                  <c:v>45912</c:v>
                </c:pt>
                <c:pt idx="136">
                  <c:v>45911</c:v>
                </c:pt>
                <c:pt idx="137">
                  <c:v>45910</c:v>
                </c:pt>
                <c:pt idx="138">
                  <c:v>45909</c:v>
                </c:pt>
                <c:pt idx="139">
                  <c:v>45908</c:v>
                </c:pt>
                <c:pt idx="140">
                  <c:v>45905</c:v>
                </c:pt>
                <c:pt idx="141">
                  <c:v>45904</c:v>
                </c:pt>
                <c:pt idx="142">
                  <c:v>45903</c:v>
                </c:pt>
                <c:pt idx="143">
                  <c:v>45902</c:v>
                </c:pt>
                <c:pt idx="144">
                  <c:v>45901</c:v>
                </c:pt>
                <c:pt idx="145">
                  <c:v>45898</c:v>
                </c:pt>
                <c:pt idx="146">
                  <c:v>45897</c:v>
                </c:pt>
                <c:pt idx="147">
                  <c:v>45896</c:v>
                </c:pt>
                <c:pt idx="148">
                  <c:v>45895</c:v>
                </c:pt>
                <c:pt idx="149">
                  <c:v>45894</c:v>
                </c:pt>
                <c:pt idx="150">
                  <c:v>45891</c:v>
                </c:pt>
                <c:pt idx="151">
                  <c:v>45890</c:v>
                </c:pt>
                <c:pt idx="152">
                  <c:v>45889</c:v>
                </c:pt>
                <c:pt idx="153">
                  <c:v>45888</c:v>
                </c:pt>
                <c:pt idx="154">
                  <c:v>45887</c:v>
                </c:pt>
                <c:pt idx="155">
                  <c:v>45884</c:v>
                </c:pt>
                <c:pt idx="156">
                  <c:v>45883</c:v>
                </c:pt>
                <c:pt idx="157">
                  <c:v>45882</c:v>
                </c:pt>
                <c:pt idx="158">
                  <c:v>45881</c:v>
                </c:pt>
                <c:pt idx="159">
                  <c:v>45880</c:v>
                </c:pt>
                <c:pt idx="160">
                  <c:v>45877</c:v>
                </c:pt>
                <c:pt idx="161">
                  <c:v>45876</c:v>
                </c:pt>
                <c:pt idx="162">
                  <c:v>45875</c:v>
                </c:pt>
                <c:pt idx="163">
                  <c:v>45874</c:v>
                </c:pt>
                <c:pt idx="164">
                  <c:v>45873</c:v>
                </c:pt>
                <c:pt idx="165">
                  <c:v>45870</c:v>
                </c:pt>
                <c:pt idx="166">
                  <c:v>45869</c:v>
                </c:pt>
                <c:pt idx="167">
                  <c:v>45868</c:v>
                </c:pt>
                <c:pt idx="168">
                  <c:v>45867</c:v>
                </c:pt>
                <c:pt idx="169">
                  <c:v>45866</c:v>
                </c:pt>
                <c:pt idx="170">
                  <c:v>45863</c:v>
                </c:pt>
                <c:pt idx="171">
                  <c:v>45862</c:v>
                </c:pt>
                <c:pt idx="172">
                  <c:v>45861</c:v>
                </c:pt>
                <c:pt idx="173">
                  <c:v>45860</c:v>
                </c:pt>
                <c:pt idx="174">
                  <c:v>45859</c:v>
                </c:pt>
                <c:pt idx="175">
                  <c:v>45856</c:v>
                </c:pt>
                <c:pt idx="176">
                  <c:v>45855</c:v>
                </c:pt>
                <c:pt idx="177">
                  <c:v>45854</c:v>
                </c:pt>
                <c:pt idx="178">
                  <c:v>45853</c:v>
                </c:pt>
                <c:pt idx="179">
                  <c:v>45852</c:v>
                </c:pt>
                <c:pt idx="180">
                  <c:v>45849</c:v>
                </c:pt>
                <c:pt idx="181">
                  <c:v>45848</c:v>
                </c:pt>
                <c:pt idx="182">
                  <c:v>45847</c:v>
                </c:pt>
                <c:pt idx="183">
                  <c:v>45846</c:v>
                </c:pt>
                <c:pt idx="184">
                  <c:v>45845</c:v>
                </c:pt>
                <c:pt idx="185">
                  <c:v>45842</c:v>
                </c:pt>
                <c:pt idx="186">
                  <c:v>45841</c:v>
                </c:pt>
                <c:pt idx="187">
                  <c:v>45840</c:v>
                </c:pt>
                <c:pt idx="188">
                  <c:v>45839</c:v>
                </c:pt>
                <c:pt idx="189">
                  <c:v>45838</c:v>
                </c:pt>
                <c:pt idx="190">
                  <c:v>45835</c:v>
                </c:pt>
                <c:pt idx="191">
                  <c:v>45834</c:v>
                </c:pt>
                <c:pt idx="192">
                  <c:v>45833</c:v>
                </c:pt>
                <c:pt idx="193">
                  <c:v>45832</c:v>
                </c:pt>
                <c:pt idx="194">
                  <c:v>45831</c:v>
                </c:pt>
                <c:pt idx="195">
                  <c:v>45828</c:v>
                </c:pt>
                <c:pt idx="196">
                  <c:v>45827</c:v>
                </c:pt>
                <c:pt idx="197">
                  <c:v>45826</c:v>
                </c:pt>
                <c:pt idx="198">
                  <c:v>45825</c:v>
                </c:pt>
                <c:pt idx="199">
                  <c:v>45824</c:v>
                </c:pt>
                <c:pt idx="200">
                  <c:v>45821</c:v>
                </c:pt>
                <c:pt idx="201">
                  <c:v>45820</c:v>
                </c:pt>
                <c:pt idx="202">
                  <c:v>45819</c:v>
                </c:pt>
                <c:pt idx="203">
                  <c:v>45818</c:v>
                </c:pt>
                <c:pt idx="204">
                  <c:v>45817</c:v>
                </c:pt>
                <c:pt idx="205">
                  <c:v>45814</c:v>
                </c:pt>
                <c:pt idx="206">
                  <c:v>45813</c:v>
                </c:pt>
                <c:pt idx="207">
                  <c:v>45812</c:v>
                </c:pt>
                <c:pt idx="208">
                  <c:v>45811</c:v>
                </c:pt>
                <c:pt idx="209">
                  <c:v>45810</c:v>
                </c:pt>
                <c:pt idx="210">
                  <c:v>45807</c:v>
                </c:pt>
                <c:pt idx="211">
                  <c:v>45806</c:v>
                </c:pt>
                <c:pt idx="212">
                  <c:v>45805</c:v>
                </c:pt>
                <c:pt idx="213">
                  <c:v>45804</c:v>
                </c:pt>
                <c:pt idx="214">
                  <c:v>45803</c:v>
                </c:pt>
                <c:pt idx="215">
                  <c:v>45800</c:v>
                </c:pt>
                <c:pt idx="216">
                  <c:v>45799</c:v>
                </c:pt>
                <c:pt idx="217">
                  <c:v>45798</c:v>
                </c:pt>
                <c:pt idx="218">
                  <c:v>45797</c:v>
                </c:pt>
                <c:pt idx="219">
                  <c:v>45796</c:v>
                </c:pt>
                <c:pt idx="220">
                  <c:v>45793</c:v>
                </c:pt>
                <c:pt idx="221">
                  <c:v>45792</c:v>
                </c:pt>
                <c:pt idx="222">
                  <c:v>45791</c:v>
                </c:pt>
                <c:pt idx="223">
                  <c:v>45790</c:v>
                </c:pt>
                <c:pt idx="224">
                  <c:v>45789</c:v>
                </c:pt>
                <c:pt idx="225">
                  <c:v>45786</c:v>
                </c:pt>
                <c:pt idx="226">
                  <c:v>45785</c:v>
                </c:pt>
                <c:pt idx="227">
                  <c:v>45784</c:v>
                </c:pt>
                <c:pt idx="228">
                  <c:v>45783</c:v>
                </c:pt>
                <c:pt idx="229">
                  <c:v>45782</c:v>
                </c:pt>
                <c:pt idx="230">
                  <c:v>45779</c:v>
                </c:pt>
                <c:pt idx="231">
                  <c:v>45778</c:v>
                </c:pt>
                <c:pt idx="232">
                  <c:v>45777</c:v>
                </c:pt>
                <c:pt idx="233">
                  <c:v>45776</c:v>
                </c:pt>
                <c:pt idx="234">
                  <c:v>45775</c:v>
                </c:pt>
                <c:pt idx="235">
                  <c:v>45772</c:v>
                </c:pt>
                <c:pt idx="236">
                  <c:v>45771</c:v>
                </c:pt>
                <c:pt idx="237">
                  <c:v>45770</c:v>
                </c:pt>
                <c:pt idx="238">
                  <c:v>45769</c:v>
                </c:pt>
                <c:pt idx="239">
                  <c:v>45768</c:v>
                </c:pt>
                <c:pt idx="240">
                  <c:v>45765</c:v>
                </c:pt>
                <c:pt idx="241">
                  <c:v>45764</c:v>
                </c:pt>
                <c:pt idx="242">
                  <c:v>45763</c:v>
                </c:pt>
                <c:pt idx="243">
                  <c:v>45762</c:v>
                </c:pt>
                <c:pt idx="244">
                  <c:v>45761</c:v>
                </c:pt>
                <c:pt idx="245">
                  <c:v>45758</c:v>
                </c:pt>
                <c:pt idx="246">
                  <c:v>45757</c:v>
                </c:pt>
                <c:pt idx="247">
                  <c:v>45756</c:v>
                </c:pt>
                <c:pt idx="248">
                  <c:v>45755</c:v>
                </c:pt>
                <c:pt idx="249">
                  <c:v>45754</c:v>
                </c:pt>
                <c:pt idx="250">
                  <c:v>45751</c:v>
                </c:pt>
                <c:pt idx="251">
                  <c:v>45750</c:v>
                </c:pt>
                <c:pt idx="252">
                  <c:v>45749</c:v>
                </c:pt>
                <c:pt idx="253">
                  <c:v>45748</c:v>
                </c:pt>
                <c:pt idx="254">
                  <c:v>45747</c:v>
                </c:pt>
                <c:pt idx="255">
                  <c:v>45744</c:v>
                </c:pt>
                <c:pt idx="256">
                  <c:v>45743</c:v>
                </c:pt>
                <c:pt idx="257">
                  <c:v>45742</c:v>
                </c:pt>
                <c:pt idx="258">
                  <c:v>45741</c:v>
                </c:pt>
                <c:pt idx="259">
                  <c:v>45740</c:v>
                </c:pt>
                <c:pt idx="260">
                  <c:v>45737</c:v>
                </c:pt>
                <c:pt idx="261">
                  <c:v>45736</c:v>
                </c:pt>
                <c:pt idx="262">
                  <c:v>45735</c:v>
                </c:pt>
                <c:pt idx="263">
                  <c:v>45734</c:v>
                </c:pt>
                <c:pt idx="264">
                  <c:v>45733</c:v>
                </c:pt>
                <c:pt idx="265">
                  <c:v>45730</c:v>
                </c:pt>
                <c:pt idx="266">
                  <c:v>45729</c:v>
                </c:pt>
                <c:pt idx="267">
                  <c:v>45728</c:v>
                </c:pt>
                <c:pt idx="268">
                  <c:v>45727</c:v>
                </c:pt>
                <c:pt idx="269">
                  <c:v>45726</c:v>
                </c:pt>
                <c:pt idx="270">
                  <c:v>45723</c:v>
                </c:pt>
                <c:pt idx="271">
                  <c:v>45722</c:v>
                </c:pt>
                <c:pt idx="272">
                  <c:v>45721</c:v>
                </c:pt>
                <c:pt idx="273">
                  <c:v>45720</c:v>
                </c:pt>
                <c:pt idx="274">
                  <c:v>45719</c:v>
                </c:pt>
                <c:pt idx="275">
                  <c:v>45716</c:v>
                </c:pt>
                <c:pt idx="276">
                  <c:v>45715</c:v>
                </c:pt>
                <c:pt idx="277">
                  <c:v>45714</c:v>
                </c:pt>
                <c:pt idx="278">
                  <c:v>45713</c:v>
                </c:pt>
                <c:pt idx="279">
                  <c:v>45712</c:v>
                </c:pt>
                <c:pt idx="280">
                  <c:v>45709</c:v>
                </c:pt>
                <c:pt idx="281">
                  <c:v>45708</c:v>
                </c:pt>
                <c:pt idx="282">
                  <c:v>45707</c:v>
                </c:pt>
                <c:pt idx="283">
                  <c:v>45706</c:v>
                </c:pt>
                <c:pt idx="284">
                  <c:v>45705</c:v>
                </c:pt>
                <c:pt idx="285">
                  <c:v>45702</c:v>
                </c:pt>
                <c:pt idx="286">
                  <c:v>45701</c:v>
                </c:pt>
                <c:pt idx="287">
                  <c:v>45700</c:v>
                </c:pt>
                <c:pt idx="288">
                  <c:v>45699</c:v>
                </c:pt>
                <c:pt idx="289">
                  <c:v>45698</c:v>
                </c:pt>
                <c:pt idx="290">
                  <c:v>45695</c:v>
                </c:pt>
                <c:pt idx="291">
                  <c:v>45694</c:v>
                </c:pt>
                <c:pt idx="292">
                  <c:v>45693</c:v>
                </c:pt>
                <c:pt idx="293">
                  <c:v>45692</c:v>
                </c:pt>
                <c:pt idx="294">
                  <c:v>45691</c:v>
                </c:pt>
                <c:pt idx="295">
                  <c:v>45688</c:v>
                </c:pt>
                <c:pt idx="296">
                  <c:v>45687</c:v>
                </c:pt>
                <c:pt idx="297">
                  <c:v>45686</c:v>
                </c:pt>
                <c:pt idx="298">
                  <c:v>45685</c:v>
                </c:pt>
                <c:pt idx="299">
                  <c:v>45684</c:v>
                </c:pt>
                <c:pt idx="300">
                  <c:v>45681</c:v>
                </c:pt>
                <c:pt idx="301">
                  <c:v>45680</c:v>
                </c:pt>
                <c:pt idx="302">
                  <c:v>45679</c:v>
                </c:pt>
                <c:pt idx="303">
                  <c:v>45678</c:v>
                </c:pt>
                <c:pt idx="304">
                  <c:v>45677</c:v>
                </c:pt>
                <c:pt idx="305">
                  <c:v>45674</c:v>
                </c:pt>
                <c:pt idx="306">
                  <c:v>45673</c:v>
                </c:pt>
                <c:pt idx="307">
                  <c:v>45672</c:v>
                </c:pt>
                <c:pt idx="308">
                  <c:v>45671</c:v>
                </c:pt>
                <c:pt idx="309">
                  <c:v>45670</c:v>
                </c:pt>
                <c:pt idx="310">
                  <c:v>45667</c:v>
                </c:pt>
                <c:pt idx="311">
                  <c:v>45666</c:v>
                </c:pt>
                <c:pt idx="312">
                  <c:v>45665</c:v>
                </c:pt>
                <c:pt idx="313">
                  <c:v>45664</c:v>
                </c:pt>
                <c:pt idx="314">
                  <c:v>45663</c:v>
                </c:pt>
                <c:pt idx="315">
                  <c:v>45660</c:v>
                </c:pt>
                <c:pt idx="316">
                  <c:v>45659</c:v>
                </c:pt>
                <c:pt idx="317">
                  <c:v>45658</c:v>
                </c:pt>
                <c:pt idx="318">
                  <c:v>45657</c:v>
                </c:pt>
                <c:pt idx="319">
                  <c:v>45656</c:v>
                </c:pt>
                <c:pt idx="320">
                  <c:v>45653</c:v>
                </c:pt>
                <c:pt idx="321">
                  <c:v>45652</c:v>
                </c:pt>
                <c:pt idx="322">
                  <c:v>45651</c:v>
                </c:pt>
                <c:pt idx="323">
                  <c:v>45650</c:v>
                </c:pt>
                <c:pt idx="324">
                  <c:v>45649</c:v>
                </c:pt>
                <c:pt idx="325">
                  <c:v>45646</c:v>
                </c:pt>
                <c:pt idx="326">
                  <c:v>45645</c:v>
                </c:pt>
                <c:pt idx="327">
                  <c:v>45644</c:v>
                </c:pt>
                <c:pt idx="328">
                  <c:v>45643</c:v>
                </c:pt>
                <c:pt idx="329">
                  <c:v>45642</c:v>
                </c:pt>
                <c:pt idx="330">
                  <c:v>45639</c:v>
                </c:pt>
                <c:pt idx="331">
                  <c:v>45638</c:v>
                </c:pt>
                <c:pt idx="332">
                  <c:v>45637</c:v>
                </c:pt>
                <c:pt idx="333">
                  <c:v>45636</c:v>
                </c:pt>
                <c:pt idx="334">
                  <c:v>45635</c:v>
                </c:pt>
                <c:pt idx="335">
                  <c:v>45632</c:v>
                </c:pt>
                <c:pt idx="336">
                  <c:v>45631</c:v>
                </c:pt>
                <c:pt idx="337">
                  <c:v>45630</c:v>
                </c:pt>
                <c:pt idx="338">
                  <c:v>45629</c:v>
                </c:pt>
                <c:pt idx="339">
                  <c:v>45628</c:v>
                </c:pt>
                <c:pt idx="340">
                  <c:v>45625</c:v>
                </c:pt>
                <c:pt idx="341">
                  <c:v>45624</c:v>
                </c:pt>
                <c:pt idx="342">
                  <c:v>45623</c:v>
                </c:pt>
                <c:pt idx="343">
                  <c:v>45622</c:v>
                </c:pt>
                <c:pt idx="344">
                  <c:v>45621</c:v>
                </c:pt>
                <c:pt idx="345">
                  <c:v>45618</c:v>
                </c:pt>
                <c:pt idx="346">
                  <c:v>45617</c:v>
                </c:pt>
                <c:pt idx="347">
                  <c:v>45616</c:v>
                </c:pt>
                <c:pt idx="348">
                  <c:v>45615</c:v>
                </c:pt>
                <c:pt idx="349">
                  <c:v>45614</c:v>
                </c:pt>
                <c:pt idx="350">
                  <c:v>45611</c:v>
                </c:pt>
                <c:pt idx="351">
                  <c:v>45610</c:v>
                </c:pt>
                <c:pt idx="352">
                  <c:v>45609</c:v>
                </c:pt>
                <c:pt idx="353">
                  <c:v>45608</c:v>
                </c:pt>
                <c:pt idx="354">
                  <c:v>45607</c:v>
                </c:pt>
                <c:pt idx="355">
                  <c:v>45604</c:v>
                </c:pt>
                <c:pt idx="356">
                  <c:v>45603</c:v>
                </c:pt>
                <c:pt idx="357">
                  <c:v>45602</c:v>
                </c:pt>
                <c:pt idx="358">
                  <c:v>45601</c:v>
                </c:pt>
                <c:pt idx="359">
                  <c:v>45600</c:v>
                </c:pt>
                <c:pt idx="360">
                  <c:v>45597</c:v>
                </c:pt>
                <c:pt idx="361">
                  <c:v>45596</c:v>
                </c:pt>
                <c:pt idx="362">
                  <c:v>45595</c:v>
                </c:pt>
                <c:pt idx="363">
                  <c:v>45594</c:v>
                </c:pt>
                <c:pt idx="364">
                  <c:v>45593</c:v>
                </c:pt>
                <c:pt idx="365">
                  <c:v>45590</c:v>
                </c:pt>
                <c:pt idx="366">
                  <c:v>45589</c:v>
                </c:pt>
                <c:pt idx="367">
                  <c:v>45588</c:v>
                </c:pt>
                <c:pt idx="368">
                  <c:v>45587</c:v>
                </c:pt>
                <c:pt idx="369">
                  <c:v>45586</c:v>
                </c:pt>
                <c:pt idx="370">
                  <c:v>45583</c:v>
                </c:pt>
                <c:pt idx="371">
                  <c:v>45582</c:v>
                </c:pt>
                <c:pt idx="372">
                  <c:v>45581</c:v>
                </c:pt>
                <c:pt idx="373">
                  <c:v>45580</c:v>
                </c:pt>
                <c:pt idx="374">
                  <c:v>45579</c:v>
                </c:pt>
                <c:pt idx="375">
                  <c:v>45576</c:v>
                </c:pt>
                <c:pt idx="376">
                  <c:v>45575</c:v>
                </c:pt>
                <c:pt idx="377">
                  <c:v>45574</c:v>
                </c:pt>
                <c:pt idx="378">
                  <c:v>45573</c:v>
                </c:pt>
                <c:pt idx="379">
                  <c:v>45572</c:v>
                </c:pt>
                <c:pt idx="380">
                  <c:v>45569</c:v>
                </c:pt>
                <c:pt idx="381">
                  <c:v>45568</c:v>
                </c:pt>
                <c:pt idx="382">
                  <c:v>45567</c:v>
                </c:pt>
                <c:pt idx="383">
                  <c:v>45566</c:v>
                </c:pt>
                <c:pt idx="384">
                  <c:v>45565</c:v>
                </c:pt>
                <c:pt idx="385">
                  <c:v>45562</c:v>
                </c:pt>
                <c:pt idx="386">
                  <c:v>45561</c:v>
                </c:pt>
                <c:pt idx="387">
                  <c:v>45560</c:v>
                </c:pt>
                <c:pt idx="388">
                  <c:v>45559</c:v>
                </c:pt>
                <c:pt idx="389">
                  <c:v>45558</c:v>
                </c:pt>
                <c:pt idx="390">
                  <c:v>45555</c:v>
                </c:pt>
                <c:pt idx="391">
                  <c:v>45554</c:v>
                </c:pt>
                <c:pt idx="392">
                  <c:v>45553</c:v>
                </c:pt>
                <c:pt idx="393">
                  <c:v>45552</c:v>
                </c:pt>
                <c:pt idx="394">
                  <c:v>45551</c:v>
                </c:pt>
                <c:pt idx="395">
                  <c:v>45548</c:v>
                </c:pt>
                <c:pt idx="396">
                  <c:v>45547</c:v>
                </c:pt>
                <c:pt idx="397">
                  <c:v>45546</c:v>
                </c:pt>
                <c:pt idx="398">
                  <c:v>45545</c:v>
                </c:pt>
                <c:pt idx="399">
                  <c:v>45544</c:v>
                </c:pt>
                <c:pt idx="400">
                  <c:v>45541</c:v>
                </c:pt>
                <c:pt idx="401">
                  <c:v>45540</c:v>
                </c:pt>
                <c:pt idx="402">
                  <c:v>45539</c:v>
                </c:pt>
                <c:pt idx="403">
                  <c:v>45538</c:v>
                </c:pt>
                <c:pt idx="404">
                  <c:v>45537</c:v>
                </c:pt>
                <c:pt idx="405">
                  <c:v>45534</c:v>
                </c:pt>
                <c:pt idx="406">
                  <c:v>45533</c:v>
                </c:pt>
                <c:pt idx="407">
                  <c:v>45532</c:v>
                </c:pt>
                <c:pt idx="408">
                  <c:v>45531</c:v>
                </c:pt>
                <c:pt idx="409">
                  <c:v>45530</c:v>
                </c:pt>
                <c:pt idx="410">
                  <c:v>45527</c:v>
                </c:pt>
                <c:pt idx="411">
                  <c:v>45526</c:v>
                </c:pt>
                <c:pt idx="412">
                  <c:v>45525</c:v>
                </c:pt>
                <c:pt idx="413">
                  <c:v>45524</c:v>
                </c:pt>
                <c:pt idx="414">
                  <c:v>45523</c:v>
                </c:pt>
                <c:pt idx="415">
                  <c:v>45520</c:v>
                </c:pt>
                <c:pt idx="416">
                  <c:v>45519</c:v>
                </c:pt>
                <c:pt idx="417">
                  <c:v>45518</c:v>
                </c:pt>
                <c:pt idx="418">
                  <c:v>45517</c:v>
                </c:pt>
                <c:pt idx="419">
                  <c:v>45516</c:v>
                </c:pt>
                <c:pt idx="420">
                  <c:v>45513</c:v>
                </c:pt>
                <c:pt idx="421">
                  <c:v>45512</c:v>
                </c:pt>
                <c:pt idx="422">
                  <c:v>45511</c:v>
                </c:pt>
                <c:pt idx="423">
                  <c:v>45510</c:v>
                </c:pt>
                <c:pt idx="424">
                  <c:v>45509</c:v>
                </c:pt>
                <c:pt idx="425">
                  <c:v>45506</c:v>
                </c:pt>
                <c:pt idx="426">
                  <c:v>45505</c:v>
                </c:pt>
                <c:pt idx="427">
                  <c:v>45504</c:v>
                </c:pt>
                <c:pt idx="428">
                  <c:v>45503</c:v>
                </c:pt>
                <c:pt idx="429">
                  <c:v>45502</c:v>
                </c:pt>
                <c:pt idx="430">
                  <c:v>45499</c:v>
                </c:pt>
                <c:pt idx="431">
                  <c:v>45498</c:v>
                </c:pt>
                <c:pt idx="432">
                  <c:v>45497</c:v>
                </c:pt>
                <c:pt idx="433">
                  <c:v>45496</c:v>
                </c:pt>
                <c:pt idx="434">
                  <c:v>45495</c:v>
                </c:pt>
                <c:pt idx="435">
                  <c:v>45492</c:v>
                </c:pt>
                <c:pt idx="436">
                  <c:v>45491</c:v>
                </c:pt>
                <c:pt idx="437">
                  <c:v>45490</c:v>
                </c:pt>
                <c:pt idx="438">
                  <c:v>45489</c:v>
                </c:pt>
                <c:pt idx="439">
                  <c:v>45488</c:v>
                </c:pt>
                <c:pt idx="440">
                  <c:v>45485</c:v>
                </c:pt>
                <c:pt idx="441">
                  <c:v>45484</c:v>
                </c:pt>
                <c:pt idx="442">
                  <c:v>45483</c:v>
                </c:pt>
                <c:pt idx="443">
                  <c:v>45482</c:v>
                </c:pt>
                <c:pt idx="444">
                  <c:v>45481</c:v>
                </c:pt>
                <c:pt idx="445">
                  <c:v>45478</c:v>
                </c:pt>
                <c:pt idx="446">
                  <c:v>45477</c:v>
                </c:pt>
                <c:pt idx="447">
                  <c:v>45476</c:v>
                </c:pt>
                <c:pt idx="448">
                  <c:v>45475</c:v>
                </c:pt>
                <c:pt idx="449">
                  <c:v>45474</c:v>
                </c:pt>
                <c:pt idx="450">
                  <c:v>45471</c:v>
                </c:pt>
                <c:pt idx="451">
                  <c:v>45470</c:v>
                </c:pt>
                <c:pt idx="452">
                  <c:v>45469</c:v>
                </c:pt>
                <c:pt idx="453">
                  <c:v>45468</c:v>
                </c:pt>
                <c:pt idx="454">
                  <c:v>45467</c:v>
                </c:pt>
                <c:pt idx="455">
                  <c:v>45464</c:v>
                </c:pt>
                <c:pt idx="456">
                  <c:v>45463</c:v>
                </c:pt>
                <c:pt idx="457">
                  <c:v>45462</c:v>
                </c:pt>
                <c:pt idx="458">
                  <c:v>45461</c:v>
                </c:pt>
                <c:pt idx="459">
                  <c:v>45460</c:v>
                </c:pt>
                <c:pt idx="460">
                  <c:v>45457</c:v>
                </c:pt>
                <c:pt idx="461">
                  <c:v>45456</c:v>
                </c:pt>
                <c:pt idx="462">
                  <c:v>45455</c:v>
                </c:pt>
                <c:pt idx="463">
                  <c:v>45454</c:v>
                </c:pt>
                <c:pt idx="464">
                  <c:v>45453</c:v>
                </c:pt>
                <c:pt idx="465">
                  <c:v>45450</c:v>
                </c:pt>
                <c:pt idx="466">
                  <c:v>45449</c:v>
                </c:pt>
                <c:pt idx="467">
                  <c:v>45448</c:v>
                </c:pt>
                <c:pt idx="468">
                  <c:v>45447</c:v>
                </c:pt>
                <c:pt idx="469">
                  <c:v>45446</c:v>
                </c:pt>
                <c:pt idx="470">
                  <c:v>45443</c:v>
                </c:pt>
                <c:pt idx="471">
                  <c:v>45442</c:v>
                </c:pt>
                <c:pt idx="472">
                  <c:v>45441</c:v>
                </c:pt>
                <c:pt idx="473">
                  <c:v>45440</c:v>
                </c:pt>
                <c:pt idx="474">
                  <c:v>45439</c:v>
                </c:pt>
                <c:pt idx="475">
                  <c:v>45436</c:v>
                </c:pt>
                <c:pt idx="476">
                  <c:v>45435</c:v>
                </c:pt>
                <c:pt idx="477">
                  <c:v>45434</c:v>
                </c:pt>
                <c:pt idx="478">
                  <c:v>45433</c:v>
                </c:pt>
                <c:pt idx="479">
                  <c:v>45432</c:v>
                </c:pt>
                <c:pt idx="480">
                  <c:v>45429</c:v>
                </c:pt>
                <c:pt idx="481">
                  <c:v>45428</c:v>
                </c:pt>
                <c:pt idx="482">
                  <c:v>45427</c:v>
                </c:pt>
                <c:pt idx="483">
                  <c:v>45426</c:v>
                </c:pt>
                <c:pt idx="484">
                  <c:v>45425</c:v>
                </c:pt>
                <c:pt idx="485">
                  <c:v>45422</c:v>
                </c:pt>
                <c:pt idx="486">
                  <c:v>45421</c:v>
                </c:pt>
                <c:pt idx="487">
                  <c:v>45420</c:v>
                </c:pt>
                <c:pt idx="488">
                  <c:v>45419</c:v>
                </c:pt>
                <c:pt idx="489">
                  <c:v>45418</c:v>
                </c:pt>
                <c:pt idx="490">
                  <c:v>45415</c:v>
                </c:pt>
                <c:pt idx="491">
                  <c:v>45414</c:v>
                </c:pt>
                <c:pt idx="492">
                  <c:v>45413</c:v>
                </c:pt>
                <c:pt idx="493">
                  <c:v>45412</c:v>
                </c:pt>
                <c:pt idx="494">
                  <c:v>45411</c:v>
                </c:pt>
                <c:pt idx="495">
                  <c:v>45408</c:v>
                </c:pt>
                <c:pt idx="496">
                  <c:v>45407</c:v>
                </c:pt>
                <c:pt idx="497">
                  <c:v>45406</c:v>
                </c:pt>
                <c:pt idx="498">
                  <c:v>45405</c:v>
                </c:pt>
                <c:pt idx="499">
                  <c:v>45404</c:v>
                </c:pt>
                <c:pt idx="500">
                  <c:v>45401</c:v>
                </c:pt>
                <c:pt idx="501">
                  <c:v>45400</c:v>
                </c:pt>
                <c:pt idx="502">
                  <c:v>45399</c:v>
                </c:pt>
                <c:pt idx="503">
                  <c:v>45398</c:v>
                </c:pt>
                <c:pt idx="504">
                  <c:v>45397</c:v>
                </c:pt>
                <c:pt idx="505">
                  <c:v>45394</c:v>
                </c:pt>
                <c:pt idx="506">
                  <c:v>45393</c:v>
                </c:pt>
                <c:pt idx="507">
                  <c:v>45392</c:v>
                </c:pt>
                <c:pt idx="508">
                  <c:v>45391</c:v>
                </c:pt>
                <c:pt idx="509">
                  <c:v>45390</c:v>
                </c:pt>
                <c:pt idx="510">
                  <c:v>45387</c:v>
                </c:pt>
                <c:pt idx="511">
                  <c:v>45386</c:v>
                </c:pt>
                <c:pt idx="512">
                  <c:v>45385</c:v>
                </c:pt>
                <c:pt idx="513">
                  <c:v>45384</c:v>
                </c:pt>
                <c:pt idx="514">
                  <c:v>45383</c:v>
                </c:pt>
                <c:pt idx="515">
                  <c:v>45380</c:v>
                </c:pt>
                <c:pt idx="516">
                  <c:v>45379</c:v>
                </c:pt>
                <c:pt idx="517">
                  <c:v>45378</c:v>
                </c:pt>
                <c:pt idx="518">
                  <c:v>45377</c:v>
                </c:pt>
                <c:pt idx="519">
                  <c:v>45376</c:v>
                </c:pt>
                <c:pt idx="520">
                  <c:v>45373</c:v>
                </c:pt>
                <c:pt idx="521">
                  <c:v>45372</c:v>
                </c:pt>
                <c:pt idx="522">
                  <c:v>45371</c:v>
                </c:pt>
                <c:pt idx="523">
                  <c:v>45370</c:v>
                </c:pt>
                <c:pt idx="524">
                  <c:v>45369</c:v>
                </c:pt>
                <c:pt idx="525">
                  <c:v>45366</c:v>
                </c:pt>
                <c:pt idx="526">
                  <c:v>45365</c:v>
                </c:pt>
                <c:pt idx="527">
                  <c:v>45364</c:v>
                </c:pt>
                <c:pt idx="528">
                  <c:v>45363</c:v>
                </c:pt>
                <c:pt idx="529">
                  <c:v>45362</c:v>
                </c:pt>
                <c:pt idx="530">
                  <c:v>45359</c:v>
                </c:pt>
                <c:pt idx="531">
                  <c:v>45358</c:v>
                </c:pt>
                <c:pt idx="532">
                  <c:v>45357</c:v>
                </c:pt>
                <c:pt idx="533">
                  <c:v>45356</c:v>
                </c:pt>
                <c:pt idx="534">
                  <c:v>45355</c:v>
                </c:pt>
                <c:pt idx="535">
                  <c:v>45352</c:v>
                </c:pt>
                <c:pt idx="536">
                  <c:v>45351</c:v>
                </c:pt>
                <c:pt idx="537">
                  <c:v>45350</c:v>
                </c:pt>
                <c:pt idx="538">
                  <c:v>45349</c:v>
                </c:pt>
                <c:pt idx="539">
                  <c:v>45348</c:v>
                </c:pt>
                <c:pt idx="540">
                  <c:v>45345</c:v>
                </c:pt>
                <c:pt idx="541">
                  <c:v>45344</c:v>
                </c:pt>
                <c:pt idx="542">
                  <c:v>45343</c:v>
                </c:pt>
                <c:pt idx="543">
                  <c:v>45342</c:v>
                </c:pt>
                <c:pt idx="544">
                  <c:v>45341</c:v>
                </c:pt>
                <c:pt idx="545">
                  <c:v>45338</c:v>
                </c:pt>
                <c:pt idx="546">
                  <c:v>45337</c:v>
                </c:pt>
                <c:pt idx="547">
                  <c:v>45336</c:v>
                </c:pt>
                <c:pt idx="548">
                  <c:v>45335</c:v>
                </c:pt>
                <c:pt idx="549">
                  <c:v>45334</c:v>
                </c:pt>
                <c:pt idx="550">
                  <c:v>45331</c:v>
                </c:pt>
                <c:pt idx="551">
                  <c:v>45330</c:v>
                </c:pt>
                <c:pt idx="552">
                  <c:v>45329</c:v>
                </c:pt>
                <c:pt idx="553">
                  <c:v>45328</c:v>
                </c:pt>
                <c:pt idx="554">
                  <c:v>45327</c:v>
                </c:pt>
                <c:pt idx="555">
                  <c:v>45324</c:v>
                </c:pt>
                <c:pt idx="556">
                  <c:v>45323</c:v>
                </c:pt>
                <c:pt idx="557">
                  <c:v>45322</c:v>
                </c:pt>
                <c:pt idx="558">
                  <c:v>45321</c:v>
                </c:pt>
                <c:pt idx="559">
                  <c:v>45320</c:v>
                </c:pt>
                <c:pt idx="560">
                  <c:v>45317</c:v>
                </c:pt>
                <c:pt idx="561">
                  <c:v>45316</c:v>
                </c:pt>
                <c:pt idx="562">
                  <c:v>45315</c:v>
                </c:pt>
                <c:pt idx="563">
                  <c:v>45314</c:v>
                </c:pt>
                <c:pt idx="564">
                  <c:v>45313</c:v>
                </c:pt>
                <c:pt idx="565">
                  <c:v>45310</c:v>
                </c:pt>
                <c:pt idx="566">
                  <c:v>45309</c:v>
                </c:pt>
                <c:pt idx="567">
                  <c:v>45308</c:v>
                </c:pt>
                <c:pt idx="568">
                  <c:v>45307</c:v>
                </c:pt>
                <c:pt idx="569">
                  <c:v>45306</c:v>
                </c:pt>
                <c:pt idx="570">
                  <c:v>45303</c:v>
                </c:pt>
                <c:pt idx="571">
                  <c:v>45302</c:v>
                </c:pt>
                <c:pt idx="572">
                  <c:v>45301</c:v>
                </c:pt>
                <c:pt idx="573">
                  <c:v>45300</c:v>
                </c:pt>
                <c:pt idx="574">
                  <c:v>45299</c:v>
                </c:pt>
                <c:pt idx="575">
                  <c:v>45296</c:v>
                </c:pt>
                <c:pt idx="576">
                  <c:v>45295</c:v>
                </c:pt>
                <c:pt idx="577">
                  <c:v>45294</c:v>
                </c:pt>
                <c:pt idx="578">
                  <c:v>45293</c:v>
                </c:pt>
                <c:pt idx="579">
                  <c:v>45292</c:v>
                </c:pt>
                <c:pt idx="580">
                  <c:v>45289</c:v>
                </c:pt>
                <c:pt idx="581">
                  <c:v>45288</c:v>
                </c:pt>
                <c:pt idx="582">
                  <c:v>45287</c:v>
                </c:pt>
                <c:pt idx="583">
                  <c:v>45286</c:v>
                </c:pt>
                <c:pt idx="584">
                  <c:v>45285</c:v>
                </c:pt>
                <c:pt idx="585">
                  <c:v>45282</c:v>
                </c:pt>
                <c:pt idx="586">
                  <c:v>45281</c:v>
                </c:pt>
                <c:pt idx="587">
                  <c:v>45280</c:v>
                </c:pt>
                <c:pt idx="588">
                  <c:v>45279</c:v>
                </c:pt>
                <c:pt idx="589">
                  <c:v>45278</c:v>
                </c:pt>
                <c:pt idx="590">
                  <c:v>45275</c:v>
                </c:pt>
                <c:pt idx="591">
                  <c:v>45274</c:v>
                </c:pt>
                <c:pt idx="592">
                  <c:v>45273</c:v>
                </c:pt>
                <c:pt idx="593">
                  <c:v>45272</c:v>
                </c:pt>
                <c:pt idx="594">
                  <c:v>45271</c:v>
                </c:pt>
                <c:pt idx="595">
                  <c:v>45268</c:v>
                </c:pt>
                <c:pt idx="596">
                  <c:v>45267</c:v>
                </c:pt>
                <c:pt idx="597">
                  <c:v>45266</c:v>
                </c:pt>
                <c:pt idx="598">
                  <c:v>45265</c:v>
                </c:pt>
                <c:pt idx="599">
                  <c:v>45264</c:v>
                </c:pt>
                <c:pt idx="600">
                  <c:v>45261</c:v>
                </c:pt>
                <c:pt idx="601">
                  <c:v>45260</c:v>
                </c:pt>
                <c:pt idx="602">
                  <c:v>45259</c:v>
                </c:pt>
                <c:pt idx="603">
                  <c:v>45258</c:v>
                </c:pt>
                <c:pt idx="604">
                  <c:v>45257</c:v>
                </c:pt>
                <c:pt idx="605">
                  <c:v>45254</c:v>
                </c:pt>
                <c:pt idx="606">
                  <c:v>45253</c:v>
                </c:pt>
                <c:pt idx="607">
                  <c:v>45252</c:v>
                </c:pt>
                <c:pt idx="608">
                  <c:v>45251</c:v>
                </c:pt>
                <c:pt idx="609">
                  <c:v>45250</c:v>
                </c:pt>
                <c:pt idx="610">
                  <c:v>45247</c:v>
                </c:pt>
                <c:pt idx="611">
                  <c:v>45246</c:v>
                </c:pt>
                <c:pt idx="612">
                  <c:v>45245</c:v>
                </c:pt>
                <c:pt idx="613">
                  <c:v>45244</c:v>
                </c:pt>
                <c:pt idx="614">
                  <c:v>45243</c:v>
                </c:pt>
                <c:pt idx="615">
                  <c:v>45240</c:v>
                </c:pt>
                <c:pt idx="616">
                  <c:v>45239</c:v>
                </c:pt>
                <c:pt idx="617">
                  <c:v>45238</c:v>
                </c:pt>
                <c:pt idx="618">
                  <c:v>45237</c:v>
                </c:pt>
                <c:pt idx="619">
                  <c:v>45236</c:v>
                </c:pt>
                <c:pt idx="620">
                  <c:v>45233</c:v>
                </c:pt>
                <c:pt idx="621">
                  <c:v>45232</c:v>
                </c:pt>
                <c:pt idx="622">
                  <c:v>45231</c:v>
                </c:pt>
                <c:pt idx="623">
                  <c:v>45230</c:v>
                </c:pt>
                <c:pt idx="624">
                  <c:v>45229</c:v>
                </c:pt>
                <c:pt idx="625">
                  <c:v>45226</c:v>
                </c:pt>
                <c:pt idx="626">
                  <c:v>45225</c:v>
                </c:pt>
                <c:pt idx="627">
                  <c:v>45224</c:v>
                </c:pt>
                <c:pt idx="628">
                  <c:v>45223</c:v>
                </c:pt>
                <c:pt idx="629">
                  <c:v>45222</c:v>
                </c:pt>
                <c:pt idx="630">
                  <c:v>45219</c:v>
                </c:pt>
                <c:pt idx="631">
                  <c:v>45218</c:v>
                </c:pt>
                <c:pt idx="632">
                  <c:v>45217</c:v>
                </c:pt>
                <c:pt idx="633">
                  <c:v>45216</c:v>
                </c:pt>
                <c:pt idx="634">
                  <c:v>45215</c:v>
                </c:pt>
                <c:pt idx="635">
                  <c:v>45212</c:v>
                </c:pt>
                <c:pt idx="636">
                  <c:v>45211</c:v>
                </c:pt>
                <c:pt idx="637">
                  <c:v>45210</c:v>
                </c:pt>
                <c:pt idx="638">
                  <c:v>45209</c:v>
                </c:pt>
                <c:pt idx="639">
                  <c:v>45208</c:v>
                </c:pt>
                <c:pt idx="640">
                  <c:v>45205</c:v>
                </c:pt>
                <c:pt idx="641">
                  <c:v>45204</c:v>
                </c:pt>
                <c:pt idx="642">
                  <c:v>45203</c:v>
                </c:pt>
                <c:pt idx="643">
                  <c:v>45202</c:v>
                </c:pt>
                <c:pt idx="644">
                  <c:v>45201</c:v>
                </c:pt>
                <c:pt idx="645">
                  <c:v>45198</c:v>
                </c:pt>
                <c:pt idx="646">
                  <c:v>45197</c:v>
                </c:pt>
                <c:pt idx="647">
                  <c:v>45196</c:v>
                </c:pt>
                <c:pt idx="648">
                  <c:v>45195</c:v>
                </c:pt>
                <c:pt idx="649">
                  <c:v>45194</c:v>
                </c:pt>
                <c:pt idx="650">
                  <c:v>45191</c:v>
                </c:pt>
                <c:pt idx="651">
                  <c:v>45190</c:v>
                </c:pt>
                <c:pt idx="652">
                  <c:v>45189</c:v>
                </c:pt>
                <c:pt idx="653">
                  <c:v>45188</c:v>
                </c:pt>
                <c:pt idx="654">
                  <c:v>45187</c:v>
                </c:pt>
                <c:pt idx="655">
                  <c:v>45184</c:v>
                </c:pt>
                <c:pt idx="656">
                  <c:v>45183</c:v>
                </c:pt>
                <c:pt idx="657">
                  <c:v>45182</c:v>
                </c:pt>
                <c:pt idx="658">
                  <c:v>45181</c:v>
                </c:pt>
                <c:pt idx="659">
                  <c:v>45180</c:v>
                </c:pt>
                <c:pt idx="660">
                  <c:v>45177</c:v>
                </c:pt>
                <c:pt idx="661">
                  <c:v>45176</c:v>
                </c:pt>
                <c:pt idx="662">
                  <c:v>45175</c:v>
                </c:pt>
                <c:pt idx="663">
                  <c:v>45174</c:v>
                </c:pt>
                <c:pt idx="664">
                  <c:v>45173</c:v>
                </c:pt>
                <c:pt idx="665">
                  <c:v>45170</c:v>
                </c:pt>
                <c:pt idx="666">
                  <c:v>45169</c:v>
                </c:pt>
                <c:pt idx="667">
                  <c:v>45168</c:v>
                </c:pt>
                <c:pt idx="668">
                  <c:v>45167</c:v>
                </c:pt>
                <c:pt idx="669">
                  <c:v>45166</c:v>
                </c:pt>
                <c:pt idx="670">
                  <c:v>45163</c:v>
                </c:pt>
                <c:pt idx="671">
                  <c:v>45162</c:v>
                </c:pt>
                <c:pt idx="672">
                  <c:v>45161</c:v>
                </c:pt>
                <c:pt idx="673">
                  <c:v>45160</c:v>
                </c:pt>
                <c:pt idx="674">
                  <c:v>45159</c:v>
                </c:pt>
                <c:pt idx="675">
                  <c:v>45156</c:v>
                </c:pt>
                <c:pt idx="676">
                  <c:v>45155</c:v>
                </c:pt>
                <c:pt idx="677">
                  <c:v>45154</c:v>
                </c:pt>
                <c:pt idx="678">
                  <c:v>45153</c:v>
                </c:pt>
                <c:pt idx="679">
                  <c:v>45152</c:v>
                </c:pt>
                <c:pt idx="680">
                  <c:v>45149</c:v>
                </c:pt>
                <c:pt idx="681">
                  <c:v>45148</c:v>
                </c:pt>
                <c:pt idx="682">
                  <c:v>45147</c:v>
                </c:pt>
                <c:pt idx="683">
                  <c:v>45146</c:v>
                </c:pt>
                <c:pt idx="684">
                  <c:v>45145</c:v>
                </c:pt>
                <c:pt idx="685">
                  <c:v>45142</c:v>
                </c:pt>
                <c:pt idx="686">
                  <c:v>45141</c:v>
                </c:pt>
                <c:pt idx="687">
                  <c:v>45140</c:v>
                </c:pt>
                <c:pt idx="688">
                  <c:v>45139</c:v>
                </c:pt>
                <c:pt idx="689">
                  <c:v>45138</c:v>
                </c:pt>
                <c:pt idx="690">
                  <c:v>45135</c:v>
                </c:pt>
                <c:pt idx="691">
                  <c:v>45134</c:v>
                </c:pt>
                <c:pt idx="692">
                  <c:v>45133</c:v>
                </c:pt>
                <c:pt idx="693">
                  <c:v>45132</c:v>
                </c:pt>
                <c:pt idx="694">
                  <c:v>45131</c:v>
                </c:pt>
                <c:pt idx="695">
                  <c:v>45128</c:v>
                </c:pt>
                <c:pt idx="696">
                  <c:v>45127</c:v>
                </c:pt>
                <c:pt idx="697">
                  <c:v>45126</c:v>
                </c:pt>
                <c:pt idx="698">
                  <c:v>45125</c:v>
                </c:pt>
                <c:pt idx="699">
                  <c:v>45124</c:v>
                </c:pt>
                <c:pt idx="700">
                  <c:v>45121</c:v>
                </c:pt>
                <c:pt idx="701">
                  <c:v>45120</c:v>
                </c:pt>
                <c:pt idx="702">
                  <c:v>45119</c:v>
                </c:pt>
                <c:pt idx="703">
                  <c:v>45118</c:v>
                </c:pt>
                <c:pt idx="704">
                  <c:v>45117</c:v>
                </c:pt>
                <c:pt idx="705">
                  <c:v>45114</c:v>
                </c:pt>
                <c:pt idx="706">
                  <c:v>45113</c:v>
                </c:pt>
                <c:pt idx="707">
                  <c:v>45112</c:v>
                </c:pt>
                <c:pt idx="708">
                  <c:v>45111</c:v>
                </c:pt>
                <c:pt idx="709">
                  <c:v>45110</c:v>
                </c:pt>
                <c:pt idx="710">
                  <c:v>45107</c:v>
                </c:pt>
                <c:pt idx="711">
                  <c:v>45106</c:v>
                </c:pt>
                <c:pt idx="712">
                  <c:v>45105</c:v>
                </c:pt>
                <c:pt idx="713">
                  <c:v>45104</c:v>
                </c:pt>
                <c:pt idx="714">
                  <c:v>45103</c:v>
                </c:pt>
                <c:pt idx="715">
                  <c:v>45100</c:v>
                </c:pt>
                <c:pt idx="716">
                  <c:v>45099</c:v>
                </c:pt>
                <c:pt idx="717">
                  <c:v>45098</c:v>
                </c:pt>
                <c:pt idx="718">
                  <c:v>45097</c:v>
                </c:pt>
                <c:pt idx="719">
                  <c:v>45096</c:v>
                </c:pt>
                <c:pt idx="720">
                  <c:v>45093</c:v>
                </c:pt>
                <c:pt idx="721">
                  <c:v>45092</c:v>
                </c:pt>
                <c:pt idx="722">
                  <c:v>45091</c:v>
                </c:pt>
                <c:pt idx="723">
                  <c:v>45090</c:v>
                </c:pt>
                <c:pt idx="724">
                  <c:v>45089</c:v>
                </c:pt>
                <c:pt idx="725">
                  <c:v>45086</c:v>
                </c:pt>
                <c:pt idx="726">
                  <c:v>45085</c:v>
                </c:pt>
                <c:pt idx="727">
                  <c:v>45084</c:v>
                </c:pt>
                <c:pt idx="728">
                  <c:v>45083</c:v>
                </c:pt>
                <c:pt idx="729">
                  <c:v>45082</c:v>
                </c:pt>
                <c:pt idx="730">
                  <c:v>45079</c:v>
                </c:pt>
                <c:pt idx="731">
                  <c:v>45078</c:v>
                </c:pt>
                <c:pt idx="732">
                  <c:v>45077</c:v>
                </c:pt>
                <c:pt idx="733">
                  <c:v>45076</c:v>
                </c:pt>
                <c:pt idx="734">
                  <c:v>45075</c:v>
                </c:pt>
                <c:pt idx="735">
                  <c:v>45072</c:v>
                </c:pt>
                <c:pt idx="736">
                  <c:v>45071</c:v>
                </c:pt>
                <c:pt idx="737">
                  <c:v>45070</c:v>
                </c:pt>
                <c:pt idx="738">
                  <c:v>45069</c:v>
                </c:pt>
                <c:pt idx="739">
                  <c:v>45068</c:v>
                </c:pt>
                <c:pt idx="740">
                  <c:v>45065</c:v>
                </c:pt>
                <c:pt idx="741">
                  <c:v>45064</c:v>
                </c:pt>
                <c:pt idx="742">
                  <c:v>45063</c:v>
                </c:pt>
                <c:pt idx="743">
                  <c:v>45062</c:v>
                </c:pt>
                <c:pt idx="744">
                  <c:v>45061</c:v>
                </c:pt>
                <c:pt idx="745">
                  <c:v>45058</c:v>
                </c:pt>
                <c:pt idx="746">
                  <c:v>45057</c:v>
                </c:pt>
                <c:pt idx="747">
                  <c:v>45056</c:v>
                </c:pt>
                <c:pt idx="748">
                  <c:v>45055</c:v>
                </c:pt>
                <c:pt idx="749">
                  <c:v>45054</c:v>
                </c:pt>
                <c:pt idx="750">
                  <c:v>45051</c:v>
                </c:pt>
                <c:pt idx="751">
                  <c:v>45050</c:v>
                </c:pt>
                <c:pt idx="752">
                  <c:v>45049</c:v>
                </c:pt>
                <c:pt idx="753">
                  <c:v>45048</c:v>
                </c:pt>
                <c:pt idx="754">
                  <c:v>45047</c:v>
                </c:pt>
                <c:pt idx="755">
                  <c:v>45044</c:v>
                </c:pt>
                <c:pt idx="756">
                  <c:v>45043</c:v>
                </c:pt>
                <c:pt idx="757">
                  <c:v>45042</c:v>
                </c:pt>
                <c:pt idx="758">
                  <c:v>45041</c:v>
                </c:pt>
                <c:pt idx="759">
                  <c:v>45040</c:v>
                </c:pt>
                <c:pt idx="760">
                  <c:v>45037</c:v>
                </c:pt>
                <c:pt idx="761">
                  <c:v>45036</c:v>
                </c:pt>
                <c:pt idx="762">
                  <c:v>45035</c:v>
                </c:pt>
                <c:pt idx="763">
                  <c:v>45034</c:v>
                </c:pt>
                <c:pt idx="764">
                  <c:v>45033</c:v>
                </c:pt>
                <c:pt idx="765">
                  <c:v>45030</c:v>
                </c:pt>
                <c:pt idx="766">
                  <c:v>45029</c:v>
                </c:pt>
                <c:pt idx="767">
                  <c:v>45028</c:v>
                </c:pt>
                <c:pt idx="768">
                  <c:v>45027</c:v>
                </c:pt>
                <c:pt idx="769">
                  <c:v>45026</c:v>
                </c:pt>
                <c:pt idx="770">
                  <c:v>45023</c:v>
                </c:pt>
                <c:pt idx="771">
                  <c:v>45022</c:v>
                </c:pt>
                <c:pt idx="772">
                  <c:v>45021</c:v>
                </c:pt>
                <c:pt idx="773">
                  <c:v>45020</c:v>
                </c:pt>
                <c:pt idx="774">
                  <c:v>45019</c:v>
                </c:pt>
                <c:pt idx="775">
                  <c:v>45016</c:v>
                </c:pt>
                <c:pt idx="776">
                  <c:v>45015</c:v>
                </c:pt>
                <c:pt idx="777">
                  <c:v>45014</c:v>
                </c:pt>
                <c:pt idx="778">
                  <c:v>45013</c:v>
                </c:pt>
                <c:pt idx="779">
                  <c:v>45012</c:v>
                </c:pt>
                <c:pt idx="780">
                  <c:v>45009</c:v>
                </c:pt>
                <c:pt idx="781">
                  <c:v>45008</c:v>
                </c:pt>
                <c:pt idx="782">
                  <c:v>45007</c:v>
                </c:pt>
                <c:pt idx="783">
                  <c:v>45006</c:v>
                </c:pt>
                <c:pt idx="784">
                  <c:v>45005</c:v>
                </c:pt>
                <c:pt idx="785">
                  <c:v>45002</c:v>
                </c:pt>
                <c:pt idx="786">
                  <c:v>45001</c:v>
                </c:pt>
                <c:pt idx="787">
                  <c:v>45000</c:v>
                </c:pt>
                <c:pt idx="788">
                  <c:v>44999</c:v>
                </c:pt>
                <c:pt idx="789">
                  <c:v>44998</c:v>
                </c:pt>
                <c:pt idx="790">
                  <c:v>44995</c:v>
                </c:pt>
                <c:pt idx="791">
                  <c:v>44994</c:v>
                </c:pt>
                <c:pt idx="792">
                  <c:v>44993</c:v>
                </c:pt>
                <c:pt idx="793">
                  <c:v>44992</c:v>
                </c:pt>
                <c:pt idx="794">
                  <c:v>44991</c:v>
                </c:pt>
                <c:pt idx="795">
                  <c:v>44988</c:v>
                </c:pt>
                <c:pt idx="796">
                  <c:v>44987</c:v>
                </c:pt>
                <c:pt idx="797">
                  <c:v>44986</c:v>
                </c:pt>
                <c:pt idx="798">
                  <c:v>44985</c:v>
                </c:pt>
                <c:pt idx="799">
                  <c:v>44984</c:v>
                </c:pt>
                <c:pt idx="800">
                  <c:v>44981</c:v>
                </c:pt>
                <c:pt idx="801">
                  <c:v>44980</c:v>
                </c:pt>
                <c:pt idx="802">
                  <c:v>44979</c:v>
                </c:pt>
                <c:pt idx="803">
                  <c:v>44978</c:v>
                </c:pt>
                <c:pt idx="804">
                  <c:v>44977</c:v>
                </c:pt>
                <c:pt idx="805">
                  <c:v>44974</c:v>
                </c:pt>
                <c:pt idx="806">
                  <c:v>44973</c:v>
                </c:pt>
                <c:pt idx="807">
                  <c:v>44972</c:v>
                </c:pt>
                <c:pt idx="808">
                  <c:v>44971</c:v>
                </c:pt>
                <c:pt idx="809">
                  <c:v>44970</c:v>
                </c:pt>
                <c:pt idx="810">
                  <c:v>44967</c:v>
                </c:pt>
                <c:pt idx="811">
                  <c:v>44966</c:v>
                </c:pt>
                <c:pt idx="812">
                  <c:v>44965</c:v>
                </c:pt>
                <c:pt idx="813">
                  <c:v>44964</c:v>
                </c:pt>
                <c:pt idx="814">
                  <c:v>44963</c:v>
                </c:pt>
                <c:pt idx="815">
                  <c:v>44960</c:v>
                </c:pt>
                <c:pt idx="816">
                  <c:v>44959</c:v>
                </c:pt>
                <c:pt idx="817">
                  <c:v>44958</c:v>
                </c:pt>
                <c:pt idx="818">
                  <c:v>44957</c:v>
                </c:pt>
                <c:pt idx="819">
                  <c:v>44956</c:v>
                </c:pt>
                <c:pt idx="820">
                  <c:v>44953</c:v>
                </c:pt>
                <c:pt idx="821">
                  <c:v>44952</c:v>
                </c:pt>
                <c:pt idx="822">
                  <c:v>44951</c:v>
                </c:pt>
                <c:pt idx="823">
                  <c:v>44950</c:v>
                </c:pt>
                <c:pt idx="824">
                  <c:v>44949</c:v>
                </c:pt>
                <c:pt idx="825">
                  <c:v>44946</c:v>
                </c:pt>
                <c:pt idx="826">
                  <c:v>44945</c:v>
                </c:pt>
                <c:pt idx="827">
                  <c:v>44944</c:v>
                </c:pt>
                <c:pt idx="828">
                  <c:v>44943</c:v>
                </c:pt>
                <c:pt idx="829">
                  <c:v>44942</c:v>
                </c:pt>
                <c:pt idx="830">
                  <c:v>44939</c:v>
                </c:pt>
                <c:pt idx="831">
                  <c:v>44938</c:v>
                </c:pt>
                <c:pt idx="832">
                  <c:v>44937</c:v>
                </c:pt>
                <c:pt idx="833">
                  <c:v>44936</c:v>
                </c:pt>
                <c:pt idx="834">
                  <c:v>44935</c:v>
                </c:pt>
                <c:pt idx="835">
                  <c:v>44932</c:v>
                </c:pt>
                <c:pt idx="836">
                  <c:v>44931</c:v>
                </c:pt>
                <c:pt idx="837">
                  <c:v>44930</c:v>
                </c:pt>
                <c:pt idx="838">
                  <c:v>44929</c:v>
                </c:pt>
                <c:pt idx="839">
                  <c:v>44928</c:v>
                </c:pt>
                <c:pt idx="840">
                  <c:v>44925</c:v>
                </c:pt>
                <c:pt idx="841">
                  <c:v>44924</c:v>
                </c:pt>
                <c:pt idx="842">
                  <c:v>44923</c:v>
                </c:pt>
                <c:pt idx="843">
                  <c:v>44922</c:v>
                </c:pt>
                <c:pt idx="844">
                  <c:v>44921</c:v>
                </c:pt>
                <c:pt idx="845">
                  <c:v>44918</c:v>
                </c:pt>
                <c:pt idx="846">
                  <c:v>44917</c:v>
                </c:pt>
                <c:pt idx="847">
                  <c:v>44916</c:v>
                </c:pt>
                <c:pt idx="848">
                  <c:v>44915</c:v>
                </c:pt>
                <c:pt idx="849">
                  <c:v>44914</c:v>
                </c:pt>
                <c:pt idx="850">
                  <c:v>44911</c:v>
                </c:pt>
                <c:pt idx="851">
                  <c:v>44910</c:v>
                </c:pt>
                <c:pt idx="852">
                  <c:v>44909</c:v>
                </c:pt>
                <c:pt idx="853">
                  <c:v>44908</c:v>
                </c:pt>
                <c:pt idx="854">
                  <c:v>44907</c:v>
                </c:pt>
                <c:pt idx="855">
                  <c:v>44904</c:v>
                </c:pt>
                <c:pt idx="856">
                  <c:v>44903</c:v>
                </c:pt>
                <c:pt idx="857">
                  <c:v>44902</c:v>
                </c:pt>
                <c:pt idx="858">
                  <c:v>44901</c:v>
                </c:pt>
                <c:pt idx="859">
                  <c:v>44900</c:v>
                </c:pt>
                <c:pt idx="860">
                  <c:v>44897</c:v>
                </c:pt>
                <c:pt idx="861">
                  <c:v>44896</c:v>
                </c:pt>
                <c:pt idx="862">
                  <c:v>44895</c:v>
                </c:pt>
                <c:pt idx="863">
                  <c:v>44894</c:v>
                </c:pt>
                <c:pt idx="864">
                  <c:v>44893</c:v>
                </c:pt>
                <c:pt idx="865">
                  <c:v>44890</c:v>
                </c:pt>
                <c:pt idx="866">
                  <c:v>44889</c:v>
                </c:pt>
                <c:pt idx="867">
                  <c:v>44888</c:v>
                </c:pt>
                <c:pt idx="868">
                  <c:v>44887</c:v>
                </c:pt>
                <c:pt idx="869">
                  <c:v>44886</c:v>
                </c:pt>
                <c:pt idx="870">
                  <c:v>44883</c:v>
                </c:pt>
                <c:pt idx="871">
                  <c:v>44882</c:v>
                </c:pt>
                <c:pt idx="872">
                  <c:v>44881</c:v>
                </c:pt>
                <c:pt idx="873">
                  <c:v>44880</c:v>
                </c:pt>
                <c:pt idx="874">
                  <c:v>44879</c:v>
                </c:pt>
                <c:pt idx="875">
                  <c:v>44876</c:v>
                </c:pt>
                <c:pt idx="876">
                  <c:v>44875</c:v>
                </c:pt>
                <c:pt idx="877">
                  <c:v>44874</c:v>
                </c:pt>
                <c:pt idx="878">
                  <c:v>44873</c:v>
                </c:pt>
                <c:pt idx="879">
                  <c:v>44872</c:v>
                </c:pt>
                <c:pt idx="880">
                  <c:v>44869</c:v>
                </c:pt>
                <c:pt idx="881">
                  <c:v>44868</c:v>
                </c:pt>
                <c:pt idx="882">
                  <c:v>44867</c:v>
                </c:pt>
                <c:pt idx="883">
                  <c:v>44866</c:v>
                </c:pt>
                <c:pt idx="884">
                  <c:v>44865</c:v>
                </c:pt>
                <c:pt idx="885">
                  <c:v>44862</c:v>
                </c:pt>
                <c:pt idx="886">
                  <c:v>44861</c:v>
                </c:pt>
                <c:pt idx="887">
                  <c:v>44860</c:v>
                </c:pt>
                <c:pt idx="888">
                  <c:v>44859</c:v>
                </c:pt>
                <c:pt idx="889">
                  <c:v>44858</c:v>
                </c:pt>
                <c:pt idx="890">
                  <c:v>44855</c:v>
                </c:pt>
                <c:pt idx="891">
                  <c:v>44854</c:v>
                </c:pt>
                <c:pt idx="892">
                  <c:v>44853</c:v>
                </c:pt>
                <c:pt idx="893">
                  <c:v>44852</c:v>
                </c:pt>
                <c:pt idx="894">
                  <c:v>44851</c:v>
                </c:pt>
                <c:pt idx="895">
                  <c:v>44848</c:v>
                </c:pt>
                <c:pt idx="896">
                  <c:v>44847</c:v>
                </c:pt>
                <c:pt idx="897">
                  <c:v>44846</c:v>
                </c:pt>
                <c:pt idx="898">
                  <c:v>44845</c:v>
                </c:pt>
                <c:pt idx="899">
                  <c:v>44844</c:v>
                </c:pt>
                <c:pt idx="900">
                  <c:v>44841</c:v>
                </c:pt>
                <c:pt idx="901">
                  <c:v>44840</c:v>
                </c:pt>
                <c:pt idx="902">
                  <c:v>44839</c:v>
                </c:pt>
                <c:pt idx="903">
                  <c:v>44838</c:v>
                </c:pt>
                <c:pt idx="904">
                  <c:v>44837</c:v>
                </c:pt>
                <c:pt idx="905">
                  <c:v>44834</c:v>
                </c:pt>
                <c:pt idx="906">
                  <c:v>44833</c:v>
                </c:pt>
                <c:pt idx="907">
                  <c:v>44832</c:v>
                </c:pt>
                <c:pt idx="908">
                  <c:v>44831</c:v>
                </c:pt>
                <c:pt idx="909">
                  <c:v>44830</c:v>
                </c:pt>
                <c:pt idx="910">
                  <c:v>44827</c:v>
                </c:pt>
                <c:pt idx="911">
                  <c:v>44826</c:v>
                </c:pt>
                <c:pt idx="912">
                  <c:v>44825</c:v>
                </c:pt>
                <c:pt idx="913">
                  <c:v>44824</c:v>
                </c:pt>
                <c:pt idx="914">
                  <c:v>44823</c:v>
                </c:pt>
                <c:pt idx="915">
                  <c:v>44820</c:v>
                </c:pt>
                <c:pt idx="916">
                  <c:v>44819</c:v>
                </c:pt>
                <c:pt idx="917">
                  <c:v>44818</c:v>
                </c:pt>
                <c:pt idx="918">
                  <c:v>44817</c:v>
                </c:pt>
                <c:pt idx="919">
                  <c:v>44816</c:v>
                </c:pt>
                <c:pt idx="920">
                  <c:v>44813</c:v>
                </c:pt>
                <c:pt idx="921">
                  <c:v>44812</c:v>
                </c:pt>
                <c:pt idx="922">
                  <c:v>44811</c:v>
                </c:pt>
                <c:pt idx="923">
                  <c:v>44810</c:v>
                </c:pt>
                <c:pt idx="924">
                  <c:v>44809</c:v>
                </c:pt>
                <c:pt idx="925">
                  <c:v>44806</c:v>
                </c:pt>
                <c:pt idx="926">
                  <c:v>44805</c:v>
                </c:pt>
                <c:pt idx="927">
                  <c:v>44804</c:v>
                </c:pt>
                <c:pt idx="928">
                  <c:v>44803</c:v>
                </c:pt>
                <c:pt idx="929">
                  <c:v>44802</c:v>
                </c:pt>
                <c:pt idx="930">
                  <c:v>44799</c:v>
                </c:pt>
                <c:pt idx="931">
                  <c:v>44798</c:v>
                </c:pt>
                <c:pt idx="932">
                  <c:v>44797</c:v>
                </c:pt>
                <c:pt idx="933">
                  <c:v>44796</c:v>
                </c:pt>
                <c:pt idx="934">
                  <c:v>44795</c:v>
                </c:pt>
                <c:pt idx="935">
                  <c:v>44792</c:v>
                </c:pt>
                <c:pt idx="936">
                  <c:v>44791</c:v>
                </c:pt>
                <c:pt idx="937">
                  <c:v>44790</c:v>
                </c:pt>
                <c:pt idx="938">
                  <c:v>44789</c:v>
                </c:pt>
                <c:pt idx="939">
                  <c:v>44788</c:v>
                </c:pt>
                <c:pt idx="940">
                  <c:v>44785</c:v>
                </c:pt>
                <c:pt idx="941">
                  <c:v>44784</c:v>
                </c:pt>
                <c:pt idx="942">
                  <c:v>44783</c:v>
                </c:pt>
                <c:pt idx="943">
                  <c:v>44782</c:v>
                </c:pt>
                <c:pt idx="944">
                  <c:v>44781</c:v>
                </c:pt>
                <c:pt idx="945">
                  <c:v>44778</c:v>
                </c:pt>
                <c:pt idx="946">
                  <c:v>44777</c:v>
                </c:pt>
                <c:pt idx="947">
                  <c:v>44776</c:v>
                </c:pt>
                <c:pt idx="948">
                  <c:v>44775</c:v>
                </c:pt>
                <c:pt idx="949">
                  <c:v>44774</c:v>
                </c:pt>
                <c:pt idx="950">
                  <c:v>44771</c:v>
                </c:pt>
                <c:pt idx="951">
                  <c:v>44770</c:v>
                </c:pt>
                <c:pt idx="952">
                  <c:v>44769</c:v>
                </c:pt>
                <c:pt idx="953">
                  <c:v>44768</c:v>
                </c:pt>
                <c:pt idx="954">
                  <c:v>44767</c:v>
                </c:pt>
                <c:pt idx="955">
                  <c:v>44764</c:v>
                </c:pt>
                <c:pt idx="956">
                  <c:v>44763</c:v>
                </c:pt>
                <c:pt idx="957">
                  <c:v>44762</c:v>
                </c:pt>
                <c:pt idx="958">
                  <c:v>44761</c:v>
                </c:pt>
                <c:pt idx="959">
                  <c:v>44760</c:v>
                </c:pt>
                <c:pt idx="960">
                  <c:v>44757</c:v>
                </c:pt>
                <c:pt idx="961">
                  <c:v>44756</c:v>
                </c:pt>
                <c:pt idx="962">
                  <c:v>44755</c:v>
                </c:pt>
                <c:pt idx="963">
                  <c:v>44754</c:v>
                </c:pt>
                <c:pt idx="964">
                  <c:v>44753</c:v>
                </c:pt>
                <c:pt idx="965">
                  <c:v>44750</c:v>
                </c:pt>
                <c:pt idx="966">
                  <c:v>44749</c:v>
                </c:pt>
                <c:pt idx="967">
                  <c:v>44748</c:v>
                </c:pt>
                <c:pt idx="968">
                  <c:v>44747</c:v>
                </c:pt>
                <c:pt idx="969">
                  <c:v>44746</c:v>
                </c:pt>
                <c:pt idx="970">
                  <c:v>44743</c:v>
                </c:pt>
                <c:pt idx="971">
                  <c:v>44742</c:v>
                </c:pt>
                <c:pt idx="972">
                  <c:v>44741</c:v>
                </c:pt>
                <c:pt idx="973">
                  <c:v>44740</c:v>
                </c:pt>
                <c:pt idx="974">
                  <c:v>44739</c:v>
                </c:pt>
                <c:pt idx="975">
                  <c:v>44736</c:v>
                </c:pt>
                <c:pt idx="976">
                  <c:v>44735</c:v>
                </c:pt>
                <c:pt idx="977">
                  <c:v>44734</c:v>
                </c:pt>
                <c:pt idx="978">
                  <c:v>44733</c:v>
                </c:pt>
                <c:pt idx="979">
                  <c:v>44732</c:v>
                </c:pt>
                <c:pt idx="980">
                  <c:v>44729</c:v>
                </c:pt>
                <c:pt idx="981">
                  <c:v>44728</c:v>
                </c:pt>
                <c:pt idx="982">
                  <c:v>44727</c:v>
                </c:pt>
                <c:pt idx="983">
                  <c:v>44726</c:v>
                </c:pt>
                <c:pt idx="984">
                  <c:v>44725</c:v>
                </c:pt>
                <c:pt idx="985">
                  <c:v>44722</c:v>
                </c:pt>
                <c:pt idx="986">
                  <c:v>44721</c:v>
                </c:pt>
                <c:pt idx="987">
                  <c:v>44720</c:v>
                </c:pt>
                <c:pt idx="988">
                  <c:v>44719</c:v>
                </c:pt>
                <c:pt idx="989">
                  <c:v>44718</c:v>
                </c:pt>
                <c:pt idx="990">
                  <c:v>44715</c:v>
                </c:pt>
                <c:pt idx="991">
                  <c:v>44714</c:v>
                </c:pt>
                <c:pt idx="992">
                  <c:v>44713</c:v>
                </c:pt>
                <c:pt idx="993">
                  <c:v>44712</c:v>
                </c:pt>
                <c:pt idx="994">
                  <c:v>44711</c:v>
                </c:pt>
                <c:pt idx="995">
                  <c:v>44708</c:v>
                </c:pt>
                <c:pt idx="996">
                  <c:v>44707</c:v>
                </c:pt>
                <c:pt idx="997">
                  <c:v>44706</c:v>
                </c:pt>
                <c:pt idx="998">
                  <c:v>44705</c:v>
                </c:pt>
                <c:pt idx="999">
                  <c:v>44704</c:v>
                </c:pt>
                <c:pt idx="1000">
                  <c:v>44701</c:v>
                </c:pt>
                <c:pt idx="1001">
                  <c:v>44700</c:v>
                </c:pt>
                <c:pt idx="1002">
                  <c:v>44699</c:v>
                </c:pt>
                <c:pt idx="1003">
                  <c:v>44698</c:v>
                </c:pt>
                <c:pt idx="1004">
                  <c:v>44697</c:v>
                </c:pt>
                <c:pt idx="1005">
                  <c:v>44694</c:v>
                </c:pt>
                <c:pt idx="1006">
                  <c:v>44693</c:v>
                </c:pt>
                <c:pt idx="1007">
                  <c:v>44692</c:v>
                </c:pt>
                <c:pt idx="1008">
                  <c:v>44691</c:v>
                </c:pt>
                <c:pt idx="1009">
                  <c:v>44690</c:v>
                </c:pt>
                <c:pt idx="1010">
                  <c:v>44687</c:v>
                </c:pt>
                <c:pt idx="1011">
                  <c:v>44686</c:v>
                </c:pt>
                <c:pt idx="1012">
                  <c:v>44685</c:v>
                </c:pt>
                <c:pt idx="1013">
                  <c:v>44684</c:v>
                </c:pt>
                <c:pt idx="1014">
                  <c:v>44683</c:v>
                </c:pt>
                <c:pt idx="1015">
                  <c:v>44680</c:v>
                </c:pt>
                <c:pt idx="1016">
                  <c:v>44679</c:v>
                </c:pt>
                <c:pt idx="1017">
                  <c:v>44678</c:v>
                </c:pt>
                <c:pt idx="1018">
                  <c:v>44677</c:v>
                </c:pt>
                <c:pt idx="1019">
                  <c:v>44676</c:v>
                </c:pt>
                <c:pt idx="1020">
                  <c:v>44673</c:v>
                </c:pt>
                <c:pt idx="1021">
                  <c:v>44672</c:v>
                </c:pt>
                <c:pt idx="1022">
                  <c:v>44671</c:v>
                </c:pt>
                <c:pt idx="1023">
                  <c:v>44670</c:v>
                </c:pt>
                <c:pt idx="1024">
                  <c:v>44669</c:v>
                </c:pt>
                <c:pt idx="1025">
                  <c:v>44666</c:v>
                </c:pt>
                <c:pt idx="1026">
                  <c:v>44665</c:v>
                </c:pt>
                <c:pt idx="1027">
                  <c:v>44664</c:v>
                </c:pt>
                <c:pt idx="1028">
                  <c:v>44663</c:v>
                </c:pt>
                <c:pt idx="1029">
                  <c:v>44662</c:v>
                </c:pt>
                <c:pt idx="1030">
                  <c:v>44659</c:v>
                </c:pt>
                <c:pt idx="1031">
                  <c:v>44658</c:v>
                </c:pt>
                <c:pt idx="1032">
                  <c:v>44657</c:v>
                </c:pt>
                <c:pt idx="1033">
                  <c:v>44656</c:v>
                </c:pt>
                <c:pt idx="1034">
                  <c:v>44655</c:v>
                </c:pt>
                <c:pt idx="1035">
                  <c:v>44652</c:v>
                </c:pt>
                <c:pt idx="1036">
                  <c:v>44651</c:v>
                </c:pt>
                <c:pt idx="1037">
                  <c:v>44650</c:v>
                </c:pt>
                <c:pt idx="1038">
                  <c:v>44649</c:v>
                </c:pt>
                <c:pt idx="1039">
                  <c:v>44648</c:v>
                </c:pt>
                <c:pt idx="1040">
                  <c:v>44645</c:v>
                </c:pt>
                <c:pt idx="1041">
                  <c:v>44644</c:v>
                </c:pt>
                <c:pt idx="1042">
                  <c:v>44643</c:v>
                </c:pt>
                <c:pt idx="1043">
                  <c:v>44642</c:v>
                </c:pt>
                <c:pt idx="1044">
                  <c:v>44641</c:v>
                </c:pt>
                <c:pt idx="1045">
                  <c:v>44638</c:v>
                </c:pt>
                <c:pt idx="1046">
                  <c:v>44637</c:v>
                </c:pt>
                <c:pt idx="1047">
                  <c:v>44636</c:v>
                </c:pt>
                <c:pt idx="1048">
                  <c:v>44635</c:v>
                </c:pt>
                <c:pt idx="1049">
                  <c:v>44634</c:v>
                </c:pt>
                <c:pt idx="1050">
                  <c:v>44631</c:v>
                </c:pt>
                <c:pt idx="1051">
                  <c:v>44630</c:v>
                </c:pt>
                <c:pt idx="1052">
                  <c:v>44629</c:v>
                </c:pt>
                <c:pt idx="1053">
                  <c:v>44628</c:v>
                </c:pt>
                <c:pt idx="1054">
                  <c:v>44627</c:v>
                </c:pt>
                <c:pt idx="1055">
                  <c:v>44624</c:v>
                </c:pt>
                <c:pt idx="1056">
                  <c:v>44623</c:v>
                </c:pt>
                <c:pt idx="1057">
                  <c:v>44622</c:v>
                </c:pt>
                <c:pt idx="1058">
                  <c:v>44621</c:v>
                </c:pt>
                <c:pt idx="1059">
                  <c:v>44620</c:v>
                </c:pt>
                <c:pt idx="1060">
                  <c:v>44617</c:v>
                </c:pt>
                <c:pt idx="1061">
                  <c:v>44616</c:v>
                </c:pt>
                <c:pt idx="1062">
                  <c:v>44615</c:v>
                </c:pt>
                <c:pt idx="1063">
                  <c:v>44614</c:v>
                </c:pt>
                <c:pt idx="1064">
                  <c:v>44613</c:v>
                </c:pt>
                <c:pt idx="1065">
                  <c:v>44610</c:v>
                </c:pt>
                <c:pt idx="1066">
                  <c:v>44609</c:v>
                </c:pt>
                <c:pt idx="1067">
                  <c:v>44608</c:v>
                </c:pt>
                <c:pt idx="1068">
                  <c:v>44607</c:v>
                </c:pt>
                <c:pt idx="1069">
                  <c:v>44606</c:v>
                </c:pt>
                <c:pt idx="1070">
                  <c:v>44603</c:v>
                </c:pt>
                <c:pt idx="1071">
                  <c:v>44602</c:v>
                </c:pt>
                <c:pt idx="1072">
                  <c:v>44601</c:v>
                </c:pt>
                <c:pt idx="1073">
                  <c:v>44600</c:v>
                </c:pt>
                <c:pt idx="1074">
                  <c:v>44599</c:v>
                </c:pt>
                <c:pt idx="1075">
                  <c:v>44596</c:v>
                </c:pt>
                <c:pt idx="1076">
                  <c:v>44595</c:v>
                </c:pt>
                <c:pt idx="1077">
                  <c:v>44594</c:v>
                </c:pt>
                <c:pt idx="1078">
                  <c:v>44593</c:v>
                </c:pt>
                <c:pt idx="1079">
                  <c:v>44592</c:v>
                </c:pt>
                <c:pt idx="1080">
                  <c:v>44589</c:v>
                </c:pt>
                <c:pt idx="1081">
                  <c:v>44588</c:v>
                </c:pt>
                <c:pt idx="1082">
                  <c:v>44587</c:v>
                </c:pt>
                <c:pt idx="1083">
                  <c:v>44586</c:v>
                </c:pt>
                <c:pt idx="1084">
                  <c:v>44585</c:v>
                </c:pt>
                <c:pt idx="1085">
                  <c:v>44582</c:v>
                </c:pt>
                <c:pt idx="1086">
                  <c:v>44581</c:v>
                </c:pt>
                <c:pt idx="1087">
                  <c:v>44580</c:v>
                </c:pt>
                <c:pt idx="1088">
                  <c:v>44579</c:v>
                </c:pt>
                <c:pt idx="1089">
                  <c:v>44578</c:v>
                </c:pt>
                <c:pt idx="1090">
                  <c:v>44575</c:v>
                </c:pt>
                <c:pt idx="1091">
                  <c:v>44574</c:v>
                </c:pt>
                <c:pt idx="1092">
                  <c:v>44573</c:v>
                </c:pt>
                <c:pt idx="1093">
                  <c:v>44572</c:v>
                </c:pt>
                <c:pt idx="1094">
                  <c:v>44571</c:v>
                </c:pt>
                <c:pt idx="1095">
                  <c:v>44568</c:v>
                </c:pt>
                <c:pt idx="1096">
                  <c:v>44567</c:v>
                </c:pt>
                <c:pt idx="1097">
                  <c:v>44566</c:v>
                </c:pt>
                <c:pt idx="1098">
                  <c:v>44565</c:v>
                </c:pt>
                <c:pt idx="1099">
                  <c:v>44564</c:v>
                </c:pt>
                <c:pt idx="1100">
                  <c:v>44561</c:v>
                </c:pt>
                <c:pt idx="1101">
                  <c:v>44560</c:v>
                </c:pt>
                <c:pt idx="1102">
                  <c:v>44559</c:v>
                </c:pt>
                <c:pt idx="1103">
                  <c:v>44558</c:v>
                </c:pt>
                <c:pt idx="1104">
                  <c:v>44557</c:v>
                </c:pt>
                <c:pt idx="1105">
                  <c:v>44554</c:v>
                </c:pt>
                <c:pt idx="1106">
                  <c:v>44553</c:v>
                </c:pt>
                <c:pt idx="1107">
                  <c:v>44552</c:v>
                </c:pt>
                <c:pt idx="1108">
                  <c:v>44551</c:v>
                </c:pt>
                <c:pt idx="1109">
                  <c:v>44550</c:v>
                </c:pt>
                <c:pt idx="1110">
                  <c:v>44547</c:v>
                </c:pt>
                <c:pt idx="1111">
                  <c:v>44546</c:v>
                </c:pt>
                <c:pt idx="1112">
                  <c:v>44545</c:v>
                </c:pt>
                <c:pt idx="1113">
                  <c:v>44544</c:v>
                </c:pt>
                <c:pt idx="1114">
                  <c:v>44543</c:v>
                </c:pt>
                <c:pt idx="1115">
                  <c:v>44540</c:v>
                </c:pt>
                <c:pt idx="1116">
                  <c:v>44539</c:v>
                </c:pt>
                <c:pt idx="1117">
                  <c:v>44538</c:v>
                </c:pt>
                <c:pt idx="1118">
                  <c:v>44537</c:v>
                </c:pt>
                <c:pt idx="1119">
                  <c:v>44536</c:v>
                </c:pt>
                <c:pt idx="1120">
                  <c:v>44533</c:v>
                </c:pt>
                <c:pt idx="1121">
                  <c:v>44532</c:v>
                </c:pt>
                <c:pt idx="1122">
                  <c:v>44531</c:v>
                </c:pt>
                <c:pt idx="1123">
                  <c:v>44530</c:v>
                </c:pt>
                <c:pt idx="1124">
                  <c:v>44529</c:v>
                </c:pt>
                <c:pt idx="1125">
                  <c:v>44526</c:v>
                </c:pt>
                <c:pt idx="1126">
                  <c:v>44525</c:v>
                </c:pt>
                <c:pt idx="1127">
                  <c:v>44524</c:v>
                </c:pt>
                <c:pt idx="1128">
                  <c:v>44523</c:v>
                </c:pt>
                <c:pt idx="1129">
                  <c:v>44522</c:v>
                </c:pt>
                <c:pt idx="1130">
                  <c:v>44519</c:v>
                </c:pt>
                <c:pt idx="1131">
                  <c:v>44518</c:v>
                </c:pt>
                <c:pt idx="1132">
                  <c:v>44517</c:v>
                </c:pt>
                <c:pt idx="1133">
                  <c:v>44516</c:v>
                </c:pt>
                <c:pt idx="1134">
                  <c:v>44515</c:v>
                </c:pt>
                <c:pt idx="1135">
                  <c:v>44512</c:v>
                </c:pt>
                <c:pt idx="1136">
                  <c:v>44511</c:v>
                </c:pt>
                <c:pt idx="1137">
                  <c:v>44510</c:v>
                </c:pt>
                <c:pt idx="1138">
                  <c:v>44509</c:v>
                </c:pt>
                <c:pt idx="1139">
                  <c:v>44508</c:v>
                </c:pt>
                <c:pt idx="1140">
                  <c:v>44505</c:v>
                </c:pt>
                <c:pt idx="1141">
                  <c:v>44504</c:v>
                </c:pt>
                <c:pt idx="1142">
                  <c:v>44503</c:v>
                </c:pt>
                <c:pt idx="1143">
                  <c:v>44502</c:v>
                </c:pt>
                <c:pt idx="1144">
                  <c:v>44501</c:v>
                </c:pt>
                <c:pt idx="1145">
                  <c:v>44498</c:v>
                </c:pt>
                <c:pt idx="1146">
                  <c:v>44497</c:v>
                </c:pt>
                <c:pt idx="1147">
                  <c:v>44496</c:v>
                </c:pt>
                <c:pt idx="1148">
                  <c:v>44495</c:v>
                </c:pt>
                <c:pt idx="1149">
                  <c:v>44494</c:v>
                </c:pt>
                <c:pt idx="1150">
                  <c:v>44491</c:v>
                </c:pt>
                <c:pt idx="1151">
                  <c:v>44490</c:v>
                </c:pt>
                <c:pt idx="1152">
                  <c:v>44489</c:v>
                </c:pt>
                <c:pt idx="1153">
                  <c:v>44488</c:v>
                </c:pt>
                <c:pt idx="1154">
                  <c:v>44487</c:v>
                </c:pt>
                <c:pt idx="1155">
                  <c:v>44484</c:v>
                </c:pt>
                <c:pt idx="1156">
                  <c:v>44483</c:v>
                </c:pt>
                <c:pt idx="1157">
                  <c:v>44482</c:v>
                </c:pt>
                <c:pt idx="1158">
                  <c:v>44481</c:v>
                </c:pt>
                <c:pt idx="1159">
                  <c:v>44480</c:v>
                </c:pt>
                <c:pt idx="1160">
                  <c:v>44477</c:v>
                </c:pt>
                <c:pt idx="1161">
                  <c:v>44476</c:v>
                </c:pt>
                <c:pt idx="1162">
                  <c:v>44475</c:v>
                </c:pt>
                <c:pt idx="1163">
                  <c:v>44474</c:v>
                </c:pt>
                <c:pt idx="1164">
                  <c:v>44473</c:v>
                </c:pt>
                <c:pt idx="1165">
                  <c:v>44470</c:v>
                </c:pt>
                <c:pt idx="1166">
                  <c:v>44469</c:v>
                </c:pt>
                <c:pt idx="1167">
                  <c:v>44468</c:v>
                </c:pt>
                <c:pt idx="1168">
                  <c:v>44467</c:v>
                </c:pt>
                <c:pt idx="1169">
                  <c:v>44466</c:v>
                </c:pt>
                <c:pt idx="1170">
                  <c:v>44463</c:v>
                </c:pt>
                <c:pt idx="1171">
                  <c:v>44462</c:v>
                </c:pt>
                <c:pt idx="1172">
                  <c:v>44461</c:v>
                </c:pt>
                <c:pt idx="1173">
                  <c:v>44460</c:v>
                </c:pt>
                <c:pt idx="1174">
                  <c:v>44459</c:v>
                </c:pt>
                <c:pt idx="1175">
                  <c:v>44456</c:v>
                </c:pt>
                <c:pt idx="1176">
                  <c:v>44455</c:v>
                </c:pt>
                <c:pt idx="1177">
                  <c:v>44454</c:v>
                </c:pt>
                <c:pt idx="1178">
                  <c:v>44453</c:v>
                </c:pt>
                <c:pt idx="1179">
                  <c:v>44452</c:v>
                </c:pt>
                <c:pt idx="1180">
                  <c:v>44449</c:v>
                </c:pt>
                <c:pt idx="1181">
                  <c:v>44448</c:v>
                </c:pt>
                <c:pt idx="1182">
                  <c:v>44447</c:v>
                </c:pt>
                <c:pt idx="1183">
                  <c:v>44446</c:v>
                </c:pt>
                <c:pt idx="1184">
                  <c:v>44445</c:v>
                </c:pt>
                <c:pt idx="1185">
                  <c:v>44442</c:v>
                </c:pt>
                <c:pt idx="1186">
                  <c:v>44441</c:v>
                </c:pt>
                <c:pt idx="1187">
                  <c:v>44440</c:v>
                </c:pt>
                <c:pt idx="1188">
                  <c:v>44439</c:v>
                </c:pt>
                <c:pt idx="1189">
                  <c:v>44438</c:v>
                </c:pt>
                <c:pt idx="1190">
                  <c:v>44435</c:v>
                </c:pt>
                <c:pt idx="1191">
                  <c:v>44434</c:v>
                </c:pt>
                <c:pt idx="1192">
                  <c:v>44433</c:v>
                </c:pt>
                <c:pt idx="1193">
                  <c:v>44432</c:v>
                </c:pt>
                <c:pt idx="1194">
                  <c:v>44431</c:v>
                </c:pt>
                <c:pt idx="1195">
                  <c:v>44428</c:v>
                </c:pt>
                <c:pt idx="1196">
                  <c:v>44427</c:v>
                </c:pt>
                <c:pt idx="1197">
                  <c:v>44426</c:v>
                </c:pt>
                <c:pt idx="1198">
                  <c:v>44425</c:v>
                </c:pt>
                <c:pt idx="1199">
                  <c:v>44424</c:v>
                </c:pt>
                <c:pt idx="1200">
                  <c:v>44421</c:v>
                </c:pt>
                <c:pt idx="1201">
                  <c:v>44420</c:v>
                </c:pt>
                <c:pt idx="1202">
                  <c:v>44419</c:v>
                </c:pt>
                <c:pt idx="1203">
                  <c:v>44418</c:v>
                </c:pt>
                <c:pt idx="1204">
                  <c:v>44417</c:v>
                </c:pt>
                <c:pt idx="1205">
                  <c:v>44414</c:v>
                </c:pt>
                <c:pt idx="1206">
                  <c:v>44413</c:v>
                </c:pt>
                <c:pt idx="1207">
                  <c:v>44412</c:v>
                </c:pt>
                <c:pt idx="1208">
                  <c:v>44411</c:v>
                </c:pt>
                <c:pt idx="1209">
                  <c:v>44410</c:v>
                </c:pt>
                <c:pt idx="1210">
                  <c:v>44407</c:v>
                </c:pt>
                <c:pt idx="1211">
                  <c:v>44406</c:v>
                </c:pt>
                <c:pt idx="1212">
                  <c:v>44405</c:v>
                </c:pt>
                <c:pt idx="1213">
                  <c:v>44404</c:v>
                </c:pt>
                <c:pt idx="1214">
                  <c:v>44403</c:v>
                </c:pt>
                <c:pt idx="1215">
                  <c:v>44400</c:v>
                </c:pt>
                <c:pt idx="1216">
                  <c:v>44399</c:v>
                </c:pt>
                <c:pt idx="1217">
                  <c:v>44398</c:v>
                </c:pt>
                <c:pt idx="1218">
                  <c:v>44397</c:v>
                </c:pt>
                <c:pt idx="1219">
                  <c:v>44396</c:v>
                </c:pt>
                <c:pt idx="1220">
                  <c:v>44393</c:v>
                </c:pt>
                <c:pt idx="1221">
                  <c:v>44392</c:v>
                </c:pt>
                <c:pt idx="1222">
                  <c:v>44391</c:v>
                </c:pt>
                <c:pt idx="1223">
                  <c:v>44390</c:v>
                </c:pt>
                <c:pt idx="1224">
                  <c:v>44389</c:v>
                </c:pt>
                <c:pt idx="1225">
                  <c:v>44386</c:v>
                </c:pt>
                <c:pt idx="1226">
                  <c:v>44385</c:v>
                </c:pt>
                <c:pt idx="1227">
                  <c:v>44384</c:v>
                </c:pt>
                <c:pt idx="1228">
                  <c:v>44383</c:v>
                </c:pt>
                <c:pt idx="1229">
                  <c:v>44382</c:v>
                </c:pt>
                <c:pt idx="1230">
                  <c:v>44379</c:v>
                </c:pt>
                <c:pt idx="1231">
                  <c:v>44378</c:v>
                </c:pt>
                <c:pt idx="1232">
                  <c:v>44377</c:v>
                </c:pt>
                <c:pt idx="1233">
                  <c:v>44376</c:v>
                </c:pt>
                <c:pt idx="1234">
                  <c:v>44375</c:v>
                </c:pt>
                <c:pt idx="1235">
                  <c:v>44372</c:v>
                </c:pt>
                <c:pt idx="1236">
                  <c:v>44371</c:v>
                </c:pt>
                <c:pt idx="1237">
                  <c:v>44370</c:v>
                </c:pt>
                <c:pt idx="1238">
                  <c:v>44369</c:v>
                </c:pt>
                <c:pt idx="1239">
                  <c:v>44368</c:v>
                </c:pt>
                <c:pt idx="1240">
                  <c:v>44365</c:v>
                </c:pt>
                <c:pt idx="1241">
                  <c:v>44364</c:v>
                </c:pt>
                <c:pt idx="1242">
                  <c:v>44363</c:v>
                </c:pt>
                <c:pt idx="1243">
                  <c:v>44362</c:v>
                </c:pt>
                <c:pt idx="1244">
                  <c:v>44361</c:v>
                </c:pt>
                <c:pt idx="1245">
                  <c:v>44358</c:v>
                </c:pt>
                <c:pt idx="1246">
                  <c:v>44357</c:v>
                </c:pt>
                <c:pt idx="1247">
                  <c:v>44356</c:v>
                </c:pt>
                <c:pt idx="1248">
                  <c:v>44355</c:v>
                </c:pt>
                <c:pt idx="1249">
                  <c:v>44354</c:v>
                </c:pt>
                <c:pt idx="1250">
                  <c:v>44351</c:v>
                </c:pt>
                <c:pt idx="1251">
                  <c:v>44350</c:v>
                </c:pt>
                <c:pt idx="1252">
                  <c:v>44349</c:v>
                </c:pt>
                <c:pt idx="1253">
                  <c:v>44348</c:v>
                </c:pt>
                <c:pt idx="1254">
                  <c:v>44347</c:v>
                </c:pt>
                <c:pt idx="1255">
                  <c:v>44344</c:v>
                </c:pt>
                <c:pt idx="1256">
                  <c:v>44343</c:v>
                </c:pt>
                <c:pt idx="1257">
                  <c:v>44342</c:v>
                </c:pt>
                <c:pt idx="1258">
                  <c:v>44341</c:v>
                </c:pt>
                <c:pt idx="1259">
                  <c:v>44340</c:v>
                </c:pt>
                <c:pt idx="1260">
                  <c:v>44337</c:v>
                </c:pt>
                <c:pt idx="1261">
                  <c:v>44336</c:v>
                </c:pt>
                <c:pt idx="1262">
                  <c:v>44335</c:v>
                </c:pt>
                <c:pt idx="1263">
                  <c:v>44334</c:v>
                </c:pt>
                <c:pt idx="1264">
                  <c:v>44333</c:v>
                </c:pt>
                <c:pt idx="1265">
                  <c:v>44330</c:v>
                </c:pt>
                <c:pt idx="1266">
                  <c:v>44329</c:v>
                </c:pt>
                <c:pt idx="1267">
                  <c:v>44328</c:v>
                </c:pt>
                <c:pt idx="1268">
                  <c:v>44327</c:v>
                </c:pt>
                <c:pt idx="1269">
                  <c:v>44326</c:v>
                </c:pt>
                <c:pt idx="1270">
                  <c:v>44323</c:v>
                </c:pt>
                <c:pt idx="1271">
                  <c:v>44322</c:v>
                </c:pt>
                <c:pt idx="1272">
                  <c:v>44321</c:v>
                </c:pt>
                <c:pt idx="1273">
                  <c:v>44320</c:v>
                </c:pt>
                <c:pt idx="1274">
                  <c:v>44319</c:v>
                </c:pt>
                <c:pt idx="1275">
                  <c:v>44316</c:v>
                </c:pt>
                <c:pt idx="1276">
                  <c:v>44315</c:v>
                </c:pt>
                <c:pt idx="1277">
                  <c:v>44314</c:v>
                </c:pt>
                <c:pt idx="1278">
                  <c:v>44313</c:v>
                </c:pt>
                <c:pt idx="1279">
                  <c:v>44312</c:v>
                </c:pt>
                <c:pt idx="1280">
                  <c:v>44309</c:v>
                </c:pt>
                <c:pt idx="1281">
                  <c:v>44308</c:v>
                </c:pt>
                <c:pt idx="1282">
                  <c:v>44307</c:v>
                </c:pt>
                <c:pt idx="1283">
                  <c:v>44306</c:v>
                </c:pt>
                <c:pt idx="1284">
                  <c:v>44305</c:v>
                </c:pt>
                <c:pt idx="1285">
                  <c:v>44302</c:v>
                </c:pt>
                <c:pt idx="1286">
                  <c:v>44301</c:v>
                </c:pt>
                <c:pt idx="1287">
                  <c:v>44300</c:v>
                </c:pt>
                <c:pt idx="1288">
                  <c:v>44299</c:v>
                </c:pt>
                <c:pt idx="1289">
                  <c:v>44298</c:v>
                </c:pt>
                <c:pt idx="1290">
                  <c:v>44295</c:v>
                </c:pt>
                <c:pt idx="1291">
                  <c:v>44294</c:v>
                </c:pt>
                <c:pt idx="1292">
                  <c:v>44293</c:v>
                </c:pt>
                <c:pt idx="1293">
                  <c:v>44292</c:v>
                </c:pt>
                <c:pt idx="1294">
                  <c:v>44291</c:v>
                </c:pt>
                <c:pt idx="1295">
                  <c:v>44288</c:v>
                </c:pt>
                <c:pt idx="1296">
                  <c:v>44287</c:v>
                </c:pt>
                <c:pt idx="1297">
                  <c:v>44286</c:v>
                </c:pt>
                <c:pt idx="1298">
                  <c:v>44285</c:v>
                </c:pt>
                <c:pt idx="1299">
                  <c:v>44284</c:v>
                </c:pt>
                <c:pt idx="1300">
                  <c:v>44281</c:v>
                </c:pt>
                <c:pt idx="1301">
                  <c:v>44280</c:v>
                </c:pt>
                <c:pt idx="1302">
                  <c:v>44279</c:v>
                </c:pt>
                <c:pt idx="1303">
                  <c:v>44278</c:v>
                </c:pt>
                <c:pt idx="1304">
                  <c:v>44277</c:v>
                </c:pt>
                <c:pt idx="1305">
                  <c:v>44274</c:v>
                </c:pt>
                <c:pt idx="1306">
                  <c:v>44273</c:v>
                </c:pt>
                <c:pt idx="1307">
                  <c:v>44272</c:v>
                </c:pt>
                <c:pt idx="1308">
                  <c:v>44271</c:v>
                </c:pt>
                <c:pt idx="1309">
                  <c:v>44270</c:v>
                </c:pt>
                <c:pt idx="1310">
                  <c:v>44267</c:v>
                </c:pt>
                <c:pt idx="1311">
                  <c:v>44266</c:v>
                </c:pt>
                <c:pt idx="1312">
                  <c:v>44265</c:v>
                </c:pt>
                <c:pt idx="1313">
                  <c:v>44264</c:v>
                </c:pt>
                <c:pt idx="1314">
                  <c:v>44263</c:v>
                </c:pt>
                <c:pt idx="1315">
                  <c:v>44260</c:v>
                </c:pt>
                <c:pt idx="1316">
                  <c:v>44259</c:v>
                </c:pt>
                <c:pt idx="1317">
                  <c:v>44258</c:v>
                </c:pt>
                <c:pt idx="1318">
                  <c:v>44257</c:v>
                </c:pt>
                <c:pt idx="1319">
                  <c:v>44256</c:v>
                </c:pt>
                <c:pt idx="1320">
                  <c:v>44253</c:v>
                </c:pt>
                <c:pt idx="1321">
                  <c:v>44252</c:v>
                </c:pt>
                <c:pt idx="1322">
                  <c:v>44251</c:v>
                </c:pt>
                <c:pt idx="1323">
                  <c:v>44250</c:v>
                </c:pt>
                <c:pt idx="1324">
                  <c:v>44249</c:v>
                </c:pt>
                <c:pt idx="1325">
                  <c:v>44246</c:v>
                </c:pt>
                <c:pt idx="1326">
                  <c:v>44245</c:v>
                </c:pt>
                <c:pt idx="1327">
                  <c:v>44244</c:v>
                </c:pt>
                <c:pt idx="1328">
                  <c:v>44243</c:v>
                </c:pt>
                <c:pt idx="1329">
                  <c:v>44242</c:v>
                </c:pt>
                <c:pt idx="1330">
                  <c:v>44239</c:v>
                </c:pt>
                <c:pt idx="1331">
                  <c:v>44238</c:v>
                </c:pt>
                <c:pt idx="1332">
                  <c:v>44237</c:v>
                </c:pt>
                <c:pt idx="1333">
                  <c:v>44236</c:v>
                </c:pt>
                <c:pt idx="1334">
                  <c:v>44235</c:v>
                </c:pt>
                <c:pt idx="1335">
                  <c:v>44232</c:v>
                </c:pt>
                <c:pt idx="1336">
                  <c:v>44231</c:v>
                </c:pt>
                <c:pt idx="1337">
                  <c:v>44230</c:v>
                </c:pt>
                <c:pt idx="1338">
                  <c:v>44229</c:v>
                </c:pt>
                <c:pt idx="1339">
                  <c:v>44228</c:v>
                </c:pt>
                <c:pt idx="1340">
                  <c:v>44225</c:v>
                </c:pt>
                <c:pt idx="1341">
                  <c:v>44224</c:v>
                </c:pt>
                <c:pt idx="1342">
                  <c:v>44223</c:v>
                </c:pt>
                <c:pt idx="1343">
                  <c:v>44222</c:v>
                </c:pt>
                <c:pt idx="1344">
                  <c:v>44221</c:v>
                </c:pt>
                <c:pt idx="1345">
                  <c:v>44218</c:v>
                </c:pt>
                <c:pt idx="1346">
                  <c:v>44217</c:v>
                </c:pt>
                <c:pt idx="1347">
                  <c:v>44216</c:v>
                </c:pt>
                <c:pt idx="1348">
                  <c:v>44215</c:v>
                </c:pt>
                <c:pt idx="1349">
                  <c:v>44214</c:v>
                </c:pt>
                <c:pt idx="1350">
                  <c:v>44211</c:v>
                </c:pt>
                <c:pt idx="1351">
                  <c:v>44210</c:v>
                </c:pt>
                <c:pt idx="1352">
                  <c:v>44209</c:v>
                </c:pt>
                <c:pt idx="1353">
                  <c:v>44208</c:v>
                </c:pt>
                <c:pt idx="1354">
                  <c:v>44207</c:v>
                </c:pt>
                <c:pt idx="1355">
                  <c:v>44204</c:v>
                </c:pt>
                <c:pt idx="1356">
                  <c:v>44203</c:v>
                </c:pt>
                <c:pt idx="1357">
                  <c:v>44202</c:v>
                </c:pt>
                <c:pt idx="1358">
                  <c:v>44201</c:v>
                </c:pt>
                <c:pt idx="1359">
                  <c:v>44200</c:v>
                </c:pt>
                <c:pt idx="1360">
                  <c:v>44197</c:v>
                </c:pt>
              </c:numCache>
            </c:numRef>
          </c:cat>
          <c:val>
            <c:numRef>
              <c:f>'Market Data'!$B$3:$B$1363</c:f>
              <c:numCache>
                <c:formatCode>#,##0.00_);\(#,##0.00\);"--"_)</c:formatCode>
                <c:ptCount val="1361"/>
                <c:pt idx="0">
                  <c:v>17.96</c:v>
                </c:pt>
                <c:pt idx="1">
                  <c:v>18.190000000000001</c:v>
                </c:pt>
                <c:pt idx="2">
                  <c:v>18.28</c:v>
                </c:pt>
                <c:pt idx="3">
                  <c:v>18.440000000000001</c:v>
                </c:pt>
                <c:pt idx="4">
                  <c:v>17.940000000000001</c:v>
                </c:pt>
                <c:pt idx="5">
                  <c:v>17.86</c:v>
                </c:pt>
                <c:pt idx="6">
                  <c:v>18.07</c:v>
                </c:pt>
                <c:pt idx="7">
                  <c:v>18.489999999999998</c:v>
                </c:pt>
                <c:pt idx="8">
                  <c:v>18.489999999999998</c:v>
                </c:pt>
                <c:pt idx="9">
                  <c:v>18.690000000000001</c:v>
                </c:pt>
                <c:pt idx="10">
                  <c:v>18.739999999999998</c:v>
                </c:pt>
                <c:pt idx="11">
                  <c:v>19</c:v>
                </c:pt>
                <c:pt idx="12">
                  <c:v>19.13</c:v>
                </c:pt>
                <c:pt idx="13">
                  <c:v>18.95</c:v>
                </c:pt>
                <c:pt idx="14">
                  <c:v>18.98</c:v>
                </c:pt>
                <c:pt idx="15">
                  <c:v>18.62</c:v>
                </c:pt>
                <c:pt idx="16">
                  <c:v>19.28</c:v>
                </c:pt>
                <c:pt idx="17">
                  <c:v>19.510000000000002</c:v>
                </c:pt>
                <c:pt idx="18">
                  <c:v>19.18</c:v>
                </c:pt>
                <c:pt idx="19">
                  <c:v>19.05</c:v>
                </c:pt>
                <c:pt idx="20">
                  <c:v>19.149999999999999</c:v>
                </c:pt>
                <c:pt idx="21">
                  <c:v>18.95</c:v>
                </c:pt>
                <c:pt idx="22">
                  <c:v>19.41</c:v>
                </c:pt>
                <c:pt idx="23">
                  <c:v>19.3</c:v>
                </c:pt>
                <c:pt idx="24">
                  <c:v>19.37</c:v>
                </c:pt>
                <c:pt idx="25">
                  <c:v>19.37</c:v>
                </c:pt>
                <c:pt idx="26">
                  <c:v>19.47</c:v>
                </c:pt>
                <c:pt idx="27">
                  <c:v>19.91</c:v>
                </c:pt>
                <c:pt idx="28">
                  <c:v>19.96</c:v>
                </c:pt>
                <c:pt idx="29">
                  <c:v>19.48</c:v>
                </c:pt>
                <c:pt idx="30">
                  <c:v>19.309999999999999</c:v>
                </c:pt>
                <c:pt idx="31">
                  <c:v>18.79</c:v>
                </c:pt>
                <c:pt idx="32">
                  <c:v>19.559999999999999</c:v>
                </c:pt>
                <c:pt idx="33">
                  <c:v>19.13</c:v>
                </c:pt>
                <c:pt idx="34">
                  <c:v>19.52</c:v>
                </c:pt>
                <c:pt idx="35">
                  <c:v>19.89</c:v>
                </c:pt>
                <c:pt idx="36">
                  <c:v>20.16</c:v>
                </c:pt>
                <c:pt idx="37">
                  <c:v>20.190000000000001</c:v>
                </c:pt>
                <c:pt idx="38">
                  <c:v>20.29</c:v>
                </c:pt>
                <c:pt idx="39">
                  <c:v>20.350000000000001</c:v>
                </c:pt>
                <c:pt idx="40">
                  <c:v>20.78</c:v>
                </c:pt>
                <c:pt idx="41">
                  <c:v>20.9</c:v>
                </c:pt>
                <c:pt idx="42">
                  <c:v>20.98</c:v>
                </c:pt>
                <c:pt idx="43">
                  <c:v>20.64</c:v>
                </c:pt>
                <c:pt idx="44">
                  <c:v>20.9</c:v>
                </c:pt>
                <c:pt idx="45">
                  <c:v>20.9</c:v>
                </c:pt>
                <c:pt idx="46">
                  <c:v>20.99</c:v>
                </c:pt>
                <c:pt idx="47">
                  <c:v>20.88</c:v>
                </c:pt>
                <c:pt idx="48">
                  <c:v>20.48</c:v>
                </c:pt>
                <c:pt idx="49">
                  <c:v>20.52</c:v>
                </c:pt>
                <c:pt idx="50">
                  <c:v>20.64</c:v>
                </c:pt>
                <c:pt idx="51">
                  <c:v>20.78</c:v>
                </c:pt>
                <c:pt idx="52">
                  <c:v>20.18</c:v>
                </c:pt>
                <c:pt idx="53">
                  <c:v>20.59</c:v>
                </c:pt>
                <c:pt idx="54">
                  <c:v>20.73</c:v>
                </c:pt>
                <c:pt idx="55">
                  <c:v>20.440000000000001</c:v>
                </c:pt>
                <c:pt idx="56">
                  <c:v>20.23</c:v>
                </c:pt>
                <c:pt idx="57">
                  <c:v>20.23</c:v>
                </c:pt>
                <c:pt idx="58">
                  <c:v>20.29</c:v>
                </c:pt>
                <c:pt idx="59">
                  <c:v>20.170000000000002</c:v>
                </c:pt>
                <c:pt idx="60">
                  <c:v>20.2</c:v>
                </c:pt>
                <c:pt idx="61">
                  <c:v>20</c:v>
                </c:pt>
                <c:pt idx="62">
                  <c:v>20</c:v>
                </c:pt>
                <c:pt idx="63">
                  <c:v>19.920000000000002</c:v>
                </c:pt>
                <c:pt idx="64">
                  <c:v>19.91</c:v>
                </c:pt>
                <c:pt idx="65">
                  <c:v>19.940000000000001</c:v>
                </c:pt>
                <c:pt idx="66">
                  <c:v>20.14</c:v>
                </c:pt>
                <c:pt idx="67">
                  <c:v>20.190000000000001</c:v>
                </c:pt>
                <c:pt idx="68">
                  <c:v>20.14</c:v>
                </c:pt>
                <c:pt idx="69">
                  <c:v>20.309999999999999</c:v>
                </c:pt>
                <c:pt idx="70">
                  <c:v>20.85</c:v>
                </c:pt>
                <c:pt idx="71">
                  <c:v>20.87</c:v>
                </c:pt>
                <c:pt idx="72">
                  <c:v>21.03</c:v>
                </c:pt>
                <c:pt idx="73">
                  <c:v>21</c:v>
                </c:pt>
                <c:pt idx="74">
                  <c:v>21.02</c:v>
                </c:pt>
                <c:pt idx="75">
                  <c:v>21.02</c:v>
                </c:pt>
                <c:pt idx="76">
                  <c:v>20.92</c:v>
                </c:pt>
                <c:pt idx="77">
                  <c:v>20.82</c:v>
                </c:pt>
                <c:pt idx="78">
                  <c:v>20.64</c:v>
                </c:pt>
                <c:pt idx="79">
                  <c:v>20.58</c:v>
                </c:pt>
                <c:pt idx="80">
                  <c:v>20.62</c:v>
                </c:pt>
                <c:pt idx="81">
                  <c:v>20.51</c:v>
                </c:pt>
                <c:pt idx="82">
                  <c:v>20.51</c:v>
                </c:pt>
                <c:pt idx="83">
                  <c:v>20.34</c:v>
                </c:pt>
                <c:pt idx="84">
                  <c:v>20.149999999999999</c:v>
                </c:pt>
                <c:pt idx="85">
                  <c:v>19.84</c:v>
                </c:pt>
                <c:pt idx="86">
                  <c:v>19.52</c:v>
                </c:pt>
                <c:pt idx="87">
                  <c:v>19.53</c:v>
                </c:pt>
                <c:pt idx="88">
                  <c:v>19.52</c:v>
                </c:pt>
                <c:pt idx="89">
                  <c:v>19.68</c:v>
                </c:pt>
                <c:pt idx="90">
                  <c:v>20.21</c:v>
                </c:pt>
                <c:pt idx="91">
                  <c:v>20.29</c:v>
                </c:pt>
                <c:pt idx="92">
                  <c:v>20.38</c:v>
                </c:pt>
                <c:pt idx="93">
                  <c:v>20.309999999999999</c:v>
                </c:pt>
                <c:pt idx="94">
                  <c:v>20.29</c:v>
                </c:pt>
                <c:pt idx="95">
                  <c:v>20.2</c:v>
                </c:pt>
                <c:pt idx="96">
                  <c:v>20</c:v>
                </c:pt>
                <c:pt idx="97">
                  <c:v>20.38</c:v>
                </c:pt>
                <c:pt idx="98">
                  <c:v>20.27</c:v>
                </c:pt>
                <c:pt idx="99">
                  <c:v>20.41</c:v>
                </c:pt>
                <c:pt idx="100">
                  <c:v>20.350000000000001</c:v>
                </c:pt>
                <c:pt idx="101">
                  <c:v>20.149999999999999</c:v>
                </c:pt>
                <c:pt idx="102">
                  <c:v>20.61</c:v>
                </c:pt>
                <c:pt idx="103">
                  <c:v>20.57</c:v>
                </c:pt>
                <c:pt idx="104">
                  <c:v>20.32</c:v>
                </c:pt>
                <c:pt idx="105">
                  <c:v>20.079999999999998</c:v>
                </c:pt>
                <c:pt idx="106">
                  <c:v>19.940000000000001</c:v>
                </c:pt>
                <c:pt idx="107">
                  <c:v>19.96</c:v>
                </c:pt>
                <c:pt idx="108">
                  <c:v>19.91</c:v>
                </c:pt>
                <c:pt idx="109">
                  <c:v>19.600000000000001</c:v>
                </c:pt>
                <c:pt idx="110">
                  <c:v>19.510000000000002</c:v>
                </c:pt>
                <c:pt idx="111">
                  <c:v>19.53</c:v>
                </c:pt>
                <c:pt idx="112">
                  <c:v>20.05</c:v>
                </c:pt>
                <c:pt idx="113">
                  <c:v>19.940000000000001</c:v>
                </c:pt>
                <c:pt idx="114">
                  <c:v>19.489999999999998</c:v>
                </c:pt>
                <c:pt idx="115">
                  <c:v>18.899999999999999</c:v>
                </c:pt>
                <c:pt idx="116">
                  <c:v>19.100000000000001</c:v>
                </c:pt>
                <c:pt idx="117">
                  <c:v>19.670000000000002</c:v>
                </c:pt>
                <c:pt idx="118">
                  <c:v>19.86</c:v>
                </c:pt>
                <c:pt idx="119">
                  <c:v>20.12</c:v>
                </c:pt>
                <c:pt idx="120">
                  <c:v>20.149999999999999</c:v>
                </c:pt>
                <c:pt idx="121">
                  <c:v>20.39</c:v>
                </c:pt>
                <c:pt idx="122">
                  <c:v>20.13</c:v>
                </c:pt>
                <c:pt idx="123">
                  <c:v>20.41</c:v>
                </c:pt>
                <c:pt idx="124">
                  <c:v>20.440000000000001</c:v>
                </c:pt>
                <c:pt idx="125">
                  <c:v>20.46</c:v>
                </c:pt>
                <c:pt idx="126">
                  <c:v>20.56</c:v>
                </c:pt>
                <c:pt idx="127">
                  <c:v>20.43</c:v>
                </c:pt>
                <c:pt idx="128">
                  <c:v>20.76</c:v>
                </c:pt>
                <c:pt idx="129">
                  <c:v>20.94</c:v>
                </c:pt>
                <c:pt idx="130">
                  <c:v>21.56</c:v>
                </c:pt>
                <c:pt idx="131">
                  <c:v>21.42</c:v>
                </c:pt>
                <c:pt idx="132">
                  <c:v>21.09</c:v>
                </c:pt>
                <c:pt idx="133">
                  <c:v>21.16</c:v>
                </c:pt>
                <c:pt idx="134">
                  <c:v>21.31</c:v>
                </c:pt>
                <c:pt idx="135">
                  <c:v>22.3</c:v>
                </c:pt>
                <c:pt idx="136">
                  <c:v>22.4</c:v>
                </c:pt>
                <c:pt idx="137">
                  <c:v>22.35</c:v>
                </c:pt>
                <c:pt idx="138">
                  <c:v>22.24</c:v>
                </c:pt>
                <c:pt idx="139">
                  <c:v>22.49</c:v>
                </c:pt>
                <c:pt idx="140">
                  <c:v>22.44</c:v>
                </c:pt>
                <c:pt idx="141">
                  <c:v>22.37</c:v>
                </c:pt>
                <c:pt idx="142">
                  <c:v>22.32</c:v>
                </c:pt>
                <c:pt idx="143">
                  <c:v>22.32</c:v>
                </c:pt>
                <c:pt idx="144">
                  <c:v>22.4</c:v>
                </c:pt>
                <c:pt idx="145">
                  <c:v>22.4</c:v>
                </c:pt>
                <c:pt idx="146">
                  <c:v>22.25</c:v>
                </c:pt>
                <c:pt idx="147">
                  <c:v>22.31</c:v>
                </c:pt>
                <c:pt idx="148">
                  <c:v>22.25</c:v>
                </c:pt>
                <c:pt idx="149">
                  <c:v>22.08</c:v>
                </c:pt>
                <c:pt idx="150">
                  <c:v>22.32</c:v>
                </c:pt>
                <c:pt idx="151">
                  <c:v>22.26</c:v>
                </c:pt>
                <c:pt idx="152">
                  <c:v>22.29</c:v>
                </c:pt>
                <c:pt idx="153">
                  <c:v>22.39</c:v>
                </c:pt>
                <c:pt idx="154">
                  <c:v>22.41</c:v>
                </c:pt>
                <c:pt idx="155">
                  <c:v>22.41</c:v>
                </c:pt>
                <c:pt idx="156">
                  <c:v>22.66</c:v>
                </c:pt>
                <c:pt idx="157">
                  <c:v>22.69</c:v>
                </c:pt>
                <c:pt idx="158">
                  <c:v>22.47</c:v>
                </c:pt>
                <c:pt idx="159">
                  <c:v>22.45</c:v>
                </c:pt>
                <c:pt idx="160">
                  <c:v>22.56</c:v>
                </c:pt>
                <c:pt idx="161">
                  <c:v>22.39</c:v>
                </c:pt>
                <c:pt idx="162">
                  <c:v>22.45</c:v>
                </c:pt>
                <c:pt idx="163">
                  <c:v>22.48</c:v>
                </c:pt>
                <c:pt idx="164">
                  <c:v>22.4</c:v>
                </c:pt>
                <c:pt idx="165">
                  <c:v>22.39</c:v>
                </c:pt>
                <c:pt idx="166">
                  <c:v>22.63</c:v>
                </c:pt>
                <c:pt idx="167">
                  <c:v>22.63</c:v>
                </c:pt>
                <c:pt idx="168">
                  <c:v>22.54</c:v>
                </c:pt>
                <c:pt idx="169">
                  <c:v>22.7</c:v>
                </c:pt>
                <c:pt idx="170">
                  <c:v>23.11</c:v>
                </c:pt>
                <c:pt idx="171">
                  <c:v>23.03</c:v>
                </c:pt>
                <c:pt idx="172">
                  <c:v>23.07</c:v>
                </c:pt>
                <c:pt idx="173">
                  <c:v>22.96</c:v>
                </c:pt>
                <c:pt idx="174">
                  <c:v>22.82</c:v>
                </c:pt>
                <c:pt idx="175">
                  <c:v>23.21</c:v>
                </c:pt>
                <c:pt idx="176">
                  <c:v>23.25</c:v>
                </c:pt>
                <c:pt idx="177">
                  <c:v>23.06</c:v>
                </c:pt>
                <c:pt idx="178">
                  <c:v>22.75</c:v>
                </c:pt>
                <c:pt idx="179">
                  <c:v>22.86</c:v>
                </c:pt>
                <c:pt idx="180">
                  <c:v>22.84</c:v>
                </c:pt>
                <c:pt idx="181">
                  <c:v>22.78</c:v>
                </c:pt>
                <c:pt idx="182">
                  <c:v>22.52</c:v>
                </c:pt>
                <c:pt idx="183">
                  <c:v>22.42</c:v>
                </c:pt>
                <c:pt idx="184">
                  <c:v>22.33</c:v>
                </c:pt>
                <c:pt idx="185">
                  <c:v>22.41</c:v>
                </c:pt>
                <c:pt idx="186">
                  <c:v>22.41</c:v>
                </c:pt>
                <c:pt idx="187">
                  <c:v>22.26</c:v>
                </c:pt>
                <c:pt idx="188">
                  <c:v>22.05</c:v>
                </c:pt>
                <c:pt idx="189">
                  <c:v>21.96</c:v>
                </c:pt>
                <c:pt idx="190">
                  <c:v>21.95</c:v>
                </c:pt>
                <c:pt idx="191">
                  <c:v>21.75</c:v>
                </c:pt>
                <c:pt idx="192">
                  <c:v>21.56</c:v>
                </c:pt>
                <c:pt idx="193">
                  <c:v>21.52</c:v>
                </c:pt>
                <c:pt idx="194">
                  <c:v>21.47</c:v>
                </c:pt>
                <c:pt idx="195">
                  <c:v>21.49</c:v>
                </c:pt>
                <c:pt idx="196">
                  <c:v>21.51</c:v>
                </c:pt>
                <c:pt idx="197">
                  <c:v>21.51</c:v>
                </c:pt>
                <c:pt idx="198">
                  <c:v>21.32</c:v>
                </c:pt>
                <c:pt idx="199">
                  <c:v>21.32</c:v>
                </c:pt>
                <c:pt idx="200">
                  <c:v>21.53</c:v>
                </c:pt>
                <c:pt idx="201">
                  <c:v>22.28</c:v>
                </c:pt>
                <c:pt idx="202">
                  <c:v>22.43</c:v>
                </c:pt>
                <c:pt idx="203">
                  <c:v>22.34</c:v>
                </c:pt>
                <c:pt idx="204">
                  <c:v>22.21</c:v>
                </c:pt>
                <c:pt idx="205">
                  <c:v>22.19</c:v>
                </c:pt>
                <c:pt idx="206">
                  <c:v>21.95</c:v>
                </c:pt>
                <c:pt idx="207">
                  <c:v>21.93</c:v>
                </c:pt>
                <c:pt idx="208">
                  <c:v>21.96</c:v>
                </c:pt>
                <c:pt idx="209">
                  <c:v>21.97</c:v>
                </c:pt>
                <c:pt idx="210">
                  <c:v>22.05</c:v>
                </c:pt>
                <c:pt idx="211">
                  <c:v>21.99</c:v>
                </c:pt>
                <c:pt idx="212">
                  <c:v>21.99</c:v>
                </c:pt>
                <c:pt idx="213">
                  <c:v>21.97</c:v>
                </c:pt>
                <c:pt idx="214">
                  <c:v>21.59</c:v>
                </c:pt>
                <c:pt idx="215">
                  <c:v>21.59</c:v>
                </c:pt>
                <c:pt idx="216">
                  <c:v>21.52</c:v>
                </c:pt>
                <c:pt idx="217">
                  <c:v>21.53</c:v>
                </c:pt>
                <c:pt idx="218">
                  <c:v>21.99</c:v>
                </c:pt>
                <c:pt idx="219">
                  <c:v>21.91</c:v>
                </c:pt>
                <c:pt idx="220">
                  <c:v>21.91</c:v>
                </c:pt>
                <c:pt idx="221">
                  <c:v>21.67</c:v>
                </c:pt>
                <c:pt idx="222">
                  <c:v>21.63</c:v>
                </c:pt>
                <c:pt idx="223">
                  <c:v>21.78</c:v>
                </c:pt>
                <c:pt idx="224">
                  <c:v>21.59</c:v>
                </c:pt>
                <c:pt idx="225">
                  <c:v>21.06</c:v>
                </c:pt>
                <c:pt idx="226">
                  <c:v>21</c:v>
                </c:pt>
                <c:pt idx="227">
                  <c:v>20.785</c:v>
                </c:pt>
                <c:pt idx="228">
                  <c:v>20.68</c:v>
                </c:pt>
                <c:pt idx="229">
                  <c:v>20.53</c:v>
                </c:pt>
                <c:pt idx="230">
                  <c:v>20.8</c:v>
                </c:pt>
                <c:pt idx="231">
                  <c:v>20.34</c:v>
                </c:pt>
                <c:pt idx="232">
                  <c:v>20.66</c:v>
                </c:pt>
                <c:pt idx="233">
                  <c:v>20.67</c:v>
                </c:pt>
                <c:pt idx="234">
                  <c:v>21.25</c:v>
                </c:pt>
                <c:pt idx="235">
                  <c:v>21.11</c:v>
                </c:pt>
                <c:pt idx="236">
                  <c:v>21.1</c:v>
                </c:pt>
                <c:pt idx="237">
                  <c:v>20.75</c:v>
                </c:pt>
                <c:pt idx="238">
                  <c:v>20.399999999999999</c:v>
                </c:pt>
                <c:pt idx="239">
                  <c:v>19.899999999999999</c:v>
                </c:pt>
                <c:pt idx="240">
                  <c:v>20.399999999999999</c:v>
                </c:pt>
                <c:pt idx="241">
                  <c:v>20.399999999999999</c:v>
                </c:pt>
                <c:pt idx="242">
                  <c:v>20.09</c:v>
                </c:pt>
                <c:pt idx="243">
                  <c:v>20.170000000000002</c:v>
                </c:pt>
                <c:pt idx="244">
                  <c:v>20.02</c:v>
                </c:pt>
                <c:pt idx="245">
                  <c:v>19.91</c:v>
                </c:pt>
                <c:pt idx="246">
                  <c:v>19.84</c:v>
                </c:pt>
                <c:pt idx="247">
                  <c:v>20.86</c:v>
                </c:pt>
                <c:pt idx="248">
                  <c:v>18.91</c:v>
                </c:pt>
                <c:pt idx="249">
                  <c:v>19.309999999999999</c:v>
                </c:pt>
                <c:pt idx="250">
                  <c:v>19.97</c:v>
                </c:pt>
                <c:pt idx="251">
                  <c:v>21.52</c:v>
                </c:pt>
                <c:pt idx="252">
                  <c:v>22.41</c:v>
                </c:pt>
                <c:pt idx="253">
                  <c:v>22.29</c:v>
                </c:pt>
                <c:pt idx="254">
                  <c:v>22.16</c:v>
                </c:pt>
                <c:pt idx="255">
                  <c:v>22.11</c:v>
                </c:pt>
                <c:pt idx="256">
                  <c:v>22.36</c:v>
                </c:pt>
                <c:pt idx="257">
                  <c:v>22.23</c:v>
                </c:pt>
                <c:pt idx="258">
                  <c:v>22.31</c:v>
                </c:pt>
                <c:pt idx="259">
                  <c:v>22.05</c:v>
                </c:pt>
                <c:pt idx="260">
                  <c:v>21.76</c:v>
                </c:pt>
                <c:pt idx="261">
                  <c:v>21.73</c:v>
                </c:pt>
                <c:pt idx="262">
                  <c:v>21.75</c:v>
                </c:pt>
                <c:pt idx="263">
                  <c:v>21.82</c:v>
                </c:pt>
                <c:pt idx="264">
                  <c:v>21.65</c:v>
                </c:pt>
                <c:pt idx="265">
                  <c:v>21.28</c:v>
                </c:pt>
                <c:pt idx="266">
                  <c:v>21.44</c:v>
                </c:pt>
                <c:pt idx="267">
                  <c:v>21.75</c:v>
                </c:pt>
                <c:pt idx="268">
                  <c:v>21.86</c:v>
                </c:pt>
                <c:pt idx="269">
                  <c:v>22.45</c:v>
                </c:pt>
                <c:pt idx="270">
                  <c:v>23.01</c:v>
                </c:pt>
                <c:pt idx="271">
                  <c:v>22.33</c:v>
                </c:pt>
                <c:pt idx="272">
                  <c:v>22.63</c:v>
                </c:pt>
                <c:pt idx="273">
                  <c:v>22.78</c:v>
                </c:pt>
                <c:pt idx="274">
                  <c:v>23.23</c:v>
                </c:pt>
                <c:pt idx="275">
                  <c:v>23.38</c:v>
                </c:pt>
                <c:pt idx="276">
                  <c:v>23.12</c:v>
                </c:pt>
                <c:pt idx="277">
                  <c:v>23.04</c:v>
                </c:pt>
                <c:pt idx="278">
                  <c:v>23.15</c:v>
                </c:pt>
                <c:pt idx="279">
                  <c:v>23.22</c:v>
                </c:pt>
                <c:pt idx="280">
                  <c:v>23.28</c:v>
                </c:pt>
                <c:pt idx="281">
                  <c:v>23.4</c:v>
                </c:pt>
                <c:pt idx="282">
                  <c:v>23.47</c:v>
                </c:pt>
                <c:pt idx="283">
                  <c:v>23.35</c:v>
                </c:pt>
                <c:pt idx="284">
                  <c:v>23.27</c:v>
                </c:pt>
                <c:pt idx="285">
                  <c:v>23.27</c:v>
                </c:pt>
                <c:pt idx="286">
                  <c:v>23.08</c:v>
                </c:pt>
                <c:pt idx="287">
                  <c:v>22.91</c:v>
                </c:pt>
                <c:pt idx="288">
                  <c:v>22.704999999999998</c:v>
                </c:pt>
                <c:pt idx="289">
                  <c:v>22.87</c:v>
                </c:pt>
                <c:pt idx="290">
                  <c:v>22.74</c:v>
                </c:pt>
                <c:pt idx="291">
                  <c:v>22.73</c:v>
                </c:pt>
                <c:pt idx="292">
                  <c:v>23.1</c:v>
                </c:pt>
                <c:pt idx="293">
                  <c:v>23.81</c:v>
                </c:pt>
                <c:pt idx="294">
                  <c:v>23.8</c:v>
                </c:pt>
                <c:pt idx="295">
                  <c:v>23.67</c:v>
                </c:pt>
                <c:pt idx="296">
                  <c:v>23.42</c:v>
                </c:pt>
                <c:pt idx="297">
                  <c:v>23.18</c:v>
                </c:pt>
                <c:pt idx="298">
                  <c:v>23.54</c:v>
                </c:pt>
                <c:pt idx="299">
                  <c:v>23.3</c:v>
                </c:pt>
                <c:pt idx="300">
                  <c:v>23.43</c:v>
                </c:pt>
                <c:pt idx="301">
                  <c:v>23.38</c:v>
                </c:pt>
                <c:pt idx="302">
                  <c:v>23.38</c:v>
                </c:pt>
                <c:pt idx="303">
                  <c:v>23.37</c:v>
                </c:pt>
                <c:pt idx="304">
                  <c:v>23.18</c:v>
                </c:pt>
                <c:pt idx="305">
                  <c:v>23.18</c:v>
                </c:pt>
                <c:pt idx="306">
                  <c:v>23</c:v>
                </c:pt>
                <c:pt idx="307">
                  <c:v>22.66</c:v>
                </c:pt>
                <c:pt idx="308">
                  <c:v>22.43</c:v>
                </c:pt>
                <c:pt idx="309">
                  <c:v>22.1</c:v>
                </c:pt>
                <c:pt idx="310">
                  <c:v>21.98</c:v>
                </c:pt>
                <c:pt idx="311">
                  <c:v>22.09</c:v>
                </c:pt>
                <c:pt idx="312">
                  <c:v>22.09</c:v>
                </c:pt>
                <c:pt idx="313">
                  <c:v>22.07</c:v>
                </c:pt>
                <c:pt idx="314">
                  <c:v>22.12</c:v>
                </c:pt>
                <c:pt idx="315">
                  <c:v>22.18</c:v>
                </c:pt>
                <c:pt idx="316">
                  <c:v>22.21</c:v>
                </c:pt>
                <c:pt idx="317">
                  <c:v>21.89</c:v>
                </c:pt>
                <c:pt idx="318">
                  <c:v>21.89</c:v>
                </c:pt>
                <c:pt idx="319">
                  <c:v>21.94</c:v>
                </c:pt>
                <c:pt idx="320">
                  <c:v>22.02</c:v>
                </c:pt>
                <c:pt idx="321">
                  <c:v>21.94</c:v>
                </c:pt>
                <c:pt idx="322">
                  <c:v>21.75</c:v>
                </c:pt>
                <c:pt idx="323">
                  <c:v>21.75</c:v>
                </c:pt>
                <c:pt idx="324">
                  <c:v>21.53</c:v>
                </c:pt>
                <c:pt idx="325">
                  <c:v>21.38</c:v>
                </c:pt>
                <c:pt idx="326">
                  <c:v>21.13</c:v>
                </c:pt>
                <c:pt idx="327">
                  <c:v>20.92</c:v>
                </c:pt>
                <c:pt idx="328">
                  <c:v>21.3</c:v>
                </c:pt>
                <c:pt idx="329">
                  <c:v>21.42</c:v>
                </c:pt>
                <c:pt idx="330">
                  <c:v>21.69</c:v>
                </c:pt>
                <c:pt idx="331">
                  <c:v>22.08</c:v>
                </c:pt>
                <c:pt idx="332">
                  <c:v>22.12</c:v>
                </c:pt>
                <c:pt idx="333">
                  <c:v>22.08</c:v>
                </c:pt>
                <c:pt idx="334">
                  <c:v>22.27</c:v>
                </c:pt>
                <c:pt idx="335">
                  <c:v>22.21</c:v>
                </c:pt>
                <c:pt idx="336">
                  <c:v>22.17</c:v>
                </c:pt>
                <c:pt idx="337">
                  <c:v>22.1</c:v>
                </c:pt>
                <c:pt idx="338">
                  <c:v>22.18</c:v>
                </c:pt>
                <c:pt idx="339">
                  <c:v>22.1</c:v>
                </c:pt>
                <c:pt idx="340">
                  <c:v>22.15</c:v>
                </c:pt>
                <c:pt idx="341">
                  <c:v>22.01</c:v>
                </c:pt>
                <c:pt idx="342">
                  <c:v>22.01</c:v>
                </c:pt>
                <c:pt idx="343">
                  <c:v>22</c:v>
                </c:pt>
                <c:pt idx="344">
                  <c:v>22</c:v>
                </c:pt>
                <c:pt idx="345">
                  <c:v>22.02</c:v>
                </c:pt>
                <c:pt idx="346">
                  <c:v>21.78</c:v>
                </c:pt>
                <c:pt idx="347">
                  <c:v>21.79</c:v>
                </c:pt>
                <c:pt idx="348">
                  <c:v>21.83</c:v>
                </c:pt>
                <c:pt idx="349">
                  <c:v>21.68</c:v>
                </c:pt>
                <c:pt idx="350">
                  <c:v>21.51</c:v>
                </c:pt>
                <c:pt idx="351">
                  <c:v>21.58</c:v>
                </c:pt>
                <c:pt idx="352">
                  <c:v>21.54</c:v>
                </c:pt>
                <c:pt idx="353">
                  <c:v>21.53</c:v>
                </c:pt>
                <c:pt idx="354">
                  <c:v>21.59</c:v>
                </c:pt>
                <c:pt idx="355">
                  <c:v>21.53</c:v>
                </c:pt>
                <c:pt idx="356">
                  <c:v>21.33</c:v>
                </c:pt>
                <c:pt idx="357">
                  <c:v>21.4</c:v>
                </c:pt>
                <c:pt idx="358">
                  <c:v>21.01</c:v>
                </c:pt>
                <c:pt idx="359">
                  <c:v>20.88</c:v>
                </c:pt>
                <c:pt idx="360">
                  <c:v>21</c:v>
                </c:pt>
                <c:pt idx="361">
                  <c:v>21.14</c:v>
                </c:pt>
                <c:pt idx="362">
                  <c:v>21.34</c:v>
                </c:pt>
                <c:pt idx="363">
                  <c:v>21.57</c:v>
                </c:pt>
                <c:pt idx="364">
                  <c:v>21.67</c:v>
                </c:pt>
                <c:pt idx="365">
                  <c:v>21.58</c:v>
                </c:pt>
                <c:pt idx="366">
                  <c:v>21.67</c:v>
                </c:pt>
                <c:pt idx="367">
                  <c:v>21.5</c:v>
                </c:pt>
                <c:pt idx="368">
                  <c:v>21.59</c:v>
                </c:pt>
                <c:pt idx="369">
                  <c:v>21.72</c:v>
                </c:pt>
                <c:pt idx="370">
                  <c:v>21.65</c:v>
                </c:pt>
                <c:pt idx="371">
                  <c:v>21.58</c:v>
                </c:pt>
                <c:pt idx="372">
                  <c:v>21.57</c:v>
                </c:pt>
                <c:pt idx="373">
                  <c:v>21.41</c:v>
                </c:pt>
                <c:pt idx="374">
                  <c:v>21.38</c:v>
                </c:pt>
                <c:pt idx="375">
                  <c:v>21.32</c:v>
                </c:pt>
                <c:pt idx="376">
                  <c:v>21.13</c:v>
                </c:pt>
                <c:pt idx="377">
                  <c:v>21.01</c:v>
                </c:pt>
                <c:pt idx="378">
                  <c:v>21.01</c:v>
                </c:pt>
                <c:pt idx="379">
                  <c:v>21.02</c:v>
                </c:pt>
                <c:pt idx="380">
                  <c:v>21.05</c:v>
                </c:pt>
                <c:pt idx="381">
                  <c:v>20.88</c:v>
                </c:pt>
                <c:pt idx="382">
                  <c:v>20.84</c:v>
                </c:pt>
                <c:pt idx="383">
                  <c:v>20.74</c:v>
                </c:pt>
                <c:pt idx="384">
                  <c:v>20.94</c:v>
                </c:pt>
                <c:pt idx="385">
                  <c:v>20.91</c:v>
                </c:pt>
                <c:pt idx="386">
                  <c:v>20.68</c:v>
                </c:pt>
                <c:pt idx="387">
                  <c:v>20.49</c:v>
                </c:pt>
                <c:pt idx="388">
                  <c:v>20.71</c:v>
                </c:pt>
                <c:pt idx="389">
                  <c:v>20.69</c:v>
                </c:pt>
                <c:pt idx="390">
                  <c:v>20.61</c:v>
                </c:pt>
                <c:pt idx="391">
                  <c:v>20.75</c:v>
                </c:pt>
                <c:pt idx="392">
                  <c:v>20.34</c:v>
                </c:pt>
                <c:pt idx="393">
                  <c:v>20.170000000000002</c:v>
                </c:pt>
                <c:pt idx="394">
                  <c:v>20.329999999999998</c:v>
                </c:pt>
                <c:pt idx="395">
                  <c:v>20.37</c:v>
                </c:pt>
                <c:pt idx="396">
                  <c:v>20.68</c:v>
                </c:pt>
                <c:pt idx="397">
                  <c:v>20.53</c:v>
                </c:pt>
                <c:pt idx="398">
                  <c:v>20.54</c:v>
                </c:pt>
                <c:pt idx="399">
                  <c:v>20.57</c:v>
                </c:pt>
                <c:pt idx="400">
                  <c:v>20.52</c:v>
                </c:pt>
                <c:pt idx="401">
                  <c:v>20.86</c:v>
                </c:pt>
                <c:pt idx="402">
                  <c:v>20.93</c:v>
                </c:pt>
                <c:pt idx="403">
                  <c:v>21</c:v>
                </c:pt>
                <c:pt idx="404">
                  <c:v>21.08</c:v>
                </c:pt>
                <c:pt idx="405">
                  <c:v>21.08</c:v>
                </c:pt>
                <c:pt idx="406">
                  <c:v>21.01</c:v>
                </c:pt>
                <c:pt idx="407">
                  <c:v>20.97</c:v>
                </c:pt>
                <c:pt idx="408">
                  <c:v>21.08</c:v>
                </c:pt>
                <c:pt idx="409">
                  <c:v>20.97</c:v>
                </c:pt>
                <c:pt idx="410">
                  <c:v>20.92</c:v>
                </c:pt>
                <c:pt idx="411">
                  <c:v>20.91</c:v>
                </c:pt>
                <c:pt idx="412">
                  <c:v>20.95</c:v>
                </c:pt>
                <c:pt idx="413">
                  <c:v>20.78</c:v>
                </c:pt>
                <c:pt idx="414">
                  <c:v>20.84</c:v>
                </c:pt>
                <c:pt idx="415">
                  <c:v>20.74</c:v>
                </c:pt>
                <c:pt idx="416">
                  <c:v>20.73</c:v>
                </c:pt>
                <c:pt idx="417">
                  <c:v>20.57</c:v>
                </c:pt>
                <c:pt idx="418">
                  <c:v>20.55</c:v>
                </c:pt>
                <c:pt idx="419">
                  <c:v>20.58</c:v>
                </c:pt>
                <c:pt idx="420">
                  <c:v>20.5</c:v>
                </c:pt>
                <c:pt idx="421">
                  <c:v>20.43</c:v>
                </c:pt>
                <c:pt idx="422">
                  <c:v>20.3</c:v>
                </c:pt>
                <c:pt idx="423">
                  <c:v>20.350000000000001</c:v>
                </c:pt>
                <c:pt idx="424">
                  <c:v>19.8</c:v>
                </c:pt>
                <c:pt idx="425">
                  <c:v>20.29</c:v>
                </c:pt>
                <c:pt idx="426">
                  <c:v>20.83</c:v>
                </c:pt>
                <c:pt idx="427">
                  <c:v>20.94</c:v>
                </c:pt>
                <c:pt idx="428">
                  <c:v>21.28</c:v>
                </c:pt>
                <c:pt idx="429">
                  <c:v>20.89</c:v>
                </c:pt>
                <c:pt idx="430">
                  <c:v>20.95</c:v>
                </c:pt>
                <c:pt idx="431">
                  <c:v>20.77</c:v>
                </c:pt>
                <c:pt idx="432">
                  <c:v>20.76</c:v>
                </c:pt>
                <c:pt idx="433">
                  <c:v>20.87</c:v>
                </c:pt>
                <c:pt idx="434">
                  <c:v>20.98</c:v>
                </c:pt>
                <c:pt idx="435">
                  <c:v>20.71</c:v>
                </c:pt>
                <c:pt idx="436">
                  <c:v>20.85</c:v>
                </c:pt>
                <c:pt idx="437">
                  <c:v>21.07</c:v>
                </c:pt>
                <c:pt idx="438">
                  <c:v>21.02</c:v>
                </c:pt>
                <c:pt idx="439">
                  <c:v>21.03</c:v>
                </c:pt>
                <c:pt idx="440">
                  <c:v>21.19</c:v>
                </c:pt>
                <c:pt idx="441">
                  <c:v>21.22</c:v>
                </c:pt>
                <c:pt idx="442">
                  <c:v>21.15</c:v>
                </c:pt>
                <c:pt idx="443">
                  <c:v>21.06</c:v>
                </c:pt>
                <c:pt idx="444">
                  <c:v>21.15</c:v>
                </c:pt>
                <c:pt idx="445">
                  <c:v>21.1</c:v>
                </c:pt>
                <c:pt idx="446">
                  <c:v>20.96</c:v>
                </c:pt>
                <c:pt idx="447">
                  <c:v>20.96</c:v>
                </c:pt>
                <c:pt idx="448">
                  <c:v>20.88</c:v>
                </c:pt>
                <c:pt idx="449">
                  <c:v>20.71</c:v>
                </c:pt>
                <c:pt idx="450">
                  <c:v>20.84</c:v>
                </c:pt>
                <c:pt idx="451">
                  <c:v>20.8</c:v>
                </c:pt>
                <c:pt idx="452">
                  <c:v>20.57</c:v>
                </c:pt>
                <c:pt idx="453">
                  <c:v>20.52</c:v>
                </c:pt>
                <c:pt idx="454">
                  <c:v>20.67</c:v>
                </c:pt>
                <c:pt idx="455">
                  <c:v>20.58</c:v>
                </c:pt>
                <c:pt idx="456">
                  <c:v>20.58</c:v>
                </c:pt>
                <c:pt idx="457">
                  <c:v>20.59</c:v>
                </c:pt>
                <c:pt idx="458">
                  <c:v>20.59</c:v>
                </c:pt>
                <c:pt idx="459">
                  <c:v>20.71</c:v>
                </c:pt>
                <c:pt idx="460">
                  <c:v>20.68</c:v>
                </c:pt>
                <c:pt idx="461">
                  <c:v>21.27</c:v>
                </c:pt>
                <c:pt idx="462">
                  <c:v>21.43</c:v>
                </c:pt>
                <c:pt idx="463">
                  <c:v>21.41</c:v>
                </c:pt>
                <c:pt idx="464">
                  <c:v>21.52</c:v>
                </c:pt>
                <c:pt idx="465">
                  <c:v>21.53</c:v>
                </c:pt>
                <c:pt idx="466">
                  <c:v>21.36</c:v>
                </c:pt>
                <c:pt idx="467">
                  <c:v>21.58</c:v>
                </c:pt>
                <c:pt idx="468">
                  <c:v>21.57</c:v>
                </c:pt>
                <c:pt idx="469">
                  <c:v>21.57</c:v>
                </c:pt>
                <c:pt idx="470">
                  <c:v>21.57</c:v>
                </c:pt>
                <c:pt idx="471">
                  <c:v>21.42</c:v>
                </c:pt>
                <c:pt idx="472">
                  <c:v>21.25</c:v>
                </c:pt>
                <c:pt idx="473">
                  <c:v>21.34</c:v>
                </c:pt>
                <c:pt idx="474">
                  <c:v>21.35</c:v>
                </c:pt>
                <c:pt idx="475">
                  <c:v>21.35</c:v>
                </c:pt>
                <c:pt idx="476">
                  <c:v>21.2</c:v>
                </c:pt>
                <c:pt idx="477">
                  <c:v>21.37</c:v>
                </c:pt>
                <c:pt idx="478">
                  <c:v>21.46</c:v>
                </c:pt>
                <c:pt idx="479">
                  <c:v>21.33</c:v>
                </c:pt>
                <c:pt idx="480">
                  <c:v>21.28</c:v>
                </c:pt>
                <c:pt idx="481">
                  <c:v>21.15</c:v>
                </c:pt>
                <c:pt idx="482">
                  <c:v>21.17</c:v>
                </c:pt>
                <c:pt idx="483">
                  <c:v>21.25</c:v>
                </c:pt>
                <c:pt idx="484">
                  <c:v>21.14</c:v>
                </c:pt>
                <c:pt idx="485">
                  <c:v>21.1</c:v>
                </c:pt>
                <c:pt idx="486">
                  <c:v>20.92</c:v>
                </c:pt>
                <c:pt idx="487">
                  <c:v>20.78</c:v>
                </c:pt>
                <c:pt idx="488">
                  <c:v>20.8</c:v>
                </c:pt>
                <c:pt idx="489">
                  <c:v>20.89</c:v>
                </c:pt>
                <c:pt idx="490">
                  <c:v>20.61</c:v>
                </c:pt>
                <c:pt idx="491">
                  <c:v>20.54</c:v>
                </c:pt>
                <c:pt idx="492">
                  <c:v>20.85</c:v>
                </c:pt>
                <c:pt idx="493">
                  <c:v>20.61</c:v>
                </c:pt>
                <c:pt idx="494">
                  <c:v>20.81</c:v>
                </c:pt>
                <c:pt idx="495">
                  <c:v>20.78</c:v>
                </c:pt>
                <c:pt idx="496">
                  <c:v>20.63</c:v>
                </c:pt>
                <c:pt idx="497">
                  <c:v>20.79</c:v>
                </c:pt>
                <c:pt idx="498">
                  <c:v>20.74</c:v>
                </c:pt>
                <c:pt idx="499">
                  <c:v>20.66</c:v>
                </c:pt>
                <c:pt idx="500">
                  <c:v>20.59</c:v>
                </c:pt>
                <c:pt idx="501">
                  <c:v>20.420000000000002</c:v>
                </c:pt>
                <c:pt idx="502">
                  <c:v>20.329999999999998</c:v>
                </c:pt>
                <c:pt idx="503">
                  <c:v>20.239999999999998</c:v>
                </c:pt>
                <c:pt idx="504">
                  <c:v>20.239999999999998</c:v>
                </c:pt>
                <c:pt idx="505">
                  <c:v>20.28</c:v>
                </c:pt>
                <c:pt idx="506">
                  <c:v>20.52</c:v>
                </c:pt>
                <c:pt idx="507">
                  <c:v>20.39</c:v>
                </c:pt>
                <c:pt idx="508">
                  <c:v>20.53</c:v>
                </c:pt>
                <c:pt idx="509">
                  <c:v>20.56</c:v>
                </c:pt>
                <c:pt idx="510">
                  <c:v>20.57</c:v>
                </c:pt>
                <c:pt idx="511">
                  <c:v>20.36</c:v>
                </c:pt>
                <c:pt idx="512">
                  <c:v>20.48</c:v>
                </c:pt>
                <c:pt idx="513">
                  <c:v>20.53</c:v>
                </c:pt>
                <c:pt idx="514">
                  <c:v>20.39</c:v>
                </c:pt>
                <c:pt idx="515">
                  <c:v>20.82</c:v>
                </c:pt>
                <c:pt idx="516">
                  <c:v>20.82</c:v>
                </c:pt>
                <c:pt idx="517">
                  <c:v>20.48</c:v>
                </c:pt>
                <c:pt idx="518">
                  <c:v>20.239999999999998</c:v>
                </c:pt>
                <c:pt idx="519">
                  <c:v>20.12</c:v>
                </c:pt>
                <c:pt idx="520">
                  <c:v>19.989999999999998</c:v>
                </c:pt>
                <c:pt idx="521">
                  <c:v>20.05</c:v>
                </c:pt>
                <c:pt idx="522">
                  <c:v>19.940000000000001</c:v>
                </c:pt>
                <c:pt idx="523">
                  <c:v>19.95</c:v>
                </c:pt>
                <c:pt idx="524">
                  <c:v>20.05</c:v>
                </c:pt>
                <c:pt idx="525">
                  <c:v>20.190000000000001</c:v>
                </c:pt>
                <c:pt idx="526">
                  <c:v>19.989999999999998</c:v>
                </c:pt>
                <c:pt idx="527">
                  <c:v>20.78</c:v>
                </c:pt>
                <c:pt idx="528">
                  <c:v>20.73</c:v>
                </c:pt>
                <c:pt idx="529">
                  <c:v>20.54</c:v>
                </c:pt>
                <c:pt idx="530">
                  <c:v>20.51</c:v>
                </c:pt>
                <c:pt idx="531">
                  <c:v>20.46</c:v>
                </c:pt>
                <c:pt idx="532">
                  <c:v>20.39</c:v>
                </c:pt>
                <c:pt idx="533">
                  <c:v>20.23</c:v>
                </c:pt>
                <c:pt idx="534">
                  <c:v>20.32</c:v>
                </c:pt>
                <c:pt idx="535">
                  <c:v>20.23</c:v>
                </c:pt>
                <c:pt idx="536">
                  <c:v>20.23</c:v>
                </c:pt>
                <c:pt idx="537">
                  <c:v>20.16</c:v>
                </c:pt>
                <c:pt idx="538">
                  <c:v>20.22</c:v>
                </c:pt>
                <c:pt idx="539">
                  <c:v>20.07</c:v>
                </c:pt>
                <c:pt idx="540">
                  <c:v>20.11</c:v>
                </c:pt>
                <c:pt idx="541">
                  <c:v>20.11</c:v>
                </c:pt>
                <c:pt idx="542">
                  <c:v>20.03</c:v>
                </c:pt>
                <c:pt idx="543">
                  <c:v>20.11</c:v>
                </c:pt>
                <c:pt idx="544">
                  <c:v>20.149999999999999</c:v>
                </c:pt>
                <c:pt idx="545">
                  <c:v>20.149999999999999</c:v>
                </c:pt>
                <c:pt idx="546">
                  <c:v>20.170000000000002</c:v>
                </c:pt>
                <c:pt idx="547">
                  <c:v>20.239999999999998</c:v>
                </c:pt>
                <c:pt idx="548">
                  <c:v>20.22</c:v>
                </c:pt>
                <c:pt idx="549">
                  <c:v>20.190000000000001</c:v>
                </c:pt>
                <c:pt idx="550">
                  <c:v>20.07</c:v>
                </c:pt>
                <c:pt idx="551">
                  <c:v>20.010000000000002</c:v>
                </c:pt>
                <c:pt idx="552">
                  <c:v>20.190000000000001</c:v>
                </c:pt>
                <c:pt idx="553">
                  <c:v>19.940000000000001</c:v>
                </c:pt>
                <c:pt idx="554">
                  <c:v>19.97</c:v>
                </c:pt>
                <c:pt idx="555">
                  <c:v>20.170000000000002</c:v>
                </c:pt>
                <c:pt idx="556">
                  <c:v>20.079999999999998</c:v>
                </c:pt>
                <c:pt idx="557">
                  <c:v>20.23</c:v>
                </c:pt>
                <c:pt idx="558">
                  <c:v>20.61</c:v>
                </c:pt>
                <c:pt idx="559">
                  <c:v>20.52</c:v>
                </c:pt>
                <c:pt idx="560">
                  <c:v>20.56</c:v>
                </c:pt>
                <c:pt idx="561">
                  <c:v>20.49</c:v>
                </c:pt>
                <c:pt idx="562">
                  <c:v>20.329999999999998</c:v>
                </c:pt>
                <c:pt idx="563">
                  <c:v>20.420000000000002</c:v>
                </c:pt>
                <c:pt idx="564">
                  <c:v>20.39</c:v>
                </c:pt>
                <c:pt idx="565">
                  <c:v>20.36</c:v>
                </c:pt>
                <c:pt idx="566">
                  <c:v>20.28</c:v>
                </c:pt>
                <c:pt idx="567">
                  <c:v>20.170000000000002</c:v>
                </c:pt>
                <c:pt idx="568">
                  <c:v>20.18</c:v>
                </c:pt>
                <c:pt idx="569">
                  <c:v>20.399999999999999</c:v>
                </c:pt>
                <c:pt idx="570">
                  <c:v>20.399999999999999</c:v>
                </c:pt>
                <c:pt idx="571">
                  <c:v>20.3</c:v>
                </c:pt>
                <c:pt idx="572">
                  <c:v>20.41</c:v>
                </c:pt>
                <c:pt idx="573">
                  <c:v>20.309999999999999</c:v>
                </c:pt>
                <c:pt idx="574">
                  <c:v>20.39</c:v>
                </c:pt>
                <c:pt idx="575">
                  <c:v>20.41</c:v>
                </c:pt>
                <c:pt idx="576">
                  <c:v>20.48</c:v>
                </c:pt>
                <c:pt idx="577">
                  <c:v>20.03</c:v>
                </c:pt>
                <c:pt idx="578">
                  <c:v>20.03</c:v>
                </c:pt>
                <c:pt idx="579">
                  <c:v>20.03</c:v>
                </c:pt>
                <c:pt idx="580">
                  <c:v>20.03</c:v>
                </c:pt>
                <c:pt idx="581">
                  <c:v>20.079999999999998</c:v>
                </c:pt>
                <c:pt idx="582">
                  <c:v>20.05</c:v>
                </c:pt>
                <c:pt idx="583">
                  <c:v>19.940000000000001</c:v>
                </c:pt>
                <c:pt idx="584">
                  <c:v>19.760000000000002</c:v>
                </c:pt>
                <c:pt idx="585">
                  <c:v>19.760000000000002</c:v>
                </c:pt>
                <c:pt idx="586">
                  <c:v>19.62</c:v>
                </c:pt>
                <c:pt idx="587">
                  <c:v>19.55</c:v>
                </c:pt>
                <c:pt idx="588">
                  <c:v>19.72</c:v>
                </c:pt>
                <c:pt idx="589">
                  <c:v>19.75</c:v>
                </c:pt>
                <c:pt idx="590">
                  <c:v>19.579999999999998</c:v>
                </c:pt>
                <c:pt idx="591">
                  <c:v>19.739999999999998</c:v>
                </c:pt>
                <c:pt idx="592">
                  <c:v>20.21</c:v>
                </c:pt>
                <c:pt idx="593">
                  <c:v>20.12</c:v>
                </c:pt>
                <c:pt idx="594">
                  <c:v>20.059999999999999</c:v>
                </c:pt>
                <c:pt idx="595">
                  <c:v>20.079999999999998</c:v>
                </c:pt>
                <c:pt idx="596">
                  <c:v>19.940000000000001</c:v>
                </c:pt>
                <c:pt idx="597">
                  <c:v>19.71</c:v>
                </c:pt>
                <c:pt idx="598">
                  <c:v>19.78</c:v>
                </c:pt>
                <c:pt idx="599">
                  <c:v>19.86</c:v>
                </c:pt>
                <c:pt idx="600">
                  <c:v>19.920000000000002</c:v>
                </c:pt>
                <c:pt idx="601">
                  <c:v>19.82</c:v>
                </c:pt>
                <c:pt idx="602">
                  <c:v>19.77</c:v>
                </c:pt>
                <c:pt idx="603">
                  <c:v>19.75</c:v>
                </c:pt>
                <c:pt idx="604">
                  <c:v>19.850000000000001</c:v>
                </c:pt>
                <c:pt idx="605">
                  <c:v>19.89</c:v>
                </c:pt>
                <c:pt idx="606">
                  <c:v>19.84</c:v>
                </c:pt>
                <c:pt idx="607">
                  <c:v>19.84</c:v>
                </c:pt>
                <c:pt idx="608">
                  <c:v>19.739999999999998</c:v>
                </c:pt>
                <c:pt idx="609">
                  <c:v>19.73</c:v>
                </c:pt>
                <c:pt idx="610">
                  <c:v>19.649999999999999</c:v>
                </c:pt>
                <c:pt idx="611">
                  <c:v>19.63</c:v>
                </c:pt>
                <c:pt idx="612">
                  <c:v>19.690000000000001</c:v>
                </c:pt>
                <c:pt idx="613">
                  <c:v>19.75</c:v>
                </c:pt>
                <c:pt idx="614">
                  <c:v>19.600000000000001</c:v>
                </c:pt>
                <c:pt idx="615">
                  <c:v>19.61</c:v>
                </c:pt>
                <c:pt idx="616">
                  <c:v>19.46</c:v>
                </c:pt>
                <c:pt idx="617">
                  <c:v>19.53</c:v>
                </c:pt>
                <c:pt idx="618">
                  <c:v>19.510000000000002</c:v>
                </c:pt>
                <c:pt idx="619">
                  <c:v>19.54</c:v>
                </c:pt>
                <c:pt idx="620">
                  <c:v>19.66</c:v>
                </c:pt>
                <c:pt idx="621">
                  <c:v>19.59</c:v>
                </c:pt>
                <c:pt idx="622">
                  <c:v>19.190000000000001</c:v>
                </c:pt>
                <c:pt idx="623">
                  <c:v>18.96</c:v>
                </c:pt>
                <c:pt idx="624">
                  <c:v>18.989999999999998</c:v>
                </c:pt>
                <c:pt idx="625">
                  <c:v>18.66</c:v>
                </c:pt>
                <c:pt idx="626">
                  <c:v>18.89</c:v>
                </c:pt>
                <c:pt idx="627">
                  <c:v>18.899999999999999</c:v>
                </c:pt>
                <c:pt idx="628">
                  <c:v>18.989999999999998</c:v>
                </c:pt>
                <c:pt idx="629">
                  <c:v>18.809999999999999</c:v>
                </c:pt>
                <c:pt idx="630">
                  <c:v>18.79</c:v>
                </c:pt>
                <c:pt idx="631">
                  <c:v>18.920000000000002</c:v>
                </c:pt>
                <c:pt idx="632">
                  <c:v>19.239999999999998</c:v>
                </c:pt>
                <c:pt idx="633">
                  <c:v>19.5</c:v>
                </c:pt>
                <c:pt idx="634">
                  <c:v>19.48</c:v>
                </c:pt>
                <c:pt idx="635">
                  <c:v>19.03</c:v>
                </c:pt>
                <c:pt idx="636">
                  <c:v>19.059999999999999</c:v>
                </c:pt>
                <c:pt idx="637">
                  <c:v>19.309999999999999</c:v>
                </c:pt>
                <c:pt idx="638">
                  <c:v>19.23</c:v>
                </c:pt>
                <c:pt idx="639">
                  <c:v>19.190000000000001</c:v>
                </c:pt>
                <c:pt idx="640">
                  <c:v>18.96</c:v>
                </c:pt>
                <c:pt idx="641">
                  <c:v>18.89</c:v>
                </c:pt>
                <c:pt idx="642">
                  <c:v>18.75</c:v>
                </c:pt>
                <c:pt idx="643">
                  <c:v>18.78</c:v>
                </c:pt>
                <c:pt idx="644">
                  <c:v>19.170000000000002</c:v>
                </c:pt>
                <c:pt idx="645">
                  <c:v>19.47</c:v>
                </c:pt>
                <c:pt idx="646">
                  <c:v>19.64</c:v>
                </c:pt>
                <c:pt idx="647">
                  <c:v>19.43</c:v>
                </c:pt>
                <c:pt idx="648">
                  <c:v>19.22</c:v>
                </c:pt>
                <c:pt idx="649">
                  <c:v>19.53</c:v>
                </c:pt>
                <c:pt idx="650">
                  <c:v>19.22</c:v>
                </c:pt>
                <c:pt idx="651">
                  <c:v>19.079999999999998</c:v>
                </c:pt>
                <c:pt idx="652">
                  <c:v>19.309999999999999</c:v>
                </c:pt>
                <c:pt idx="653">
                  <c:v>19.350000000000001</c:v>
                </c:pt>
                <c:pt idx="654">
                  <c:v>19.329999999999998</c:v>
                </c:pt>
                <c:pt idx="655">
                  <c:v>19.27</c:v>
                </c:pt>
                <c:pt idx="656">
                  <c:v>19.3</c:v>
                </c:pt>
                <c:pt idx="657">
                  <c:v>19.75</c:v>
                </c:pt>
                <c:pt idx="658">
                  <c:v>19.62</c:v>
                </c:pt>
                <c:pt idx="659">
                  <c:v>19.61</c:v>
                </c:pt>
                <c:pt idx="660">
                  <c:v>19.57</c:v>
                </c:pt>
                <c:pt idx="661">
                  <c:v>19.41</c:v>
                </c:pt>
                <c:pt idx="662">
                  <c:v>19.2</c:v>
                </c:pt>
                <c:pt idx="663">
                  <c:v>19.37</c:v>
                </c:pt>
                <c:pt idx="664">
                  <c:v>19.5</c:v>
                </c:pt>
                <c:pt idx="665">
                  <c:v>19.5</c:v>
                </c:pt>
                <c:pt idx="666">
                  <c:v>19.489999999999998</c:v>
                </c:pt>
                <c:pt idx="667">
                  <c:v>19.45</c:v>
                </c:pt>
                <c:pt idx="668">
                  <c:v>19.41</c:v>
                </c:pt>
                <c:pt idx="669">
                  <c:v>19.36</c:v>
                </c:pt>
                <c:pt idx="670">
                  <c:v>19.239999999999998</c:v>
                </c:pt>
                <c:pt idx="671">
                  <c:v>19.21</c:v>
                </c:pt>
                <c:pt idx="672">
                  <c:v>19.18</c:v>
                </c:pt>
                <c:pt idx="673">
                  <c:v>19.07</c:v>
                </c:pt>
                <c:pt idx="674">
                  <c:v>19.29</c:v>
                </c:pt>
                <c:pt idx="675">
                  <c:v>19.28</c:v>
                </c:pt>
                <c:pt idx="676">
                  <c:v>19.16</c:v>
                </c:pt>
                <c:pt idx="677">
                  <c:v>19.309999999999999</c:v>
                </c:pt>
                <c:pt idx="678">
                  <c:v>19.350000000000001</c:v>
                </c:pt>
                <c:pt idx="679">
                  <c:v>19.54</c:v>
                </c:pt>
                <c:pt idx="680">
                  <c:v>19.54</c:v>
                </c:pt>
                <c:pt idx="681">
                  <c:v>19.559999999999999</c:v>
                </c:pt>
                <c:pt idx="682">
                  <c:v>19.559999999999999</c:v>
                </c:pt>
                <c:pt idx="683">
                  <c:v>19.64</c:v>
                </c:pt>
                <c:pt idx="684">
                  <c:v>19.62</c:v>
                </c:pt>
                <c:pt idx="685">
                  <c:v>19.55</c:v>
                </c:pt>
                <c:pt idx="686">
                  <c:v>19.510000000000002</c:v>
                </c:pt>
                <c:pt idx="687">
                  <c:v>19.38</c:v>
                </c:pt>
                <c:pt idx="688">
                  <c:v>19.53</c:v>
                </c:pt>
                <c:pt idx="689">
                  <c:v>19.600000000000001</c:v>
                </c:pt>
                <c:pt idx="690">
                  <c:v>19.55</c:v>
                </c:pt>
                <c:pt idx="691">
                  <c:v>19.75</c:v>
                </c:pt>
                <c:pt idx="692">
                  <c:v>19.809999999999999</c:v>
                </c:pt>
                <c:pt idx="693">
                  <c:v>19.41</c:v>
                </c:pt>
                <c:pt idx="694">
                  <c:v>19.62</c:v>
                </c:pt>
                <c:pt idx="695">
                  <c:v>19.52</c:v>
                </c:pt>
                <c:pt idx="696">
                  <c:v>19.47</c:v>
                </c:pt>
                <c:pt idx="697">
                  <c:v>19.62</c:v>
                </c:pt>
                <c:pt idx="698">
                  <c:v>19.62</c:v>
                </c:pt>
                <c:pt idx="699">
                  <c:v>19.329999999999998</c:v>
                </c:pt>
                <c:pt idx="700">
                  <c:v>19.190000000000001</c:v>
                </c:pt>
                <c:pt idx="701">
                  <c:v>19.32</c:v>
                </c:pt>
                <c:pt idx="702">
                  <c:v>19.27</c:v>
                </c:pt>
                <c:pt idx="703">
                  <c:v>19.12</c:v>
                </c:pt>
                <c:pt idx="704">
                  <c:v>19.059999999999999</c:v>
                </c:pt>
                <c:pt idx="705">
                  <c:v>19.079999999999998</c:v>
                </c:pt>
                <c:pt idx="706">
                  <c:v>18.97</c:v>
                </c:pt>
                <c:pt idx="707">
                  <c:v>18.86</c:v>
                </c:pt>
                <c:pt idx="708">
                  <c:v>18.89</c:v>
                </c:pt>
                <c:pt idx="709">
                  <c:v>18.89</c:v>
                </c:pt>
                <c:pt idx="710">
                  <c:v>18.79</c:v>
                </c:pt>
                <c:pt idx="711">
                  <c:v>18.8</c:v>
                </c:pt>
                <c:pt idx="712">
                  <c:v>18.62</c:v>
                </c:pt>
                <c:pt idx="713">
                  <c:v>18.28</c:v>
                </c:pt>
                <c:pt idx="714">
                  <c:v>18.27</c:v>
                </c:pt>
                <c:pt idx="715">
                  <c:v>18.02</c:v>
                </c:pt>
                <c:pt idx="716">
                  <c:v>18.170000000000002</c:v>
                </c:pt>
                <c:pt idx="717">
                  <c:v>18.59</c:v>
                </c:pt>
                <c:pt idx="718">
                  <c:v>18.54</c:v>
                </c:pt>
                <c:pt idx="719">
                  <c:v>18.68</c:v>
                </c:pt>
                <c:pt idx="720">
                  <c:v>18.68</c:v>
                </c:pt>
                <c:pt idx="721">
                  <c:v>18.649999999999999</c:v>
                </c:pt>
                <c:pt idx="722">
                  <c:v>18.54</c:v>
                </c:pt>
                <c:pt idx="723">
                  <c:v>19.05</c:v>
                </c:pt>
                <c:pt idx="724">
                  <c:v>19.05</c:v>
                </c:pt>
                <c:pt idx="725">
                  <c:v>19.11</c:v>
                </c:pt>
                <c:pt idx="726">
                  <c:v>19.079999999999998</c:v>
                </c:pt>
                <c:pt idx="727">
                  <c:v>19.03</c:v>
                </c:pt>
                <c:pt idx="728">
                  <c:v>19.07</c:v>
                </c:pt>
                <c:pt idx="729">
                  <c:v>19.079999999999998</c:v>
                </c:pt>
                <c:pt idx="730">
                  <c:v>19.09</c:v>
                </c:pt>
                <c:pt idx="731">
                  <c:v>19.02</c:v>
                </c:pt>
                <c:pt idx="732">
                  <c:v>18.739999999999998</c:v>
                </c:pt>
                <c:pt idx="733">
                  <c:v>18.88</c:v>
                </c:pt>
                <c:pt idx="734">
                  <c:v>18.82</c:v>
                </c:pt>
                <c:pt idx="735">
                  <c:v>18.82</c:v>
                </c:pt>
                <c:pt idx="736">
                  <c:v>18.670000000000002</c:v>
                </c:pt>
                <c:pt idx="737">
                  <c:v>18.75</c:v>
                </c:pt>
                <c:pt idx="738">
                  <c:v>18.739999999999998</c:v>
                </c:pt>
                <c:pt idx="739">
                  <c:v>18.77</c:v>
                </c:pt>
                <c:pt idx="740">
                  <c:v>18.72</c:v>
                </c:pt>
                <c:pt idx="741">
                  <c:v>18.579999999999998</c:v>
                </c:pt>
                <c:pt idx="742">
                  <c:v>18.399999999999999</c:v>
                </c:pt>
                <c:pt idx="743">
                  <c:v>18.11</c:v>
                </c:pt>
                <c:pt idx="744">
                  <c:v>18.39</c:v>
                </c:pt>
                <c:pt idx="745">
                  <c:v>18.25</c:v>
                </c:pt>
                <c:pt idx="746">
                  <c:v>18.23</c:v>
                </c:pt>
                <c:pt idx="747">
                  <c:v>18.309999999999999</c:v>
                </c:pt>
                <c:pt idx="748">
                  <c:v>18.23</c:v>
                </c:pt>
                <c:pt idx="749">
                  <c:v>18.420000000000002</c:v>
                </c:pt>
                <c:pt idx="750">
                  <c:v>18.21</c:v>
                </c:pt>
                <c:pt idx="751">
                  <c:v>17.649999999999999</c:v>
                </c:pt>
                <c:pt idx="752">
                  <c:v>18.09</c:v>
                </c:pt>
                <c:pt idx="753">
                  <c:v>18.04</c:v>
                </c:pt>
                <c:pt idx="754">
                  <c:v>18.260000000000002</c:v>
                </c:pt>
                <c:pt idx="755">
                  <c:v>18.48</c:v>
                </c:pt>
                <c:pt idx="756">
                  <c:v>18.32</c:v>
                </c:pt>
                <c:pt idx="757">
                  <c:v>17.809999999999999</c:v>
                </c:pt>
                <c:pt idx="758">
                  <c:v>18.12</c:v>
                </c:pt>
                <c:pt idx="759">
                  <c:v>18.46</c:v>
                </c:pt>
                <c:pt idx="760">
                  <c:v>18.2</c:v>
                </c:pt>
                <c:pt idx="761">
                  <c:v>18.13</c:v>
                </c:pt>
                <c:pt idx="762">
                  <c:v>18.399999999999999</c:v>
                </c:pt>
                <c:pt idx="763">
                  <c:v>18.260000000000002</c:v>
                </c:pt>
                <c:pt idx="764">
                  <c:v>18.420000000000002</c:v>
                </c:pt>
                <c:pt idx="765">
                  <c:v>18.25</c:v>
                </c:pt>
                <c:pt idx="766">
                  <c:v>18.62</c:v>
                </c:pt>
                <c:pt idx="767">
                  <c:v>18.36</c:v>
                </c:pt>
                <c:pt idx="768">
                  <c:v>18.22</c:v>
                </c:pt>
                <c:pt idx="769">
                  <c:v>17.940000000000001</c:v>
                </c:pt>
                <c:pt idx="770">
                  <c:v>18.04</c:v>
                </c:pt>
                <c:pt idx="771">
                  <c:v>18.04</c:v>
                </c:pt>
                <c:pt idx="772">
                  <c:v>17.91</c:v>
                </c:pt>
                <c:pt idx="773">
                  <c:v>18.12</c:v>
                </c:pt>
                <c:pt idx="774">
                  <c:v>18.3</c:v>
                </c:pt>
                <c:pt idx="775">
                  <c:v>18.274999999999999</c:v>
                </c:pt>
                <c:pt idx="776">
                  <c:v>18.170000000000002</c:v>
                </c:pt>
                <c:pt idx="777">
                  <c:v>17.86</c:v>
                </c:pt>
                <c:pt idx="778">
                  <c:v>17.75</c:v>
                </c:pt>
                <c:pt idx="779">
                  <c:v>17.829999999999998</c:v>
                </c:pt>
                <c:pt idx="780">
                  <c:v>17.54</c:v>
                </c:pt>
                <c:pt idx="781">
                  <c:v>17.190000000000001</c:v>
                </c:pt>
                <c:pt idx="782">
                  <c:v>17.309999999999999</c:v>
                </c:pt>
                <c:pt idx="783">
                  <c:v>17.7</c:v>
                </c:pt>
                <c:pt idx="784">
                  <c:v>17.39</c:v>
                </c:pt>
                <c:pt idx="785">
                  <c:v>17.43</c:v>
                </c:pt>
                <c:pt idx="786">
                  <c:v>17.79</c:v>
                </c:pt>
                <c:pt idx="787">
                  <c:v>17.39</c:v>
                </c:pt>
                <c:pt idx="788">
                  <c:v>17.84</c:v>
                </c:pt>
                <c:pt idx="789">
                  <c:v>17.79</c:v>
                </c:pt>
                <c:pt idx="790">
                  <c:v>17.670000000000002</c:v>
                </c:pt>
                <c:pt idx="791">
                  <c:v>18.45</c:v>
                </c:pt>
                <c:pt idx="792">
                  <c:v>19.22</c:v>
                </c:pt>
                <c:pt idx="793">
                  <c:v>19.190000000000001</c:v>
                </c:pt>
                <c:pt idx="794">
                  <c:v>19.41</c:v>
                </c:pt>
                <c:pt idx="795">
                  <c:v>19.45</c:v>
                </c:pt>
                <c:pt idx="796">
                  <c:v>19.440000000000001</c:v>
                </c:pt>
                <c:pt idx="797">
                  <c:v>19.350000000000001</c:v>
                </c:pt>
                <c:pt idx="798">
                  <c:v>19.36</c:v>
                </c:pt>
                <c:pt idx="799">
                  <c:v>19.45</c:v>
                </c:pt>
                <c:pt idx="800">
                  <c:v>19.32</c:v>
                </c:pt>
                <c:pt idx="801">
                  <c:v>19.420000000000002</c:v>
                </c:pt>
                <c:pt idx="802">
                  <c:v>19.41</c:v>
                </c:pt>
                <c:pt idx="803">
                  <c:v>19.32</c:v>
                </c:pt>
                <c:pt idx="804">
                  <c:v>19.68</c:v>
                </c:pt>
                <c:pt idx="805">
                  <c:v>19.68</c:v>
                </c:pt>
                <c:pt idx="806">
                  <c:v>19.760000000000002</c:v>
                </c:pt>
                <c:pt idx="807">
                  <c:v>19.690000000000001</c:v>
                </c:pt>
                <c:pt idx="808">
                  <c:v>19.61</c:v>
                </c:pt>
                <c:pt idx="809">
                  <c:v>19.71</c:v>
                </c:pt>
                <c:pt idx="810">
                  <c:v>19.739999999999998</c:v>
                </c:pt>
                <c:pt idx="811">
                  <c:v>19.82</c:v>
                </c:pt>
                <c:pt idx="812">
                  <c:v>19.95</c:v>
                </c:pt>
                <c:pt idx="813">
                  <c:v>20.04</c:v>
                </c:pt>
                <c:pt idx="814">
                  <c:v>19.600000000000001</c:v>
                </c:pt>
                <c:pt idx="815">
                  <c:v>19.690000000000001</c:v>
                </c:pt>
                <c:pt idx="816">
                  <c:v>19.78</c:v>
                </c:pt>
                <c:pt idx="817">
                  <c:v>19.68</c:v>
                </c:pt>
                <c:pt idx="818">
                  <c:v>19.37</c:v>
                </c:pt>
                <c:pt idx="819">
                  <c:v>19.239999999999998</c:v>
                </c:pt>
                <c:pt idx="820">
                  <c:v>19.64</c:v>
                </c:pt>
                <c:pt idx="821">
                  <c:v>19.62</c:v>
                </c:pt>
                <c:pt idx="822">
                  <c:v>19.37</c:v>
                </c:pt>
                <c:pt idx="823">
                  <c:v>19.46</c:v>
                </c:pt>
                <c:pt idx="824">
                  <c:v>19.47</c:v>
                </c:pt>
                <c:pt idx="825">
                  <c:v>19.03</c:v>
                </c:pt>
                <c:pt idx="826">
                  <c:v>18.79</c:v>
                </c:pt>
                <c:pt idx="827">
                  <c:v>18.89</c:v>
                </c:pt>
                <c:pt idx="828">
                  <c:v>18.89</c:v>
                </c:pt>
                <c:pt idx="829">
                  <c:v>18.899999999999999</c:v>
                </c:pt>
                <c:pt idx="830">
                  <c:v>18.899999999999999</c:v>
                </c:pt>
                <c:pt idx="831">
                  <c:v>19.61</c:v>
                </c:pt>
                <c:pt idx="832">
                  <c:v>19.32</c:v>
                </c:pt>
                <c:pt idx="833">
                  <c:v>18.79</c:v>
                </c:pt>
                <c:pt idx="834">
                  <c:v>18.59</c:v>
                </c:pt>
                <c:pt idx="835">
                  <c:v>18.5</c:v>
                </c:pt>
                <c:pt idx="836">
                  <c:v>18.600000000000001</c:v>
                </c:pt>
                <c:pt idx="837">
                  <c:v>18.86</c:v>
                </c:pt>
                <c:pt idx="838">
                  <c:v>18.57</c:v>
                </c:pt>
                <c:pt idx="839">
                  <c:v>18.47</c:v>
                </c:pt>
                <c:pt idx="840">
                  <c:v>18.47</c:v>
                </c:pt>
                <c:pt idx="841">
                  <c:v>18.7</c:v>
                </c:pt>
                <c:pt idx="842">
                  <c:v>18.420000000000002</c:v>
                </c:pt>
                <c:pt idx="843">
                  <c:v>18.64</c:v>
                </c:pt>
                <c:pt idx="844">
                  <c:v>18.68</c:v>
                </c:pt>
                <c:pt idx="845">
                  <c:v>18.68</c:v>
                </c:pt>
                <c:pt idx="846">
                  <c:v>18.18</c:v>
                </c:pt>
                <c:pt idx="847">
                  <c:v>18.63</c:v>
                </c:pt>
                <c:pt idx="848">
                  <c:v>18.38</c:v>
                </c:pt>
                <c:pt idx="849">
                  <c:v>17.98</c:v>
                </c:pt>
                <c:pt idx="850">
                  <c:v>18.36</c:v>
                </c:pt>
                <c:pt idx="851">
                  <c:v>18.600000000000001</c:v>
                </c:pt>
                <c:pt idx="852">
                  <c:v>18.690000000000001</c:v>
                </c:pt>
                <c:pt idx="853">
                  <c:v>19.27</c:v>
                </c:pt>
                <c:pt idx="854">
                  <c:v>19.21</c:v>
                </c:pt>
                <c:pt idx="855">
                  <c:v>19.16</c:v>
                </c:pt>
                <c:pt idx="856">
                  <c:v>18.96</c:v>
                </c:pt>
                <c:pt idx="857">
                  <c:v>18.760000000000002</c:v>
                </c:pt>
                <c:pt idx="858">
                  <c:v>18.66</c:v>
                </c:pt>
                <c:pt idx="859">
                  <c:v>19.190000000000001</c:v>
                </c:pt>
                <c:pt idx="860">
                  <c:v>19.399999999999999</c:v>
                </c:pt>
                <c:pt idx="861">
                  <c:v>19.3</c:v>
                </c:pt>
                <c:pt idx="862">
                  <c:v>19.649999999999999</c:v>
                </c:pt>
                <c:pt idx="863">
                  <c:v>19.329999999999998</c:v>
                </c:pt>
                <c:pt idx="864">
                  <c:v>19.32</c:v>
                </c:pt>
                <c:pt idx="865">
                  <c:v>19.760000000000002</c:v>
                </c:pt>
                <c:pt idx="866">
                  <c:v>19.690000000000001</c:v>
                </c:pt>
                <c:pt idx="867">
                  <c:v>19.690000000000001</c:v>
                </c:pt>
                <c:pt idx="868">
                  <c:v>19.59</c:v>
                </c:pt>
                <c:pt idx="869">
                  <c:v>19.39</c:v>
                </c:pt>
                <c:pt idx="870">
                  <c:v>19.27</c:v>
                </c:pt>
                <c:pt idx="871">
                  <c:v>19.399999999999999</c:v>
                </c:pt>
                <c:pt idx="872">
                  <c:v>19.43</c:v>
                </c:pt>
                <c:pt idx="873">
                  <c:v>19.47</c:v>
                </c:pt>
                <c:pt idx="874">
                  <c:v>19.34</c:v>
                </c:pt>
                <c:pt idx="875">
                  <c:v>19.510000000000002</c:v>
                </c:pt>
                <c:pt idx="876">
                  <c:v>19.420000000000002</c:v>
                </c:pt>
                <c:pt idx="877">
                  <c:v>19.04</c:v>
                </c:pt>
                <c:pt idx="878">
                  <c:v>19.059999999999999</c:v>
                </c:pt>
                <c:pt idx="879">
                  <c:v>19.73</c:v>
                </c:pt>
                <c:pt idx="880">
                  <c:v>19.39</c:v>
                </c:pt>
                <c:pt idx="881">
                  <c:v>19.37</c:v>
                </c:pt>
                <c:pt idx="882">
                  <c:v>19.350000000000001</c:v>
                </c:pt>
                <c:pt idx="883">
                  <c:v>19.579999999999998</c:v>
                </c:pt>
                <c:pt idx="884">
                  <c:v>19.43</c:v>
                </c:pt>
                <c:pt idx="885">
                  <c:v>19.600000000000001</c:v>
                </c:pt>
                <c:pt idx="886">
                  <c:v>19.579999999999998</c:v>
                </c:pt>
                <c:pt idx="887">
                  <c:v>19.36</c:v>
                </c:pt>
                <c:pt idx="888">
                  <c:v>19.05</c:v>
                </c:pt>
                <c:pt idx="889">
                  <c:v>18.18</c:v>
                </c:pt>
                <c:pt idx="890">
                  <c:v>17.82</c:v>
                </c:pt>
                <c:pt idx="891">
                  <c:v>17.899999999999999</c:v>
                </c:pt>
                <c:pt idx="892">
                  <c:v>17.87</c:v>
                </c:pt>
                <c:pt idx="893">
                  <c:v>18.059999999999999</c:v>
                </c:pt>
                <c:pt idx="894">
                  <c:v>17.91</c:v>
                </c:pt>
                <c:pt idx="895">
                  <c:v>17.7</c:v>
                </c:pt>
                <c:pt idx="896">
                  <c:v>17.84</c:v>
                </c:pt>
                <c:pt idx="897">
                  <c:v>17.36</c:v>
                </c:pt>
                <c:pt idx="898">
                  <c:v>17.32</c:v>
                </c:pt>
                <c:pt idx="899">
                  <c:v>17.3</c:v>
                </c:pt>
                <c:pt idx="900">
                  <c:v>17.7</c:v>
                </c:pt>
                <c:pt idx="901">
                  <c:v>17.809999999999999</c:v>
                </c:pt>
                <c:pt idx="902">
                  <c:v>18.04</c:v>
                </c:pt>
                <c:pt idx="903">
                  <c:v>18.329999999999998</c:v>
                </c:pt>
                <c:pt idx="904">
                  <c:v>17.399999999999999</c:v>
                </c:pt>
                <c:pt idx="905">
                  <c:v>16.88</c:v>
                </c:pt>
                <c:pt idx="906">
                  <c:v>16.84</c:v>
                </c:pt>
                <c:pt idx="907">
                  <c:v>17.5</c:v>
                </c:pt>
                <c:pt idx="908">
                  <c:v>17.05</c:v>
                </c:pt>
                <c:pt idx="909">
                  <c:v>16.97</c:v>
                </c:pt>
                <c:pt idx="910">
                  <c:v>17.54</c:v>
                </c:pt>
                <c:pt idx="911">
                  <c:v>17.84</c:v>
                </c:pt>
                <c:pt idx="912">
                  <c:v>18.52</c:v>
                </c:pt>
                <c:pt idx="913">
                  <c:v>18.62</c:v>
                </c:pt>
                <c:pt idx="914">
                  <c:v>18.97</c:v>
                </c:pt>
                <c:pt idx="915">
                  <c:v>18.96</c:v>
                </c:pt>
                <c:pt idx="916">
                  <c:v>19.09</c:v>
                </c:pt>
                <c:pt idx="917">
                  <c:v>19.03</c:v>
                </c:pt>
                <c:pt idx="918">
                  <c:v>19.63</c:v>
                </c:pt>
                <c:pt idx="919">
                  <c:v>20.16</c:v>
                </c:pt>
                <c:pt idx="920">
                  <c:v>19.98</c:v>
                </c:pt>
                <c:pt idx="921">
                  <c:v>19.59</c:v>
                </c:pt>
                <c:pt idx="922">
                  <c:v>19.399999999999999</c:v>
                </c:pt>
                <c:pt idx="923">
                  <c:v>19.2</c:v>
                </c:pt>
                <c:pt idx="924">
                  <c:v>19.3</c:v>
                </c:pt>
                <c:pt idx="925">
                  <c:v>19.3</c:v>
                </c:pt>
                <c:pt idx="926">
                  <c:v>19.3</c:v>
                </c:pt>
                <c:pt idx="927">
                  <c:v>19.64</c:v>
                </c:pt>
                <c:pt idx="928">
                  <c:v>19.66</c:v>
                </c:pt>
                <c:pt idx="929">
                  <c:v>20.079999999999998</c:v>
                </c:pt>
                <c:pt idx="930">
                  <c:v>20.2</c:v>
                </c:pt>
                <c:pt idx="931">
                  <c:v>20.53</c:v>
                </c:pt>
                <c:pt idx="932">
                  <c:v>20.440000000000001</c:v>
                </c:pt>
                <c:pt idx="933">
                  <c:v>20.239999999999998</c:v>
                </c:pt>
                <c:pt idx="934">
                  <c:v>19.96</c:v>
                </c:pt>
                <c:pt idx="935">
                  <c:v>20.149999999999999</c:v>
                </c:pt>
                <c:pt idx="936">
                  <c:v>20.55</c:v>
                </c:pt>
                <c:pt idx="937">
                  <c:v>20.39</c:v>
                </c:pt>
                <c:pt idx="938">
                  <c:v>20.7</c:v>
                </c:pt>
                <c:pt idx="939">
                  <c:v>20.440000000000001</c:v>
                </c:pt>
                <c:pt idx="940">
                  <c:v>20.56</c:v>
                </c:pt>
                <c:pt idx="941">
                  <c:v>20.37</c:v>
                </c:pt>
                <c:pt idx="942">
                  <c:v>20.149999999999999</c:v>
                </c:pt>
                <c:pt idx="943">
                  <c:v>20.16</c:v>
                </c:pt>
                <c:pt idx="944">
                  <c:v>20.16</c:v>
                </c:pt>
                <c:pt idx="945">
                  <c:v>19.940000000000001</c:v>
                </c:pt>
                <c:pt idx="946">
                  <c:v>19.73</c:v>
                </c:pt>
                <c:pt idx="947">
                  <c:v>19.66</c:v>
                </c:pt>
                <c:pt idx="948">
                  <c:v>19.68</c:v>
                </c:pt>
                <c:pt idx="949">
                  <c:v>19.8</c:v>
                </c:pt>
                <c:pt idx="950">
                  <c:v>19.39</c:v>
                </c:pt>
                <c:pt idx="951">
                  <c:v>20.11</c:v>
                </c:pt>
                <c:pt idx="952">
                  <c:v>19.739999999999998</c:v>
                </c:pt>
                <c:pt idx="953">
                  <c:v>19.55</c:v>
                </c:pt>
                <c:pt idx="954">
                  <c:v>19.22</c:v>
                </c:pt>
                <c:pt idx="955">
                  <c:v>19.36</c:v>
                </c:pt>
                <c:pt idx="956">
                  <c:v>19.43</c:v>
                </c:pt>
                <c:pt idx="957">
                  <c:v>19.62</c:v>
                </c:pt>
                <c:pt idx="958">
                  <c:v>19.55</c:v>
                </c:pt>
                <c:pt idx="959">
                  <c:v>19.11</c:v>
                </c:pt>
                <c:pt idx="960">
                  <c:v>18.96</c:v>
                </c:pt>
                <c:pt idx="961">
                  <c:v>18.739999999999998</c:v>
                </c:pt>
                <c:pt idx="962">
                  <c:v>18.96</c:v>
                </c:pt>
                <c:pt idx="963">
                  <c:v>19.12</c:v>
                </c:pt>
                <c:pt idx="964">
                  <c:v>18.809999999999999</c:v>
                </c:pt>
                <c:pt idx="965">
                  <c:v>19.02</c:v>
                </c:pt>
                <c:pt idx="966">
                  <c:v>18.850000000000001</c:v>
                </c:pt>
                <c:pt idx="967">
                  <c:v>18.66</c:v>
                </c:pt>
                <c:pt idx="968">
                  <c:v>18.79</c:v>
                </c:pt>
                <c:pt idx="969">
                  <c:v>18.86</c:v>
                </c:pt>
                <c:pt idx="970">
                  <c:v>18.86</c:v>
                </c:pt>
                <c:pt idx="971">
                  <c:v>17.93</c:v>
                </c:pt>
                <c:pt idx="972">
                  <c:v>17.87</c:v>
                </c:pt>
                <c:pt idx="973">
                  <c:v>18.07</c:v>
                </c:pt>
                <c:pt idx="974">
                  <c:v>18.239999999999998</c:v>
                </c:pt>
                <c:pt idx="975">
                  <c:v>18.07</c:v>
                </c:pt>
                <c:pt idx="976">
                  <c:v>17.5</c:v>
                </c:pt>
                <c:pt idx="977">
                  <c:v>17.55</c:v>
                </c:pt>
                <c:pt idx="978">
                  <c:v>17.57</c:v>
                </c:pt>
                <c:pt idx="979">
                  <c:v>17.420000000000002</c:v>
                </c:pt>
                <c:pt idx="980">
                  <c:v>17.420000000000002</c:v>
                </c:pt>
                <c:pt idx="981">
                  <c:v>17.12</c:v>
                </c:pt>
                <c:pt idx="982">
                  <c:v>17.95</c:v>
                </c:pt>
                <c:pt idx="983">
                  <c:v>17.78</c:v>
                </c:pt>
                <c:pt idx="984">
                  <c:v>18.09</c:v>
                </c:pt>
                <c:pt idx="985">
                  <c:v>19.04</c:v>
                </c:pt>
                <c:pt idx="986">
                  <c:v>19.329999999999998</c:v>
                </c:pt>
                <c:pt idx="987">
                  <c:v>19.7</c:v>
                </c:pt>
                <c:pt idx="988">
                  <c:v>19.86</c:v>
                </c:pt>
                <c:pt idx="989">
                  <c:v>19.82</c:v>
                </c:pt>
                <c:pt idx="990">
                  <c:v>19.53</c:v>
                </c:pt>
                <c:pt idx="991">
                  <c:v>19.77</c:v>
                </c:pt>
                <c:pt idx="992">
                  <c:v>19.510000000000002</c:v>
                </c:pt>
                <c:pt idx="993">
                  <c:v>19.38</c:v>
                </c:pt>
                <c:pt idx="994">
                  <c:v>19.87</c:v>
                </c:pt>
                <c:pt idx="995">
                  <c:v>19.87</c:v>
                </c:pt>
                <c:pt idx="996">
                  <c:v>19.41</c:v>
                </c:pt>
                <c:pt idx="997">
                  <c:v>19.11</c:v>
                </c:pt>
                <c:pt idx="998">
                  <c:v>18.47</c:v>
                </c:pt>
                <c:pt idx="999">
                  <c:v>18.309999999999999</c:v>
                </c:pt>
                <c:pt idx="1000">
                  <c:v>18.09</c:v>
                </c:pt>
                <c:pt idx="1001">
                  <c:v>18.54</c:v>
                </c:pt>
                <c:pt idx="1002">
                  <c:v>18.670000000000002</c:v>
                </c:pt>
                <c:pt idx="1003">
                  <c:v>19.5</c:v>
                </c:pt>
                <c:pt idx="1004">
                  <c:v>19.41</c:v>
                </c:pt>
                <c:pt idx="1005">
                  <c:v>19.190000000000001</c:v>
                </c:pt>
                <c:pt idx="1006">
                  <c:v>18.809999999999999</c:v>
                </c:pt>
                <c:pt idx="1007">
                  <c:v>19.21</c:v>
                </c:pt>
                <c:pt idx="1008">
                  <c:v>19.57</c:v>
                </c:pt>
                <c:pt idx="1009">
                  <c:v>19.190000000000001</c:v>
                </c:pt>
                <c:pt idx="1010">
                  <c:v>20.13</c:v>
                </c:pt>
                <c:pt idx="1011">
                  <c:v>20.23</c:v>
                </c:pt>
                <c:pt idx="1012">
                  <c:v>20.82</c:v>
                </c:pt>
                <c:pt idx="1013">
                  <c:v>20.53</c:v>
                </c:pt>
                <c:pt idx="1014">
                  <c:v>20.170000000000002</c:v>
                </c:pt>
                <c:pt idx="1015">
                  <c:v>20.27</c:v>
                </c:pt>
                <c:pt idx="1016">
                  <c:v>20.96</c:v>
                </c:pt>
                <c:pt idx="1017">
                  <c:v>20.8</c:v>
                </c:pt>
                <c:pt idx="1018">
                  <c:v>19.8</c:v>
                </c:pt>
                <c:pt idx="1019">
                  <c:v>21.7</c:v>
                </c:pt>
                <c:pt idx="1020">
                  <c:v>21.81</c:v>
                </c:pt>
                <c:pt idx="1021">
                  <c:v>22.34</c:v>
                </c:pt>
                <c:pt idx="1022">
                  <c:v>22.44</c:v>
                </c:pt>
                <c:pt idx="1023">
                  <c:v>22.21</c:v>
                </c:pt>
                <c:pt idx="1024">
                  <c:v>22.01</c:v>
                </c:pt>
                <c:pt idx="1025">
                  <c:v>21.83</c:v>
                </c:pt>
                <c:pt idx="1026">
                  <c:v>21.83</c:v>
                </c:pt>
                <c:pt idx="1027">
                  <c:v>21.82</c:v>
                </c:pt>
                <c:pt idx="1028">
                  <c:v>21.2</c:v>
                </c:pt>
                <c:pt idx="1029">
                  <c:v>21.23</c:v>
                </c:pt>
                <c:pt idx="1030">
                  <c:v>21.41</c:v>
                </c:pt>
                <c:pt idx="1031">
                  <c:v>21.12</c:v>
                </c:pt>
                <c:pt idx="1032">
                  <c:v>21.12</c:v>
                </c:pt>
                <c:pt idx="1033">
                  <c:v>21.23</c:v>
                </c:pt>
                <c:pt idx="1034">
                  <c:v>21.16</c:v>
                </c:pt>
                <c:pt idx="1035">
                  <c:v>21.35</c:v>
                </c:pt>
                <c:pt idx="1036">
                  <c:v>20.95</c:v>
                </c:pt>
                <c:pt idx="1037">
                  <c:v>20.88</c:v>
                </c:pt>
                <c:pt idx="1038">
                  <c:v>20.99</c:v>
                </c:pt>
                <c:pt idx="1039">
                  <c:v>20.78</c:v>
                </c:pt>
                <c:pt idx="1040">
                  <c:v>20.83</c:v>
                </c:pt>
                <c:pt idx="1041">
                  <c:v>20.59</c:v>
                </c:pt>
                <c:pt idx="1042">
                  <c:v>20.5</c:v>
                </c:pt>
                <c:pt idx="1043">
                  <c:v>20.8</c:v>
                </c:pt>
                <c:pt idx="1044">
                  <c:v>20.52</c:v>
                </c:pt>
                <c:pt idx="1045">
                  <c:v>20.399999999999999</c:v>
                </c:pt>
                <c:pt idx="1046">
                  <c:v>20.399999999999999</c:v>
                </c:pt>
                <c:pt idx="1047">
                  <c:v>20.16</c:v>
                </c:pt>
                <c:pt idx="1048">
                  <c:v>19.7</c:v>
                </c:pt>
                <c:pt idx="1049">
                  <c:v>19.73</c:v>
                </c:pt>
                <c:pt idx="1050">
                  <c:v>20.22</c:v>
                </c:pt>
                <c:pt idx="1051">
                  <c:v>20.49</c:v>
                </c:pt>
                <c:pt idx="1052">
                  <c:v>20.83</c:v>
                </c:pt>
                <c:pt idx="1053">
                  <c:v>20.56</c:v>
                </c:pt>
                <c:pt idx="1054">
                  <c:v>20.95</c:v>
                </c:pt>
                <c:pt idx="1055">
                  <c:v>21.92</c:v>
                </c:pt>
                <c:pt idx="1056">
                  <c:v>22.19</c:v>
                </c:pt>
                <c:pt idx="1057">
                  <c:v>22.11</c:v>
                </c:pt>
                <c:pt idx="1058">
                  <c:v>21.65</c:v>
                </c:pt>
                <c:pt idx="1059">
                  <c:v>21.84</c:v>
                </c:pt>
                <c:pt idx="1060">
                  <c:v>21.77</c:v>
                </c:pt>
                <c:pt idx="1061">
                  <c:v>21.25</c:v>
                </c:pt>
                <c:pt idx="1062">
                  <c:v>21.35</c:v>
                </c:pt>
                <c:pt idx="1063">
                  <c:v>21.52</c:v>
                </c:pt>
                <c:pt idx="1064">
                  <c:v>21.55</c:v>
                </c:pt>
                <c:pt idx="1065">
                  <c:v>21.55</c:v>
                </c:pt>
                <c:pt idx="1066">
                  <c:v>21.59</c:v>
                </c:pt>
                <c:pt idx="1067">
                  <c:v>21.78</c:v>
                </c:pt>
                <c:pt idx="1068">
                  <c:v>21.62</c:v>
                </c:pt>
                <c:pt idx="1069">
                  <c:v>21.57</c:v>
                </c:pt>
                <c:pt idx="1070">
                  <c:v>21.84</c:v>
                </c:pt>
                <c:pt idx="1071">
                  <c:v>22.1</c:v>
                </c:pt>
                <c:pt idx="1072">
                  <c:v>22.32</c:v>
                </c:pt>
                <c:pt idx="1073">
                  <c:v>22.58</c:v>
                </c:pt>
                <c:pt idx="1074">
                  <c:v>22.51</c:v>
                </c:pt>
                <c:pt idx="1075">
                  <c:v>22.15</c:v>
                </c:pt>
                <c:pt idx="1076">
                  <c:v>22.12</c:v>
                </c:pt>
                <c:pt idx="1077">
                  <c:v>22.22</c:v>
                </c:pt>
                <c:pt idx="1078">
                  <c:v>22.14</c:v>
                </c:pt>
                <c:pt idx="1079">
                  <c:v>22.1</c:v>
                </c:pt>
                <c:pt idx="1080">
                  <c:v>21.62</c:v>
                </c:pt>
                <c:pt idx="1081">
                  <c:v>21.92</c:v>
                </c:pt>
                <c:pt idx="1082">
                  <c:v>21.51</c:v>
                </c:pt>
                <c:pt idx="1083">
                  <c:v>21.26</c:v>
                </c:pt>
                <c:pt idx="1084">
                  <c:v>20.9</c:v>
                </c:pt>
                <c:pt idx="1085">
                  <c:v>21</c:v>
                </c:pt>
                <c:pt idx="1086">
                  <c:v>21.31</c:v>
                </c:pt>
                <c:pt idx="1087">
                  <c:v>21.4</c:v>
                </c:pt>
                <c:pt idx="1088">
                  <c:v>21.4</c:v>
                </c:pt>
                <c:pt idx="1089">
                  <c:v>21.44</c:v>
                </c:pt>
                <c:pt idx="1090">
                  <c:v>21.44</c:v>
                </c:pt>
                <c:pt idx="1091">
                  <c:v>21.23</c:v>
                </c:pt>
                <c:pt idx="1092">
                  <c:v>22.05</c:v>
                </c:pt>
                <c:pt idx="1093">
                  <c:v>21.8</c:v>
                </c:pt>
                <c:pt idx="1094">
                  <c:v>21.11</c:v>
                </c:pt>
                <c:pt idx="1095">
                  <c:v>21.22</c:v>
                </c:pt>
                <c:pt idx="1096">
                  <c:v>20.94</c:v>
                </c:pt>
                <c:pt idx="1097">
                  <c:v>20.92</c:v>
                </c:pt>
                <c:pt idx="1098">
                  <c:v>21.23</c:v>
                </c:pt>
                <c:pt idx="1099">
                  <c:v>21.01</c:v>
                </c:pt>
                <c:pt idx="1100">
                  <c:v>21.19</c:v>
                </c:pt>
                <c:pt idx="1101">
                  <c:v>20.97</c:v>
                </c:pt>
                <c:pt idx="1102">
                  <c:v>20.85</c:v>
                </c:pt>
                <c:pt idx="1103">
                  <c:v>20.89</c:v>
                </c:pt>
                <c:pt idx="1104">
                  <c:v>20.77</c:v>
                </c:pt>
                <c:pt idx="1105">
                  <c:v>20.67</c:v>
                </c:pt>
                <c:pt idx="1106">
                  <c:v>20.67</c:v>
                </c:pt>
                <c:pt idx="1107">
                  <c:v>20.43</c:v>
                </c:pt>
                <c:pt idx="1108">
                  <c:v>20.02</c:v>
                </c:pt>
                <c:pt idx="1109">
                  <c:v>19.68</c:v>
                </c:pt>
                <c:pt idx="1110">
                  <c:v>19.66</c:v>
                </c:pt>
                <c:pt idx="1111">
                  <c:v>19.73</c:v>
                </c:pt>
                <c:pt idx="1112">
                  <c:v>19.93</c:v>
                </c:pt>
                <c:pt idx="1113">
                  <c:v>19.940000000000001</c:v>
                </c:pt>
                <c:pt idx="1114">
                  <c:v>20.61</c:v>
                </c:pt>
                <c:pt idx="1115">
                  <c:v>20.75</c:v>
                </c:pt>
                <c:pt idx="1116">
                  <c:v>20.69</c:v>
                </c:pt>
                <c:pt idx="1117">
                  <c:v>20.71</c:v>
                </c:pt>
                <c:pt idx="1118">
                  <c:v>20.7</c:v>
                </c:pt>
                <c:pt idx="1119">
                  <c:v>20.69</c:v>
                </c:pt>
                <c:pt idx="1120">
                  <c:v>20.329999999999998</c:v>
                </c:pt>
                <c:pt idx="1121">
                  <c:v>20.38</c:v>
                </c:pt>
                <c:pt idx="1122">
                  <c:v>20.14</c:v>
                </c:pt>
                <c:pt idx="1123">
                  <c:v>20.260000000000002</c:v>
                </c:pt>
                <c:pt idx="1124">
                  <c:v>20.41</c:v>
                </c:pt>
                <c:pt idx="1125">
                  <c:v>20.350000000000001</c:v>
                </c:pt>
                <c:pt idx="1126">
                  <c:v>20.63</c:v>
                </c:pt>
                <c:pt idx="1127">
                  <c:v>20.63</c:v>
                </c:pt>
                <c:pt idx="1128">
                  <c:v>20.54</c:v>
                </c:pt>
                <c:pt idx="1129">
                  <c:v>20.56</c:v>
                </c:pt>
                <c:pt idx="1130">
                  <c:v>20.63</c:v>
                </c:pt>
                <c:pt idx="1131">
                  <c:v>20.8</c:v>
                </c:pt>
                <c:pt idx="1132">
                  <c:v>20.7</c:v>
                </c:pt>
                <c:pt idx="1133">
                  <c:v>20.84</c:v>
                </c:pt>
                <c:pt idx="1134">
                  <c:v>20.83</c:v>
                </c:pt>
                <c:pt idx="1135">
                  <c:v>20.94</c:v>
                </c:pt>
                <c:pt idx="1136">
                  <c:v>21.03</c:v>
                </c:pt>
                <c:pt idx="1137">
                  <c:v>21.02</c:v>
                </c:pt>
                <c:pt idx="1138">
                  <c:v>20.89</c:v>
                </c:pt>
                <c:pt idx="1139">
                  <c:v>21.12</c:v>
                </c:pt>
                <c:pt idx="1140">
                  <c:v>21</c:v>
                </c:pt>
                <c:pt idx="1141">
                  <c:v>20.92</c:v>
                </c:pt>
                <c:pt idx="1142">
                  <c:v>21.03</c:v>
                </c:pt>
                <c:pt idx="1143">
                  <c:v>21.19</c:v>
                </c:pt>
                <c:pt idx="1144">
                  <c:v>21.51</c:v>
                </c:pt>
                <c:pt idx="1145">
                  <c:v>21.44</c:v>
                </c:pt>
                <c:pt idx="1146">
                  <c:v>21.7</c:v>
                </c:pt>
                <c:pt idx="1147">
                  <c:v>21.56</c:v>
                </c:pt>
                <c:pt idx="1148">
                  <c:v>21.39</c:v>
                </c:pt>
                <c:pt idx="1149">
                  <c:v>21.3</c:v>
                </c:pt>
                <c:pt idx="1150">
                  <c:v>21.26</c:v>
                </c:pt>
                <c:pt idx="1151">
                  <c:v>21.16</c:v>
                </c:pt>
                <c:pt idx="1152">
                  <c:v>21.08</c:v>
                </c:pt>
                <c:pt idx="1153">
                  <c:v>21.08</c:v>
                </c:pt>
                <c:pt idx="1154">
                  <c:v>21.02</c:v>
                </c:pt>
                <c:pt idx="1155">
                  <c:v>21.04</c:v>
                </c:pt>
                <c:pt idx="1156">
                  <c:v>20.97</c:v>
                </c:pt>
                <c:pt idx="1157">
                  <c:v>20.97</c:v>
                </c:pt>
                <c:pt idx="1158">
                  <c:v>20.98</c:v>
                </c:pt>
                <c:pt idx="1159">
                  <c:v>20.75</c:v>
                </c:pt>
                <c:pt idx="1160">
                  <c:v>20.98</c:v>
                </c:pt>
                <c:pt idx="1161">
                  <c:v>20.79</c:v>
                </c:pt>
                <c:pt idx="1162">
                  <c:v>20.78</c:v>
                </c:pt>
                <c:pt idx="1163">
                  <c:v>20.76</c:v>
                </c:pt>
                <c:pt idx="1164">
                  <c:v>20.63</c:v>
                </c:pt>
                <c:pt idx="1165">
                  <c:v>20.63</c:v>
                </c:pt>
                <c:pt idx="1166">
                  <c:v>20.329999999999998</c:v>
                </c:pt>
                <c:pt idx="1167">
                  <c:v>20.43</c:v>
                </c:pt>
                <c:pt idx="1168">
                  <c:v>20.28</c:v>
                </c:pt>
                <c:pt idx="1169">
                  <c:v>20.29</c:v>
                </c:pt>
                <c:pt idx="1170">
                  <c:v>20.09</c:v>
                </c:pt>
                <c:pt idx="1171">
                  <c:v>20.18</c:v>
                </c:pt>
                <c:pt idx="1172">
                  <c:v>20.18</c:v>
                </c:pt>
                <c:pt idx="1173">
                  <c:v>19.93</c:v>
                </c:pt>
                <c:pt idx="1174">
                  <c:v>19.68</c:v>
                </c:pt>
                <c:pt idx="1175">
                  <c:v>19.899999999999999</c:v>
                </c:pt>
                <c:pt idx="1176">
                  <c:v>20.010000000000002</c:v>
                </c:pt>
                <c:pt idx="1177">
                  <c:v>20.22</c:v>
                </c:pt>
                <c:pt idx="1178">
                  <c:v>20.05</c:v>
                </c:pt>
                <c:pt idx="1179">
                  <c:v>20.39</c:v>
                </c:pt>
                <c:pt idx="1180">
                  <c:v>20.29</c:v>
                </c:pt>
                <c:pt idx="1181">
                  <c:v>20.29</c:v>
                </c:pt>
                <c:pt idx="1182">
                  <c:v>20.21</c:v>
                </c:pt>
                <c:pt idx="1183">
                  <c:v>20.16</c:v>
                </c:pt>
                <c:pt idx="1184">
                  <c:v>20.36</c:v>
                </c:pt>
                <c:pt idx="1185">
                  <c:v>20.36</c:v>
                </c:pt>
                <c:pt idx="1186">
                  <c:v>20.22</c:v>
                </c:pt>
                <c:pt idx="1187">
                  <c:v>19.989999999999998</c:v>
                </c:pt>
                <c:pt idx="1188">
                  <c:v>19.899999999999999</c:v>
                </c:pt>
                <c:pt idx="1189">
                  <c:v>19.97</c:v>
                </c:pt>
                <c:pt idx="1190">
                  <c:v>20.12</c:v>
                </c:pt>
                <c:pt idx="1191">
                  <c:v>19.93</c:v>
                </c:pt>
                <c:pt idx="1192">
                  <c:v>20.02</c:v>
                </c:pt>
                <c:pt idx="1193">
                  <c:v>19.940000000000001</c:v>
                </c:pt>
                <c:pt idx="1194">
                  <c:v>19.86</c:v>
                </c:pt>
                <c:pt idx="1195">
                  <c:v>19.760000000000002</c:v>
                </c:pt>
                <c:pt idx="1196">
                  <c:v>19.52</c:v>
                </c:pt>
                <c:pt idx="1197">
                  <c:v>19.97</c:v>
                </c:pt>
                <c:pt idx="1198">
                  <c:v>20.12</c:v>
                </c:pt>
                <c:pt idx="1199">
                  <c:v>20.27</c:v>
                </c:pt>
                <c:pt idx="1200">
                  <c:v>20.3</c:v>
                </c:pt>
                <c:pt idx="1201">
                  <c:v>20.21</c:v>
                </c:pt>
                <c:pt idx="1202">
                  <c:v>20</c:v>
                </c:pt>
                <c:pt idx="1203">
                  <c:v>20.05</c:v>
                </c:pt>
                <c:pt idx="1204">
                  <c:v>20.11</c:v>
                </c:pt>
                <c:pt idx="1205">
                  <c:v>20.11</c:v>
                </c:pt>
                <c:pt idx="1206">
                  <c:v>20.07</c:v>
                </c:pt>
                <c:pt idx="1207">
                  <c:v>19.88</c:v>
                </c:pt>
                <c:pt idx="1208">
                  <c:v>20</c:v>
                </c:pt>
                <c:pt idx="1209">
                  <c:v>20.02</c:v>
                </c:pt>
                <c:pt idx="1210">
                  <c:v>19.97</c:v>
                </c:pt>
                <c:pt idx="1211">
                  <c:v>19.850000000000001</c:v>
                </c:pt>
                <c:pt idx="1212">
                  <c:v>20.38</c:v>
                </c:pt>
                <c:pt idx="1213">
                  <c:v>20.12</c:v>
                </c:pt>
                <c:pt idx="1214">
                  <c:v>20.03</c:v>
                </c:pt>
                <c:pt idx="1215">
                  <c:v>19.95</c:v>
                </c:pt>
                <c:pt idx="1216">
                  <c:v>19.899999999999999</c:v>
                </c:pt>
                <c:pt idx="1217">
                  <c:v>20.04</c:v>
                </c:pt>
                <c:pt idx="1218">
                  <c:v>19.91</c:v>
                </c:pt>
                <c:pt idx="1219">
                  <c:v>19.66</c:v>
                </c:pt>
                <c:pt idx="1220">
                  <c:v>19.940000000000001</c:v>
                </c:pt>
                <c:pt idx="1221">
                  <c:v>19.97</c:v>
                </c:pt>
                <c:pt idx="1222">
                  <c:v>19.95</c:v>
                </c:pt>
                <c:pt idx="1223">
                  <c:v>19.98</c:v>
                </c:pt>
                <c:pt idx="1224">
                  <c:v>20.079999999999998</c:v>
                </c:pt>
                <c:pt idx="1225">
                  <c:v>20.010000000000002</c:v>
                </c:pt>
                <c:pt idx="1226">
                  <c:v>19.8</c:v>
                </c:pt>
                <c:pt idx="1227">
                  <c:v>19.93</c:v>
                </c:pt>
                <c:pt idx="1228">
                  <c:v>20</c:v>
                </c:pt>
                <c:pt idx="1229">
                  <c:v>19.93</c:v>
                </c:pt>
                <c:pt idx="1230">
                  <c:v>19.93</c:v>
                </c:pt>
                <c:pt idx="1231">
                  <c:v>19.670000000000002</c:v>
                </c:pt>
                <c:pt idx="1232">
                  <c:v>19.59</c:v>
                </c:pt>
                <c:pt idx="1233">
                  <c:v>19.59</c:v>
                </c:pt>
                <c:pt idx="1234">
                  <c:v>19.66</c:v>
                </c:pt>
                <c:pt idx="1235">
                  <c:v>19.55</c:v>
                </c:pt>
                <c:pt idx="1236">
                  <c:v>19.420000000000002</c:v>
                </c:pt>
                <c:pt idx="1237">
                  <c:v>19.29</c:v>
                </c:pt>
                <c:pt idx="1238">
                  <c:v>19.3</c:v>
                </c:pt>
                <c:pt idx="1239">
                  <c:v>19.28</c:v>
                </c:pt>
                <c:pt idx="1240">
                  <c:v>19</c:v>
                </c:pt>
                <c:pt idx="1241">
                  <c:v>19.34</c:v>
                </c:pt>
                <c:pt idx="1242">
                  <c:v>19.670000000000002</c:v>
                </c:pt>
                <c:pt idx="1243">
                  <c:v>19.38</c:v>
                </c:pt>
                <c:pt idx="1244">
                  <c:v>19.73</c:v>
                </c:pt>
                <c:pt idx="1245">
                  <c:v>19.96</c:v>
                </c:pt>
                <c:pt idx="1246">
                  <c:v>19.73</c:v>
                </c:pt>
                <c:pt idx="1247">
                  <c:v>19.97</c:v>
                </c:pt>
                <c:pt idx="1248">
                  <c:v>19.89</c:v>
                </c:pt>
                <c:pt idx="1249">
                  <c:v>19.86</c:v>
                </c:pt>
                <c:pt idx="1250">
                  <c:v>19.72</c:v>
                </c:pt>
                <c:pt idx="1251">
                  <c:v>19.78</c:v>
                </c:pt>
                <c:pt idx="1252">
                  <c:v>19.71</c:v>
                </c:pt>
                <c:pt idx="1253">
                  <c:v>19.57</c:v>
                </c:pt>
                <c:pt idx="1254">
                  <c:v>19.47</c:v>
                </c:pt>
                <c:pt idx="1255">
                  <c:v>19.47</c:v>
                </c:pt>
                <c:pt idx="1256">
                  <c:v>19.48</c:v>
                </c:pt>
                <c:pt idx="1257">
                  <c:v>19.41</c:v>
                </c:pt>
                <c:pt idx="1258">
                  <c:v>19.079999999999998</c:v>
                </c:pt>
                <c:pt idx="1259">
                  <c:v>19.350000000000001</c:v>
                </c:pt>
                <c:pt idx="1260">
                  <c:v>19.239999999999998</c:v>
                </c:pt>
                <c:pt idx="1261">
                  <c:v>19.21</c:v>
                </c:pt>
                <c:pt idx="1262">
                  <c:v>19.12</c:v>
                </c:pt>
                <c:pt idx="1263">
                  <c:v>19.07</c:v>
                </c:pt>
                <c:pt idx="1264">
                  <c:v>19.04</c:v>
                </c:pt>
                <c:pt idx="1265">
                  <c:v>18.91</c:v>
                </c:pt>
                <c:pt idx="1266">
                  <c:v>18.760000000000002</c:v>
                </c:pt>
                <c:pt idx="1267">
                  <c:v>18.29</c:v>
                </c:pt>
                <c:pt idx="1268">
                  <c:v>18.940000000000001</c:v>
                </c:pt>
                <c:pt idx="1269">
                  <c:v>19.149999999999999</c:v>
                </c:pt>
                <c:pt idx="1270">
                  <c:v>19.239999999999998</c:v>
                </c:pt>
                <c:pt idx="1271">
                  <c:v>19.059999999999999</c:v>
                </c:pt>
                <c:pt idx="1272">
                  <c:v>19.09</c:v>
                </c:pt>
                <c:pt idx="1273">
                  <c:v>19</c:v>
                </c:pt>
                <c:pt idx="1274">
                  <c:v>19.12</c:v>
                </c:pt>
                <c:pt idx="1275">
                  <c:v>19.25</c:v>
                </c:pt>
                <c:pt idx="1276">
                  <c:v>19.61</c:v>
                </c:pt>
                <c:pt idx="1277">
                  <c:v>19.37</c:v>
                </c:pt>
                <c:pt idx="1278">
                  <c:v>19.600000000000001</c:v>
                </c:pt>
                <c:pt idx="1279">
                  <c:v>19.489999999999998</c:v>
                </c:pt>
                <c:pt idx="1280">
                  <c:v>19.559999999999999</c:v>
                </c:pt>
                <c:pt idx="1281">
                  <c:v>19.52</c:v>
                </c:pt>
                <c:pt idx="1282">
                  <c:v>19.670000000000002</c:v>
                </c:pt>
                <c:pt idx="1283">
                  <c:v>19.45</c:v>
                </c:pt>
                <c:pt idx="1284">
                  <c:v>19.57</c:v>
                </c:pt>
                <c:pt idx="1285">
                  <c:v>19.62</c:v>
                </c:pt>
                <c:pt idx="1286">
                  <c:v>19.489999999999998</c:v>
                </c:pt>
                <c:pt idx="1287">
                  <c:v>19.29</c:v>
                </c:pt>
                <c:pt idx="1288">
                  <c:v>19.27</c:v>
                </c:pt>
                <c:pt idx="1289">
                  <c:v>19.350000000000001</c:v>
                </c:pt>
                <c:pt idx="1290">
                  <c:v>19.350000000000001</c:v>
                </c:pt>
                <c:pt idx="1291">
                  <c:v>19.29</c:v>
                </c:pt>
                <c:pt idx="1292">
                  <c:v>19.2</c:v>
                </c:pt>
                <c:pt idx="1293">
                  <c:v>19.09</c:v>
                </c:pt>
                <c:pt idx="1294">
                  <c:v>19</c:v>
                </c:pt>
                <c:pt idx="1295">
                  <c:v>18.93</c:v>
                </c:pt>
                <c:pt idx="1296">
                  <c:v>18.93</c:v>
                </c:pt>
                <c:pt idx="1297">
                  <c:v>18.71</c:v>
                </c:pt>
                <c:pt idx="1298">
                  <c:v>18.850000000000001</c:v>
                </c:pt>
                <c:pt idx="1299">
                  <c:v>18.739999999999998</c:v>
                </c:pt>
                <c:pt idx="1300">
                  <c:v>18.68</c:v>
                </c:pt>
                <c:pt idx="1301">
                  <c:v>18.47</c:v>
                </c:pt>
                <c:pt idx="1302">
                  <c:v>18.149999999999999</c:v>
                </c:pt>
                <c:pt idx="1303">
                  <c:v>18.13</c:v>
                </c:pt>
                <c:pt idx="1304">
                  <c:v>18.29</c:v>
                </c:pt>
                <c:pt idx="1305">
                  <c:v>18.260000000000002</c:v>
                </c:pt>
                <c:pt idx="1306">
                  <c:v>18.100000000000001</c:v>
                </c:pt>
                <c:pt idx="1307">
                  <c:v>18.690000000000001</c:v>
                </c:pt>
                <c:pt idx="1308">
                  <c:v>18.690000000000001</c:v>
                </c:pt>
                <c:pt idx="1309">
                  <c:v>18.88</c:v>
                </c:pt>
                <c:pt idx="1310">
                  <c:v>18.57</c:v>
                </c:pt>
                <c:pt idx="1311">
                  <c:v>19.23</c:v>
                </c:pt>
                <c:pt idx="1312">
                  <c:v>19.079999999999998</c:v>
                </c:pt>
                <c:pt idx="1313">
                  <c:v>18.86</c:v>
                </c:pt>
                <c:pt idx="1314">
                  <c:v>18.96</c:v>
                </c:pt>
                <c:pt idx="1315">
                  <c:v>18.739999999999998</c:v>
                </c:pt>
                <c:pt idx="1316">
                  <c:v>18.52</c:v>
                </c:pt>
                <c:pt idx="1317">
                  <c:v>18.760000000000002</c:v>
                </c:pt>
                <c:pt idx="1318">
                  <c:v>18.7</c:v>
                </c:pt>
                <c:pt idx="1319">
                  <c:v>18.420000000000002</c:v>
                </c:pt>
                <c:pt idx="1320">
                  <c:v>18.329999999999998</c:v>
                </c:pt>
                <c:pt idx="1321">
                  <c:v>18.190000000000001</c:v>
                </c:pt>
                <c:pt idx="1322">
                  <c:v>18.32</c:v>
                </c:pt>
                <c:pt idx="1323">
                  <c:v>17.96</c:v>
                </c:pt>
                <c:pt idx="1324">
                  <c:v>17.97</c:v>
                </c:pt>
                <c:pt idx="1325">
                  <c:v>17.95</c:v>
                </c:pt>
                <c:pt idx="1326">
                  <c:v>18.04</c:v>
                </c:pt>
                <c:pt idx="1327">
                  <c:v>18.09</c:v>
                </c:pt>
                <c:pt idx="1328">
                  <c:v>17.920000000000002</c:v>
                </c:pt>
                <c:pt idx="1329">
                  <c:v>17.940000000000001</c:v>
                </c:pt>
                <c:pt idx="1330">
                  <c:v>17.940000000000001</c:v>
                </c:pt>
                <c:pt idx="1331">
                  <c:v>17.8</c:v>
                </c:pt>
                <c:pt idx="1332">
                  <c:v>18.5</c:v>
                </c:pt>
                <c:pt idx="1333">
                  <c:v>18.02</c:v>
                </c:pt>
                <c:pt idx="1334">
                  <c:v>18.170000000000002</c:v>
                </c:pt>
                <c:pt idx="1335">
                  <c:v>18.09</c:v>
                </c:pt>
                <c:pt idx="1336">
                  <c:v>17.829999999999998</c:v>
                </c:pt>
                <c:pt idx="1337">
                  <c:v>17.77</c:v>
                </c:pt>
                <c:pt idx="1338">
                  <c:v>17.71</c:v>
                </c:pt>
                <c:pt idx="1339">
                  <c:v>17.5</c:v>
                </c:pt>
                <c:pt idx="1340">
                  <c:v>17.3</c:v>
                </c:pt>
                <c:pt idx="1341">
                  <c:v>17.489999999999998</c:v>
                </c:pt>
                <c:pt idx="1342">
                  <c:v>17.47</c:v>
                </c:pt>
                <c:pt idx="1343">
                  <c:v>17.600000000000001</c:v>
                </c:pt>
                <c:pt idx="1344">
                  <c:v>17.38</c:v>
                </c:pt>
                <c:pt idx="1345">
                  <c:v>17.5</c:v>
                </c:pt>
                <c:pt idx="1346">
                  <c:v>17.600000000000001</c:v>
                </c:pt>
                <c:pt idx="1347">
                  <c:v>17.489999999999998</c:v>
                </c:pt>
                <c:pt idx="1348">
                  <c:v>17.3</c:v>
                </c:pt>
                <c:pt idx="1349">
                  <c:v>17.2</c:v>
                </c:pt>
                <c:pt idx="1350">
                  <c:v>17.2</c:v>
                </c:pt>
                <c:pt idx="1351">
                  <c:v>17.07</c:v>
                </c:pt>
                <c:pt idx="1352">
                  <c:v>16.940000000000001</c:v>
                </c:pt>
                <c:pt idx="1353">
                  <c:v>16.93</c:v>
                </c:pt>
                <c:pt idx="1354">
                  <c:v>16.95</c:v>
                </c:pt>
                <c:pt idx="1355">
                  <c:v>17</c:v>
                </c:pt>
                <c:pt idx="1356">
                  <c:v>16.95</c:v>
                </c:pt>
                <c:pt idx="1357">
                  <c:v>16.79</c:v>
                </c:pt>
                <c:pt idx="1358">
                  <c:v>16.63</c:v>
                </c:pt>
                <c:pt idx="1359">
                  <c:v>16.510000000000002</c:v>
                </c:pt>
                <c:pt idx="1360">
                  <c:v>16.89</c:v>
                </c:pt>
              </c:numCache>
            </c:numRef>
          </c:val>
          <c:smooth val="0"/>
          <c:extLst>
            <c:ext xmlns:c16="http://schemas.microsoft.com/office/drawing/2014/chart" uri="{C3380CC4-5D6E-409C-BE32-E72D297353CC}">
              <c16:uniqueId val="{00000000-DD39-4074-A69B-4ABBE08F5FCA}"/>
            </c:ext>
          </c:extLst>
        </c:ser>
        <c:ser>
          <c:idx val="1"/>
          <c:order val="1"/>
          <c:tx>
            <c:strRef>
              <c:f>'Market Data'!$C$2</c:f>
              <c:strCache>
                <c:ptCount val="1"/>
                <c:pt idx="0">
                  <c:v>BXSL</c:v>
                </c:pt>
              </c:strCache>
            </c:strRef>
          </c:tx>
          <c:spPr>
            <a:ln w="28575" cap="rnd">
              <a:solidFill>
                <a:schemeClr val="accent2"/>
              </a:solidFill>
              <a:round/>
            </a:ln>
            <a:effectLst/>
          </c:spPr>
          <c:marker>
            <c:symbol val="none"/>
          </c:marker>
          <c:cat>
            <c:numRef>
              <c:f>'Market Data'!$A$3:$A$1363</c:f>
              <c:numCache>
                <c:formatCode>m/d/yy;@</c:formatCode>
                <c:ptCount val="1361"/>
                <c:pt idx="0">
                  <c:v>46101</c:v>
                </c:pt>
                <c:pt idx="1">
                  <c:v>46100</c:v>
                </c:pt>
                <c:pt idx="2">
                  <c:v>46099</c:v>
                </c:pt>
                <c:pt idx="3">
                  <c:v>46098</c:v>
                </c:pt>
                <c:pt idx="4">
                  <c:v>46097</c:v>
                </c:pt>
                <c:pt idx="5">
                  <c:v>46094</c:v>
                </c:pt>
                <c:pt idx="6">
                  <c:v>46093</c:v>
                </c:pt>
                <c:pt idx="7">
                  <c:v>46092</c:v>
                </c:pt>
                <c:pt idx="8">
                  <c:v>46091</c:v>
                </c:pt>
                <c:pt idx="9">
                  <c:v>46090</c:v>
                </c:pt>
                <c:pt idx="10">
                  <c:v>46087</c:v>
                </c:pt>
                <c:pt idx="11">
                  <c:v>46086</c:v>
                </c:pt>
                <c:pt idx="12">
                  <c:v>46085</c:v>
                </c:pt>
                <c:pt idx="13">
                  <c:v>46084</c:v>
                </c:pt>
                <c:pt idx="14">
                  <c:v>46083</c:v>
                </c:pt>
                <c:pt idx="15">
                  <c:v>46080</c:v>
                </c:pt>
                <c:pt idx="16">
                  <c:v>46079</c:v>
                </c:pt>
                <c:pt idx="17">
                  <c:v>46078</c:v>
                </c:pt>
                <c:pt idx="18">
                  <c:v>46077</c:v>
                </c:pt>
                <c:pt idx="19">
                  <c:v>46076</c:v>
                </c:pt>
                <c:pt idx="20">
                  <c:v>46073</c:v>
                </c:pt>
                <c:pt idx="21">
                  <c:v>46072</c:v>
                </c:pt>
                <c:pt idx="22">
                  <c:v>46071</c:v>
                </c:pt>
                <c:pt idx="23">
                  <c:v>46070</c:v>
                </c:pt>
                <c:pt idx="24">
                  <c:v>46069</c:v>
                </c:pt>
                <c:pt idx="25">
                  <c:v>46066</c:v>
                </c:pt>
                <c:pt idx="26">
                  <c:v>46065</c:v>
                </c:pt>
                <c:pt idx="27">
                  <c:v>46064</c:v>
                </c:pt>
                <c:pt idx="28">
                  <c:v>46063</c:v>
                </c:pt>
                <c:pt idx="29">
                  <c:v>46062</c:v>
                </c:pt>
                <c:pt idx="30">
                  <c:v>46059</c:v>
                </c:pt>
                <c:pt idx="31">
                  <c:v>46058</c:v>
                </c:pt>
                <c:pt idx="32">
                  <c:v>46057</c:v>
                </c:pt>
                <c:pt idx="33">
                  <c:v>46056</c:v>
                </c:pt>
                <c:pt idx="34">
                  <c:v>46055</c:v>
                </c:pt>
                <c:pt idx="35">
                  <c:v>46052</c:v>
                </c:pt>
                <c:pt idx="36">
                  <c:v>46051</c:v>
                </c:pt>
                <c:pt idx="37">
                  <c:v>46050</c:v>
                </c:pt>
                <c:pt idx="38">
                  <c:v>46049</c:v>
                </c:pt>
                <c:pt idx="39">
                  <c:v>46048</c:v>
                </c:pt>
                <c:pt idx="40">
                  <c:v>46045</c:v>
                </c:pt>
                <c:pt idx="41">
                  <c:v>46044</c:v>
                </c:pt>
                <c:pt idx="42">
                  <c:v>46043</c:v>
                </c:pt>
                <c:pt idx="43">
                  <c:v>46042</c:v>
                </c:pt>
                <c:pt idx="44">
                  <c:v>46041</c:v>
                </c:pt>
                <c:pt idx="45">
                  <c:v>46038</c:v>
                </c:pt>
                <c:pt idx="46">
                  <c:v>46037</c:v>
                </c:pt>
                <c:pt idx="47">
                  <c:v>46036</c:v>
                </c:pt>
                <c:pt idx="48">
                  <c:v>46035</c:v>
                </c:pt>
                <c:pt idx="49">
                  <c:v>46034</c:v>
                </c:pt>
                <c:pt idx="50">
                  <c:v>46031</c:v>
                </c:pt>
                <c:pt idx="51">
                  <c:v>46030</c:v>
                </c:pt>
                <c:pt idx="52">
                  <c:v>46029</c:v>
                </c:pt>
                <c:pt idx="53">
                  <c:v>46028</c:v>
                </c:pt>
                <c:pt idx="54">
                  <c:v>46027</c:v>
                </c:pt>
                <c:pt idx="55">
                  <c:v>46024</c:v>
                </c:pt>
                <c:pt idx="56">
                  <c:v>46023</c:v>
                </c:pt>
                <c:pt idx="57">
                  <c:v>46022</c:v>
                </c:pt>
                <c:pt idx="58">
                  <c:v>46021</c:v>
                </c:pt>
                <c:pt idx="59">
                  <c:v>46020</c:v>
                </c:pt>
                <c:pt idx="60">
                  <c:v>46017</c:v>
                </c:pt>
                <c:pt idx="61">
                  <c:v>46016</c:v>
                </c:pt>
                <c:pt idx="62">
                  <c:v>46015</c:v>
                </c:pt>
                <c:pt idx="63">
                  <c:v>46014</c:v>
                </c:pt>
                <c:pt idx="64">
                  <c:v>46013</c:v>
                </c:pt>
                <c:pt idx="65">
                  <c:v>46010</c:v>
                </c:pt>
                <c:pt idx="66">
                  <c:v>46009</c:v>
                </c:pt>
                <c:pt idx="67">
                  <c:v>46008</c:v>
                </c:pt>
                <c:pt idx="68">
                  <c:v>46007</c:v>
                </c:pt>
                <c:pt idx="69">
                  <c:v>46006</c:v>
                </c:pt>
                <c:pt idx="70">
                  <c:v>46003</c:v>
                </c:pt>
                <c:pt idx="71">
                  <c:v>46002</c:v>
                </c:pt>
                <c:pt idx="72">
                  <c:v>46001</c:v>
                </c:pt>
                <c:pt idx="73">
                  <c:v>46000</c:v>
                </c:pt>
                <c:pt idx="74">
                  <c:v>45999</c:v>
                </c:pt>
                <c:pt idx="75">
                  <c:v>45996</c:v>
                </c:pt>
                <c:pt idx="76">
                  <c:v>45995</c:v>
                </c:pt>
                <c:pt idx="77">
                  <c:v>45994</c:v>
                </c:pt>
                <c:pt idx="78">
                  <c:v>45993</c:v>
                </c:pt>
                <c:pt idx="79">
                  <c:v>45992</c:v>
                </c:pt>
                <c:pt idx="80">
                  <c:v>45989</c:v>
                </c:pt>
                <c:pt idx="81">
                  <c:v>45988</c:v>
                </c:pt>
                <c:pt idx="82">
                  <c:v>45987</c:v>
                </c:pt>
                <c:pt idx="83">
                  <c:v>45986</c:v>
                </c:pt>
                <c:pt idx="84">
                  <c:v>45985</c:v>
                </c:pt>
                <c:pt idx="85">
                  <c:v>45982</c:v>
                </c:pt>
                <c:pt idx="86">
                  <c:v>45981</c:v>
                </c:pt>
                <c:pt idx="87">
                  <c:v>45980</c:v>
                </c:pt>
                <c:pt idx="88">
                  <c:v>45979</c:v>
                </c:pt>
                <c:pt idx="89">
                  <c:v>45978</c:v>
                </c:pt>
                <c:pt idx="90">
                  <c:v>45975</c:v>
                </c:pt>
                <c:pt idx="91">
                  <c:v>45974</c:v>
                </c:pt>
                <c:pt idx="92">
                  <c:v>45973</c:v>
                </c:pt>
                <c:pt idx="93">
                  <c:v>45972</c:v>
                </c:pt>
                <c:pt idx="94">
                  <c:v>45971</c:v>
                </c:pt>
                <c:pt idx="95">
                  <c:v>45968</c:v>
                </c:pt>
                <c:pt idx="96">
                  <c:v>45967</c:v>
                </c:pt>
                <c:pt idx="97">
                  <c:v>45966</c:v>
                </c:pt>
                <c:pt idx="98">
                  <c:v>45965</c:v>
                </c:pt>
                <c:pt idx="99">
                  <c:v>45964</c:v>
                </c:pt>
                <c:pt idx="100">
                  <c:v>45961</c:v>
                </c:pt>
                <c:pt idx="101">
                  <c:v>45960</c:v>
                </c:pt>
                <c:pt idx="102">
                  <c:v>45959</c:v>
                </c:pt>
                <c:pt idx="103">
                  <c:v>45958</c:v>
                </c:pt>
                <c:pt idx="104">
                  <c:v>45957</c:v>
                </c:pt>
                <c:pt idx="105">
                  <c:v>45954</c:v>
                </c:pt>
                <c:pt idx="106">
                  <c:v>45953</c:v>
                </c:pt>
                <c:pt idx="107">
                  <c:v>45952</c:v>
                </c:pt>
                <c:pt idx="108">
                  <c:v>45951</c:v>
                </c:pt>
                <c:pt idx="109">
                  <c:v>45950</c:v>
                </c:pt>
                <c:pt idx="110">
                  <c:v>45947</c:v>
                </c:pt>
                <c:pt idx="111">
                  <c:v>45946</c:v>
                </c:pt>
                <c:pt idx="112">
                  <c:v>45945</c:v>
                </c:pt>
                <c:pt idx="113">
                  <c:v>45944</c:v>
                </c:pt>
                <c:pt idx="114">
                  <c:v>45943</c:v>
                </c:pt>
                <c:pt idx="115">
                  <c:v>45940</c:v>
                </c:pt>
                <c:pt idx="116">
                  <c:v>45939</c:v>
                </c:pt>
                <c:pt idx="117">
                  <c:v>45938</c:v>
                </c:pt>
                <c:pt idx="118">
                  <c:v>45937</c:v>
                </c:pt>
                <c:pt idx="119">
                  <c:v>45936</c:v>
                </c:pt>
                <c:pt idx="120">
                  <c:v>45933</c:v>
                </c:pt>
                <c:pt idx="121">
                  <c:v>45932</c:v>
                </c:pt>
                <c:pt idx="122">
                  <c:v>45931</c:v>
                </c:pt>
                <c:pt idx="123">
                  <c:v>45930</c:v>
                </c:pt>
                <c:pt idx="124">
                  <c:v>45929</c:v>
                </c:pt>
                <c:pt idx="125">
                  <c:v>45926</c:v>
                </c:pt>
                <c:pt idx="126">
                  <c:v>45925</c:v>
                </c:pt>
                <c:pt idx="127">
                  <c:v>45924</c:v>
                </c:pt>
                <c:pt idx="128">
                  <c:v>45923</c:v>
                </c:pt>
                <c:pt idx="129">
                  <c:v>45922</c:v>
                </c:pt>
                <c:pt idx="130">
                  <c:v>45919</c:v>
                </c:pt>
                <c:pt idx="131">
                  <c:v>45918</c:v>
                </c:pt>
                <c:pt idx="132">
                  <c:v>45917</c:v>
                </c:pt>
                <c:pt idx="133">
                  <c:v>45916</c:v>
                </c:pt>
                <c:pt idx="134">
                  <c:v>45915</c:v>
                </c:pt>
                <c:pt idx="135">
                  <c:v>45912</c:v>
                </c:pt>
                <c:pt idx="136">
                  <c:v>45911</c:v>
                </c:pt>
                <c:pt idx="137">
                  <c:v>45910</c:v>
                </c:pt>
                <c:pt idx="138">
                  <c:v>45909</c:v>
                </c:pt>
                <c:pt idx="139">
                  <c:v>45908</c:v>
                </c:pt>
                <c:pt idx="140">
                  <c:v>45905</c:v>
                </c:pt>
                <c:pt idx="141">
                  <c:v>45904</c:v>
                </c:pt>
                <c:pt idx="142">
                  <c:v>45903</c:v>
                </c:pt>
                <c:pt idx="143">
                  <c:v>45902</c:v>
                </c:pt>
                <c:pt idx="144">
                  <c:v>45901</c:v>
                </c:pt>
                <c:pt idx="145">
                  <c:v>45898</c:v>
                </c:pt>
                <c:pt idx="146">
                  <c:v>45897</c:v>
                </c:pt>
                <c:pt idx="147">
                  <c:v>45896</c:v>
                </c:pt>
                <c:pt idx="148">
                  <c:v>45895</c:v>
                </c:pt>
                <c:pt idx="149">
                  <c:v>45894</c:v>
                </c:pt>
                <c:pt idx="150">
                  <c:v>45891</c:v>
                </c:pt>
                <c:pt idx="151">
                  <c:v>45890</c:v>
                </c:pt>
                <c:pt idx="152">
                  <c:v>45889</c:v>
                </c:pt>
                <c:pt idx="153">
                  <c:v>45888</c:v>
                </c:pt>
                <c:pt idx="154">
                  <c:v>45887</c:v>
                </c:pt>
                <c:pt idx="155">
                  <c:v>45884</c:v>
                </c:pt>
                <c:pt idx="156">
                  <c:v>45883</c:v>
                </c:pt>
                <c:pt idx="157">
                  <c:v>45882</c:v>
                </c:pt>
                <c:pt idx="158">
                  <c:v>45881</c:v>
                </c:pt>
                <c:pt idx="159">
                  <c:v>45880</c:v>
                </c:pt>
                <c:pt idx="160">
                  <c:v>45877</c:v>
                </c:pt>
                <c:pt idx="161">
                  <c:v>45876</c:v>
                </c:pt>
                <c:pt idx="162">
                  <c:v>45875</c:v>
                </c:pt>
                <c:pt idx="163">
                  <c:v>45874</c:v>
                </c:pt>
                <c:pt idx="164">
                  <c:v>45873</c:v>
                </c:pt>
                <c:pt idx="165">
                  <c:v>45870</c:v>
                </c:pt>
                <c:pt idx="166">
                  <c:v>45869</c:v>
                </c:pt>
                <c:pt idx="167">
                  <c:v>45868</c:v>
                </c:pt>
                <c:pt idx="168">
                  <c:v>45867</c:v>
                </c:pt>
                <c:pt idx="169">
                  <c:v>45866</c:v>
                </c:pt>
                <c:pt idx="170">
                  <c:v>45863</c:v>
                </c:pt>
                <c:pt idx="171">
                  <c:v>45862</c:v>
                </c:pt>
                <c:pt idx="172">
                  <c:v>45861</c:v>
                </c:pt>
                <c:pt idx="173">
                  <c:v>45860</c:v>
                </c:pt>
                <c:pt idx="174">
                  <c:v>45859</c:v>
                </c:pt>
                <c:pt idx="175">
                  <c:v>45856</c:v>
                </c:pt>
                <c:pt idx="176">
                  <c:v>45855</c:v>
                </c:pt>
                <c:pt idx="177">
                  <c:v>45854</c:v>
                </c:pt>
                <c:pt idx="178">
                  <c:v>45853</c:v>
                </c:pt>
                <c:pt idx="179">
                  <c:v>45852</c:v>
                </c:pt>
                <c:pt idx="180">
                  <c:v>45849</c:v>
                </c:pt>
                <c:pt idx="181">
                  <c:v>45848</c:v>
                </c:pt>
                <c:pt idx="182">
                  <c:v>45847</c:v>
                </c:pt>
                <c:pt idx="183">
                  <c:v>45846</c:v>
                </c:pt>
                <c:pt idx="184">
                  <c:v>45845</c:v>
                </c:pt>
                <c:pt idx="185">
                  <c:v>45842</c:v>
                </c:pt>
                <c:pt idx="186">
                  <c:v>45841</c:v>
                </c:pt>
                <c:pt idx="187">
                  <c:v>45840</c:v>
                </c:pt>
                <c:pt idx="188">
                  <c:v>45839</c:v>
                </c:pt>
                <c:pt idx="189">
                  <c:v>45838</c:v>
                </c:pt>
                <c:pt idx="190">
                  <c:v>45835</c:v>
                </c:pt>
                <c:pt idx="191">
                  <c:v>45834</c:v>
                </c:pt>
                <c:pt idx="192">
                  <c:v>45833</c:v>
                </c:pt>
                <c:pt idx="193">
                  <c:v>45832</c:v>
                </c:pt>
                <c:pt idx="194">
                  <c:v>45831</c:v>
                </c:pt>
                <c:pt idx="195">
                  <c:v>45828</c:v>
                </c:pt>
                <c:pt idx="196">
                  <c:v>45827</c:v>
                </c:pt>
                <c:pt idx="197">
                  <c:v>45826</c:v>
                </c:pt>
                <c:pt idx="198">
                  <c:v>45825</c:v>
                </c:pt>
                <c:pt idx="199">
                  <c:v>45824</c:v>
                </c:pt>
                <c:pt idx="200">
                  <c:v>45821</c:v>
                </c:pt>
                <c:pt idx="201">
                  <c:v>45820</c:v>
                </c:pt>
                <c:pt idx="202">
                  <c:v>45819</c:v>
                </c:pt>
                <c:pt idx="203">
                  <c:v>45818</c:v>
                </c:pt>
                <c:pt idx="204">
                  <c:v>45817</c:v>
                </c:pt>
                <c:pt idx="205">
                  <c:v>45814</c:v>
                </c:pt>
                <c:pt idx="206">
                  <c:v>45813</c:v>
                </c:pt>
                <c:pt idx="207">
                  <c:v>45812</c:v>
                </c:pt>
                <c:pt idx="208">
                  <c:v>45811</c:v>
                </c:pt>
                <c:pt idx="209">
                  <c:v>45810</c:v>
                </c:pt>
                <c:pt idx="210">
                  <c:v>45807</c:v>
                </c:pt>
                <c:pt idx="211">
                  <c:v>45806</c:v>
                </c:pt>
                <c:pt idx="212">
                  <c:v>45805</c:v>
                </c:pt>
                <c:pt idx="213">
                  <c:v>45804</c:v>
                </c:pt>
                <c:pt idx="214">
                  <c:v>45803</c:v>
                </c:pt>
                <c:pt idx="215">
                  <c:v>45800</c:v>
                </c:pt>
                <c:pt idx="216">
                  <c:v>45799</c:v>
                </c:pt>
                <c:pt idx="217">
                  <c:v>45798</c:v>
                </c:pt>
                <c:pt idx="218">
                  <c:v>45797</c:v>
                </c:pt>
                <c:pt idx="219">
                  <c:v>45796</c:v>
                </c:pt>
                <c:pt idx="220">
                  <c:v>45793</c:v>
                </c:pt>
                <c:pt idx="221">
                  <c:v>45792</c:v>
                </c:pt>
                <c:pt idx="222">
                  <c:v>45791</c:v>
                </c:pt>
                <c:pt idx="223">
                  <c:v>45790</c:v>
                </c:pt>
                <c:pt idx="224">
                  <c:v>45789</c:v>
                </c:pt>
                <c:pt idx="225">
                  <c:v>45786</c:v>
                </c:pt>
                <c:pt idx="226">
                  <c:v>45785</c:v>
                </c:pt>
                <c:pt idx="227">
                  <c:v>45784</c:v>
                </c:pt>
                <c:pt idx="228">
                  <c:v>45783</c:v>
                </c:pt>
                <c:pt idx="229">
                  <c:v>45782</c:v>
                </c:pt>
                <c:pt idx="230">
                  <c:v>45779</c:v>
                </c:pt>
                <c:pt idx="231">
                  <c:v>45778</c:v>
                </c:pt>
                <c:pt idx="232">
                  <c:v>45777</c:v>
                </c:pt>
                <c:pt idx="233">
                  <c:v>45776</c:v>
                </c:pt>
                <c:pt idx="234">
                  <c:v>45775</c:v>
                </c:pt>
                <c:pt idx="235">
                  <c:v>45772</c:v>
                </c:pt>
                <c:pt idx="236">
                  <c:v>45771</c:v>
                </c:pt>
                <c:pt idx="237">
                  <c:v>45770</c:v>
                </c:pt>
                <c:pt idx="238">
                  <c:v>45769</c:v>
                </c:pt>
                <c:pt idx="239">
                  <c:v>45768</c:v>
                </c:pt>
                <c:pt idx="240">
                  <c:v>45765</c:v>
                </c:pt>
                <c:pt idx="241">
                  <c:v>45764</c:v>
                </c:pt>
                <c:pt idx="242">
                  <c:v>45763</c:v>
                </c:pt>
                <c:pt idx="243">
                  <c:v>45762</c:v>
                </c:pt>
                <c:pt idx="244">
                  <c:v>45761</c:v>
                </c:pt>
                <c:pt idx="245">
                  <c:v>45758</c:v>
                </c:pt>
                <c:pt idx="246">
                  <c:v>45757</c:v>
                </c:pt>
                <c:pt idx="247">
                  <c:v>45756</c:v>
                </c:pt>
                <c:pt idx="248">
                  <c:v>45755</c:v>
                </c:pt>
                <c:pt idx="249">
                  <c:v>45754</c:v>
                </c:pt>
                <c:pt idx="250">
                  <c:v>45751</c:v>
                </c:pt>
                <c:pt idx="251">
                  <c:v>45750</c:v>
                </c:pt>
                <c:pt idx="252">
                  <c:v>45749</c:v>
                </c:pt>
                <c:pt idx="253">
                  <c:v>45748</c:v>
                </c:pt>
                <c:pt idx="254">
                  <c:v>45747</c:v>
                </c:pt>
                <c:pt idx="255">
                  <c:v>45744</c:v>
                </c:pt>
                <c:pt idx="256">
                  <c:v>45743</c:v>
                </c:pt>
                <c:pt idx="257">
                  <c:v>45742</c:v>
                </c:pt>
                <c:pt idx="258">
                  <c:v>45741</c:v>
                </c:pt>
                <c:pt idx="259">
                  <c:v>45740</c:v>
                </c:pt>
                <c:pt idx="260">
                  <c:v>45737</c:v>
                </c:pt>
                <c:pt idx="261">
                  <c:v>45736</c:v>
                </c:pt>
                <c:pt idx="262">
                  <c:v>45735</c:v>
                </c:pt>
                <c:pt idx="263">
                  <c:v>45734</c:v>
                </c:pt>
                <c:pt idx="264">
                  <c:v>45733</c:v>
                </c:pt>
                <c:pt idx="265">
                  <c:v>45730</c:v>
                </c:pt>
                <c:pt idx="266">
                  <c:v>45729</c:v>
                </c:pt>
                <c:pt idx="267">
                  <c:v>45728</c:v>
                </c:pt>
                <c:pt idx="268">
                  <c:v>45727</c:v>
                </c:pt>
                <c:pt idx="269">
                  <c:v>45726</c:v>
                </c:pt>
                <c:pt idx="270">
                  <c:v>45723</c:v>
                </c:pt>
                <c:pt idx="271">
                  <c:v>45722</c:v>
                </c:pt>
                <c:pt idx="272">
                  <c:v>45721</c:v>
                </c:pt>
                <c:pt idx="273">
                  <c:v>45720</c:v>
                </c:pt>
                <c:pt idx="274">
                  <c:v>45719</c:v>
                </c:pt>
                <c:pt idx="275">
                  <c:v>45716</c:v>
                </c:pt>
                <c:pt idx="276">
                  <c:v>45715</c:v>
                </c:pt>
                <c:pt idx="277">
                  <c:v>45714</c:v>
                </c:pt>
                <c:pt idx="278">
                  <c:v>45713</c:v>
                </c:pt>
                <c:pt idx="279">
                  <c:v>45712</c:v>
                </c:pt>
                <c:pt idx="280">
                  <c:v>45709</c:v>
                </c:pt>
                <c:pt idx="281">
                  <c:v>45708</c:v>
                </c:pt>
                <c:pt idx="282">
                  <c:v>45707</c:v>
                </c:pt>
                <c:pt idx="283">
                  <c:v>45706</c:v>
                </c:pt>
                <c:pt idx="284">
                  <c:v>45705</c:v>
                </c:pt>
                <c:pt idx="285">
                  <c:v>45702</c:v>
                </c:pt>
                <c:pt idx="286">
                  <c:v>45701</c:v>
                </c:pt>
                <c:pt idx="287">
                  <c:v>45700</c:v>
                </c:pt>
                <c:pt idx="288">
                  <c:v>45699</c:v>
                </c:pt>
                <c:pt idx="289">
                  <c:v>45698</c:v>
                </c:pt>
                <c:pt idx="290">
                  <c:v>45695</c:v>
                </c:pt>
                <c:pt idx="291">
                  <c:v>45694</c:v>
                </c:pt>
                <c:pt idx="292">
                  <c:v>45693</c:v>
                </c:pt>
                <c:pt idx="293">
                  <c:v>45692</c:v>
                </c:pt>
                <c:pt idx="294">
                  <c:v>45691</c:v>
                </c:pt>
                <c:pt idx="295">
                  <c:v>45688</c:v>
                </c:pt>
                <c:pt idx="296">
                  <c:v>45687</c:v>
                </c:pt>
                <c:pt idx="297">
                  <c:v>45686</c:v>
                </c:pt>
                <c:pt idx="298">
                  <c:v>45685</c:v>
                </c:pt>
                <c:pt idx="299">
                  <c:v>45684</c:v>
                </c:pt>
                <c:pt idx="300">
                  <c:v>45681</c:v>
                </c:pt>
                <c:pt idx="301">
                  <c:v>45680</c:v>
                </c:pt>
                <c:pt idx="302">
                  <c:v>45679</c:v>
                </c:pt>
                <c:pt idx="303">
                  <c:v>45678</c:v>
                </c:pt>
                <c:pt idx="304">
                  <c:v>45677</c:v>
                </c:pt>
                <c:pt idx="305">
                  <c:v>45674</c:v>
                </c:pt>
                <c:pt idx="306">
                  <c:v>45673</c:v>
                </c:pt>
                <c:pt idx="307">
                  <c:v>45672</c:v>
                </c:pt>
                <c:pt idx="308">
                  <c:v>45671</c:v>
                </c:pt>
                <c:pt idx="309">
                  <c:v>45670</c:v>
                </c:pt>
                <c:pt idx="310">
                  <c:v>45667</c:v>
                </c:pt>
                <c:pt idx="311">
                  <c:v>45666</c:v>
                </c:pt>
                <c:pt idx="312">
                  <c:v>45665</c:v>
                </c:pt>
                <c:pt idx="313">
                  <c:v>45664</c:v>
                </c:pt>
                <c:pt idx="314">
                  <c:v>45663</c:v>
                </c:pt>
                <c:pt idx="315">
                  <c:v>45660</c:v>
                </c:pt>
                <c:pt idx="316">
                  <c:v>45659</c:v>
                </c:pt>
                <c:pt idx="317">
                  <c:v>45658</c:v>
                </c:pt>
                <c:pt idx="318">
                  <c:v>45657</c:v>
                </c:pt>
                <c:pt idx="319">
                  <c:v>45656</c:v>
                </c:pt>
                <c:pt idx="320">
                  <c:v>45653</c:v>
                </c:pt>
                <c:pt idx="321">
                  <c:v>45652</c:v>
                </c:pt>
                <c:pt idx="322">
                  <c:v>45651</c:v>
                </c:pt>
                <c:pt idx="323">
                  <c:v>45650</c:v>
                </c:pt>
                <c:pt idx="324">
                  <c:v>45649</c:v>
                </c:pt>
                <c:pt idx="325">
                  <c:v>45646</c:v>
                </c:pt>
                <c:pt idx="326">
                  <c:v>45645</c:v>
                </c:pt>
                <c:pt idx="327">
                  <c:v>45644</c:v>
                </c:pt>
                <c:pt idx="328">
                  <c:v>45643</c:v>
                </c:pt>
                <c:pt idx="329">
                  <c:v>45642</c:v>
                </c:pt>
                <c:pt idx="330">
                  <c:v>45639</c:v>
                </c:pt>
                <c:pt idx="331">
                  <c:v>45638</c:v>
                </c:pt>
                <c:pt idx="332">
                  <c:v>45637</c:v>
                </c:pt>
                <c:pt idx="333">
                  <c:v>45636</c:v>
                </c:pt>
                <c:pt idx="334">
                  <c:v>45635</c:v>
                </c:pt>
                <c:pt idx="335">
                  <c:v>45632</c:v>
                </c:pt>
                <c:pt idx="336">
                  <c:v>45631</c:v>
                </c:pt>
                <c:pt idx="337">
                  <c:v>45630</c:v>
                </c:pt>
                <c:pt idx="338">
                  <c:v>45629</c:v>
                </c:pt>
                <c:pt idx="339">
                  <c:v>45628</c:v>
                </c:pt>
                <c:pt idx="340">
                  <c:v>45625</c:v>
                </c:pt>
                <c:pt idx="341">
                  <c:v>45624</c:v>
                </c:pt>
                <c:pt idx="342">
                  <c:v>45623</c:v>
                </c:pt>
                <c:pt idx="343">
                  <c:v>45622</c:v>
                </c:pt>
                <c:pt idx="344">
                  <c:v>45621</c:v>
                </c:pt>
                <c:pt idx="345">
                  <c:v>45618</c:v>
                </c:pt>
                <c:pt idx="346">
                  <c:v>45617</c:v>
                </c:pt>
                <c:pt idx="347">
                  <c:v>45616</c:v>
                </c:pt>
                <c:pt idx="348">
                  <c:v>45615</c:v>
                </c:pt>
                <c:pt idx="349">
                  <c:v>45614</c:v>
                </c:pt>
                <c:pt idx="350">
                  <c:v>45611</c:v>
                </c:pt>
                <c:pt idx="351">
                  <c:v>45610</c:v>
                </c:pt>
                <c:pt idx="352">
                  <c:v>45609</c:v>
                </c:pt>
                <c:pt idx="353">
                  <c:v>45608</c:v>
                </c:pt>
                <c:pt idx="354">
                  <c:v>45607</c:v>
                </c:pt>
                <c:pt idx="355">
                  <c:v>45604</c:v>
                </c:pt>
                <c:pt idx="356">
                  <c:v>45603</c:v>
                </c:pt>
                <c:pt idx="357">
                  <c:v>45602</c:v>
                </c:pt>
                <c:pt idx="358">
                  <c:v>45601</c:v>
                </c:pt>
                <c:pt idx="359">
                  <c:v>45600</c:v>
                </c:pt>
                <c:pt idx="360">
                  <c:v>45597</c:v>
                </c:pt>
                <c:pt idx="361">
                  <c:v>45596</c:v>
                </c:pt>
                <c:pt idx="362">
                  <c:v>45595</c:v>
                </c:pt>
                <c:pt idx="363">
                  <c:v>45594</c:v>
                </c:pt>
                <c:pt idx="364">
                  <c:v>45593</c:v>
                </c:pt>
                <c:pt idx="365">
                  <c:v>45590</c:v>
                </c:pt>
                <c:pt idx="366">
                  <c:v>45589</c:v>
                </c:pt>
                <c:pt idx="367">
                  <c:v>45588</c:v>
                </c:pt>
                <c:pt idx="368">
                  <c:v>45587</c:v>
                </c:pt>
                <c:pt idx="369">
                  <c:v>45586</c:v>
                </c:pt>
                <c:pt idx="370">
                  <c:v>45583</c:v>
                </c:pt>
                <c:pt idx="371">
                  <c:v>45582</c:v>
                </c:pt>
                <c:pt idx="372">
                  <c:v>45581</c:v>
                </c:pt>
                <c:pt idx="373">
                  <c:v>45580</c:v>
                </c:pt>
                <c:pt idx="374">
                  <c:v>45579</c:v>
                </c:pt>
                <c:pt idx="375">
                  <c:v>45576</c:v>
                </c:pt>
                <c:pt idx="376">
                  <c:v>45575</c:v>
                </c:pt>
                <c:pt idx="377">
                  <c:v>45574</c:v>
                </c:pt>
                <c:pt idx="378">
                  <c:v>45573</c:v>
                </c:pt>
                <c:pt idx="379">
                  <c:v>45572</c:v>
                </c:pt>
                <c:pt idx="380">
                  <c:v>45569</c:v>
                </c:pt>
                <c:pt idx="381">
                  <c:v>45568</c:v>
                </c:pt>
                <c:pt idx="382">
                  <c:v>45567</c:v>
                </c:pt>
                <c:pt idx="383">
                  <c:v>45566</c:v>
                </c:pt>
                <c:pt idx="384">
                  <c:v>45565</c:v>
                </c:pt>
                <c:pt idx="385">
                  <c:v>45562</c:v>
                </c:pt>
                <c:pt idx="386">
                  <c:v>45561</c:v>
                </c:pt>
                <c:pt idx="387">
                  <c:v>45560</c:v>
                </c:pt>
                <c:pt idx="388">
                  <c:v>45559</c:v>
                </c:pt>
                <c:pt idx="389">
                  <c:v>45558</c:v>
                </c:pt>
                <c:pt idx="390">
                  <c:v>45555</c:v>
                </c:pt>
                <c:pt idx="391">
                  <c:v>45554</c:v>
                </c:pt>
                <c:pt idx="392">
                  <c:v>45553</c:v>
                </c:pt>
                <c:pt idx="393">
                  <c:v>45552</c:v>
                </c:pt>
                <c:pt idx="394">
                  <c:v>45551</c:v>
                </c:pt>
                <c:pt idx="395">
                  <c:v>45548</c:v>
                </c:pt>
                <c:pt idx="396">
                  <c:v>45547</c:v>
                </c:pt>
                <c:pt idx="397">
                  <c:v>45546</c:v>
                </c:pt>
                <c:pt idx="398">
                  <c:v>45545</c:v>
                </c:pt>
                <c:pt idx="399">
                  <c:v>45544</c:v>
                </c:pt>
                <c:pt idx="400">
                  <c:v>45541</c:v>
                </c:pt>
                <c:pt idx="401">
                  <c:v>45540</c:v>
                </c:pt>
                <c:pt idx="402">
                  <c:v>45539</c:v>
                </c:pt>
                <c:pt idx="403">
                  <c:v>45538</c:v>
                </c:pt>
                <c:pt idx="404">
                  <c:v>45537</c:v>
                </c:pt>
                <c:pt idx="405">
                  <c:v>45534</c:v>
                </c:pt>
                <c:pt idx="406">
                  <c:v>45533</c:v>
                </c:pt>
                <c:pt idx="407">
                  <c:v>45532</c:v>
                </c:pt>
                <c:pt idx="408">
                  <c:v>45531</c:v>
                </c:pt>
                <c:pt idx="409">
                  <c:v>45530</c:v>
                </c:pt>
                <c:pt idx="410">
                  <c:v>45527</c:v>
                </c:pt>
                <c:pt idx="411">
                  <c:v>45526</c:v>
                </c:pt>
                <c:pt idx="412">
                  <c:v>45525</c:v>
                </c:pt>
                <c:pt idx="413">
                  <c:v>45524</c:v>
                </c:pt>
                <c:pt idx="414">
                  <c:v>45523</c:v>
                </c:pt>
                <c:pt idx="415">
                  <c:v>45520</c:v>
                </c:pt>
                <c:pt idx="416">
                  <c:v>45519</c:v>
                </c:pt>
                <c:pt idx="417">
                  <c:v>45518</c:v>
                </c:pt>
                <c:pt idx="418">
                  <c:v>45517</c:v>
                </c:pt>
                <c:pt idx="419">
                  <c:v>45516</c:v>
                </c:pt>
                <c:pt idx="420">
                  <c:v>45513</c:v>
                </c:pt>
                <c:pt idx="421">
                  <c:v>45512</c:v>
                </c:pt>
                <c:pt idx="422">
                  <c:v>45511</c:v>
                </c:pt>
                <c:pt idx="423">
                  <c:v>45510</c:v>
                </c:pt>
                <c:pt idx="424">
                  <c:v>45509</c:v>
                </c:pt>
                <c:pt idx="425">
                  <c:v>45506</c:v>
                </c:pt>
                <c:pt idx="426">
                  <c:v>45505</c:v>
                </c:pt>
                <c:pt idx="427">
                  <c:v>45504</c:v>
                </c:pt>
                <c:pt idx="428">
                  <c:v>45503</c:v>
                </c:pt>
                <c:pt idx="429">
                  <c:v>45502</c:v>
                </c:pt>
                <c:pt idx="430">
                  <c:v>45499</c:v>
                </c:pt>
                <c:pt idx="431">
                  <c:v>45498</c:v>
                </c:pt>
                <c:pt idx="432">
                  <c:v>45497</c:v>
                </c:pt>
                <c:pt idx="433">
                  <c:v>45496</c:v>
                </c:pt>
                <c:pt idx="434">
                  <c:v>45495</c:v>
                </c:pt>
                <c:pt idx="435">
                  <c:v>45492</c:v>
                </c:pt>
                <c:pt idx="436">
                  <c:v>45491</c:v>
                </c:pt>
                <c:pt idx="437">
                  <c:v>45490</c:v>
                </c:pt>
                <c:pt idx="438">
                  <c:v>45489</c:v>
                </c:pt>
                <c:pt idx="439">
                  <c:v>45488</c:v>
                </c:pt>
                <c:pt idx="440">
                  <c:v>45485</c:v>
                </c:pt>
                <c:pt idx="441">
                  <c:v>45484</c:v>
                </c:pt>
                <c:pt idx="442">
                  <c:v>45483</c:v>
                </c:pt>
                <c:pt idx="443">
                  <c:v>45482</c:v>
                </c:pt>
                <c:pt idx="444">
                  <c:v>45481</c:v>
                </c:pt>
                <c:pt idx="445">
                  <c:v>45478</c:v>
                </c:pt>
                <c:pt idx="446">
                  <c:v>45477</c:v>
                </c:pt>
                <c:pt idx="447">
                  <c:v>45476</c:v>
                </c:pt>
                <c:pt idx="448">
                  <c:v>45475</c:v>
                </c:pt>
                <c:pt idx="449">
                  <c:v>45474</c:v>
                </c:pt>
                <c:pt idx="450">
                  <c:v>45471</c:v>
                </c:pt>
                <c:pt idx="451">
                  <c:v>45470</c:v>
                </c:pt>
                <c:pt idx="452">
                  <c:v>45469</c:v>
                </c:pt>
                <c:pt idx="453">
                  <c:v>45468</c:v>
                </c:pt>
                <c:pt idx="454">
                  <c:v>45467</c:v>
                </c:pt>
                <c:pt idx="455">
                  <c:v>45464</c:v>
                </c:pt>
                <c:pt idx="456">
                  <c:v>45463</c:v>
                </c:pt>
                <c:pt idx="457">
                  <c:v>45462</c:v>
                </c:pt>
                <c:pt idx="458">
                  <c:v>45461</c:v>
                </c:pt>
                <c:pt idx="459">
                  <c:v>45460</c:v>
                </c:pt>
                <c:pt idx="460">
                  <c:v>45457</c:v>
                </c:pt>
                <c:pt idx="461">
                  <c:v>45456</c:v>
                </c:pt>
                <c:pt idx="462">
                  <c:v>45455</c:v>
                </c:pt>
                <c:pt idx="463">
                  <c:v>45454</c:v>
                </c:pt>
                <c:pt idx="464">
                  <c:v>45453</c:v>
                </c:pt>
                <c:pt idx="465">
                  <c:v>45450</c:v>
                </c:pt>
                <c:pt idx="466">
                  <c:v>45449</c:v>
                </c:pt>
                <c:pt idx="467">
                  <c:v>45448</c:v>
                </c:pt>
                <c:pt idx="468">
                  <c:v>45447</c:v>
                </c:pt>
                <c:pt idx="469">
                  <c:v>45446</c:v>
                </c:pt>
                <c:pt idx="470">
                  <c:v>45443</c:v>
                </c:pt>
                <c:pt idx="471">
                  <c:v>45442</c:v>
                </c:pt>
                <c:pt idx="472">
                  <c:v>45441</c:v>
                </c:pt>
                <c:pt idx="473">
                  <c:v>45440</c:v>
                </c:pt>
                <c:pt idx="474">
                  <c:v>45439</c:v>
                </c:pt>
                <c:pt idx="475">
                  <c:v>45436</c:v>
                </c:pt>
                <c:pt idx="476">
                  <c:v>45435</c:v>
                </c:pt>
                <c:pt idx="477">
                  <c:v>45434</c:v>
                </c:pt>
                <c:pt idx="478">
                  <c:v>45433</c:v>
                </c:pt>
                <c:pt idx="479">
                  <c:v>45432</c:v>
                </c:pt>
                <c:pt idx="480">
                  <c:v>45429</c:v>
                </c:pt>
                <c:pt idx="481">
                  <c:v>45428</c:v>
                </c:pt>
                <c:pt idx="482">
                  <c:v>45427</c:v>
                </c:pt>
                <c:pt idx="483">
                  <c:v>45426</c:v>
                </c:pt>
                <c:pt idx="484">
                  <c:v>45425</c:v>
                </c:pt>
                <c:pt idx="485">
                  <c:v>45422</c:v>
                </c:pt>
                <c:pt idx="486">
                  <c:v>45421</c:v>
                </c:pt>
                <c:pt idx="487">
                  <c:v>45420</c:v>
                </c:pt>
                <c:pt idx="488">
                  <c:v>45419</c:v>
                </c:pt>
                <c:pt idx="489">
                  <c:v>45418</c:v>
                </c:pt>
                <c:pt idx="490">
                  <c:v>45415</c:v>
                </c:pt>
                <c:pt idx="491">
                  <c:v>45414</c:v>
                </c:pt>
                <c:pt idx="492">
                  <c:v>45413</c:v>
                </c:pt>
                <c:pt idx="493">
                  <c:v>45412</c:v>
                </c:pt>
                <c:pt idx="494">
                  <c:v>45411</c:v>
                </c:pt>
                <c:pt idx="495">
                  <c:v>45408</c:v>
                </c:pt>
                <c:pt idx="496">
                  <c:v>45407</c:v>
                </c:pt>
                <c:pt idx="497">
                  <c:v>45406</c:v>
                </c:pt>
                <c:pt idx="498">
                  <c:v>45405</c:v>
                </c:pt>
                <c:pt idx="499">
                  <c:v>45404</c:v>
                </c:pt>
                <c:pt idx="500">
                  <c:v>45401</c:v>
                </c:pt>
                <c:pt idx="501">
                  <c:v>45400</c:v>
                </c:pt>
                <c:pt idx="502">
                  <c:v>45399</c:v>
                </c:pt>
                <c:pt idx="503">
                  <c:v>45398</c:v>
                </c:pt>
                <c:pt idx="504">
                  <c:v>45397</c:v>
                </c:pt>
                <c:pt idx="505">
                  <c:v>45394</c:v>
                </c:pt>
                <c:pt idx="506">
                  <c:v>45393</c:v>
                </c:pt>
                <c:pt idx="507">
                  <c:v>45392</c:v>
                </c:pt>
                <c:pt idx="508">
                  <c:v>45391</c:v>
                </c:pt>
                <c:pt idx="509">
                  <c:v>45390</c:v>
                </c:pt>
                <c:pt idx="510">
                  <c:v>45387</c:v>
                </c:pt>
                <c:pt idx="511">
                  <c:v>45386</c:v>
                </c:pt>
                <c:pt idx="512">
                  <c:v>45385</c:v>
                </c:pt>
                <c:pt idx="513">
                  <c:v>45384</c:v>
                </c:pt>
                <c:pt idx="514">
                  <c:v>45383</c:v>
                </c:pt>
                <c:pt idx="515">
                  <c:v>45380</c:v>
                </c:pt>
                <c:pt idx="516">
                  <c:v>45379</c:v>
                </c:pt>
                <c:pt idx="517">
                  <c:v>45378</c:v>
                </c:pt>
                <c:pt idx="518">
                  <c:v>45377</c:v>
                </c:pt>
                <c:pt idx="519">
                  <c:v>45376</c:v>
                </c:pt>
                <c:pt idx="520">
                  <c:v>45373</c:v>
                </c:pt>
                <c:pt idx="521">
                  <c:v>45372</c:v>
                </c:pt>
                <c:pt idx="522">
                  <c:v>45371</c:v>
                </c:pt>
                <c:pt idx="523">
                  <c:v>45370</c:v>
                </c:pt>
                <c:pt idx="524">
                  <c:v>45369</c:v>
                </c:pt>
                <c:pt idx="525">
                  <c:v>45366</c:v>
                </c:pt>
                <c:pt idx="526">
                  <c:v>45365</c:v>
                </c:pt>
                <c:pt idx="527">
                  <c:v>45364</c:v>
                </c:pt>
                <c:pt idx="528">
                  <c:v>45363</c:v>
                </c:pt>
                <c:pt idx="529">
                  <c:v>45362</c:v>
                </c:pt>
                <c:pt idx="530">
                  <c:v>45359</c:v>
                </c:pt>
                <c:pt idx="531">
                  <c:v>45358</c:v>
                </c:pt>
                <c:pt idx="532">
                  <c:v>45357</c:v>
                </c:pt>
                <c:pt idx="533">
                  <c:v>45356</c:v>
                </c:pt>
                <c:pt idx="534">
                  <c:v>45355</c:v>
                </c:pt>
                <c:pt idx="535">
                  <c:v>45352</c:v>
                </c:pt>
                <c:pt idx="536">
                  <c:v>45351</c:v>
                </c:pt>
                <c:pt idx="537">
                  <c:v>45350</c:v>
                </c:pt>
                <c:pt idx="538">
                  <c:v>45349</c:v>
                </c:pt>
                <c:pt idx="539">
                  <c:v>45348</c:v>
                </c:pt>
                <c:pt idx="540">
                  <c:v>45345</c:v>
                </c:pt>
                <c:pt idx="541">
                  <c:v>45344</c:v>
                </c:pt>
                <c:pt idx="542">
                  <c:v>45343</c:v>
                </c:pt>
                <c:pt idx="543">
                  <c:v>45342</c:v>
                </c:pt>
                <c:pt idx="544">
                  <c:v>45341</c:v>
                </c:pt>
                <c:pt idx="545">
                  <c:v>45338</c:v>
                </c:pt>
                <c:pt idx="546">
                  <c:v>45337</c:v>
                </c:pt>
                <c:pt idx="547">
                  <c:v>45336</c:v>
                </c:pt>
                <c:pt idx="548">
                  <c:v>45335</c:v>
                </c:pt>
                <c:pt idx="549">
                  <c:v>45334</c:v>
                </c:pt>
                <c:pt idx="550">
                  <c:v>45331</c:v>
                </c:pt>
                <c:pt idx="551">
                  <c:v>45330</c:v>
                </c:pt>
                <c:pt idx="552">
                  <c:v>45329</c:v>
                </c:pt>
                <c:pt idx="553">
                  <c:v>45328</c:v>
                </c:pt>
                <c:pt idx="554">
                  <c:v>45327</c:v>
                </c:pt>
                <c:pt idx="555">
                  <c:v>45324</c:v>
                </c:pt>
                <c:pt idx="556">
                  <c:v>45323</c:v>
                </c:pt>
                <c:pt idx="557">
                  <c:v>45322</c:v>
                </c:pt>
                <c:pt idx="558">
                  <c:v>45321</c:v>
                </c:pt>
                <c:pt idx="559">
                  <c:v>45320</c:v>
                </c:pt>
                <c:pt idx="560">
                  <c:v>45317</c:v>
                </c:pt>
                <c:pt idx="561">
                  <c:v>45316</c:v>
                </c:pt>
                <c:pt idx="562">
                  <c:v>45315</c:v>
                </c:pt>
                <c:pt idx="563">
                  <c:v>45314</c:v>
                </c:pt>
                <c:pt idx="564">
                  <c:v>45313</c:v>
                </c:pt>
                <c:pt idx="565">
                  <c:v>45310</c:v>
                </c:pt>
                <c:pt idx="566">
                  <c:v>45309</c:v>
                </c:pt>
                <c:pt idx="567">
                  <c:v>45308</c:v>
                </c:pt>
                <c:pt idx="568">
                  <c:v>45307</c:v>
                </c:pt>
                <c:pt idx="569">
                  <c:v>45306</c:v>
                </c:pt>
                <c:pt idx="570">
                  <c:v>45303</c:v>
                </c:pt>
                <c:pt idx="571">
                  <c:v>45302</c:v>
                </c:pt>
                <c:pt idx="572">
                  <c:v>45301</c:v>
                </c:pt>
                <c:pt idx="573">
                  <c:v>45300</c:v>
                </c:pt>
                <c:pt idx="574">
                  <c:v>45299</c:v>
                </c:pt>
                <c:pt idx="575">
                  <c:v>45296</c:v>
                </c:pt>
                <c:pt idx="576">
                  <c:v>45295</c:v>
                </c:pt>
                <c:pt idx="577">
                  <c:v>45294</c:v>
                </c:pt>
                <c:pt idx="578">
                  <c:v>45293</c:v>
                </c:pt>
                <c:pt idx="579">
                  <c:v>45292</c:v>
                </c:pt>
                <c:pt idx="580">
                  <c:v>45289</c:v>
                </c:pt>
                <c:pt idx="581">
                  <c:v>45288</c:v>
                </c:pt>
                <c:pt idx="582">
                  <c:v>45287</c:v>
                </c:pt>
                <c:pt idx="583">
                  <c:v>45286</c:v>
                </c:pt>
                <c:pt idx="584">
                  <c:v>45285</c:v>
                </c:pt>
                <c:pt idx="585">
                  <c:v>45282</c:v>
                </c:pt>
                <c:pt idx="586">
                  <c:v>45281</c:v>
                </c:pt>
                <c:pt idx="587">
                  <c:v>45280</c:v>
                </c:pt>
                <c:pt idx="588">
                  <c:v>45279</c:v>
                </c:pt>
                <c:pt idx="589">
                  <c:v>45278</c:v>
                </c:pt>
                <c:pt idx="590">
                  <c:v>45275</c:v>
                </c:pt>
                <c:pt idx="591">
                  <c:v>45274</c:v>
                </c:pt>
                <c:pt idx="592">
                  <c:v>45273</c:v>
                </c:pt>
                <c:pt idx="593">
                  <c:v>45272</c:v>
                </c:pt>
                <c:pt idx="594">
                  <c:v>45271</c:v>
                </c:pt>
                <c:pt idx="595">
                  <c:v>45268</c:v>
                </c:pt>
                <c:pt idx="596">
                  <c:v>45267</c:v>
                </c:pt>
                <c:pt idx="597">
                  <c:v>45266</c:v>
                </c:pt>
                <c:pt idx="598">
                  <c:v>45265</c:v>
                </c:pt>
                <c:pt idx="599">
                  <c:v>45264</c:v>
                </c:pt>
                <c:pt idx="600">
                  <c:v>45261</c:v>
                </c:pt>
                <c:pt idx="601">
                  <c:v>45260</c:v>
                </c:pt>
                <c:pt idx="602">
                  <c:v>45259</c:v>
                </c:pt>
                <c:pt idx="603">
                  <c:v>45258</c:v>
                </c:pt>
                <c:pt idx="604">
                  <c:v>45257</c:v>
                </c:pt>
                <c:pt idx="605">
                  <c:v>45254</c:v>
                </c:pt>
                <c:pt idx="606">
                  <c:v>45253</c:v>
                </c:pt>
                <c:pt idx="607">
                  <c:v>45252</c:v>
                </c:pt>
                <c:pt idx="608">
                  <c:v>45251</c:v>
                </c:pt>
                <c:pt idx="609">
                  <c:v>45250</c:v>
                </c:pt>
                <c:pt idx="610">
                  <c:v>45247</c:v>
                </c:pt>
                <c:pt idx="611">
                  <c:v>45246</c:v>
                </c:pt>
                <c:pt idx="612">
                  <c:v>45245</c:v>
                </c:pt>
                <c:pt idx="613">
                  <c:v>45244</c:v>
                </c:pt>
                <c:pt idx="614">
                  <c:v>45243</c:v>
                </c:pt>
                <c:pt idx="615">
                  <c:v>45240</c:v>
                </c:pt>
                <c:pt idx="616">
                  <c:v>45239</c:v>
                </c:pt>
                <c:pt idx="617">
                  <c:v>45238</c:v>
                </c:pt>
                <c:pt idx="618">
                  <c:v>45237</c:v>
                </c:pt>
                <c:pt idx="619">
                  <c:v>45236</c:v>
                </c:pt>
                <c:pt idx="620">
                  <c:v>45233</c:v>
                </c:pt>
                <c:pt idx="621">
                  <c:v>45232</c:v>
                </c:pt>
                <c:pt idx="622">
                  <c:v>45231</c:v>
                </c:pt>
                <c:pt idx="623">
                  <c:v>45230</c:v>
                </c:pt>
                <c:pt idx="624">
                  <c:v>45229</c:v>
                </c:pt>
                <c:pt idx="625">
                  <c:v>45226</c:v>
                </c:pt>
                <c:pt idx="626">
                  <c:v>45225</c:v>
                </c:pt>
                <c:pt idx="627">
                  <c:v>45224</c:v>
                </c:pt>
                <c:pt idx="628">
                  <c:v>45223</c:v>
                </c:pt>
                <c:pt idx="629">
                  <c:v>45222</c:v>
                </c:pt>
                <c:pt idx="630">
                  <c:v>45219</c:v>
                </c:pt>
                <c:pt idx="631">
                  <c:v>45218</c:v>
                </c:pt>
                <c:pt idx="632">
                  <c:v>45217</c:v>
                </c:pt>
                <c:pt idx="633">
                  <c:v>45216</c:v>
                </c:pt>
                <c:pt idx="634">
                  <c:v>45215</c:v>
                </c:pt>
                <c:pt idx="635">
                  <c:v>45212</c:v>
                </c:pt>
                <c:pt idx="636">
                  <c:v>45211</c:v>
                </c:pt>
                <c:pt idx="637">
                  <c:v>45210</c:v>
                </c:pt>
                <c:pt idx="638">
                  <c:v>45209</c:v>
                </c:pt>
                <c:pt idx="639">
                  <c:v>45208</c:v>
                </c:pt>
                <c:pt idx="640">
                  <c:v>45205</c:v>
                </c:pt>
                <c:pt idx="641">
                  <c:v>45204</c:v>
                </c:pt>
                <c:pt idx="642">
                  <c:v>45203</c:v>
                </c:pt>
                <c:pt idx="643">
                  <c:v>45202</c:v>
                </c:pt>
                <c:pt idx="644">
                  <c:v>45201</c:v>
                </c:pt>
                <c:pt idx="645">
                  <c:v>45198</c:v>
                </c:pt>
                <c:pt idx="646">
                  <c:v>45197</c:v>
                </c:pt>
                <c:pt idx="647">
                  <c:v>45196</c:v>
                </c:pt>
                <c:pt idx="648">
                  <c:v>45195</c:v>
                </c:pt>
                <c:pt idx="649">
                  <c:v>45194</c:v>
                </c:pt>
                <c:pt idx="650">
                  <c:v>45191</c:v>
                </c:pt>
                <c:pt idx="651">
                  <c:v>45190</c:v>
                </c:pt>
                <c:pt idx="652">
                  <c:v>45189</c:v>
                </c:pt>
                <c:pt idx="653">
                  <c:v>45188</c:v>
                </c:pt>
                <c:pt idx="654">
                  <c:v>45187</c:v>
                </c:pt>
                <c:pt idx="655">
                  <c:v>45184</c:v>
                </c:pt>
                <c:pt idx="656">
                  <c:v>45183</c:v>
                </c:pt>
                <c:pt idx="657">
                  <c:v>45182</c:v>
                </c:pt>
                <c:pt idx="658">
                  <c:v>45181</c:v>
                </c:pt>
                <c:pt idx="659">
                  <c:v>45180</c:v>
                </c:pt>
                <c:pt idx="660">
                  <c:v>45177</c:v>
                </c:pt>
                <c:pt idx="661">
                  <c:v>45176</c:v>
                </c:pt>
                <c:pt idx="662">
                  <c:v>45175</c:v>
                </c:pt>
                <c:pt idx="663">
                  <c:v>45174</c:v>
                </c:pt>
                <c:pt idx="664">
                  <c:v>45173</c:v>
                </c:pt>
                <c:pt idx="665">
                  <c:v>45170</c:v>
                </c:pt>
                <c:pt idx="666">
                  <c:v>45169</c:v>
                </c:pt>
                <c:pt idx="667">
                  <c:v>45168</c:v>
                </c:pt>
                <c:pt idx="668">
                  <c:v>45167</c:v>
                </c:pt>
                <c:pt idx="669">
                  <c:v>45166</c:v>
                </c:pt>
                <c:pt idx="670">
                  <c:v>45163</c:v>
                </c:pt>
                <c:pt idx="671">
                  <c:v>45162</c:v>
                </c:pt>
                <c:pt idx="672">
                  <c:v>45161</c:v>
                </c:pt>
                <c:pt idx="673">
                  <c:v>45160</c:v>
                </c:pt>
                <c:pt idx="674">
                  <c:v>45159</c:v>
                </c:pt>
                <c:pt idx="675">
                  <c:v>45156</c:v>
                </c:pt>
                <c:pt idx="676">
                  <c:v>45155</c:v>
                </c:pt>
                <c:pt idx="677">
                  <c:v>45154</c:v>
                </c:pt>
                <c:pt idx="678">
                  <c:v>45153</c:v>
                </c:pt>
                <c:pt idx="679">
                  <c:v>45152</c:v>
                </c:pt>
                <c:pt idx="680">
                  <c:v>45149</c:v>
                </c:pt>
                <c:pt idx="681">
                  <c:v>45148</c:v>
                </c:pt>
                <c:pt idx="682">
                  <c:v>45147</c:v>
                </c:pt>
                <c:pt idx="683">
                  <c:v>45146</c:v>
                </c:pt>
                <c:pt idx="684">
                  <c:v>45145</c:v>
                </c:pt>
                <c:pt idx="685">
                  <c:v>45142</c:v>
                </c:pt>
                <c:pt idx="686">
                  <c:v>45141</c:v>
                </c:pt>
                <c:pt idx="687">
                  <c:v>45140</c:v>
                </c:pt>
                <c:pt idx="688">
                  <c:v>45139</c:v>
                </c:pt>
                <c:pt idx="689">
                  <c:v>45138</c:v>
                </c:pt>
                <c:pt idx="690">
                  <c:v>45135</c:v>
                </c:pt>
                <c:pt idx="691">
                  <c:v>45134</c:v>
                </c:pt>
                <c:pt idx="692">
                  <c:v>45133</c:v>
                </c:pt>
                <c:pt idx="693">
                  <c:v>45132</c:v>
                </c:pt>
                <c:pt idx="694">
                  <c:v>45131</c:v>
                </c:pt>
                <c:pt idx="695">
                  <c:v>45128</c:v>
                </c:pt>
                <c:pt idx="696">
                  <c:v>45127</c:v>
                </c:pt>
                <c:pt idx="697">
                  <c:v>45126</c:v>
                </c:pt>
                <c:pt idx="698">
                  <c:v>45125</c:v>
                </c:pt>
                <c:pt idx="699">
                  <c:v>45124</c:v>
                </c:pt>
                <c:pt idx="700">
                  <c:v>45121</c:v>
                </c:pt>
                <c:pt idx="701">
                  <c:v>45120</c:v>
                </c:pt>
                <c:pt idx="702">
                  <c:v>45119</c:v>
                </c:pt>
                <c:pt idx="703">
                  <c:v>45118</c:v>
                </c:pt>
                <c:pt idx="704">
                  <c:v>45117</c:v>
                </c:pt>
                <c:pt idx="705">
                  <c:v>45114</c:v>
                </c:pt>
                <c:pt idx="706">
                  <c:v>45113</c:v>
                </c:pt>
                <c:pt idx="707">
                  <c:v>45112</c:v>
                </c:pt>
                <c:pt idx="708">
                  <c:v>45111</c:v>
                </c:pt>
                <c:pt idx="709">
                  <c:v>45110</c:v>
                </c:pt>
                <c:pt idx="710">
                  <c:v>45107</c:v>
                </c:pt>
                <c:pt idx="711">
                  <c:v>45106</c:v>
                </c:pt>
                <c:pt idx="712">
                  <c:v>45105</c:v>
                </c:pt>
                <c:pt idx="713">
                  <c:v>45104</c:v>
                </c:pt>
                <c:pt idx="714">
                  <c:v>45103</c:v>
                </c:pt>
                <c:pt idx="715">
                  <c:v>45100</c:v>
                </c:pt>
                <c:pt idx="716">
                  <c:v>45099</c:v>
                </c:pt>
                <c:pt idx="717">
                  <c:v>45098</c:v>
                </c:pt>
                <c:pt idx="718">
                  <c:v>45097</c:v>
                </c:pt>
                <c:pt idx="719">
                  <c:v>45096</c:v>
                </c:pt>
                <c:pt idx="720">
                  <c:v>45093</c:v>
                </c:pt>
                <c:pt idx="721">
                  <c:v>45092</c:v>
                </c:pt>
                <c:pt idx="722">
                  <c:v>45091</c:v>
                </c:pt>
                <c:pt idx="723">
                  <c:v>45090</c:v>
                </c:pt>
                <c:pt idx="724">
                  <c:v>45089</c:v>
                </c:pt>
                <c:pt idx="725">
                  <c:v>45086</c:v>
                </c:pt>
                <c:pt idx="726">
                  <c:v>45085</c:v>
                </c:pt>
                <c:pt idx="727">
                  <c:v>45084</c:v>
                </c:pt>
                <c:pt idx="728">
                  <c:v>45083</c:v>
                </c:pt>
                <c:pt idx="729">
                  <c:v>45082</c:v>
                </c:pt>
                <c:pt idx="730">
                  <c:v>45079</c:v>
                </c:pt>
                <c:pt idx="731">
                  <c:v>45078</c:v>
                </c:pt>
                <c:pt idx="732">
                  <c:v>45077</c:v>
                </c:pt>
                <c:pt idx="733">
                  <c:v>45076</c:v>
                </c:pt>
                <c:pt idx="734">
                  <c:v>45075</c:v>
                </c:pt>
                <c:pt idx="735">
                  <c:v>45072</c:v>
                </c:pt>
                <c:pt idx="736">
                  <c:v>45071</c:v>
                </c:pt>
                <c:pt idx="737">
                  <c:v>45070</c:v>
                </c:pt>
                <c:pt idx="738">
                  <c:v>45069</c:v>
                </c:pt>
                <c:pt idx="739">
                  <c:v>45068</c:v>
                </c:pt>
                <c:pt idx="740">
                  <c:v>45065</c:v>
                </c:pt>
                <c:pt idx="741">
                  <c:v>45064</c:v>
                </c:pt>
                <c:pt idx="742">
                  <c:v>45063</c:v>
                </c:pt>
                <c:pt idx="743">
                  <c:v>45062</c:v>
                </c:pt>
                <c:pt idx="744">
                  <c:v>45061</c:v>
                </c:pt>
                <c:pt idx="745">
                  <c:v>45058</c:v>
                </c:pt>
                <c:pt idx="746">
                  <c:v>45057</c:v>
                </c:pt>
                <c:pt idx="747">
                  <c:v>45056</c:v>
                </c:pt>
                <c:pt idx="748">
                  <c:v>45055</c:v>
                </c:pt>
                <c:pt idx="749">
                  <c:v>45054</c:v>
                </c:pt>
                <c:pt idx="750">
                  <c:v>45051</c:v>
                </c:pt>
                <c:pt idx="751">
                  <c:v>45050</c:v>
                </c:pt>
                <c:pt idx="752">
                  <c:v>45049</c:v>
                </c:pt>
                <c:pt idx="753">
                  <c:v>45048</c:v>
                </c:pt>
                <c:pt idx="754">
                  <c:v>45047</c:v>
                </c:pt>
                <c:pt idx="755">
                  <c:v>45044</c:v>
                </c:pt>
                <c:pt idx="756">
                  <c:v>45043</c:v>
                </c:pt>
                <c:pt idx="757">
                  <c:v>45042</c:v>
                </c:pt>
                <c:pt idx="758">
                  <c:v>45041</c:v>
                </c:pt>
                <c:pt idx="759">
                  <c:v>45040</c:v>
                </c:pt>
                <c:pt idx="760">
                  <c:v>45037</c:v>
                </c:pt>
                <c:pt idx="761">
                  <c:v>45036</c:v>
                </c:pt>
                <c:pt idx="762">
                  <c:v>45035</c:v>
                </c:pt>
                <c:pt idx="763">
                  <c:v>45034</c:v>
                </c:pt>
                <c:pt idx="764">
                  <c:v>45033</c:v>
                </c:pt>
                <c:pt idx="765">
                  <c:v>45030</c:v>
                </c:pt>
                <c:pt idx="766">
                  <c:v>45029</c:v>
                </c:pt>
                <c:pt idx="767">
                  <c:v>45028</c:v>
                </c:pt>
                <c:pt idx="768">
                  <c:v>45027</c:v>
                </c:pt>
                <c:pt idx="769">
                  <c:v>45026</c:v>
                </c:pt>
                <c:pt idx="770">
                  <c:v>45023</c:v>
                </c:pt>
                <c:pt idx="771">
                  <c:v>45022</c:v>
                </c:pt>
                <c:pt idx="772">
                  <c:v>45021</c:v>
                </c:pt>
                <c:pt idx="773">
                  <c:v>45020</c:v>
                </c:pt>
                <c:pt idx="774">
                  <c:v>45019</c:v>
                </c:pt>
                <c:pt idx="775">
                  <c:v>45016</c:v>
                </c:pt>
                <c:pt idx="776">
                  <c:v>45015</c:v>
                </c:pt>
                <c:pt idx="777">
                  <c:v>45014</c:v>
                </c:pt>
                <c:pt idx="778">
                  <c:v>45013</c:v>
                </c:pt>
                <c:pt idx="779">
                  <c:v>45012</c:v>
                </c:pt>
                <c:pt idx="780">
                  <c:v>45009</c:v>
                </c:pt>
                <c:pt idx="781">
                  <c:v>45008</c:v>
                </c:pt>
                <c:pt idx="782">
                  <c:v>45007</c:v>
                </c:pt>
                <c:pt idx="783">
                  <c:v>45006</c:v>
                </c:pt>
                <c:pt idx="784">
                  <c:v>45005</c:v>
                </c:pt>
                <c:pt idx="785">
                  <c:v>45002</c:v>
                </c:pt>
                <c:pt idx="786">
                  <c:v>45001</c:v>
                </c:pt>
                <c:pt idx="787">
                  <c:v>45000</c:v>
                </c:pt>
                <c:pt idx="788">
                  <c:v>44999</c:v>
                </c:pt>
                <c:pt idx="789">
                  <c:v>44998</c:v>
                </c:pt>
                <c:pt idx="790">
                  <c:v>44995</c:v>
                </c:pt>
                <c:pt idx="791">
                  <c:v>44994</c:v>
                </c:pt>
                <c:pt idx="792">
                  <c:v>44993</c:v>
                </c:pt>
                <c:pt idx="793">
                  <c:v>44992</c:v>
                </c:pt>
                <c:pt idx="794">
                  <c:v>44991</c:v>
                </c:pt>
                <c:pt idx="795">
                  <c:v>44988</c:v>
                </c:pt>
                <c:pt idx="796">
                  <c:v>44987</c:v>
                </c:pt>
                <c:pt idx="797">
                  <c:v>44986</c:v>
                </c:pt>
                <c:pt idx="798">
                  <c:v>44985</c:v>
                </c:pt>
                <c:pt idx="799">
                  <c:v>44984</c:v>
                </c:pt>
                <c:pt idx="800">
                  <c:v>44981</c:v>
                </c:pt>
                <c:pt idx="801">
                  <c:v>44980</c:v>
                </c:pt>
                <c:pt idx="802">
                  <c:v>44979</c:v>
                </c:pt>
                <c:pt idx="803">
                  <c:v>44978</c:v>
                </c:pt>
                <c:pt idx="804">
                  <c:v>44977</c:v>
                </c:pt>
                <c:pt idx="805">
                  <c:v>44974</c:v>
                </c:pt>
                <c:pt idx="806">
                  <c:v>44973</c:v>
                </c:pt>
                <c:pt idx="807">
                  <c:v>44972</c:v>
                </c:pt>
                <c:pt idx="808">
                  <c:v>44971</c:v>
                </c:pt>
                <c:pt idx="809">
                  <c:v>44970</c:v>
                </c:pt>
                <c:pt idx="810">
                  <c:v>44967</c:v>
                </c:pt>
                <c:pt idx="811">
                  <c:v>44966</c:v>
                </c:pt>
                <c:pt idx="812">
                  <c:v>44965</c:v>
                </c:pt>
                <c:pt idx="813">
                  <c:v>44964</c:v>
                </c:pt>
                <c:pt idx="814">
                  <c:v>44963</c:v>
                </c:pt>
                <c:pt idx="815">
                  <c:v>44960</c:v>
                </c:pt>
                <c:pt idx="816">
                  <c:v>44959</c:v>
                </c:pt>
                <c:pt idx="817">
                  <c:v>44958</c:v>
                </c:pt>
                <c:pt idx="818">
                  <c:v>44957</c:v>
                </c:pt>
                <c:pt idx="819">
                  <c:v>44956</c:v>
                </c:pt>
                <c:pt idx="820">
                  <c:v>44953</c:v>
                </c:pt>
                <c:pt idx="821">
                  <c:v>44952</c:v>
                </c:pt>
                <c:pt idx="822">
                  <c:v>44951</c:v>
                </c:pt>
                <c:pt idx="823">
                  <c:v>44950</c:v>
                </c:pt>
                <c:pt idx="824">
                  <c:v>44949</c:v>
                </c:pt>
                <c:pt idx="825">
                  <c:v>44946</c:v>
                </c:pt>
                <c:pt idx="826">
                  <c:v>44945</c:v>
                </c:pt>
                <c:pt idx="827">
                  <c:v>44944</c:v>
                </c:pt>
                <c:pt idx="828">
                  <c:v>44943</c:v>
                </c:pt>
                <c:pt idx="829">
                  <c:v>44942</c:v>
                </c:pt>
                <c:pt idx="830">
                  <c:v>44939</c:v>
                </c:pt>
                <c:pt idx="831">
                  <c:v>44938</c:v>
                </c:pt>
                <c:pt idx="832">
                  <c:v>44937</c:v>
                </c:pt>
                <c:pt idx="833">
                  <c:v>44936</c:v>
                </c:pt>
                <c:pt idx="834">
                  <c:v>44935</c:v>
                </c:pt>
                <c:pt idx="835">
                  <c:v>44932</c:v>
                </c:pt>
                <c:pt idx="836">
                  <c:v>44931</c:v>
                </c:pt>
                <c:pt idx="837">
                  <c:v>44930</c:v>
                </c:pt>
                <c:pt idx="838">
                  <c:v>44929</c:v>
                </c:pt>
                <c:pt idx="839">
                  <c:v>44928</c:v>
                </c:pt>
                <c:pt idx="840">
                  <c:v>44925</c:v>
                </c:pt>
                <c:pt idx="841">
                  <c:v>44924</c:v>
                </c:pt>
                <c:pt idx="842">
                  <c:v>44923</c:v>
                </c:pt>
                <c:pt idx="843">
                  <c:v>44922</c:v>
                </c:pt>
                <c:pt idx="844">
                  <c:v>44921</c:v>
                </c:pt>
                <c:pt idx="845">
                  <c:v>44918</c:v>
                </c:pt>
                <c:pt idx="846">
                  <c:v>44917</c:v>
                </c:pt>
                <c:pt idx="847">
                  <c:v>44916</c:v>
                </c:pt>
                <c:pt idx="848">
                  <c:v>44915</c:v>
                </c:pt>
                <c:pt idx="849">
                  <c:v>44914</c:v>
                </c:pt>
                <c:pt idx="850">
                  <c:v>44911</c:v>
                </c:pt>
                <c:pt idx="851">
                  <c:v>44910</c:v>
                </c:pt>
                <c:pt idx="852">
                  <c:v>44909</c:v>
                </c:pt>
                <c:pt idx="853">
                  <c:v>44908</c:v>
                </c:pt>
                <c:pt idx="854">
                  <c:v>44907</c:v>
                </c:pt>
                <c:pt idx="855">
                  <c:v>44904</c:v>
                </c:pt>
                <c:pt idx="856">
                  <c:v>44903</c:v>
                </c:pt>
                <c:pt idx="857">
                  <c:v>44902</c:v>
                </c:pt>
                <c:pt idx="858">
                  <c:v>44901</c:v>
                </c:pt>
                <c:pt idx="859">
                  <c:v>44900</c:v>
                </c:pt>
                <c:pt idx="860">
                  <c:v>44897</c:v>
                </c:pt>
                <c:pt idx="861">
                  <c:v>44896</c:v>
                </c:pt>
                <c:pt idx="862">
                  <c:v>44895</c:v>
                </c:pt>
                <c:pt idx="863">
                  <c:v>44894</c:v>
                </c:pt>
                <c:pt idx="864">
                  <c:v>44893</c:v>
                </c:pt>
                <c:pt idx="865">
                  <c:v>44890</c:v>
                </c:pt>
                <c:pt idx="866">
                  <c:v>44889</c:v>
                </c:pt>
                <c:pt idx="867">
                  <c:v>44888</c:v>
                </c:pt>
                <c:pt idx="868">
                  <c:v>44887</c:v>
                </c:pt>
                <c:pt idx="869">
                  <c:v>44886</c:v>
                </c:pt>
                <c:pt idx="870">
                  <c:v>44883</c:v>
                </c:pt>
                <c:pt idx="871">
                  <c:v>44882</c:v>
                </c:pt>
                <c:pt idx="872">
                  <c:v>44881</c:v>
                </c:pt>
                <c:pt idx="873">
                  <c:v>44880</c:v>
                </c:pt>
                <c:pt idx="874">
                  <c:v>44879</c:v>
                </c:pt>
                <c:pt idx="875">
                  <c:v>44876</c:v>
                </c:pt>
                <c:pt idx="876">
                  <c:v>44875</c:v>
                </c:pt>
                <c:pt idx="877">
                  <c:v>44874</c:v>
                </c:pt>
                <c:pt idx="878">
                  <c:v>44873</c:v>
                </c:pt>
                <c:pt idx="879">
                  <c:v>44872</c:v>
                </c:pt>
                <c:pt idx="880">
                  <c:v>44869</c:v>
                </c:pt>
                <c:pt idx="881">
                  <c:v>44868</c:v>
                </c:pt>
                <c:pt idx="882">
                  <c:v>44867</c:v>
                </c:pt>
                <c:pt idx="883">
                  <c:v>44866</c:v>
                </c:pt>
                <c:pt idx="884">
                  <c:v>44865</c:v>
                </c:pt>
                <c:pt idx="885">
                  <c:v>44862</c:v>
                </c:pt>
                <c:pt idx="886">
                  <c:v>44861</c:v>
                </c:pt>
                <c:pt idx="887">
                  <c:v>44860</c:v>
                </c:pt>
                <c:pt idx="888">
                  <c:v>44859</c:v>
                </c:pt>
                <c:pt idx="889">
                  <c:v>44858</c:v>
                </c:pt>
                <c:pt idx="890">
                  <c:v>44855</c:v>
                </c:pt>
                <c:pt idx="891">
                  <c:v>44854</c:v>
                </c:pt>
                <c:pt idx="892">
                  <c:v>44853</c:v>
                </c:pt>
                <c:pt idx="893">
                  <c:v>44852</c:v>
                </c:pt>
                <c:pt idx="894">
                  <c:v>44851</c:v>
                </c:pt>
                <c:pt idx="895">
                  <c:v>44848</c:v>
                </c:pt>
                <c:pt idx="896">
                  <c:v>44847</c:v>
                </c:pt>
                <c:pt idx="897">
                  <c:v>44846</c:v>
                </c:pt>
                <c:pt idx="898">
                  <c:v>44845</c:v>
                </c:pt>
                <c:pt idx="899">
                  <c:v>44844</c:v>
                </c:pt>
                <c:pt idx="900">
                  <c:v>44841</c:v>
                </c:pt>
                <c:pt idx="901">
                  <c:v>44840</c:v>
                </c:pt>
                <c:pt idx="902">
                  <c:v>44839</c:v>
                </c:pt>
                <c:pt idx="903">
                  <c:v>44838</c:v>
                </c:pt>
                <c:pt idx="904">
                  <c:v>44837</c:v>
                </c:pt>
                <c:pt idx="905">
                  <c:v>44834</c:v>
                </c:pt>
                <c:pt idx="906">
                  <c:v>44833</c:v>
                </c:pt>
                <c:pt idx="907">
                  <c:v>44832</c:v>
                </c:pt>
                <c:pt idx="908">
                  <c:v>44831</c:v>
                </c:pt>
                <c:pt idx="909">
                  <c:v>44830</c:v>
                </c:pt>
                <c:pt idx="910">
                  <c:v>44827</c:v>
                </c:pt>
                <c:pt idx="911">
                  <c:v>44826</c:v>
                </c:pt>
                <c:pt idx="912">
                  <c:v>44825</c:v>
                </c:pt>
                <c:pt idx="913">
                  <c:v>44824</c:v>
                </c:pt>
                <c:pt idx="914">
                  <c:v>44823</c:v>
                </c:pt>
                <c:pt idx="915">
                  <c:v>44820</c:v>
                </c:pt>
                <c:pt idx="916">
                  <c:v>44819</c:v>
                </c:pt>
                <c:pt idx="917">
                  <c:v>44818</c:v>
                </c:pt>
                <c:pt idx="918">
                  <c:v>44817</c:v>
                </c:pt>
                <c:pt idx="919">
                  <c:v>44816</c:v>
                </c:pt>
                <c:pt idx="920">
                  <c:v>44813</c:v>
                </c:pt>
                <c:pt idx="921">
                  <c:v>44812</c:v>
                </c:pt>
                <c:pt idx="922">
                  <c:v>44811</c:v>
                </c:pt>
                <c:pt idx="923">
                  <c:v>44810</c:v>
                </c:pt>
                <c:pt idx="924">
                  <c:v>44809</c:v>
                </c:pt>
                <c:pt idx="925">
                  <c:v>44806</c:v>
                </c:pt>
                <c:pt idx="926">
                  <c:v>44805</c:v>
                </c:pt>
                <c:pt idx="927">
                  <c:v>44804</c:v>
                </c:pt>
                <c:pt idx="928">
                  <c:v>44803</c:v>
                </c:pt>
                <c:pt idx="929">
                  <c:v>44802</c:v>
                </c:pt>
                <c:pt idx="930">
                  <c:v>44799</c:v>
                </c:pt>
                <c:pt idx="931">
                  <c:v>44798</c:v>
                </c:pt>
                <c:pt idx="932">
                  <c:v>44797</c:v>
                </c:pt>
                <c:pt idx="933">
                  <c:v>44796</c:v>
                </c:pt>
                <c:pt idx="934">
                  <c:v>44795</c:v>
                </c:pt>
                <c:pt idx="935">
                  <c:v>44792</c:v>
                </c:pt>
                <c:pt idx="936">
                  <c:v>44791</c:v>
                </c:pt>
                <c:pt idx="937">
                  <c:v>44790</c:v>
                </c:pt>
                <c:pt idx="938">
                  <c:v>44789</c:v>
                </c:pt>
                <c:pt idx="939">
                  <c:v>44788</c:v>
                </c:pt>
                <c:pt idx="940">
                  <c:v>44785</c:v>
                </c:pt>
                <c:pt idx="941">
                  <c:v>44784</c:v>
                </c:pt>
                <c:pt idx="942">
                  <c:v>44783</c:v>
                </c:pt>
                <c:pt idx="943">
                  <c:v>44782</c:v>
                </c:pt>
                <c:pt idx="944">
                  <c:v>44781</c:v>
                </c:pt>
                <c:pt idx="945">
                  <c:v>44778</c:v>
                </c:pt>
                <c:pt idx="946">
                  <c:v>44777</c:v>
                </c:pt>
                <c:pt idx="947">
                  <c:v>44776</c:v>
                </c:pt>
                <c:pt idx="948">
                  <c:v>44775</c:v>
                </c:pt>
                <c:pt idx="949">
                  <c:v>44774</c:v>
                </c:pt>
                <c:pt idx="950">
                  <c:v>44771</c:v>
                </c:pt>
                <c:pt idx="951">
                  <c:v>44770</c:v>
                </c:pt>
                <c:pt idx="952">
                  <c:v>44769</c:v>
                </c:pt>
                <c:pt idx="953">
                  <c:v>44768</c:v>
                </c:pt>
                <c:pt idx="954">
                  <c:v>44767</c:v>
                </c:pt>
                <c:pt idx="955">
                  <c:v>44764</c:v>
                </c:pt>
                <c:pt idx="956">
                  <c:v>44763</c:v>
                </c:pt>
                <c:pt idx="957">
                  <c:v>44762</c:v>
                </c:pt>
                <c:pt idx="958">
                  <c:v>44761</c:v>
                </c:pt>
                <c:pt idx="959">
                  <c:v>44760</c:v>
                </c:pt>
                <c:pt idx="960">
                  <c:v>44757</c:v>
                </c:pt>
                <c:pt idx="961">
                  <c:v>44756</c:v>
                </c:pt>
                <c:pt idx="962">
                  <c:v>44755</c:v>
                </c:pt>
                <c:pt idx="963">
                  <c:v>44754</c:v>
                </c:pt>
                <c:pt idx="964">
                  <c:v>44753</c:v>
                </c:pt>
                <c:pt idx="965">
                  <c:v>44750</c:v>
                </c:pt>
                <c:pt idx="966">
                  <c:v>44749</c:v>
                </c:pt>
                <c:pt idx="967">
                  <c:v>44748</c:v>
                </c:pt>
                <c:pt idx="968">
                  <c:v>44747</c:v>
                </c:pt>
                <c:pt idx="969">
                  <c:v>44746</c:v>
                </c:pt>
                <c:pt idx="970">
                  <c:v>44743</c:v>
                </c:pt>
                <c:pt idx="971">
                  <c:v>44742</c:v>
                </c:pt>
                <c:pt idx="972">
                  <c:v>44741</c:v>
                </c:pt>
                <c:pt idx="973">
                  <c:v>44740</c:v>
                </c:pt>
                <c:pt idx="974">
                  <c:v>44739</c:v>
                </c:pt>
                <c:pt idx="975">
                  <c:v>44736</c:v>
                </c:pt>
                <c:pt idx="976">
                  <c:v>44735</c:v>
                </c:pt>
                <c:pt idx="977">
                  <c:v>44734</c:v>
                </c:pt>
                <c:pt idx="978">
                  <c:v>44733</c:v>
                </c:pt>
                <c:pt idx="979">
                  <c:v>44732</c:v>
                </c:pt>
                <c:pt idx="980">
                  <c:v>44729</c:v>
                </c:pt>
                <c:pt idx="981">
                  <c:v>44728</c:v>
                </c:pt>
                <c:pt idx="982">
                  <c:v>44727</c:v>
                </c:pt>
                <c:pt idx="983">
                  <c:v>44726</c:v>
                </c:pt>
                <c:pt idx="984">
                  <c:v>44725</c:v>
                </c:pt>
                <c:pt idx="985">
                  <c:v>44722</c:v>
                </c:pt>
                <c:pt idx="986">
                  <c:v>44721</c:v>
                </c:pt>
                <c:pt idx="987">
                  <c:v>44720</c:v>
                </c:pt>
                <c:pt idx="988">
                  <c:v>44719</c:v>
                </c:pt>
                <c:pt idx="989">
                  <c:v>44718</c:v>
                </c:pt>
                <c:pt idx="990">
                  <c:v>44715</c:v>
                </c:pt>
                <c:pt idx="991">
                  <c:v>44714</c:v>
                </c:pt>
                <c:pt idx="992">
                  <c:v>44713</c:v>
                </c:pt>
                <c:pt idx="993">
                  <c:v>44712</c:v>
                </c:pt>
                <c:pt idx="994">
                  <c:v>44711</c:v>
                </c:pt>
                <c:pt idx="995">
                  <c:v>44708</c:v>
                </c:pt>
                <c:pt idx="996">
                  <c:v>44707</c:v>
                </c:pt>
                <c:pt idx="997">
                  <c:v>44706</c:v>
                </c:pt>
                <c:pt idx="998">
                  <c:v>44705</c:v>
                </c:pt>
                <c:pt idx="999">
                  <c:v>44704</c:v>
                </c:pt>
                <c:pt idx="1000">
                  <c:v>44701</c:v>
                </c:pt>
                <c:pt idx="1001">
                  <c:v>44700</c:v>
                </c:pt>
                <c:pt idx="1002">
                  <c:v>44699</c:v>
                </c:pt>
                <c:pt idx="1003">
                  <c:v>44698</c:v>
                </c:pt>
                <c:pt idx="1004">
                  <c:v>44697</c:v>
                </c:pt>
                <c:pt idx="1005">
                  <c:v>44694</c:v>
                </c:pt>
                <c:pt idx="1006">
                  <c:v>44693</c:v>
                </c:pt>
                <c:pt idx="1007">
                  <c:v>44692</c:v>
                </c:pt>
                <c:pt idx="1008">
                  <c:v>44691</c:v>
                </c:pt>
                <c:pt idx="1009">
                  <c:v>44690</c:v>
                </c:pt>
                <c:pt idx="1010">
                  <c:v>44687</c:v>
                </c:pt>
                <c:pt idx="1011">
                  <c:v>44686</c:v>
                </c:pt>
                <c:pt idx="1012">
                  <c:v>44685</c:v>
                </c:pt>
                <c:pt idx="1013">
                  <c:v>44684</c:v>
                </c:pt>
                <c:pt idx="1014">
                  <c:v>44683</c:v>
                </c:pt>
                <c:pt idx="1015">
                  <c:v>44680</c:v>
                </c:pt>
                <c:pt idx="1016">
                  <c:v>44679</c:v>
                </c:pt>
                <c:pt idx="1017">
                  <c:v>44678</c:v>
                </c:pt>
                <c:pt idx="1018">
                  <c:v>44677</c:v>
                </c:pt>
                <c:pt idx="1019">
                  <c:v>44676</c:v>
                </c:pt>
                <c:pt idx="1020">
                  <c:v>44673</c:v>
                </c:pt>
                <c:pt idx="1021">
                  <c:v>44672</c:v>
                </c:pt>
                <c:pt idx="1022">
                  <c:v>44671</c:v>
                </c:pt>
                <c:pt idx="1023">
                  <c:v>44670</c:v>
                </c:pt>
                <c:pt idx="1024">
                  <c:v>44669</c:v>
                </c:pt>
                <c:pt idx="1025">
                  <c:v>44666</c:v>
                </c:pt>
                <c:pt idx="1026">
                  <c:v>44665</c:v>
                </c:pt>
                <c:pt idx="1027">
                  <c:v>44664</c:v>
                </c:pt>
                <c:pt idx="1028">
                  <c:v>44663</c:v>
                </c:pt>
                <c:pt idx="1029">
                  <c:v>44662</c:v>
                </c:pt>
                <c:pt idx="1030">
                  <c:v>44659</c:v>
                </c:pt>
                <c:pt idx="1031">
                  <c:v>44658</c:v>
                </c:pt>
                <c:pt idx="1032">
                  <c:v>44657</c:v>
                </c:pt>
                <c:pt idx="1033">
                  <c:v>44656</c:v>
                </c:pt>
                <c:pt idx="1034">
                  <c:v>44655</c:v>
                </c:pt>
                <c:pt idx="1035">
                  <c:v>44652</c:v>
                </c:pt>
                <c:pt idx="1036">
                  <c:v>44651</c:v>
                </c:pt>
                <c:pt idx="1037">
                  <c:v>44650</c:v>
                </c:pt>
                <c:pt idx="1038">
                  <c:v>44649</c:v>
                </c:pt>
                <c:pt idx="1039">
                  <c:v>44648</c:v>
                </c:pt>
                <c:pt idx="1040">
                  <c:v>44645</c:v>
                </c:pt>
                <c:pt idx="1041">
                  <c:v>44644</c:v>
                </c:pt>
                <c:pt idx="1042">
                  <c:v>44643</c:v>
                </c:pt>
                <c:pt idx="1043">
                  <c:v>44642</c:v>
                </c:pt>
                <c:pt idx="1044">
                  <c:v>44641</c:v>
                </c:pt>
                <c:pt idx="1045">
                  <c:v>44638</c:v>
                </c:pt>
                <c:pt idx="1046">
                  <c:v>44637</c:v>
                </c:pt>
                <c:pt idx="1047">
                  <c:v>44636</c:v>
                </c:pt>
                <c:pt idx="1048">
                  <c:v>44635</c:v>
                </c:pt>
                <c:pt idx="1049">
                  <c:v>44634</c:v>
                </c:pt>
                <c:pt idx="1050">
                  <c:v>44631</c:v>
                </c:pt>
                <c:pt idx="1051">
                  <c:v>44630</c:v>
                </c:pt>
                <c:pt idx="1052">
                  <c:v>44629</c:v>
                </c:pt>
                <c:pt idx="1053">
                  <c:v>44628</c:v>
                </c:pt>
                <c:pt idx="1054">
                  <c:v>44627</c:v>
                </c:pt>
                <c:pt idx="1055">
                  <c:v>44624</c:v>
                </c:pt>
                <c:pt idx="1056">
                  <c:v>44623</c:v>
                </c:pt>
                <c:pt idx="1057">
                  <c:v>44622</c:v>
                </c:pt>
                <c:pt idx="1058">
                  <c:v>44621</c:v>
                </c:pt>
                <c:pt idx="1059">
                  <c:v>44620</c:v>
                </c:pt>
                <c:pt idx="1060">
                  <c:v>44617</c:v>
                </c:pt>
                <c:pt idx="1061">
                  <c:v>44616</c:v>
                </c:pt>
                <c:pt idx="1062">
                  <c:v>44615</c:v>
                </c:pt>
                <c:pt idx="1063">
                  <c:v>44614</c:v>
                </c:pt>
                <c:pt idx="1064">
                  <c:v>44613</c:v>
                </c:pt>
                <c:pt idx="1065">
                  <c:v>44610</c:v>
                </c:pt>
                <c:pt idx="1066">
                  <c:v>44609</c:v>
                </c:pt>
                <c:pt idx="1067">
                  <c:v>44608</c:v>
                </c:pt>
                <c:pt idx="1068">
                  <c:v>44607</c:v>
                </c:pt>
                <c:pt idx="1069">
                  <c:v>44606</c:v>
                </c:pt>
                <c:pt idx="1070">
                  <c:v>44603</c:v>
                </c:pt>
                <c:pt idx="1071">
                  <c:v>44602</c:v>
                </c:pt>
                <c:pt idx="1072">
                  <c:v>44601</c:v>
                </c:pt>
                <c:pt idx="1073">
                  <c:v>44600</c:v>
                </c:pt>
                <c:pt idx="1074">
                  <c:v>44599</c:v>
                </c:pt>
                <c:pt idx="1075">
                  <c:v>44596</c:v>
                </c:pt>
                <c:pt idx="1076">
                  <c:v>44595</c:v>
                </c:pt>
                <c:pt idx="1077">
                  <c:v>44594</c:v>
                </c:pt>
                <c:pt idx="1078">
                  <c:v>44593</c:v>
                </c:pt>
                <c:pt idx="1079">
                  <c:v>44592</c:v>
                </c:pt>
                <c:pt idx="1080">
                  <c:v>44589</c:v>
                </c:pt>
                <c:pt idx="1081">
                  <c:v>44588</c:v>
                </c:pt>
                <c:pt idx="1082">
                  <c:v>44587</c:v>
                </c:pt>
                <c:pt idx="1083">
                  <c:v>44586</c:v>
                </c:pt>
                <c:pt idx="1084">
                  <c:v>44585</c:v>
                </c:pt>
                <c:pt idx="1085">
                  <c:v>44582</c:v>
                </c:pt>
                <c:pt idx="1086">
                  <c:v>44581</c:v>
                </c:pt>
                <c:pt idx="1087">
                  <c:v>44580</c:v>
                </c:pt>
                <c:pt idx="1088">
                  <c:v>44579</c:v>
                </c:pt>
                <c:pt idx="1089">
                  <c:v>44578</c:v>
                </c:pt>
                <c:pt idx="1090">
                  <c:v>44575</c:v>
                </c:pt>
                <c:pt idx="1091">
                  <c:v>44574</c:v>
                </c:pt>
                <c:pt idx="1092">
                  <c:v>44573</c:v>
                </c:pt>
                <c:pt idx="1093">
                  <c:v>44572</c:v>
                </c:pt>
                <c:pt idx="1094">
                  <c:v>44571</c:v>
                </c:pt>
                <c:pt idx="1095">
                  <c:v>44568</c:v>
                </c:pt>
                <c:pt idx="1096">
                  <c:v>44567</c:v>
                </c:pt>
                <c:pt idx="1097">
                  <c:v>44566</c:v>
                </c:pt>
                <c:pt idx="1098">
                  <c:v>44565</c:v>
                </c:pt>
                <c:pt idx="1099">
                  <c:v>44564</c:v>
                </c:pt>
                <c:pt idx="1100">
                  <c:v>44561</c:v>
                </c:pt>
                <c:pt idx="1101">
                  <c:v>44560</c:v>
                </c:pt>
                <c:pt idx="1102">
                  <c:v>44559</c:v>
                </c:pt>
                <c:pt idx="1103">
                  <c:v>44558</c:v>
                </c:pt>
                <c:pt idx="1104">
                  <c:v>44557</c:v>
                </c:pt>
                <c:pt idx="1105">
                  <c:v>44554</c:v>
                </c:pt>
                <c:pt idx="1106">
                  <c:v>44553</c:v>
                </c:pt>
                <c:pt idx="1107">
                  <c:v>44552</c:v>
                </c:pt>
                <c:pt idx="1108">
                  <c:v>44551</c:v>
                </c:pt>
                <c:pt idx="1109">
                  <c:v>44550</c:v>
                </c:pt>
                <c:pt idx="1110">
                  <c:v>44547</c:v>
                </c:pt>
                <c:pt idx="1111">
                  <c:v>44546</c:v>
                </c:pt>
                <c:pt idx="1112">
                  <c:v>44545</c:v>
                </c:pt>
                <c:pt idx="1113">
                  <c:v>44544</c:v>
                </c:pt>
                <c:pt idx="1114">
                  <c:v>44543</c:v>
                </c:pt>
                <c:pt idx="1115">
                  <c:v>44540</c:v>
                </c:pt>
                <c:pt idx="1116">
                  <c:v>44539</c:v>
                </c:pt>
                <c:pt idx="1117">
                  <c:v>44538</c:v>
                </c:pt>
                <c:pt idx="1118">
                  <c:v>44537</c:v>
                </c:pt>
                <c:pt idx="1119">
                  <c:v>44536</c:v>
                </c:pt>
                <c:pt idx="1120">
                  <c:v>44533</c:v>
                </c:pt>
                <c:pt idx="1121">
                  <c:v>44532</c:v>
                </c:pt>
                <c:pt idx="1122">
                  <c:v>44531</c:v>
                </c:pt>
                <c:pt idx="1123">
                  <c:v>44530</c:v>
                </c:pt>
                <c:pt idx="1124">
                  <c:v>44529</c:v>
                </c:pt>
                <c:pt idx="1125">
                  <c:v>44526</c:v>
                </c:pt>
                <c:pt idx="1126">
                  <c:v>44525</c:v>
                </c:pt>
                <c:pt idx="1127">
                  <c:v>44524</c:v>
                </c:pt>
                <c:pt idx="1128">
                  <c:v>44523</c:v>
                </c:pt>
                <c:pt idx="1129">
                  <c:v>44522</c:v>
                </c:pt>
                <c:pt idx="1130">
                  <c:v>44519</c:v>
                </c:pt>
                <c:pt idx="1131">
                  <c:v>44518</c:v>
                </c:pt>
                <c:pt idx="1132">
                  <c:v>44517</c:v>
                </c:pt>
                <c:pt idx="1133">
                  <c:v>44516</c:v>
                </c:pt>
                <c:pt idx="1134">
                  <c:v>44515</c:v>
                </c:pt>
                <c:pt idx="1135">
                  <c:v>44512</c:v>
                </c:pt>
                <c:pt idx="1136">
                  <c:v>44511</c:v>
                </c:pt>
                <c:pt idx="1137">
                  <c:v>44510</c:v>
                </c:pt>
                <c:pt idx="1138">
                  <c:v>44509</c:v>
                </c:pt>
                <c:pt idx="1139">
                  <c:v>44508</c:v>
                </c:pt>
                <c:pt idx="1140">
                  <c:v>44505</c:v>
                </c:pt>
                <c:pt idx="1141">
                  <c:v>44504</c:v>
                </c:pt>
                <c:pt idx="1142">
                  <c:v>44503</c:v>
                </c:pt>
                <c:pt idx="1143">
                  <c:v>44502</c:v>
                </c:pt>
                <c:pt idx="1144">
                  <c:v>44501</c:v>
                </c:pt>
                <c:pt idx="1145">
                  <c:v>44498</c:v>
                </c:pt>
                <c:pt idx="1146">
                  <c:v>44497</c:v>
                </c:pt>
                <c:pt idx="1147">
                  <c:v>44496</c:v>
                </c:pt>
                <c:pt idx="1148">
                  <c:v>44495</c:v>
                </c:pt>
                <c:pt idx="1149">
                  <c:v>44494</c:v>
                </c:pt>
                <c:pt idx="1150">
                  <c:v>44491</c:v>
                </c:pt>
                <c:pt idx="1151">
                  <c:v>44490</c:v>
                </c:pt>
                <c:pt idx="1152">
                  <c:v>44489</c:v>
                </c:pt>
                <c:pt idx="1153">
                  <c:v>44488</c:v>
                </c:pt>
                <c:pt idx="1154">
                  <c:v>44487</c:v>
                </c:pt>
                <c:pt idx="1155">
                  <c:v>44484</c:v>
                </c:pt>
                <c:pt idx="1156">
                  <c:v>44483</c:v>
                </c:pt>
                <c:pt idx="1157">
                  <c:v>44482</c:v>
                </c:pt>
                <c:pt idx="1158">
                  <c:v>44481</c:v>
                </c:pt>
                <c:pt idx="1159">
                  <c:v>44480</c:v>
                </c:pt>
                <c:pt idx="1160">
                  <c:v>44477</c:v>
                </c:pt>
                <c:pt idx="1161">
                  <c:v>44476</c:v>
                </c:pt>
                <c:pt idx="1162">
                  <c:v>44475</c:v>
                </c:pt>
                <c:pt idx="1163">
                  <c:v>44474</c:v>
                </c:pt>
                <c:pt idx="1164">
                  <c:v>44473</c:v>
                </c:pt>
                <c:pt idx="1165">
                  <c:v>44470</c:v>
                </c:pt>
                <c:pt idx="1166">
                  <c:v>44469</c:v>
                </c:pt>
                <c:pt idx="1167">
                  <c:v>44468</c:v>
                </c:pt>
                <c:pt idx="1168">
                  <c:v>44467</c:v>
                </c:pt>
                <c:pt idx="1169">
                  <c:v>44466</c:v>
                </c:pt>
                <c:pt idx="1170">
                  <c:v>44463</c:v>
                </c:pt>
                <c:pt idx="1171">
                  <c:v>44462</c:v>
                </c:pt>
                <c:pt idx="1172">
                  <c:v>44461</c:v>
                </c:pt>
                <c:pt idx="1173">
                  <c:v>44460</c:v>
                </c:pt>
                <c:pt idx="1174">
                  <c:v>44459</c:v>
                </c:pt>
                <c:pt idx="1175">
                  <c:v>44456</c:v>
                </c:pt>
                <c:pt idx="1176">
                  <c:v>44455</c:v>
                </c:pt>
                <c:pt idx="1177">
                  <c:v>44454</c:v>
                </c:pt>
                <c:pt idx="1178">
                  <c:v>44453</c:v>
                </c:pt>
                <c:pt idx="1179">
                  <c:v>44452</c:v>
                </c:pt>
                <c:pt idx="1180">
                  <c:v>44449</c:v>
                </c:pt>
                <c:pt idx="1181">
                  <c:v>44448</c:v>
                </c:pt>
                <c:pt idx="1182">
                  <c:v>44447</c:v>
                </c:pt>
                <c:pt idx="1183">
                  <c:v>44446</c:v>
                </c:pt>
                <c:pt idx="1184">
                  <c:v>44445</c:v>
                </c:pt>
                <c:pt idx="1185">
                  <c:v>44442</c:v>
                </c:pt>
                <c:pt idx="1186">
                  <c:v>44441</c:v>
                </c:pt>
                <c:pt idx="1187">
                  <c:v>44440</c:v>
                </c:pt>
                <c:pt idx="1188">
                  <c:v>44439</c:v>
                </c:pt>
                <c:pt idx="1189">
                  <c:v>44438</c:v>
                </c:pt>
                <c:pt idx="1190">
                  <c:v>44435</c:v>
                </c:pt>
                <c:pt idx="1191">
                  <c:v>44434</c:v>
                </c:pt>
                <c:pt idx="1192">
                  <c:v>44433</c:v>
                </c:pt>
                <c:pt idx="1193">
                  <c:v>44432</c:v>
                </c:pt>
                <c:pt idx="1194">
                  <c:v>44431</c:v>
                </c:pt>
                <c:pt idx="1195">
                  <c:v>44428</c:v>
                </c:pt>
                <c:pt idx="1196">
                  <c:v>44427</c:v>
                </c:pt>
                <c:pt idx="1197">
                  <c:v>44426</c:v>
                </c:pt>
                <c:pt idx="1198">
                  <c:v>44425</c:v>
                </c:pt>
                <c:pt idx="1199">
                  <c:v>44424</c:v>
                </c:pt>
                <c:pt idx="1200">
                  <c:v>44421</c:v>
                </c:pt>
                <c:pt idx="1201">
                  <c:v>44420</c:v>
                </c:pt>
                <c:pt idx="1202">
                  <c:v>44419</c:v>
                </c:pt>
                <c:pt idx="1203">
                  <c:v>44418</c:v>
                </c:pt>
                <c:pt idx="1204">
                  <c:v>44417</c:v>
                </c:pt>
                <c:pt idx="1205">
                  <c:v>44414</c:v>
                </c:pt>
                <c:pt idx="1206">
                  <c:v>44413</c:v>
                </c:pt>
                <c:pt idx="1207">
                  <c:v>44412</c:v>
                </c:pt>
                <c:pt idx="1208">
                  <c:v>44411</c:v>
                </c:pt>
                <c:pt idx="1209">
                  <c:v>44410</c:v>
                </c:pt>
                <c:pt idx="1210">
                  <c:v>44407</c:v>
                </c:pt>
                <c:pt idx="1211">
                  <c:v>44406</c:v>
                </c:pt>
                <c:pt idx="1212">
                  <c:v>44405</c:v>
                </c:pt>
                <c:pt idx="1213">
                  <c:v>44404</c:v>
                </c:pt>
                <c:pt idx="1214">
                  <c:v>44403</c:v>
                </c:pt>
                <c:pt idx="1215">
                  <c:v>44400</c:v>
                </c:pt>
                <c:pt idx="1216">
                  <c:v>44399</c:v>
                </c:pt>
                <c:pt idx="1217">
                  <c:v>44398</c:v>
                </c:pt>
                <c:pt idx="1218">
                  <c:v>44397</c:v>
                </c:pt>
                <c:pt idx="1219">
                  <c:v>44396</c:v>
                </c:pt>
                <c:pt idx="1220">
                  <c:v>44393</c:v>
                </c:pt>
                <c:pt idx="1221">
                  <c:v>44392</c:v>
                </c:pt>
                <c:pt idx="1222">
                  <c:v>44391</c:v>
                </c:pt>
                <c:pt idx="1223">
                  <c:v>44390</c:v>
                </c:pt>
                <c:pt idx="1224">
                  <c:v>44389</c:v>
                </c:pt>
                <c:pt idx="1225">
                  <c:v>44386</c:v>
                </c:pt>
                <c:pt idx="1226">
                  <c:v>44385</c:v>
                </c:pt>
                <c:pt idx="1227">
                  <c:v>44384</c:v>
                </c:pt>
                <c:pt idx="1228">
                  <c:v>44383</c:v>
                </c:pt>
                <c:pt idx="1229">
                  <c:v>44382</c:v>
                </c:pt>
                <c:pt idx="1230">
                  <c:v>44379</c:v>
                </c:pt>
                <c:pt idx="1231">
                  <c:v>44378</c:v>
                </c:pt>
                <c:pt idx="1232">
                  <c:v>44377</c:v>
                </c:pt>
                <c:pt idx="1233">
                  <c:v>44376</c:v>
                </c:pt>
                <c:pt idx="1234">
                  <c:v>44375</c:v>
                </c:pt>
                <c:pt idx="1235">
                  <c:v>44372</c:v>
                </c:pt>
                <c:pt idx="1236">
                  <c:v>44371</c:v>
                </c:pt>
                <c:pt idx="1237">
                  <c:v>44370</c:v>
                </c:pt>
                <c:pt idx="1238">
                  <c:v>44369</c:v>
                </c:pt>
                <c:pt idx="1239">
                  <c:v>44368</c:v>
                </c:pt>
                <c:pt idx="1240">
                  <c:v>44365</c:v>
                </c:pt>
                <c:pt idx="1241">
                  <c:v>44364</c:v>
                </c:pt>
                <c:pt idx="1242">
                  <c:v>44363</c:v>
                </c:pt>
                <c:pt idx="1243">
                  <c:v>44362</c:v>
                </c:pt>
                <c:pt idx="1244">
                  <c:v>44361</c:v>
                </c:pt>
                <c:pt idx="1245">
                  <c:v>44358</c:v>
                </c:pt>
                <c:pt idx="1246">
                  <c:v>44357</c:v>
                </c:pt>
                <c:pt idx="1247">
                  <c:v>44356</c:v>
                </c:pt>
                <c:pt idx="1248">
                  <c:v>44355</c:v>
                </c:pt>
                <c:pt idx="1249">
                  <c:v>44354</c:v>
                </c:pt>
                <c:pt idx="1250">
                  <c:v>44351</c:v>
                </c:pt>
                <c:pt idx="1251">
                  <c:v>44350</c:v>
                </c:pt>
                <c:pt idx="1252">
                  <c:v>44349</c:v>
                </c:pt>
                <c:pt idx="1253">
                  <c:v>44348</c:v>
                </c:pt>
                <c:pt idx="1254">
                  <c:v>44347</c:v>
                </c:pt>
                <c:pt idx="1255">
                  <c:v>44344</c:v>
                </c:pt>
                <c:pt idx="1256">
                  <c:v>44343</c:v>
                </c:pt>
                <c:pt idx="1257">
                  <c:v>44342</c:v>
                </c:pt>
                <c:pt idx="1258">
                  <c:v>44341</c:v>
                </c:pt>
                <c:pt idx="1259">
                  <c:v>44340</c:v>
                </c:pt>
                <c:pt idx="1260">
                  <c:v>44337</c:v>
                </c:pt>
                <c:pt idx="1261">
                  <c:v>44336</c:v>
                </c:pt>
                <c:pt idx="1262">
                  <c:v>44335</c:v>
                </c:pt>
                <c:pt idx="1263">
                  <c:v>44334</c:v>
                </c:pt>
                <c:pt idx="1264">
                  <c:v>44333</c:v>
                </c:pt>
                <c:pt idx="1265">
                  <c:v>44330</c:v>
                </c:pt>
                <c:pt idx="1266">
                  <c:v>44329</c:v>
                </c:pt>
                <c:pt idx="1267">
                  <c:v>44328</c:v>
                </c:pt>
                <c:pt idx="1268">
                  <c:v>44327</c:v>
                </c:pt>
                <c:pt idx="1269">
                  <c:v>44326</c:v>
                </c:pt>
                <c:pt idx="1270">
                  <c:v>44323</c:v>
                </c:pt>
                <c:pt idx="1271">
                  <c:v>44322</c:v>
                </c:pt>
                <c:pt idx="1272">
                  <c:v>44321</c:v>
                </c:pt>
                <c:pt idx="1273">
                  <c:v>44320</c:v>
                </c:pt>
                <c:pt idx="1274">
                  <c:v>44319</c:v>
                </c:pt>
                <c:pt idx="1275">
                  <c:v>44316</c:v>
                </c:pt>
                <c:pt idx="1276">
                  <c:v>44315</c:v>
                </c:pt>
                <c:pt idx="1277">
                  <c:v>44314</c:v>
                </c:pt>
                <c:pt idx="1278">
                  <c:v>44313</c:v>
                </c:pt>
                <c:pt idx="1279">
                  <c:v>44312</c:v>
                </c:pt>
                <c:pt idx="1280">
                  <c:v>44309</c:v>
                </c:pt>
                <c:pt idx="1281">
                  <c:v>44308</c:v>
                </c:pt>
                <c:pt idx="1282">
                  <c:v>44307</c:v>
                </c:pt>
                <c:pt idx="1283">
                  <c:v>44306</c:v>
                </c:pt>
                <c:pt idx="1284">
                  <c:v>44305</c:v>
                </c:pt>
                <c:pt idx="1285">
                  <c:v>44302</c:v>
                </c:pt>
                <c:pt idx="1286">
                  <c:v>44301</c:v>
                </c:pt>
                <c:pt idx="1287">
                  <c:v>44300</c:v>
                </c:pt>
                <c:pt idx="1288">
                  <c:v>44299</c:v>
                </c:pt>
                <c:pt idx="1289">
                  <c:v>44298</c:v>
                </c:pt>
                <c:pt idx="1290">
                  <c:v>44295</c:v>
                </c:pt>
                <c:pt idx="1291">
                  <c:v>44294</c:v>
                </c:pt>
                <c:pt idx="1292">
                  <c:v>44293</c:v>
                </c:pt>
                <c:pt idx="1293">
                  <c:v>44292</c:v>
                </c:pt>
                <c:pt idx="1294">
                  <c:v>44291</c:v>
                </c:pt>
                <c:pt idx="1295">
                  <c:v>44288</c:v>
                </c:pt>
                <c:pt idx="1296">
                  <c:v>44287</c:v>
                </c:pt>
                <c:pt idx="1297">
                  <c:v>44286</c:v>
                </c:pt>
                <c:pt idx="1298">
                  <c:v>44285</c:v>
                </c:pt>
                <c:pt idx="1299">
                  <c:v>44284</c:v>
                </c:pt>
                <c:pt idx="1300">
                  <c:v>44281</c:v>
                </c:pt>
                <c:pt idx="1301">
                  <c:v>44280</c:v>
                </c:pt>
                <c:pt idx="1302">
                  <c:v>44279</c:v>
                </c:pt>
                <c:pt idx="1303">
                  <c:v>44278</c:v>
                </c:pt>
                <c:pt idx="1304">
                  <c:v>44277</c:v>
                </c:pt>
                <c:pt idx="1305">
                  <c:v>44274</c:v>
                </c:pt>
                <c:pt idx="1306">
                  <c:v>44273</c:v>
                </c:pt>
                <c:pt idx="1307">
                  <c:v>44272</c:v>
                </c:pt>
                <c:pt idx="1308">
                  <c:v>44271</c:v>
                </c:pt>
                <c:pt idx="1309">
                  <c:v>44270</c:v>
                </c:pt>
                <c:pt idx="1310">
                  <c:v>44267</c:v>
                </c:pt>
                <c:pt idx="1311">
                  <c:v>44266</c:v>
                </c:pt>
                <c:pt idx="1312">
                  <c:v>44265</c:v>
                </c:pt>
                <c:pt idx="1313">
                  <c:v>44264</c:v>
                </c:pt>
                <c:pt idx="1314">
                  <c:v>44263</c:v>
                </c:pt>
                <c:pt idx="1315">
                  <c:v>44260</c:v>
                </c:pt>
                <c:pt idx="1316">
                  <c:v>44259</c:v>
                </c:pt>
                <c:pt idx="1317">
                  <c:v>44258</c:v>
                </c:pt>
                <c:pt idx="1318">
                  <c:v>44257</c:v>
                </c:pt>
                <c:pt idx="1319">
                  <c:v>44256</c:v>
                </c:pt>
                <c:pt idx="1320">
                  <c:v>44253</c:v>
                </c:pt>
                <c:pt idx="1321">
                  <c:v>44252</c:v>
                </c:pt>
                <c:pt idx="1322">
                  <c:v>44251</c:v>
                </c:pt>
                <c:pt idx="1323">
                  <c:v>44250</c:v>
                </c:pt>
                <c:pt idx="1324">
                  <c:v>44249</c:v>
                </c:pt>
                <c:pt idx="1325">
                  <c:v>44246</c:v>
                </c:pt>
                <c:pt idx="1326">
                  <c:v>44245</c:v>
                </c:pt>
                <c:pt idx="1327">
                  <c:v>44244</c:v>
                </c:pt>
                <c:pt idx="1328">
                  <c:v>44243</c:v>
                </c:pt>
                <c:pt idx="1329">
                  <c:v>44242</c:v>
                </c:pt>
                <c:pt idx="1330">
                  <c:v>44239</c:v>
                </c:pt>
                <c:pt idx="1331">
                  <c:v>44238</c:v>
                </c:pt>
                <c:pt idx="1332">
                  <c:v>44237</c:v>
                </c:pt>
                <c:pt idx="1333">
                  <c:v>44236</c:v>
                </c:pt>
                <c:pt idx="1334">
                  <c:v>44235</c:v>
                </c:pt>
                <c:pt idx="1335">
                  <c:v>44232</c:v>
                </c:pt>
                <c:pt idx="1336">
                  <c:v>44231</c:v>
                </c:pt>
                <c:pt idx="1337">
                  <c:v>44230</c:v>
                </c:pt>
                <c:pt idx="1338">
                  <c:v>44229</c:v>
                </c:pt>
                <c:pt idx="1339">
                  <c:v>44228</c:v>
                </c:pt>
                <c:pt idx="1340">
                  <c:v>44225</c:v>
                </c:pt>
                <c:pt idx="1341">
                  <c:v>44224</c:v>
                </c:pt>
                <c:pt idx="1342">
                  <c:v>44223</c:v>
                </c:pt>
                <c:pt idx="1343">
                  <c:v>44222</c:v>
                </c:pt>
                <c:pt idx="1344">
                  <c:v>44221</c:v>
                </c:pt>
                <c:pt idx="1345">
                  <c:v>44218</c:v>
                </c:pt>
                <c:pt idx="1346">
                  <c:v>44217</c:v>
                </c:pt>
                <c:pt idx="1347">
                  <c:v>44216</c:v>
                </c:pt>
                <c:pt idx="1348">
                  <c:v>44215</c:v>
                </c:pt>
                <c:pt idx="1349">
                  <c:v>44214</c:v>
                </c:pt>
                <c:pt idx="1350">
                  <c:v>44211</c:v>
                </c:pt>
                <c:pt idx="1351">
                  <c:v>44210</c:v>
                </c:pt>
                <c:pt idx="1352">
                  <c:v>44209</c:v>
                </c:pt>
                <c:pt idx="1353">
                  <c:v>44208</c:v>
                </c:pt>
                <c:pt idx="1354">
                  <c:v>44207</c:v>
                </c:pt>
                <c:pt idx="1355">
                  <c:v>44204</c:v>
                </c:pt>
                <c:pt idx="1356">
                  <c:v>44203</c:v>
                </c:pt>
                <c:pt idx="1357">
                  <c:v>44202</c:v>
                </c:pt>
                <c:pt idx="1358">
                  <c:v>44201</c:v>
                </c:pt>
                <c:pt idx="1359">
                  <c:v>44200</c:v>
                </c:pt>
                <c:pt idx="1360">
                  <c:v>44197</c:v>
                </c:pt>
              </c:numCache>
            </c:numRef>
          </c:cat>
          <c:val>
            <c:numRef>
              <c:f>'Market Data'!$C$3:$C$1363</c:f>
              <c:numCache>
                <c:formatCode>#,##0.00_);\(#,##0.00\);"--"_)</c:formatCode>
                <c:ptCount val="1361"/>
                <c:pt idx="0">
                  <c:v>23.76</c:v>
                </c:pt>
                <c:pt idx="1">
                  <c:v>24.31</c:v>
                </c:pt>
                <c:pt idx="2">
                  <c:v>24.33</c:v>
                </c:pt>
                <c:pt idx="3">
                  <c:v>24.47</c:v>
                </c:pt>
                <c:pt idx="4">
                  <c:v>23.53</c:v>
                </c:pt>
                <c:pt idx="5">
                  <c:v>23.65</c:v>
                </c:pt>
                <c:pt idx="6">
                  <c:v>23.71</c:v>
                </c:pt>
                <c:pt idx="7">
                  <c:v>23.99</c:v>
                </c:pt>
                <c:pt idx="8">
                  <c:v>23.96</c:v>
                </c:pt>
                <c:pt idx="9">
                  <c:v>24.08</c:v>
                </c:pt>
                <c:pt idx="10">
                  <c:v>23.82</c:v>
                </c:pt>
                <c:pt idx="11">
                  <c:v>24</c:v>
                </c:pt>
                <c:pt idx="12">
                  <c:v>24.4</c:v>
                </c:pt>
                <c:pt idx="13">
                  <c:v>24.33</c:v>
                </c:pt>
                <c:pt idx="14">
                  <c:v>24.19</c:v>
                </c:pt>
                <c:pt idx="15">
                  <c:v>23.88</c:v>
                </c:pt>
                <c:pt idx="16">
                  <c:v>24.43</c:v>
                </c:pt>
                <c:pt idx="17">
                  <c:v>24.65</c:v>
                </c:pt>
                <c:pt idx="18">
                  <c:v>23.84</c:v>
                </c:pt>
                <c:pt idx="19">
                  <c:v>23.57</c:v>
                </c:pt>
                <c:pt idx="20">
                  <c:v>23.71</c:v>
                </c:pt>
                <c:pt idx="21">
                  <c:v>23.91</c:v>
                </c:pt>
                <c:pt idx="22">
                  <c:v>24.53</c:v>
                </c:pt>
                <c:pt idx="23">
                  <c:v>24.23</c:v>
                </c:pt>
                <c:pt idx="24">
                  <c:v>24.62</c:v>
                </c:pt>
                <c:pt idx="25">
                  <c:v>24.62</c:v>
                </c:pt>
                <c:pt idx="26">
                  <c:v>25.12</c:v>
                </c:pt>
                <c:pt idx="27">
                  <c:v>25.28</c:v>
                </c:pt>
                <c:pt idx="28">
                  <c:v>25.67</c:v>
                </c:pt>
                <c:pt idx="29">
                  <c:v>25.2</c:v>
                </c:pt>
                <c:pt idx="30">
                  <c:v>24.89</c:v>
                </c:pt>
                <c:pt idx="31">
                  <c:v>24.54</c:v>
                </c:pt>
                <c:pt idx="32">
                  <c:v>24.92</c:v>
                </c:pt>
                <c:pt idx="33">
                  <c:v>24.49</c:v>
                </c:pt>
                <c:pt idx="34">
                  <c:v>25.1</c:v>
                </c:pt>
                <c:pt idx="35">
                  <c:v>25.66</c:v>
                </c:pt>
                <c:pt idx="36">
                  <c:v>25.94</c:v>
                </c:pt>
                <c:pt idx="37">
                  <c:v>26.04</c:v>
                </c:pt>
                <c:pt idx="38">
                  <c:v>26.26</c:v>
                </c:pt>
                <c:pt idx="39">
                  <c:v>26.03</c:v>
                </c:pt>
                <c:pt idx="40">
                  <c:v>26.11</c:v>
                </c:pt>
                <c:pt idx="41">
                  <c:v>26.69</c:v>
                </c:pt>
                <c:pt idx="42">
                  <c:v>26.46</c:v>
                </c:pt>
                <c:pt idx="43">
                  <c:v>26.08</c:v>
                </c:pt>
                <c:pt idx="44">
                  <c:v>26.51</c:v>
                </c:pt>
                <c:pt idx="45">
                  <c:v>26.51</c:v>
                </c:pt>
                <c:pt idx="46">
                  <c:v>26.37</c:v>
                </c:pt>
                <c:pt idx="47">
                  <c:v>26.2</c:v>
                </c:pt>
                <c:pt idx="48">
                  <c:v>25.8</c:v>
                </c:pt>
                <c:pt idx="49">
                  <c:v>26.07</c:v>
                </c:pt>
                <c:pt idx="50">
                  <c:v>26.28</c:v>
                </c:pt>
                <c:pt idx="51">
                  <c:v>26.35</c:v>
                </c:pt>
                <c:pt idx="52">
                  <c:v>25.56</c:v>
                </c:pt>
                <c:pt idx="53">
                  <c:v>26.57</c:v>
                </c:pt>
                <c:pt idx="54">
                  <c:v>26.98</c:v>
                </c:pt>
                <c:pt idx="55">
                  <c:v>26.58</c:v>
                </c:pt>
                <c:pt idx="56">
                  <c:v>26.33</c:v>
                </c:pt>
                <c:pt idx="57">
                  <c:v>26.33</c:v>
                </c:pt>
                <c:pt idx="58">
                  <c:v>27.2</c:v>
                </c:pt>
                <c:pt idx="59">
                  <c:v>27.12</c:v>
                </c:pt>
                <c:pt idx="60">
                  <c:v>27.24</c:v>
                </c:pt>
                <c:pt idx="61">
                  <c:v>27.08</c:v>
                </c:pt>
                <c:pt idx="62">
                  <c:v>27.08</c:v>
                </c:pt>
                <c:pt idx="63">
                  <c:v>26.92</c:v>
                </c:pt>
                <c:pt idx="64">
                  <c:v>27.11</c:v>
                </c:pt>
                <c:pt idx="65">
                  <c:v>27.37</c:v>
                </c:pt>
                <c:pt idx="66">
                  <c:v>27.51</c:v>
                </c:pt>
                <c:pt idx="67">
                  <c:v>27.74</c:v>
                </c:pt>
                <c:pt idx="68">
                  <c:v>27.84</c:v>
                </c:pt>
                <c:pt idx="69">
                  <c:v>28.11</c:v>
                </c:pt>
                <c:pt idx="70">
                  <c:v>28.17</c:v>
                </c:pt>
                <c:pt idx="71">
                  <c:v>28.08</c:v>
                </c:pt>
                <c:pt idx="72">
                  <c:v>28.34</c:v>
                </c:pt>
                <c:pt idx="73">
                  <c:v>28.39</c:v>
                </c:pt>
                <c:pt idx="74">
                  <c:v>28.27</c:v>
                </c:pt>
                <c:pt idx="75">
                  <c:v>28.31</c:v>
                </c:pt>
                <c:pt idx="76">
                  <c:v>28.26</c:v>
                </c:pt>
                <c:pt idx="77">
                  <c:v>28.09</c:v>
                </c:pt>
                <c:pt idx="78">
                  <c:v>27.44</c:v>
                </c:pt>
                <c:pt idx="79">
                  <c:v>27.61</c:v>
                </c:pt>
                <c:pt idx="80">
                  <c:v>27.59</c:v>
                </c:pt>
                <c:pt idx="81">
                  <c:v>27.49</c:v>
                </c:pt>
                <c:pt idx="82">
                  <c:v>27.49</c:v>
                </c:pt>
                <c:pt idx="83">
                  <c:v>27.24</c:v>
                </c:pt>
                <c:pt idx="84">
                  <c:v>26.87</c:v>
                </c:pt>
                <c:pt idx="85">
                  <c:v>26.55</c:v>
                </c:pt>
                <c:pt idx="86">
                  <c:v>26.15</c:v>
                </c:pt>
                <c:pt idx="87">
                  <c:v>26.31</c:v>
                </c:pt>
                <c:pt idx="88">
                  <c:v>26.29</c:v>
                </c:pt>
                <c:pt idx="89">
                  <c:v>26.21</c:v>
                </c:pt>
                <c:pt idx="90">
                  <c:v>26.66</c:v>
                </c:pt>
                <c:pt idx="91">
                  <c:v>26.62</c:v>
                </c:pt>
                <c:pt idx="92">
                  <c:v>26.77</c:v>
                </c:pt>
                <c:pt idx="93">
                  <c:v>26.65</c:v>
                </c:pt>
                <c:pt idx="94">
                  <c:v>26.6</c:v>
                </c:pt>
                <c:pt idx="95">
                  <c:v>26.49</c:v>
                </c:pt>
                <c:pt idx="96">
                  <c:v>25.96</c:v>
                </c:pt>
                <c:pt idx="97">
                  <c:v>26.14</c:v>
                </c:pt>
                <c:pt idx="98">
                  <c:v>26.22</c:v>
                </c:pt>
                <c:pt idx="99">
                  <c:v>26.42</c:v>
                </c:pt>
                <c:pt idx="100">
                  <c:v>26.44</c:v>
                </c:pt>
                <c:pt idx="101">
                  <c:v>26.39</c:v>
                </c:pt>
                <c:pt idx="102">
                  <c:v>27.03</c:v>
                </c:pt>
                <c:pt idx="103">
                  <c:v>27.16</c:v>
                </c:pt>
                <c:pt idx="104">
                  <c:v>27.01</c:v>
                </c:pt>
                <c:pt idx="105">
                  <c:v>26.8</c:v>
                </c:pt>
                <c:pt idx="106">
                  <c:v>26.58</c:v>
                </c:pt>
                <c:pt idx="107">
                  <c:v>26.4</c:v>
                </c:pt>
                <c:pt idx="108">
                  <c:v>26.44</c:v>
                </c:pt>
                <c:pt idx="109">
                  <c:v>25.95</c:v>
                </c:pt>
                <c:pt idx="110">
                  <c:v>25.96</c:v>
                </c:pt>
                <c:pt idx="111">
                  <c:v>25.97</c:v>
                </c:pt>
                <c:pt idx="112">
                  <c:v>26.46</c:v>
                </c:pt>
                <c:pt idx="113">
                  <c:v>26.41</c:v>
                </c:pt>
                <c:pt idx="114">
                  <c:v>25.99</c:v>
                </c:pt>
                <c:pt idx="115">
                  <c:v>25.02</c:v>
                </c:pt>
                <c:pt idx="116">
                  <c:v>25.29</c:v>
                </c:pt>
                <c:pt idx="117">
                  <c:v>25.93</c:v>
                </c:pt>
                <c:pt idx="118">
                  <c:v>25.75</c:v>
                </c:pt>
                <c:pt idx="119">
                  <c:v>26.04</c:v>
                </c:pt>
                <c:pt idx="120">
                  <c:v>26.4</c:v>
                </c:pt>
                <c:pt idx="121">
                  <c:v>26.58</c:v>
                </c:pt>
                <c:pt idx="122">
                  <c:v>26</c:v>
                </c:pt>
                <c:pt idx="123">
                  <c:v>26.07</c:v>
                </c:pt>
                <c:pt idx="124">
                  <c:v>26.82</c:v>
                </c:pt>
                <c:pt idx="125">
                  <c:v>26.99</c:v>
                </c:pt>
                <c:pt idx="126">
                  <c:v>27.31</c:v>
                </c:pt>
                <c:pt idx="127">
                  <c:v>27.07</c:v>
                </c:pt>
                <c:pt idx="128">
                  <c:v>27.28</c:v>
                </c:pt>
                <c:pt idx="129">
                  <c:v>27.28</c:v>
                </c:pt>
                <c:pt idx="130">
                  <c:v>27.71</c:v>
                </c:pt>
                <c:pt idx="131">
                  <c:v>28.08</c:v>
                </c:pt>
                <c:pt idx="132">
                  <c:v>27.54</c:v>
                </c:pt>
                <c:pt idx="133">
                  <c:v>27.54</c:v>
                </c:pt>
                <c:pt idx="134">
                  <c:v>27.76</c:v>
                </c:pt>
                <c:pt idx="135">
                  <c:v>28.59</c:v>
                </c:pt>
                <c:pt idx="136">
                  <c:v>28.79</c:v>
                </c:pt>
                <c:pt idx="137">
                  <c:v>28.77</c:v>
                </c:pt>
                <c:pt idx="138">
                  <c:v>28.99</c:v>
                </c:pt>
                <c:pt idx="139">
                  <c:v>29.16</c:v>
                </c:pt>
                <c:pt idx="140">
                  <c:v>29.27</c:v>
                </c:pt>
                <c:pt idx="141">
                  <c:v>29.5</c:v>
                </c:pt>
                <c:pt idx="142">
                  <c:v>29.4</c:v>
                </c:pt>
                <c:pt idx="143">
                  <c:v>29.59</c:v>
                </c:pt>
                <c:pt idx="144">
                  <c:v>29.97</c:v>
                </c:pt>
                <c:pt idx="145">
                  <c:v>29.97</c:v>
                </c:pt>
                <c:pt idx="146">
                  <c:v>29.8</c:v>
                </c:pt>
                <c:pt idx="147">
                  <c:v>29.84</c:v>
                </c:pt>
                <c:pt idx="148">
                  <c:v>30.03</c:v>
                </c:pt>
                <c:pt idx="149">
                  <c:v>29.59</c:v>
                </c:pt>
                <c:pt idx="150">
                  <c:v>29.98</c:v>
                </c:pt>
                <c:pt idx="151">
                  <c:v>29.87</c:v>
                </c:pt>
                <c:pt idx="152">
                  <c:v>29.95</c:v>
                </c:pt>
                <c:pt idx="153">
                  <c:v>30.08</c:v>
                </c:pt>
                <c:pt idx="154">
                  <c:v>29.9</c:v>
                </c:pt>
                <c:pt idx="155">
                  <c:v>29.8</c:v>
                </c:pt>
                <c:pt idx="156">
                  <c:v>29.95</c:v>
                </c:pt>
                <c:pt idx="157">
                  <c:v>30.16</c:v>
                </c:pt>
                <c:pt idx="158">
                  <c:v>30.13</c:v>
                </c:pt>
                <c:pt idx="159">
                  <c:v>30.34</c:v>
                </c:pt>
                <c:pt idx="160">
                  <c:v>30.54</c:v>
                </c:pt>
                <c:pt idx="161">
                  <c:v>30.12</c:v>
                </c:pt>
                <c:pt idx="162">
                  <c:v>30.19</c:v>
                </c:pt>
                <c:pt idx="163">
                  <c:v>31.16</c:v>
                </c:pt>
                <c:pt idx="164">
                  <c:v>31.06</c:v>
                </c:pt>
                <c:pt idx="165">
                  <c:v>31.19</c:v>
                </c:pt>
                <c:pt idx="166">
                  <c:v>31.55</c:v>
                </c:pt>
                <c:pt idx="167">
                  <c:v>31.79</c:v>
                </c:pt>
                <c:pt idx="168">
                  <c:v>31.95</c:v>
                </c:pt>
                <c:pt idx="169">
                  <c:v>31.97</c:v>
                </c:pt>
                <c:pt idx="170">
                  <c:v>32.450000000000003</c:v>
                </c:pt>
                <c:pt idx="171">
                  <c:v>32.44</c:v>
                </c:pt>
                <c:pt idx="172">
                  <c:v>32.549999999999997</c:v>
                </c:pt>
                <c:pt idx="173">
                  <c:v>32.22</c:v>
                </c:pt>
                <c:pt idx="174">
                  <c:v>31.96</c:v>
                </c:pt>
                <c:pt idx="175">
                  <c:v>32.380000000000003</c:v>
                </c:pt>
                <c:pt idx="176">
                  <c:v>32.450000000000003</c:v>
                </c:pt>
                <c:pt idx="177">
                  <c:v>32.43</c:v>
                </c:pt>
                <c:pt idx="178">
                  <c:v>31.91</c:v>
                </c:pt>
                <c:pt idx="179">
                  <c:v>31.89</c:v>
                </c:pt>
                <c:pt idx="180">
                  <c:v>31.7</c:v>
                </c:pt>
                <c:pt idx="181">
                  <c:v>31.56</c:v>
                </c:pt>
                <c:pt idx="182">
                  <c:v>31.11</c:v>
                </c:pt>
                <c:pt idx="183">
                  <c:v>31.04</c:v>
                </c:pt>
                <c:pt idx="184">
                  <c:v>30.94</c:v>
                </c:pt>
                <c:pt idx="185">
                  <c:v>31.2</c:v>
                </c:pt>
                <c:pt idx="186">
                  <c:v>31.2</c:v>
                </c:pt>
                <c:pt idx="187">
                  <c:v>30.82</c:v>
                </c:pt>
                <c:pt idx="188">
                  <c:v>30.81</c:v>
                </c:pt>
                <c:pt idx="189">
                  <c:v>30.75</c:v>
                </c:pt>
                <c:pt idx="190">
                  <c:v>31.34</c:v>
                </c:pt>
                <c:pt idx="191">
                  <c:v>31.51</c:v>
                </c:pt>
                <c:pt idx="192">
                  <c:v>31.39</c:v>
                </c:pt>
                <c:pt idx="193">
                  <c:v>31.34</c:v>
                </c:pt>
                <c:pt idx="194">
                  <c:v>30.94</c:v>
                </c:pt>
                <c:pt idx="195">
                  <c:v>31.23</c:v>
                </c:pt>
                <c:pt idx="196">
                  <c:v>31.51</c:v>
                </c:pt>
                <c:pt idx="197">
                  <c:v>31.51</c:v>
                </c:pt>
                <c:pt idx="198">
                  <c:v>31.33</c:v>
                </c:pt>
                <c:pt idx="199">
                  <c:v>31.19</c:v>
                </c:pt>
                <c:pt idx="200">
                  <c:v>31.63</c:v>
                </c:pt>
                <c:pt idx="201">
                  <c:v>31.84</c:v>
                </c:pt>
                <c:pt idx="202">
                  <c:v>31.88</c:v>
                </c:pt>
                <c:pt idx="203">
                  <c:v>32</c:v>
                </c:pt>
                <c:pt idx="204">
                  <c:v>31.94</c:v>
                </c:pt>
                <c:pt idx="205">
                  <c:v>31.97</c:v>
                </c:pt>
                <c:pt idx="206">
                  <c:v>31.77</c:v>
                </c:pt>
                <c:pt idx="207">
                  <c:v>31.55</c:v>
                </c:pt>
                <c:pt idx="208">
                  <c:v>31.59</c:v>
                </c:pt>
                <c:pt idx="209">
                  <c:v>31.68</c:v>
                </c:pt>
                <c:pt idx="210">
                  <c:v>31.88</c:v>
                </c:pt>
                <c:pt idx="211">
                  <c:v>31.97</c:v>
                </c:pt>
                <c:pt idx="212">
                  <c:v>31.86</c:v>
                </c:pt>
                <c:pt idx="213">
                  <c:v>31.92</c:v>
                </c:pt>
                <c:pt idx="214">
                  <c:v>31.29</c:v>
                </c:pt>
                <c:pt idx="215">
                  <c:v>31.29</c:v>
                </c:pt>
                <c:pt idx="216">
                  <c:v>31.14</c:v>
                </c:pt>
                <c:pt idx="217">
                  <c:v>31.16</c:v>
                </c:pt>
                <c:pt idx="218">
                  <c:v>31.97</c:v>
                </c:pt>
                <c:pt idx="219">
                  <c:v>31.9</c:v>
                </c:pt>
                <c:pt idx="220">
                  <c:v>31.64</c:v>
                </c:pt>
                <c:pt idx="221">
                  <c:v>31.34</c:v>
                </c:pt>
                <c:pt idx="222">
                  <c:v>31.22</c:v>
                </c:pt>
                <c:pt idx="223">
                  <c:v>31.12</c:v>
                </c:pt>
                <c:pt idx="224">
                  <c:v>30.62</c:v>
                </c:pt>
                <c:pt idx="225">
                  <c:v>29.77</c:v>
                </c:pt>
                <c:pt idx="226">
                  <c:v>29.74</c:v>
                </c:pt>
                <c:pt idx="227">
                  <c:v>29.71</c:v>
                </c:pt>
                <c:pt idx="228">
                  <c:v>29.45</c:v>
                </c:pt>
                <c:pt idx="229">
                  <c:v>29.44</c:v>
                </c:pt>
                <c:pt idx="230">
                  <c:v>29.65</c:v>
                </c:pt>
                <c:pt idx="231">
                  <c:v>29.02</c:v>
                </c:pt>
                <c:pt idx="232">
                  <c:v>29.3</c:v>
                </c:pt>
                <c:pt idx="233">
                  <c:v>29.69</c:v>
                </c:pt>
                <c:pt idx="234">
                  <c:v>29.84</c:v>
                </c:pt>
                <c:pt idx="235">
                  <c:v>29.64</c:v>
                </c:pt>
                <c:pt idx="236">
                  <c:v>29.39</c:v>
                </c:pt>
                <c:pt idx="237">
                  <c:v>29.16</c:v>
                </c:pt>
                <c:pt idx="238">
                  <c:v>28.75</c:v>
                </c:pt>
                <c:pt idx="239">
                  <c:v>28.35</c:v>
                </c:pt>
                <c:pt idx="240">
                  <c:v>28.9</c:v>
                </c:pt>
                <c:pt idx="241">
                  <c:v>28.9</c:v>
                </c:pt>
                <c:pt idx="242">
                  <c:v>28.33</c:v>
                </c:pt>
                <c:pt idx="243">
                  <c:v>28.46</c:v>
                </c:pt>
                <c:pt idx="244">
                  <c:v>28.12</c:v>
                </c:pt>
                <c:pt idx="245">
                  <c:v>27.74</c:v>
                </c:pt>
                <c:pt idx="246">
                  <c:v>27.34</c:v>
                </c:pt>
                <c:pt idx="247">
                  <c:v>28.99</c:v>
                </c:pt>
                <c:pt idx="248">
                  <c:v>26.88</c:v>
                </c:pt>
                <c:pt idx="249">
                  <c:v>28.1</c:v>
                </c:pt>
                <c:pt idx="250">
                  <c:v>29.2</c:v>
                </c:pt>
                <c:pt idx="251">
                  <c:v>31.69</c:v>
                </c:pt>
                <c:pt idx="252">
                  <c:v>32.479999999999997</c:v>
                </c:pt>
                <c:pt idx="253">
                  <c:v>32.74</c:v>
                </c:pt>
                <c:pt idx="254">
                  <c:v>32.36</c:v>
                </c:pt>
                <c:pt idx="255">
                  <c:v>32.93</c:v>
                </c:pt>
                <c:pt idx="256">
                  <c:v>33.28</c:v>
                </c:pt>
                <c:pt idx="257">
                  <c:v>33.35</c:v>
                </c:pt>
                <c:pt idx="258">
                  <c:v>33.53</c:v>
                </c:pt>
                <c:pt idx="259">
                  <c:v>33.35</c:v>
                </c:pt>
                <c:pt idx="260">
                  <c:v>33</c:v>
                </c:pt>
                <c:pt idx="261">
                  <c:v>32.94</c:v>
                </c:pt>
                <c:pt idx="262">
                  <c:v>32.83</c:v>
                </c:pt>
                <c:pt idx="263">
                  <c:v>32.909999999999997</c:v>
                </c:pt>
                <c:pt idx="264">
                  <c:v>32.630000000000003</c:v>
                </c:pt>
                <c:pt idx="265">
                  <c:v>31.93</c:v>
                </c:pt>
                <c:pt idx="266">
                  <c:v>31.3</c:v>
                </c:pt>
                <c:pt idx="267">
                  <c:v>31.96</c:v>
                </c:pt>
                <c:pt idx="268">
                  <c:v>32.21</c:v>
                </c:pt>
                <c:pt idx="269">
                  <c:v>33.020000000000003</c:v>
                </c:pt>
                <c:pt idx="270">
                  <c:v>33.270000000000003</c:v>
                </c:pt>
                <c:pt idx="271">
                  <c:v>32.31</c:v>
                </c:pt>
                <c:pt idx="272">
                  <c:v>32.369999999999997</c:v>
                </c:pt>
                <c:pt idx="273">
                  <c:v>32.880000000000003</c:v>
                </c:pt>
                <c:pt idx="274">
                  <c:v>33.51</c:v>
                </c:pt>
                <c:pt idx="275">
                  <c:v>33.71</c:v>
                </c:pt>
                <c:pt idx="276">
                  <c:v>33.130000000000003</c:v>
                </c:pt>
                <c:pt idx="277">
                  <c:v>32.729999999999997</c:v>
                </c:pt>
                <c:pt idx="278">
                  <c:v>33.97</c:v>
                </c:pt>
                <c:pt idx="279">
                  <c:v>34.119999999999997</c:v>
                </c:pt>
                <c:pt idx="280">
                  <c:v>34.26</c:v>
                </c:pt>
                <c:pt idx="281">
                  <c:v>34.46</c:v>
                </c:pt>
                <c:pt idx="282">
                  <c:v>34.5</c:v>
                </c:pt>
                <c:pt idx="283">
                  <c:v>34.39</c:v>
                </c:pt>
                <c:pt idx="284">
                  <c:v>33.880000000000003</c:v>
                </c:pt>
                <c:pt idx="285">
                  <c:v>33.880000000000003</c:v>
                </c:pt>
                <c:pt idx="286">
                  <c:v>33.880000000000003</c:v>
                </c:pt>
                <c:pt idx="287">
                  <c:v>33.75</c:v>
                </c:pt>
                <c:pt idx="288">
                  <c:v>33.4</c:v>
                </c:pt>
                <c:pt idx="289">
                  <c:v>33.159999999999997</c:v>
                </c:pt>
                <c:pt idx="290">
                  <c:v>33.24</c:v>
                </c:pt>
                <c:pt idx="291">
                  <c:v>33.4</c:v>
                </c:pt>
                <c:pt idx="292">
                  <c:v>33.5</c:v>
                </c:pt>
                <c:pt idx="293">
                  <c:v>33.6</c:v>
                </c:pt>
                <c:pt idx="294">
                  <c:v>33.72</c:v>
                </c:pt>
                <c:pt idx="295">
                  <c:v>33.57</c:v>
                </c:pt>
                <c:pt idx="296">
                  <c:v>33.08</c:v>
                </c:pt>
                <c:pt idx="297">
                  <c:v>32.86</c:v>
                </c:pt>
                <c:pt idx="298">
                  <c:v>32.99</c:v>
                </c:pt>
                <c:pt idx="299">
                  <c:v>33</c:v>
                </c:pt>
                <c:pt idx="300">
                  <c:v>32.700000000000003</c:v>
                </c:pt>
                <c:pt idx="301">
                  <c:v>32.71</c:v>
                </c:pt>
                <c:pt idx="302">
                  <c:v>32.479999999999997</c:v>
                </c:pt>
                <c:pt idx="303">
                  <c:v>32.5</c:v>
                </c:pt>
                <c:pt idx="304">
                  <c:v>32.590000000000003</c:v>
                </c:pt>
                <c:pt idx="305">
                  <c:v>32.590000000000003</c:v>
                </c:pt>
                <c:pt idx="306">
                  <c:v>32.659999999999997</c:v>
                </c:pt>
                <c:pt idx="307">
                  <c:v>32.200000000000003</c:v>
                </c:pt>
                <c:pt idx="308">
                  <c:v>32.299999999999997</c:v>
                </c:pt>
                <c:pt idx="309">
                  <c:v>31.97</c:v>
                </c:pt>
                <c:pt idx="310">
                  <c:v>31.55</c:v>
                </c:pt>
                <c:pt idx="311">
                  <c:v>31.9</c:v>
                </c:pt>
                <c:pt idx="312">
                  <c:v>31.9</c:v>
                </c:pt>
                <c:pt idx="313">
                  <c:v>31.88</c:v>
                </c:pt>
                <c:pt idx="314">
                  <c:v>31.65</c:v>
                </c:pt>
                <c:pt idx="315">
                  <c:v>32.19</c:v>
                </c:pt>
                <c:pt idx="316">
                  <c:v>32.5</c:v>
                </c:pt>
                <c:pt idx="317">
                  <c:v>32.31</c:v>
                </c:pt>
                <c:pt idx="318">
                  <c:v>32.31</c:v>
                </c:pt>
                <c:pt idx="319">
                  <c:v>33.07</c:v>
                </c:pt>
                <c:pt idx="320">
                  <c:v>33.270000000000003</c:v>
                </c:pt>
                <c:pt idx="321">
                  <c:v>33.200000000000003</c:v>
                </c:pt>
                <c:pt idx="322">
                  <c:v>33.01</c:v>
                </c:pt>
                <c:pt idx="323">
                  <c:v>33.01</c:v>
                </c:pt>
                <c:pt idx="324">
                  <c:v>32.49</c:v>
                </c:pt>
                <c:pt idx="325">
                  <c:v>32.24</c:v>
                </c:pt>
                <c:pt idx="326">
                  <c:v>31.84</c:v>
                </c:pt>
                <c:pt idx="327">
                  <c:v>31.47</c:v>
                </c:pt>
                <c:pt idx="328">
                  <c:v>31.8</c:v>
                </c:pt>
                <c:pt idx="329">
                  <c:v>32.130000000000003</c:v>
                </c:pt>
                <c:pt idx="330">
                  <c:v>31.92</c:v>
                </c:pt>
                <c:pt idx="331">
                  <c:v>32.15</c:v>
                </c:pt>
                <c:pt idx="332">
                  <c:v>32.08</c:v>
                </c:pt>
                <c:pt idx="333">
                  <c:v>32.19</c:v>
                </c:pt>
                <c:pt idx="334">
                  <c:v>31.77</c:v>
                </c:pt>
                <c:pt idx="335">
                  <c:v>32.07</c:v>
                </c:pt>
                <c:pt idx="336">
                  <c:v>31.85</c:v>
                </c:pt>
                <c:pt idx="337">
                  <c:v>31.8</c:v>
                </c:pt>
                <c:pt idx="338">
                  <c:v>32.04</c:v>
                </c:pt>
                <c:pt idx="339">
                  <c:v>31.91</c:v>
                </c:pt>
                <c:pt idx="340">
                  <c:v>32.58</c:v>
                </c:pt>
                <c:pt idx="341">
                  <c:v>32.119999999999997</c:v>
                </c:pt>
                <c:pt idx="342">
                  <c:v>32.119999999999997</c:v>
                </c:pt>
                <c:pt idx="343">
                  <c:v>31.8</c:v>
                </c:pt>
                <c:pt idx="344">
                  <c:v>31.94</c:v>
                </c:pt>
                <c:pt idx="345">
                  <c:v>31.77</c:v>
                </c:pt>
                <c:pt idx="346">
                  <c:v>31.31</c:v>
                </c:pt>
                <c:pt idx="347">
                  <c:v>31.39</c:v>
                </c:pt>
                <c:pt idx="348">
                  <c:v>31.47</c:v>
                </c:pt>
                <c:pt idx="349">
                  <c:v>31.07</c:v>
                </c:pt>
                <c:pt idx="350">
                  <c:v>30.86</c:v>
                </c:pt>
                <c:pt idx="351">
                  <c:v>30.91</c:v>
                </c:pt>
                <c:pt idx="352">
                  <c:v>31</c:v>
                </c:pt>
                <c:pt idx="353">
                  <c:v>30.87</c:v>
                </c:pt>
                <c:pt idx="354">
                  <c:v>31.15</c:v>
                </c:pt>
                <c:pt idx="355">
                  <c:v>31.42</c:v>
                </c:pt>
                <c:pt idx="356">
                  <c:v>31.37</c:v>
                </c:pt>
                <c:pt idx="357">
                  <c:v>31.27</c:v>
                </c:pt>
                <c:pt idx="358">
                  <c:v>30.64</c:v>
                </c:pt>
                <c:pt idx="359">
                  <c:v>30.39</c:v>
                </c:pt>
                <c:pt idx="360">
                  <c:v>30.59</c:v>
                </c:pt>
                <c:pt idx="361">
                  <c:v>31.13</c:v>
                </c:pt>
                <c:pt idx="362">
                  <c:v>31.06</c:v>
                </c:pt>
                <c:pt idx="363">
                  <c:v>31.14</c:v>
                </c:pt>
                <c:pt idx="364">
                  <c:v>31.49</c:v>
                </c:pt>
                <c:pt idx="365">
                  <c:v>31.32</c:v>
                </c:pt>
                <c:pt idx="366">
                  <c:v>31.56</c:v>
                </c:pt>
                <c:pt idx="367">
                  <c:v>31.13</c:v>
                </c:pt>
                <c:pt idx="368">
                  <c:v>31.08</c:v>
                </c:pt>
                <c:pt idx="369">
                  <c:v>31.31</c:v>
                </c:pt>
                <c:pt idx="370">
                  <c:v>30.89</c:v>
                </c:pt>
                <c:pt idx="371">
                  <c:v>30.46</c:v>
                </c:pt>
                <c:pt idx="372">
                  <c:v>30.41</c:v>
                </c:pt>
                <c:pt idx="373">
                  <c:v>29.99</c:v>
                </c:pt>
                <c:pt idx="374">
                  <c:v>29.83</c:v>
                </c:pt>
                <c:pt idx="375">
                  <c:v>29.75</c:v>
                </c:pt>
                <c:pt idx="376">
                  <c:v>29.63</c:v>
                </c:pt>
                <c:pt idx="377">
                  <c:v>29.4</c:v>
                </c:pt>
                <c:pt idx="378">
                  <c:v>29.78</c:v>
                </c:pt>
                <c:pt idx="379">
                  <c:v>29.69</c:v>
                </c:pt>
                <c:pt idx="380">
                  <c:v>29.82</c:v>
                </c:pt>
                <c:pt idx="381">
                  <c:v>29.42</c:v>
                </c:pt>
                <c:pt idx="382">
                  <c:v>29.3</c:v>
                </c:pt>
                <c:pt idx="383">
                  <c:v>29.25</c:v>
                </c:pt>
                <c:pt idx="384">
                  <c:v>29.29</c:v>
                </c:pt>
                <c:pt idx="385">
                  <c:v>30.2</c:v>
                </c:pt>
                <c:pt idx="386">
                  <c:v>30.14</c:v>
                </c:pt>
                <c:pt idx="387">
                  <c:v>29.94</c:v>
                </c:pt>
                <c:pt idx="388">
                  <c:v>30.67</c:v>
                </c:pt>
                <c:pt idx="389">
                  <c:v>30.44</c:v>
                </c:pt>
                <c:pt idx="390">
                  <c:v>30.4</c:v>
                </c:pt>
                <c:pt idx="391">
                  <c:v>30.52</c:v>
                </c:pt>
                <c:pt idx="392">
                  <c:v>30.15</c:v>
                </c:pt>
                <c:pt idx="393">
                  <c:v>30.15</c:v>
                </c:pt>
                <c:pt idx="394">
                  <c:v>30.46</c:v>
                </c:pt>
                <c:pt idx="395">
                  <c:v>30.26</c:v>
                </c:pt>
                <c:pt idx="396">
                  <c:v>30.03</c:v>
                </c:pt>
                <c:pt idx="397">
                  <c:v>29.88</c:v>
                </c:pt>
                <c:pt idx="398">
                  <c:v>29.87</c:v>
                </c:pt>
                <c:pt idx="399">
                  <c:v>30.02</c:v>
                </c:pt>
                <c:pt idx="400">
                  <c:v>29.92</c:v>
                </c:pt>
                <c:pt idx="401">
                  <c:v>30.1</c:v>
                </c:pt>
                <c:pt idx="402">
                  <c:v>30.01</c:v>
                </c:pt>
                <c:pt idx="403">
                  <c:v>29.94</c:v>
                </c:pt>
                <c:pt idx="404">
                  <c:v>30.15</c:v>
                </c:pt>
                <c:pt idx="405">
                  <c:v>30.15</c:v>
                </c:pt>
                <c:pt idx="406">
                  <c:v>29.99</c:v>
                </c:pt>
                <c:pt idx="407">
                  <c:v>29.65</c:v>
                </c:pt>
                <c:pt idx="408">
                  <c:v>29.71</c:v>
                </c:pt>
                <c:pt idx="409">
                  <c:v>29.7</c:v>
                </c:pt>
                <c:pt idx="410">
                  <c:v>29.53</c:v>
                </c:pt>
                <c:pt idx="411">
                  <c:v>29.81</c:v>
                </c:pt>
                <c:pt idx="412">
                  <c:v>29.77</c:v>
                </c:pt>
                <c:pt idx="413">
                  <c:v>29.8</c:v>
                </c:pt>
                <c:pt idx="414">
                  <c:v>30.07</c:v>
                </c:pt>
                <c:pt idx="415">
                  <c:v>30.07</c:v>
                </c:pt>
                <c:pt idx="416">
                  <c:v>30.11</c:v>
                </c:pt>
                <c:pt idx="417">
                  <c:v>30</c:v>
                </c:pt>
                <c:pt idx="418">
                  <c:v>30</c:v>
                </c:pt>
                <c:pt idx="419">
                  <c:v>29.92</c:v>
                </c:pt>
                <c:pt idx="420">
                  <c:v>29.9</c:v>
                </c:pt>
                <c:pt idx="421">
                  <c:v>29.95</c:v>
                </c:pt>
                <c:pt idx="422">
                  <c:v>30.05</c:v>
                </c:pt>
                <c:pt idx="423">
                  <c:v>29.42</c:v>
                </c:pt>
                <c:pt idx="424">
                  <c:v>28.75</c:v>
                </c:pt>
                <c:pt idx="425">
                  <c:v>29.46</c:v>
                </c:pt>
                <c:pt idx="426">
                  <c:v>30.27</c:v>
                </c:pt>
                <c:pt idx="427">
                  <c:v>30.66</c:v>
                </c:pt>
                <c:pt idx="428">
                  <c:v>30.71</c:v>
                </c:pt>
                <c:pt idx="429">
                  <c:v>30.55</c:v>
                </c:pt>
                <c:pt idx="430">
                  <c:v>30.75</c:v>
                </c:pt>
                <c:pt idx="431">
                  <c:v>30.31</c:v>
                </c:pt>
                <c:pt idx="432">
                  <c:v>29.95</c:v>
                </c:pt>
                <c:pt idx="433">
                  <c:v>30.2</c:v>
                </c:pt>
                <c:pt idx="434">
                  <c:v>30.54</c:v>
                </c:pt>
                <c:pt idx="435">
                  <c:v>30.25</c:v>
                </c:pt>
                <c:pt idx="436">
                  <c:v>30.27</c:v>
                </c:pt>
                <c:pt idx="437">
                  <c:v>30.3</c:v>
                </c:pt>
                <c:pt idx="438">
                  <c:v>30.53</c:v>
                </c:pt>
                <c:pt idx="439">
                  <c:v>30.57</c:v>
                </c:pt>
                <c:pt idx="440">
                  <c:v>30.52</c:v>
                </c:pt>
                <c:pt idx="441">
                  <c:v>30.78</c:v>
                </c:pt>
                <c:pt idx="442">
                  <c:v>30.8</c:v>
                </c:pt>
                <c:pt idx="443">
                  <c:v>30.74</c:v>
                </c:pt>
                <c:pt idx="444">
                  <c:v>31.59</c:v>
                </c:pt>
                <c:pt idx="445">
                  <c:v>31.47</c:v>
                </c:pt>
                <c:pt idx="446">
                  <c:v>31.13</c:v>
                </c:pt>
                <c:pt idx="447">
                  <c:v>31.13</c:v>
                </c:pt>
                <c:pt idx="448">
                  <c:v>31.15</c:v>
                </c:pt>
                <c:pt idx="449">
                  <c:v>30.52</c:v>
                </c:pt>
                <c:pt idx="450">
                  <c:v>30.62</c:v>
                </c:pt>
                <c:pt idx="451">
                  <c:v>31.83</c:v>
                </c:pt>
                <c:pt idx="452">
                  <c:v>31.73</c:v>
                </c:pt>
                <c:pt idx="453">
                  <c:v>31.73</c:v>
                </c:pt>
                <c:pt idx="454">
                  <c:v>31.62</c:v>
                </c:pt>
                <c:pt idx="455">
                  <c:v>31.82</c:v>
                </c:pt>
                <c:pt idx="456">
                  <c:v>31.34</c:v>
                </c:pt>
                <c:pt idx="457">
                  <c:v>31.51</c:v>
                </c:pt>
                <c:pt idx="458">
                  <c:v>31.51</c:v>
                </c:pt>
                <c:pt idx="459">
                  <c:v>31.41</c:v>
                </c:pt>
                <c:pt idx="460">
                  <c:v>31.33</c:v>
                </c:pt>
                <c:pt idx="461">
                  <c:v>31.4</c:v>
                </c:pt>
                <c:pt idx="462">
                  <c:v>31.4</c:v>
                </c:pt>
                <c:pt idx="463">
                  <c:v>31.36</c:v>
                </c:pt>
                <c:pt idx="464">
                  <c:v>31.55</c:v>
                </c:pt>
                <c:pt idx="465">
                  <c:v>31.44</c:v>
                </c:pt>
                <c:pt idx="466">
                  <c:v>31.29</c:v>
                </c:pt>
                <c:pt idx="467">
                  <c:v>31.46</c:v>
                </c:pt>
                <c:pt idx="468">
                  <c:v>31.4</c:v>
                </c:pt>
                <c:pt idx="469">
                  <c:v>31.5</c:v>
                </c:pt>
                <c:pt idx="470">
                  <c:v>31.47</c:v>
                </c:pt>
                <c:pt idx="471">
                  <c:v>31.21</c:v>
                </c:pt>
                <c:pt idx="472">
                  <c:v>30.71</c:v>
                </c:pt>
                <c:pt idx="473">
                  <c:v>30.77</c:v>
                </c:pt>
                <c:pt idx="474">
                  <c:v>30.91</c:v>
                </c:pt>
                <c:pt idx="475">
                  <c:v>30.91</c:v>
                </c:pt>
                <c:pt idx="476">
                  <c:v>30.69</c:v>
                </c:pt>
                <c:pt idx="477">
                  <c:v>30.72</c:v>
                </c:pt>
                <c:pt idx="478">
                  <c:v>30.93</c:v>
                </c:pt>
                <c:pt idx="479">
                  <c:v>30.7</c:v>
                </c:pt>
                <c:pt idx="480">
                  <c:v>30.62</c:v>
                </c:pt>
                <c:pt idx="481">
                  <c:v>30.54</c:v>
                </c:pt>
                <c:pt idx="482">
                  <c:v>30.58</c:v>
                </c:pt>
                <c:pt idx="483">
                  <c:v>31.15</c:v>
                </c:pt>
                <c:pt idx="484">
                  <c:v>31.25</c:v>
                </c:pt>
                <c:pt idx="485">
                  <c:v>31.62</c:v>
                </c:pt>
                <c:pt idx="486">
                  <c:v>31.88</c:v>
                </c:pt>
                <c:pt idx="487">
                  <c:v>31.73</c:v>
                </c:pt>
                <c:pt idx="488">
                  <c:v>32.270000000000003</c:v>
                </c:pt>
                <c:pt idx="489">
                  <c:v>32.5</c:v>
                </c:pt>
                <c:pt idx="490">
                  <c:v>32.229999999999997</c:v>
                </c:pt>
                <c:pt idx="491">
                  <c:v>31.99</c:v>
                </c:pt>
                <c:pt idx="492">
                  <c:v>32.15</c:v>
                </c:pt>
                <c:pt idx="493">
                  <c:v>31.69</c:v>
                </c:pt>
                <c:pt idx="494">
                  <c:v>32.11</c:v>
                </c:pt>
                <c:pt idx="495">
                  <c:v>32.090000000000003</c:v>
                </c:pt>
                <c:pt idx="496">
                  <c:v>31.81</c:v>
                </c:pt>
                <c:pt idx="497">
                  <c:v>31.85</c:v>
                </c:pt>
                <c:pt idx="498">
                  <c:v>31.89</c:v>
                </c:pt>
                <c:pt idx="499">
                  <c:v>31.6</c:v>
                </c:pt>
                <c:pt idx="500">
                  <c:v>31.31</c:v>
                </c:pt>
                <c:pt idx="501">
                  <c:v>31.19</c:v>
                </c:pt>
                <c:pt idx="502">
                  <c:v>30.85</c:v>
                </c:pt>
                <c:pt idx="503">
                  <c:v>30.73</c:v>
                </c:pt>
                <c:pt idx="504">
                  <c:v>30.45</c:v>
                </c:pt>
                <c:pt idx="505">
                  <c:v>30.49</c:v>
                </c:pt>
                <c:pt idx="506">
                  <c:v>30.92</c:v>
                </c:pt>
                <c:pt idx="507">
                  <c:v>30.82</c:v>
                </c:pt>
                <c:pt idx="508">
                  <c:v>30.78</c:v>
                </c:pt>
                <c:pt idx="509">
                  <c:v>30.83</c:v>
                </c:pt>
                <c:pt idx="510">
                  <c:v>30.9</c:v>
                </c:pt>
                <c:pt idx="511">
                  <c:v>30.69</c:v>
                </c:pt>
                <c:pt idx="512">
                  <c:v>30.77</c:v>
                </c:pt>
                <c:pt idx="513">
                  <c:v>30.6</c:v>
                </c:pt>
                <c:pt idx="514">
                  <c:v>30.79</c:v>
                </c:pt>
                <c:pt idx="515">
                  <c:v>31.15</c:v>
                </c:pt>
                <c:pt idx="516">
                  <c:v>31.15</c:v>
                </c:pt>
                <c:pt idx="517">
                  <c:v>30.81</c:v>
                </c:pt>
                <c:pt idx="518">
                  <c:v>31.42</c:v>
                </c:pt>
                <c:pt idx="519">
                  <c:v>31.35</c:v>
                </c:pt>
                <c:pt idx="520">
                  <c:v>30.93</c:v>
                </c:pt>
                <c:pt idx="521">
                  <c:v>30.92</c:v>
                </c:pt>
                <c:pt idx="522">
                  <c:v>30.65</c:v>
                </c:pt>
                <c:pt idx="523">
                  <c:v>30.52</c:v>
                </c:pt>
                <c:pt idx="524">
                  <c:v>30.52</c:v>
                </c:pt>
                <c:pt idx="525">
                  <c:v>30.39</c:v>
                </c:pt>
                <c:pt idx="526">
                  <c:v>30.15</c:v>
                </c:pt>
                <c:pt idx="527">
                  <c:v>30.9</c:v>
                </c:pt>
                <c:pt idx="528">
                  <c:v>30.76</c:v>
                </c:pt>
                <c:pt idx="529">
                  <c:v>30.48</c:v>
                </c:pt>
                <c:pt idx="530">
                  <c:v>30.39</c:v>
                </c:pt>
                <c:pt idx="531">
                  <c:v>30.2</c:v>
                </c:pt>
                <c:pt idx="532">
                  <c:v>30.02</c:v>
                </c:pt>
                <c:pt idx="533">
                  <c:v>29.72</c:v>
                </c:pt>
                <c:pt idx="534">
                  <c:v>29.7</c:v>
                </c:pt>
                <c:pt idx="535">
                  <c:v>29.65</c:v>
                </c:pt>
                <c:pt idx="536">
                  <c:v>29.6</c:v>
                </c:pt>
                <c:pt idx="537">
                  <c:v>29.63</c:v>
                </c:pt>
                <c:pt idx="538">
                  <c:v>29.94</c:v>
                </c:pt>
                <c:pt idx="539">
                  <c:v>29.73</c:v>
                </c:pt>
                <c:pt idx="540">
                  <c:v>29.77</c:v>
                </c:pt>
                <c:pt idx="541">
                  <c:v>29.54</c:v>
                </c:pt>
                <c:pt idx="542">
                  <c:v>29.25</c:v>
                </c:pt>
                <c:pt idx="543">
                  <c:v>29.1</c:v>
                </c:pt>
                <c:pt idx="544">
                  <c:v>29.37</c:v>
                </c:pt>
                <c:pt idx="545">
                  <c:v>29.37</c:v>
                </c:pt>
                <c:pt idx="546">
                  <c:v>29.25</c:v>
                </c:pt>
                <c:pt idx="547">
                  <c:v>28.91</c:v>
                </c:pt>
                <c:pt idx="548">
                  <c:v>28.74</c:v>
                </c:pt>
                <c:pt idx="549">
                  <c:v>28.58</c:v>
                </c:pt>
                <c:pt idx="550">
                  <c:v>28.39</c:v>
                </c:pt>
                <c:pt idx="551">
                  <c:v>28.44</c:v>
                </c:pt>
                <c:pt idx="552">
                  <c:v>28.32</c:v>
                </c:pt>
                <c:pt idx="553">
                  <c:v>27.97</c:v>
                </c:pt>
                <c:pt idx="554">
                  <c:v>28.15</c:v>
                </c:pt>
                <c:pt idx="555">
                  <c:v>28.61</c:v>
                </c:pt>
                <c:pt idx="556">
                  <c:v>28.44</c:v>
                </c:pt>
                <c:pt idx="557">
                  <c:v>28.61</c:v>
                </c:pt>
                <c:pt idx="558">
                  <c:v>28.91</c:v>
                </c:pt>
                <c:pt idx="559">
                  <c:v>28.75</c:v>
                </c:pt>
                <c:pt idx="560">
                  <c:v>28.62</c:v>
                </c:pt>
                <c:pt idx="561">
                  <c:v>28.35</c:v>
                </c:pt>
                <c:pt idx="562">
                  <c:v>28.49</c:v>
                </c:pt>
                <c:pt idx="563">
                  <c:v>28.54</c:v>
                </c:pt>
                <c:pt idx="564">
                  <c:v>28.52</c:v>
                </c:pt>
                <c:pt idx="565">
                  <c:v>28.25</c:v>
                </c:pt>
                <c:pt idx="566">
                  <c:v>28.27</c:v>
                </c:pt>
                <c:pt idx="567">
                  <c:v>28.23</c:v>
                </c:pt>
                <c:pt idx="568">
                  <c:v>28.03</c:v>
                </c:pt>
                <c:pt idx="569">
                  <c:v>28.29</c:v>
                </c:pt>
                <c:pt idx="570">
                  <c:v>28.29</c:v>
                </c:pt>
                <c:pt idx="571">
                  <c:v>28.19</c:v>
                </c:pt>
                <c:pt idx="572">
                  <c:v>28.43</c:v>
                </c:pt>
                <c:pt idx="573">
                  <c:v>28.5</c:v>
                </c:pt>
                <c:pt idx="574">
                  <c:v>28.7</c:v>
                </c:pt>
                <c:pt idx="575">
                  <c:v>28.44</c:v>
                </c:pt>
                <c:pt idx="576">
                  <c:v>28.71</c:v>
                </c:pt>
                <c:pt idx="577">
                  <c:v>27.96</c:v>
                </c:pt>
                <c:pt idx="578">
                  <c:v>27.87</c:v>
                </c:pt>
                <c:pt idx="579">
                  <c:v>27.64</c:v>
                </c:pt>
                <c:pt idx="580">
                  <c:v>27.64</c:v>
                </c:pt>
                <c:pt idx="581">
                  <c:v>27.73</c:v>
                </c:pt>
                <c:pt idx="582">
                  <c:v>28.63</c:v>
                </c:pt>
                <c:pt idx="583">
                  <c:v>28.4</c:v>
                </c:pt>
                <c:pt idx="584">
                  <c:v>28.13</c:v>
                </c:pt>
                <c:pt idx="585">
                  <c:v>28.13</c:v>
                </c:pt>
                <c:pt idx="586">
                  <c:v>28</c:v>
                </c:pt>
                <c:pt idx="587">
                  <c:v>28.01</c:v>
                </c:pt>
                <c:pt idx="588">
                  <c:v>28.26</c:v>
                </c:pt>
                <c:pt idx="589">
                  <c:v>27.9</c:v>
                </c:pt>
                <c:pt idx="590">
                  <c:v>27.82</c:v>
                </c:pt>
                <c:pt idx="591">
                  <c:v>27.9</c:v>
                </c:pt>
                <c:pt idx="592">
                  <c:v>28.04</c:v>
                </c:pt>
                <c:pt idx="593">
                  <c:v>28.03</c:v>
                </c:pt>
                <c:pt idx="594">
                  <c:v>27.87</c:v>
                </c:pt>
                <c:pt idx="595">
                  <c:v>27.83</c:v>
                </c:pt>
                <c:pt idx="596">
                  <c:v>27.57</c:v>
                </c:pt>
                <c:pt idx="597">
                  <c:v>27.31</c:v>
                </c:pt>
                <c:pt idx="598">
                  <c:v>27.56</c:v>
                </c:pt>
                <c:pt idx="599">
                  <c:v>27.93</c:v>
                </c:pt>
                <c:pt idx="600">
                  <c:v>28.27</c:v>
                </c:pt>
                <c:pt idx="601">
                  <c:v>28.37</c:v>
                </c:pt>
                <c:pt idx="602">
                  <c:v>28.26</c:v>
                </c:pt>
                <c:pt idx="603">
                  <c:v>28.45</c:v>
                </c:pt>
                <c:pt idx="604">
                  <c:v>28.49</c:v>
                </c:pt>
                <c:pt idx="605">
                  <c:v>28.63</c:v>
                </c:pt>
                <c:pt idx="606">
                  <c:v>28.23</c:v>
                </c:pt>
                <c:pt idx="607">
                  <c:v>28.23</c:v>
                </c:pt>
                <c:pt idx="608">
                  <c:v>28.3</c:v>
                </c:pt>
                <c:pt idx="609">
                  <c:v>28.25</c:v>
                </c:pt>
                <c:pt idx="610">
                  <c:v>28.33</c:v>
                </c:pt>
                <c:pt idx="611">
                  <c:v>28.02</c:v>
                </c:pt>
                <c:pt idx="612">
                  <c:v>28.18</c:v>
                </c:pt>
                <c:pt idx="613">
                  <c:v>28.34</c:v>
                </c:pt>
                <c:pt idx="614">
                  <c:v>27.75</c:v>
                </c:pt>
                <c:pt idx="615">
                  <c:v>27.87</c:v>
                </c:pt>
                <c:pt idx="616">
                  <c:v>27.68</c:v>
                </c:pt>
                <c:pt idx="617">
                  <c:v>27.74</c:v>
                </c:pt>
                <c:pt idx="618">
                  <c:v>27.98</c:v>
                </c:pt>
                <c:pt idx="619">
                  <c:v>27.97</c:v>
                </c:pt>
                <c:pt idx="620">
                  <c:v>28.13</c:v>
                </c:pt>
                <c:pt idx="621">
                  <c:v>27.75</c:v>
                </c:pt>
                <c:pt idx="622">
                  <c:v>27.6</c:v>
                </c:pt>
                <c:pt idx="623">
                  <c:v>27.37</c:v>
                </c:pt>
                <c:pt idx="624">
                  <c:v>27.35</c:v>
                </c:pt>
                <c:pt idx="625">
                  <c:v>27.07</c:v>
                </c:pt>
                <c:pt idx="626">
                  <c:v>27.37</c:v>
                </c:pt>
                <c:pt idx="627">
                  <c:v>27.04</c:v>
                </c:pt>
                <c:pt idx="628">
                  <c:v>27.32</c:v>
                </c:pt>
                <c:pt idx="629">
                  <c:v>27.01</c:v>
                </c:pt>
                <c:pt idx="630">
                  <c:v>26.63</c:v>
                </c:pt>
                <c:pt idx="631">
                  <c:v>26.85</c:v>
                </c:pt>
                <c:pt idx="632">
                  <c:v>27.33</c:v>
                </c:pt>
                <c:pt idx="633">
                  <c:v>27.5</c:v>
                </c:pt>
                <c:pt idx="634">
                  <c:v>27.28</c:v>
                </c:pt>
                <c:pt idx="635">
                  <c:v>26.77</c:v>
                </c:pt>
                <c:pt idx="636">
                  <c:v>26.65</c:v>
                </c:pt>
                <c:pt idx="637">
                  <c:v>26.65</c:v>
                </c:pt>
                <c:pt idx="638">
                  <c:v>26.68</c:v>
                </c:pt>
                <c:pt idx="639">
                  <c:v>26.43</c:v>
                </c:pt>
                <c:pt idx="640">
                  <c:v>26.12</c:v>
                </c:pt>
                <c:pt idx="641">
                  <c:v>26.31</c:v>
                </c:pt>
                <c:pt idx="642">
                  <c:v>26.06</c:v>
                </c:pt>
                <c:pt idx="643">
                  <c:v>26.19</c:v>
                </c:pt>
                <c:pt idx="644">
                  <c:v>26.58</c:v>
                </c:pt>
                <c:pt idx="645">
                  <c:v>27.36</c:v>
                </c:pt>
                <c:pt idx="646">
                  <c:v>27.56</c:v>
                </c:pt>
                <c:pt idx="647">
                  <c:v>27.9</c:v>
                </c:pt>
                <c:pt idx="648">
                  <c:v>28.1</c:v>
                </c:pt>
                <c:pt idx="649">
                  <c:v>28.22</c:v>
                </c:pt>
                <c:pt idx="650">
                  <c:v>28</c:v>
                </c:pt>
                <c:pt idx="651">
                  <c:v>27.7</c:v>
                </c:pt>
                <c:pt idx="652">
                  <c:v>28.35</c:v>
                </c:pt>
                <c:pt idx="653">
                  <c:v>28.28</c:v>
                </c:pt>
                <c:pt idx="654">
                  <c:v>28.22</c:v>
                </c:pt>
                <c:pt idx="655">
                  <c:v>28.03</c:v>
                </c:pt>
                <c:pt idx="656">
                  <c:v>28.07</c:v>
                </c:pt>
                <c:pt idx="657">
                  <c:v>27.99</c:v>
                </c:pt>
                <c:pt idx="658">
                  <c:v>27.82</c:v>
                </c:pt>
                <c:pt idx="659">
                  <c:v>27.7</c:v>
                </c:pt>
                <c:pt idx="660">
                  <c:v>27.5</c:v>
                </c:pt>
                <c:pt idx="661">
                  <c:v>27.24</c:v>
                </c:pt>
                <c:pt idx="662">
                  <c:v>27.13</c:v>
                </c:pt>
                <c:pt idx="663">
                  <c:v>27.38</c:v>
                </c:pt>
                <c:pt idx="664">
                  <c:v>28.04</c:v>
                </c:pt>
                <c:pt idx="665">
                  <c:v>28.04</c:v>
                </c:pt>
                <c:pt idx="666">
                  <c:v>27.79</c:v>
                </c:pt>
                <c:pt idx="667">
                  <c:v>27.55</c:v>
                </c:pt>
                <c:pt idx="668">
                  <c:v>27.63</c:v>
                </c:pt>
                <c:pt idx="669">
                  <c:v>27.46</c:v>
                </c:pt>
                <c:pt idx="670">
                  <c:v>27.17</c:v>
                </c:pt>
                <c:pt idx="671">
                  <c:v>27.12</c:v>
                </c:pt>
                <c:pt idx="672">
                  <c:v>27.16</c:v>
                </c:pt>
                <c:pt idx="673">
                  <c:v>26.94</c:v>
                </c:pt>
                <c:pt idx="674">
                  <c:v>27.22</c:v>
                </c:pt>
                <c:pt idx="675">
                  <c:v>27.22</c:v>
                </c:pt>
                <c:pt idx="676">
                  <c:v>27.09</c:v>
                </c:pt>
                <c:pt idx="677">
                  <c:v>27.45</c:v>
                </c:pt>
                <c:pt idx="678">
                  <c:v>27.22</c:v>
                </c:pt>
                <c:pt idx="679">
                  <c:v>27.31</c:v>
                </c:pt>
                <c:pt idx="680">
                  <c:v>27.2</c:v>
                </c:pt>
                <c:pt idx="681">
                  <c:v>27.1</c:v>
                </c:pt>
                <c:pt idx="682">
                  <c:v>28.77</c:v>
                </c:pt>
                <c:pt idx="683">
                  <c:v>28.4</c:v>
                </c:pt>
                <c:pt idx="684">
                  <c:v>28.32</c:v>
                </c:pt>
                <c:pt idx="685">
                  <c:v>28.28</c:v>
                </c:pt>
                <c:pt idx="686">
                  <c:v>27.77</c:v>
                </c:pt>
                <c:pt idx="687">
                  <c:v>28.05</c:v>
                </c:pt>
                <c:pt idx="688">
                  <c:v>28.27</c:v>
                </c:pt>
                <c:pt idx="689">
                  <c:v>28.44</c:v>
                </c:pt>
                <c:pt idx="690">
                  <c:v>28.56</c:v>
                </c:pt>
                <c:pt idx="691">
                  <c:v>28.22</c:v>
                </c:pt>
                <c:pt idx="692">
                  <c:v>28.5</c:v>
                </c:pt>
                <c:pt idx="693">
                  <c:v>27.93</c:v>
                </c:pt>
                <c:pt idx="694">
                  <c:v>28.13</c:v>
                </c:pt>
                <c:pt idx="695">
                  <c:v>27.86</c:v>
                </c:pt>
                <c:pt idx="696">
                  <c:v>27.63</c:v>
                </c:pt>
                <c:pt idx="697">
                  <c:v>27.52</c:v>
                </c:pt>
                <c:pt idx="698">
                  <c:v>27.85</c:v>
                </c:pt>
                <c:pt idx="699">
                  <c:v>27.61</c:v>
                </c:pt>
                <c:pt idx="700">
                  <c:v>27.67</c:v>
                </c:pt>
                <c:pt idx="701">
                  <c:v>27.31</c:v>
                </c:pt>
                <c:pt idx="702">
                  <c:v>27.45</c:v>
                </c:pt>
                <c:pt idx="703">
                  <c:v>27.04</c:v>
                </c:pt>
                <c:pt idx="704">
                  <c:v>26.67</c:v>
                </c:pt>
                <c:pt idx="705">
                  <c:v>26.99</c:v>
                </c:pt>
                <c:pt idx="706">
                  <c:v>27</c:v>
                </c:pt>
                <c:pt idx="707">
                  <c:v>27.02</c:v>
                </c:pt>
                <c:pt idx="708">
                  <c:v>27.07</c:v>
                </c:pt>
                <c:pt idx="709">
                  <c:v>27.07</c:v>
                </c:pt>
                <c:pt idx="710">
                  <c:v>27.36</c:v>
                </c:pt>
                <c:pt idx="711">
                  <c:v>27.2</c:v>
                </c:pt>
                <c:pt idx="712">
                  <c:v>27.51</c:v>
                </c:pt>
                <c:pt idx="713">
                  <c:v>27.39</c:v>
                </c:pt>
                <c:pt idx="714">
                  <c:v>27.24</c:v>
                </c:pt>
                <c:pt idx="715">
                  <c:v>27.04</c:v>
                </c:pt>
                <c:pt idx="716">
                  <c:v>26.95</c:v>
                </c:pt>
                <c:pt idx="717">
                  <c:v>26.99</c:v>
                </c:pt>
                <c:pt idx="718">
                  <c:v>26.29</c:v>
                </c:pt>
                <c:pt idx="719">
                  <c:v>25.91</c:v>
                </c:pt>
                <c:pt idx="720">
                  <c:v>25.91</c:v>
                </c:pt>
                <c:pt idx="721">
                  <c:v>26.15</c:v>
                </c:pt>
                <c:pt idx="722">
                  <c:v>26.18</c:v>
                </c:pt>
                <c:pt idx="723">
                  <c:v>26.42</c:v>
                </c:pt>
                <c:pt idx="724">
                  <c:v>26.15</c:v>
                </c:pt>
                <c:pt idx="725">
                  <c:v>26.03</c:v>
                </c:pt>
                <c:pt idx="726">
                  <c:v>26.09</c:v>
                </c:pt>
                <c:pt idx="727">
                  <c:v>26.19</c:v>
                </c:pt>
                <c:pt idx="728">
                  <c:v>26.09</c:v>
                </c:pt>
                <c:pt idx="729">
                  <c:v>26.12</c:v>
                </c:pt>
                <c:pt idx="730">
                  <c:v>25.97</c:v>
                </c:pt>
                <c:pt idx="731">
                  <c:v>25.67</c:v>
                </c:pt>
                <c:pt idx="732">
                  <c:v>25.63</c:v>
                </c:pt>
                <c:pt idx="733">
                  <c:v>25.6</c:v>
                </c:pt>
                <c:pt idx="734">
                  <c:v>25.65</c:v>
                </c:pt>
                <c:pt idx="735">
                  <c:v>25.65</c:v>
                </c:pt>
                <c:pt idx="736">
                  <c:v>25.51</c:v>
                </c:pt>
                <c:pt idx="737">
                  <c:v>25.49</c:v>
                </c:pt>
                <c:pt idx="738">
                  <c:v>25.39</c:v>
                </c:pt>
                <c:pt idx="739">
                  <c:v>25.23</c:v>
                </c:pt>
                <c:pt idx="740">
                  <c:v>25.68</c:v>
                </c:pt>
                <c:pt idx="741">
                  <c:v>25.4</c:v>
                </c:pt>
                <c:pt idx="742">
                  <c:v>25.28</c:v>
                </c:pt>
                <c:pt idx="743">
                  <c:v>25.33</c:v>
                </c:pt>
                <c:pt idx="744">
                  <c:v>25.41</c:v>
                </c:pt>
                <c:pt idx="745">
                  <c:v>25.6</c:v>
                </c:pt>
                <c:pt idx="746">
                  <c:v>25.5</c:v>
                </c:pt>
                <c:pt idx="747">
                  <c:v>25.6</c:v>
                </c:pt>
                <c:pt idx="748">
                  <c:v>25.72</c:v>
                </c:pt>
                <c:pt idx="749">
                  <c:v>25.86</c:v>
                </c:pt>
                <c:pt idx="750">
                  <c:v>25.69</c:v>
                </c:pt>
                <c:pt idx="751">
                  <c:v>25.09</c:v>
                </c:pt>
                <c:pt idx="752">
                  <c:v>25.31</c:v>
                </c:pt>
                <c:pt idx="753">
                  <c:v>25.25</c:v>
                </c:pt>
                <c:pt idx="754">
                  <c:v>26.1</c:v>
                </c:pt>
                <c:pt idx="755">
                  <c:v>25.8</c:v>
                </c:pt>
                <c:pt idx="756">
                  <c:v>25.52</c:v>
                </c:pt>
                <c:pt idx="757">
                  <c:v>25.48</c:v>
                </c:pt>
                <c:pt idx="758">
                  <c:v>25.5</c:v>
                </c:pt>
                <c:pt idx="759">
                  <c:v>25.8</c:v>
                </c:pt>
                <c:pt idx="760">
                  <c:v>25.44</c:v>
                </c:pt>
                <c:pt idx="761">
                  <c:v>25.52</c:v>
                </c:pt>
                <c:pt idx="762">
                  <c:v>25.73</c:v>
                </c:pt>
                <c:pt idx="763">
                  <c:v>25.5</c:v>
                </c:pt>
                <c:pt idx="764">
                  <c:v>25.5</c:v>
                </c:pt>
                <c:pt idx="765">
                  <c:v>25.5</c:v>
                </c:pt>
                <c:pt idx="766">
                  <c:v>25.37</c:v>
                </c:pt>
                <c:pt idx="767">
                  <c:v>25.1</c:v>
                </c:pt>
                <c:pt idx="768">
                  <c:v>24.77</c:v>
                </c:pt>
                <c:pt idx="769">
                  <c:v>24.57</c:v>
                </c:pt>
                <c:pt idx="770">
                  <c:v>24.5</c:v>
                </c:pt>
                <c:pt idx="771">
                  <c:v>24.5</c:v>
                </c:pt>
                <c:pt idx="772">
                  <c:v>23.95</c:v>
                </c:pt>
                <c:pt idx="773">
                  <c:v>24.17</c:v>
                </c:pt>
                <c:pt idx="774">
                  <c:v>24.7</c:v>
                </c:pt>
                <c:pt idx="775">
                  <c:v>24.93</c:v>
                </c:pt>
                <c:pt idx="776">
                  <c:v>24.89</c:v>
                </c:pt>
                <c:pt idx="777">
                  <c:v>25.96</c:v>
                </c:pt>
                <c:pt idx="778">
                  <c:v>25.58</c:v>
                </c:pt>
                <c:pt idx="779">
                  <c:v>25.39</c:v>
                </c:pt>
                <c:pt idx="780">
                  <c:v>24.96</c:v>
                </c:pt>
                <c:pt idx="781">
                  <c:v>25.4</c:v>
                </c:pt>
                <c:pt idx="782">
                  <c:v>25.35</c:v>
                </c:pt>
                <c:pt idx="783">
                  <c:v>25.26</c:v>
                </c:pt>
                <c:pt idx="784">
                  <c:v>24.99</c:v>
                </c:pt>
                <c:pt idx="785">
                  <c:v>25.07</c:v>
                </c:pt>
                <c:pt idx="786">
                  <c:v>25</c:v>
                </c:pt>
                <c:pt idx="787">
                  <c:v>24.74</c:v>
                </c:pt>
                <c:pt idx="788">
                  <c:v>25.3</c:v>
                </c:pt>
                <c:pt idx="789">
                  <c:v>24.21</c:v>
                </c:pt>
                <c:pt idx="790">
                  <c:v>24.27</c:v>
                </c:pt>
                <c:pt idx="791">
                  <c:v>25.25</c:v>
                </c:pt>
                <c:pt idx="792">
                  <c:v>25.79</c:v>
                </c:pt>
                <c:pt idx="793">
                  <c:v>25.81</c:v>
                </c:pt>
                <c:pt idx="794">
                  <c:v>26.25</c:v>
                </c:pt>
                <c:pt idx="795">
                  <c:v>25.9</c:v>
                </c:pt>
                <c:pt idx="796">
                  <c:v>26.01</c:v>
                </c:pt>
                <c:pt idx="797">
                  <c:v>25.87</c:v>
                </c:pt>
                <c:pt idx="798">
                  <c:v>25.9</c:v>
                </c:pt>
                <c:pt idx="799">
                  <c:v>25.98</c:v>
                </c:pt>
                <c:pt idx="800">
                  <c:v>25.29</c:v>
                </c:pt>
                <c:pt idx="801">
                  <c:v>25.17</c:v>
                </c:pt>
                <c:pt idx="802">
                  <c:v>24.77</c:v>
                </c:pt>
                <c:pt idx="803">
                  <c:v>24.75</c:v>
                </c:pt>
                <c:pt idx="804">
                  <c:v>24.89</c:v>
                </c:pt>
                <c:pt idx="805">
                  <c:v>24.89</c:v>
                </c:pt>
                <c:pt idx="806">
                  <c:v>24.85</c:v>
                </c:pt>
                <c:pt idx="807">
                  <c:v>24.62</c:v>
                </c:pt>
                <c:pt idx="808">
                  <c:v>24.65</c:v>
                </c:pt>
                <c:pt idx="809">
                  <c:v>24.89</c:v>
                </c:pt>
                <c:pt idx="810">
                  <c:v>24.3</c:v>
                </c:pt>
                <c:pt idx="811">
                  <c:v>24.24</c:v>
                </c:pt>
                <c:pt idx="812">
                  <c:v>24.35</c:v>
                </c:pt>
                <c:pt idx="813">
                  <c:v>24.63</c:v>
                </c:pt>
                <c:pt idx="814">
                  <c:v>24.43</c:v>
                </c:pt>
                <c:pt idx="815">
                  <c:v>24.52</c:v>
                </c:pt>
                <c:pt idx="816">
                  <c:v>24.85</c:v>
                </c:pt>
                <c:pt idx="817">
                  <c:v>24.78</c:v>
                </c:pt>
                <c:pt idx="818">
                  <c:v>24.6</c:v>
                </c:pt>
                <c:pt idx="819">
                  <c:v>24.14</c:v>
                </c:pt>
                <c:pt idx="820">
                  <c:v>23.82</c:v>
                </c:pt>
                <c:pt idx="821">
                  <c:v>23.55</c:v>
                </c:pt>
                <c:pt idx="822">
                  <c:v>23.31</c:v>
                </c:pt>
                <c:pt idx="823">
                  <c:v>23.38</c:v>
                </c:pt>
                <c:pt idx="824">
                  <c:v>23.44</c:v>
                </c:pt>
                <c:pt idx="825">
                  <c:v>23.22</c:v>
                </c:pt>
                <c:pt idx="826">
                  <c:v>23.25</c:v>
                </c:pt>
                <c:pt idx="827">
                  <c:v>23.38</c:v>
                </c:pt>
                <c:pt idx="828">
                  <c:v>23.71</c:v>
                </c:pt>
                <c:pt idx="829">
                  <c:v>23.66</c:v>
                </c:pt>
                <c:pt idx="830">
                  <c:v>23.66</c:v>
                </c:pt>
                <c:pt idx="831">
                  <c:v>23.5</c:v>
                </c:pt>
                <c:pt idx="832">
                  <c:v>23.45</c:v>
                </c:pt>
                <c:pt idx="833">
                  <c:v>22.9</c:v>
                </c:pt>
                <c:pt idx="834">
                  <c:v>22.56</c:v>
                </c:pt>
                <c:pt idx="835">
                  <c:v>22.5</c:v>
                </c:pt>
                <c:pt idx="836">
                  <c:v>22.26</c:v>
                </c:pt>
                <c:pt idx="837">
                  <c:v>22.44</c:v>
                </c:pt>
                <c:pt idx="838">
                  <c:v>22.35</c:v>
                </c:pt>
                <c:pt idx="839">
                  <c:v>22.35</c:v>
                </c:pt>
                <c:pt idx="840">
                  <c:v>22.35</c:v>
                </c:pt>
                <c:pt idx="841">
                  <c:v>22.49</c:v>
                </c:pt>
                <c:pt idx="842">
                  <c:v>22.8</c:v>
                </c:pt>
                <c:pt idx="843">
                  <c:v>22.85</c:v>
                </c:pt>
                <c:pt idx="844">
                  <c:v>22.94</c:v>
                </c:pt>
                <c:pt idx="845">
                  <c:v>22.94</c:v>
                </c:pt>
                <c:pt idx="846">
                  <c:v>22.48</c:v>
                </c:pt>
                <c:pt idx="847">
                  <c:v>22.56</c:v>
                </c:pt>
                <c:pt idx="848">
                  <c:v>22.48</c:v>
                </c:pt>
                <c:pt idx="849">
                  <c:v>22.4</c:v>
                </c:pt>
                <c:pt idx="850">
                  <c:v>22.74</c:v>
                </c:pt>
                <c:pt idx="851">
                  <c:v>23.12</c:v>
                </c:pt>
                <c:pt idx="852">
                  <c:v>23.13</c:v>
                </c:pt>
                <c:pt idx="853">
                  <c:v>23.3</c:v>
                </c:pt>
                <c:pt idx="854">
                  <c:v>23.37</c:v>
                </c:pt>
                <c:pt idx="855">
                  <c:v>23.31</c:v>
                </c:pt>
                <c:pt idx="856">
                  <c:v>23.28</c:v>
                </c:pt>
                <c:pt idx="857">
                  <c:v>23.34</c:v>
                </c:pt>
                <c:pt idx="858">
                  <c:v>23.41</c:v>
                </c:pt>
                <c:pt idx="859">
                  <c:v>23.52</c:v>
                </c:pt>
                <c:pt idx="860">
                  <c:v>23.68</c:v>
                </c:pt>
                <c:pt idx="861">
                  <c:v>23.79</c:v>
                </c:pt>
                <c:pt idx="862">
                  <c:v>23.94</c:v>
                </c:pt>
                <c:pt idx="863">
                  <c:v>23.87</c:v>
                </c:pt>
                <c:pt idx="864">
                  <c:v>23.72</c:v>
                </c:pt>
                <c:pt idx="865">
                  <c:v>23.86</c:v>
                </c:pt>
                <c:pt idx="866">
                  <c:v>24.08</c:v>
                </c:pt>
                <c:pt idx="867">
                  <c:v>24.08</c:v>
                </c:pt>
                <c:pt idx="868">
                  <c:v>24.12</c:v>
                </c:pt>
                <c:pt idx="869">
                  <c:v>23.92</c:v>
                </c:pt>
                <c:pt idx="870">
                  <c:v>23.88</c:v>
                </c:pt>
                <c:pt idx="871">
                  <c:v>23.84</c:v>
                </c:pt>
                <c:pt idx="872">
                  <c:v>23.91</c:v>
                </c:pt>
                <c:pt idx="873">
                  <c:v>24.32</c:v>
                </c:pt>
                <c:pt idx="874">
                  <c:v>23.9</c:v>
                </c:pt>
                <c:pt idx="875">
                  <c:v>24</c:v>
                </c:pt>
                <c:pt idx="876">
                  <c:v>23.8</c:v>
                </c:pt>
                <c:pt idx="877">
                  <c:v>23.1</c:v>
                </c:pt>
                <c:pt idx="878">
                  <c:v>23.41</c:v>
                </c:pt>
                <c:pt idx="879">
                  <c:v>23.32</c:v>
                </c:pt>
                <c:pt idx="880">
                  <c:v>23.2</c:v>
                </c:pt>
                <c:pt idx="881">
                  <c:v>22.9</c:v>
                </c:pt>
                <c:pt idx="882">
                  <c:v>22.75</c:v>
                </c:pt>
                <c:pt idx="883">
                  <c:v>23.36</c:v>
                </c:pt>
                <c:pt idx="884">
                  <c:v>23.29</c:v>
                </c:pt>
                <c:pt idx="885">
                  <c:v>23.88</c:v>
                </c:pt>
                <c:pt idx="886">
                  <c:v>23.61</c:v>
                </c:pt>
                <c:pt idx="887">
                  <c:v>23.74</c:v>
                </c:pt>
                <c:pt idx="888">
                  <c:v>24.11</c:v>
                </c:pt>
                <c:pt idx="889">
                  <c:v>23.41</c:v>
                </c:pt>
                <c:pt idx="890">
                  <c:v>23.14</c:v>
                </c:pt>
                <c:pt idx="891">
                  <c:v>23.02</c:v>
                </c:pt>
                <c:pt idx="892">
                  <c:v>23.3</c:v>
                </c:pt>
                <c:pt idx="893">
                  <c:v>24.34</c:v>
                </c:pt>
                <c:pt idx="894">
                  <c:v>24.14</c:v>
                </c:pt>
                <c:pt idx="895">
                  <c:v>23.58</c:v>
                </c:pt>
                <c:pt idx="896">
                  <c:v>23.45</c:v>
                </c:pt>
                <c:pt idx="897">
                  <c:v>23.84</c:v>
                </c:pt>
                <c:pt idx="898">
                  <c:v>23.08</c:v>
                </c:pt>
                <c:pt idx="899">
                  <c:v>22.89</c:v>
                </c:pt>
                <c:pt idx="900">
                  <c:v>23.06</c:v>
                </c:pt>
                <c:pt idx="901">
                  <c:v>23.27</c:v>
                </c:pt>
                <c:pt idx="902">
                  <c:v>23.88</c:v>
                </c:pt>
                <c:pt idx="903">
                  <c:v>24.68</c:v>
                </c:pt>
                <c:pt idx="904">
                  <c:v>23.76</c:v>
                </c:pt>
                <c:pt idx="905">
                  <c:v>22.74</c:v>
                </c:pt>
                <c:pt idx="906">
                  <c:v>23.06</c:v>
                </c:pt>
                <c:pt idx="907">
                  <c:v>24.23</c:v>
                </c:pt>
                <c:pt idx="908">
                  <c:v>23.63</c:v>
                </c:pt>
                <c:pt idx="909">
                  <c:v>23.98</c:v>
                </c:pt>
                <c:pt idx="910">
                  <c:v>24.2</c:v>
                </c:pt>
                <c:pt idx="911">
                  <c:v>23.82</c:v>
                </c:pt>
                <c:pt idx="912">
                  <c:v>24.72</c:v>
                </c:pt>
                <c:pt idx="913">
                  <c:v>24.33</c:v>
                </c:pt>
                <c:pt idx="914">
                  <c:v>25.14</c:v>
                </c:pt>
                <c:pt idx="915">
                  <c:v>24.69</c:v>
                </c:pt>
                <c:pt idx="916">
                  <c:v>24.99</c:v>
                </c:pt>
                <c:pt idx="917">
                  <c:v>24.88</c:v>
                </c:pt>
                <c:pt idx="918">
                  <c:v>24.23</c:v>
                </c:pt>
                <c:pt idx="919">
                  <c:v>24.64</c:v>
                </c:pt>
                <c:pt idx="920">
                  <c:v>24.85</c:v>
                </c:pt>
                <c:pt idx="921">
                  <c:v>24.71</c:v>
                </c:pt>
                <c:pt idx="922">
                  <c:v>24.02</c:v>
                </c:pt>
                <c:pt idx="923">
                  <c:v>23.42</c:v>
                </c:pt>
                <c:pt idx="924">
                  <c:v>23.6</c:v>
                </c:pt>
                <c:pt idx="925">
                  <c:v>23.6</c:v>
                </c:pt>
                <c:pt idx="926">
                  <c:v>23.65</c:v>
                </c:pt>
                <c:pt idx="927">
                  <c:v>23.71</c:v>
                </c:pt>
                <c:pt idx="928">
                  <c:v>23.5</c:v>
                </c:pt>
                <c:pt idx="929">
                  <c:v>23.5</c:v>
                </c:pt>
                <c:pt idx="930">
                  <c:v>23.85</c:v>
                </c:pt>
                <c:pt idx="931">
                  <c:v>24.02</c:v>
                </c:pt>
                <c:pt idx="932">
                  <c:v>24.48</c:v>
                </c:pt>
                <c:pt idx="933">
                  <c:v>24.04</c:v>
                </c:pt>
                <c:pt idx="934">
                  <c:v>23.99</c:v>
                </c:pt>
                <c:pt idx="935">
                  <c:v>24.08</c:v>
                </c:pt>
                <c:pt idx="936">
                  <c:v>24.8</c:v>
                </c:pt>
                <c:pt idx="937">
                  <c:v>24.05</c:v>
                </c:pt>
                <c:pt idx="938">
                  <c:v>24.94</c:v>
                </c:pt>
                <c:pt idx="939">
                  <c:v>25.18</c:v>
                </c:pt>
                <c:pt idx="940">
                  <c:v>25.2</c:v>
                </c:pt>
                <c:pt idx="941">
                  <c:v>25.24</c:v>
                </c:pt>
                <c:pt idx="942">
                  <c:v>24.01</c:v>
                </c:pt>
                <c:pt idx="943">
                  <c:v>23.36</c:v>
                </c:pt>
                <c:pt idx="944">
                  <c:v>24.54</c:v>
                </c:pt>
                <c:pt idx="945">
                  <c:v>24.32</c:v>
                </c:pt>
                <c:pt idx="946">
                  <c:v>24.5</c:v>
                </c:pt>
                <c:pt idx="947">
                  <c:v>23.91</c:v>
                </c:pt>
                <c:pt idx="948">
                  <c:v>23.84</c:v>
                </c:pt>
                <c:pt idx="949">
                  <c:v>23.9</c:v>
                </c:pt>
                <c:pt idx="950">
                  <c:v>23.48</c:v>
                </c:pt>
                <c:pt idx="951">
                  <c:v>23.81</c:v>
                </c:pt>
                <c:pt idx="952">
                  <c:v>23.3</c:v>
                </c:pt>
                <c:pt idx="953">
                  <c:v>22.92</c:v>
                </c:pt>
                <c:pt idx="954">
                  <c:v>22.85</c:v>
                </c:pt>
                <c:pt idx="955">
                  <c:v>23.16</c:v>
                </c:pt>
                <c:pt idx="956">
                  <c:v>23.35</c:v>
                </c:pt>
                <c:pt idx="957">
                  <c:v>23.22</c:v>
                </c:pt>
                <c:pt idx="958">
                  <c:v>22.62</c:v>
                </c:pt>
                <c:pt idx="959">
                  <c:v>23.25</c:v>
                </c:pt>
                <c:pt idx="960">
                  <c:v>23.18</c:v>
                </c:pt>
                <c:pt idx="961">
                  <c:v>23.33</c:v>
                </c:pt>
                <c:pt idx="962">
                  <c:v>23.04</c:v>
                </c:pt>
                <c:pt idx="963">
                  <c:v>22.97</c:v>
                </c:pt>
                <c:pt idx="964">
                  <c:v>22.42</c:v>
                </c:pt>
                <c:pt idx="965">
                  <c:v>23.04</c:v>
                </c:pt>
                <c:pt idx="966">
                  <c:v>22.65</c:v>
                </c:pt>
                <c:pt idx="967">
                  <c:v>22.11</c:v>
                </c:pt>
                <c:pt idx="968">
                  <c:v>22.92</c:v>
                </c:pt>
                <c:pt idx="969">
                  <c:v>24.34</c:v>
                </c:pt>
                <c:pt idx="970">
                  <c:v>24.34</c:v>
                </c:pt>
                <c:pt idx="971">
                  <c:v>23.64</c:v>
                </c:pt>
                <c:pt idx="972">
                  <c:v>23.3</c:v>
                </c:pt>
                <c:pt idx="973">
                  <c:v>23.75</c:v>
                </c:pt>
                <c:pt idx="974">
                  <c:v>24.44</c:v>
                </c:pt>
                <c:pt idx="975">
                  <c:v>24.01</c:v>
                </c:pt>
                <c:pt idx="976">
                  <c:v>23.46</c:v>
                </c:pt>
                <c:pt idx="977">
                  <c:v>23.95</c:v>
                </c:pt>
                <c:pt idx="978">
                  <c:v>24.7</c:v>
                </c:pt>
                <c:pt idx="979">
                  <c:v>24.11</c:v>
                </c:pt>
                <c:pt idx="980">
                  <c:v>24.11</c:v>
                </c:pt>
                <c:pt idx="981">
                  <c:v>24.56</c:v>
                </c:pt>
                <c:pt idx="982">
                  <c:v>23.71</c:v>
                </c:pt>
                <c:pt idx="983">
                  <c:v>24</c:v>
                </c:pt>
                <c:pt idx="984">
                  <c:v>24.59</c:v>
                </c:pt>
                <c:pt idx="985">
                  <c:v>24.67</c:v>
                </c:pt>
                <c:pt idx="986">
                  <c:v>24.74</c:v>
                </c:pt>
                <c:pt idx="987">
                  <c:v>25.03</c:v>
                </c:pt>
                <c:pt idx="988">
                  <c:v>25</c:v>
                </c:pt>
                <c:pt idx="989">
                  <c:v>24.85</c:v>
                </c:pt>
                <c:pt idx="990">
                  <c:v>25.11</c:v>
                </c:pt>
                <c:pt idx="991">
                  <c:v>25.66</c:v>
                </c:pt>
                <c:pt idx="992">
                  <c:v>24.81</c:v>
                </c:pt>
                <c:pt idx="993">
                  <c:v>24.81</c:v>
                </c:pt>
                <c:pt idx="994">
                  <c:v>25.06</c:v>
                </c:pt>
                <c:pt idx="995">
                  <c:v>25.06</c:v>
                </c:pt>
                <c:pt idx="996">
                  <c:v>25.51</c:v>
                </c:pt>
                <c:pt idx="997">
                  <c:v>24.86</c:v>
                </c:pt>
                <c:pt idx="998">
                  <c:v>25.23</c:v>
                </c:pt>
                <c:pt idx="999">
                  <c:v>25.1</c:v>
                </c:pt>
                <c:pt idx="1000">
                  <c:v>24.82</c:v>
                </c:pt>
                <c:pt idx="1001">
                  <c:v>25.26</c:v>
                </c:pt>
                <c:pt idx="1002">
                  <c:v>25.35</c:v>
                </c:pt>
                <c:pt idx="1003">
                  <c:v>25.29</c:v>
                </c:pt>
                <c:pt idx="1004">
                  <c:v>25.59</c:v>
                </c:pt>
                <c:pt idx="1005">
                  <c:v>25.75</c:v>
                </c:pt>
                <c:pt idx="1006">
                  <c:v>25</c:v>
                </c:pt>
                <c:pt idx="1007">
                  <c:v>25.05</c:v>
                </c:pt>
                <c:pt idx="1008">
                  <c:v>24.9</c:v>
                </c:pt>
                <c:pt idx="1009">
                  <c:v>25.1</c:v>
                </c:pt>
                <c:pt idx="1010">
                  <c:v>26.3</c:v>
                </c:pt>
                <c:pt idx="1011">
                  <c:v>26.9</c:v>
                </c:pt>
                <c:pt idx="1012">
                  <c:v>26.96</c:v>
                </c:pt>
                <c:pt idx="1013">
                  <c:v>26.51</c:v>
                </c:pt>
                <c:pt idx="1014">
                  <c:v>26.82</c:v>
                </c:pt>
                <c:pt idx="1015">
                  <c:v>27.57</c:v>
                </c:pt>
                <c:pt idx="1016">
                  <c:v>27.6</c:v>
                </c:pt>
                <c:pt idx="1017">
                  <c:v>26.99</c:v>
                </c:pt>
                <c:pt idx="1018">
                  <c:v>27</c:v>
                </c:pt>
                <c:pt idx="1019">
                  <c:v>27.88</c:v>
                </c:pt>
                <c:pt idx="1020">
                  <c:v>27.98</c:v>
                </c:pt>
                <c:pt idx="1021">
                  <c:v>27.8</c:v>
                </c:pt>
                <c:pt idx="1022">
                  <c:v>27.96</c:v>
                </c:pt>
                <c:pt idx="1023">
                  <c:v>28.08</c:v>
                </c:pt>
                <c:pt idx="1024">
                  <c:v>27.23</c:v>
                </c:pt>
                <c:pt idx="1025">
                  <c:v>27.4</c:v>
                </c:pt>
                <c:pt idx="1026">
                  <c:v>27.4</c:v>
                </c:pt>
                <c:pt idx="1027">
                  <c:v>28.02</c:v>
                </c:pt>
                <c:pt idx="1028">
                  <c:v>27.58</c:v>
                </c:pt>
                <c:pt idx="1029">
                  <c:v>28.48</c:v>
                </c:pt>
                <c:pt idx="1030">
                  <c:v>28.46</c:v>
                </c:pt>
                <c:pt idx="1031">
                  <c:v>28.22</c:v>
                </c:pt>
                <c:pt idx="1032">
                  <c:v>28.3</c:v>
                </c:pt>
                <c:pt idx="1033">
                  <c:v>28.99</c:v>
                </c:pt>
                <c:pt idx="1034">
                  <c:v>28.96</c:v>
                </c:pt>
                <c:pt idx="1035">
                  <c:v>28.67</c:v>
                </c:pt>
                <c:pt idx="1036">
                  <c:v>27.88</c:v>
                </c:pt>
                <c:pt idx="1037">
                  <c:v>28.24</c:v>
                </c:pt>
                <c:pt idx="1038">
                  <c:v>28.74</c:v>
                </c:pt>
                <c:pt idx="1039">
                  <c:v>28.66</c:v>
                </c:pt>
                <c:pt idx="1040">
                  <c:v>28.6</c:v>
                </c:pt>
                <c:pt idx="1041">
                  <c:v>28.42</c:v>
                </c:pt>
                <c:pt idx="1042">
                  <c:v>28.17</c:v>
                </c:pt>
                <c:pt idx="1043">
                  <c:v>28.73</c:v>
                </c:pt>
                <c:pt idx="1044">
                  <c:v>28.75</c:v>
                </c:pt>
                <c:pt idx="1045">
                  <c:v>29</c:v>
                </c:pt>
                <c:pt idx="1046">
                  <c:v>28.69</c:v>
                </c:pt>
                <c:pt idx="1047">
                  <c:v>28.06</c:v>
                </c:pt>
                <c:pt idx="1048">
                  <c:v>28.5</c:v>
                </c:pt>
                <c:pt idx="1049">
                  <c:v>28.73</c:v>
                </c:pt>
                <c:pt idx="1050">
                  <c:v>28.66</c:v>
                </c:pt>
                <c:pt idx="1051">
                  <c:v>28.42</c:v>
                </c:pt>
                <c:pt idx="1052">
                  <c:v>28.05</c:v>
                </c:pt>
                <c:pt idx="1053">
                  <c:v>28.39</c:v>
                </c:pt>
                <c:pt idx="1054">
                  <c:v>28.81</c:v>
                </c:pt>
                <c:pt idx="1055">
                  <c:v>29.91</c:v>
                </c:pt>
                <c:pt idx="1056">
                  <c:v>28.45</c:v>
                </c:pt>
                <c:pt idx="1057">
                  <c:v>28.1</c:v>
                </c:pt>
                <c:pt idx="1058">
                  <c:v>28.78</c:v>
                </c:pt>
                <c:pt idx="1059">
                  <c:v>28.89</c:v>
                </c:pt>
                <c:pt idx="1060">
                  <c:v>29</c:v>
                </c:pt>
                <c:pt idx="1061">
                  <c:v>28.98</c:v>
                </c:pt>
                <c:pt idx="1062">
                  <c:v>28.95</c:v>
                </c:pt>
                <c:pt idx="1063">
                  <c:v>29.27</c:v>
                </c:pt>
                <c:pt idx="1064">
                  <c:v>29.34</c:v>
                </c:pt>
                <c:pt idx="1065">
                  <c:v>29.34</c:v>
                </c:pt>
                <c:pt idx="1066">
                  <c:v>29.35</c:v>
                </c:pt>
                <c:pt idx="1067">
                  <c:v>29.59</c:v>
                </c:pt>
                <c:pt idx="1068">
                  <c:v>29.72</c:v>
                </c:pt>
                <c:pt idx="1069">
                  <c:v>29.42</c:v>
                </c:pt>
                <c:pt idx="1070">
                  <c:v>29.77</c:v>
                </c:pt>
                <c:pt idx="1071">
                  <c:v>29.55</c:v>
                </c:pt>
                <c:pt idx="1072">
                  <c:v>29.4</c:v>
                </c:pt>
                <c:pt idx="1073">
                  <c:v>29.74</c:v>
                </c:pt>
                <c:pt idx="1074">
                  <c:v>28.76</c:v>
                </c:pt>
                <c:pt idx="1075">
                  <c:v>29.04</c:v>
                </c:pt>
                <c:pt idx="1076">
                  <c:v>29.39</c:v>
                </c:pt>
                <c:pt idx="1077">
                  <c:v>29.75</c:v>
                </c:pt>
                <c:pt idx="1078">
                  <c:v>30</c:v>
                </c:pt>
                <c:pt idx="1079">
                  <c:v>28.93</c:v>
                </c:pt>
                <c:pt idx="1080">
                  <c:v>29.45</c:v>
                </c:pt>
                <c:pt idx="1081">
                  <c:v>28.75</c:v>
                </c:pt>
                <c:pt idx="1082">
                  <c:v>29.65</c:v>
                </c:pt>
                <c:pt idx="1083">
                  <c:v>28.77</c:v>
                </c:pt>
                <c:pt idx="1084">
                  <c:v>29.84</c:v>
                </c:pt>
                <c:pt idx="1085">
                  <c:v>29.9</c:v>
                </c:pt>
                <c:pt idx="1086">
                  <c:v>29.91</c:v>
                </c:pt>
                <c:pt idx="1087">
                  <c:v>29.59</c:v>
                </c:pt>
                <c:pt idx="1088">
                  <c:v>29.77</c:v>
                </c:pt>
                <c:pt idx="1089">
                  <c:v>30.22</c:v>
                </c:pt>
                <c:pt idx="1090">
                  <c:v>30.22</c:v>
                </c:pt>
                <c:pt idx="1091">
                  <c:v>30.51</c:v>
                </c:pt>
                <c:pt idx="1092">
                  <c:v>30.69</c:v>
                </c:pt>
                <c:pt idx="1093">
                  <c:v>31.75</c:v>
                </c:pt>
                <c:pt idx="1094">
                  <c:v>29.95</c:v>
                </c:pt>
                <c:pt idx="1095">
                  <c:v>30.86</c:v>
                </c:pt>
                <c:pt idx="1096">
                  <c:v>29.95</c:v>
                </c:pt>
                <c:pt idx="1097">
                  <c:v>30.32</c:v>
                </c:pt>
                <c:pt idx="1098">
                  <c:v>31</c:v>
                </c:pt>
                <c:pt idx="1099">
                  <c:v>31.33</c:v>
                </c:pt>
                <c:pt idx="1100">
                  <c:v>34</c:v>
                </c:pt>
                <c:pt idx="1101">
                  <c:v>33.96</c:v>
                </c:pt>
                <c:pt idx="1102">
                  <c:v>34.700000000000003</c:v>
                </c:pt>
                <c:pt idx="1103">
                  <c:v>35.1</c:v>
                </c:pt>
                <c:pt idx="1104">
                  <c:v>37.18</c:v>
                </c:pt>
                <c:pt idx="1105">
                  <c:v>37.64</c:v>
                </c:pt>
                <c:pt idx="1106">
                  <c:v>37.64</c:v>
                </c:pt>
                <c:pt idx="1107">
                  <c:v>34.54</c:v>
                </c:pt>
                <c:pt idx="1108">
                  <c:v>33.92</c:v>
                </c:pt>
                <c:pt idx="1109">
                  <c:v>35.15</c:v>
                </c:pt>
                <c:pt idx="1110">
                  <c:v>33.799999999999997</c:v>
                </c:pt>
                <c:pt idx="1111">
                  <c:v>33.9</c:v>
                </c:pt>
                <c:pt idx="1112">
                  <c:v>33.020000000000003</c:v>
                </c:pt>
                <c:pt idx="1113">
                  <c:v>33.71</c:v>
                </c:pt>
                <c:pt idx="1114">
                  <c:v>35.200000000000003</c:v>
                </c:pt>
                <c:pt idx="1115">
                  <c:v>34</c:v>
                </c:pt>
                <c:pt idx="1116">
                  <c:v>33.71</c:v>
                </c:pt>
                <c:pt idx="1117">
                  <c:v>33.549999999999997</c:v>
                </c:pt>
                <c:pt idx="1118">
                  <c:v>32.49</c:v>
                </c:pt>
                <c:pt idx="1119">
                  <c:v>32.36</c:v>
                </c:pt>
                <c:pt idx="1120">
                  <c:v>33.35</c:v>
                </c:pt>
                <c:pt idx="1121">
                  <c:v>32.39</c:v>
                </c:pt>
                <c:pt idx="1122">
                  <c:v>31.02</c:v>
                </c:pt>
                <c:pt idx="1123">
                  <c:v>31.2</c:v>
                </c:pt>
                <c:pt idx="1124">
                  <c:v>31.35</c:v>
                </c:pt>
                <c:pt idx="1125">
                  <c:v>31.25</c:v>
                </c:pt>
                <c:pt idx="1126">
                  <c:v>31.32</c:v>
                </c:pt>
                <c:pt idx="1127">
                  <c:v>31.32</c:v>
                </c:pt>
                <c:pt idx="1128">
                  <c:v>31.15</c:v>
                </c:pt>
                <c:pt idx="1129">
                  <c:v>31.65</c:v>
                </c:pt>
                <c:pt idx="1130">
                  <c:v>32.25</c:v>
                </c:pt>
                <c:pt idx="1131">
                  <c:v>32.36</c:v>
                </c:pt>
                <c:pt idx="1132">
                  <c:v>32</c:v>
                </c:pt>
                <c:pt idx="1133">
                  <c:v>31.23</c:v>
                </c:pt>
                <c:pt idx="1134">
                  <c:v>31.53</c:v>
                </c:pt>
                <c:pt idx="1135">
                  <c:v>32</c:v>
                </c:pt>
                <c:pt idx="1136">
                  <c:v>34.04</c:v>
                </c:pt>
                <c:pt idx="1137">
                  <c:v>31.83</c:v>
                </c:pt>
                <c:pt idx="1138">
                  <c:v>30.6</c:v>
                </c:pt>
                <c:pt idx="1139">
                  <c:v>30.04</c:v>
                </c:pt>
                <c:pt idx="1140">
                  <c:v>29.89</c:v>
                </c:pt>
                <c:pt idx="1141">
                  <c:v>29.79</c:v>
                </c:pt>
                <c:pt idx="1142">
                  <c:v>29.3</c:v>
                </c:pt>
                <c:pt idx="1143">
                  <c:v>29</c:v>
                </c:pt>
                <c:pt idx="1144">
                  <c:v>28.87</c:v>
                </c:pt>
                <c:pt idx="1145">
                  <c:v>29</c:v>
                </c:pt>
                <c:pt idx="1146">
                  <c:v>27.63</c:v>
                </c:pt>
              </c:numCache>
            </c:numRef>
          </c:val>
          <c:smooth val="0"/>
          <c:extLst>
            <c:ext xmlns:c16="http://schemas.microsoft.com/office/drawing/2014/chart" uri="{C3380CC4-5D6E-409C-BE32-E72D297353CC}">
              <c16:uniqueId val="{00000001-DD39-4074-A69B-4ABBE08F5FCA}"/>
            </c:ext>
          </c:extLst>
        </c:ser>
        <c:ser>
          <c:idx val="2"/>
          <c:order val="2"/>
          <c:tx>
            <c:strRef>
              <c:f>'Market Data'!$D$2</c:f>
              <c:strCache>
                <c:ptCount val="1"/>
                <c:pt idx="0">
                  <c:v>GBDC</c:v>
                </c:pt>
              </c:strCache>
            </c:strRef>
          </c:tx>
          <c:spPr>
            <a:ln w="28575" cap="rnd">
              <a:solidFill>
                <a:schemeClr val="accent3"/>
              </a:solidFill>
              <a:round/>
            </a:ln>
            <a:effectLst/>
          </c:spPr>
          <c:marker>
            <c:symbol val="none"/>
          </c:marker>
          <c:cat>
            <c:numRef>
              <c:f>'Market Data'!$A$3:$A$1363</c:f>
              <c:numCache>
                <c:formatCode>m/d/yy;@</c:formatCode>
                <c:ptCount val="1361"/>
                <c:pt idx="0">
                  <c:v>46101</c:v>
                </c:pt>
                <c:pt idx="1">
                  <c:v>46100</c:v>
                </c:pt>
                <c:pt idx="2">
                  <c:v>46099</c:v>
                </c:pt>
                <c:pt idx="3">
                  <c:v>46098</c:v>
                </c:pt>
                <c:pt idx="4">
                  <c:v>46097</c:v>
                </c:pt>
                <c:pt idx="5">
                  <c:v>46094</c:v>
                </c:pt>
                <c:pt idx="6">
                  <c:v>46093</c:v>
                </c:pt>
                <c:pt idx="7">
                  <c:v>46092</c:v>
                </c:pt>
                <c:pt idx="8">
                  <c:v>46091</c:v>
                </c:pt>
                <c:pt idx="9">
                  <c:v>46090</c:v>
                </c:pt>
                <c:pt idx="10">
                  <c:v>46087</c:v>
                </c:pt>
                <c:pt idx="11">
                  <c:v>46086</c:v>
                </c:pt>
                <c:pt idx="12">
                  <c:v>46085</c:v>
                </c:pt>
                <c:pt idx="13">
                  <c:v>46084</c:v>
                </c:pt>
                <c:pt idx="14">
                  <c:v>46083</c:v>
                </c:pt>
                <c:pt idx="15">
                  <c:v>46080</c:v>
                </c:pt>
                <c:pt idx="16">
                  <c:v>46079</c:v>
                </c:pt>
                <c:pt idx="17">
                  <c:v>46078</c:v>
                </c:pt>
                <c:pt idx="18">
                  <c:v>46077</c:v>
                </c:pt>
                <c:pt idx="19">
                  <c:v>46076</c:v>
                </c:pt>
                <c:pt idx="20">
                  <c:v>46073</c:v>
                </c:pt>
                <c:pt idx="21">
                  <c:v>46072</c:v>
                </c:pt>
                <c:pt idx="22">
                  <c:v>46071</c:v>
                </c:pt>
                <c:pt idx="23">
                  <c:v>46070</c:v>
                </c:pt>
                <c:pt idx="24">
                  <c:v>46069</c:v>
                </c:pt>
                <c:pt idx="25">
                  <c:v>46066</c:v>
                </c:pt>
                <c:pt idx="26">
                  <c:v>46065</c:v>
                </c:pt>
                <c:pt idx="27">
                  <c:v>46064</c:v>
                </c:pt>
                <c:pt idx="28">
                  <c:v>46063</c:v>
                </c:pt>
                <c:pt idx="29">
                  <c:v>46062</c:v>
                </c:pt>
                <c:pt idx="30">
                  <c:v>46059</c:v>
                </c:pt>
                <c:pt idx="31">
                  <c:v>46058</c:v>
                </c:pt>
                <c:pt idx="32">
                  <c:v>46057</c:v>
                </c:pt>
                <c:pt idx="33">
                  <c:v>46056</c:v>
                </c:pt>
                <c:pt idx="34">
                  <c:v>46055</c:v>
                </c:pt>
                <c:pt idx="35">
                  <c:v>46052</c:v>
                </c:pt>
                <c:pt idx="36">
                  <c:v>46051</c:v>
                </c:pt>
                <c:pt idx="37">
                  <c:v>46050</c:v>
                </c:pt>
                <c:pt idx="38">
                  <c:v>46049</c:v>
                </c:pt>
                <c:pt idx="39">
                  <c:v>46048</c:v>
                </c:pt>
                <c:pt idx="40">
                  <c:v>46045</c:v>
                </c:pt>
                <c:pt idx="41">
                  <c:v>46044</c:v>
                </c:pt>
                <c:pt idx="42">
                  <c:v>46043</c:v>
                </c:pt>
                <c:pt idx="43">
                  <c:v>46042</c:v>
                </c:pt>
                <c:pt idx="44">
                  <c:v>46041</c:v>
                </c:pt>
                <c:pt idx="45">
                  <c:v>46038</c:v>
                </c:pt>
                <c:pt idx="46">
                  <c:v>46037</c:v>
                </c:pt>
                <c:pt idx="47">
                  <c:v>46036</c:v>
                </c:pt>
                <c:pt idx="48">
                  <c:v>46035</c:v>
                </c:pt>
                <c:pt idx="49">
                  <c:v>46034</c:v>
                </c:pt>
                <c:pt idx="50">
                  <c:v>46031</c:v>
                </c:pt>
                <c:pt idx="51">
                  <c:v>46030</c:v>
                </c:pt>
                <c:pt idx="52">
                  <c:v>46029</c:v>
                </c:pt>
                <c:pt idx="53">
                  <c:v>46028</c:v>
                </c:pt>
                <c:pt idx="54">
                  <c:v>46027</c:v>
                </c:pt>
                <c:pt idx="55">
                  <c:v>46024</c:v>
                </c:pt>
                <c:pt idx="56">
                  <c:v>46023</c:v>
                </c:pt>
                <c:pt idx="57">
                  <c:v>46022</c:v>
                </c:pt>
                <c:pt idx="58">
                  <c:v>46021</c:v>
                </c:pt>
                <c:pt idx="59">
                  <c:v>46020</c:v>
                </c:pt>
                <c:pt idx="60">
                  <c:v>46017</c:v>
                </c:pt>
                <c:pt idx="61">
                  <c:v>46016</c:v>
                </c:pt>
                <c:pt idx="62">
                  <c:v>46015</c:v>
                </c:pt>
                <c:pt idx="63">
                  <c:v>46014</c:v>
                </c:pt>
                <c:pt idx="64">
                  <c:v>46013</c:v>
                </c:pt>
                <c:pt idx="65">
                  <c:v>46010</c:v>
                </c:pt>
                <c:pt idx="66">
                  <c:v>46009</c:v>
                </c:pt>
                <c:pt idx="67">
                  <c:v>46008</c:v>
                </c:pt>
                <c:pt idx="68">
                  <c:v>46007</c:v>
                </c:pt>
                <c:pt idx="69">
                  <c:v>46006</c:v>
                </c:pt>
                <c:pt idx="70">
                  <c:v>46003</c:v>
                </c:pt>
                <c:pt idx="71">
                  <c:v>46002</c:v>
                </c:pt>
                <c:pt idx="72">
                  <c:v>46001</c:v>
                </c:pt>
                <c:pt idx="73">
                  <c:v>46000</c:v>
                </c:pt>
                <c:pt idx="74">
                  <c:v>45999</c:v>
                </c:pt>
                <c:pt idx="75">
                  <c:v>45996</c:v>
                </c:pt>
                <c:pt idx="76">
                  <c:v>45995</c:v>
                </c:pt>
                <c:pt idx="77">
                  <c:v>45994</c:v>
                </c:pt>
                <c:pt idx="78">
                  <c:v>45993</c:v>
                </c:pt>
                <c:pt idx="79">
                  <c:v>45992</c:v>
                </c:pt>
                <c:pt idx="80">
                  <c:v>45989</c:v>
                </c:pt>
                <c:pt idx="81">
                  <c:v>45988</c:v>
                </c:pt>
                <c:pt idx="82">
                  <c:v>45987</c:v>
                </c:pt>
                <c:pt idx="83">
                  <c:v>45986</c:v>
                </c:pt>
                <c:pt idx="84">
                  <c:v>45985</c:v>
                </c:pt>
                <c:pt idx="85">
                  <c:v>45982</c:v>
                </c:pt>
                <c:pt idx="86">
                  <c:v>45981</c:v>
                </c:pt>
                <c:pt idx="87">
                  <c:v>45980</c:v>
                </c:pt>
                <c:pt idx="88">
                  <c:v>45979</c:v>
                </c:pt>
                <c:pt idx="89">
                  <c:v>45978</c:v>
                </c:pt>
                <c:pt idx="90">
                  <c:v>45975</c:v>
                </c:pt>
                <c:pt idx="91">
                  <c:v>45974</c:v>
                </c:pt>
                <c:pt idx="92">
                  <c:v>45973</c:v>
                </c:pt>
                <c:pt idx="93">
                  <c:v>45972</c:v>
                </c:pt>
                <c:pt idx="94">
                  <c:v>45971</c:v>
                </c:pt>
                <c:pt idx="95">
                  <c:v>45968</c:v>
                </c:pt>
                <c:pt idx="96">
                  <c:v>45967</c:v>
                </c:pt>
                <c:pt idx="97">
                  <c:v>45966</c:v>
                </c:pt>
                <c:pt idx="98">
                  <c:v>45965</c:v>
                </c:pt>
                <c:pt idx="99">
                  <c:v>45964</c:v>
                </c:pt>
                <c:pt idx="100">
                  <c:v>45961</c:v>
                </c:pt>
                <c:pt idx="101">
                  <c:v>45960</c:v>
                </c:pt>
                <c:pt idx="102">
                  <c:v>45959</c:v>
                </c:pt>
                <c:pt idx="103">
                  <c:v>45958</c:v>
                </c:pt>
                <c:pt idx="104">
                  <c:v>45957</c:v>
                </c:pt>
                <c:pt idx="105">
                  <c:v>45954</c:v>
                </c:pt>
                <c:pt idx="106">
                  <c:v>45953</c:v>
                </c:pt>
                <c:pt idx="107">
                  <c:v>45952</c:v>
                </c:pt>
                <c:pt idx="108">
                  <c:v>45951</c:v>
                </c:pt>
                <c:pt idx="109">
                  <c:v>45950</c:v>
                </c:pt>
                <c:pt idx="110">
                  <c:v>45947</c:v>
                </c:pt>
                <c:pt idx="111">
                  <c:v>45946</c:v>
                </c:pt>
                <c:pt idx="112">
                  <c:v>45945</c:v>
                </c:pt>
                <c:pt idx="113">
                  <c:v>45944</c:v>
                </c:pt>
                <c:pt idx="114">
                  <c:v>45943</c:v>
                </c:pt>
                <c:pt idx="115">
                  <c:v>45940</c:v>
                </c:pt>
                <c:pt idx="116">
                  <c:v>45939</c:v>
                </c:pt>
                <c:pt idx="117">
                  <c:v>45938</c:v>
                </c:pt>
                <c:pt idx="118">
                  <c:v>45937</c:v>
                </c:pt>
                <c:pt idx="119">
                  <c:v>45936</c:v>
                </c:pt>
                <c:pt idx="120">
                  <c:v>45933</c:v>
                </c:pt>
                <c:pt idx="121">
                  <c:v>45932</c:v>
                </c:pt>
                <c:pt idx="122">
                  <c:v>45931</c:v>
                </c:pt>
                <c:pt idx="123">
                  <c:v>45930</c:v>
                </c:pt>
                <c:pt idx="124">
                  <c:v>45929</c:v>
                </c:pt>
                <c:pt idx="125">
                  <c:v>45926</c:v>
                </c:pt>
                <c:pt idx="126">
                  <c:v>45925</c:v>
                </c:pt>
                <c:pt idx="127">
                  <c:v>45924</c:v>
                </c:pt>
                <c:pt idx="128">
                  <c:v>45923</c:v>
                </c:pt>
                <c:pt idx="129">
                  <c:v>45922</c:v>
                </c:pt>
                <c:pt idx="130">
                  <c:v>45919</c:v>
                </c:pt>
                <c:pt idx="131">
                  <c:v>45918</c:v>
                </c:pt>
                <c:pt idx="132">
                  <c:v>45917</c:v>
                </c:pt>
                <c:pt idx="133">
                  <c:v>45916</c:v>
                </c:pt>
                <c:pt idx="134">
                  <c:v>45915</c:v>
                </c:pt>
                <c:pt idx="135">
                  <c:v>45912</c:v>
                </c:pt>
                <c:pt idx="136">
                  <c:v>45911</c:v>
                </c:pt>
                <c:pt idx="137">
                  <c:v>45910</c:v>
                </c:pt>
                <c:pt idx="138">
                  <c:v>45909</c:v>
                </c:pt>
                <c:pt idx="139">
                  <c:v>45908</c:v>
                </c:pt>
                <c:pt idx="140">
                  <c:v>45905</c:v>
                </c:pt>
                <c:pt idx="141">
                  <c:v>45904</c:v>
                </c:pt>
                <c:pt idx="142">
                  <c:v>45903</c:v>
                </c:pt>
                <c:pt idx="143">
                  <c:v>45902</c:v>
                </c:pt>
                <c:pt idx="144">
                  <c:v>45901</c:v>
                </c:pt>
                <c:pt idx="145">
                  <c:v>45898</c:v>
                </c:pt>
                <c:pt idx="146">
                  <c:v>45897</c:v>
                </c:pt>
                <c:pt idx="147">
                  <c:v>45896</c:v>
                </c:pt>
                <c:pt idx="148">
                  <c:v>45895</c:v>
                </c:pt>
                <c:pt idx="149">
                  <c:v>45894</c:v>
                </c:pt>
                <c:pt idx="150">
                  <c:v>45891</c:v>
                </c:pt>
                <c:pt idx="151">
                  <c:v>45890</c:v>
                </c:pt>
                <c:pt idx="152">
                  <c:v>45889</c:v>
                </c:pt>
                <c:pt idx="153">
                  <c:v>45888</c:v>
                </c:pt>
                <c:pt idx="154">
                  <c:v>45887</c:v>
                </c:pt>
                <c:pt idx="155">
                  <c:v>45884</c:v>
                </c:pt>
                <c:pt idx="156">
                  <c:v>45883</c:v>
                </c:pt>
                <c:pt idx="157">
                  <c:v>45882</c:v>
                </c:pt>
                <c:pt idx="158">
                  <c:v>45881</c:v>
                </c:pt>
                <c:pt idx="159">
                  <c:v>45880</c:v>
                </c:pt>
                <c:pt idx="160">
                  <c:v>45877</c:v>
                </c:pt>
                <c:pt idx="161">
                  <c:v>45876</c:v>
                </c:pt>
                <c:pt idx="162">
                  <c:v>45875</c:v>
                </c:pt>
                <c:pt idx="163">
                  <c:v>45874</c:v>
                </c:pt>
                <c:pt idx="164">
                  <c:v>45873</c:v>
                </c:pt>
                <c:pt idx="165">
                  <c:v>45870</c:v>
                </c:pt>
                <c:pt idx="166">
                  <c:v>45869</c:v>
                </c:pt>
                <c:pt idx="167">
                  <c:v>45868</c:v>
                </c:pt>
                <c:pt idx="168">
                  <c:v>45867</c:v>
                </c:pt>
                <c:pt idx="169">
                  <c:v>45866</c:v>
                </c:pt>
                <c:pt idx="170">
                  <c:v>45863</c:v>
                </c:pt>
                <c:pt idx="171">
                  <c:v>45862</c:v>
                </c:pt>
                <c:pt idx="172">
                  <c:v>45861</c:v>
                </c:pt>
                <c:pt idx="173">
                  <c:v>45860</c:v>
                </c:pt>
                <c:pt idx="174">
                  <c:v>45859</c:v>
                </c:pt>
                <c:pt idx="175">
                  <c:v>45856</c:v>
                </c:pt>
                <c:pt idx="176">
                  <c:v>45855</c:v>
                </c:pt>
                <c:pt idx="177">
                  <c:v>45854</c:v>
                </c:pt>
                <c:pt idx="178">
                  <c:v>45853</c:v>
                </c:pt>
                <c:pt idx="179">
                  <c:v>45852</c:v>
                </c:pt>
                <c:pt idx="180">
                  <c:v>45849</c:v>
                </c:pt>
                <c:pt idx="181">
                  <c:v>45848</c:v>
                </c:pt>
                <c:pt idx="182">
                  <c:v>45847</c:v>
                </c:pt>
                <c:pt idx="183">
                  <c:v>45846</c:v>
                </c:pt>
                <c:pt idx="184">
                  <c:v>45845</c:v>
                </c:pt>
                <c:pt idx="185">
                  <c:v>45842</c:v>
                </c:pt>
                <c:pt idx="186">
                  <c:v>45841</c:v>
                </c:pt>
                <c:pt idx="187">
                  <c:v>45840</c:v>
                </c:pt>
                <c:pt idx="188">
                  <c:v>45839</c:v>
                </c:pt>
                <c:pt idx="189">
                  <c:v>45838</c:v>
                </c:pt>
                <c:pt idx="190">
                  <c:v>45835</c:v>
                </c:pt>
                <c:pt idx="191">
                  <c:v>45834</c:v>
                </c:pt>
                <c:pt idx="192">
                  <c:v>45833</c:v>
                </c:pt>
                <c:pt idx="193">
                  <c:v>45832</c:v>
                </c:pt>
                <c:pt idx="194">
                  <c:v>45831</c:v>
                </c:pt>
                <c:pt idx="195">
                  <c:v>45828</c:v>
                </c:pt>
                <c:pt idx="196">
                  <c:v>45827</c:v>
                </c:pt>
                <c:pt idx="197">
                  <c:v>45826</c:v>
                </c:pt>
                <c:pt idx="198">
                  <c:v>45825</c:v>
                </c:pt>
                <c:pt idx="199">
                  <c:v>45824</c:v>
                </c:pt>
                <c:pt idx="200">
                  <c:v>45821</c:v>
                </c:pt>
                <c:pt idx="201">
                  <c:v>45820</c:v>
                </c:pt>
                <c:pt idx="202">
                  <c:v>45819</c:v>
                </c:pt>
                <c:pt idx="203">
                  <c:v>45818</c:v>
                </c:pt>
                <c:pt idx="204">
                  <c:v>45817</c:v>
                </c:pt>
                <c:pt idx="205">
                  <c:v>45814</c:v>
                </c:pt>
                <c:pt idx="206">
                  <c:v>45813</c:v>
                </c:pt>
                <c:pt idx="207">
                  <c:v>45812</c:v>
                </c:pt>
                <c:pt idx="208">
                  <c:v>45811</c:v>
                </c:pt>
                <c:pt idx="209">
                  <c:v>45810</c:v>
                </c:pt>
                <c:pt idx="210">
                  <c:v>45807</c:v>
                </c:pt>
                <c:pt idx="211">
                  <c:v>45806</c:v>
                </c:pt>
                <c:pt idx="212">
                  <c:v>45805</c:v>
                </c:pt>
                <c:pt idx="213">
                  <c:v>45804</c:v>
                </c:pt>
                <c:pt idx="214">
                  <c:v>45803</c:v>
                </c:pt>
                <c:pt idx="215">
                  <c:v>45800</c:v>
                </c:pt>
                <c:pt idx="216">
                  <c:v>45799</c:v>
                </c:pt>
                <c:pt idx="217">
                  <c:v>45798</c:v>
                </c:pt>
                <c:pt idx="218">
                  <c:v>45797</c:v>
                </c:pt>
                <c:pt idx="219">
                  <c:v>45796</c:v>
                </c:pt>
                <c:pt idx="220">
                  <c:v>45793</c:v>
                </c:pt>
                <c:pt idx="221">
                  <c:v>45792</c:v>
                </c:pt>
                <c:pt idx="222">
                  <c:v>45791</c:v>
                </c:pt>
                <c:pt idx="223">
                  <c:v>45790</c:v>
                </c:pt>
                <c:pt idx="224">
                  <c:v>45789</c:v>
                </c:pt>
                <c:pt idx="225">
                  <c:v>45786</c:v>
                </c:pt>
                <c:pt idx="226">
                  <c:v>45785</c:v>
                </c:pt>
                <c:pt idx="227">
                  <c:v>45784</c:v>
                </c:pt>
                <c:pt idx="228">
                  <c:v>45783</c:v>
                </c:pt>
                <c:pt idx="229">
                  <c:v>45782</c:v>
                </c:pt>
                <c:pt idx="230">
                  <c:v>45779</c:v>
                </c:pt>
                <c:pt idx="231">
                  <c:v>45778</c:v>
                </c:pt>
                <c:pt idx="232">
                  <c:v>45777</c:v>
                </c:pt>
                <c:pt idx="233">
                  <c:v>45776</c:v>
                </c:pt>
                <c:pt idx="234">
                  <c:v>45775</c:v>
                </c:pt>
                <c:pt idx="235">
                  <c:v>45772</c:v>
                </c:pt>
                <c:pt idx="236">
                  <c:v>45771</c:v>
                </c:pt>
                <c:pt idx="237">
                  <c:v>45770</c:v>
                </c:pt>
                <c:pt idx="238">
                  <c:v>45769</c:v>
                </c:pt>
                <c:pt idx="239">
                  <c:v>45768</c:v>
                </c:pt>
                <c:pt idx="240">
                  <c:v>45765</c:v>
                </c:pt>
                <c:pt idx="241">
                  <c:v>45764</c:v>
                </c:pt>
                <c:pt idx="242">
                  <c:v>45763</c:v>
                </c:pt>
                <c:pt idx="243">
                  <c:v>45762</c:v>
                </c:pt>
                <c:pt idx="244">
                  <c:v>45761</c:v>
                </c:pt>
                <c:pt idx="245">
                  <c:v>45758</c:v>
                </c:pt>
                <c:pt idx="246">
                  <c:v>45757</c:v>
                </c:pt>
                <c:pt idx="247">
                  <c:v>45756</c:v>
                </c:pt>
                <c:pt idx="248">
                  <c:v>45755</c:v>
                </c:pt>
                <c:pt idx="249">
                  <c:v>45754</c:v>
                </c:pt>
                <c:pt idx="250">
                  <c:v>45751</c:v>
                </c:pt>
                <c:pt idx="251">
                  <c:v>45750</c:v>
                </c:pt>
                <c:pt idx="252">
                  <c:v>45749</c:v>
                </c:pt>
                <c:pt idx="253">
                  <c:v>45748</c:v>
                </c:pt>
                <c:pt idx="254">
                  <c:v>45747</c:v>
                </c:pt>
                <c:pt idx="255">
                  <c:v>45744</c:v>
                </c:pt>
                <c:pt idx="256">
                  <c:v>45743</c:v>
                </c:pt>
                <c:pt idx="257">
                  <c:v>45742</c:v>
                </c:pt>
                <c:pt idx="258">
                  <c:v>45741</c:v>
                </c:pt>
                <c:pt idx="259">
                  <c:v>45740</c:v>
                </c:pt>
                <c:pt idx="260">
                  <c:v>45737</c:v>
                </c:pt>
                <c:pt idx="261">
                  <c:v>45736</c:v>
                </c:pt>
                <c:pt idx="262">
                  <c:v>45735</c:v>
                </c:pt>
                <c:pt idx="263">
                  <c:v>45734</c:v>
                </c:pt>
                <c:pt idx="264">
                  <c:v>45733</c:v>
                </c:pt>
                <c:pt idx="265">
                  <c:v>45730</c:v>
                </c:pt>
                <c:pt idx="266">
                  <c:v>45729</c:v>
                </c:pt>
                <c:pt idx="267">
                  <c:v>45728</c:v>
                </c:pt>
                <c:pt idx="268">
                  <c:v>45727</c:v>
                </c:pt>
                <c:pt idx="269">
                  <c:v>45726</c:v>
                </c:pt>
                <c:pt idx="270">
                  <c:v>45723</c:v>
                </c:pt>
                <c:pt idx="271">
                  <c:v>45722</c:v>
                </c:pt>
                <c:pt idx="272">
                  <c:v>45721</c:v>
                </c:pt>
                <c:pt idx="273">
                  <c:v>45720</c:v>
                </c:pt>
                <c:pt idx="274">
                  <c:v>45719</c:v>
                </c:pt>
                <c:pt idx="275">
                  <c:v>45716</c:v>
                </c:pt>
                <c:pt idx="276">
                  <c:v>45715</c:v>
                </c:pt>
                <c:pt idx="277">
                  <c:v>45714</c:v>
                </c:pt>
                <c:pt idx="278">
                  <c:v>45713</c:v>
                </c:pt>
                <c:pt idx="279">
                  <c:v>45712</c:v>
                </c:pt>
                <c:pt idx="280">
                  <c:v>45709</c:v>
                </c:pt>
                <c:pt idx="281">
                  <c:v>45708</c:v>
                </c:pt>
                <c:pt idx="282">
                  <c:v>45707</c:v>
                </c:pt>
                <c:pt idx="283">
                  <c:v>45706</c:v>
                </c:pt>
                <c:pt idx="284">
                  <c:v>45705</c:v>
                </c:pt>
                <c:pt idx="285">
                  <c:v>45702</c:v>
                </c:pt>
                <c:pt idx="286">
                  <c:v>45701</c:v>
                </c:pt>
                <c:pt idx="287">
                  <c:v>45700</c:v>
                </c:pt>
                <c:pt idx="288">
                  <c:v>45699</c:v>
                </c:pt>
                <c:pt idx="289">
                  <c:v>45698</c:v>
                </c:pt>
                <c:pt idx="290">
                  <c:v>45695</c:v>
                </c:pt>
                <c:pt idx="291">
                  <c:v>45694</c:v>
                </c:pt>
                <c:pt idx="292">
                  <c:v>45693</c:v>
                </c:pt>
                <c:pt idx="293">
                  <c:v>45692</c:v>
                </c:pt>
                <c:pt idx="294">
                  <c:v>45691</c:v>
                </c:pt>
                <c:pt idx="295">
                  <c:v>45688</c:v>
                </c:pt>
                <c:pt idx="296">
                  <c:v>45687</c:v>
                </c:pt>
                <c:pt idx="297">
                  <c:v>45686</c:v>
                </c:pt>
                <c:pt idx="298">
                  <c:v>45685</c:v>
                </c:pt>
                <c:pt idx="299">
                  <c:v>45684</c:v>
                </c:pt>
                <c:pt idx="300">
                  <c:v>45681</c:v>
                </c:pt>
                <c:pt idx="301">
                  <c:v>45680</c:v>
                </c:pt>
                <c:pt idx="302">
                  <c:v>45679</c:v>
                </c:pt>
                <c:pt idx="303">
                  <c:v>45678</c:v>
                </c:pt>
                <c:pt idx="304">
                  <c:v>45677</c:v>
                </c:pt>
                <c:pt idx="305">
                  <c:v>45674</c:v>
                </c:pt>
                <c:pt idx="306">
                  <c:v>45673</c:v>
                </c:pt>
                <c:pt idx="307">
                  <c:v>45672</c:v>
                </c:pt>
                <c:pt idx="308">
                  <c:v>45671</c:v>
                </c:pt>
                <c:pt idx="309">
                  <c:v>45670</c:v>
                </c:pt>
                <c:pt idx="310">
                  <c:v>45667</c:v>
                </c:pt>
                <c:pt idx="311">
                  <c:v>45666</c:v>
                </c:pt>
                <c:pt idx="312">
                  <c:v>45665</c:v>
                </c:pt>
                <c:pt idx="313">
                  <c:v>45664</c:v>
                </c:pt>
                <c:pt idx="314">
                  <c:v>45663</c:v>
                </c:pt>
                <c:pt idx="315">
                  <c:v>45660</c:v>
                </c:pt>
                <c:pt idx="316">
                  <c:v>45659</c:v>
                </c:pt>
                <c:pt idx="317">
                  <c:v>45658</c:v>
                </c:pt>
                <c:pt idx="318">
                  <c:v>45657</c:v>
                </c:pt>
                <c:pt idx="319">
                  <c:v>45656</c:v>
                </c:pt>
                <c:pt idx="320">
                  <c:v>45653</c:v>
                </c:pt>
                <c:pt idx="321">
                  <c:v>45652</c:v>
                </c:pt>
                <c:pt idx="322">
                  <c:v>45651</c:v>
                </c:pt>
                <c:pt idx="323">
                  <c:v>45650</c:v>
                </c:pt>
                <c:pt idx="324">
                  <c:v>45649</c:v>
                </c:pt>
                <c:pt idx="325">
                  <c:v>45646</c:v>
                </c:pt>
                <c:pt idx="326">
                  <c:v>45645</c:v>
                </c:pt>
                <c:pt idx="327">
                  <c:v>45644</c:v>
                </c:pt>
                <c:pt idx="328">
                  <c:v>45643</c:v>
                </c:pt>
                <c:pt idx="329">
                  <c:v>45642</c:v>
                </c:pt>
                <c:pt idx="330">
                  <c:v>45639</c:v>
                </c:pt>
                <c:pt idx="331">
                  <c:v>45638</c:v>
                </c:pt>
                <c:pt idx="332">
                  <c:v>45637</c:v>
                </c:pt>
                <c:pt idx="333">
                  <c:v>45636</c:v>
                </c:pt>
                <c:pt idx="334">
                  <c:v>45635</c:v>
                </c:pt>
                <c:pt idx="335">
                  <c:v>45632</c:v>
                </c:pt>
                <c:pt idx="336">
                  <c:v>45631</c:v>
                </c:pt>
                <c:pt idx="337">
                  <c:v>45630</c:v>
                </c:pt>
                <c:pt idx="338">
                  <c:v>45629</c:v>
                </c:pt>
                <c:pt idx="339">
                  <c:v>45628</c:v>
                </c:pt>
                <c:pt idx="340">
                  <c:v>45625</c:v>
                </c:pt>
                <c:pt idx="341">
                  <c:v>45624</c:v>
                </c:pt>
                <c:pt idx="342">
                  <c:v>45623</c:v>
                </c:pt>
                <c:pt idx="343">
                  <c:v>45622</c:v>
                </c:pt>
                <c:pt idx="344">
                  <c:v>45621</c:v>
                </c:pt>
                <c:pt idx="345">
                  <c:v>45618</c:v>
                </c:pt>
                <c:pt idx="346">
                  <c:v>45617</c:v>
                </c:pt>
                <c:pt idx="347">
                  <c:v>45616</c:v>
                </c:pt>
                <c:pt idx="348">
                  <c:v>45615</c:v>
                </c:pt>
                <c:pt idx="349">
                  <c:v>45614</c:v>
                </c:pt>
                <c:pt idx="350">
                  <c:v>45611</c:v>
                </c:pt>
                <c:pt idx="351">
                  <c:v>45610</c:v>
                </c:pt>
                <c:pt idx="352">
                  <c:v>45609</c:v>
                </c:pt>
                <c:pt idx="353">
                  <c:v>45608</c:v>
                </c:pt>
                <c:pt idx="354">
                  <c:v>45607</c:v>
                </c:pt>
                <c:pt idx="355">
                  <c:v>45604</c:v>
                </c:pt>
                <c:pt idx="356">
                  <c:v>45603</c:v>
                </c:pt>
                <c:pt idx="357">
                  <c:v>45602</c:v>
                </c:pt>
                <c:pt idx="358">
                  <c:v>45601</c:v>
                </c:pt>
                <c:pt idx="359">
                  <c:v>45600</c:v>
                </c:pt>
                <c:pt idx="360">
                  <c:v>45597</c:v>
                </c:pt>
                <c:pt idx="361">
                  <c:v>45596</c:v>
                </c:pt>
                <c:pt idx="362">
                  <c:v>45595</c:v>
                </c:pt>
                <c:pt idx="363">
                  <c:v>45594</c:v>
                </c:pt>
                <c:pt idx="364">
                  <c:v>45593</c:v>
                </c:pt>
                <c:pt idx="365">
                  <c:v>45590</c:v>
                </c:pt>
                <c:pt idx="366">
                  <c:v>45589</c:v>
                </c:pt>
                <c:pt idx="367">
                  <c:v>45588</c:v>
                </c:pt>
                <c:pt idx="368">
                  <c:v>45587</c:v>
                </c:pt>
                <c:pt idx="369">
                  <c:v>45586</c:v>
                </c:pt>
                <c:pt idx="370">
                  <c:v>45583</c:v>
                </c:pt>
                <c:pt idx="371">
                  <c:v>45582</c:v>
                </c:pt>
                <c:pt idx="372">
                  <c:v>45581</c:v>
                </c:pt>
                <c:pt idx="373">
                  <c:v>45580</c:v>
                </c:pt>
                <c:pt idx="374">
                  <c:v>45579</c:v>
                </c:pt>
                <c:pt idx="375">
                  <c:v>45576</c:v>
                </c:pt>
                <c:pt idx="376">
                  <c:v>45575</c:v>
                </c:pt>
                <c:pt idx="377">
                  <c:v>45574</c:v>
                </c:pt>
                <c:pt idx="378">
                  <c:v>45573</c:v>
                </c:pt>
                <c:pt idx="379">
                  <c:v>45572</c:v>
                </c:pt>
                <c:pt idx="380">
                  <c:v>45569</c:v>
                </c:pt>
                <c:pt idx="381">
                  <c:v>45568</c:v>
                </c:pt>
                <c:pt idx="382">
                  <c:v>45567</c:v>
                </c:pt>
                <c:pt idx="383">
                  <c:v>45566</c:v>
                </c:pt>
                <c:pt idx="384">
                  <c:v>45565</c:v>
                </c:pt>
                <c:pt idx="385">
                  <c:v>45562</c:v>
                </c:pt>
                <c:pt idx="386">
                  <c:v>45561</c:v>
                </c:pt>
                <c:pt idx="387">
                  <c:v>45560</c:v>
                </c:pt>
                <c:pt idx="388">
                  <c:v>45559</c:v>
                </c:pt>
                <c:pt idx="389">
                  <c:v>45558</c:v>
                </c:pt>
                <c:pt idx="390">
                  <c:v>45555</c:v>
                </c:pt>
                <c:pt idx="391">
                  <c:v>45554</c:v>
                </c:pt>
                <c:pt idx="392">
                  <c:v>45553</c:v>
                </c:pt>
                <c:pt idx="393">
                  <c:v>45552</c:v>
                </c:pt>
                <c:pt idx="394">
                  <c:v>45551</c:v>
                </c:pt>
                <c:pt idx="395">
                  <c:v>45548</c:v>
                </c:pt>
                <c:pt idx="396">
                  <c:v>45547</c:v>
                </c:pt>
                <c:pt idx="397">
                  <c:v>45546</c:v>
                </c:pt>
                <c:pt idx="398">
                  <c:v>45545</c:v>
                </c:pt>
                <c:pt idx="399">
                  <c:v>45544</c:v>
                </c:pt>
                <c:pt idx="400">
                  <c:v>45541</c:v>
                </c:pt>
                <c:pt idx="401">
                  <c:v>45540</c:v>
                </c:pt>
                <c:pt idx="402">
                  <c:v>45539</c:v>
                </c:pt>
                <c:pt idx="403">
                  <c:v>45538</c:v>
                </c:pt>
                <c:pt idx="404">
                  <c:v>45537</c:v>
                </c:pt>
                <c:pt idx="405">
                  <c:v>45534</c:v>
                </c:pt>
                <c:pt idx="406">
                  <c:v>45533</c:v>
                </c:pt>
                <c:pt idx="407">
                  <c:v>45532</c:v>
                </c:pt>
                <c:pt idx="408">
                  <c:v>45531</c:v>
                </c:pt>
                <c:pt idx="409">
                  <c:v>45530</c:v>
                </c:pt>
                <c:pt idx="410">
                  <c:v>45527</c:v>
                </c:pt>
                <c:pt idx="411">
                  <c:v>45526</c:v>
                </c:pt>
                <c:pt idx="412">
                  <c:v>45525</c:v>
                </c:pt>
                <c:pt idx="413">
                  <c:v>45524</c:v>
                </c:pt>
                <c:pt idx="414">
                  <c:v>45523</c:v>
                </c:pt>
                <c:pt idx="415">
                  <c:v>45520</c:v>
                </c:pt>
                <c:pt idx="416">
                  <c:v>45519</c:v>
                </c:pt>
                <c:pt idx="417">
                  <c:v>45518</c:v>
                </c:pt>
                <c:pt idx="418">
                  <c:v>45517</c:v>
                </c:pt>
                <c:pt idx="419">
                  <c:v>45516</c:v>
                </c:pt>
                <c:pt idx="420">
                  <c:v>45513</c:v>
                </c:pt>
                <c:pt idx="421">
                  <c:v>45512</c:v>
                </c:pt>
                <c:pt idx="422">
                  <c:v>45511</c:v>
                </c:pt>
                <c:pt idx="423">
                  <c:v>45510</c:v>
                </c:pt>
                <c:pt idx="424">
                  <c:v>45509</c:v>
                </c:pt>
                <c:pt idx="425">
                  <c:v>45506</c:v>
                </c:pt>
                <c:pt idx="426">
                  <c:v>45505</c:v>
                </c:pt>
                <c:pt idx="427">
                  <c:v>45504</c:v>
                </c:pt>
                <c:pt idx="428">
                  <c:v>45503</c:v>
                </c:pt>
                <c:pt idx="429">
                  <c:v>45502</c:v>
                </c:pt>
                <c:pt idx="430">
                  <c:v>45499</c:v>
                </c:pt>
                <c:pt idx="431">
                  <c:v>45498</c:v>
                </c:pt>
                <c:pt idx="432">
                  <c:v>45497</c:v>
                </c:pt>
                <c:pt idx="433">
                  <c:v>45496</c:v>
                </c:pt>
                <c:pt idx="434">
                  <c:v>45495</c:v>
                </c:pt>
                <c:pt idx="435">
                  <c:v>45492</c:v>
                </c:pt>
                <c:pt idx="436">
                  <c:v>45491</c:v>
                </c:pt>
                <c:pt idx="437">
                  <c:v>45490</c:v>
                </c:pt>
                <c:pt idx="438">
                  <c:v>45489</c:v>
                </c:pt>
                <c:pt idx="439">
                  <c:v>45488</c:v>
                </c:pt>
                <c:pt idx="440">
                  <c:v>45485</c:v>
                </c:pt>
                <c:pt idx="441">
                  <c:v>45484</c:v>
                </c:pt>
                <c:pt idx="442">
                  <c:v>45483</c:v>
                </c:pt>
                <c:pt idx="443">
                  <c:v>45482</c:v>
                </c:pt>
                <c:pt idx="444">
                  <c:v>45481</c:v>
                </c:pt>
                <c:pt idx="445">
                  <c:v>45478</c:v>
                </c:pt>
                <c:pt idx="446">
                  <c:v>45477</c:v>
                </c:pt>
                <c:pt idx="447">
                  <c:v>45476</c:v>
                </c:pt>
                <c:pt idx="448">
                  <c:v>45475</c:v>
                </c:pt>
                <c:pt idx="449">
                  <c:v>45474</c:v>
                </c:pt>
                <c:pt idx="450">
                  <c:v>45471</c:v>
                </c:pt>
                <c:pt idx="451">
                  <c:v>45470</c:v>
                </c:pt>
                <c:pt idx="452">
                  <c:v>45469</c:v>
                </c:pt>
                <c:pt idx="453">
                  <c:v>45468</c:v>
                </c:pt>
                <c:pt idx="454">
                  <c:v>45467</c:v>
                </c:pt>
                <c:pt idx="455">
                  <c:v>45464</c:v>
                </c:pt>
                <c:pt idx="456">
                  <c:v>45463</c:v>
                </c:pt>
                <c:pt idx="457">
                  <c:v>45462</c:v>
                </c:pt>
                <c:pt idx="458">
                  <c:v>45461</c:v>
                </c:pt>
                <c:pt idx="459">
                  <c:v>45460</c:v>
                </c:pt>
                <c:pt idx="460">
                  <c:v>45457</c:v>
                </c:pt>
                <c:pt idx="461">
                  <c:v>45456</c:v>
                </c:pt>
                <c:pt idx="462">
                  <c:v>45455</c:v>
                </c:pt>
                <c:pt idx="463">
                  <c:v>45454</c:v>
                </c:pt>
                <c:pt idx="464">
                  <c:v>45453</c:v>
                </c:pt>
                <c:pt idx="465">
                  <c:v>45450</c:v>
                </c:pt>
                <c:pt idx="466">
                  <c:v>45449</c:v>
                </c:pt>
                <c:pt idx="467">
                  <c:v>45448</c:v>
                </c:pt>
                <c:pt idx="468">
                  <c:v>45447</c:v>
                </c:pt>
                <c:pt idx="469">
                  <c:v>45446</c:v>
                </c:pt>
                <c:pt idx="470">
                  <c:v>45443</c:v>
                </c:pt>
                <c:pt idx="471">
                  <c:v>45442</c:v>
                </c:pt>
                <c:pt idx="472">
                  <c:v>45441</c:v>
                </c:pt>
                <c:pt idx="473">
                  <c:v>45440</c:v>
                </c:pt>
                <c:pt idx="474">
                  <c:v>45439</c:v>
                </c:pt>
                <c:pt idx="475">
                  <c:v>45436</c:v>
                </c:pt>
                <c:pt idx="476">
                  <c:v>45435</c:v>
                </c:pt>
                <c:pt idx="477">
                  <c:v>45434</c:v>
                </c:pt>
                <c:pt idx="478">
                  <c:v>45433</c:v>
                </c:pt>
                <c:pt idx="479">
                  <c:v>45432</c:v>
                </c:pt>
                <c:pt idx="480">
                  <c:v>45429</c:v>
                </c:pt>
                <c:pt idx="481">
                  <c:v>45428</c:v>
                </c:pt>
                <c:pt idx="482">
                  <c:v>45427</c:v>
                </c:pt>
                <c:pt idx="483">
                  <c:v>45426</c:v>
                </c:pt>
                <c:pt idx="484">
                  <c:v>45425</c:v>
                </c:pt>
                <c:pt idx="485">
                  <c:v>45422</c:v>
                </c:pt>
                <c:pt idx="486">
                  <c:v>45421</c:v>
                </c:pt>
                <c:pt idx="487">
                  <c:v>45420</c:v>
                </c:pt>
                <c:pt idx="488">
                  <c:v>45419</c:v>
                </c:pt>
                <c:pt idx="489">
                  <c:v>45418</c:v>
                </c:pt>
                <c:pt idx="490">
                  <c:v>45415</c:v>
                </c:pt>
                <c:pt idx="491">
                  <c:v>45414</c:v>
                </c:pt>
                <c:pt idx="492">
                  <c:v>45413</c:v>
                </c:pt>
                <c:pt idx="493">
                  <c:v>45412</c:v>
                </c:pt>
                <c:pt idx="494">
                  <c:v>45411</c:v>
                </c:pt>
                <c:pt idx="495">
                  <c:v>45408</c:v>
                </c:pt>
                <c:pt idx="496">
                  <c:v>45407</c:v>
                </c:pt>
                <c:pt idx="497">
                  <c:v>45406</c:v>
                </c:pt>
                <c:pt idx="498">
                  <c:v>45405</c:v>
                </c:pt>
                <c:pt idx="499">
                  <c:v>45404</c:v>
                </c:pt>
                <c:pt idx="500">
                  <c:v>45401</c:v>
                </c:pt>
                <c:pt idx="501">
                  <c:v>45400</c:v>
                </c:pt>
                <c:pt idx="502">
                  <c:v>45399</c:v>
                </c:pt>
                <c:pt idx="503">
                  <c:v>45398</c:v>
                </c:pt>
                <c:pt idx="504">
                  <c:v>45397</c:v>
                </c:pt>
                <c:pt idx="505">
                  <c:v>45394</c:v>
                </c:pt>
                <c:pt idx="506">
                  <c:v>45393</c:v>
                </c:pt>
                <c:pt idx="507">
                  <c:v>45392</c:v>
                </c:pt>
                <c:pt idx="508">
                  <c:v>45391</c:v>
                </c:pt>
                <c:pt idx="509">
                  <c:v>45390</c:v>
                </c:pt>
                <c:pt idx="510">
                  <c:v>45387</c:v>
                </c:pt>
                <c:pt idx="511">
                  <c:v>45386</c:v>
                </c:pt>
                <c:pt idx="512">
                  <c:v>45385</c:v>
                </c:pt>
                <c:pt idx="513">
                  <c:v>45384</c:v>
                </c:pt>
                <c:pt idx="514">
                  <c:v>45383</c:v>
                </c:pt>
                <c:pt idx="515">
                  <c:v>45380</c:v>
                </c:pt>
                <c:pt idx="516">
                  <c:v>45379</c:v>
                </c:pt>
                <c:pt idx="517">
                  <c:v>45378</c:v>
                </c:pt>
                <c:pt idx="518">
                  <c:v>45377</c:v>
                </c:pt>
                <c:pt idx="519">
                  <c:v>45376</c:v>
                </c:pt>
                <c:pt idx="520">
                  <c:v>45373</c:v>
                </c:pt>
                <c:pt idx="521">
                  <c:v>45372</c:v>
                </c:pt>
                <c:pt idx="522">
                  <c:v>45371</c:v>
                </c:pt>
                <c:pt idx="523">
                  <c:v>45370</c:v>
                </c:pt>
                <c:pt idx="524">
                  <c:v>45369</c:v>
                </c:pt>
                <c:pt idx="525">
                  <c:v>45366</c:v>
                </c:pt>
                <c:pt idx="526">
                  <c:v>45365</c:v>
                </c:pt>
                <c:pt idx="527">
                  <c:v>45364</c:v>
                </c:pt>
                <c:pt idx="528">
                  <c:v>45363</c:v>
                </c:pt>
                <c:pt idx="529">
                  <c:v>45362</c:v>
                </c:pt>
                <c:pt idx="530">
                  <c:v>45359</c:v>
                </c:pt>
                <c:pt idx="531">
                  <c:v>45358</c:v>
                </c:pt>
                <c:pt idx="532">
                  <c:v>45357</c:v>
                </c:pt>
                <c:pt idx="533">
                  <c:v>45356</c:v>
                </c:pt>
                <c:pt idx="534">
                  <c:v>45355</c:v>
                </c:pt>
                <c:pt idx="535">
                  <c:v>45352</c:v>
                </c:pt>
                <c:pt idx="536">
                  <c:v>45351</c:v>
                </c:pt>
                <c:pt idx="537">
                  <c:v>45350</c:v>
                </c:pt>
                <c:pt idx="538">
                  <c:v>45349</c:v>
                </c:pt>
                <c:pt idx="539">
                  <c:v>45348</c:v>
                </c:pt>
                <c:pt idx="540">
                  <c:v>45345</c:v>
                </c:pt>
                <c:pt idx="541">
                  <c:v>45344</c:v>
                </c:pt>
                <c:pt idx="542">
                  <c:v>45343</c:v>
                </c:pt>
                <c:pt idx="543">
                  <c:v>45342</c:v>
                </c:pt>
                <c:pt idx="544">
                  <c:v>45341</c:v>
                </c:pt>
                <c:pt idx="545">
                  <c:v>45338</c:v>
                </c:pt>
                <c:pt idx="546">
                  <c:v>45337</c:v>
                </c:pt>
                <c:pt idx="547">
                  <c:v>45336</c:v>
                </c:pt>
                <c:pt idx="548">
                  <c:v>45335</c:v>
                </c:pt>
                <c:pt idx="549">
                  <c:v>45334</c:v>
                </c:pt>
                <c:pt idx="550">
                  <c:v>45331</c:v>
                </c:pt>
                <c:pt idx="551">
                  <c:v>45330</c:v>
                </c:pt>
                <c:pt idx="552">
                  <c:v>45329</c:v>
                </c:pt>
                <c:pt idx="553">
                  <c:v>45328</c:v>
                </c:pt>
                <c:pt idx="554">
                  <c:v>45327</c:v>
                </c:pt>
                <c:pt idx="555">
                  <c:v>45324</c:v>
                </c:pt>
                <c:pt idx="556">
                  <c:v>45323</c:v>
                </c:pt>
                <c:pt idx="557">
                  <c:v>45322</c:v>
                </c:pt>
                <c:pt idx="558">
                  <c:v>45321</c:v>
                </c:pt>
                <c:pt idx="559">
                  <c:v>45320</c:v>
                </c:pt>
                <c:pt idx="560">
                  <c:v>45317</c:v>
                </c:pt>
                <c:pt idx="561">
                  <c:v>45316</c:v>
                </c:pt>
                <c:pt idx="562">
                  <c:v>45315</c:v>
                </c:pt>
                <c:pt idx="563">
                  <c:v>45314</c:v>
                </c:pt>
                <c:pt idx="564">
                  <c:v>45313</c:v>
                </c:pt>
                <c:pt idx="565">
                  <c:v>45310</c:v>
                </c:pt>
                <c:pt idx="566">
                  <c:v>45309</c:v>
                </c:pt>
                <c:pt idx="567">
                  <c:v>45308</c:v>
                </c:pt>
                <c:pt idx="568">
                  <c:v>45307</c:v>
                </c:pt>
                <c:pt idx="569">
                  <c:v>45306</c:v>
                </c:pt>
                <c:pt idx="570">
                  <c:v>45303</c:v>
                </c:pt>
                <c:pt idx="571">
                  <c:v>45302</c:v>
                </c:pt>
                <c:pt idx="572">
                  <c:v>45301</c:v>
                </c:pt>
                <c:pt idx="573">
                  <c:v>45300</c:v>
                </c:pt>
                <c:pt idx="574">
                  <c:v>45299</c:v>
                </c:pt>
                <c:pt idx="575">
                  <c:v>45296</c:v>
                </c:pt>
                <c:pt idx="576">
                  <c:v>45295</c:v>
                </c:pt>
                <c:pt idx="577">
                  <c:v>45294</c:v>
                </c:pt>
                <c:pt idx="578">
                  <c:v>45293</c:v>
                </c:pt>
                <c:pt idx="579">
                  <c:v>45292</c:v>
                </c:pt>
                <c:pt idx="580">
                  <c:v>45289</c:v>
                </c:pt>
                <c:pt idx="581">
                  <c:v>45288</c:v>
                </c:pt>
                <c:pt idx="582">
                  <c:v>45287</c:v>
                </c:pt>
                <c:pt idx="583">
                  <c:v>45286</c:v>
                </c:pt>
                <c:pt idx="584">
                  <c:v>45285</c:v>
                </c:pt>
                <c:pt idx="585">
                  <c:v>45282</c:v>
                </c:pt>
                <c:pt idx="586">
                  <c:v>45281</c:v>
                </c:pt>
                <c:pt idx="587">
                  <c:v>45280</c:v>
                </c:pt>
                <c:pt idx="588">
                  <c:v>45279</c:v>
                </c:pt>
                <c:pt idx="589">
                  <c:v>45278</c:v>
                </c:pt>
                <c:pt idx="590">
                  <c:v>45275</c:v>
                </c:pt>
                <c:pt idx="591">
                  <c:v>45274</c:v>
                </c:pt>
                <c:pt idx="592">
                  <c:v>45273</c:v>
                </c:pt>
                <c:pt idx="593">
                  <c:v>45272</c:v>
                </c:pt>
                <c:pt idx="594">
                  <c:v>45271</c:v>
                </c:pt>
                <c:pt idx="595">
                  <c:v>45268</c:v>
                </c:pt>
                <c:pt idx="596">
                  <c:v>45267</c:v>
                </c:pt>
                <c:pt idx="597">
                  <c:v>45266</c:v>
                </c:pt>
                <c:pt idx="598">
                  <c:v>45265</c:v>
                </c:pt>
                <c:pt idx="599">
                  <c:v>45264</c:v>
                </c:pt>
                <c:pt idx="600">
                  <c:v>45261</c:v>
                </c:pt>
                <c:pt idx="601">
                  <c:v>45260</c:v>
                </c:pt>
                <c:pt idx="602">
                  <c:v>45259</c:v>
                </c:pt>
                <c:pt idx="603">
                  <c:v>45258</c:v>
                </c:pt>
                <c:pt idx="604">
                  <c:v>45257</c:v>
                </c:pt>
                <c:pt idx="605">
                  <c:v>45254</c:v>
                </c:pt>
                <c:pt idx="606">
                  <c:v>45253</c:v>
                </c:pt>
                <c:pt idx="607">
                  <c:v>45252</c:v>
                </c:pt>
                <c:pt idx="608">
                  <c:v>45251</c:v>
                </c:pt>
                <c:pt idx="609">
                  <c:v>45250</c:v>
                </c:pt>
                <c:pt idx="610">
                  <c:v>45247</c:v>
                </c:pt>
                <c:pt idx="611">
                  <c:v>45246</c:v>
                </c:pt>
                <c:pt idx="612">
                  <c:v>45245</c:v>
                </c:pt>
                <c:pt idx="613">
                  <c:v>45244</c:v>
                </c:pt>
                <c:pt idx="614">
                  <c:v>45243</c:v>
                </c:pt>
                <c:pt idx="615">
                  <c:v>45240</c:v>
                </c:pt>
                <c:pt idx="616">
                  <c:v>45239</c:v>
                </c:pt>
                <c:pt idx="617">
                  <c:v>45238</c:v>
                </c:pt>
                <c:pt idx="618">
                  <c:v>45237</c:v>
                </c:pt>
                <c:pt idx="619">
                  <c:v>45236</c:v>
                </c:pt>
                <c:pt idx="620">
                  <c:v>45233</c:v>
                </c:pt>
                <c:pt idx="621">
                  <c:v>45232</c:v>
                </c:pt>
                <c:pt idx="622">
                  <c:v>45231</c:v>
                </c:pt>
                <c:pt idx="623">
                  <c:v>45230</c:v>
                </c:pt>
                <c:pt idx="624">
                  <c:v>45229</c:v>
                </c:pt>
                <c:pt idx="625">
                  <c:v>45226</c:v>
                </c:pt>
                <c:pt idx="626">
                  <c:v>45225</c:v>
                </c:pt>
                <c:pt idx="627">
                  <c:v>45224</c:v>
                </c:pt>
                <c:pt idx="628">
                  <c:v>45223</c:v>
                </c:pt>
                <c:pt idx="629">
                  <c:v>45222</c:v>
                </c:pt>
                <c:pt idx="630">
                  <c:v>45219</c:v>
                </c:pt>
                <c:pt idx="631">
                  <c:v>45218</c:v>
                </c:pt>
                <c:pt idx="632">
                  <c:v>45217</c:v>
                </c:pt>
                <c:pt idx="633">
                  <c:v>45216</c:v>
                </c:pt>
                <c:pt idx="634">
                  <c:v>45215</c:v>
                </c:pt>
                <c:pt idx="635">
                  <c:v>45212</c:v>
                </c:pt>
                <c:pt idx="636">
                  <c:v>45211</c:v>
                </c:pt>
                <c:pt idx="637">
                  <c:v>45210</c:v>
                </c:pt>
                <c:pt idx="638">
                  <c:v>45209</c:v>
                </c:pt>
                <c:pt idx="639">
                  <c:v>45208</c:v>
                </c:pt>
                <c:pt idx="640">
                  <c:v>45205</c:v>
                </c:pt>
                <c:pt idx="641">
                  <c:v>45204</c:v>
                </c:pt>
                <c:pt idx="642">
                  <c:v>45203</c:v>
                </c:pt>
                <c:pt idx="643">
                  <c:v>45202</c:v>
                </c:pt>
                <c:pt idx="644">
                  <c:v>45201</c:v>
                </c:pt>
                <c:pt idx="645">
                  <c:v>45198</c:v>
                </c:pt>
                <c:pt idx="646">
                  <c:v>45197</c:v>
                </c:pt>
                <c:pt idx="647">
                  <c:v>45196</c:v>
                </c:pt>
                <c:pt idx="648">
                  <c:v>45195</c:v>
                </c:pt>
                <c:pt idx="649">
                  <c:v>45194</c:v>
                </c:pt>
                <c:pt idx="650">
                  <c:v>45191</c:v>
                </c:pt>
                <c:pt idx="651">
                  <c:v>45190</c:v>
                </c:pt>
                <c:pt idx="652">
                  <c:v>45189</c:v>
                </c:pt>
                <c:pt idx="653">
                  <c:v>45188</c:v>
                </c:pt>
                <c:pt idx="654">
                  <c:v>45187</c:v>
                </c:pt>
                <c:pt idx="655">
                  <c:v>45184</c:v>
                </c:pt>
                <c:pt idx="656">
                  <c:v>45183</c:v>
                </c:pt>
                <c:pt idx="657">
                  <c:v>45182</c:v>
                </c:pt>
                <c:pt idx="658">
                  <c:v>45181</c:v>
                </c:pt>
                <c:pt idx="659">
                  <c:v>45180</c:v>
                </c:pt>
                <c:pt idx="660">
                  <c:v>45177</c:v>
                </c:pt>
                <c:pt idx="661">
                  <c:v>45176</c:v>
                </c:pt>
                <c:pt idx="662">
                  <c:v>45175</c:v>
                </c:pt>
                <c:pt idx="663">
                  <c:v>45174</c:v>
                </c:pt>
                <c:pt idx="664">
                  <c:v>45173</c:v>
                </c:pt>
                <c:pt idx="665">
                  <c:v>45170</c:v>
                </c:pt>
                <c:pt idx="666">
                  <c:v>45169</c:v>
                </c:pt>
                <c:pt idx="667">
                  <c:v>45168</c:v>
                </c:pt>
                <c:pt idx="668">
                  <c:v>45167</c:v>
                </c:pt>
                <c:pt idx="669">
                  <c:v>45166</c:v>
                </c:pt>
                <c:pt idx="670">
                  <c:v>45163</c:v>
                </c:pt>
                <c:pt idx="671">
                  <c:v>45162</c:v>
                </c:pt>
                <c:pt idx="672">
                  <c:v>45161</c:v>
                </c:pt>
                <c:pt idx="673">
                  <c:v>45160</c:v>
                </c:pt>
                <c:pt idx="674">
                  <c:v>45159</c:v>
                </c:pt>
                <c:pt idx="675">
                  <c:v>45156</c:v>
                </c:pt>
                <c:pt idx="676">
                  <c:v>45155</c:v>
                </c:pt>
                <c:pt idx="677">
                  <c:v>45154</c:v>
                </c:pt>
                <c:pt idx="678">
                  <c:v>45153</c:v>
                </c:pt>
                <c:pt idx="679">
                  <c:v>45152</c:v>
                </c:pt>
                <c:pt idx="680">
                  <c:v>45149</c:v>
                </c:pt>
                <c:pt idx="681">
                  <c:v>45148</c:v>
                </c:pt>
                <c:pt idx="682">
                  <c:v>45147</c:v>
                </c:pt>
                <c:pt idx="683">
                  <c:v>45146</c:v>
                </c:pt>
                <c:pt idx="684">
                  <c:v>45145</c:v>
                </c:pt>
                <c:pt idx="685">
                  <c:v>45142</c:v>
                </c:pt>
                <c:pt idx="686">
                  <c:v>45141</c:v>
                </c:pt>
                <c:pt idx="687">
                  <c:v>45140</c:v>
                </c:pt>
                <c:pt idx="688">
                  <c:v>45139</c:v>
                </c:pt>
                <c:pt idx="689">
                  <c:v>45138</c:v>
                </c:pt>
                <c:pt idx="690">
                  <c:v>45135</c:v>
                </c:pt>
                <c:pt idx="691">
                  <c:v>45134</c:v>
                </c:pt>
                <c:pt idx="692">
                  <c:v>45133</c:v>
                </c:pt>
                <c:pt idx="693">
                  <c:v>45132</c:v>
                </c:pt>
                <c:pt idx="694">
                  <c:v>45131</c:v>
                </c:pt>
                <c:pt idx="695">
                  <c:v>45128</c:v>
                </c:pt>
                <c:pt idx="696">
                  <c:v>45127</c:v>
                </c:pt>
                <c:pt idx="697">
                  <c:v>45126</c:v>
                </c:pt>
                <c:pt idx="698">
                  <c:v>45125</c:v>
                </c:pt>
                <c:pt idx="699">
                  <c:v>45124</c:v>
                </c:pt>
                <c:pt idx="700">
                  <c:v>45121</c:v>
                </c:pt>
                <c:pt idx="701">
                  <c:v>45120</c:v>
                </c:pt>
                <c:pt idx="702">
                  <c:v>45119</c:v>
                </c:pt>
                <c:pt idx="703">
                  <c:v>45118</c:v>
                </c:pt>
                <c:pt idx="704">
                  <c:v>45117</c:v>
                </c:pt>
                <c:pt idx="705">
                  <c:v>45114</c:v>
                </c:pt>
                <c:pt idx="706">
                  <c:v>45113</c:v>
                </c:pt>
                <c:pt idx="707">
                  <c:v>45112</c:v>
                </c:pt>
                <c:pt idx="708">
                  <c:v>45111</c:v>
                </c:pt>
                <c:pt idx="709">
                  <c:v>45110</c:v>
                </c:pt>
                <c:pt idx="710">
                  <c:v>45107</c:v>
                </c:pt>
                <c:pt idx="711">
                  <c:v>45106</c:v>
                </c:pt>
                <c:pt idx="712">
                  <c:v>45105</c:v>
                </c:pt>
                <c:pt idx="713">
                  <c:v>45104</c:v>
                </c:pt>
                <c:pt idx="714">
                  <c:v>45103</c:v>
                </c:pt>
                <c:pt idx="715">
                  <c:v>45100</c:v>
                </c:pt>
                <c:pt idx="716">
                  <c:v>45099</c:v>
                </c:pt>
                <c:pt idx="717">
                  <c:v>45098</c:v>
                </c:pt>
                <c:pt idx="718">
                  <c:v>45097</c:v>
                </c:pt>
                <c:pt idx="719">
                  <c:v>45096</c:v>
                </c:pt>
                <c:pt idx="720">
                  <c:v>45093</c:v>
                </c:pt>
                <c:pt idx="721">
                  <c:v>45092</c:v>
                </c:pt>
                <c:pt idx="722">
                  <c:v>45091</c:v>
                </c:pt>
                <c:pt idx="723">
                  <c:v>45090</c:v>
                </c:pt>
                <c:pt idx="724">
                  <c:v>45089</c:v>
                </c:pt>
                <c:pt idx="725">
                  <c:v>45086</c:v>
                </c:pt>
                <c:pt idx="726">
                  <c:v>45085</c:v>
                </c:pt>
                <c:pt idx="727">
                  <c:v>45084</c:v>
                </c:pt>
                <c:pt idx="728">
                  <c:v>45083</c:v>
                </c:pt>
                <c:pt idx="729">
                  <c:v>45082</c:v>
                </c:pt>
                <c:pt idx="730">
                  <c:v>45079</c:v>
                </c:pt>
                <c:pt idx="731">
                  <c:v>45078</c:v>
                </c:pt>
                <c:pt idx="732">
                  <c:v>45077</c:v>
                </c:pt>
                <c:pt idx="733">
                  <c:v>45076</c:v>
                </c:pt>
                <c:pt idx="734">
                  <c:v>45075</c:v>
                </c:pt>
                <c:pt idx="735">
                  <c:v>45072</c:v>
                </c:pt>
                <c:pt idx="736">
                  <c:v>45071</c:v>
                </c:pt>
                <c:pt idx="737">
                  <c:v>45070</c:v>
                </c:pt>
                <c:pt idx="738">
                  <c:v>45069</c:v>
                </c:pt>
                <c:pt idx="739">
                  <c:v>45068</c:v>
                </c:pt>
                <c:pt idx="740">
                  <c:v>45065</c:v>
                </c:pt>
                <c:pt idx="741">
                  <c:v>45064</c:v>
                </c:pt>
                <c:pt idx="742">
                  <c:v>45063</c:v>
                </c:pt>
                <c:pt idx="743">
                  <c:v>45062</c:v>
                </c:pt>
                <c:pt idx="744">
                  <c:v>45061</c:v>
                </c:pt>
                <c:pt idx="745">
                  <c:v>45058</c:v>
                </c:pt>
                <c:pt idx="746">
                  <c:v>45057</c:v>
                </c:pt>
                <c:pt idx="747">
                  <c:v>45056</c:v>
                </c:pt>
                <c:pt idx="748">
                  <c:v>45055</c:v>
                </c:pt>
                <c:pt idx="749">
                  <c:v>45054</c:v>
                </c:pt>
                <c:pt idx="750">
                  <c:v>45051</c:v>
                </c:pt>
                <c:pt idx="751">
                  <c:v>45050</c:v>
                </c:pt>
                <c:pt idx="752">
                  <c:v>45049</c:v>
                </c:pt>
                <c:pt idx="753">
                  <c:v>45048</c:v>
                </c:pt>
                <c:pt idx="754">
                  <c:v>45047</c:v>
                </c:pt>
                <c:pt idx="755">
                  <c:v>45044</c:v>
                </c:pt>
                <c:pt idx="756">
                  <c:v>45043</c:v>
                </c:pt>
                <c:pt idx="757">
                  <c:v>45042</c:v>
                </c:pt>
                <c:pt idx="758">
                  <c:v>45041</c:v>
                </c:pt>
                <c:pt idx="759">
                  <c:v>45040</c:v>
                </c:pt>
                <c:pt idx="760">
                  <c:v>45037</c:v>
                </c:pt>
                <c:pt idx="761">
                  <c:v>45036</c:v>
                </c:pt>
                <c:pt idx="762">
                  <c:v>45035</c:v>
                </c:pt>
                <c:pt idx="763">
                  <c:v>45034</c:v>
                </c:pt>
                <c:pt idx="764">
                  <c:v>45033</c:v>
                </c:pt>
                <c:pt idx="765">
                  <c:v>45030</c:v>
                </c:pt>
                <c:pt idx="766">
                  <c:v>45029</c:v>
                </c:pt>
                <c:pt idx="767">
                  <c:v>45028</c:v>
                </c:pt>
                <c:pt idx="768">
                  <c:v>45027</c:v>
                </c:pt>
                <c:pt idx="769">
                  <c:v>45026</c:v>
                </c:pt>
                <c:pt idx="770">
                  <c:v>45023</c:v>
                </c:pt>
                <c:pt idx="771">
                  <c:v>45022</c:v>
                </c:pt>
                <c:pt idx="772">
                  <c:v>45021</c:v>
                </c:pt>
                <c:pt idx="773">
                  <c:v>45020</c:v>
                </c:pt>
                <c:pt idx="774">
                  <c:v>45019</c:v>
                </c:pt>
                <c:pt idx="775">
                  <c:v>45016</c:v>
                </c:pt>
                <c:pt idx="776">
                  <c:v>45015</c:v>
                </c:pt>
                <c:pt idx="777">
                  <c:v>45014</c:v>
                </c:pt>
                <c:pt idx="778">
                  <c:v>45013</c:v>
                </c:pt>
                <c:pt idx="779">
                  <c:v>45012</c:v>
                </c:pt>
                <c:pt idx="780">
                  <c:v>45009</c:v>
                </c:pt>
                <c:pt idx="781">
                  <c:v>45008</c:v>
                </c:pt>
                <c:pt idx="782">
                  <c:v>45007</c:v>
                </c:pt>
                <c:pt idx="783">
                  <c:v>45006</c:v>
                </c:pt>
                <c:pt idx="784">
                  <c:v>45005</c:v>
                </c:pt>
                <c:pt idx="785">
                  <c:v>45002</c:v>
                </c:pt>
                <c:pt idx="786">
                  <c:v>45001</c:v>
                </c:pt>
                <c:pt idx="787">
                  <c:v>45000</c:v>
                </c:pt>
                <c:pt idx="788">
                  <c:v>44999</c:v>
                </c:pt>
                <c:pt idx="789">
                  <c:v>44998</c:v>
                </c:pt>
                <c:pt idx="790">
                  <c:v>44995</c:v>
                </c:pt>
                <c:pt idx="791">
                  <c:v>44994</c:v>
                </c:pt>
                <c:pt idx="792">
                  <c:v>44993</c:v>
                </c:pt>
                <c:pt idx="793">
                  <c:v>44992</c:v>
                </c:pt>
                <c:pt idx="794">
                  <c:v>44991</c:v>
                </c:pt>
                <c:pt idx="795">
                  <c:v>44988</c:v>
                </c:pt>
                <c:pt idx="796">
                  <c:v>44987</c:v>
                </c:pt>
                <c:pt idx="797">
                  <c:v>44986</c:v>
                </c:pt>
                <c:pt idx="798">
                  <c:v>44985</c:v>
                </c:pt>
                <c:pt idx="799">
                  <c:v>44984</c:v>
                </c:pt>
                <c:pt idx="800">
                  <c:v>44981</c:v>
                </c:pt>
                <c:pt idx="801">
                  <c:v>44980</c:v>
                </c:pt>
                <c:pt idx="802">
                  <c:v>44979</c:v>
                </c:pt>
                <c:pt idx="803">
                  <c:v>44978</c:v>
                </c:pt>
                <c:pt idx="804">
                  <c:v>44977</c:v>
                </c:pt>
                <c:pt idx="805">
                  <c:v>44974</c:v>
                </c:pt>
                <c:pt idx="806">
                  <c:v>44973</c:v>
                </c:pt>
                <c:pt idx="807">
                  <c:v>44972</c:v>
                </c:pt>
                <c:pt idx="808">
                  <c:v>44971</c:v>
                </c:pt>
                <c:pt idx="809">
                  <c:v>44970</c:v>
                </c:pt>
                <c:pt idx="810">
                  <c:v>44967</c:v>
                </c:pt>
                <c:pt idx="811">
                  <c:v>44966</c:v>
                </c:pt>
                <c:pt idx="812">
                  <c:v>44965</c:v>
                </c:pt>
                <c:pt idx="813">
                  <c:v>44964</c:v>
                </c:pt>
                <c:pt idx="814">
                  <c:v>44963</c:v>
                </c:pt>
                <c:pt idx="815">
                  <c:v>44960</c:v>
                </c:pt>
                <c:pt idx="816">
                  <c:v>44959</c:v>
                </c:pt>
                <c:pt idx="817">
                  <c:v>44958</c:v>
                </c:pt>
                <c:pt idx="818">
                  <c:v>44957</c:v>
                </c:pt>
                <c:pt idx="819">
                  <c:v>44956</c:v>
                </c:pt>
                <c:pt idx="820">
                  <c:v>44953</c:v>
                </c:pt>
                <c:pt idx="821">
                  <c:v>44952</c:v>
                </c:pt>
                <c:pt idx="822">
                  <c:v>44951</c:v>
                </c:pt>
                <c:pt idx="823">
                  <c:v>44950</c:v>
                </c:pt>
                <c:pt idx="824">
                  <c:v>44949</c:v>
                </c:pt>
                <c:pt idx="825">
                  <c:v>44946</c:v>
                </c:pt>
                <c:pt idx="826">
                  <c:v>44945</c:v>
                </c:pt>
                <c:pt idx="827">
                  <c:v>44944</c:v>
                </c:pt>
                <c:pt idx="828">
                  <c:v>44943</c:v>
                </c:pt>
                <c:pt idx="829">
                  <c:v>44942</c:v>
                </c:pt>
                <c:pt idx="830">
                  <c:v>44939</c:v>
                </c:pt>
                <c:pt idx="831">
                  <c:v>44938</c:v>
                </c:pt>
                <c:pt idx="832">
                  <c:v>44937</c:v>
                </c:pt>
                <c:pt idx="833">
                  <c:v>44936</c:v>
                </c:pt>
                <c:pt idx="834">
                  <c:v>44935</c:v>
                </c:pt>
                <c:pt idx="835">
                  <c:v>44932</c:v>
                </c:pt>
                <c:pt idx="836">
                  <c:v>44931</c:v>
                </c:pt>
                <c:pt idx="837">
                  <c:v>44930</c:v>
                </c:pt>
                <c:pt idx="838">
                  <c:v>44929</c:v>
                </c:pt>
                <c:pt idx="839">
                  <c:v>44928</c:v>
                </c:pt>
                <c:pt idx="840">
                  <c:v>44925</c:v>
                </c:pt>
                <c:pt idx="841">
                  <c:v>44924</c:v>
                </c:pt>
                <c:pt idx="842">
                  <c:v>44923</c:v>
                </c:pt>
                <c:pt idx="843">
                  <c:v>44922</c:v>
                </c:pt>
                <c:pt idx="844">
                  <c:v>44921</c:v>
                </c:pt>
                <c:pt idx="845">
                  <c:v>44918</c:v>
                </c:pt>
                <c:pt idx="846">
                  <c:v>44917</c:v>
                </c:pt>
                <c:pt idx="847">
                  <c:v>44916</c:v>
                </c:pt>
                <c:pt idx="848">
                  <c:v>44915</c:v>
                </c:pt>
                <c:pt idx="849">
                  <c:v>44914</c:v>
                </c:pt>
                <c:pt idx="850">
                  <c:v>44911</c:v>
                </c:pt>
                <c:pt idx="851">
                  <c:v>44910</c:v>
                </c:pt>
                <c:pt idx="852">
                  <c:v>44909</c:v>
                </c:pt>
                <c:pt idx="853">
                  <c:v>44908</c:v>
                </c:pt>
                <c:pt idx="854">
                  <c:v>44907</c:v>
                </c:pt>
                <c:pt idx="855">
                  <c:v>44904</c:v>
                </c:pt>
                <c:pt idx="856">
                  <c:v>44903</c:v>
                </c:pt>
                <c:pt idx="857">
                  <c:v>44902</c:v>
                </c:pt>
                <c:pt idx="858">
                  <c:v>44901</c:v>
                </c:pt>
                <c:pt idx="859">
                  <c:v>44900</c:v>
                </c:pt>
                <c:pt idx="860">
                  <c:v>44897</c:v>
                </c:pt>
                <c:pt idx="861">
                  <c:v>44896</c:v>
                </c:pt>
                <c:pt idx="862">
                  <c:v>44895</c:v>
                </c:pt>
                <c:pt idx="863">
                  <c:v>44894</c:v>
                </c:pt>
                <c:pt idx="864">
                  <c:v>44893</c:v>
                </c:pt>
                <c:pt idx="865">
                  <c:v>44890</c:v>
                </c:pt>
                <c:pt idx="866">
                  <c:v>44889</c:v>
                </c:pt>
                <c:pt idx="867">
                  <c:v>44888</c:v>
                </c:pt>
                <c:pt idx="868">
                  <c:v>44887</c:v>
                </c:pt>
                <c:pt idx="869">
                  <c:v>44886</c:v>
                </c:pt>
                <c:pt idx="870">
                  <c:v>44883</c:v>
                </c:pt>
                <c:pt idx="871">
                  <c:v>44882</c:v>
                </c:pt>
                <c:pt idx="872">
                  <c:v>44881</c:v>
                </c:pt>
                <c:pt idx="873">
                  <c:v>44880</c:v>
                </c:pt>
                <c:pt idx="874">
                  <c:v>44879</c:v>
                </c:pt>
                <c:pt idx="875">
                  <c:v>44876</c:v>
                </c:pt>
                <c:pt idx="876">
                  <c:v>44875</c:v>
                </c:pt>
                <c:pt idx="877">
                  <c:v>44874</c:v>
                </c:pt>
                <c:pt idx="878">
                  <c:v>44873</c:v>
                </c:pt>
                <c:pt idx="879">
                  <c:v>44872</c:v>
                </c:pt>
                <c:pt idx="880">
                  <c:v>44869</c:v>
                </c:pt>
                <c:pt idx="881">
                  <c:v>44868</c:v>
                </c:pt>
                <c:pt idx="882">
                  <c:v>44867</c:v>
                </c:pt>
                <c:pt idx="883">
                  <c:v>44866</c:v>
                </c:pt>
                <c:pt idx="884">
                  <c:v>44865</c:v>
                </c:pt>
                <c:pt idx="885">
                  <c:v>44862</c:v>
                </c:pt>
                <c:pt idx="886">
                  <c:v>44861</c:v>
                </c:pt>
                <c:pt idx="887">
                  <c:v>44860</c:v>
                </c:pt>
                <c:pt idx="888">
                  <c:v>44859</c:v>
                </c:pt>
                <c:pt idx="889">
                  <c:v>44858</c:v>
                </c:pt>
                <c:pt idx="890">
                  <c:v>44855</c:v>
                </c:pt>
                <c:pt idx="891">
                  <c:v>44854</c:v>
                </c:pt>
                <c:pt idx="892">
                  <c:v>44853</c:v>
                </c:pt>
                <c:pt idx="893">
                  <c:v>44852</c:v>
                </c:pt>
                <c:pt idx="894">
                  <c:v>44851</c:v>
                </c:pt>
                <c:pt idx="895">
                  <c:v>44848</c:v>
                </c:pt>
                <c:pt idx="896">
                  <c:v>44847</c:v>
                </c:pt>
                <c:pt idx="897">
                  <c:v>44846</c:v>
                </c:pt>
                <c:pt idx="898">
                  <c:v>44845</c:v>
                </c:pt>
                <c:pt idx="899">
                  <c:v>44844</c:v>
                </c:pt>
                <c:pt idx="900">
                  <c:v>44841</c:v>
                </c:pt>
                <c:pt idx="901">
                  <c:v>44840</c:v>
                </c:pt>
                <c:pt idx="902">
                  <c:v>44839</c:v>
                </c:pt>
                <c:pt idx="903">
                  <c:v>44838</c:v>
                </c:pt>
                <c:pt idx="904">
                  <c:v>44837</c:v>
                </c:pt>
                <c:pt idx="905">
                  <c:v>44834</c:v>
                </c:pt>
                <c:pt idx="906">
                  <c:v>44833</c:v>
                </c:pt>
                <c:pt idx="907">
                  <c:v>44832</c:v>
                </c:pt>
                <c:pt idx="908">
                  <c:v>44831</c:v>
                </c:pt>
                <c:pt idx="909">
                  <c:v>44830</c:v>
                </c:pt>
                <c:pt idx="910">
                  <c:v>44827</c:v>
                </c:pt>
                <c:pt idx="911">
                  <c:v>44826</c:v>
                </c:pt>
                <c:pt idx="912">
                  <c:v>44825</c:v>
                </c:pt>
                <c:pt idx="913">
                  <c:v>44824</c:v>
                </c:pt>
                <c:pt idx="914">
                  <c:v>44823</c:v>
                </c:pt>
                <c:pt idx="915">
                  <c:v>44820</c:v>
                </c:pt>
                <c:pt idx="916">
                  <c:v>44819</c:v>
                </c:pt>
                <c:pt idx="917">
                  <c:v>44818</c:v>
                </c:pt>
                <c:pt idx="918">
                  <c:v>44817</c:v>
                </c:pt>
                <c:pt idx="919">
                  <c:v>44816</c:v>
                </c:pt>
                <c:pt idx="920">
                  <c:v>44813</c:v>
                </c:pt>
                <c:pt idx="921">
                  <c:v>44812</c:v>
                </c:pt>
                <c:pt idx="922">
                  <c:v>44811</c:v>
                </c:pt>
                <c:pt idx="923">
                  <c:v>44810</c:v>
                </c:pt>
                <c:pt idx="924">
                  <c:v>44809</c:v>
                </c:pt>
                <c:pt idx="925">
                  <c:v>44806</c:v>
                </c:pt>
                <c:pt idx="926">
                  <c:v>44805</c:v>
                </c:pt>
                <c:pt idx="927">
                  <c:v>44804</c:v>
                </c:pt>
                <c:pt idx="928">
                  <c:v>44803</c:v>
                </c:pt>
                <c:pt idx="929">
                  <c:v>44802</c:v>
                </c:pt>
                <c:pt idx="930">
                  <c:v>44799</c:v>
                </c:pt>
                <c:pt idx="931">
                  <c:v>44798</c:v>
                </c:pt>
                <c:pt idx="932">
                  <c:v>44797</c:v>
                </c:pt>
                <c:pt idx="933">
                  <c:v>44796</c:v>
                </c:pt>
                <c:pt idx="934">
                  <c:v>44795</c:v>
                </c:pt>
                <c:pt idx="935">
                  <c:v>44792</c:v>
                </c:pt>
                <c:pt idx="936">
                  <c:v>44791</c:v>
                </c:pt>
                <c:pt idx="937">
                  <c:v>44790</c:v>
                </c:pt>
                <c:pt idx="938">
                  <c:v>44789</c:v>
                </c:pt>
                <c:pt idx="939">
                  <c:v>44788</c:v>
                </c:pt>
                <c:pt idx="940">
                  <c:v>44785</c:v>
                </c:pt>
                <c:pt idx="941">
                  <c:v>44784</c:v>
                </c:pt>
                <c:pt idx="942">
                  <c:v>44783</c:v>
                </c:pt>
                <c:pt idx="943">
                  <c:v>44782</c:v>
                </c:pt>
                <c:pt idx="944">
                  <c:v>44781</c:v>
                </c:pt>
                <c:pt idx="945">
                  <c:v>44778</c:v>
                </c:pt>
                <c:pt idx="946">
                  <c:v>44777</c:v>
                </c:pt>
                <c:pt idx="947">
                  <c:v>44776</c:v>
                </c:pt>
                <c:pt idx="948">
                  <c:v>44775</c:v>
                </c:pt>
                <c:pt idx="949">
                  <c:v>44774</c:v>
                </c:pt>
                <c:pt idx="950">
                  <c:v>44771</c:v>
                </c:pt>
                <c:pt idx="951">
                  <c:v>44770</c:v>
                </c:pt>
                <c:pt idx="952">
                  <c:v>44769</c:v>
                </c:pt>
                <c:pt idx="953">
                  <c:v>44768</c:v>
                </c:pt>
                <c:pt idx="954">
                  <c:v>44767</c:v>
                </c:pt>
                <c:pt idx="955">
                  <c:v>44764</c:v>
                </c:pt>
                <c:pt idx="956">
                  <c:v>44763</c:v>
                </c:pt>
                <c:pt idx="957">
                  <c:v>44762</c:v>
                </c:pt>
                <c:pt idx="958">
                  <c:v>44761</c:v>
                </c:pt>
                <c:pt idx="959">
                  <c:v>44760</c:v>
                </c:pt>
                <c:pt idx="960">
                  <c:v>44757</c:v>
                </c:pt>
                <c:pt idx="961">
                  <c:v>44756</c:v>
                </c:pt>
                <c:pt idx="962">
                  <c:v>44755</c:v>
                </c:pt>
                <c:pt idx="963">
                  <c:v>44754</c:v>
                </c:pt>
                <c:pt idx="964">
                  <c:v>44753</c:v>
                </c:pt>
                <c:pt idx="965">
                  <c:v>44750</c:v>
                </c:pt>
                <c:pt idx="966">
                  <c:v>44749</c:v>
                </c:pt>
                <c:pt idx="967">
                  <c:v>44748</c:v>
                </c:pt>
                <c:pt idx="968">
                  <c:v>44747</c:v>
                </c:pt>
                <c:pt idx="969">
                  <c:v>44746</c:v>
                </c:pt>
                <c:pt idx="970">
                  <c:v>44743</c:v>
                </c:pt>
                <c:pt idx="971">
                  <c:v>44742</c:v>
                </c:pt>
                <c:pt idx="972">
                  <c:v>44741</c:v>
                </c:pt>
                <c:pt idx="973">
                  <c:v>44740</c:v>
                </c:pt>
                <c:pt idx="974">
                  <c:v>44739</c:v>
                </c:pt>
                <c:pt idx="975">
                  <c:v>44736</c:v>
                </c:pt>
                <c:pt idx="976">
                  <c:v>44735</c:v>
                </c:pt>
                <c:pt idx="977">
                  <c:v>44734</c:v>
                </c:pt>
                <c:pt idx="978">
                  <c:v>44733</c:v>
                </c:pt>
                <c:pt idx="979">
                  <c:v>44732</c:v>
                </c:pt>
                <c:pt idx="980">
                  <c:v>44729</c:v>
                </c:pt>
                <c:pt idx="981">
                  <c:v>44728</c:v>
                </c:pt>
                <c:pt idx="982">
                  <c:v>44727</c:v>
                </c:pt>
                <c:pt idx="983">
                  <c:v>44726</c:v>
                </c:pt>
                <c:pt idx="984">
                  <c:v>44725</c:v>
                </c:pt>
                <c:pt idx="985">
                  <c:v>44722</c:v>
                </c:pt>
                <c:pt idx="986">
                  <c:v>44721</c:v>
                </c:pt>
                <c:pt idx="987">
                  <c:v>44720</c:v>
                </c:pt>
                <c:pt idx="988">
                  <c:v>44719</c:v>
                </c:pt>
                <c:pt idx="989">
                  <c:v>44718</c:v>
                </c:pt>
                <c:pt idx="990">
                  <c:v>44715</c:v>
                </c:pt>
                <c:pt idx="991">
                  <c:v>44714</c:v>
                </c:pt>
                <c:pt idx="992">
                  <c:v>44713</c:v>
                </c:pt>
                <c:pt idx="993">
                  <c:v>44712</c:v>
                </c:pt>
                <c:pt idx="994">
                  <c:v>44711</c:v>
                </c:pt>
                <c:pt idx="995">
                  <c:v>44708</c:v>
                </c:pt>
                <c:pt idx="996">
                  <c:v>44707</c:v>
                </c:pt>
                <c:pt idx="997">
                  <c:v>44706</c:v>
                </c:pt>
                <c:pt idx="998">
                  <c:v>44705</c:v>
                </c:pt>
                <c:pt idx="999">
                  <c:v>44704</c:v>
                </c:pt>
                <c:pt idx="1000">
                  <c:v>44701</c:v>
                </c:pt>
                <c:pt idx="1001">
                  <c:v>44700</c:v>
                </c:pt>
                <c:pt idx="1002">
                  <c:v>44699</c:v>
                </c:pt>
                <c:pt idx="1003">
                  <c:v>44698</c:v>
                </c:pt>
                <c:pt idx="1004">
                  <c:v>44697</c:v>
                </c:pt>
                <c:pt idx="1005">
                  <c:v>44694</c:v>
                </c:pt>
                <c:pt idx="1006">
                  <c:v>44693</c:v>
                </c:pt>
                <c:pt idx="1007">
                  <c:v>44692</c:v>
                </c:pt>
                <c:pt idx="1008">
                  <c:v>44691</c:v>
                </c:pt>
                <c:pt idx="1009">
                  <c:v>44690</c:v>
                </c:pt>
                <c:pt idx="1010">
                  <c:v>44687</c:v>
                </c:pt>
                <c:pt idx="1011">
                  <c:v>44686</c:v>
                </c:pt>
                <c:pt idx="1012">
                  <c:v>44685</c:v>
                </c:pt>
                <c:pt idx="1013">
                  <c:v>44684</c:v>
                </c:pt>
                <c:pt idx="1014">
                  <c:v>44683</c:v>
                </c:pt>
                <c:pt idx="1015">
                  <c:v>44680</c:v>
                </c:pt>
                <c:pt idx="1016">
                  <c:v>44679</c:v>
                </c:pt>
                <c:pt idx="1017">
                  <c:v>44678</c:v>
                </c:pt>
                <c:pt idx="1018">
                  <c:v>44677</c:v>
                </c:pt>
                <c:pt idx="1019">
                  <c:v>44676</c:v>
                </c:pt>
                <c:pt idx="1020">
                  <c:v>44673</c:v>
                </c:pt>
                <c:pt idx="1021">
                  <c:v>44672</c:v>
                </c:pt>
                <c:pt idx="1022">
                  <c:v>44671</c:v>
                </c:pt>
                <c:pt idx="1023">
                  <c:v>44670</c:v>
                </c:pt>
                <c:pt idx="1024">
                  <c:v>44669</c:v>
                </c:pt>
                <c:pt idx="1025">
                  <c:v>44666</c:v>
                </c:pt>
                <c:pt idx="1026">
                  <c:v>44665</c:v>
                </c:pt>
                <c:pt idx="1027">
                  <c:v>44664</c:v>
                </c:pt>
                <c:pt idx="1028">
                  <c:v>44663</c:v>
                </c:pt>
                <c:pt idx="1029">
                  <c:v>44662</c:v>
                </c:pt>
                <c:pt idx="1030">
                  <c:v>44659</c:v>
                </c:pt>
                <c:pt idx="1031">
                  <c:v>44658</c:v>
                </c:pt>
                <c:pt idx="1032">
                  <c:v>44657</c:v>
                </c:pt>
                <c:pt idx="1033">
                  <c:v>44656</c:v>
                </c:pt>
                <c:pt idx="1034">
                  <c:v>44655</c:v>
                </c:pt>
                <c:pt idx="1035">
                  <c:v>44652</c:v>
                </c:pt>
                <c:pt idx="1036">
                  <c:v>44651</c:v>
                </c:pt>
                <c:pt idx="1037">
                  <c:v>44650</c:v>
                </c:pt>
                <c:pt idx="1038">
                  <c:v>44649</c:v>
                </c:pt>
                <c:pt idx="1039">
                  <c:v>44648</c:v>
                </c:pt>
                <c:pt idx="1040">
                  <c:v>44645</c:v>
                </c:pt>
                <c:pt idx="1041">
                  <c:v>44644</c:v>
                </c:pt>
                <c:pt idx="1042">
                  <c:v>44643</c:v>
                </c:pt>
                <c:pt idx="1043">
                  <c:v>44642</c:v>
                </c:pt>
                <c:pt idx="1044">
                  <c:v>44641</c:v>
                </c:pt>
                <c:pt idx="1045">
                  <c:v>44638</c:v>
                </c:pt>
                <c:pt idx="1046">
                  <c:v>44637</c:v>
                </c:pt>
                <c:pt idx="1047">
                  <c:v>44636</c:v>
                </c:pt>
                <c:pt idx="1048">
                  <c:v>44635</c:v>
                </c:pt>
                <c:pt idx="1049">
                  <c:v>44634</c:v>
                </c:pt>
                <c:pt idx="1050">
                  <c:v>44631</c:v>
                </c:pt>
                <c:pt idx="1051">
                  <c:v>44630</c:v>
                </c:pt>
                <c:pt idx="1052">
                  <c:v>44629</c:v>
                </c:pt>
                <c:pt idx="1053">
                  <c:v>44628</c:v>
                </c:pt>
                <c:pt idx="1054">
                  <c:v>44627</c:v>
                </c:pt>
                <c:pt idx="1055">
                  <c:v>44624</c:v>
                </c:pt>
                <c:pt idx="1056">
                  <c:v>44623</c:v>
                </c:pt>
                <c:pt idx="1057">
                  <c:v>44622</c:v>
                </c:pt>
                <c:pt idx="1058">
                  <c:v>44621</c:v>
                </c:pt>
                <c:pt idx="1059">
                  <c:v>44620</c:v>
                </c:pt>
                <c:pt idx="1060">
                  <c:v>44617</c:v>
                </c:pt>
                <c:pt idx="1061">
                  <c:v>44616</c:v>
                </c:pt>
                <c:pt idx="1062">
                  <c:v>44615</c:v>
                </c:pt>
                <c:pt idx="1063">
                  <c:v>44614</c:v>
                </c:pt>
                <c:pt idx="1064">
                  <c:v>44613</c:v>
                </c:pt>
                <c:pt idx="1065">
                  <c:v>44610</c:v>
                </c:pt>
                <c:pt idx="1066">
                  <c:v>44609</c:v>
                </c:pt>
                <c:pt idx="1067">
                  <c:v>44608</c:v>
                </c:pt>
                <c:pt idx="1068">
                  <c:v>44607</c:v>
                </c:pt>
                <c:pt idx="1069">
                  <c:v>44606</c:v>
                </c:pt>
                <c:pt idx="1070">
                  <c:v>44603</c:v>
                </c:pt>
                <c:pt idx="1071">
                  <c:v>44602</c:v>
                </c:pt>
                <c:pt idx="1072">
                  <c:v>44601</c:v>
                </c:pt>
                <c:pt idx="1073">
                  <c:v>44600</c:v>
                </c:pt>
                <c:pt idx="1074">
                  <c:v>44599</c:v>
                </c:pt>
                <c:pt idx="1075">
                  <c:v>44596</c:v>
                </c:pt>
                <c:pt idx="1076">
                  <c:v>44595</c:v>
                </c:pt>
                <c:pt idx="1077">
                  <c:v>44594</c:v>
                </c:pt>
                <c:pt idx="1078">
                  <c:v>44593</c:v>
                </c:pt>
                <c:pt idx="1079">
                  <c:v>44592</c:v>
                </c:pt>
                <c:pt idx="1080">
                  <c:v>44589</c:v>
                </c:pt>
                <c:pt idx="1081">
                  <c:v>44588</c:v>
                </c:pt>
                <c:pt idx="1082">
                  <c:v>44587</c:v>
                </c:pt>
                <c:pt idx="1083">
                  <c:v>44586</c:v>
                </c:pt>
                <c:pt idx="1084">
                  <c:v>44585</c:v>
                </c:pt>
                <c:pt idx="1085">
                  <c:v>44582</c:v>
                </c:pt>
                <c:pt idx="1086">
                  <c:v>44581</c:v>
                </c:pt>
                <c:pt idx="1087">
                  <c:v>44580</c:v>
                </c:pt>
                <c:pt idx="1088">
                  <c:v>44579</c:v>
                </c:pt>
                <c:pt idx="1089">
                  <c:v>44578</c:v>
                </c:pt>
                <c:pt idx="1090">
                  <c:v>44575</c:v>
                </c:pt>
                <c:pt idx="1091">
                  <c:v>44574</c:v>
                </c:pt>
                <c:pt idx="1092">
                  <c:v>44573</c:v>
                </c:pt>
                <c:pt idx="1093">
                  <c:v>44572</c:v>
                </c:pt>
                <c:pt idx="1094">
                  <c:v>44571</c:v>
                </c:pt>
                <c:pt idx="1095">
                  <c:v>44568</c:v>
                </c:pt>
                <c:pt idx="1096">
                  <c:v>44567</c:v>
                </c:pt>
                <c:pt idx="1097">
                  <c:v>44566</c:v>
                </c:pt>
                <c:pt idx="1098">
                  <c:v>44565</c:v>
                </c:pt>
                <c:pt idx="1099">
                  <c:v>44564</c:v>
                </c:pt>
                <c:pt idx="1100">
                  <c:v>44561</c:v>
                </c:pt>
                <c:pt idx="1101">
                  <c:v>44560</c:v>
                </c:pt>
                <c:pt idx="1102">
                  <c:v>44559</c:v>
                </c:pt>
                <c:pt idx="1103">
                  <c:v>44558</c:v>
                </c:pt>
                <c:pt idx="1104">
                  <c:v>44557</c:v>
                </c:pt>
                <c:pt idx="1105">
                  <c:v>44554</c:v>
                </c:pt>
                <c:pt idx="1106">
                  <c:v>44553</c:v>
                </c:pt>
                <c:pt idx="1107">
                  <c:v>44552</c:v>
                </c:pt>
                <c:pt idx="1108">
                  <c:v>44551</c:v>
                </c:pt>
                <c:pt idx="1109">
                  <c:v>44550</c:v>
                </c:pt>
                <c:pt idx="1110">
                  <c:v>44547</c:v>
                </c:pt>
                <c:pt idx="1111">
                  <c:v>44546</c:v>
                </c:pt>
                <c:pt idx="1112">
                  <c:v>44545</c:v>
                </c:pt>
                <c:pt idx="1113">
                  <c:v>44544</c:v>
                </c:pt>
                <c:pt idx="1114">
                  <c:v>44543</c:v>
                </c:pt>
                <c:pt idx="1115">
                  <c:v>44540</c:v>
                </c:pt>
                <c:pt idx="1116">
                  <c:v>44539</c:v>
                </c:pt>
                <c:pt idx="1117">
                  <c:v>44538</c:v>
                </c:pt>
                <c:pt idx="1118">
                  <c:v>44537</c:v>
                </c:pt>
                <c:pt idx="1119">
                  <c:v>44536</c:v>
                </c:pt>
                <c:pt idx="1120">
                  <c:v>44533</c:v>
                </c:pt>
                <c:pt idx="1121">
                  <c:v>44532</c:v>
                </c:pt>
                <c:pt idx="1122">
                  <c:v>44531</c:v>
                </c:pt>
                <c:pt idx="1123">
                  <c:v>44530</c:v>
                </c:pt>
                <c:pt idx="1124">
                  <c:v>44529</c:v>
                </c:pt>
                <c:pt idx="1125">
                  <c:v>44526</c:v>
                </c:pt>
                <c:pt idx="1126">
                  <c:v>44525</c:v>
                </c:pt>
                <c:pt idx="1127">
                  <c:v>44524</c:v>
                </c:pt>
                <c:pt idx="1128">
                  <c:v>44523</c:v>
                </c:pt>
                <c:pt idx="1129">
                  <c:v>44522</c:v>
                </c:pt>
                <c:pt idx="1130">
                  <c:v>44519</c:v>
                </c:pt>
                <c:pt idx="1131">
                  <c:v>44518</c:v>
                </c:pt>
                <c:pt idx="1132">
                  <c:v>44517</c:v>
                </c:pt>
                <c:pt idx="1133">
                  <c:v>44516</c:v>
                </c:pt>
                <c:pt idx="1134">
                  <c:v>44515</c:v>
                </c:pt>
                <c:pt idx="1135">
                  <c:v>44512</c:v>
                </c:pt>
                <c:pt idx="1136">
                  <c:v>44511</c:v>
                </c:pt>
                <c:pt idx="1137">
                  <c:v>44510</c:v>
                </c:pt>
                <c:pt idx="1138">
                  <c:v>44509</c:v>
                </c:pt>
                <c:pt idx="1139">
                  <c:v>44508</c:v>
                </c:pt>
                <c:pt idx="1140">
                  <c:v>44505</c:v>
                </c:pt>
                <c:pt idx="1141">
                  <c:v>44504</c:v>
                </c:pt>
                <c:pt idx="1142">
                  <c:v>44503</c:v>
                </c:pt>
                <c:pt idx="1143">
                  <c:v>44502</c:v>
                </c:pt>
                <c:pt idx="1144">
                  <c:v>44501</c:v>
                </c:pt>
                <c:pt idx="1145">
                  <c:v>44498</c:v>
                </c:pt>
                <c:pt idx="1146">
                  <c:v>44497</c:v>
                </c:pt>
                <c:pt idx="1147">
                  <c:v>44496</c:v>
                </c:pt>
                <c:pt idx="1148">
                  <c:v>44495</c:v>
                </c:pt>
                <c:pt idx="1149">
                  <c:v>44494</c:v>
                </c:pt>
                <c:pt idx="1150">
                  <c:v>44491</c:v>
                </c:pt>
                <c:pt idx="1151">
                  <c:v>44490</c:v>
                </c:pt>
                <c:pt idx="1152">
                  <c:v>44489</c:v>
                </c:pt>
                <c:pt idx="1153">
                  <c:v>44488</c:v>
                </c:pt>
                <c:pt idx="1154">
                  <c:v>44487</c:v>
                </c:pt>
                <c:pt idx="1155">
                  <c:v>44484</c:v>
                </c:pt>
                <c:pt idx="1156">
                  <c:v>44483</c:v>
                </c:pt>
                <c:pt idx="1157">
                  <c:v>44482</c:v>
                </c:pt>
                <c:pt idx="1158">
                  <c:v>44481</c:v>
                </c:pt>
                <c:pt idx="1159">
                  <c:v>44480</c:v>
                </c:pt>
                <c:pt idx="1160">
                  <c:v>44477</c:v>
                </c:pt>
                <c:pt idx="1161">
                  <c:v>44476</c:v>
                </c:pt>
                <c:pt idx="1162">
                  <c:v>44475</c:v>
                </c:pt>
                <c:pt idx="1163">
                  <c:v>44474</c:v>
                </c:pt>
                <c:pt idx="1164">
                  <c:v>44473</c:v>
                </c:pt>
                <c:pt idx="1165">
                  <c:v>44470</c:v>
                </c:pt>
                <c:pt idx="1166">
                  <c:v>44469</c:v>
                </c:pt>
                <c:pt idx="1167">
                  <c:v>44468</c:v>
                </c:pt>
                <c:pt idx="1168">
                  <c:v>44467</c:v>
                </c:pt>
                <c:pt idx="1169">
                  <c:v>44466</c:v>
                </c:pt>
                <c:pt idx="1170">
                  <c:v>44463</c:v>
                </c:pt>
                <c:pt idx="1171">
                  <c:v>44462</c:v>
                </c:pt>
                <c:pt idx="1172">
                  <c:v>44461</c:v>
                </c:pt>
                <c:pt idx="1173">
                  <c:v>44460</c:v>
                </c:pt>
                <c:pt idx="1174">
                  <c:v>44459</c:v>
                </c:pt>
                <c:pt idx="1175">
                  <c:v>44456</c:v>
                </c:pt>
                <c:pt idx="1176">
                  <c:v>44455</c:v>
                </c:pt>
                <c:pt idx="1177">
                  <c:v>44454</c:v>
                </c:pt>
                <c:pt idx="1178">
                  <c:v>44453</c:v>
                </c:pt>
                <c:pt idx="1179">
                  <c:v>44452</c:v>
                </c:pt>
                <c:pt idx="1180">
                  <c:v>44449</c:v>
                </c:pt>
                <c:pt idx="1181">
                  <c:v>44448</c:v>
                </c:pt>
                <c:pt idx="1182">
                  <c:v>44447</c:v>
                </c:pt>
                <c:pt idx="1183">
                  <c:v>44446</c:v>
                </c:pt>
                <c:pt idx="1184">
                  <c:v>44445</c:v>
                </c:pt>
                <c:pt idx="1185">
                  <c:v>44442</c:v>
                </c:pt>
                <c:pt idx="1186">
                  <c:v>44441</c:v>
                </c:pt>
                <c:pt idx="1187">
                  <c:v>44440</c:v>
                </c:pt>
                <c:pt idx="1188">
                  <c:v>44439</c:v>
                </c:pt>
                <c:pt idx="1189">
                  <c:v>44438</c:v>
                </c:pt>
                <c:pt idx="1190">
                  <c:v>44435</c:v>
                </c:pt>
                <c:pt idx="1191">
                  <c:v>44434</c:v>
                </c:pt>
                <c:pt idx="1192">
                  <c:v>44433</c:v>
                </c:pt>
                <c:pt idx="1193">
                  <c:v>44432</c:v>
                </c:pt>
                <c:pt idx="1194">
                  <c:v>44431</c:v>
                </c:pt>
                <c:pt idx="1195">
                  <c:v>44428</c:v>
                </c:pt>
                <c:pt idx="1196">
                  <c:v>44427</c:v>
                </c:pt>
                <c:pt idx="1197">
                  <c:v>44426</c:v>
                </c:pt>
                <c:pt idx="1198">
                  <c:v>44425</c:v>
                </c:pt>
                <c:pt idx="1199">
                  <c:v>44424</c:v>
                </c:pt>
                <c:pt idx="1200">
                  <c:v>44421</c:v>
                </c:pt>
                <c:pt idx="1201">
                  <c:v>44420</c:v>
                </c:pt>
                <c:pt idx="1202">
                  <c:v>44419</c:v>
                </c:pt>
                <c:pt idx="1203">
                  <c:v>44418</c:v>
                </c:pt>
                <c:pt idx="1204">
                  <c:v>44417</c:v>
                </c:pt>
                <c:pt idx="1205">
                  <c:v>44414</c:v>
                </c:pt>
                <c:pt idx="1206">
                  <c:v>44413</c:v>
                </c:pt>
                <c:pt idx="1207">
                  <c:v>44412</c:v>
                </c:pt>
                <c:pt idx="1208">
                  <c:v>44411</c:v>
                </c:pt>
                <c:pt idx="1209">
                  <c:v>44410</c:v>
                </c:pt>
                <c:pt idx="1210">
                  <c:v>44407</c:v>
                </c:pt>
                <c:pt idx="1211">
                  <c:v>44406</c:v>
                </c:pt>
                <c:pt idx="1212">
                  <c:v>44405</c:v>
                </c:pt>
                <c:pt idx="1213">
                  <c:v>44404</c:v>
                </c:pt>
                <c:pt idx="1214">
                  <c:v>44403</c:v>
                </c:pt>
                <c:pt idx="1215">
                  <c:v>44400</c:v>
                </c:pt>
                <c:pt idx="1216">
                  <c:v>44399</c:v>
                </c:pt>
                <c:pt idx="1217">
                  <c:v>44398</c:v>
                </c:pt>
                <c:pt idx="1218">
                  <c:v>44397</c:v>
                </c:pt>
                <c:pt idx="1219">
                  <c:v>44396</c:v>
                </c:pt>
                <c:pt idx="1220">
                  <c:v>44393</c:v>
                </c:pt>
                <c:pt idx="1221">
                  <c:v>44392</c:v>
                </c:pt>
                <c:pt idx="1222">
                  <c:v>44391</c:v>
                </c:pt>
                <c:pt idx="1223">
                  <c:v>44390</c:v>
                </c:pt>
                <c:pt idx="1224">
                  <c:v>44389</c:v>
                </c:pt>
                <c:pt idx="1225">
                  <c:v>44386</c:v>
                </c:pt>
                <c:pt idx="1226">
                  <c:v>44385</c:v>
                </c:pt>
                <c:pt idx="1227">
                  <c:v>44384</c:v>
                </c:pt>
                <c:pt idx="1228">
                  <c:v>44383</c:v>
                </c:pt>
                <c:pt idx="1229">
                  <c:v>44382</c:v>
                </c:pt>
                <c:pt idx="1230">
                  <c:v>44379</c:v>
                </c:pt>
                <c:pt idx="1231">
                  <c:v>44378</c:v>
                </c:pt>
                <c:pt idx="1232">
                  <c:v>44377</c:v>
                </c:pt>
                <c:pt idx="1233">
                  <c:v>44376</c:v>
                </c:pt>
                <c:pt idx="1234">
                  <c:v>44375</c:v>
                </c:pt>
                <c:pt idx="1235">
                  <c:v>44372</c:v>
                </c:pt>
                <c:pt idx="1236">
                  <c:v>44371</c:v>
                </c:pt>
                <c:pt idx="1237">
                  <c:v>44370</c:v>
                </c:pt>
                <c:pt idx="1238">
                  <c:v>44369</c:v>
                </c:pt>
                <c:pt idx="1239">
                  <c:v>44368</c:v>
                </c:pt>
                <c:pt idx="1240">
                  <c:v>44365</c:v>
                </c:pt>
                <c:pt idx="1241">
                  <c:v>44364</c:v>
                </c:pt>
                <c:pt idx="1242">
                  <c:v>44363</c:v>
                </c:pt>
                <c:pt idx="1243">
                  <c:v>44362</c:v>
                </c:pt>
                <c:pt idx="1244">
                  <c:v>44361</c:v>
                </c:pt>
                <c:pt idx="1245">
                  <c:v>44358</c:v>
                </c:pt>
                <c:pt idx="1246">
                  <c:v>44357</c:v>
                </c:pt>
                <c:pt idx="1247">
                  <c:v>44356</c:v>
                </c:pt>
                <c:pt idx="1248">
                  <c:v>44355</c:v>
                </c:pt>
                <c:pt idx="1249">
                  <c:v>44354</c:v>
                </c:pt>
                <c:pt idx="1250">
                  <c:v>44351</c:v>
                </c:pt>
                <c:pt idx="1251">
                  <c:v>44350</c:v>
                </c:pt>
                <c:pt idx="1252">
                  <c:v>44349</c:v>
                </c:pt>
                <c:pt idx="1253">
                  <c:v>44348</c:v>
                </c:pt>
                <c:pt idx="1254">
                  <c:v>44347</c:v>
                </c:pt>
                <c:pt idx="1255">
                  <c:v>44344</c:v>
                </c:pt>
                <c:pt idx="1256">
                  <c:v>44343</c:v>
                </c:pt>
                <c:pt idx="1257">
                  <c:v>44342</c:v>
                </c:pt>
                <c:pt idx="1258">
                  <c:v>44341</c:v>
                </c:pt>
                <c:pt idx="1259">
                  <c:v>44340</c:v>
                </c:pt>
                <c:pt idx="1260">
                  <c:v>44337</c:v>
                </c:pt>
                <c:pt idx="1261">
                  <c:v>44336</c:v>
                </c:pt>
                <c:pt idx="1262">
                  <c:v>44335</c:v>
                </c:pt>
                <c:pt idx="1263">
                  <c:v>44334</c:v>
                </c:pt>
                <c:pt idx="1264">
                  <c:v>44333</c:v>
                </c:pt>
                <c:pt idx="1265">
                  <c:v>44330</c:v>
                </c:pt>
                <c:pt idx="1266">
                  <c:v>44329</c:v>
                </c:pt>
                <c:pt idx="1267">
                  <c:v>44328</c:v>
                </c:pt>
                <c:pt idx="1268">
                  <c:v>44327</c:v>
                </c:pt>
                <c:pt idx="1269">
                  <c:v>44326</c:v>
                </c:pt>
                <c:pt idx="1270">
                  <c:v>44323</c:v>
                </c:pt>
                <c:pt idx="1271">
                  <c:v>44322</c:v>
                </c:pt>
                <c:pt idx="1272">
                  <c:v>44321</c:v>
                </c:pt>
                <c:pt idx="1273">
                  <c:v>44320</c:v>
                </c:pt>
                <c:pt idx="1274">
                  <c:v>44319</c:v>
                </c:pt>
                <c:pt idx="1275">
                  <c:v>44316</c:v>
                </c:pt>
                <c:pt idx="1276">
                  <c:v>44315</c:v>
                </c:pt>
                <c:pt idx="1277">
                  <c:v>44314</c:v>
                </c:pt>
                <c:pt idx="1278">
                  <c:v>44313</c:v>
                </c:pt>
                <c:pt idx="1279">
                  <c:v>44312</c:v>
                </c:pt>
                <c:pt idx="1280">
                  <c:v>44309</c:v>
                </c:pt>
                <c:pt idx="1281">
                  <c:v>44308</c:v>
                </c:pt>
                <c:pt idx="1282">
                  <c:v>44307</c:v>
                </c:pt>
                <c:pt idx="1283">
                  <c:v>44306</c:v>
                </c:pt>
                <c:pt idx="1284">
                  <c:v>44305</c:v>
                </c:pt>
                <c:pt idx="1285">
                  <c:v>44302</c:v>
                </c:pt>
                <c:pt idx="1286">
                  <c:v>44301</c:v>
                </c:pt>
                <c:pt idx="1287">
                  <c:v>44300</c:v>
                </c:pt>
                <c:pt idx="1288">
                  <c:v>44299</c:v>
                </c:pt>
                <c:pt idx="1289">
                  <c:v>44298</c:v>
                </c:pt>
                <c:pt idx="1290">
                  <c:v>44295</c:v>
                </c:pt>
                <c:pt idx="1291">
                  <c:v>44294</c:v>
                </c:pt>
                <c:pt idx="1292">
                  <c:v>44293</c:v>
                </c:pt>
                <c:pt idx="1293">
                  <c:v>44292</c:v>
                </c:pt>
                <c:pt idx="1294">
                  <c:v>44291</c:v>
                </c:pt>
                <c:pt idx="1295">
                  <c:v>44288</c:v>
                </c:pt>
                <c:pt idx="1296">
                  <c:v>44287</c:v>
                </c:pt>
                <c:pt idx="1297">
                  <c:v>44286</c:v>
                </c:pt>
                <c:pt idx="1298">
                  <c:v>44285</c:v>
                </c:pt>
                <c:pt idx="1299">
                  <c:v>44284</c:v>
                </c:pt>
                <c:pt idx="1300">
                  <c:v>44281</c:v>
                </c:pt>
                <c:pt idx="1301">
                  <c:v>44280</c:v>
                </c:pt>
                <c:pt idx="1302">
                  <c:v>44279</c:v>
                </c:pt>
                <c:pt idx="1303">
                  <c:v>44278</c:v>
                </c:pt>
                <c:pt idx="1304">
                  <c:v>44277</c:v>
                </c:pt>
                <c:pt idx="1305">
                  <c:v>44274</c:v>
                </c:pt>
                <c:pt idx="1306">
                  <c:v>44273</c:v>
                </c:pt>
                <c:pt idx="1307">
                  <c:v>44272</c:v>
                </c:pt>
                <c:pt idx="1308">
                  <c:v>44271</c:v>
                </c:pt>
                <c:pt idx="1309">
                  <c:v>44270</c:v>
                </c:pt>
                <c:pt idx="1310">
                  <c:v>44267</c:v>
                </c:pt>
                <c:pt idx="1311">
                  <c:v>44266</c:v>
                </c:pt>
                <c:pt idx="1312">
                  <c:v>44265</c:v>
                </c:pt>
                <c:pt idx="1313">
                  <c:v>44264</c:v>
                </c:pt>
                <c:pt idx="1314">
                  <c:v>44263</c:v>
                </c:pt>
                <c:pt idx="1315">
                  <c:v>44260</c:v>
                </c:pt>
                <c:pt idx="1316">
                  <c:v>44259</c:v>
                </c:pt>
                <c:pt idx="1317">
                  <c:v>44258</c:v>
                </c:pt>
                <c:pt idx="1318">
                  <c:v>44257</c:v>
                </c:pt>
                <c:pt idx="1319">
                  <c:v>44256</c:v>
                </c:pt>
                <c:pt idx="1320">
                  <c:v>44253</c:v>
                </c:pt>
                <c:pt idx="1321">
                  <c:v>44252</c:v>
                </c:pt>
                <c:pt idx="1322">
                  <c:v>44251</c:v>
                </c:pt>
                <c:pt idx="1323">
                  <c:v>44250</c:v>
                </c:pt>
                <c:pt idx="1324">
                  <c:v>44249</c:v>
                </c:pt>
                <c:pt idx="1325">
                  <c:v>44246</c:v>
                </c:pt>
                <c:pt idx="1326">
                  <c:v>44245</c:v>
                </c:pt>
                <c:pt idx="1327">
                  <c:v>44244</c:v>
                </c:pt>
                <c:pt idx="1328">
                  <c:v>44243</c:v>
                </c:pt>
                <c:pt idx="1329">
                  <c:v>44242</c:v>
                </c:pt>
                <c:pt idx="1330">
                  <c:v>44239</c:v>
                </c:pt>
                <c:pt idx="1331">
                  <c:v>44238</c:v>
                </c:pt>
                <c:pt idx="1332">
                  <c:v>44237</c:v>
                </c:pt>
                <c:pt idx="1333">
                  <c:v>44236</c:v>
                </c:pt>
                <c:pt idx="1334">
                  <c:v>44235</c:v>
                </c:pt>
                <c:pt idx="1335">
                  <c:v>44232</c:v>
                </c:pt>
                <c:pt idx="1336">
                  <c:v>44231</c:v>
                </c:pt>
                <c:pt idx="1337">
                  <c:v>44230</c:v>
                </c:pt>
                <c:pt idx="1338">
                  <c:v>44229</c:v>
                </c:pt>
                <c:pt idx="1339">
                  <c:v>44228</c:v>
                </c:pt>
                <c:pt idx="1340">
                  <c:v>44225</c:v>
                </c:pt>
                <c:pt idx="1341">
                  <c:v>44224</c:v>
                </c:pt>
                <c:pt idx="1342">
                  <c:v>44223</c:v>
                </c:pt>
                <c:pt idx="1343">
                  <c:v>44222</c:v>
                </c:pt>
                <c:pt idx="1344">
                  <c:v>44221</c:v>
                </c:pt>
                <c:pt idx="1345">
                  <c:v>44218</c:v>
                </c:pt>
                <c:pt idx="1346">
                  <c:v>44217</c:v>
                </c:pt>
                <c:pt idx="1347">
                  <c:v>44216</c:v>
                </c:pt>
                <c:pt idx="1348">
                  <c:v>44215</c:v>
                </c:pt>
                <c:pt idx="1349">
                  <c:v>44214</c:v>
                </c:pt>
                <c:pt idx="1350">
                  <c:v>44211</c:v>
                </c:pt>
                <c:pt idx="1351">
                  <c:v>44210</c:v>
                </c:pt>
                <c:pt idx="1352">
                  <c:v>44209</c:v>
                </c:pt>
                <c:pt idx="1353">
                  <c:v>44208</c:v>
                </c:pt>
                <c:pt idx="1354">
                  <c:v>44207</c:v>
                </c:pt>
                <c:pt idx="1355">
                  <c:v>44204</c:v>
                </c:pt>
                <c:pt idx="1356">
                  <c:v>44203</c:v>
                </c:pt>
                <c:pt idx="1357">
                  <c:v>44202</c:v>
                </c:pt>
                <c:pt idx="1358">
                  <c:v>44201</c:v>
                </c:pt>
                <c:pt idx="1359">
                  <c:v>44200</c:v>
                </c:pt>
                <c:pt idx="1360">
                  <c:v>44197</c:v>
                </c:pt>
              </c:numCache>
            </c:numRef>
          </c:cat>
          <c:val>
            <c:numRef>
              <c:f>'Market Data'!$D$3:$D$1363</c:f>
              <c:numCache>
                <c:formatCode>#,##0.00_);\(#,##0.00\);"--"_)</c:formatCode>
                <c:ptCount val="1361"/>
                <c:pt idx="0">
                  <c:v>12.35</c:v>
                </c:pt>
                <c:pt idx="1">
                  <c:v>12.55</c:v>
                </c:pt>
                <c:pt idx="2">
                  <c:v>12.48</c:v>
                </c:pt>
                <c:pt idx="3">
                  <c:v>12.47</c:v>
                </c:pt>
                <c:pt idx="4">
                  <c:v>12.1</c:v>
                </c:pt>
                <c:pt idx="5">
                  <c:v>11.97</c:v>
                </c:pt>
                <c:pt idx="6">
                  <c:v>12.13</c:v>
                </c:pt>
                <c:pt idx="7">
                  <c:v>12.08</c:v>
                </c:pt>
                <c:pt idx="8">
                  <c:v>12.19</c:v>
                </c:pt>
                <c:pt idx="9">
                  <c:v>12.23</c:v>
                </c:pt>
                <c:pt idx="10">
                  <c:v>12.12</c:v>
                </c:pt>
                <c:pt idx="11">
                  <c:v>12.39</c:v>
                </c:pt>
                <c:pt idx="12">
                  <c:v>12.46</c:v>
                </c:pt>
                <c:pt idx="13">
                  <c:v>12.21</c:v>
                </c:pt>
                <c:pt idx="14">
                  <c:v>12.28</c:v>
                </c:pt>
                <c:pt idx="15">
                  <c:v>11.99</c:v>
                </c:pt>
                <c:pt idx="16">
                  <c:v>12.26</c:v>
                </c:pt>
                <c:pt idx="17">
                  <c:v>12.34</c:v>
                </c:pt>
                <c:pt idx="18">
                  <c:v>12.1</c:v>
                </c:pt>
                <c:pt idx="19">
                  <c:v>12.14</c:v>
                </c:pt>
                <c:pt idx="20">
                  <c:v>12.15</c:v>
                </c:pt>
                <c:pt idx="21">
                  <c:v>12.22</c:v>
                </c:pt>
                <c:pt idx="22">
                  <c:v>12.28</c:v>
                </c:pt>
                <c:pt idx="23">
                  <c:v>12.25</c:v>
                </c:pt>
                <c:pt idx="24">
                  <c:v>12.63</c:v>
                </c:pt>
                <c:pt idx="25">
                  <c:v>12.63</c:v>
                </c:pt>
                <c:pt idx="26">
                  <c:v>12.71</c:v>
                </c:pt>
                <c:pt idx="27">
                  <c:v>12.75</c:v>
                </c:pt>
                <c:pt idx="28">
                  <c:v>12.87</c:v>
                </c:pt>
                <c:pt idx="29">
                  <c:v>12.62</c:v>
                </c:pt>
                <c:pt idx="30">
                  <c:v>12.55</c:v>
                </c:pt>
                <c:pt idx="31">
                  <c:v>12.38</c:v>
                </c:pt>
                <c:pt idx="32">
                  <c:v>13.06</c:v>
                </c:pt>
                <c:pt idx="33">
                  <c:v>12.79</c:v>
                </c:pt>
                <c:pt idx="34">
                  <c:v>13.05</c:v>
                </c:pt>
                <c:pt idx="35">
                  <c:v>13.39</c:v>
                </c:pt>
                <c:pt idx="36">
                  <c:v>13.55</c:v>
                </c:pt>
                <c:pt idx="37">
                  <c:v>13.54</c:v>
                </c:pt>
                <c:pt idx="38">
                  <c:v>13.71</c:v>
                </c:pt>
                <c:pt idx="39">
                  <c:v>13.56</c:v>
                </c:pt>
                <c:pt idx="40">
                  <c:v>13.68</c:v>
                </c:pt>
                <c:pt idx="41">
                  <c:v>13.68</c:v>
                </c:pt>
                <c:pt idx="42">
                  <c:v>13.8</c:v>
                </c:pt>
                <c:pt idx="43">
                  <c:v>13.69</c:v>
                </c:pt>
                <c:pt idx="44">
                  <c:v>13.82</c:v>
                </c:pt>
                <c:pt idx="45">
                  <c:v>13.82</c:v>
                </c:pt>
                <c:pt idx="46">
                  <c:v>13.95</c:v>
                </c:pt>
                <c:pt idx="47">
                  <c:v>13.79</c:v>
                </c:pt>
                <c:pt idx="48">
                  <c:v>13.65</c:v>
                </c:pt>
                <c:pt idx="49">
                  <c:v>13.74</c:v>
                </c:pt>
                <c:pt idx="50">
                  <c:v>13.69</c:v>
                </c:pt>
                <c:pt idx="51">
                  <c:v>13.81</c:v>
                </c:pt>
                <c:pt idx="52">
                  <c:v>13.48</c:v>
                </c:pt>
                <c:pt idx="53">
                  <c:v>13.73</c:v>
                </c:pt>
                <c:pt idx="54">
                  <c:v>13.8</c:v>
                </c:pt>
                <c:pt idx="55">
                  <c:v>13.57</c:v>
                </c:pt>
                <c:pt idx="56">
                  <c:v>13.57</c:v>
                </c:pt>
                <c:pt idx="57">
                  <c:v>13.57</c:v>
                </c:pt>
                <c:pt idx="58">
                  <c:v>13.54</c:v>
                </c:pt>
                <c:pt idx="59">
                  <c:v>13.5</c:v>
                </c:pt>
                <c:pt idx="60">
                  <c:v>13.55</c:v>
                </c:pt>
                <c:pt idx="61">
                  <c:v>13.42</c:v>
                </c:pt>
                <c:pt idx="62">
                  <c:v>13.42</c:v>
                </c:pt>
                <c:pt idx="63">
                  <c:v>13.33</c:v>
                </c:pt>
                <c:pt idx="64">
                  <c:v>13.5</c:v>
                </c:pt>
                <c:pt idx="65">
                  <c:v>13.46</c:v>
                </c:pt>
                <c:pt idx="66">
                  <c:v>13.48</c:v>
                </c:pt>
                <c:pt idx="67">
                  <c:v>13.54</c:v>
                </c:pt>
                <c:pt idx="68">
                  <c:v>13.61</c:v>
                </c:pt>
                <c:pt idx="69">
                  <c:v>13.67</c:v>
                </c:pt>
                <c:pt idx="70">
                  <c:v>13.76</c:v>
                </c:pt>
                <c:pt idx="71">
                  <c:v>14.22</c:v>
                </c:pt>
                <c:pt idx="72">
                  <c:v>14.37</c:v>
                </c:pt>
                <c:pt idx="73">
                  <c:v>14.34</c:v>
                </c:pt>
                <c:pt idx="74">
                  <c:v>14.3</c:v>
                </c:pt>
                <c:pt idx="75">
                  <c:v>14.27</c:v>
                </c:pt>
                <c:pt idx="76">
                  <c:v>14.22</c:v>
                </c:pt>
                <c:pt idx="77">
                  <c:v>14.14</c:v>
                </c:pt>
                <c:pt idx="78">
                  <c:v>14.02</c:v>
                </c:pt>
                <c:pt idx="79">
                  <c:v>14</c:v>
                </c:pt>
                <c:pt idx="80">
                  <c:v>14.09</c:v>
                </c:pt>
                <c:pt idx="81">
                  <c:v>13.96</c:v>
                </c:pt>
                <c:pt idx="82">
                  <c:v>13.96</c:v>
                </c:pt>
                <c:pt idx="83">
                  <c:v>13.93</c:v>
                </c:pt>
                <c:pt idx="84">
                  <c:v>13.83</c:v>
                </c:pt>
                <c:pt idx="85">
                  <c:v>13.72</c:v>
                </c:pt>
                <c:pt idx="86">
                  <c:v>13.53</c:v>
                </c:pt>
                <c:pt idx="87">
                  <c:v>13.52</c:v>
                </c:pt>
                <c:pt idx="88">
                  <c:v>13.55</c:v>
                </c:pt>
                <c:pt idx="89">
                  <c:v>13.61</c:v>
                </c:pt>
                <c:pt idx="90">
                  <c:v>13.85</c:v>
                </c:pt>
                <c:pt idx="91">
                  <c:v>13.87</c:v>
                </c:pt>
                <c:pt idx="92">
                  <c:v>14.02</c:v>
                </c:pt>
                <c:pt idx="93">
                  <c:v>13.93</c:v>
                </c:pt>
                <c:pt idx="94">
                  <c:v>13.914999999999999</c:v>
                </c:pt>
                <c:pt idx="95">
                  <c:v>13.88</c:v>
                </c:pt>
                <c:pt idx="96">
                  <c:v>13.77</c:v>
                </c:pt>
                <c:pt idx="97">
                  <c:v>14.07</c:v>
                </c:pt>
                <c:pt idx="98">
                  <c:v>14.07</c:v>
                </c:pt>
                <c:pt idx="99">
                  <c:v>14.12</c:v>
                </c:pt>
                <c:pt idx="100">
                  <c:v>14.09</c:v>
                </c:pt>
                <c:pt idx="101">
                  <c:v>13.89</c:v>
                </c:pt>
                <c:pt idx="102">
                  <c:v>14.08</c:v>
                </c:pt>
                <c:pt idx="103">
                  <c:v>14.19</c:v>
                </c:pt>
                <c:pt idx="104">
                  <c:v>14.31</c:v>
                </c:pt>
                <c:pt idx="105">
                  <c:v>14.2</c:v>
                </c:pt>
                <c:pt idx="106">
                  <c:v>14.16</c:v>
                </c:pt>
                <c:pt idx="107">
                  <c:v>14.05</c:v>
                </c:pt>
                <c:pt idx="108">
                  <c:v>14.07</c:v>
                </c:pt>
                <c:pt idx="109">
                  <c:v>13.93</c:v>
                </c:pt>
                <c:pt idx="110">
                  <c:v>13.92</c:v>
                </c:pt>
                <c:pt idx="111">
                  <c:v>13.68</c:v>
                </c:pt>
                <c:pt idx="112">
                  <c:v>13.89</c:v>
                </c:pt>
                <c:pt idx="113">
                  <c:v>14.06</c:v>
                </c:pt>
                <c:pt idx="114">
                  <c:v>13.8</c:v>
                </c:pt>
                <c:pt idx="115">
                  <c:v>13.33</c:v>
                </c:pt>
                <c:pt idx="116">
                  <c:v>13.49</c:v>
                </c:pt>
                <c:pt idx="117">
                  <c:v>13.6</c:v>
                </c:pt>
                <c:pt idx="118">
                  <c:v>13.55</c:v>
                </c:pt>
                <c:pt idx="119">
                  <c:v>13.69</c:v>
                </c:pt>
                <c:pt idx="120">
                  <c:v>13.83</c:v>
                </c:pt>
                <c:pt idx="121">
                  <c:v>13.74</c:v>
                </c:pt>
                <c:pt idx="122">
                  <c:v>13.51</c:v>
                </c:pt>
                <c:pt idx="123">
                  <c:v>13.69</c:v>
                </c:pt>
                <c:pt idx="124">
                  <c:v>13.72</c:v>
                </c:pt>
                <c:pt idx="125">
                  <c:v>13.79</c:v>
                </c:pt>
                <c:pt idx="126">
                  <c:v>13.75</c:v>
                </c:pt>
                <c:pt idx="127">
                  <c:v>13.77</c:v>
                </c:pt>
                <c:pt idx="128">
                  <c:v>14.01</c:v>
                </c:pt>
                <c:pt idx="129">
                  <c:v>14.02</c:v>
                </c:pt>
                <c:pt idx="130">
                  <c:v>14.33</c:v>
                </c:pt>
                <c:pt idx="131">
                  <c:v>14.2</c:v>
                </c:pt>
                <c:pt idx="132">
                  <c:v>14.11</c:v>
                </c:pt>
                <c:pt idx="133">
                  <c:v>14.08</c:v>
                </c:pt>
                <c:pt idx="134">
                  <c:v>14.06</c:v>
                </c:pt>
                <c:pt idx="135">
                  <c:v>14.76</c:v>
                </c:pt>
                <c:pt idx="136">
                  <c:v>14.78</c:v>
                </c:pt>
                <c:pt idx="137">
                  <c:v>14.73</c:v>
                </c:pt>
                <c:pt idx="138">
                  <c:v>14.67</c:v>
                </c:pt>
                <c:pt idx="139">
                  <c:v>14.81</c:v>
                </c:pt>
                <c:pt idx="140">
                  <c:v>14.75</c:v>
                </c:pt>
                <c:pt idx="141">
                  <c:v>14.79</c:v>
                </c:pt>
                <c:pt idx="142">
                  <c:v>14.66</c:v>
                </c:pt>
                <c:pt idx="143">
                  <c:v>14.75</c:v>
                </c:pt>
                <c:pt idx="144">
                  <c:v>14.92</c:v>
                </c:pt>
                <c:pt idx="145">
                  <c:v>14.92</c:v>
                </c:pt>
                <c:pt idx="146">
                  <c:v>14.78</c:v>
                </c:pt>
                <c:pt idx="147">
                  <c:v>14.72</c:v>
                </c:pt>
                <c:pt idx="148">
                  <c:v>14.73</c:v>
                </c:pt>
                <c:pt idx="149">
                  <c:v>14.65</c:v>
                </c:pt>
                <c:pt idx="150">
                  <c:v>14.78</c:v>
                </c:pt>
                <c:pt idx="151">
                  <c:v>14.62</c:v>
                </c:pt>
                <c:pt idx="152">
                  <c:v>14.72</c:v>
                </c:pt>
                <c:pt idx="153">
                  <c:v>14.74</c:v>
                </c:pt>
                <c:pt idx="154">
                  <c:v>14.74</c:v>
                </c:pt>
                <c:pt idx="155">
                  <c:v>14.74</c:v>
                </c:pt>
                <c:pt idx="156">
                  <c:v>14.8</c:v>
                </c:pt>
                <c:pt idx="157">
                  <c:v>14.89</c:v>
                </c:pt>
                <c:pt idx="158">
                  <c:v>14.86</c:v>
                </c:pt>
                <c:pt idx="159">
                  <c:v>14.79</c:v>
                </c:pt>
                <c:pt idx="160">
                  <c:v>14.85</c:v>
                </c:pt>
                <c:pt idx="161">
                  <c:v>14.73</c:v>
                </c:pt>
                <c:pt idx="162">
                  <c:v>14.78</c:v>
                </c:pt>
                <c:pt idx="163">
                  <c:v>14.79</c:v>
                </c:pt>
                <c:pt idx="164">
                  <c:v>14.71</c:v>
                </c:pt>
                <c:pt idx="165">
                  <c:v>14.72</c:v>
                </c:pt>
                <c:pt idx="166">
                  <c:v>14.96</c:v>
                </c:pt>
                <c:pt idx="167">
                  <c:v>14.91</c:v>
                </c:pt>
                <c:pt idx="168">
                  <c:v>15.05</c:v>
                </c:pt>
                <c:pt idx="169">
                  <c:v>15.1</c:v>
                </c:pt>
                <c:pt idx="170">
                  <c:v>15.36</c:v>
                </c:pt>
                <c:pt idx="171">
                  <c:v>15.36</c:v>
                </c:pt>
                <c:pt idx="172">
                  <c:v>15.48</c:v>
                </c:pt>
                <c:pt idx="173">
                  <c:v>15.35</c:v>
                </c:pt>
                <c:pt idx="174">
                  <c:v>15.14</c:v>
                </c:pt>
                <c:pt idx="175">
                  <c:v>15.44</c:v>
                </c:pt>
                <c:pt idx="176">
                  <c:v>15.48</c:v>
                </c:pt>
                <c:pt idx="177">
                  <c:v>15.32</c:v>
                </c:pt>
                <c:pt idx="178">
                  <c:v>15.16</c:v>
                </c:pt>
                <c:pt idx="179">
                  <c:v>15.28</c:v>
                </c:pt>
                <c:pt idx="180">
                  <c:v>15.2</c:v>
                </c:pt>
                <c:pt idx="181">
                  <c:v>15.09</c:v>
                </c:pt>
                <c:pt idx="182">
                  <c:v>14.95</c:v>
                </c:pt>
                <c:pt idx="183">
                  <c:v>14.85</c:v>
                </c:pt>
                <c:pt idx="184">
                  <c:v>14.74</c:v>
                </c:pt>
                <c:pt idx="185">
                  <c:v>14.77</c:v>
                </c:pt>
                <c:pt idx="186">
                  <c:v>14.77</c:v>
                </c:pt>
                <c:pt idx="187">
                  <c:v>14.67</c:v>
                </c:pt>
                <c:pt idx="188">
                  <c:v>14.5</c:v>
                </c:pt>
                <c:pt idx="189">
                  <c:v>14.65</c:v>
                </c:pt>
                <c:pt idx="190">
                  <c:v>14.44</c:v>
                </c:pt>
                <c:pt idx="191">
                  <c:v>14.45</c:v>
                </c:pt>
                <c:pt idx="192">
                  <c:v>14.42</c:v>
                </c:pt>
                <c:pt idx="193">
                  <c:v>14.43</c:v>
                </c:pt>
                <c:pt idx="194">
                  <c:v>14.25</c:v>
                </c:pt>
                <c:pt idx="195">
                  <c:v>14.61</c:v>
                </c:pt>
                <c:pt idx="196">
                  <c:v>14.71</c:v>
                </c:pt>
                <c:pt idx="197">
                  <c:v>14.71</c:v>
                </c:pt>
                <c:pt idx="198">
                  <c:v>14.54</c:v>
                </c:pt>
                <c:pt idx="199">
                  <c:v>14.45</c:v>
                </c:pt>
                <c:pt idx="200">
                  <c:v>14.69</c:v>
                </c:pt>
                <c:pt idx="201">
                  <c:v>15.21</c:v>
                </c:pt>
                <c:pt idx="202">
                  <c:v>15.22</c:v>
                </c:pt>
                <c:pt idx="203">
                  <c:v>15.28</c:v>
                </c:pt>
                <c:pt idx="204">
                  <c:v>15.23</c:v>
                </c:pt>
                <c:pt idx="205">
                  <c:v>15.12</c:v>
                </c:pt>
                <c:pt idx="206">
                  <c:v>15.04</c:v>
                </c:pt>
                <c:pt idx="207">
                  <c:v>15</c:v>
                </c:pt>
                <c:pt idx="208">
                  <c:v>15.02</c:v>
                </c:pt>
                <c:pt idx="209">
                  <c:v>15.14</c:v>
                </c:pt>
                <c:pt idx="210">
                  <c:v>15.21</c:v>
                </c:pt>
                <c:pt idx="211">
                  <c:v>15.28</c:v>
                </c:pt>
                <c:pt idx="212">
                  <c:v>15.17</c:v>
                </c:pt>
                <c:pt idx="213">
                  <c:v>15.13</c:v>
                </c:pt>
                <c:pt idx="214">
                  <c:v>14.95</c:v>
                </c:pt>
                <c:pt idx="215">
                  <c:v>14.95</c:v>
                </c:pt>
                <c:pt idx="216">
                  <c:v>14.89</c:v>
                </c:pt>
                <c:pt idx="217">
                  <c:v>14.89</c:v>
                </c:pt>
                <c:pt idx="218">
                  <c:v>15.18</c:v>
                </c:pt>
                <c:pt idx="219">
                  <c:v>15.06</c:v>
                </c:pt>
                <c:pt idx="220">
                  <c:v>15.04</c:v>
                </c:pt>
                <c:pt idx="221">
                  <c:v>14.94</c:v>
                </c:pt>
                <c:pt idx="222">
                  <c:v>14.88</c:v>
                </c:pt>
                <c:pt idx="223">
                  <c:v>14.87</c:v>
                </c:pt>
                <c:pt idx="224">
                  <c:v>14.785</c:v>
                </c:pt>
                <c:pt idx="225">
                  <c:v>14.46</c:v>
                </c:pt>
                <c:pt idx="226">
                  <c:v>14.37</c:v>
                </c:pt>
                <c:pt idx="227">
                  <c:v>14.18</c:v>
                </c:pt>
                <c:pt idx="228">
                  <c:v>14.19</c:v>
                </c:pt>
                <c:pt idx="229">
                  <c:v>14.13</c:v>
                </c:pt>
                <c:pt idx="230">
                  <c:v>14.33</c:v>
                </c:pt>
                <c:pt idx="231">
                  <c:v>14.06</c:v>
                </c:pt>
                <c:pt idx="232">
                  <c:v>14.32</c:v>
                </c:pt>
                <c:pt idx="233">
                  <c:v>14.3</c:v>
                </c:pt>
                <c:pt idx="234">
                  <c:v>14.53</c:v>
                </c:pt>
                <c:pt idx="235">
                  <c:v>14.44</c:v>
                </c:pt>
                <c:pt idx="236">
                  <c:v>14.46</c:v>
                </c:pt>
                <c:pt idx="237">
                  <c:v>14.34</c:v>
                </c:pt>
                <c:pt idx="238">
                  <c:v>14.01</c:v>
                </c:pt>
                <c:pt idx="239">
                  <c:v>13.85</c:v>
                </c:pt>
                <c:pt idx="240">
                  <c:v>14.13</c:v>
                </c:pt>
                <c:pt idx="241">
                  <c:v>14.13</c:v>
                </c:pt>
                <c:pt idx="242">
                  <c:v>13.77</c:v>
                </c:pt>
                <c:pt idx="243">
                  <c:v>13.98</c:v>
                </c:pt>
                <c:pt idx="244">
                  <c:v>13.71</c:v>
                </c:pt>
                <c:pt idx="245">
                  <c:v>13.68</c:v>
                </c:pt>
                <c:pt idx="246">
                  <c:v>13.64</c:v>
                </c:pt>
                <c:pt idx="247">
                  <c:v>14.07</c:v>
                </c:pt>
                <c:pt idx="248">
                  <c:v>13.03</c:v>
                </c:pt>
                <c:pt idx="249">
                  <c:v>13.38</c:v>
                </c:pt>
                <c:pt idx="250">
                  <c:v>13.89</c:v>
                </c:pt>
                <c:pt idx="251">
                  <c:v>14.82</c:v>
                </c:pt>
                <c:pt idx="252">
                  <c:v>15.15</c:v>
                </c:pt>
                <c:pt idx="253">
                  <c:v>15.21</c:v>
                </c:pt>
                <c:pt idx="254">
                  <c:v>15.14</c:v>
                </c:pt>
                <c:pt idx="255">
                  <c:v>15.25</c:v>
                </c:pt>
                <c:pt idx="256">
                  <c:v>15.37</c:v>
                </c:pt>
                <c:pt idx="257">
                  <c:v>15.32</c:v>
                </c:pt>
                <c:pt idx="258">
                  <c:v>15.32</c:v>
                </c:pt>
                <c:pt idx="259">
                  <c:v>15.18</c:v>
                </c:pt>
                <c:pt idx="260">
                  <c:v>15.12</c:v>
                </c:pt>
                <c:pt idx="261">
                  <c:v>15.09</c:v>
                </c:pt>
                <c:pt idx="262">
                  <c:v>15.02</c:v>
                </c:pt>
                <c:pt idx="263">
                  <c:v>15.01</c:v>
                </c:pt>
                <c:pt idx="264">
                  <c:v>14.96</c:v>
                </c:pt>
                <c:pt idx="265">
                  <c:v>14.67</c:v>
                </c:pt>
                <c:pt idx="266">
                  <c:v>14.46</c:v>
                </c:pt>
                <c:pt idx="267">
                  <c:v>14.58</c:v>
                </c:pt>
                <c:pt idx="268">
                  <c:v>14.64</c:v>
                </c:pt>
                <c:pt idx="269">
                  <c:v>14.91</c:v>
                </c:pt>
                <c:pt idx="270">
                  <c:v>15.03</c:v>
                </c:pt>
                <c:pt idx="271">
                  <c:v>14.81</c:v>
                </c:pt>
                <c:pt idx="272">
                  <c:v>15.06</c:v>
                </c:pt>
                <c:pt idx="273">
                  <c:v>15.07</c:v>
                </c:pt>
                <c:pt idx="274">
                  <c:v>15.2</c:v>
                </c:pt>
                <c:pt idx="275">
                  <c:v>15.67</c:v>
                </c:pt>
                <c:pt idx="276">
                  <c:v>15.53</c:v>
                </c:pt>
                <c:pt idx="277">
                  <c:v>15.56</c:v>
                </c:pt>
                <c:pt idx="278">
                  <c:v>15.69</c:v>
                </c:pt>
                <c:pt idx="279">
                  <c:v>15.77</c:v>
                </c:pt>
                <c:pt idx="280">
                  <c:v>15.83</c:v>
                </c:pt>
                <c:pt idx="281">
                  <c:v>15.9</c:v>
                </c:pt>
                <c:pt idx="282">
                  <c:v>15.92</c:v>
                </c:pt>
                <c:pt idx="283">
                  <c:v>15.96</c:v>
                </c:pt>
                <c:pt idx="284">
                  <c:v>15.93</c:v>
                </c:pt>
                <c:pt idx="285">
                  <c:v>15.93</c:v>
                </c:pt>
                <c:pt idx="286">
                  <c:v>15.92</c:v>
                </c:pt>
                <c:pt idx="287">
                  <c:v>15.83</c:v>
                </c:pt>
                <c:pt idx="288">
                  <c:v>15.69</c:v>
                </c:pt>
                <c:pt idx="289">
                  <c:v>15.68</c:v>
                </c:pt>
                <c:pt idx="290">
                  <c:v>15.55</c:v>
                </c:pt>
                <c:pt idx="291">
                  <c:v>15.43</c:v>
                </c:pt>
                <c:pt idx="292">
                  <c:v>15.31</c:v>
                </c:pt>
                <c:pt idx="293">
                  <c:v>15.67</c:v>
                </c:pt>
                <c:pt idx="294">
                  <c:v>15.73</c:v>
                </c:pt>
                <c:pt idx="295">
                  <c:v>15.73</c:v>
                </c:pt>
                <c:pt idx="296">
                  <c:v>15.64</c:v>
                </c:pt>
                <c:pt idx="297">
                  <c:v>15.45</c:v>
                </c:pt>
                <c:pt idx="298">
                  <c:v>15.75</c:v>
                </c:pt>
                <c:pt idx="299">
                  <c:v>15.59</c:v>
                </c:pt>
                <c:pt idx="300">
                  <c:v>15.58</c:v>
                </c:pt>
                <c:pt idx="301">
                  <c:v>15.47</c:v>
                </c:pt>
                <c:pt idx="302">
                  <c:v>15.42</c:v>
                </c:pt>
                <c:pt idx="303">
                  <c:v>15.49</c:v>
                </c:pt>
                <c:pt idx="304">
                  <c:v>15.4</c:v>
                </c:pt>
                <c:pt idx="305">
                  <c:v>15.4</c:v>
                </c:pt>
                <c:pt idx="306">
                  <c:v>15.33</c:v>
                </c:pt>
                <c:pt idx="307">
                  <c:v>15.25</c:v>
                </c:pt>
                <c:pt idx="308">
                  <c:v>15.25</c:v>
                </c:pt>
                <c:pt idx="309">
                  <c:v>15.03</c:v>
                </c:pt>
                <c:pt idx="310">
                  <c:v>14.9</c:v>
                </c:pt>
                <c:pt idx="311">
                  <c:v>14.99</c:v>
                </c:pt>
                <c:pt idx="312">
                  <c:v>14.99</c:v>
                </c:pt>
                <c:pt idx="313">
                  <c:v>15.03</c:v>
                </c:pt>
                <c:pt idx="314">
                  <c:v>15.14</c:v>
                </c:pt>
                <c:pt idx="315">
                  <c:v>15.31</c:v>
                </c:pt>
                <c:pt idx="316">
                  <c:v>15.27</c:v>
                </c:pt>
                <c:pt idx="317">
                  <c:v>15.16</c:v>
                </c:pt>
                <c:pt idx="318">
                  <c:v>15.16</c:v>
                </c:pt>
                <c:pt idx="319">
                  <c:v>15.12</c:v>
                </c:pt>
                <c:pt idx="320">
                  <c:v>15.25</c:v>
                </c:pt>
                <c:pt idx="321">
                  <c:v>15.35</c:v>
                </c:pt>
                <c:pt idx="322">
                  <c:v>15.33</c:v>
                </c:pt>
                <c:pt idx="323">
                  <c:v>15.33</c:v>
                </c:pt>
                <c:pt idx="324">
                  <c:v>15.08</c:v>
                </c:pt>
                <c:pt idx="325">
                  <c:v>15.08</c:v>
                </c:pt>
                <c:pt idx="326">
                  <c:v>14.89</c:v>
                </c:pt>
                <c:pt idx="327">
                  <c:v>14.69</c:v>
                </c:pt>
                <c:pt idx="328">
                  <c:v>14.95</c:v>
                </c:pt>
                <c:pt idx="329">
                  <c:v>15</c:v>
                </c:pt>
                <c:pt idx="330">
                  <c:v>15.05</c:v>
                </c:pt>
                <c:pt idx="331">
                  <c:v>15.03</c:v>
                </c:pt>
                <c:pt idx="332">
                  <c:v>15.07</c:v>
                </c:pt>
                <c:pt idx="333">
                  <c:v>15.07</c:v>
                </c:pt>
                <c:pt idx="334">
                  <c:v>15.14</c:v>
                </c:pt>
                <c:pt idx="335">
                  <c:v>15.46</c:v>
                </c:pt>
                <c:pt idx="336">
                  <c:v>15.57</c:v>
                </c:pt>
                <c:pt idx="337">
                  <c:v>15.63</c:v>
                </c:pt>
                <c:pt idx="338">
                  <c:v>15.6</c:v>
                </c:pt>
                <c:pt idx="339">
                  <c:v>15.59</c:v>
                </c:pt>
                <c:pt idx="340">
                  <c:v>15.67</c:v>
                </c:pt>
                <c:pt idx="341">
                  <c:v>15.49</c:v>
                </c:pt>
                <c:pt idx="342">
                  <c:v>15.49</c:v>
                </c:pt>
                <c:pt idx="343">
                  <c:v>15.52</c:v>
                </c:pt>
                <c:pt idx="344">
                  <c:v>15.38</c:v>
                </c:pt>
                <c:pt idx="345">
                  <c:v>15.3</c:v>
                </c:pt>
                <c:pt idx="346">
                  <c:v>15.15</c:v>
                </c:pt>
                <c:pt idx="347">
                  <c:v>15.22</c:v>
                </c:pt>
                <c:pt idx="348">
                  <c:v>15.53</c:v>
                </c:pt>
                <c:pt idx="349">
                  <c:v>15.52</c:v>
                </c:pt>
                <c:pt idx="350">
                  <c:v>15.4</c:v>
                </c:pt>
                <c:pt idx="351">
                  <c:v>15.4</c:v>
                </c:pt>
                <c:pt idx="352">
                  <c:v>15.36</c:v>
                </c:pt>
                <c:pt idx="353">
                  <c:v>15.35</c:v>
                </c:pt>
                <c:pt idx="354">
                  <c:v>15.42</c:v>
                </c:pt>
                <c:pt idx="355">
                  <c:v>15.38</c:v>
                </c:pt>
                <c:pt idx="356">
                  <c:v>15.36</c:v>
                </c:pt>
                <c:pt idx="357">
                  <c:v>15.39</c:v>
                </c:pt>
                <c:pt idx="358">
                  <c:v>15</c:v>
                </c:pt>
                <c:pt idx="359">
                  <c:v>14.93</c:v>
                </c:pt>
                <c:pt idx="360">
                  <c:v>15.08</c:v>
                </c:pt>
                <c:pt idx="361">
                  <c:v>15.14</c:v>
                </c:pt>
                <c:pt idx="362">
                  <c:v>15.28</c:v>
                </c:pt>
                <c:pt idx="363">
                  <c:v>15.35</c:v>
                </c:pt>
                <c:pt idx="364">
                  <c:v>15.51</c:v>
                </c:pt>
                <c:pt idx="365">
                  <c:v>15.28</c:v>
                </c:pt>
                <c:pt idx="366">
                  <c:v>15.55</c:v>
                </c:pt>
                <c:pt idx="367">
                  <c:v>15.41</c:v>
                </c:pt>
                <c:pt idx="368">
                  <c:v>15.41</c:v>
                </c:pt>
                <c:pt idx="369">
                  <c:v>15.49</c:v>
                </c:pt>
                <c:pt idx="370">
                  <c:v>15.44</c:v>
                </c:pt>
                <c:pt idx="371">
                  <c:v>15.44</c:v>
                </c:pt>
                <c:pt idx="372">
                  <c:v>15.35</c:v>
                </c:pt>
                <c:pt idx="373">
                  <c:v>15.24</c:v>
                </c:pt>
                <c:pt idx="374">
                  <c:v>15.15</c:v>
                </c:pt>
                <c:pt idx="375">
                  <c:v>15.09</c:v>
                </c:pt>
                <c:pt idx="376">
                  <c:v>15.06</c:v>
                </c:pt>
                <c:pt idx="377">
                  <c:v>15.07</c:v>
                </c:pt>
                <c:pt idx="378">
                  <c:v>15.17</c:v>
                </c:pt>
                <c:pt idx="379">
                  <c:v>15.18</c:v>
                </c:pt>
                <c:pt idx="380">
                  <c:v>15.17</c:v>
                </c:pt>
                <c:pt idx="381">
                  <c:v>15.04</c:v>
                </c:pt>
                <c:pt idx="382">
                  <c:v>15</c:v>
                </c:pt>
                <c:pt idx="383">
                  <c:v>14.89</c:v>
                </c:pt>
                <c:pt idx="384">
                  <c:v>15.11</c:v>
                </c:pt>
                <c:pt idx="385">
                  <c:v>14.96</c:v>
                </c:pt>
                <c:pt idx="386">
                  <c:v>14.99</c:v>
                </c:pt>
                <c:pt idx="387">
                  <c:v>14.78</c:v>
                </c:pt>
                <c:pt idx="388">
                  <c:v>14.96</c:v>
                </c:pt>
                <c:pt idx="389">
                  <c:v>14.98</c:v>
                </c:pt>
                <c:pt idx="390">
                  <c:v>14.89</c:v>
                </c:pt>
                <c:pt idx="391">
                  <c:v>14.92</c:v>
                </c:pt>
                <c:pt idx="392">
                  <c:v>14.95</c:v>
                </c:pt>
                <c:pt idx="393">
                  <c:v>14.86</c:v>
                </c:pt>
                <c:pt idx="394">
                  <c:v>15.05</c:v>
                </c:pt>
                <c:pt idx="395">
                  <c:v>15.09</c:v>
                </c:pt>
                <c:pt idx="396">
                  <c:v>14.87</c:v>
                </c:pt>
                <c:pt idx="397">
                  <c:v>14.7</c:v>
                </c:pt>
                <c:pt idx="398">
                  <c:v>14.68</c:v>
                </c:pt>
                <c:pt idx="399">
                  <c:v>14.75</c:v>
                </c:pt>
                <c:pt idx="400">
                  <c:v>14.76</c:v>
                </c:pt>
                <c:pt idx="401">
                  <c:v>14.89</c:v>
                </c:pt>
                <c:pt idx="402">
                  <c:v>14.9</c:v>
                </c:pt>
                <c:pt idx="403">
                  <c:v>14.9</c:v>
                </c:pt>
                <c:pt idx="404">
                  <c:v>14.89</c:v>
                </c:pt>
                <c:pt idx="405">
                  <c:v>14.89</c:v>
                </c:pt>
                <c:pt idx="406">
                  <c:v>15.09</c:v>
                </c:pt>
                <c:pt idx="407">
                  <c:v>14.99</c:v>
                </c:pt>
                <c:pt idx="408">
                  <c:v>15.1</c:v>
                </c:pt>
                <c:pt idx="409">
                  <c:v>14.96</c:v>
                </c:pt>
                <c:pt idx="410">
                  <c:v>14.99</c:v>
                </c:pt>
                <c:pt idx="411">
                  <c:v>15.02</c:v>
                </c:pt>
                <c:pt idx="412">
                  <c:v>14.98</c:v>
                </c:pt>
                <c:pt idx="413">
                  <c:v>14.73</c:v>
                </c:pt>
                <c:pt idx="414">
                  <c:v>14.77</c:v>
                </c:pt>
                <c:pt idx="415">
                  <c:v>14.63</c:v>
                </c:pt>
                <c:pt idx="416">
                  <c:v>14.63</c:v>
                </c:pt>
                <c:pt idx="417">
                  <c:v>14.44</c:v>
                </c:pt>
                <c:pt idx="418">
                  <c:v>14.45</c:v>
                </c:pt>
                <c:pt idx="419">
                  <c:v>14.36</c:v>
                </c:pt>
                <c:pt idx="420">
                  <c:v>14.4</c:v>
                </c:pt>
                <c:pt idx="421">
                  <c:v>14.39</c:v>
                </c:pt>
                <c:pt idx="422">
                  <c:v>14.41</c:v>
                </c:pt>
                <c:pt idx="423">
                  <c:v>14.61</c:v>
                </c:pt>
                <c:pt idx="424">
                  <c:v>14.51</c:v>
                </c:pt>
                <c:pt idx="425">
                  <c:v>14.73</c:v>
                </c:pt>
                <c:pt idx="426">
                  <c:v>15.14</c:v>
                </c:pt>
                <c:pt idx="427">
                  <c:v>15.28</c:v>
                </c:pt>
                <c:pt idx="428">
                  <c:v>15.45</c:v>
                </c:pt>
                <c:pt idx="429">
                  <c:v>15.44</c:v>
                </c:pt>
                <c:pt idx="430">
                  <c:v>15.45</c:v>
                </c:pt>
                <c:pt idx="431">
                  <c:v>15.4</c:v>
                </c:pt>
                <c:pt idx="432">
                  <c:v>15.45</c:v>
                </c:pt>
                <c:pt idx="433">
                  <c:v>15.54</c:v>
                </c:pt>
                <c:pt idx="434">
                  <c:v>15.6</c:v>
                </c:pt>
                <c:pt idx="435">
                  <c:v>15.47</c:v>
                </c:pt>
                <c:pt idx="436">
                  <c:v>15.52</c:v>
                </c:pt>
                <c:pt idx="437">
                  <c:v>15.59</c:v>
                </c:pt>
                <c:pt idx="438">
                  <c:v>15.74</c:v>
                </c:pt>
                <c:pt idx="439">
                  <c:v>15.74</c:v>
                </c:pt>
                <c:pt idx="440">
                  <c:v>15.84</c:v>
                </c:pt>
                <c:pt idx="441">
                  <c:v>16</c:v>
                </c:pt>
                <c:pt idx="442">
                  <c:v>15.88</c:v>
                </c:pt>
                <c:pt idx="443">
                  <c:v>15.68</c:v>
                </c:pt>
                <c:pt idx="444">
                  <c:v>15.93</c:v>
                </c:pt>
                <c:pt idx="445">
                  <c:v>15.77</c:v>
                </c:pt>
                <c:pt idx="446">
                  <c:v>15.87</c:v>
                </c:pt>
                <c:pt idx="447">
                  <c:v>15.87</c:v>
                </c:pt>
                <c:pt idx="448">
                  <c:v>15.72</c:v>
                </c:pt>
                <c:pt idx="449">
                  <c:v>15.62</c:v>
                </c:pt>
                <c:pt idx="450">
                  <c:v>15.71</c:v>
                </c:pt>
                <c:pt idx="451">
                  <c:v>15.78</c:v>
                </c:pt>
                <c:pt idx="452">
                  <c:v>15.5</c:v>
                </c:pt>
                <c:pt idx="453">
                  <c:v>15.61</c:v>
                </c:pt>
                <c:pt idx="454">
                  <c:v>15.74</c:v>
                </c:pt>
                <c:pt idx="455">
                  <c:v>15.52</c:v>
                </c:pt>
                <c:pt idx="456">
                  <c:v>15.58</c:v>
                </c:pt>
                <c:pt idx="457">
                  <c:v>15.61</c:v>
                </c:pt>
                <c:pt idx="458">
                  <c:v>15.61</c:v>
                </c:pt>
                <c:pt idx="459">
                  <c:v>15.74</c:v>
                </c:pt>
                <c:pt idx="460">
                  <c:v>15.67</c:v>
                </c:pt>
                <c:pt idx="461">
                  <c:v>15.82</c:v>
                </c:pt>
                <c:pt idx="462">
                  <c:v>15.9</c:v>
                </c:pt>
                <c:pt idx="463">
                  <c:v>15.75</c:v>
                </c:pt>
                <c:pt idx="464">
                  <c:v>16.03</c:v>
                </c:pt>
                <c:pt idx="465">
                  <c:v>16.05</c:v>
                </c:pt>
                <c:pt idx="466">
                  <c:v>16.059999999999999</c:v>
                </c:pt>
                <c:pt idx="467">
                  <c:v>16.11</c:v>
                </c:pt>
                <c:pt idx="468">
                  <c:v>16.11</c:v>
                </c:pt>
                <c:pt idx="469">
                  <c:v>16.579999999999998</c:v>
                </c:pt>
                <c:pt idx="470">
                  <c:v>16.57</c:v>
                </c:pt>
                <c:pt idx="471">
                  <c:v>16.309999999999999</c:v>
                </c:pt>
                <c:pt idx="472">
                  <c:v>16.3</c:v>
                </c:pt>
                <c:pt idx="473">
                  <c:v>16.32</c:v>
                </c:pt>
                <c:pt idx="474">
                  <c:v>16.25</c:v>
                </c:pt>
                <c:pt idx="475">
                  <c:v>16.25</c:v>
                </c:pt>
                <c:pt idx="476">
                  <c:v>16.11</c:v>
                </c:pt>
                <c:pt idx="477">
                  <c:v>16.25</c:v>
                </c:pt>
                <c:pt idx="478">
                  <c:v>16.350000000000001</c:v>
                </c:pt>
                <c:pt idx="479">
                  <c:v>16.43</c:v>
                </c:pt>
                <c:pt idx="480">
                  <c:v>16.39</c:v>
                </c:pt>
                <c:pt idx="481">
                  <c:v>16.43</c:v>
                </c:pt>
                <c:pt idx="482">
                  <c:v>16.3</c:v>
                </c:pt>
                <c:pt idx="483">
                  <c:v>16.670000000000002</c:v>
                </c:pt>
                <c:pt idx="484">
                  <c:v>16.649999999999999</c:v>
                </c:pt>
                <c:pt idx="485">
                  <c:v>16.73</c:v>
                </c:pt>
                <c:pt idx="486">
                  <c:v>16.46</c:v>
                </c:pt>
                <c:pt idx="487">
                  <c:v>16.600000000000001</c:v>
                </c:pt>
                <c:pt idx="488">
                  <c:v>16.829999999999998</c:v>
                </c:pt>
                <c:pt idx="489">
                  <c:v>17.09</c:v>
                </c:pt>
                <c:pt idx="490">
                  <c:v>16.89</c:v>
                </c:pt>
                <c:pt idx="491">
                  <c:v>16.84</c:v>
                </c:pt>
                <c:pt idx="492">
                  <c:v>16.98</c:v>
                </c:pt>
                <c:pt idx="493">
                  <c:v>17.37</c:v>
                </c:pt>
                <c:pt idx="494">
                  <c:v>17.579999999999998</c:v>
                </c:pt>
                <c:pt idx="495">
                  <c:v>17.399999999999999</c:v>
                </c:pt>
                <c:pt idx="496">
                  <c:v>17.03</c:v>
                </c:pt>
                <c:pt idx="497">
                  <c:v>17.07</c:v>
                </c:pt>
                <c:pt idx="498">
                  <c:v>17.21</c:v>
                </c:pt>
                <c:pt idx="499">
                  <c:v>17.11</c:v>
                </c:pt>
                <c:pt idx="500">
                  <c:v>16.8</c:v>
                </c:pt>
                <c:pt idx="501">
                  <c:v>16.59</c:v>
                </c:pt>
                <c:pt idx="502">
                  <c:v>16.63</c:v>
                </c:pt>
                <c:pt idx="503">
                  <c:v>16.57</c:v>
                </c:pt>
                <c:pt idx="504">
                  <c:v>16.63</c:v>
                </c:pt>
                <c:pt idx="505">
                  <c:v>16.54</c:v>
                </c:pt>
                <c:pt idx="506">
                  <c:v>16.7</c:v>
                </c:pt>
                <c:pt idx="507">
                  <c:v>16.64</c:v>
                </c:pt>
                <c:pt idx="508">
                  <c:v>16.600000000000001</c:v>
                </c:pt>
                <c:pt idx="509">
                  <c:v>16.559999999999999</c:v>
                </c:pt>
                <c:pt idx="510">
                  <c:v>16.62</c:v>
                </c:pt>
                <c:pt idx="511">
                  <c:v>16.39</c:v>
                </c:pt>
                <c:pt idx="512">
                  <c:v>16.61</c:v>
                </c:pt>
                <c:pt idx="513">
                  <c:v>16.61</c:v>
                </c:pt>
                <c:pt idx="514">
                  <c:v>16.54</c:v>
                </c:pt>
                <c:pt idx="515">
                  <c:v>16.63</c:v>
                </c:pt>
                <c:pt idx="516">
                  <c:v>16.63</c:v>
                </c:pt>
                <c:pt idx="517">
                  <c:v>16.350000000000001</c:v>
                </c:pt>
                <c:pt idx="518">
                  <c:v>16.28</c:v>
                </c:pt>
                <c:pt idx="519">
                  <c:v>16.2</c:v>
                </c:pt>
                <c:pt idx="520">
                  <c:v>15.91</c:v>
                </c:pt>
                <c:pt idx="521">
                  <c:v>15.93</c:v>
                </c:pt>
                <c:pt idx="522">
                  <c:v>15.84</c:v>
                </c:pt>
                <c:pt idx="523">
                  <c:v>15.81</c:v>
                </c:pt>
                <c:pt idx="524">
                  <c:v>15.83</c:v>
                </c:pt>
                <c:pt idx="525">
                  <c:v>15.97</c:v>
                </c:pt>
                <c:pt idx="526">
                  <c:v>15.85</c:v>
                </c:pt>
                <c:pt idx="527">
                  <c:v>16.05</c:v>
                </c:pt>
                <c:pt idx="528">
                  <c:v>16</c:v>
                </c:pt>
                <c:pt idx="529">
                  <c:v>15.74</c:v>
                </c:pt>
                <c:pt idx="530">
                  <c:v>15.71</c:v>
                </c:pt>
                <c:pt idx="531">
                  <c:v>15.7</c:v>
                </c:pt>
                <c:pt idx="532">
                  <c:v>15.79</c:v>
                </c:pt>
                <c:pt idx="533">
                  <c:v>15.64</c:v>
                </c:pt>
                <c:pt idx="534">
                  <c:v>15.61</c:v>
                </c:pt>
                <c:pt idx="535">
                  <c:v>15.5</c:v>
                </c:pt>
                <c:pt idx="536">
                  <c:v>15.57</c:v>
                </c:pt>
                <c:pt idx="537">
                  <c:v>15.88</c:v>
                </c:pt>
                <c:pt idx="538">
                  <c:v>15.96</c:v>
                </c:pt>
                <c:pt idx="539">
                  <c:v>15.87</c:v>
                </c:pt>
                <c:pt idx="540">
                  <c:v>15.92</c:v>
                </c:pt>
                <c:pt idx="541">
                  <c:v>16.02</c:v>
                </c:pt>
                <c:pt idx="542">
                  <c:v>15.93</c:v>
                </c:pt>
                <c:pt idx="543">
                  <c:v>15.94</c:v>
                </c:pt>
                <c:pt idx="544">
                  <c:v>15.83</c:v>
                </c:pt>
                <c:pt idx="545">
                  <c:v>15.83</c:v>
                </c:pt>
                <c:pt idx="546">
                  <c:v>15.75</c:v>
                </c:pt>
                <c:pt idx="547">
                  <c:v>15.5</c:v>
                </c:pt>
                <c:pt idx="548">
                  <c:v>15.45</c:v>
                </c:pt>
                <c:pt idx="549">
                  <c:v>15.54</c:v>
                </c:pt>
                <c:pt idx="550">
                  <c:v>15.35</c:v>
                </c:pt>
                <c:pt idx="551">
                  <c:v>15.32</c:v>
                </c:pt>
                <c:pt idx="552">
                  <c:v>15.41</c:v>
                </c:pt>
                <c:pt idx="553">
                  <c:v>15.13</c:v>
                </c:pt>
                <c:pt idx="554">
                  <c:v>15.34</c:v>
                </c:pt>
                <c:pt idx="555">
                  <c:v>15.28</c:v>
                </c:pt>
                <c:pt idx="556">
                  <c:v>15.23</c:v>
                </c:pt>
                <c:pt idx="557">
                  <c:v>15.26</c:v>
                </c:pt>
                <c:pt idx="558">
                  <c:v>15.52</c:v>
                </c:pt>
                <c:pt idx="559">
                  <c:v>15.51</c:v>
                </c:pt>
                <c:pt idx="560">
                  <c:v>15.61</c:v>
                </c:pt>
                <c:pt idx="561">
                  <c:v>15.53</c:v>
                </c:pt>
                <c:pt idx="562">
                  <c:v>15.4</c:v>
                </c:pt>
                <c:pt idx="563">
                  <c:v>15.65</c:v>
                </c:pt>
                <c:pt idx="564">
                  <c:v>15.53</c:v>
                </c:pt>
                <c:pt idx="565">
                  <c:v>15.4</c:v>
                </c:pt>
                <c:pt idx="566">
                  <c:v>15.35</c:v>
                </c:pt>
                <c:pt idx="567">
                  <c:v>15.21</c:v>
                </c:pt>
                <c:pt idx="568">
                  <c:v>15.08</c:v>
                </c:pt>
                <c:pt idx="569">
                  <c:v>15.24</c:v>
                </c:pt>
                <c:pt idx="570">
                  <c:v>15.24</c:v>
                </c:pt>
                <c:pt idx="571">
                  <c:v>15.29</c:v>
                </c:pt>
                <c:pt idx="572">
                  <c:v>15.39</c:v>
                </c:pt>
                <c:pt idx="573">
                  <c:v>15.32</c:v>
                </c:pt>
                <c:pt idx="574">
                  <c:v>15.4</c:v>
                </c:pt>
                <c:pt idx="575">
                  <c:v>15.29</c:v>
                </c:pt>
                <c:pt idx="576">
                  <c:v>15.28</c:v>
                </c:pt>
                <c:pt idx="577">
                  <c:v>15.06</c:v>
                </c:pt>
                <c:pt idx="578">
                  <c:v>15.08</c:v>
                </c:pt>
                <c:pt idx="579">
                  <c:v>15.1</c:v>
                </c:pt>
                <c:pt idx="580">
                  <c:v>15.1</c:v>
                </c:pt>
                <c:pt idx="581">
                  <c:v>15.31</c:v>
                </c:pt>
                <c:pt idx="582">
                  <c:v>15.16</c:v>
                </c:pt>
                <c:pt idx="583">
                  <c:v>15.11</c:v>
                </c:pt>
                <c:pt idx="584">
                  <c:v>15.07</c:v>
                </c:pt>
                <c:pt idx="585">
                  <c:v>15.07</c:v>
                </c:pt>
                <c:pt idx="586">
                  <c:v>15.03</c:v>
                </c:pt>
                <c:pt idx="587">
                  <c:v>14.98</c:v>
                </c:pt>
                <c:pt idx="588">
                  <c:v>15.11</c:v>
                </c:pt>
                <c:pt idx="589">
                  <c:v>15</c:v>
                </c:pt>
                <c:pt idx="590">
                  <c:v>15.04</c:v>
                </c:pt>
                <c:pt idx="591">
                  <c:v>15</c:v>
                </c:pt>
                <c:pt idx="592">
                  <c:v>14.93</c:v>
                </c:pt>
                <c:pt idx="593">
                  <c:v>14.84</c:v>
                </c:pt>
                <c:pt idx="594">
                  <c:v>14.68</c:v>
                </c:pt>
                <c:pt idx="595">
                  <c:v>14.63</c:v>
                </c:pt>
                <c:pt idx="596">
                  <c:v>14.55</c:v>
                </c:pt>
                <c:pt idx="597">
                  <c:v>14.9</c:v>
                </c:pt>
                <c:pt idx="598">
                  <c:v>14.99</c:v>
                </c:pt>
                <c:pt idx="599">
                  <c:v>14.96</c:v>
                </c:pt>
                <c:pt idx="600">
                  <c:v>14.93</c:v>
                </c:pt>
                <c:pt idx="601">
                  <c:v>14.88</c:v>
                </c:pt>
                <c:pt idx="602">
                  <c:v>14.89</c:v>
                </c:pt>
                <c:pt idx="603">
                  <c:v>14.98</c:v>
                </c:pt>
                <c:pt idx="604">
                  <c:v>15.09</c:v>
                </c:pt>
                <c:pt idx="605">
                  <c:v>15.19</c:v>
                </c:pt>
                <c:pt idx="606">
                  <c:v>15.15</c:v>
                </c:pt>
                <c:pt idx="607">
                  <c:v>15.15</c:v>
                </c:pt>
                <c:pt idx="608">
                  <c:v>15.2</c:v>
                </c:pt>
                <c:pt idx="609">
                  <c:v>15.01</c:v>
                </c:pt>
                <c:pt idx="610">
                  <c:v>14.9</c:v>
                </c:pt>
                <c:pt idx="611">
                  <c:v>14.84</c:v>
                </c:pt>
                <c:pt idx="612">
                  <c:v>14.91</c:v>
                </c:pt>
                <c:pt idx="613">
                  <c:v>14.9</c:v>
                </c:pt>
                <c:pt idx="614">
                  <c:v>14.81</c:v>
                </c:pt>
                <c:pt idx="615">
                  <c:v>14.75</c:v>
                </c:pt>
                <c:pt idx="616">
                  <c:v>14.71</c:v>
                </c:pt>
                <c:pt idx="617">
                  <c:v>14.68</c:v>
                </c:pt>
                <c:pt idx="618">
                  <c:v>14.72</c:v>
                </c:pt>
                <c:pt idx="619">
                  <c:v>14.75</c:v>
                </c:pt>
                <c:pt idx="620">
                  <c:v>14.78</c:v>
                </c:pt>
                <c:pt idx="621">
                  <c:v>14.75</c:v>
                </c:pt>
                <c:pt idx="622">
                  <c:v>14.55</c:v>
                </c:pt>
                <c:pt idx="623">
                  <c:v>14.4</c:v>
                </c:pt>
                <c:pt idx="624">
                  <c:v>14.31</c:v>
                </c:pt>
                <c:pt idx="625">
                  <c:v>14.15</c:v>
                </c:pt>
                <c:pt idx="626">
                  <c:v>14.27</c:v>
                </c:pt>
                <c:pt idx="627">
                  <c:v>14.2</c:v>
                </c:pt>
                <c:pt idx="628">
                  <c:v>14.26</c:v>
                </c:pt>
                <c:pt idx="629">
                  <c:v>14.17</c:v>
                </c:pt>
                <c:pt idx="630">
                  <c:v>14.26</c:v>
                </c:pt>
                <c:pt idx="631">
                  <c:v>14.42</c:v>
                </c:pt>
                <c:pt idx="632">
                  <c:v>14.7</c:v>
                </c:pt>
                <c:pt idx="633">
                  <c:v>14.74</c:v>
                </c:pt>
                <c:pt idx="634">
                  <c:v>14.71</c:v>
                </c:pt>
                <c:pt idx="635">
                  <c:v>14.32</c:v>
                </c:pt>
                <c:pt idx="636">
                  <c:v>14.25</c:v>
                </c:pt>
                <c:pt idx="637">
                  <c:v>14.29</c:v>
                </c:pt>
                <c:pt idx="638">
                  <c:v>14.31</c:v>
                </c:pt>
                <c:pt idx="639">
                  <c:v>14.32</c:v>
                </c:pt>
                <c:pt idx="640">
                  <c:v>14.21</c:v>
                </c:pt>
                <c:pt idx="641">
                  <c:v>14.12</c:v>
                </c:pt>
                <c:pt idx="642">
                  <c:v>14.06</c:v>
                </c:pt>
                <c:pt idx="643">
                  <c:v>14.14</c:v>
                </c:pt>
                <c:pt idx="644">
                  <c:v>14.29</c:v>
                </c:pt>
                <c:pt idx="645">
                  <c:v>14.67</c:v>
                </c:pt>
                <c:pt idx="646">
                  <c:v>14.4</c:v>
                </c:pt>
                <c:pt idx="647">
                  <c:v>14.22</c:v>
                </c:pt>
                <c:pt idx="648">
                  <c:v>14.16</c:v>
                </c:pt>
                <c:pt idx="649">
                  <c:v>14.37</c:v>
                </c:pt>
                <c:pt idx="650">
                  <c:v>14.32</c:v>
                </c:pt>
                <c:pt idx="651">
                  <c:v>14.26</c:v>
                </c:pt>
                <c:pt idx="652">
                  <c:v>14.45</c:v>
                </c:pt>
                <c:pt idx="653">
                  <c:v>14.46</c:v>
                </c:pt>
                <c:pt idx="654">
                  <c:v>14.37</c:v>
                </c:pt>
                <c:pt idx="655">
                  <c:v>14.36</c:v>
                </c:pt>
                <c:pt idx="656">
                  <c:v>14.18</c:v>
                </c:pt>
                <c:pt idx="657">
                  <c:v>14.18</c:v>
                </c:pt>
                <c:pt idx="658">
                  <c:v>14.2</c:v>
                </c:pt>
                <c:pt idx="659">
                  <c:v>14.35</c:v>
                </c:pt>
                <c:pt idx="660">
                  <c:v>14.28</c:v>
                </c:pt>
                <c:pt idx="661">
                  <c:v>14.27</c:v>
                </c:pt>
                <c:pt idx="662">
                  <c:v>14.17</c:v>
                </c:pt>
                <c:pt idx="663">
                  <c:v>14.26</c:v>
                </c:pt>
                <c:pt idx="664">
                  <c:v>14.44</c:v>
                </c:pt>
                <c:pt idx="665">
                  <c:v>14.44</c:v>
                </c:pt>
                <c:pt idx="666">
                  <c:v>14.38</c:v>
                </c:pt>
                <c:pt idx="667">
                  <c:v>14.82</c:v>
                </c:pt>
                <c:pt idx="668">
                  <c:v>14.83</c:v>
                </c:pt>
                <c:pt idx="669">
                  <c:v>14.76</c:v>
                </c:pt>
                <c:pt idx="670">
                  <c:v>14.67</c:v>
                </c:pt>
                <c:pt idx="671">
                  <c:v>14.7</c:v>
                </c:pt>
                <c:pt idx="672">
                  <c:v>14.66</c:v>
                </c:pt>
                <c:pt idx="673">
                  <c:v>14.62</c:v>
                </c:pt>
                <c:pt idx="674">
                  <c:v>14.78</c:v>
                </c:pt>
                <c:pt idx="675">
                  <c:v>14.77</c:v>
                </c:pt>
                <c:pt idx="676">
                  <c:v>14.7</c:v>
                </c:pt>
                <c:pt idx="677">
                  <c:v>14.82</c:v>
                </c:pt>
                <c:pt idx="678">
                  <c:v>14.82</c:v>
                </c:pt>
                <c:pt idx="679">
                  <c:v>14.76</c:v>
                </c:pt>
                <c:pt idx="680">
                  <c:v>14.77</c:v>
                </c:pt>
                <c:pt idx="681">
                  <c:v>14.79</c:v>
                </c:pt>
                <c:pt idx="682">
                  <c:v>15.02</c:v>
                </c:pt>
                <c:pt idx="683">
                  <c:v>14.38</c:v>
                </c:pt>
                <c:pt idx="684">
                  <c:v>14.1</c:v>
                </c:pt>
                <c:pt idx="685">
                  <c:v>14.04</c:v>
                </c:pt>
                <c:pt idx="686">
                  <c:v>13.92</c:v>
                </c:pt>
                <c:pt idx="687">
                  <c:v>13.91</c:v>
                </c:pt>
                <c:pt idx="688">
                  <c:v>13.94</c:v>
                </c:pt>
                <c:pt idx="689">
                  <c:v>13.93</c:v>
                </c:pt>
                <c:pt idx="690">
                  <c:v>13.97</c:v>
                </c:pt>
                <c:pt idx="691">
                  <c:v>13.92</c:v>
                </c:pt>
                <c:pt idx="692">
                  <c:v>14.02</c:v>
                </c:pt>
                <c:pt idx="693">
                  <c:v>13.79</c:v>
                </c:pt>
                <c:pt idx="694">
                  <c:v>13.86</c:v>
                </c:pt>
                <c:pt idx="695">
                  <c:v>13.74</c:v>
                </c:pt>
                <c:pt idx="696">
                  <c:v>13.6</c:v>
                </c:pt>
                <c:pt idx="697">
                  <c:v>13.59</c:v>
                </c:pt>
                <c:pt idx="698">
                  <c:v>13.58</c:v>
                </c:pt>
                <c:pt idx="699">
                  <c:v>13.48</c:v>
                </c:pt>
                <c:pt idx="700">
                  <c:v>13.42</c:v>
                </c:pt>
                <c:pt idx="701">
                  <c:v>13.47</c:v>
                </c:pt>
                <c:pt idx="702">
                  <c:v>13.47</c:v>
                </c:pt>
                <c:pt idx="703">
                  <c:v>13.41</c:v>
                </c:pt>
                <c:pt idx="704">
                  <c:v>13.37</c:v>
                </c:pt>
                <c:pt idx="705">
                  <c:v>13.46</c:v>
                </c:pt>
                <c:pt idx="706">
                  <c:v>13.38</c:v>
                </c:pt>
                <c:pt idx="707">
                  <c:v>13.4</c:v>
                </c:pt>
                <c:pt idx="708">
                  <c:v>13.49</c:v>
                </c:pt>
                <c:pt idx="709">
                  <c:v>13.49</c:v>
                </c:pt>
                <c:pt idx="710">
                  <c:v>13.5</c:v>
                </c:pt>
                <c:pt idx="711">
                  <c:v>13.5</c:v>
                </c:pt>
                <c:pt idx="712">
                  <c:v>13.33</c:v>
                </c:pt>
                <c:pt idx="713">
                  <c:v>13.25</c:v>
                </c:pt>
                <c:pt idx="714">
                  <c:v>13.22</c:v>
                </c:pt>
                <c:pt idx="715">
                  <c:v>13.16</c:v>
                </c:pt>
                <c:pt idx="716">
                  <c:v>13.28</c:v>
                </c:pt>
                <c:pt idx="717">
                  <c:v>13.37</c:v>
                </c:pt>
                <c:pt idx="718">
                  <c:v>13.42</c:v>
                </c:pt>
                <c:pt idx="719">
                  <c:v>13.41</c:v>
                </c:pt>
                <c:pt idx="720">
                  <c:v>13.41</c:v>
                </c:pt>
                <c:pt idx="721">
                  <c:v>13.52</c:v>
                </c:pt>
                <c:pt idx="722">
                  <c:v>13.55</c:v>
                </c:pt>
                <c:pt idx="723">
                  <c:v>13.55</c:v>
                </c:pt>
                <c:pt idx="724">
                  <c:v>13.49</c:v>
                </c:pt>
                <c:pt idx="725">
                  <c:v>13.45</c:v>
                </c:pt>
                <c:pt idx="726">
                  <c:v>13.44</c:v>
                </c:pt>
                <c:pt idx="727">
                  <c:v>13.36</c:v>
                </c:pt>
                <c:pt idx="728">
                  <c:v>13.31</c:v>
                </c:pt>
                <c:pt idx="729">
                  <c:v>13.31</c:v>
                </c:pt>
                <c:pt idx="730">
                  <c:v>13.24</c:v>
                </c:pt>
                <c:pt idx="731">
                  <c:v>13.09</c:v>
                </c:pt>
                <c:pt idx="732">
                  <c:v>13.26</c:v>
                </c:pt>
                <c:pt idx="733">
                  <c:v>13.25</c:v>
                </c:pt>
                <c:pt idx="734">
                  <c:v>13.22</c:v>
                </c:pt>
                <c:pt idx="735">
                  <c:v>13.22</c:v>
                </c:pt>
                <c:pt idx="736">
                  <c:v>13.11</c:v>
                </c:pt>
                <c:pt idx="737">
                  <c:v>13.15</c:v>
                </c:pt>
                <c:pt idx="738">
                  <c:v>13.2</c:v>
                </c:pt>
                <c:pt idx="739">
                  <c:v>13.16</c:v>
                </c:pt>
                <c:pt idx="740">
                  <c:v>13.2</c:v>
                </c:pt>
                <c:pt idx="741">
                  <c:v>13.19</c:v>
                </c:pt>
                <c:pt idx="742">
                  <c:v>13.21</c:v>
                </c:pt>
                <c:pt idx="743">
                  <c:v>13.02</c:v>
                </c:pt>
                <c:pt idx="744">
                  <c:v>13.09</c:v>
                </c:pt>
                <c:pt idx="745">
                  <c:v>13.04</c:v>
                </c:pt>
                <c:pt idx="746">
                  <c:v>13.04</c:v>
                </c:pt>
                <c:pt idx="747">
                  <c:v>13.09</c:v>
                </c:pt>
                <c:pt idx="748">
                  <c:v>13.13</c:v>
                </c:pt>
                <c:pt idx="749">
                  <c:v>13.41</c:v>
                </c:pt>
                <c:pt idx="750">
                  <c:v>13.26</c:v>
                </c:pt>
                <c:pt idx="751">
                  <c:v>13.06</c:v>
                </c:pt>
                <c:pt idx="752">
                  <c:v>13.14</c:v>
                </c:pt>
                <c:pt idx="753">
                  <c:v>13.08</c:v>
                </c:pt>
                <c:pt idx="754">
                  <c:v>13.45</c:v>
                </c:pt>
                <c:pt idx="755">
                  <c:v>13.48</c:v>
                </c:pt>
                <c:pt idx="756">
                  <c:v>13.39</c:v>
                </c:pt>
                <c:pt idx="757">
                  <c:v>13.14</c:v>
                </c:pt>
                <c:pt idx="758">
                  <c:v>13.2</c:v>
                </c:pt>
                <c:pt idx="759">
                  <c:v>13.35</c:v>
                </c:pt>
                <c:pt idx="760">
                  <c:v>13.19</c:v>
                </c:pt>
                <c:pt idx="761">
                  <c:v>13.1</c:v>
                </c:pt>
                <c:pt idx="762">
                  <c:v>13.26</c:v>
                </c:pt>
                <c:pt idx="763">
                  <c:v>13.03</c:v>
                </c:pt>
                <c:pt idx="764">
                  <c:v>13.4</c:v>
                </c:pt>
                <c:pt idx="765">
                  <c:v>13.4</c:v>
                </c:pt>
                <c:pt idx="766">
                  <c:v>13.45</c:v>
                </c:pt>
                <c:pt idx="767">
                  <c:v>13.26</c:v>
                </c:pt>
                <c:pt idx="768">
                  <c:v>13.17</c:v>
                </c:pt>
                <c:pt idx="769">
                  <c:v>13.22</c:v>
                </c:pt>
                <c:pt idx="770">
                  <c:v>13.36</c:v>
                </c:pt>
                <c:pt idx="771">
                  <c:v>13.36</c:v>
                </c:pt>
                <c:pt idx="772">
                  <c:v>13.29</c:v>
                </c:pt>
                <c:pt idx="773">
                  <c:v>13.37</c:v>
                </c:pt>
                <c:pt idx="774">
                  <c:v>13.47</c:v>
                </c:pt>
                <c:pt idx="775">
                  <c:v>13.56</c:v>
                </c:pt>
                <c:pt idx="776">
                  <c:v>13.31</c:v>
                </c:pt>
                <c:pt idx="777">
                  <c:v>13.24</c:v>
                </c:pt>
                <c:pt idx="778">
                  <c:v>13.04</c:v>
                </c:pt>
                <c:pt idx="779">
                  <c:v>13.08</c:v>
                </c:pt>
                <c:pt idx="780">
                  <c:v>13</c:v>
                </c:pt>
                <c:pt idx="781">
                  <c:v>12.7</c:v>
                </c:pt>
                <c:pt idx="782">
                  <c:v>12.75</c:v>
                </c:pt>
                <c:pt idx="783">
                  <c:v>12.99</c:v>
                </c:pt>
                <c:pt idx="784">
                  <c:v>12.62</c:v>
                </c:pt>
                <c:pt idx="785">
                  <c:v>12.38</c:v>
                </c:pt>
                <c:pt idx="786">
                  <c:v>12.68</c:v>
                </c:pt>
                <c:pt idx="787">
                  <c:v>12.58</c:v>
                </c:pt>
                <c:pt idx="788">
                  <c:v>12.8</c:v>
                </c:pt>
                <c:pt idx="789">
                  <c:v>12.46</c:v>
                </c:pt>
                <c:pt idx="790">
                  <c:v>12.6</c:v>
                </c:pt>
                <c:pt idx="791">
                  <c:v>13.16</c:v>
                </c:pt>
                <c:pt idx="792">
                  <c:v>13.55</c:v>
                </c:pt>
                <c:pt idx="793">
                  <c:v>13.7</c:v>
                </c:pt>
                <c:pt idx="794">
                  <c:v>13.79</c:v>
                </c:pt>
                <c:pt idx="795">
                  <c:v>13.75</c:v>
                </c:pt>
                <c:pt idx="796">
                  <c:v>13.64</c:v>
                </c:pt>
                <c:pt idx="797">
                  <c:v>13.99</c:v>
                </c:pt>
                <c:pt idx="798">
                  <c:v>14.09</c:v>
                </c:pt>
                <c:pt idx="799">
                  <c:v>14.03</c:v>
                </c:pt>
                <c:pt idx="800">
                  <c:v>13.89</c:v>
                </c:pt>
                <c:pt idx="801">
                  <c:v>13.91</c:v>
                </c:pt>
                <c:pt idx="802">
                  <c:v>13.9</c:v>
                </c:pt>
                <c:pt idx="803">
                  <c:v>13.58</c:v>
                </c:pt>
                <c:pt idx="804">
                  <c:v>13.68</c:v>
                </c:pt>
                <c:pt idx="805">
                  <c:v>13.68</c:v>
                </c:pt>
                <c:pt idx="806">
                  <c:v>13.68</c:v>
                </c:pt>
                <c:pt idx="807">
                  <c:v>13.67</c:v>
                </c:pt>
                <c:pt idx="808">
                  <c:v>13.73</c:v>
                </c:pt>
                <c:pt idx="809">
                  <c:v>13.79</c:v>
                </c:pt>
                <c:pt idx="810">
                  <c:v>13.69</c:v>
                </c:pt>
                <c:pt idx="811">
                  <c:v>13.56</c:v>
                </c:pt>
                <c:pt idx="812">
                  <c:v>13.91</c:v>
                </c:pt>
                <c:pt idx="813">
                  <c:v>14.09</c:v>
                </c:pt>
                <c:pt idx="814">
                  <c:v>13.82</c:v>
                </c:pt>
                <c:pt idx="815">
                  <c:v>13.82</c:v>
                </c:pt>
                <c:pt idx="816">
                  <c:v>13.94</c:v>
                </c:pt>
                <c:pt idx="817">
                  <c:v>13.96</c:v>
                </c:pt>
                <c:pt idx="818">
                  <c:v>13.7</c:v>
                </c:pt>
                <c:pt idx="819">
                  <c:v>13.69</c:v>
                </c:pt>
                <c:pt idx="820">
                  <c:v>13.88</c:v>
                </c:pt>
                <c:pt idx="821">
                  <c:v>13.83</c:v>
                </c:pt>
                <c:pt idx="822">
                  <c:v>13.67</c:v>
                </c:pt>
                <c:pt idx="823">
                  <c:v>13.6</c:v>
                </c:pt>
                <c:pt idx="824">
                  <c:v>13.62</c:v>
                </c:pt>
                <c:pt idx="825">
                  <c:v>13.55</c:v>
                </c:pt>
                <c:pt idx="826">
                  <c:v>13.57</c:v>
                </c:pt>
                <c:pt idx="827">
                  <c:v>13.67</c:v>
                </c:pt>
                <c:pt idx="828">
                  <c:v>13.75</c:v>
                </c:pt>
                <c:pt idx="829">
                  <c:v>13.73</c:v>
                </c:pt>
                <c:pt idx="830">
                  <c:v>13.73</c:v>
                </c:pt>
                <c:pt idx="831">
                  <c:v>13.83</c:v>
                </c:pt>
                <c:pt idx="832">
                  <c:v>13.86</c:v>
                </c:pt>
                <c:pt idx="833">
                  <c:v>13.43</c:v>
                </c:pt>
                <c:pt idx="834">
                  <c:v>13.33</c:v>
                </c:pt>
                <c:pt idx="835">
                  <c:v>13.15</c:v>
                </c:pt>
                <c:pt idx="836">
                  <c:v>13.19</c:v>
                </c:pt>
                <c:pt idx="837">
                  <c:v>13.24</c:v>
                </c:pt>
                <c:pt idx="838">
                  <c:v>13.16</c:v>
                </c:pt>
                <c:pt idx="839">
                  <c:v>13.16</c:v>
                </c:pt>
                <c:pt idx="840">
                  <c:v>13.16</c:v>
                </c:pt>
                <c:pt idx="841">
                  <c:v>13.25</c:v>
                </c:pt>
                <c:pt idx="842">
                  <c:v>13.05</c:v>
                </c:pt>
                <c:pt idx="843">
                  <c:v>13.14</c:v>
                </c:pt>
                <c:pt idx="844">
                  <c:v>13.24</c:v>
                </c:pt>
                <c:pt idx="845">
                  <c:v>13.24</c:v>
                </c:pt>
                <c:pt idx="846">
                  <c:v>12.98</c:v>
                </c:pt>
                <c:pt idx="847">
                  <c:v>13.07</c:v>
                </c:pt>
                <c:pt idx="848">
                  <c:v>13</c:v>
                </c:pt>
                <c:pt idx="849">
                  <c:v>12.8</c:v>
                </c:pt>
                <c:pt idx="850">
                  <c:v>12.89</c:v>
                </c:pt>
                <c:pt idx="851">
                  <c:v>12.95</c:v>
                </c:pt>
                <c:pt idx="852">
                  <c:v>13.09</c:v>
                </c:pt>
                <c:pt idx="853">
                  <c:v>13.24</c:v>
                </c:pt>
                <c:pt idx="854">
                  <c:v>13.19</c:v>
                </c:pt>
                <c:pt idx="855">
                  <c:v>13.18</c:v>
                </c:pt>
                <c:pt idx="856">
                  <c:v>13.12</c:v>
                </c:pt>
                <c:pt idx="857">
                  <c:v>13.43</c:v>
                </c:pt>
                <c:pt idx="858">
                  <c:v>13.36</c:v>
                </c:pt>
                <c:pt idx="859">
                  <c:v>13.77</c:v>
                </c:pt>
                <c:pt idx="860">
                  <c:v>13.67</c:v>
                </c:pt>
                <c:pt idx="861">
                  <c:v>13.94</c:v>
                </c:pt>
                <c:pt idx="862">
                  <c:v>14</c:v>
                </c:pt>
                <c:pt idx="863">
                  <c:v>13.99</c:v>
                </c:pt>
                <c:pt idx="864">
                  <c:v>13.94</c:v>
                </c:pt>
                <c:pt idx="865">
                  <c:v>14.25</c:v>
                </c:pt>
                <c:pt idx="866">
                  <c:v>14.12</c:v>
                </c:pt>
                <c:pt idx="867">
                  <c:v>14.12</c:v>
                </c:pt>
                <c:pt idx="868">
                  <c:v>13.83</c:v>
                </c:pt>
                <c:pt idx="869">
                  <c:v>13.42</c:v>
                </c:pt>
                <c:pt idx="870">
                  <c:v>13.44</c:v>
                </c:pt>
                <c:pt idx="871">
                  <c:v>13.3</c:v>
                </c:pt>
                <c:pt idx="872">
                  <c:v>13.35</c:v>
                </c:pt>
                <c:pt idx="873">
                  <c:v>13.34</c:v>
                </c:pt>
                <c:pt idx="874">
                  <c:v>13.21</c:v>
                </c:pt>
                <c:pt idx="875">
                  <c:v>13.26</c:v>
                </c:pt>
                <c:pt idx="876">
                  <c:v>13.28</c:v>
                </c:pt>
                <c:pt idx="877">
                  <c:v>12.97</c:v>
                </c:pt>
                <c:pt idx="878">
                  <c:v>13.02</c:v>
                </c:pt>
                <c:pt idx="879">
                  <c:v>13.21</c:v>
                </c:pt>
                <c:pt idx="880">
                  <c:v>12.9</c:v>
                </c:pt>
                <c:pt idx="881">
                  <c:v>12.8</c:v>
                </c:pt>
                <c:pt idx="882">
                  <c:v>12.8</c:v>
                </c:pt>
                <c:pt idx="883">
                  <c:v>12.98</c:v>
                </c:pt>
                <c:pt idx="884">
                  <c:v>12.97</c:v>
                </c:pt>
                <c:pt idx="885">
                  <c:v>13.09</c:v>
                </c:pt>
                <c:pt idx="886">
                  <c:v>13.04</c:v>
                </c:pt>
                <c:pt idx="887">
                  <c:v>13.09</c:v>
                </c:pt>
                <c:pt idx="888">
                  <c:v>13.17</c:v>
                </c:pt>
                <c:pt idx="889">
                  <c:v>13.06</c:v>
                </c:pt>
                <c:pt idx="890">
                  <c:v>12.87</c:v>
                </c:pt>
                <c:pt idx="891">
                  <c:v>12.95</c:v>
                </c:pt>
                <c:pt idx="892">
                  <c:v>12.96</c:v>
                </c:pt>
                <c:pt idx="893">
                  <c:v>13.06</c:v>
                </c:pt>
                <c:pt idx="894">
                  <c:v>12.99</c:v>
                </c:pt>
                <c:pt idx="895">
                  <c:v>12.93</c:v>
                </c:pt>
                <c:pt idx="896">
                  <c:v>13.03</c:v>
                </c:pt>
                <c:pt idx="897">
                  <c:v>12.8</c:v>
                </c:pt>
                <c:pt idx="898">
                  <c:v>12.63</c:v>
                </c:pt>
                <c:pt idx="899">
                  <c:v>12.79</c:v>
                </c:pt>
                <c:pt idx="900">
                  <c:v>12.76</c:v>
                </c:pt>
                <c:pt idx="901">
                  <c:v>12.71</c:v>
                </c:pt>
                <c:pt idx="902">
                  <c:v>12.94</c:v>
                </c:pt>
                <c:pt idx="903">
                  <c:v>13.1</c:v>
                </c:pt>
                <c:pt idx="904">
                  <c:v>12.46</c:v>
                </c:pt>
                <c:pt idx="905">
                  <c:v>12.39</c:v>
                </c:pt>
                <c:pt idx="906">
                  <c:v>12.24</c:v>
                </c:pt>
                <c:pt idx="907">
                  <c:v>12.4</c:v>
                </c:pt>
                <c:pt idx="908">
                  <c:v>12.21</c:v>
                </c:pt>
                <c:pt idx="909">
                  <c:v>12.29</c:v>
                </c:pt>
                <c:pt idx="910">
                  <c:v>12.65</c:v>
                </c:pt>
                <c:pt idx="911">
                  <c:v>12.83</c:v>
                </c:pt>
                <c:pt idx="912">
                  <c:v>13.15</c:v>
                </c:pt>
                <c:pt idx="913">
                  <c:v>13.23</c:v>
                </c:pt>
                <c:pt idx="914">
                  <c:v>13.5</c:v>
                </c:pt>
                <c:pt idx="915">
                  <c:v>13.54</c:v>
                </c:pt>
                <c:pt idx="916">
                  <c:v>13.58</c:v>
                </c:pt>
                <c:pt idx="917">
                  <c:v>13.54</c:v>
                </c:pt>
                <c:pt idx="918">
                  <c:v>13.5</c:v>
                </c:pt>
                <c:pt idx="919">
                  <c:v>13.74</c:v>
                </c:pt>
                <c:pt idx="920">
                  <c:v>13.76</c:v>
                </c:pt>
                <c:pt idx="921">
                  <c:v>13.6</c:v>
                </c:pt>
                <c:pt idx="922">
                  <c:v>13.59</c:v>
                </c:pt>
                <c:pt idx="923">
                  <c:v>13.37</c:v>
                </c:pt>
                <c:pt idx="924">
                  <c:v>13.37</c:v>
                </c:pt>
                <c:pt idx="925">
                  <c:v>13.37</c:v>
                </c:pt>
                <c:pt idx="926">
                  <c:v>13.36</c:v>
                </c:pt>
                <c:pt idx="927">
                  <c:v>13.91</c:v>
                </c:pt>
                <c:pt idx="928">
                  <c:v>13.69</c:v>
                </c:pt>
                <c:pt idx="929">
                  <c:v>13.96</c:v>
                </c:pt>
                <c:pt idx="930">
                  <c:v>13.92</c:v>
                </c:pt>
                <c:pt idx="931">
                  <c:v>14.06</c:v>
                </c:pt>
                <c:pt idx="932">
                  <c:v>14.04</c:v>
                </c:pt>
                <c:pt idx="933">
                  <c:v>13.87</c:v>
                </c:pt>
                <c:pt idx="934">
                  <c:v>13.74</c:v>
                </c:pt>
                <c:pt idx="935">
                  <c:v>13.83</c:v>
                </c:pt>
                <c:pt idx="936">
                  <c:v>14.03</c:v>
                </c:pt>
                <c:pt idx="937">
                  <c:v>13.92</c:v>
                </c:pt>
                <c:pt idx="938">
                  <c:v>14.25</c:v>
                </c:pt>
                <c:pt idx="939">
                  <c:v>14.14</c:v>
                </c:pt>
                <c:pt idx="940">
                  <c:v>14.33</c:v>
                </c:pt>
                <c:pt idx="941">
                  <c:v>14.18</c:v>
                </c:pt>
                <c:pt idx="942">
                  <c:v>14.18</c:v>
                </c:pt>
                <c:pt idx="943">
                  <c:v>14.27</c:v>
                </c:pt>
                <c:pt idx="944">
                  <c:v>14.35</c:v>
                </c:pt>
                <c:pt idx="945">
                  <c:v>14.18</c:v>
                </c:pt>
                <c:pt idx="946">
                  <c:v>14.09</c:v>
                </c:pt>
                <c:pt idx="947">
                  <c:v>14.11</c:v>
                </c:pt>
                <c:pt idx="948">
                  <c:v>13.96</c:v>
                </c:pt>
                <c:pt idx="949">
                  <c:v>14.11</c:v>
                </c:pt>
                <c:pt idx="950">
                  <c:v>14.04</c:v>
                </c:pt>
                <c:pt idx="951">
                  <c:v>13.95</c:v>
                </c:pt>
                <c:pt idx="952">
                  <c:v>13.81</c:v>
                </c:pt>
                <c:pt idx="953">
                  <c:v>13.74</c:v>
                </c:pt>
                <c:pt idx="954">
                  <c:v>13.7</c:v>
                </c:pt>
                <c:pt idx="955">
                  <c:v>13.74</c:v>
                </c:pt>
                <c:pt idx="956">
                  <c:v>13.79</c:v>
                </c:pt>
                <c:pt idx="957">
                  <c:v>13.8</c:v>
                </c:pt>
                <c:pt idx="958">
                  <c:v>13.79</c:v>
                </c:pt>
                <c:pt idx="959">
                  <c:v>13.68</c:v>
                </c:pt>
                <c:pt idx="960">
                  <c:v>13.66</c:v>
                </c:pt>
                <c:pt idx="961">
                  <c:v>13.49</c:v>
                </c:pt>
                <c:pt idx="962">
                  <c:v>13.5</c:v>
                </c:pt>
                <c:pt idx="963">
                  <c:v>13.52</c:v>
                </c:pt>
                <c:pt idx="964">
                  <c:v>13.37</c:v>
                </c:pt>
                <c:pt idx="965">
                  <c:v>13.51</c:v>
                </c:pt>
                <c:pt idx="966">
                  <c:v>13.31</c:v>
                </c:pt>
                <c:pt idx="967">
                  <c:v>13.18</c:v>
                </c:pt>
                <c:pt idx="968">
                  <c:v>13.27</c:v>
                </c:pt>
                <c:pt idx="969">
                  <c:v>13.24</c:v>
                </c:pt>
                <c:pt idx="970">
                  <c:v>13.24</c:v>
                </c:pt>
                <c:pt idx="971">
                  <c:v>12.96</c:v>
                </c:pt>
                <c:pt idx="972">
                  <c:v>12.97</c:v>
                </c:pt>
                <c:pt idx="973">
                  <c:v>12.95</c:v>
                </c:pt>
                <c:pt idx="974">
                  <c:v>12.97</c:v>
                </c:pt>
                <c:pt idx="975">
                  <c:v>12.86</c:v>
                </c:pt>
                <c:pt idx="976">
                  <c:v>12.67</c:v>
                </c:pt>
                <c:pt idx="977">
                  <c:v>12.78</c:v>
                </c:pt>
                <c:pt idx="978">
                  <c:v>12.83</c:v>
                </c:pt>
                <c:pt idx="979">
                  <c:v>12.82</c:v>
                </c:pt>
                <c:pt idx="980">
                  <c:v>12.82</c:v>
                </c:pt>
                <c:pt idx="981">
                  <c:v>12.8</c:v>
                </c:pt>
                <c:pt idx="982">
                  <c:v>13.12</c:v>
                </c:pt>
                <c:pt idx="983">
                  <c:v>13.11</c:v>
                </c:pt>
                <c:pt idx="984">
                  <c:v>13.01</c:v>
                </c:pt>
                <c:pt idx="985">
                  <c:v>13.6</c:v>
                </c:pt>
                <c:pt idx="986">
                  <c:v>13.61</c:v>
                </c:pt>
                <c:pt idx="987">
                  <c:v>13.77</c:v>
                </c:pt>
                <c:pt idx="988">
                  <c:v>13.85</c:v>
                </c:pt>
                <c:pt idx="989">
                  <c:v>13.83</c:v>
                </c:pt>
                <c:pt idx="990">
                  <c:v>13.75</c:v>
                </c:pt>
                <c:pt idx="991">
                  <c:v>13.91</c:v>
                </c:pt>
                <c:pt idx="992">
                  <c:v>14.19</c:v>
                </c:pt>
                <c:pt idx="993">
                  <c:v>14.14</c:v>
                </c:pt>
                <c:pt idx="994">
                  <c:v>14.28</c:v>
                </c:pt>
                <c:pt idx="995">
                  <c:v>14.28</c:v>
                </c:pt>
                <c:pt idx="996">
                  <c:v>14.04</c:v>
                </c:pt>
                <c:pt idx="997">
                  <c:v>13.94</c:v>
                </c:pt>
                <c:pt idx="998">
                  <c:v>13.6</c:v>
                </c:pt>
                <c:pt idx="999">
                  <c:v>13.92</c:v>
                </c:pt>
                <c:pt idx="1000">
                  <c:v>13.87</c:v>
                </c:pt>
                <c:pt idx="1001">
                  <c:v>14.06</c:v>
                </c:pt>
                <c:pt idx="1002">
                  <c:v>14.19</c:v>
                </c:pt>
                <c:pt idx="1003">
                  <c:v>14.5</c:v>
                </c:pt>
                <c:pt idx="1004">
                  <c:v>14.42</c:v>
                </c:pt>
                <c:pt idx="1005">
                  <c:v>14.33</c:v>
                </c:pt>
                <c:pt idx="1006">
                  <c:v>14.5</c:v>
                </c:pt>
                <c:pt idx="1007">
                  <c:v>15</c:v>
                </c:pt>
                <c:pt idx="1008">
                  <c:v>15.24</c:v>
                </c:pt>
                <c:pt idx="1009">
                  <c:v>15.01</c:v>
                </c:pt>
                <c:pt idx="1010">
                  <c:v>15.27</c:v>
                </c:pt>
                <c:pt idx="1011">
                  <c:v>15.12</c:v>
                </c:pt>
                <c:pt idx="1012">
                  <c:v>15.34</c:v>
                </c:pt>
                <c:pt idx="1013">
                  <c:v>15.09</c:v>
                </c:pt>
                <c:pt idx="1014">
                  <c:v>14.93</c:v>
                </c:pt>
                <c:pt idx="1015">
                  <c:v>14.92</c:v>
                </c:pt>
                <c:pt idx="1016">
                  <c:v>15.24</c:v>
                </c:pt>
                <c:pt idx="1017">
                  <c:v>15.25</c:v>
                </c:pt>
                <c:pt idx="1018">
                  <c:v>15</c:v>
                </c:pt>
                <c:pt idx="1019">
                  <c:v>15.3</c:v>
                </c:pt>
                <c:pt idx="1020">
                  <c:v>15.12</c:v>
                </c:pt>
                <c:pt idx="1021">
                  <c:v>15.28</c:v>
                </c:pt>
                <c:pt idx="1022">
                  <c:v>15.29</c:v>
                </c:pt>
                <c:pt idx="1023">
                  <c:v>15.35</c:v>
                </c:pt>
                <c:pt idx="1024">
                  <c:v>15.29</c:v>
                </c:pt>
                <c:pt idx="1025">
                  <c:v>15.44</c:v>
                </c:pt>
                <c:pt idx="1026">
                  <c:v>15.44</c:v>
                </c:pt>
                <c:pt idx="1027">
                  <c:v>15.48</c:v>
                </c:pt>
                <c:pt idx="1028">
                  <c:v>15.22</c:v>
                </c:pt>
                <c:pt idx="1029">
                  <c:v>15.32</c:v>
                </c:pt>
                <c:pt idx="1030">
                  <c:v>15.28</c:v>
                </c:pt>
                <c:pt idx="1031">
                  <c:v>15.04</c:v>
                </c:pt>
                <c:pt idx="1032">
                  <c:v>15</c:v>
                </c:pt>
                <c:pt idx="1033">
                  <c:v>15.11</c:v>
                </c:pt>
                <c:pt idx="1034">
                  <c:v>15.18</c:v>
                </c:pt>
                <c:pt idx="1035">
                  <c:v>15.28</c:v>
                </c:pt>
                <c:pt idx="1036">
                  <c:v>15.21</c:v>
                </c:pt>
                <c:pt idx="1037">
                  <c:v>15.25</c:v>
                </c:pt>
                <c:pt idx="1038">
                  <c:v>15.18</c:v>
                </c:pt>
                <c:pt idx="1039">
                  <c:v>15.19</c:v>
                </c:pt>
                <c:pt idx="1040">
                  <c:v>15.1</c:v>
                </c:pt>
                <c:pt idx="1041">
                  <c:v>15.01</c:v>
                </c:pt>
                <c:pt idx="1042">
                  <c:v>15.05</c:v>
                </c:pt>
                <c:pt idx="1043">
                  <c:v>15.2</c:v>
                </c:pt>
                <c:pt idx="1044">
                  <c:v>15.07</c:v>
                </c:pt>
                <c:pt idx="1045">
                  <c:v>15</c:v>
                </c:pt>
                <c:pt idx="1046">
                  <c:v>15.09</c:v>
                </c:pt>
                <c:pt idx="1047">
                  <c:v>14.89</c:v>
                </c:pt>
                <c:pt idx="1048">
                  <c:v>14.8</c:v>
                </c:pt>
                <c:pt idx="1049">
                  <c:v>14.7</c:v>
                </c:pt>
                <c:pt idx="1050">
                  <c:v>14.86</c:v>
                </c:pt>
                <c:pt idx="1051">
                  <c:v>14.96</c:v>
                </c:pt>
                <c:pt idx="1052">
                  <c:v>15.08</c:v>
                </c:pt>
                <c:pt idx="1053">
                  <c:v>15.05</c:v>
                </c:pt>
                <c:pt idx="1054">
                  <c:v>15.07</c:v>
                </c:pt>
                <c:pt idx="1055">
                  <c:v>15.65</c:v>
                </c:pt>
                <c:pt idx="1056">
                  <c:v>15.6</c:v>
                </c:pt>
                <c:pt idx="1057">
                  <c:v>15.72</c:v>
                </c:pt>
                <c:pt idx="1058">
                  <c:v>15.73</c:v>
                </c:pt>
                <c:pt idx="1059">
                  <c:v>15.76</c:v>
                </c:pt>
                <c:pt idx="1060">
                  <c:v>15.76</c:v>
                </c:pt>
                <c:pt idx="1061">
                  <c:v>15.55</c:v>
                </c:pt>
                <c:pt idx="1062">
                  <c:v>15.54</c:v>
                </c:pt>
                <c:pt idx="1063">
                  <c:v>15.65</c:v>
                </c:pt>
                <c:pt idx="1064">
                  <c:v>15.85</c:v>
                </c:pt>
                <c:pt idx="1065">
                  <c:v>15.85</c:v>
                </c:pt>
                <c:pt idx="1066">
                  <c:v>15.88</c:v>
                </c:pt>
                <c:pt idx="1067">
                  <c:v>15.97</c:v>
                </c:pt>
                <c:pt idx="1068">
                  <c:v>15.77</c:v>
                </c:pt>
                <c:pt idx="1069">
                  <c:v>15.87</c:v>
                </c:pt>
                <c:pt idx="1070">
                  <c:v>15.89</c:v>
                </c:pt>
                <c:pt idx="1071">
                  <c:v>16.100000000000001</c:v>
                </c:pt>
                <c:pt idx="1072">
                  <c:v>15.99</c:v>
                </c:pt>
                <c:pt idx="1073">
                  <c:v>15.97</c:v>
                </c:pt>
                <c:pt idx="1074">
                  <c:v>15.97</c:v>
                </c:pt>
                <c:pt idx="1075">
                  <c:v>15.86</c:v>
                </c:pt>
                <c:pt idx="1076">
                  <c:v>15.82</c:v>
                </c:pt>
                <c:pt idx="1077">
                  <c:v>15.92</c:v>
                </c:pt>
                <c:pt idx="1078">
                  <c:v>15.74</c:v>
                </c:pt>
                <c:pt idx="1079">
                  <c:v>15.68</c:v>
                </c:pt>
                <c:pt idx="1080">
                  <c:v>15.55</c:v>
                </c:pt>
                <c:pt idx="1081">
                  <c:v>15.53</c:v>
                </c:pt>
                <c:pt idx="1082">
                  <c:v>15.45</c:v>
                </c:pt>
                <c:pt idx="1083">
                  <c:v>15.49</c:v>
                </c:pt>
                <c:pt idx="1084">
                  <c:v>15.35</c:v>
                </c:pt>
                <c:pt idx="1085">
                  <c:v>15.41</c:v>
                </c:pt>
                <c:pt idx="1086">
                  <c:v>15.45</c:v>
                </c:pt>
                <c:pt idx="1087">
                  <c:v>15.66</c:v>
                </c:pt>
                <c:pt idx="1088">
                  <c:v>15.68</c:v>
                </c:pt>
                <c:pt idx="1089">
                  <c:v>15.54</c:v>
                </c:pt>
                <c:pt idx="1090">
                  <c:v>15.54</c:v>
                </c:pt>
                <c:pt idx="1091">
                  <c:v>15.72</c:v>
                </c:pt>
                <c:pt idx="1092">
                  <c:v>15.87</c:v>
                </c:pt>
                <c:pt idx="1093">
                  <c:v>15.64</c:v>
                </c:pt>
                <c:pt idx="1094">
                  <c:v>15.45</c:v>
                </c:pt>
                <c:pt idx="1095">
                  <c:v>15.48</c:v>
                </c:pt>
                <c:pt idx="1096">
                  <c:v>15.38</c:v>
                </c:pt>
                <c:pt idx="1097">
                  <c:v>15.45</c:v>
                </c:pt>
                <c:pt idx="1098">
                  <c:v>15.45</c:v>
                </c:pt>
                <c:pt idx="1099">
                  <c:v>15.43</c:v>
                </c:pt>
                <c:pt idx="1100">
                  <c:v>15.44</c:v>
                </c:pt>
                <c:pt idx="1101">
                  <c:v>15.36</c:v>
                </c:pt>
                <c:pt idx="1102">
                  <c:v>15.43</c:v>
                </c:pt>
                <c:pt idx="1103">
                  <c:v>15.37</c:v>
                </c:pt>
                <c:pt idx="1104">
                  <c:v>15.27</c:v>
                </c:pt>
                <c:pt idx="1105">
                  <c:v>15.27</c:v>
                </c:pt>
                <c:pt idx="1106">
                  <c:v>15.27</c:v>
                </c:pt>
                <c:pt idx="1107">
                  <c:v>15.01</c:v>
                </c:pt>
                <c:pt idx="1108">
                  <c:v>14.91</c:v>
                </c:pt>
                <c:pt idx="1109">
                  <c:v>14.86</c:v>
                </c:pt>
                <c:pt idx="1110">
                  <c:v>14.89</c:v>
                </c:pt>
                <c:pt idx="1111">
                  <c:v>15.01</c:v>
                </c:pt>
                <c:pt idx="1112">
                  <c:v>14.94</c:v>
                </c:pt>
                <c:pt idx="1113">
                  <c:v>14.9</c:v>
                </c:pt>
                <c:pt idx="1114">
                  <c:v>15</c:v>
                </c:pt>
                <c:pt idx="1115">
                  <c:v>15.08</c:v>
                </c:pt>
                <c:pt idx="1116">
                  <c:v>15.03</c:v>
                </c:pt>
                <c:pt idx="1117">
                  <c:v>15.34</c:v>
                </c:pt>
                <c:pt idx="1118">
                  <c:v>15.37</c:v>
                </c:pt>
                <c:pt idx="1119">
                  <c:v>15.42</c:v>
                </c:pt>
                <c:pt idx="1120">
                  <c:v>15.37</c:v>
                </c:pt>
                <c:pt idx="1121">
                  <c:v>15.41</c:v>
                </c:pt>
                <c:pt idx="1122">
                  <c:v>15.19</c:v>
                </c:pt>
                <c:pt idx="1123">
                  <c:v>15.17</c:v>
                </c:pt>
                <c:pt idx="1124">
                  <c:v>14.98</c:v>
                </c:pt>
                <c:pt idx="1125">
                  <c:v>15.01</c:v>
                </c:pt>
                <c:pt idx="1126">
                  <c:v>15.12</c:v>
                </c:pt>
                <c:pt idx="1127">
                  <c:v>15.12</c:v>
                </c:pt>
                <c:pt idx="1128">
                  <c:v>15.13</c:v>
                </c:pt>
                <c:pt idx="1129">
                  <c:v>15.16</c:v>
                </c:pt>
                <c:pt idx="1130">
                  <c:v>15.26</c:v>
                </c:pt>
                <c:pt idx="1131">
                  <c:v>15.33</c:v>
                </c:pt>
                <c:pt idx="1132">
                  <c:v>15.35</c:v>
                </c:pt>
                <c:pt idx="1133">
                  <c:v>15.34</c:v>
                </c:pt>
                <c:pt idx="1134">
                  <c:v>15.39</c:v>
                </c:pt>
                <c:pt idx="1135">
                  <c:v>15.49</c:v>
                </c:pt>
                <c:pt idx="1136">
                  <c:v>15.49</c:v>
                </c:pt>
                <c:pt idx="1137">
                  <c:v>15.46</c:v>
                </c:pt>
                <c:pt idx="1138">
                  <c:v>15.44</c:v>
                </c:pt>
                <c:pt idx="1139">
                  <c:v>15.57</c:v>
                </c:pt>
                <c:pt idx="1140">
                  <c:v>15.62</c:v>
                </c:pt>
                <c:pt idx="1141">
                  <c:v>15.62</c:v>
                </c:pt>
                <c:pt idx="1142">
                  <c:v>15.61</c:v>
                </c:pt>
                <c:pt idx="1143">
                  <c:v>15.73</c:v>
                </c:pt>
                <c:pt idx="1144">
                  <c:v>15.76</c:v>
                </c:pt>
                <c:pt idx="1145">
                  <c:v>15.88</c:v>
                </c:pt>
                <c:pt idx="1146">
                  <c:v>15.99</c:v>
                </c:pt>
                <c:pt idx="1147">
                  <c:v>15.88</c:v>
                </c:pt>
                <c:pt idx="1148">
                  <c:v>15.77</c:v>
                </c:pt>
                <c:pt idx="1149">
                  <c:v>15.92</c:v>
                </c:pt>
                <c:pt idx="1150">
                  <c:v>15.98</c:v>
                </c:pt>
                <c:pt idx="1151">
                  <c:v>15.9</c:v>
                </c:pt>
                <c:pt idx="1152">
                  <c:v>15.88</c:v>
                </c:pt>
                <c:pt idx="1153">
                  <c:v>15.95</c:v>
                </c:pt>
                <c:pt idx="1154">
                  <c:v>15.97</c:v>
                </c:pt>
                <c:pt idx="1155">
                  <c:v>15.94</c:v>
                </c:pt>
                <c:pt idx="1156">
                  <c:v>15.96</c:v>
                </c:pt>
                <c:pt idx="1157">
                  <c:v>15.97</c:v>
                </c:pt>
                <c:pt idx="1158">
                  <c:v>15.97</c:v>
                </c:pt>
                <c:pt idx="1159">
                  <c:v>15.88</c:v>
                </c:pt>
                <c:pt idx="1160">
                  <c:v>15.96</c:v>
                </c:pt>
                <c:pt idx="1161">
                  <c:v>15.84</c:v>
                </c:pt>
                <c:pt idx="1162">
                  <c:v>15.96</c:v>
                </c:pt>
                <c:pt idx="1163">
                  <c:v>15.98</c:v>
                </c:pt>
                <c:pt idx="1164">
                  <c:v>15.86</c:v>
                </c:pt>
                <c:pt idx="1165">
                  <c:v>15.84</c:v>
                </c:pt>
                <c:pt idx="1166">
                  <c:v>15.81</c:v>
                </c:pt>
                <c:pt idx="1167">
                  <c:v>15.85</c:v>
                </c:pt>
                <c:pt idx="1168">
                  <c:v>15.72</c:v>
                </c:pt>
                <c:pt idx="1169">
                  <c:v>15.59</c:v>
                </c:pt>
                <c:pt idx="1170">
                  <c:v>15.57</c:v>
                </c:pt>
                <c:pt idx="1171">
                  <c:v>15.6</c:v>
                </c:pt>
                <c:pt idx="1172">
                  <c:v>15.52</c:v>
                </c:pt>
                <c:pt idx="1173">
                  <c:v>15.36</c:v>
                </c:pt>
                <c:pt idx="1174">
                  <c:v>15.17</c:v>
                </c:pt>
                <c:pt idx="1175">
                  <c:v>15.36</c:v>
                </c:pt>
                <c:pt idx="1176">
                  <c:v>15.36</c:v>
                </c:pt>
                <c:pt idx="1177">
                  <c:v>15.44</c:v>
                </c:pt>
                <c:pt idx="1178">
                  <c:v>15.35</c:v>
                </c:pt>
                <c:pt idx="1179">
                  <c:v>15.25</c:v>
                </c:pt>
                <c:pt idx="1180">
                  <c:v>15.25</c:v>
                </c:pt>
                <c:pt idx="1181">
                  <c:v>15.35</c:v>
                </c:pt>
                <c:pt idx="1182">
                  <c:v>15.29</c:v>
                </c:pt>
                <c:pt idx="1183">
                  <c:v>15.35</c:v>
                </c:pt>
                <c:pt idx="1184">
                  <c:v>15.8</c:v>
                </c:pt>
                <c:pt idx="1185">
                  <c:v>15.8</c:v>
                </c:pt>
                <c:pt idx="1186">
                  <c:v>15.83</c:v>
                </c:pt>
                <c:pt idx="1187">
                  <c:v>15.73</c:v>
                </c:pt>
                <c:pt idx="1188">
                  <c:v>15.71</c:v>
                </c:pt>
                <c:pt idx="1189">
                  <c:v>15.73</c:v>
                </c:pt>
                <c:pt idx="1190">
                  <c:v>15.82</c:v>
                </c:pt>
                <c:pt idx="1191">
                  <c:v>15.73</c:v>
                </c:pt>
                <c:pt idx="1192">
                  <c:v>15.75</c:v>
                </c:pt>
                <c:pt idx="1193">
                  <c:v>15.62</c:v>
                </c:pt>
                <c:pt idx="1194">
                  <c:v>15.56</c:v>
                </c:pt>
                <c:pt idx="1195">
                  <c:v>15.61</c:v>
                </c:pt>
                <c:pt idx="1196">
                  <c:v>15.44</c:v>
                </c:pt>
                <c:pt idx="1197">
                  <c:v>15.66</c:v>
                </c:pt>
                <c:pt idx="1198">
                  <c:v>15.85</c:v>
                </c:pt>
                <c:pt idx="1199">
                  <c:v>15.9</c:v>
                </c:pt>
                <c:pt idx="1200">
                  <c:v>15.98</c:v>
                </c:pt>
                <c:pt idx="1201">
                  <c:v>15.89</c:v>
                </c:pt>
                <c:pt idx="1202">
                  <c:v>15.85</c:v>
                </c:pt>
                <c:pt idx="1203">
                  <c:v>15.88</c:v>
                </c:pt>
                <c:pt idx="1204">
                  <c:v>15.94</c:v>
                </c:pt>
                <c:pt idx="1205">
                  <c:v>15.95</c:v>
                </c:pt>
                <c:pt idx="1206">
                  <c:v>15.86</c:v>
                </c:pt>
                <c:pt idx="1207">
                  <c:v>15.78</c:v>
                </c:pt>
                <c:pt idx="1208">
                  <c:v>15.87</c:v>
                </c:pt>
                <c:pt idx="1209">
                  <c:v>15.86</c:v>
                </c:pt>
                <c:pt idx="1210">
                  <c:v>15.78</c:v>
                </c:pt>
                <c:pt idx="1211">
                  <c:v>15.87</c:v>
                </c:pt>
                <c:pt idx="1212">
                  <c:v>16</c:v>
                </c:pt>
                <c:pt idx="1213">
                  <c:v>15.95</c:v>
                </c:pt>
                <c:pt idx="1214">
                  <c:v>15.94</c:v>
                </c:pt>
                <c:pt idx="1215">
                  <c:v>15.92</c:v>
                </c:pt>
                <c:pt idx="1216">
                  <c:v>15.91</c:v>
                </c:pt>
                <c:pt idx="1217">
                  <c:v>15.98</c:v>
                </c:pt>
                <c:pt idx="1218">
                  <c:v>15.88</c:v>
                </c:pt>
                <c:pt idx="1219">
                  <c:v>15.62</c:v>
                </c:pt>
                <c:pt idx="1220">
                  <c:v>15.8</c:v>
                </c:pt>
                <c:pt idx="1221">
                  <c:v>15.83</c:v>
                </c:pt>
                <c:pt idx="1222">
                  <c:v>15.93</c:v>
                </c:pt>
                <c:pt idx="1223">
                  <c:v>15.94</c:v>
                </c:pt>
                <c:pt idx="1224">
                  <c:v>16.010000000000002</c:v>
                </c:pt>
                <c:pt idx="1225">
                  <c:v>15.88</c:v>
                </c:pt>
                <c:pt idx="1226">
                  <c:v>15.68</c:v>
                </c:pt>
                <c:pt idx="1227">
                  <c:v>15.79</c:v>
                </c:pt>
                <c:pt idx="1228">
                  <c:v>15.82</c:v>
                </c:pt>
                <c:pt idx="1229">
                  <c:v>15.68</c:v>
                </c:pt>
                <c:pt idx="1230">
                  <c:v>15.68</c:v>
                </c:pt>
                <c:pt idx="1231">
                  <c:v>15.42</c:v>
                </c:pt>
                <c:pt idx="1232">
                  <c:v>15.42</c:v>
                </c:pt>
                <c:pt idx="1233">
                  <c:v>15.53</c:v>
                </c:pt>
                <c:pt idx="1234">
                  <c:v>15.58</c:v>
                </c:pt>
                <c:pt idx="1235">
                  <c:v>15.6</c:v>
                </c:pt>
                <c:pt idx="1236">
                  <c:v>15.68</c:v>
                </c:pt>
                <c:pt idx="1237">
                  <c:v>15.59</c:v>
                </c:pt>
                <c:pt idx="1238">
                  <c:v>15.56</c:v>
                </c:pt>
                <c:pt idx="1239">
                  <c:v>15.56</c:v>
                </c:pt>
                <c:pt idx="1240">
                  <c:v>15.19</c:v>
                </c:pt>
                <c:pt idx="1241">
                  <c:v>15.56</c:v>
                </c:pt>
                <c:pt idx="1242">
                  <c:v>15.68</c:v>
                </c:pt>
                <c:pt idx="1243">
                  <c:v>15.4</c:v>
                </c:pt>
                <c:pt idx="1244">
                  <c:v>15.61</c:v>
                </c:pt>
                <c:pt idx="1245">
                  <c:v>15.59</c:v>
                </c:pt>
                <c:pt idx="1246">
                  <c:v>15.45</c:v>
                </c:pt>
                <c:pt idx="1247">
                  <c:v>15.96</c:v>
                </c:pt>
                <c:pt idx="1248">
                  <c:v>15.97</c:v>
                </c:pt>
                <c:pt idx="1249">
                  <c:v>15.97</c:v>
                </c:pt>
                <c:pt idx="1250">
                  <c:v>16.059999999999999</c:v>
                </c:pt>
                <c:pt idx="1251">
                  <c:v>16.04</c:v>
                </c:pt>
                <c:pt idx="1252">
                  <c:v>16.100000000000001</c:v>
                </c:pt>
                <c:pt idx="1253">
                  <c:v>15.96</c:v>
                </c:pt>
                <c:pt idx="1254">
                  <c:v>15.82</c:v>
                </c:pt>
                <c:pt idx="1255">
                  <c:v>15.82</c:v>
                </c:pt>
                <c:pt idx="1256">
                  <c:v>15.81</c:v>
                </c:pt>
                <c:pt idx="1257">
                  <c:v>15.68</c:v>
                </c:pt>
                <c:pt idx="1258">
                  <c:v>15.51</c:v>
                </c:pt>
                <c:pt idx="1259">
                  <c:v>15.68</c:v>
                </c:pt>
                <c:pt idx="1260">
                  <c:v>15.58</c:v>
                </c:pt>
                <c:pt idx="1261">
                  <c:v>15.61</c:v>
                </c:pt>
                <c:pt idx="1262">
                  <c:v>15.42</c:v>
                </c:pt>
                <c:pt idx="1263">
                  <c:v>15.4</c:v>
                </c:pt>
                <c:pt idx="1264">
                  <c:v>15.36</c:v>
                </c:pt>
                <c:pt idx="1265">
                  <c:v>15.15</c:v>
                </c:pt>
                <c:pt idx="1266">
                  <c:v>15.08</c:v>
                </c:pt>
                <c:pt idx="1267">
                  <c:v>14.72</c:v>
                </c:pt>
                <c:pt idx="1268">
                  <c:v>15.05</c:v>
                </c:pt>
                <c:pt idx="1269">
                  <c:v>15.39</c:v>
                </c:pt>
                <c:pt idx="1270">
                  <c:v>15.46</c:v>
                </c:pt>
                <c:pt idx="1271">
                  <c:v>15.54</c:v>
                </c:pt>
                <c:pt idx="1272">
                  <c:v>15.52</c:v>
                </c:pt>
                <c:pt idx="1273">
                  <c:v>15.61</c:v>
                </c:pt>
                <c:pt idx="1274">
                  <c:v>15.74</c:v>
                </c:pt>
                <c:pt idx="1275">
                  <c:v>15.66</c:v>
                </c:pt>
                <c:pt idx="1276">
                  <c:v>15.76</c:v>
                </c:pt>
                <c:pt idx="1277">
                  <c:v>15.68</c:v>
                </c:pt>
                <c:pt idx="1278">
                  <c:v>15.59</c:v>
                </c:pt>
                <c:pt idx="1279">
                  <c:v>15.5</c:v>
                </c:pt>
                <c:pt idx="1280">
                  <c:v>15.46</c:v>
                </c:pt>
                <c:pt idx="1281">
                  <c:v>15.49</c:v>
                </c:pt>
                <c:pt idx="1282">
                  <c:v>15.52</c:v>
                </c:pt>
                <c:pt idx="1283">
                  <c:v>15.37</c:v>
                </c:pt>
                <c:pt idx="1284">
                  <c:v>15.42</c:v>
                </c:pt>
                <c:pt idx="1285">
                  <c:v>15.38</c:v>
                </c:pt>
                <c:pt idx="1286">
                  <c:v>15.36</c:v>
                </c:pt>
                <c:pt idx="1287">
                  <c:v>15.25</c:v>
                </c:pt>
                <c:pt idx="1288">
                  <c:v>15.35</c:v>
                </c:pt>
                <c:pt idx="1289">
                  <c:v>15.28</c:v>
                </c:pt>
                <c:pt idx="1290">
                  <c:v>15.38</c:v>
                </c:pt>
                <c:pt idx="1291">
                  <c:v>15.28</c:v>
                </c:pt>
                <c:pt idx="1292">
                  <c:v>15.24</c:v>
                </c:pt>
                <c:pt idx="1293">
                  <c:v>15.19</c:v>
                </c:pt>
                <c:pt idx="1294">
                  <c:v>15.02</c:v>
                </c:pt>
                <c:pt idx="1295">
                  <c:v>15.08</c:v>
                </c:pt>
                <c:pt idx="1296">
                  <c:v>15.08</c:v>
                </c:pt>
                <c:pt idx="1297">
                  <c:v>14.62</c:v>
                </c:pt>
                <c:pt idx="1298">
                  <c:v>14.83</c:v>
                </c:pt>
                <c:pt idx="1299">
                  <c:v>14.91</c:v>
                </c:pt>
                <c:pt idx="1300">
                  <c:v>15.08</c:v>
                </c:pt>
                <c:pt idx="1301">
                  <c:v>14.89</c:v>
                </c:pt>
                <c:pt idx="1302">
                  <c:v>14.68</c:v>
                </c:pt>
                <c:pt idx="1303">
                  <c:v>14.83</c:v>
                </c:pt>
                <c:pt idx="1304">
                  <c:v>14.94</c:v>
                </c:pt>
                <c:pt idx="1305">
                  <c:v>14.79</c:v>
                </c:pt>
                <c:pt idx="1306">
                  <c:v>14.51</c:v>
                </c:pt>
                <c:pt idx="1307">
                  <c:v>14.62</c:v>
                </c:pt>
                <c:pt idx="1308">
                  <c:v>14.605</c:v>
                </c:pt>
                <c:pt idx="1309">
                  <c:v>14.83</c:v>
                </c:pt>
                <c:pt idx="1310">
                  <c:v>14.84</c:v>
                </c:pt>
                <c:pt idx="1311">
                  <c:v>14.88</c:v>
                </c:pt>
                <c:pt idx="1312">
                  <c:v>14.76</c:v>
                </c:pt>
                <c:pt idx="1313">
                  <c:v>14.72</c:v>
                </c:pt>
                <c:pt idx="1314">
                  <c:v>14.62</c:v>
                </c:pt>
                <c:pt idx="1315">
                  <c:v>14.78</c:v>
                </c:pt>
                <c:pt idx="1316">
                  <c:v>14.95</c:v>
                </c:pt>
                <c:pt idx="1317">
                  <c:v>15.36</c:v>
                </c:pt>
                <c:pt idx="1318">
                  <c:v>15.25</c:v>
                </c:pt>
                <c:pt idx="1319">
                  <c:v>15.11</c:v>
                </c:pt>
                <c:pt idx="1320">
                  <c:v>14.86</c:v>
                </c:pt>
                <c:pt idx="1321">
                  <c:v>14.85</c:v>
                </c:pt>
                <c:pt idx="1322">
                  <c:v>15.01</c:v>
                </c:pt>
                <c:pt idx="1323">
                  <c:v>14.86</c:v>
                </c:pt>
                <c:pt idx="1324">
                  <c:v>14.85</c:v>
                </c:pt>
                <c:pt idx="1325">
                  <c:v>14.75</c:v>
                </c:pt>
                <c:pt idx="1326">
                  <c:v>14.84</c:v>
                </c:pt>
                <c:pt idx="1327">
                  <c:v>14.79</c:v>
                </c:pt>
                <c:pt idx="1328">
                  <c:v>14.73</c:v>
                </c:pt>
                <c:pt idx="1329">
                  <c:v>14.86</c:v>
                </c:pt>
                <c:pt idx="1330">
                  <c:v>14.86</c:v>
                </c:pt>
                <c:pt idx="1331">
                  <c:v>14.92</c:v>
                </c:pt>
                <c:pt idx="1332">
                  <c:v>14.64</c:v>
                </c:pt>
                <c:pt idx="1333">
                  <c:v>14.67</c:v>
                </c:pt>
                <c:pt idx="1334">
                  <c:v>15.01</c:v>
                </c:pt>
                <c:pt idx="1335">
                  <c:v>14.95</c:v>
                </c:pt>
                <c:pt idx="1336">
                  <c:v>14.8</c:v>
                </c:pt>
                <c:pt idx="1337">
                  <c:v>14.98</c:v>
                </c:pt>
                <c:pt idx="1338">
                  <c:v>14.78</c:v>
                </c:pt>
                <c:pt idx="1339">
                  <c:v>14.5</c:v>
                </c:pt>
                <c:pt idx="1340">
                  <c:v>14.21</c:v>
                </c:pt>
                <c:pt idx="1341">
                  <c:v>14.38</c:v>
                </c:pt>
                <c:pt idx="1342">
                  <c:v>14.4</c:v>
                </c:pt>
                <c:pt idx="1343">
                  <c:v>14.62</c:v>
                </c:pt>
                <c:pt idx="1344">
                  <c:v>14.55</c:v>
                </c:pt>
                <c:pt idx="1345">
                  <c:v>14.77</c:v>
                </c:pt>
                <c:pt idx="1346">
                  <c:v>14.85</c:v>
                </c:pt>
                <c:pt idx="1347">
                  <c:v>14.61</c:v>
                </c:pt>
                <c:pt idx="1348">
                  <c:v>14.47</c:v>
                </c:pt>
                <c:pt idx="1349">
                  <c:v>14.51</c:v>
                </c:pt>
                <c:pt idx="1350">
                  <c:v>14.51</c:v>
                </c:pt>
                <c:pt idx="1351">
                  <c:v>14.484999999999999</c:v>
                </c:pt>
                <c:pt idx="1352">
                  <c:v>14.26</c:v>
                </c:pt>
                <c:pt idx="1353">
                  <c:v>14.22</c:v>
                </c:pt>
                <c:pt idx="1354">
                  <c:v>14.2</c:v>
                </c:pt>
                <c:pt idx="1355">
                  <c:v>14.31</c:v>
                </c:pt>
                <c:pt idx="1356">
                  <c:v>14.22</c:v>
                </c:pt>
                <c:pt idx="1357">
                  <c:v>14.08</c:v>
                </c:pt>
                <c:pt idx="1358">
                  <c:v>14.24</c:v>
                </c:pt>
                <c:pt idx="1359">
                  <c:v>14.22</c:v>
                </c:pt>
                <c:pt idx="1360">
                  <c:v>14.14</c:v>
                </c:pt>
              </c:numCache>
            </c:numRef>
          </c:val>
          <c:smooth val="0"/>
          <c:extLst>
            <c:ext xmlns:c16="http://schemas.microsoft.com/office/drawing/2014/chart" uri="{C3380CC4-5D6E-409C-BE32-E72D297353CC}">
              <c16:uniqueId val="{00000002-DD39-4074-A69B-4ABBE08F5FCA}"/>
            </c:ext>
          </c:extLst>
        </c:ser>
        <c:ser>
          <c:idx val="3"/>
          <c:order val="3"/>
          <c:tx>
            <c:strRef>
              <c:f>'Market Data'!$E$2</c:f>
              <c:strCache>
                <c:ptCount val="1"/>
                <c:pt idx="0">
                  <c:v>OBDC</c:v>
                </c:pt>
              </c:strCache>
            </c:strRef>
          </c:tx>
          <c:spPr>
            <a:ln w="28575" cap="rnd">
              <a:solidFill>
                <a:schemeClr val="accent4"/>
              </a:solidFill>
              <a:round/>
            </a:ln>
            <a:effectLst/>
          </c:spPr>
          <c:marker>
            <c:symbol val="none"/>
          </c:marker>
          <c:cat>
            <c:numRef>
              <c:f>'Market Data'!$A$3:$A$1363</c:f>
              <c:numCache>
                <c:formatCode>m/d/yy;@</c:formatCode>
                <c:ptCount val="1361"/>
                <c:pt idx="0">
                  <c:v>46101</c:v>
                </c:pt>
                <c:pt idx="1">
                  <c:v>46100</c:v>
                </c:pt>
                <c:pt idx="2">
                  <c:v>46099</c:v>
                </c:pt>
                <c:pt idx="3">
                  <c:v>46098</c:v>
                </c:pt>
                <c:pt idx="4">
                  <c:v>46097</c:v>
                </c:pt>
                <c:pt idx="5">
                  <c:v>46094</c:v>
                </c:pt>
                <c:pt idx="6">
                  <c:v>46093</c:v>
                </c:pt>
                <c:pt idx="7">
                  <c:v>46092</c:v>
                </c:pt>
                <c:pt idx="8">
                  <c:v>46091</c:v>
                </c:pt>
                <c:pt idx="9">
                  <c:v>46090</c:v>
                </c:pt>
                <c:pt idx="10">
                  <c:v>46087</c:v>
                </c:pt>
                <c:pt idx="11">
                  <c:v>46086</c:v>
                </c:pt>
                <c:pt idx="12">
                  <c:v>46085</c:v>
                </c:pt>
                <c:pt idx="13">
                  <c:v>46084</c:v>
                </c:pt>
                <c:pt idx="14">
                  <c:v>46083</c:v>
                </c:pt>
                <c:pt idx="15">
                  <c:v>46080</c:v>
                </c:pt>
                <c:pt idx="16">
                  <c:v>46079</c:v>
                </c:pt>
                <c:pt idx="17">
                  <c:v>46078</c:v>
                </c:pt>
                <c:pt idx="18">
                  <c:v>46077</c:v>
                </c:pt>
                <c:pt idx="19">
                  <c:v>46076</c:v>
                </c:pt>
                <c:pt idx="20">
                  <c:v>46073</c:v>
                </c:pt>
                <c:pt idx="21">
                  <c:v>46072</c:v>
                </c:pt>
                <c:pt idx="22">
                  <c:v>46071</c:v>
                </c:pt>
                <c:pt idx="23">
                  <c:v>46070</c:v>
                </c:pt>
                <c:pt idx="24">
                  <c:v>46069</c:v>
                </c:pt>
                <c:pt idx="25">
                  <c:v>46066</c:v>
                </c:pt>
                <c:pt idx="26">
                  <c:v>46065</c:v>
                </c:pt>
                <c:pt idx="27">
                  <c:v>46064</c:v>
                </c:pt>
                <c:pt idx="28">
                  <c:v>46063</c:v>
                </c:pt>
                <c:pt idx="29">
                  <c:v>46062</c:v>
                </c:pt>
                <c:pt idx="30">
                  <c:v>46059</c:v>
                </c:pt>
                <c:pt idx="31">
                  <c:v>46058</c:v>
                </c:pt>
                <c:pt idx="32">
                  <c:v>46057</c:v>
                </c:pt>
                <c:pt idx="33">
                  <c:v>46056</c:v>
                </c:pt>
                <c:pt idx="34">
                  <c:v>46055</c:v>
                </c:pt>
                <c:pt idx="35">
                  <c:v>46052</c:v>
                </c:pt>
                <c:pt idx="36">
                  <c:v>46051</c:v>
                </c:pt>
                <c:pt idx="37">
                  <c:v>46050</c:v>
                </c:pt>
                <c:pt idx="38">
                  <c:v>46049</c:v>
                </c:pt>
                <c:pt idx="39">
                  <c:v>46048</c:v>
                </c:pt>
                <c:pt idx="40">
                  <c:v>46045</c:v>
                </c:pt>
                <c:pt idx="41">
                  <c:v>46044</c:v>
                </c:pt>
                <c:pt idx="42">
                  <c:v>46043</c:v>
                </c:pt>
                <c:pt idx="43">
                  <c:v>46042</c:v>
                </c:pt>
                <c:pt idx="44">
                  <c:v>46041</c:v>
                </c:pt>
                <c:pt idx="45">
                  <c:v>46038</c:v>
                </c:pt>
                <c:pt idx="46">
                  <c:v>46037</c:v>
                </c:pt>
                <c:pt idx="47">
                  <c:v>46036</c:v>
                </c:pt>
                <c:pt idx="48">
                  <c:v>46035</c:v>
                </c:pt>
                <c:pt idx="49">
                  <c:v>46034</c:v>
                </c:pt>
                <c:pt idx="50">
                  <c:v>46031</c:v>
                </c:pt>
                <c:pt idx="51">
                  <c:v>46030</c:v>
                </c:pt>
                <c:pt idx="52">
                  <c:v>46029</c:v>
                </c:pt>
                <c:pt idx="53">
                  <c:v>46028</c:v>
                </c:pt>
                <c:pt idx="54">
                  <c:v>46027</c:v>
                </c:pt>
                <c:pt idx="55">
                  <c:v>46024</c:v>
                </c:pt>
                <c:pt idx="56">
                  <c:v>46023</c:v>
                </c:pt>
                <c:pt idx="57">
                  <c:v>46022</c:v>
                </c:pt>
                <c:pt idx="58">
                  <c:v>46021</c:v>
                </c:pt>
                <c:pt idx="59">
                  <c:v>46020</c:v>
                </c:pt>
                <c:pt idx="60">
                  <c:v>46017</c:v>
                </c:pt>
                <c:pt idx="61">
                  <c:v>46016</c:v>
                </c:pt>
                <c:pt idx="62">
                  <c:v>46015</c:v>
                </c:pt>
                <c:pt idx="63">
                  <c:v>46014</c:v>
                </c:pt>
                <c:pt idx="64">
                  <c:v>46013</c:v>
                </c:pt>
                <c:pt idx="65">
                  <c:v>46010</c:v>
                </c:pt>
                <c:pt idx="66">
                  <c:v>46009</c:v>
                </c:pt>
                <c:pt idx="67">
                  <c:v>46008</c:v>
                </c:pt>
                <c:pt idx="68">
                  <c:v>46007</c:v>
                </c:pt>
                <c:pt idx="69">
                  <c:v>46006</c:v>
                </c:pt>
                <c:pt idx="70">
                  <c:v>46003</c:v>
                </c:pt>
                <c:pt idx="71">
                  <c:v>46002</c:v>
                </c:pt>
                <c:pt idx="72">
                  <c:v>46001</c:v>
                </c:pt>
                <c:pt idx="73">
                  <c:v>46000</c:v>
                </c:pt>
                <c:pt idx="74">
                  <c:v>45999</c:v>
                </c:pt>
                <c:pt idx="75">
                  <c:v>45996</c:v>
                </c:pt>
                <c:pt idx="76">
                  <c:v>45995</c:v>
                </c:pt>
                <c:pt idx="77">
                  <c:v>45994</c:v>
                </c:pt>
                <c:pt idx="78">
                  <c:v>45993</c:v>
                </c:pt>
                <c:pt idx="79">
                  <c:v>45992</c:v>
                </c:pt>
                <c:pt idx="80">
                  <c:v>45989</c:v>
                </c:pt>
                <c:pt idx="81">
                  <c:v>45988</c:v>
                </c:pt>
                <c:pt idx="82">
                  <c:v>45987</c:v>
                </c:pt>
                <c:pt idx="83">
                  <c:v>45986</c:v>
                </c:pt>
                <c:pt idx="84">
                  <c:v>45985</c:v>
                </c:pt>
                <c:pt idx="85">
                  <c:v>45982</c:v>
                </c:pt>
                <c:pt idx="86">
                  <c:v>45981</c:v>
                </c:pt>
                <c:pt idx="87">
                  <c:v>45980</c:v>
                </c:pt>
                <c:pt idx="88">
                  <c:v>45979</c:v>
                </c:pt>
                <c:pt idx="89">
                  <c:v>45978</c:v>
                </c:pt>
                <c:pt idx="90">
                  <c:v>45975</c:v>
                </c:pt>
                <c:pt idx="91">
                  <c:v>45974</c:v>
                </c:pt>
                <c:pt idx="92">
                  <c:v>45973</c:v>
                </c:pt>
                <c:pt idx="93">
                  <c:v>45972</c:v>
                </c:pt>
                <c:pt idx="94">
                  <c:v>45971</c:v>
                </c:pt>
                <c:pt idx="95">
                  <c:v>45968</c:v>
                </c:pt>
                <c:pt idx="96">
                  <c:v>45967</c:v>
                </c:pt>
                <c:pt idx="97">
                  <c:v>45966</c:v>
                </c:pt>
                <c:pt idx="98">
                  <c:v>45965</c:v>
                </c:pt>
                <c:pt idx="99">
                  <c:v>45964</c:v>
                </c:pt>
                <c:pt idx="100">
                  <c:v>45961</c:v>
                </c:pt>
                <c:pt idx="101">
                  <c:v>45960</c:v>
                </c:pt>
                <c:pt idx="102">
                  <c:v>45959</c:v>
                </c:pt>
                <c:pt idx="103">
                  <c:v>45958</c:v>
                </c:pt>
                <c:pt idx="104">
                  <c:v>45957</c:v>
                </c:pt>
                <c:pt idx="105">
                  <c:v>45954</c:v>
                </c:pt>
                <c:pt idx="106">
                  <c:v>45953</c:v>
                </c:pt>
                <c:pt idx="107">
                  <c:v>45952</c:v>
                </c:pt>
                <c:pt idx="108">
                  <c:v>45951</c:v>
                </c:pt>
                <c:pt idx="109">
                  <c:v>45950</c:v>
                </c:pt>
                <c:pt idx="110">
                  <c:v>45947</c:v>
                </c:pt>
                <c:pt idx="111">
                  <c:v>45946</c:v>
                </c:pt>
                <c:pt idx="112">
                  <c:v>45945</c:v>
                </c:pt>
                <c:pt idx="113">
                  <c:v>45944</c:v>
                </c:pt>
                <c:pt idx="114">
                  <c:v>45943</c:v>
                </c:pt>
                <c:pt idx="115">
                  <c:v>45940</c:v>
                </c:pt>
                <c:pt idx="116">
                  <c:v>45939</c:v>
                </c:pt>
                <c:pt idx="117">
                  <c:v>45938</c:v>
                </c:pt>
                <c:pt idx="118">
                  <c:v>45937</c:v>
                </c:pt>
                <c:pt idx="119">
                  <c:v>45936</c:v>
                </c:pt>
                <c:pt idx="120">
                  <c:v>45933</c:v>
                </c:pt>
                <c:pt idx="121">
                  <c:v>45932</c:v>
                </c:pt>
                <c:pt idx="122">
                  <c:v>45931</c:v>
                </c:pt>
                <c:pt idx="123">
                  <c:v>45930</c:v>
                </c:pt>
                <c:pt idx="124">
                  <c:v>45929</c:v>
                </c:pt>
                <c:pt idx="125">
                  <c:v>45926</c:v>
                </c:pt>
                <c:pt idx="126">
                  <c:v>45925</c:v>
                </c:pt>
                <c:pt idx="127">
                  <c:v>45924</c:v>
                </c:pt>
                <c:pt idx="128">
                  <c:v>45923</c:v>
                </c:pt>
                <c:pt idx="129">
                  <c:v>45922</c:v>
                </c:pt>
                <c:pt idx="130">
                  <c:v>45919</c:v>
                </c:pt>
                <c:pt idx="131">
                  <c:v>45918</c:v>
                </c:pt>
                <c:pt idx="132">
                  <c:v>45917</c:v>
                </c:pt>
                <c:pt idx="133">
                  <c:v>45916</c:v>
                </c:pt>
                <c:pt idx="134">
                  <c:v>45915</c:v>
                </c:pt>
                <c:pt idx="135">
                  <c:v>45912</c:v>
                </c:pt>
                <c:pt idx="136">
                  <c:v>45911</c:v>
                </c:pt>
                <c:pt idx="137">
                  <c:v>45910</c:v>
                </c:pt>
                <c:pt idx="138">
                  <c:v>45909</c:v>
                </c:pt>
                <c:pt idx="139">
                  <c:v>45908</c:v>
                </c:pt>
                <c:pt idx="140">
                  <c:v>45905</c:v>
                </c:pt>
                <c:pt idx="141">
                  <c:v>45904</c:v>
                </c:pt>
                <c:pt idx="142">
                  <c:v>45903</c:v>
                </c:pt>
                <c:pt idx="143">
                  <c:v>45902</c:v>
                </c:pt>
                <c:pt idx="144">
                  <c:v>45901</c:v>
                </c:pt>
                <c:pt idx="145">
                  <c:v>45898</c:v>
                </c:pt>
                <c:pt idx="146">
                  <c:v>45897</c:v>
                </c:pt>
                <c:pt idx="147">
                  <c:v>45896</c:v>
                </c:pt>
                <c:pt idx="148">
                  <c:v>45895</c:v>
                </c:pt>
                <c:pt idx="149">
                  <c:v>45894</c:v>
                </c:pt>
                <c:pt idx="150">
                  <c:v>45891</c:v>
                </c:pt>
                <c:pt idx="151">
                  <c:v>45890</c:v>
                </c:pt>
                <c:pt idx="152">
                  <c:v>45889</c:v>
                </c:pt>
                <c:pt idx="153">
                  <c:v>45888</c:v>
                </c:pt>
                <c:pt idx="154">
                  <c:v>45887</c:v>
                </c:pt>
                <c:pt idx="155">
                  <c:v>45884</c:v>
                </c:pt>
                <c:pt idx="156">
                  <c:v>45883</c:v>
                </c:pt>
                <c:pt idx="157">
                  <c:v>45882</c:v>
                </c:pt>
                <c:pt idx="158">
                  <c:v>45881</c:v>
                </c:pt>
                <c:pt idx="159">
                  <c:v>45880</c:v>
                </c:pt>
                <c:pt idx="160">
                  <c:v>45877</c:v>
                </c:pt>
                <c:pt idx="161">
                  <c:v>45876</c:v>
                </c:pt>
                <c:pt idx="162">
                  <c:v>45875</c:v>
                </c:pt>
                <c:pt idx="163">
                  <c:v>45874</c:v>
                </c:pt>
                <c:pt idx="164">
                  <c:v>45873</c:v>
                </c:pt>
                <c:pt idx="165">
                  <c:v>45870</c:v>
                </c:pt>
                <c:pt idx="166">
                  <c:v>45869</c:v>
                </c:pt>
                <c:pt idx="167">
                  <c:v>45868</c:v>
                </c:pt>
                <c:pt idx="168">
                  <c:v>45867</c:v>
                </c:pt>
                <c:pt idx="169">
                  <c:v>45866</c:v>
                </c:pt>
                <c:pt idx="170">
                  <c:v>45863</c:v>
                </c:pt>
                <c:pt idx="171">
                  <c:v>45862</c:v>
                </c:pt>
                <c:pt idx="172">
                  <c:v>45861</c:v>
                </c:pt>
                <c:pt idx="173">
                  <c:v>45860</c:v>
                </c:pt>
                <c:pt idx="174">
                  <c:v>45859</c:v>
                </c:pt>
                <c:pt idx="175">
                  <c:v>45856</c:v>
                </c:pt>
                <c:pt idx="176">
                  <c:v>45855</c:v>
                </c:pt>
                <c:pt idx="177">
                  <c:v>45854</c:v>
                </c:pt>
                <c:pt idx="178">
                  <c:v>45853</c:v>
                </c:pt>
                <c:pt idx="179">
                  <c:v>45852</c:v>
                </c:pt>
                <c:pt idx="180">
                  <c:v>45849</c:v>
                </c:pt>
                <c:pt idx="181">
                  <c:v>45848</c:v>
                </c:pt>
                <c:pt idx="182">
                  <c:v>45847</c:v>
                </c:pt>
                <c:pt idx="183">
                  <c:v>45846</c:v>
                </c:pt>
                <c:pt idx="184">
                  <c:v>45845</c:v>
                </c:pt>
                <c:pt idx="185">
                  <c:v>45842</c:v>
                </c:pt>
                <c:pt idx="186">
                  <c:v>45841</c:v>
                </c:pt>
                <c:pt idx="187">
                  <c:v>45840</c:v>
                </c:pt>
                <c:pt idx="188">
                  <c:v>45839</c:v>
                </c:pt>
                <c:pt idx="189">
                  <c:v>45838</c:v>
                </c:pt>
                <c:pt idx="190">
                  <c:v>45835</c:v>
                </c:pt>
                <c:pt idx="191">
                  <c:v>45834</c:v>
                </c:pt>
                <c:pt idx="192">
                  <c:v>45833</c:v>
                </c:pt>
                <c:pt idx="193">
                  <c:v>45832</c:v>
                </c:pt>
                <c:pt idx="194">
                  <c:v>45831</c:v>
                </c:pt>
                <c:pt idx="195">
                  <c:v>45828</c:v>
                </c:pt>
                <c:pt idx="196">
                  <c:v>45827</c:v>
                </c:pt>
                <c:pt idx="197">
                  <c:v>45826</c:v>
                </c:pt>
                <c:pt idx="198">
                  <c:v>45825</c:v>
                </c:pt>
                <c:pt idx="199">
                  <c:v>45824</c:v>
                </c:pt>
                <c:pt idx="200">
                  <c:v>45821</c:v>
                </c:pt>
                <c:pt idx="201">
                  <c:v>45820</c:v>
                </c:pt>
                <c:pt idx="202">
                  <c:v>45819</c:v>
                </c:pt>
                <c:pt idx="203">
                  <c:v>45818</c:v>
                </c:pt>
                <c:pt idx="204">
                  <c:v>45817</c:v>
                </c:pt>
                <c:pt idx="205">
                  <c:v>45814</c:v>
                </c:pt>
                <c:pt idx="206">
                  <c:v>45813</c:v>
                </c:pt>
                <c:pt idx="207">
                  <c:v>45812</c:v>
                </c:pt>
                <c:pt idx="208">
                  <c:v>45811</c:v>
                </c:pt>
                <c:pt idx="209">
                  <c:v>45810</c:v>
                </c:pt>
                <c:pt idx="210">
                  <c:v>45807</c:v>
                </c:pt>
                <c:pt idx="211">
                  <c:v>45806</c:v>
                </c:pt>
                <c:pt idx="212">
                  <c:v>45805</c:v>
                </c:pt>
                <c:pt idx="213">
                  <c:v>45804</c:v>
                </c:pt>
                <c:pt idx="214">
                  <c:v>45803</c:v>
                </c:pt>
                <c:pt idx="215">
                  <c:v>45800</c:v>
                </c:pt>
                <c:pt idx="216">
                  <c:v>45799</c:v>
                </c:pt>
                <c:pt idx="217">
                  <c:v>45798</c:v>
                </c:pt>
                <c:pt idx="218">
                  <c:v>45797</c:v>
                </c:pt>
                <c:pt idx="219">
                  <c:v>45796</c:v>
                </c:pt>
                <c:pt idx="220">
                  <c:v>45793</c:v>
                </c:pt>
                <c:pt idx="221">
                  <c:v>45792</c:v>
                </c:pt>
                <c:pt idx="222">
                  <c:v>45791</c:v>
                </c:pt>
                <c:pt idx="223">
                  <c:v>45790</c:v>
                </c:pt>
                <c:pt idx="224">
                  <c:v>45789</c:v>
                </c:pt>
                <c:pt idx="225">
                  <c:v>45786</c:v>
                </c:pt>
                <c:pt idx="226">
                  <c:v>45785</c:v>
                </c:pt>
                <c:pt idx="227">
                  <c:v>45784</c:v>
                </c:pt>
                <c:pt idx="228">
                  <c:v>45783</c:v>
                </c:pt>
                <c:pt idx="229">
                  <c:v>45782</c:v>
                </c:pt>
                <c:pt idx="230">
                  <c:v>45779</c:v>
                </c:pt>
                <c:pt idx="231">
                  <c:v>45778</c:v>
                </c:pt>
                <c:pt idx="232">
                  <c:v>45777</c:v>
                </c:pt>
                <c:pt idx="233">
                  <c:v>45776</c:v>
                </c:pt>
                <c:pt idx="234">
                  <c:v>45775</c:v>
                </c:pt>
                <c:pt idx="235">
                  <c:v>45772</c:v>
                </c:pt>
                <c:pt idx="236">
                  <c:v>45771</c:v>
                </c:pt>
                <c:pt idx="237">
                  <c:v>45770</c:v>
                </c:pt>
                <c:pt idx="238">
                  <c:v>45769</c:v>
                </c:pt>
                <c:pt idx="239">
                  <c:v>45768</c:v>
                </c:pt>
                <c:pt idx="240">
                  <c:v>45765</c:v>
                </c:pt>
                <c:pt idx="241">
                  <c:v>45764</c:v>
                </c:pt>
                <c:pt idx="242">
                  <c:v>45763</c:v>
                </c:pt>
                <c:pt idx="243">
                  <c:v>45762</c:v>
                </c:pt>
                <c:pt idx="244">
                  <c:v>45761</c:v>
                </c:pt>
                <c:pt idx="245">
                  <c:v>45758</c:v>
                </c:pt>
                <c:pt idx="246">
                  <c:v>45757</c:v>
                </c:pt>
                <c:pt idx="247">
                  <c:v>45756</c:v>
                </c:pt>
                <c:pt idx="248">
                  <c:v>45755</c:v>
                </c:pt>
                <c:pt idx="249">
                  <c:v>45754</c:v>
                </c:pt>
                <c:pt idx="250">
                  <c:v>45751</c:v>
                </c:pt>
                <c:pt idx="251">
                  <c:v>45750</c:v>
                </c:pt>
                <c:pt idx="252">
                  <c:v>45749</c:v>
                </c:pt>
                <c:pt idx="253">
                  <c:v>45748</c:v>
                </c:pt>
                <c:pt idx="254">
                  <c:v>45747</c:v>
                </c:pt>
                <c:pt idx="255">
                  <c:v>45744</c:v>
                </c:pt>
                <c:pt idx="256">
                  <c:v>45743</c:v>
                </c:pt>
                <c:pt idx="257">
                  <c:v>45742</c:v>
                </c:pt>
                <c:pt idx="258">
                  <c:v>45741</c:v>
                </c:pt>
                <c:pt idx="259">
                  <c:v>45740</c:v>
                </c:pt>
                <c:pt idx="260">
                  <c:v>45737</c:v>
                </c:pt>
                <c:pt idx="261">
                  <c:v>45736</c:v>
                </c:pt>
                <c:pt idx="262">
                  <c:v>45735</c:v>
                </c:pt>
                <c:pt idx="263">
                  <c:v>45734</c:v>
                </c:pt>
                <c:pt idx="264">
                  <c:v>45733</c:v>
                </c:pt>
                <c:pt idx="265">
                  <c:v>45730</c:v>
                </c:pt>
                <c:pt idx="266">
                  <c:v>45729</c:v>
                </c:pt>
                <c:pt idx="267">
                  <c:v>45728</c:v>
                </c:pt>
                <c:pt idx="268">
                  <c:v>45727</c:v>
                </c:pt>
                <c:pt idx="269">
                  <c:v>45726</c:v>
                </c:pt>
                <c:pt idx="270">
                  <c:v>45723</c:v>
                </c:pt>
                <c:pt idx="271">
                  <c:v>45722</c:v>
                </c:pt>
                <c:pt idx="272">
                  <c:v>45721</c:v>
                </c:pt>
                <c:pt idx="273">
                  <c:v>45720</c:v>
                </c:pt>
                <c:pt idx="274">
                  <c:v>45719</c:v>
                </c:pt>
                <c:pt idx="275">
                  <c:v>45716</c:v>
                </c:pt>
                <c:pt idx="276">
                  <c:v>45715</c:v>
                </c:pt>
                <c:pt idx="277">
                  <c:v>45714</c:v>
                </c:pt>
                <c:pt idx="278">
                  <c:v>45713</c:v>
                </c:pt>
                <c:pt idx="279">
                  <c:v>45712</c:v>
                </c:pt>
                <c:pt idx="280">
                  <c:v>45709</c:v>
                </c:pt>
                <c:pt idx="281">
                  <c:v>45708</c:v>
                </c:pt>
                <c:pt idx="282">
                  <c:v>45707</c:v>
                </c:pt>
                <c:pt idx="283">
                  <c:v>45706</c:v>
                </c:pt>
                <c:pt idx="284">
                  <c:v>45705</c:v>
                </c:pt>
                <c:pt idx="285">
                  <c:v>45702</c:v>
                </c:pt>
                <c:pt idx="286">
                  <c:v>45701</c:v>
                </c:pt>
                <c:pt idx="287">
                  <c:v>45700</c:v>
                </c:pt>
                <c:pt idx="288">
                  <c:v>45699</c:v>
                </c:pt>
                <c:pt idx="289">
                  <c:v>45698</c:v>
                </c:pt>
                <c:pt idx="290">
                  <c:v>45695</c:v>
                </c:pt>
                <c:pt idx="291">
                  <c:v>45694</c:v>
                </c:pt>
                <c:pt idx="292">
                  <c:v>45693</c:v>
                </c:pt>
                <c:pt idx="293">
                  <c:v>45692</c:v>
                </c:pt>
                <c:pt idx="294">
                  <c:v>45691</c:v>
                </c:pt>
                <c:pt idx="295">
                  <c:v>45688</c:v>
                </c:pt>
                <c:pt idx="296">
                  <c:v>45687</c:v>
                </c:pt>
                <c:pt idx="297">
                  <c:v>45686</c:v>
                </c:pt>
                <c:pt idx="298">
                  <c:v>45685</c:v>
                </c:pt>
                <c:pt idx="299">
                  <c:v>45684</c:v>
                </c:pt>
                <c:pt idx="300">
                  <c:v>45681</c:v>
                </c:pt>
                <c:pt idx="301">
                  <c:v>45680</c:v>
                </c:pt>
                <c:pt idx="302">
                  <c:v>45679</c:v>
                </c:pt>
                <c:pt idx="303">
                  <c:v>45678</c:v>
                </c:pt>
                <c:pt idx="304">
                  <c:v>45677</c:v>
                </c:pt>
                <c:pt idx="305">
                  <c:v>45674</c:v>
                </c:pt>
                <c:pt idx="306">
                  <c:v>45673</c:v>
                </c:pt>
                <c:pt idx="307">
                  <c:v>45672</c:v>
                </c:pt>
                <c:pt idx="308">
                  <c:v>45671</c:v>
                </c:pt>
                <c:pt idx="309">
                  <c:v>45670</c:v>
                </c:pt>
                <c:pt idx="310">
                  <c:v>45667</c:v>
                </c:pt>
                <c:pt idx="311">
                  <c:v>45666</c:v>
                </c:pt>
                <c:pt idx="312">
                  <c:v>45665</c:v>
                </c:pt>
                <c:pt idx="313">
                  <c:v>45664</c:v>
                </c:pt>
                <c:pt idx="314">
                  <c:v>45663</c:v>
                </c:pt>
                <c:pt idx="315">
                  <c:v>45660</c:v>
                </c:pt>
                <c:pt idx="316">
                  <c:v>45659</c:v>
                </c:pt>
                <c:pt idx="317">
                  <c:v>45658</c:v>
                </c:pt>
                <c:pt idx="318">
                  <c:v>45657</c:v>
                </c:pt>
                <c:pt idx="319">
                  <c:v>45656</c:v>
                </c:pt>
                <c:pt idx="320">
                  <c:v>45653</c:v>
                </c:pt>
                <c:pt idx="321">
                  <c:v>45652</c:v>
                </c:pt>
                <c:pt idx="322">
                  <c:v>45651</c:v>
                </c:pt>
                <c:pt idx="323">
                  <c:v>45650</c:v>
                </c:pt>
                <c:pt idx="324">
                  <c:v>45649</c:v>
                </c:pt>
                <c:pt idx="325">
                  <c:v>45646</c:v>
                </c:pt>
                <c:pt idx="326">
                  <c:v>45645</c:v>
                </c:pt>
                <c:pt idx="327">
                  <c:v>45644</c:v>
                </c:pt>
                <c:pt idx="328">
                  <c:v>45643</c:v>
                </c:pt>
                <c:pt idx="329">
                  <c:v>45642</c:v>
                </c:pt>
                <c:pt idx="330">
                  <c:v>45639</c:v>
                </c:pt>
                <c:pt idx="331">
                  <c:v>45638</c:v>
                </c:pt>
                <c:pt idx="332">
                  <c:v>45637</c:v>
                </c:pt>
                <c:pt idx="333">
                  <c:v>45636</c:v>
                </c:pt>
                <c:pt idx="334">
                  <c:v>45635</c:v>
                </c:pt>
                <c:pt idx="335">
                  <c:v>45632</c:v>
                </c:pt>
                <c:pt idx="336">
                  <c:v>45631</c:v>
                </c:pt>
                <c:pt idx="337">
                  <c:v>45630</c:v>
                </c:pt>
                <c:pt idx="338">
                  <c:v>45629</c:v>
                </c:pt>
                <c:pt idx="339">
                  <c:v>45628</c:v>
                </c:pt>
                <c:pt idx="340">
                  <c:v>45625</c:v>
                </c:pt>
                <c:pt idx="341">
                  <c:v>45624</c:v>
                </c:pt>
                <c:pt idx="342">
                  <c:v>45623</c:v>
                </c:pt>
                <c:pt idx="343">
                  <c:v>45622</c:v>
                </c:pt>
                <c:pt idx="344">
                  <c:v>45621</c:v>
                </c:pt>
                <c:pt idx="345">
                  <c:v>45618</c:v>
                </c:pt>
                <c:pt idx="346">
                  <c:v>45617</c:v>
                </c:pt>
                <c:pt idx="347">
                  <c:v>45616</c:v>
                </c:pt>
                <c:pt idx="348">
                  <c:v>45615</c:v>
                </c:pt>
                <c:pt idx="349">
                  <c:v>45614</c:v>
                </c:pt>
                <c:pt idx="350">
                  <c:v>45611</c:v>
                </c:pt>
                <c:pt idx="351">
                  <c:v>45610</c:v>
                </c:pt>
                <c:pt idx="352">
                  <c:v>45609</c:v>
                </c:pt>
                <c:pt idx="353">
                  <c:v>45608</c:v>
                </c:pt>
                <c:pt idx="354">
                  <c:v>45607</c:v>
                </c:pt>
                <c:pt idx="355">
                  <c:v>45604</c:v>
                </c:pt>
                <c:pt idx="356">
                  <c:v>45603</c:v>
                </c:pt>
                <c:pt idx="357">
                  <c:v>45602</c:v>
                </c:pt>
                <c:pt idx="358">
                  <c:v>45601</c:v>
                </c:pt>
                <c:pt idx="359">
                  <c:v>45600</c:v>
                </c:pt>
                <c:pt idx="360">
                  <c:v>45597</c:v>
                </c:pt>
                <c:pt idx="361">
                  <c:v>45596</c:v>
                </c:pt>
                <c:pt idx="362">
                  <c:v>45595</c:v>
                </c:pt>
                <c:pt idx="363">
                  <c:v>45594</c:v>
                </c:pt>
                <c:pt idx="364">
                  <c:v>45593</c:v>
                </c:pt>
                <c:pt idx="365">
                  <c:v>45590</c:v>
                </c:pt>
                <c:pt idx="366">
                  <c:v>45589</c:v>
                </c:pt>
                <c:pt idx="367">
                  <c:v>45588</c:v>
                </c:pt>
                <c:pt idx="368">
                  <c:v>45587</c:v>
                </c:pt>
                <c:pt idx="369">
                  <c:v>45586</c:v>
                </c:pt>
                <c:pt idx="370">
                  <c:v>45583</c:v>
                </c:pt>
                <c:pt idx="371">
                  <c:v>45582</c:v>
                </c:pt>
                <c:pt idx="372">
                  <c:v>45581</c:v>
                </c:pt>
                <c:pt idx="373">
                  <c:v>45580</c:v>
                </c:pt>
                <c:pt idx="374">
                  <c:v>45579</c:v>
                </c:pt>
                <c:pt idx="375">
                  <c:v>45576</c:v>
                </c:pt>
                <c:pt idx="376">
                  <c:v>45575</c:v>
                </c:pt>
                <c:pt idx="377">
                  <c:v>45574</c:v>
                </c:pt>
                <c:pt idx="378">
                  <c:v>45573</c:v>
                </c:pt>
                <c:pt idx="379">
                  <c:v>45572</c:v>
                </c:pt>
                <c:pt idx="380">
                  <c:v>45569</c:v>
                </c:pt>
                <c:pt idx="381">
                  <c:v>45568</c:v>
                </c:pt>
                <c:pt idx="382">
                  <c:v>45567</c:v>
                </c:pt>
                <c:pt idx="383">
                  <c:v>45566</c:v>
                </c:pt>
                <c:pt idx="384">
                  <c:v>45565</c:v>
                </c:pt>
                <c:pt idx="385">
                  <c:v>45562</c:v>
                </c:pt>
                <c:pt idx="386">
                  <c:v>45561</c:v>
                </c:pt>
                <c:pt idx="387">
                  <c:v>45560</c:v>
                </c:pt>
                <c:pt idx="388">
                  <c:v>45559</c:v>
                </c:pt>
                <c:pt idx="389">
                  <c:v>45558</c:v>
                </c:pt>
                <c:pt idx="390">
                  <c:v>45555</c:v>
                </c:pt>
                <c:pt idx="391">
                  <c:v>45554</c:v>
                </c:pt>
                <c:pt idx="392">
                  <c:v>45553</c:v>
                </c:pt>
                <c:pt idx="393">
                  <c:v>45552</c:v>
                </c:pt>
                <c:pt idx="394">
                  <c:v>45551</c:v>
                </c:pt>
                <c:pt idx="395">
                  <c:v>45548</c:v>
                </c:pt>
                <c:pt idx="396">
                  <c:v>45547</c:v>
                </c:pt>
                <c:pt idx="397">
                  <c:v>45546</c:v>
                </c:pt>
                <c:pt idx="398">
                  <c:v>45545</c:v>
                </c:pt>
                <c:pt idx="399">
                  <c:v>45544</c:v>
                </c:pt>
                <c:pt idx="400">
                  <c:v>45541</c:v>
                </c:pt>
                <c:pt idx="401">
                  <c:v>45540</c:v>
                </c:pt>
                <c:pt idx="402">
                  <c:v>45539</c:v>
                </c:pt>
                <c:pt idx="403">
                  <c:v>45538</c:v>
                </c:pt>
                <c:pt idx="404">
                  <c:v>45537</c:v>
                </c:pt>
                <c:pt idx="405">
                  <c:v>45534</c:v>
                </c:pt>
                <c:pt idx="406">
                  <c:v>45533</c:v>
                </c:pt>
                <c:pt idx="407">
                  <c:v>45532</c:v>
                </c:pt>
                <c:pt idx="408">
                  <c:v>45531</c:v>
                </c:pt>
                <c:pt idx="409">
                  <c:v>45530</c:v>
                </c:pt>
                <c:pt idx="410">
                  <c:v>45527</c:v>
                </c:pt>
                <c:pt idx="411">
                  <c:v>45526</c:v>
                </c:pt>
                <c:pt idx="412">
                  <c:v>45525</c:v>
                </c:pt>
                <c:pt idx="413">
                  <c:v>45524</c:v>
                </c:pt>
                <c:pt idx="414">
                  <c:v>45523</c:v>
                </c:pt>
                <c:pt idx="415">
                  <c:v>45520</c:v>
                </c:pt>
                <c:pt idx="416">
                  <c:v>45519</c:v>
                </c:pt>
                <c:pt idx="417">
                  <c:v>45518</c:v>
                </c:pt>
                <c:pt idx="418">
                  <c:v>45517</c:v>
                </c:pt>
                <c:pt idx="419">
                  <c:v>45516</c:v>
                </c:pt>
                <c:pt idx="420">
                  <c:v>45513</c:v>
                </c:pt>
                <c:pt idx="421">
                  <c:v>45512</c:v>
                </c:pt>
                <c:pt idx="422">
                  <c:v>45511</c:v>
                </c:pt>
                <c:pt idx="423">
                  <c:v>45510</c:v>
                </c:pt>
                <c:pt idx="424">
                  <c:v>45509</c:v>
                </c:pt>
                <c:pt idx="425">
                  <c:v>45506</c:v>
                </c:pt>
                <c:pt idx="426">
                  <c:v>45505</c:v>
                </c:pt>
                <c:pt idx="427">
                  <c:v>45504</c:v>
                </c:pt>
                <c:pt idx="428">
                  <c:v>45503</c:v>
                </c:pt>
                <c:pt idx="429">
                  <c:v>45502</c:v>
                </c:pt>
                <c:pt idx="430">
                  <c:v>45499</c:v>
                </c:pt>
                <c:pt idx="431">
                  <c:v>45498</c:v>
                </c:pt>
                <c:pt idx="432">
                  <c:v>45497</c:v>
                </c:pt>
                <c:pt idx="433">
                  <c:v>45496</c:v>
                </c:pt>
                <c:pt idx="434">
                  <c:v>45495</c:v>
                </c:pt>
                <c:pt idx="435">
                  <c:v>45492</c:v>
                </c:pt>
                <c:pt idx="436">
                  <c:v>45491</c:v>
                </c:pt>
                <c:pt idx="437">
                  <c:v>45490</c:v>
                </c:pt>
                <c:pt idx="438">
                  <c:v>45489</c:v>
                </c:pt>
                <c:pt idx="439">
                  <c:v>45488</c:v>
                </c:pt>
                <c:pt idx="440">
                  <c:v>45485</c:v>
                </c:pt>
                <c:pt idx="441">
                  <c:v>45484</c:v>
                </c:pt>
                <c:pt idx="442">
                  <c:v>45483</c:v>
                </c:pt>
                <c:pt idx="443">
                  <c:v>45482</c:v>
                </c:pt>
                <c:pt idx="444">
                  <c:v>45481</c:v>
                </c:pt>
                <c:pt idx="445">
                  <c:v>45478</c:v>
                </c:pt>
                <c:pt idx="446">
                  <c:v>45477</c:v>
                </c:pt>
                <c:pt idx="447">
                  <c:v>45476</c:v>
                </c:pt>
                <c:pt idx="448">
                  <c:v>45475</c:v>
                </c:pt>
                <c:pt idx="449">
                  <c:v>45474</c:v>
                </c:pt>
                <c:pt idx="450">
                  <c:v>45471</c:v>
                </c:pt>
                <c:pt idx="451">
                  <c:v>45470</c:v>
                </c:pt>
                <c:pt idx="452">
                  <c:v>45469</c:v>
                </c:pt>
                <c:pt idx="453">
                  <c:v>45468</c:v>
                </c:pt>
                <c:pt idx="454">
                  <c:v>45467</c:v>
                </c:pt>
                <c:pt idx="455">
                  <c:v>45464</c:v>
                </c:pt>
                <c:pt idx="456">
                  <c:v>45463</c:v>
                </c:pt>
                <c:pt idx="457">
                  <c:v>45462</c:v>
                </c:pt>
                <c:pt idx="458">
                  <c:v>45461</c:v>
                </c:pt>
                <c:pt idx="459">
                  <c:v>45460</c:v>
                </c:pt>
                <c:pt idx="460">
                  <c:v>45457</c:v>
                </c:pt>
                <c:pt idx="461">
                  <c:v>45456</c:v>
                </c:pt>
                <c:pt idx="462">
                  <c:v>45455</c:v>
                </c:pt>
                <c:pt idx="463">
                  <c:v>45454</c:v>
                </c:pt>
                <c:pt idx="464">
                  <c:v>45453</c:v>
                </c:pt>
                <c:pt idx="465">
                  <c:v>45450</c:v>
                </c:pt>
                <c:pt idx="466">
                  <c:v>45449</c:v>
                </c:pt>
                <c:pt idx="467">
                  <c:v>45448</c:v>
                </c:pt>
                <c:pt idx="468">
                  <c:v>45447</c:v>
                </c:pt>
                <c:pt idx="469">
                  <c:v>45446</c:v>
                </c:pt>
                <c:pt idx="470">
                  <c:v>45443</c:v>
                </c:pt>
                <c:pt idx="471">
                  <c:v>45442</c:v>
                </c:pt>
                <c:pt idx="472">
                  <c:v>45441</c:v>
                </c:pt>
                <c:pt idx="473">
                  <c:v>45440</c:v>
                </c:pt>
                <c:pt idx="474">
                  <c:v>45439</c:v>
                </c:pt>
                <c:pt idx="475">
                  <c:v>45436</c:v>
                </c:pt>
                <c:pt idx="476">
                  <c:v>45435</c:v>
                </c:pt>
                <c:pt idx="477">
                  <c:v>45434</c:v>
                </c:pt>
                <c:pt idx="478">
                  <c:v>45433</c:v>
                </c:pt>
                <c:pt idx="479">
                  <c:v>45432</c:v>
                </c:pt>
                <c:pt idx="480">
                  <c:v>45429</c:v>
                </c:pt>
                <c:pt idx="481">
                  <c:v>45428</c:v>
                </c:pt>
                <c:pt idx="482">
                  <c:v>45427</c:v>
                </c:pt>
                <c:pt idx="483">
                  <c:v>45426</c:v>
                </c:pt>
                <c:pt idx="484">
                  <c:v>45425</c:v>
                </c:pt>
                <c:pt idx="485">
                  <c:v>45422</c:v>
                </c:pt>
                <c:pt idx="486">
                  <c:v>45421</c:v>
                </c:pt>
                <c:pt idx="487">
                  <c:v>45420</c:v>
                </c:pt>
                <c:pt idx="488">
                  <c:v>45419</c:v>
                </c:pt>
                <c:pt idx="489">
                  <c:v>45418</c:v>
                </c:pt>
                <c:pt idx="490">
                  <c:v>45415</c:v>
                </c:pt>
                <c:pt idx="491">
                  <c:v>45414</c:v>
                </c:pt>
                <c:pt idx="492">
                  <c:v>45413</c:v>
                </c:pt>
                <c:pt idx="493">
                  <c:v>45412</c:v>
                </c:pt>
                <c:pt idx="494">
                  <c:v>45411</c:v>
                </c:pt>
                <c:pt idx="495">
                  <c:v>45408</c:v>
                </c:pt>
                <c:pt idx="496">
                  <c:v>45407</c:v>
                </c:pt>
                <c:pt idx="497">
                  <c:v>45406</c:v>
                </c:pt>
                <c:pt idx="498">
                  <c:v>45405</c:v>
                </c:pt>
                <c:pt idx="499">
                  <c:v>45404</c:v>
                </c:pt>
                <c:pt idx="500">
                  <c:v>45401</c:v>
                </c:pt>
                <c:pt idx="501">
                  <c:v>45400</c:v>
                </c:pt>
                <c:pt idx="502">
                  <c:v>45399</c:v>
                </c:pt>
                <c:pt idx="503">
                  <c:v>45398</c:v>
                </c:pt>
                <c:pt idx="504">
                  <c:v>45397</c:v>
                </c:pt>
                <c:pt idx="505">
                  <c:v>45394</c:v>
                </c:pt>
                <c:pt idx="506">
                  <c:v>45393</c:v>
                </c:pt>
                <c:pt idx="507">
                  <c:v>45392</c:v>
                </c:pt>
                <c:pt idx="508">
                  <c:v>45391</c:v>
                </c:pt>
                <c:pt idx="509">
                  <c:v>45390</c:v>
                </c:pt>
                <c:pt idx="510">
                  <c:v>45387</c:v>
                </c:pt>
                <c:pt idx="511">
                  <c:v>45386</c:v>
                </c:pt>
                <c:pt idx="512">
                  <c:v>45385</c:v>
                </c:pt>
                <c:pt idx="513">
                  <c:v>45384</c:v>
                </c:pt>
                <c:pt idx="514">
                  <c:v>45383</c:v>
                </c:pt>
                <c:pt idx="515">
                  <c:v>45380</c:v>
                </c:pt>
                <c:pt idx="516">
                  <c:v>45379</c:v>
                </c:pt>
                <c:pt idx="517">
                  <c:v>45378</c:v>
                </c:pt>
                <c:pt idx="518">
                  <c:v>45377</c:v>
                </c:pt>
                <c:pt idx="519">
                  <c:v>45376</c:v>
                </c:pt>
                <c:pt idx="520">
                  <c:v>45373</c:v>
                </c:pt>
                <c:pt idx="521">
                  <c:v>45372</c:v>
                </c:pt>
                <c:pt idx="522">
                  <c:v>45371</c:v>
                </c:pt>
                <c:pt idx="523">
                  <c:v>45370</c:v>
                </c:pt>
                <c:pt idx="524">
                  <c:v>45369</c:v>
                </c:pt>
                <c:pt idx="525">
                  <c:v>45366</c:v>
                </c:pt>
                <c:pt idx="526">
                  <c:v>45365</c:v>
                </c:pt>
                <c:pt idx="527">
                  <c:v>45364</c:v>
                </c:pt>
                <c:pt idx="528">
                  <c:v>45363</c:v>
                </c:pt>
                <c:pt idx="529">
                  <c:v>45362</c:v>
                </c:pt>
                <c:pt idx="530">
                  <c:v>45359</c:v>
                </c:pt>
                <c:pt idx="531">
                  <c:v>45358</c:v>
                </c:pt>
                <c:pt idx="532">
                  <c:v>45357</c:v>
                </c:pt>
                <c:pt idx="533">
                  <c:v>45356</c:v>
                </c:pt>
                <c:pt idx="534">
                  <c:v>45355</c:v>
                </c:pt>
                <c:pt idx="535">
                  <c:v>45352</c:v>
                </c:pt>
                <c:pt idx="536">
                  <c:v>45351</c:v>
                </c:pt>
                <c:pt idx="537">
                  <c:v>45350</c:v>
                </c:pt>
                <c:pt idx="538">
                  <c:v>45349</c:v>
                </c:pt>
                <c:pt idx="539">
                  <c:v>45348</c:v>
                </c:pt>
                <c:pt idx="540">
                  <c:v>45345</c:v>
                </c:pt>
                <c:pt idx="541">
                  <c:v>45344</c:v>
                </c:pt>
                <c:pt idx="542">
                  <c:v>45343</c:v>
                </c:pt>
                <c:pt idx="543">
                  <c:v>45342</c:v>
                </c:pt>
                <c:pt idx="544">
                  <c:v>45341</c:v>
                </c:pt>
                <c:pt idx="545">
                  <c:v>45338</c:v>
                </c:pt>
                <c:pt idx="546">
                  <c:v>45337</c:v>
                </c:pt>
                <c:pt idx="547">
                  <c:v>45336</c:v>
                </c:pt>
                <c:pt idx="548">
                  <c:v>45335</c:v>
                </c:pt>
                <c:pt idx="549">
                  <c:v>45334</c:v>
                </c:pt>
                <c:pt idx="550">
                  <c:v>45331</c:v>
                </c:pt>
                <c:pt idx="551">
                  <c:v>45330</c:v>
                </c:pt>
                <c:pt idx="552">
                  <c:v>45329</c:v>
                </c:pt>
                <c:pt idx="553">
                  <c:v>45328</c:v>
                </c:pt>
                <c:pt idx="554">
                  <c:v>45327</c:v>
                </c:pt>
                <c:pt idx="555">
                  <c:v>45324</c:v>
                </c:pt>
                <c:pt idx="556">
                  <c:v>45323</c:v>
                </c:pt>
                <c:pt idx="557">
                  <c:v>45322</c:v>
                </c:pt>
                <c:pt idx="558">
                  <c:v>45321</c:v>
                </c:pt>
                <c:pt idx="559">
                  <c:v>45320</c:v>
                </c:pt>
                <c:pt idx="560">
                  <c:v>45317</c:v>
                </c:pt>
                <c:pt idx="561">
                  <c:v>45316</c:v>
                </c:pt>
                <c:pt idx="562">
                  <c:v>45315</c:v>
                </c:pt>
                <c:pt idx="563">
                  <c:v>45314</c:v>
                </c:pt>
                <c:pt idx="564">
                  <c:v>45313</c:v>
                </c:pt>
                <c:pt idx="565">
                  <c:v>45310</c:v>
                </c:pt>
                <c:pt idx="566">
                  <c:v>45309</c:v>
                </c:pt>
                <c:pt idx="567">
                  <c:v>45308</c:v>
                </c:pt>
                <c:pt idx="568">
                  <c:v>45307</c:v>
                </c:pt>
                <c:pt idx="569">
                  <c:v>45306</c:v>
                </c:pt>
                <c:pt idx="570">
                  <c:v>45303</c:v>
                </c:pt>
                <c:pt idx="571">
                  <c:v>45302</c:v>
                </c:pt>
                <c:pt idx="572">
                  <c:v>45301</c:v>
                </c:pt>
                <c:pt idx="573">
                  <c:v>45300</c:v>
                </c:pt>
                <c:pt idx="574">
                  <c:v>45299</c:v>
                </c:pt>
                <c:pt idx="575">
                  <c:v>45296</c:v>
                </c:pt>
                <c:pt idx="576">
                  <c:v>45295</c:v>
                </c:pt>
                <c:pt idx="577">
                  <c:v>45294</c:v>
                </c:pt>
                <c:pt idx="578">
                  <c:v>45293</c:v>
                </c:pt>
                <c:pt idx="579">
                  <c:v>45292</c:v>
                </c:pt>
                <c:pt idx="580">
                  <c:v>45289</c:v>
                </c:pt>
                <c:pt idx="581">
                  <c:v>45288</c:v>
                </c:pt>
                <c:pt idx="582">
                  <c:v>45287</c:v>
                </c:pt>
                <c:pt idx="583">
                  <c:v>45286</c:v>
                </c:pt>
                <c:pt idx="584">
                  <c:v>45285</c:v>
                </c:pt>
                <c:pt idx="585">
                  <c:v>45282</c:v>
                </c:pt>
                <c:pt idx="586">
                  <c:v>45281</c:v>
                </c:pt>
                <c:pt idx="587">
                  <c:v>45280</c:v>
                </c:pt>
                <c:pt idx="588">
                  <c:v>45279</c:v>
                </c:pt>
                <c:pt idx="589">
                  <c:v>45278</c:v>
                </c:pt>
                <c:pt idx="590">
                  <c:v>45275</c:v>
                </c:pt>
                <c:pt idx="591">
                  <c:v>45274</c:v>
                </c:pt>
                <c:pt idx="592">
                  <c:v>45273</c:v>
                </c:pt>
                <c:pt idx="593">
                  <c:v>45272</c:v>
                </c:pt>
                <c:pt idx="594">
                  <c:v>45271</c:v>
                </c:pt>
                <c:pt idx="595">
                  <c:v>45268</c:v>
                </c:pt>
                <c:pt idx="596">
                  <c:v>45267</c:v>
                </c:pt>
                <c:pt idx="597">
                  <c:v>45266</c:v>
                </c:pt>
                <c:pt idx="598">
                  <c:v>45265</c:v>
                </c:pt>
                <c:pt idx="599">
                  <c:v>45264</c:v>
                </c:pt>
                <c:pt idx="600">
                  <c:v>45261</c:v>
                </c:pt>
                <c:pt idx="601">
                  <c:v>45260</c:v>
                </c:pt>
                <c:pt idx="602">
                  <c:v>45259</c:v>
                </c:pt>
                <c:pt idx="603">
                  <c:v>45258</c:v>
                </c:pt>
                <c:pt idx="604">
                  <c:v>45257</c:v>
                </c:pt>
                <c:pt idx="605">
                  <c:v>45254</c:v>
                </c:pt>
                <c:pt idx="606">
                  <c:v>45253</c:v>
                </c:pt>
                <c:pt idx="607">
                  <c:v>45252</c:v>
                </c:pt>
                <c:pt idx="608">
                  <c:v>45251</c:v>
                </c:pt>
                <c:pt idx="609">
                  <c:v>45250</c:v>
                </c:pt>
                <c:pt idx="610">
                  <c:v>45247</c:v>
                </c:pt>
                <c:pt idx="611">
                  <c:v>45246</c:v>
                </c:pt>
                <c:pt idx="612">
                  <c:v>45245</c:v>
                </c:pt>
                <c:pt idx="613">
                  <c:v>45244</c:v>
                </c:pt>
                <c:pt idx="614">
                  <c:v>45243</c:v>
                </c:pt>
                <c:pt idx="615">
                  <c:v>45240</c:v>
                </c:pt>
                <c:pt idx="616">
                  <c:v>45239</c:v>
                </c:pt>
                <c:pt idx="617">
                  <c:v>45238</c:v>
                </c:pt>
                <c:pt idx="618">
                  <c:v>45237</c:v>
                </c:pt>
                <c:pt idx="619">
                  <c:v>45236</c:v>
                </c:pt>
                <c:pt idx="620">
                  <c:v>45233</c:v>
                </c:pt>
                <c:pt idx="621">
                  <c:v>45232</c:v>
                </c:pt>
                <c:pt idx="622">
                  <c:v>45231</c:v>
                </c:pt>
                <c:pt idx="623">
                  <c:v>45230</c:v>
                </c:pt>
                <c:pt idx="624">
                  <c:v>45229</c:v>
                </c:pt>
                <c:pt idx="625">
                  <c:v>45226</c:v>
                </c:pt>
                <c:pt idx="626">
                  <c:v>45225</c:v>
                </c:pt>
                <c:pt idx="627">
                  <c:v>45224</c:v>
                </c:pt>
                <c:pt idx="628">
                  <c:v>45223</c:v>
                </c:pt>
                <c:pt idx="629">
                  <c:v>45222</c:v>
                </c:pt>
                <c:pt idx="630">
                  <c:v>45219</c:v>
                </c:pt>
                <c:pt idx="631">
                  <c:v>45218</c:v>
                </c:pt>
                <c:pt idx="632">
                  <c:v>45217</c:v>
                </c:pt>
                <c:pt idx="633">
                  <c:v>45216</c:v>
                </c:pt>
                <c:pt idx="634">
                  <c:v>45215</c:v>
                </c:pt>
                <c:pt idx="635">
                  <c:v>45212</c:v>
                </c:pt>
                <c:pt idx="636">
                  <c:v>45211</c:v>
                </c:pt>
                <c:pt idx="637">
                  <c:v>45210</c:v>
                </c:pt>
                <c:pt idx="638">
                  <c:v>45209</c:v>
                </c:pt>
                <c:pt idx="639">
                  <c:v>45208</c:v>
                </c:pt>
                <c:pt idx="640">
                  <c:v>45205</c:v>
                </c:pt>
                <c:pt idx="641">
                  <c:v>45204</c:v>
                </c:pt>
                <c:pt idx="642">
                  <c:v>45203</c:v>
                </c:pt>
                <c:pt idx="643">
                  <c:v>45202</c:v>
                </c:pt>
                <c:pt idx="644">
                  <c:v>45201</c:v>
                </c:pt>
                <c:pt idx="645">
                  <c:v>45198</c:v>
                </c:pt>
                <c:pt idx="646">
                  <c:v>45197</c:v>
                </c:pt>
                <c:pt idx="647">
                  <c:v>45196</c:v>
                </c:pt>
                <c:pt idx="648">
                  <c:v>45195</c:v>
                </c:pt>
                <c:pt idx="649">
                  <c:v>45194</c:v>
                </c:pt>
                <c:pt idx="650">
                  <c:v>45191</c:v>
                </c:pt>
                <c:pt idx="651">
                  <c:v>45190</c:v>
                </c:pt>
                <c:pt idx="652">
                  <c:v>45189</c:v>
                </c:pt>
                <c:pt idx="653">
                  <c:v>45188</c:v>
                </c:pt>
                <c:pt idx="654">
                  <c:v>45187</c:v>
                </c:pt>
                <c:pt idx="655">
                  <c:v>45184</c:v>
                </c:pt>
                <c:pt idx="656">
                  <c:v>45183</c:v>
                </c:pt>
                <c:pt idx="657">
                  <c:v>45182</c:v>
                </c:pt>
                <c:pt idx="658">
                  <c:v>45181</c:v>
                </c:pt>
                <c:pt idx="659">
                  <c:v>45180</c:v>
                </c:pt>
                <c:pt idx="660">
                  <c:v>45177</c:v>
                </c:pt>
                <c:pt idx="661">
                  <c:v>45176</c:v>
                </c:pt>
                <c:pt idx="662">
                  <c:v>45175</c:v>
                </c:pt>
                <c:pt idx="663">
                  <c:v>45174</c:v>
                </c:pt>
                <c:pt idx="664">
                  <c:v>45173</c:v>
                </c:pt>
                <c:pt idx="665">
                  <c:v>45170</c:v>
                </c:pt>
                <c:pt idx="666">
                  <c:v>45169</c:v>
                </c:pt>
                <c:pt idx="667">
                  <c:v>45168</c:v>
                </c:pt>
                <c:pt idx="668">
                  <c:v>45167</c:v>
                </c:pt>
                <c:pt idx="669">
                  <c:v>45166</c:v>
                </c:pt>
                <c:pt idx="670">
                  <c:v>45163</c:v>
                </c:pt>
                <c:pt idx="671">
                  <c:v>45162</c:v>
                </c:pt>
                <c:pt idx="672">
                  <c:v>45161</c:v>
                </c:pt>
                <c:pt idx="673">
                  <c:v>45160</c:v>
                </c:pt>
                <c:pt idx="674">
                  <c:v>45159</c:v>
                </c:pt>
                <c:pt idx="675">
                  <c:v>45156</c:v>
                </c:pt>
                <c:pt idx="676">
                  <c:v>45155</c:v>
                </c:pt>
                <c:pt idx="677">
                  <c:v>45154</c:v>
                </c:pt>
                <c:pt idx="678">
                  <c:v>45153</c:v>
                </c:pt>
                <c:pt idx="679">
                  <c:v>45152</c:v>
                </c:pt>
                <c:pt idx="680">
                  <c:v>45149</c:v>
                </c:pt>
                <c:pt idx="681">
                  <c:v>45148</c:v>
                </c:pt>
                <c:pt idx="682">
                  <c:v>45147</c:v>
                </c:pt>
                <c:pt idx="683">
                  <c:v>45146</c:v>
                </c:pt>
                <c:pt idx="684">
                  <c:v>45145</c:v>
                </c:pt>
                <c:pt idx="685">
                  <c:v>45142</c:v>
                </c:pt>
                <c:pt idx="686">
                  <c:v>45141</c:v>
                </c:pt>
                <c:pt idx="687">
                  <c:v>45140</c:v>
                </c:pt>
                <c:pt idx="688">
                  <c:v>45139</c:v>
                </c:pt>
                <c:pt idx="689">
                  <c:v>45138</c:v>
                </c:pt>
                <c:pt idx="690">
                  <c:v>45135</c:v>
                </c:pt>
                <c:pt idx="691">
                  <c:v>45134</c:v>
                </c:pt>
                <c:pt idx="692">
                  <c:v>45133</c:v>
                </c:pt>
                <c:pt idx="693">
                  <c:v>45132</c:v>
                </c:pt>
                <c:pt idx="694">
                  <c:v>45131</c:v>
                </c:pt>
                <c:pt idx="695">
                  <c:v>45128</c:v>
                </c:pt>
                <c:pt idx="696">
                  <c:v>45127</c:v>
                </c:pt>
                <c:pt idx="697">
                  <c:v>45126</c:v>
                </c:pt>
                <c:pt idx="698">
                  <c:v>45125</c:v>
                </c:pt>
                <c:pt idx="699">
                  <c:v>45124</c:v>
                </c:pt>
                <c:pt idx="700">
                  <c:v>45121</c:v>
                </c:pt>
                <c:pt idx="701">
                  <c:v>45120</c:v>
                </c:pt>
                <c:pt idx="702">
                  <c:v>45119</c:v>
                </c:pt>
                <c:pt idx="703">
                  <c:v>45118</c:v>
                </c:pt>
                <c:pt idx="704">
                  <c:v>45117</c:v>
                </c:pt>
                <c:pt idx="705">
                  <c:v>45114</c:v>
                </c:pt>
                <c:pt idx="706">
                  <c:v>45113</c:v>
                </c:pt>
                <c:pt idx="707">
                  <c:v>45112</c:v>
                </c:pt>
                <c:pt idx="708">
                  <c:v>45111</c:v>
                </c:pt>
                <c:pt idx="709">
                  <c:v>45110</c:v>
                </c:pt>
                <c:pt idx="710">
                  <c:v>45107</c:v>
                </c:pt>
                <c:pt idx="711">
                  <c:v>45106</c:v>
                </c:pt>
                <c:pt idx="712">
                  <c:v>45105</c:v>
                </c:pt>
                <c:pt idx="713">
                  <c:v>45104</c:v>
                </c:pt>
                <c:pt idx="714">
                  <c:v>45103</c:v>
                </c:pt>
                <c:pt idx="715">
                  <c:v>45100</c:v>
                </c:pt>
                <c:pt idx="716">
                  <c:v>45099</c:v>
                </c:pt>
                <c:pt idx="717">
                  <c:v>45098</c:v>
                </c:pt>
                <c:pt idx="718">
                  <c:v>45097</c:v>
                </c:pt>
                <c:pt idx="719">
                  <c:v>45096</c:v>
                </c:pt>
                <c:pt idx="720">
                  <c:v>45093</c:v>
                </c:pt>
                <c:pt idx="721">
                  <c:v>45092</c:v>
                </c:pt>
                <c:pt idx="722">
                  <c:v>45091</c:v>
                </c:pt>
                <c:pt idx="723">
                  <c:v>45090</c:v>
                </c:pt>
                <c:pt idx="724">
                  <c:v>45089</c:v>
                </c:pt>
                <c:pt idx="725">
                  <c:v>45086</c:v>
                </c:pt>
                <c:pt idx="726">
                  <c:v>45085</c:v>
                </c:pt>
                <c:pt idx="727">
                  <c:v>45084</c:v>
                </c:pt>
                <c:pt idx="728">
                  <c:v>45083</c:v>
                </c:pt>
                <c:pt idx="729">
                  <c:v>45082</c:v>
                </c:pt>
                <c:pt idx="730">
                  <c:v>45079</c:v>
                </c:pt>
                <c:pt idx="731">
                  <c:v>45078</c:v>
                </c:pt>
                <c:pt idx="732">
                  <c:v>45077</c:v>
                </c:pt>
                <c:pt idx="733">
                  <c:v>45076</c:v>
                </c:pt>
                <c:pt idx="734">
                  <c:v>45075</c:v>
                </c:pt>
                <c:pt idx="735">
                  <c:v>45072</c:v>
                </c:pt>
                <c:pt idx="736">
                  <c:v>45071</c:v>
                </c:pt>
                <c:pt idx="737">
                  <c:v>45070</c:v>
                </c:pt>
                <c:pt idx="738">
                  <c:v>45069</c:v>
                </c:pt>
                <c:pt idx="739">
                  <c:v>45068</c:v>
                </c:pt>
                <c:pt idx="740">
                  <c:v>45065</c:v>
                </c:pt>
                <c:pt idx="741">
                  <c:v>45064</c:v>
                </c:pt>
                <c:pt idx="742">
                  <c:v>45063</c:v>
                </c:pt>
                <c:pt idx="743">
                  <c:v>45062</c:v>
                </c:pt>
                <c:pt idx="744">
                  <c:v>45061</c:v>
                </c:pt>
                <c:pt idx="745">
                  <c:v>45058</c:v>
                </c:pt>
                <c:pt idx="746">
                  <c:v>45057</c:v>
                </c:pt>
                <c:pt idx="747">
                  <c:v>45056</c:v>
                </c:pt>
                <c:pt idx="748">
                  <c:v>45055</c:v>
                </c:pt>
                <c:pt idx="749">
                  <c:v>45054</c:v>
                </c:pt>
                <c:pt idx="750">
                  <c:v>45051</c:v>
                </c:pt>
                <c:pt idx="751">
                  <c:v>45050</c:v>
                </c:pt>
                <c:pt idx="752">
                  <c:v>45049</c:v>
                </c:pt>
                <c:pt idx="753">
                  <c:v>45048</c:v>
                </c:pt>
                <c:pt idx="754">
                  <c:v>45047</c:v>
                </c:pt>
                <c:pt idx="755">
                  <c:v>45044</c:v>
                </c:pt>
                <c:pt idx="756">
                  <c:v>45043</c:v>
                </c:pt>
                <c:pt idx="757">
                  <c:v>45042</c:v>
                </c:pt>
                <c:pt idx="758">
                  <c:v>45041</c:v>
                </c:pt>
                <c:pt idx="759">
                  <c:v>45040</c:v>
                </c:pt>
                <c:pt idx="760">
                  <c:v>45037</c:v>
                </c:pt>
                <c:pt idx="761">
                  <c:v>45036</c:v>
                </c:pt>
                <c:pt idx="762">
                  <c:v>45035</c:v>
                </c:pt>
                <c:pt idx="763">
                  <c:v>45034</c:v>
                </c:pt>
                <c:pt idx="764">
                  <c:v>45033</c:v>
                </c:pt>
                <c:pt idx="765">
                  <c:v>45030</c:v>
                </c:pt>
                <c:pt idx="766">
                  <c:v>45029</c:v>
                </c:pt>
                <c:pt idx="767">
                  <c:v>45028</c:v>
                </c:pt>
                <c:pt idx="768">
                  <c:v>45027</c:v>
                </c:pt>
                <c:pt idx="769">
                  <c:v>45026</c:v>
                </c:pt>
                <c:pt idx="770">
                  <c:v>45023</c:v>
                </c:pt>
                <c:pt idx="771">
                  <c:v>45022</c:v>
                </c:pt>
                <c:pt idx="772">
                  <c:v>45021</c:v>
                </c:pt>
                <c:pt idx="773">
                  <c:v>45020</c:v>
                </c:pt>
                <c:pt idx="774">
                  <c:v>45019</c:v>
                </c:pt>
                <c:pt idx="775">
                  <c:v>45016</c:v>
                </c:pt>
                <c:pt idx="776">
                  <c:v>45015</c:v>
                </c:pt>
                <c:pt idx="777">
                  <c:v>45014</c:v>
                </c:pt>
                <c:pt idx="778">
                  <c:v>45013</c:v>
                </c:pt>
                <c:pt idx="779">
                  <c:v>45012</c:v>
                </c:pt>
                <c:pt idx="780">
                  <c:v>45009</c:v>
                </c:pt>
                <c:pt idx="781">
                  <c:v>45008</c:v>
                </c:pt>
                <c:pt idx="782">
                  <c:v>45007</c:v>
                </c:pt>
                <c:pt idx="783">
                  <c:v>45006</c:v>
                </c:pt>
                <c:pt idx="784">
                  <c:v>45005</c:v>
                </c:pt>
                <c:pt idx="785">
                  <c:v>45002</c:v>
                </c:pt>
                <c:pt idx="786">
                  <c:v>45001</c:v>
                </c:pt>
                <c:pt idx="787">
                  <c:v>45000</c:v>
                </c:pt>
                <c:pt idx="788">
                  <c:v>44999</c:v>
                </c:pt>
                <c:pt idx="789">
                  <c:v>44998</c:v>
                </c:pt>
                <c:pt idx="790">
                  <c:v>44995</c:v>
                </c:pt>
                <c:pt idx="791">
                  <c:v>44994</c:v>
                </c:pt>
                <c:pt idx="792">
                  <c:v>44993</c:v>
                </c:pt>
                <c:pt idx="793">
                  <c:v>44992</c:v>
                </c:pt>
                <c:pt idx="794">
                  <c:v>44991</c:v>
                </c:pt>
                <c:pt idx="795">
                  <c:v>44988</c:v>
                </c:pt>
                <c:pt idx="796">
                  <c:v>44987</c:v>
                </c:pt>
                <c:pt idx="797">
                  <c:v>44986</c:v>
                </c:pt>
                <c:pt idx="798">
                  <c:v>44985</c:v>
                </c:pt>
                <c:pt idx="799">
                  <c:v>44984</c:v>
                </c:pt>
                <c:pt idx="800">
                  <c:v>44981</c:v>
                </c:pt>
                <c:pt idx="801">
                  <c:v>44980</c:v>
                </c:pt>
                <c:pt idx="802">
                  <c:v>44979</c:v>
                </c:pt>
                <c:pt idx="803">
                  <c:v>44978</c:v>
                </c:pt>
                <c:pt idx="804">
                  <c:v>44977</c:v>
                </c:pt>
                <c:pt idx="805">
                  <c:v>44974</c:v>
                </c:pt>
                <c:pt idx="806">
                  <c:v>44973</c:v>
                </c:pt>
                <c:pt idx="807">
                  <c:v>44972</c:v>
                </c:pt>
                <c:pt idx="808">
                  <c:v>44971</c:v>
                </c:pt>
                <c:pt idx="809">
                  <c:v>44970</c:v>
                </c:pt>
                <c:pt idx="810">
                  <c:v>44967</c:v>
                </c:pt>
                <c:pt idx="811">
                  <c:v>44966</c:v>
                </c:pt>
                <c:pt idx="812">
                  <c:v>44965</c:v>
                </c:pt>
                <c:pt idx="813">
                  <c:v>44964</c:v>
                </c:pt>
                <c:pt idx="814">
                  <c:v>44963</c:v>
                </c:pt>
                <c:pt idx="815">
                  <c:v>44960</c:v>
                </c:pt>
                <c:pt idx="816">
                  <c:v>44959</c:v>
                </c:pt>
                <c:pt idx="817">
                  <c:v>44958</c:v>
                </c:pt>
                <c:pt idx="818">
                  <c:v>44957</c:v>
                </c:pt>
                <c:pt idx="819">
                  <c:v>44956</c:v>
                </c:pt>
                <c:pt idx="820">
                  <c:v>44953</c:v>
                </c:pt>
                <c:pt idx="821">
                  <c:v>44952</c:v>
                </c:pt>
                <c:pt idx="822">
                  <c:v>44951</c:v>
                </c:pt>
                <c:pt idx="823">
                  <c:v>44950</c:v>
                </c:pt>
                <c:pt idx="824">
                  <c:v>44949</c:v>
                </c:pt>
                <c:pt idx="825">
                  <c:v>44946</c:v>
                </c:pt>
                <c:pt idx="826">
                  <c:v>44945</c:v>
                </c:pt>
                <c:pt idx="827">
                  <c:v>44944</c:v>
                </c:pt>
                <c:pt idx="828">
                  <c:v>44943</c:v>
                </c:pt>
                <c:pt idx="829">
                  <c:v>44942</c:v>
                </c:pt>
                <c:pt idx="830">
                  <c:v>44939</c:v>
                </c:pt>
                <c:pt idx="831">
                  <c:v>44938</c:v>
                </c:pt>
                <c:pt idx="832">
                  <c:v>44937</c:v>
                </c:pt>
                <c:pt idx="833">
                  <c:v>44936</c:v>
                </c:pt>
                <c:pt idx="834">
                  <c:v>44935</c:v>
                </c:pt>
                <c:pt idx="835">
                  <c:v>44932</c:v>
                </c:pt>
                <c:pt idx="836">
                  <c:v>44931</c:v>
                </c:pt>
                <c:pt idx="837">
                  <c:v>44930</c:v>
                </c:pt>
                <c:pt idx="838">
                  <c:v>44929</c:v>
                </c:pt>
                <c:pt idx="839">
                  <c:v>44928</c:v>
                </c:pt>
                <c:pt idx="840">
                  <c:v>44925</c:v>
                </c:pt>
                <c:pt idx="841">
                  <c:v>44924</c:v>
                </c:pt>
                <c:pt idx="842">
                  <c:v>44923</c:v>
                </c:pt>
                <c:pt idx="843">
                  <c:v>44922</c:v>
                </c:pt>
                <c:pt idx="844">
                  <c:v>44921</c:v>
                </c:pt>
                <c:pt idx="845">
                  <c:v>44918</c:v>
                </c:pt>
                <c:pt idx="846">
                  <c:v>44917</c:v>
                </c:pt>
                <c:pt idx="847">
                  <c:v>44916</c:v>
                </c:pt>
                <c:pt idx="848">
                  <c:v>44915</c:v>
                </c:pt>
                <c:pt idx="849">
                  <c:v>44914</c:v>
                </c:pt>
                <c:pt idx="850">
                  <c:v>44911</c:v>
                </c:pt>
                <c:pt idx="851">
                  <c:v>44910</c:v>
                </c:pt>
                <c:pt idx="852">
                  <c:v>44909</c:v>
                </c:pt>
                <c:pt idx="853">
                  <c:v>44908</c:v>
                </c:pt>
                <c:pt idx="854">
                  <c:v>44907</c:v>
                </c:pt>
                <c:pt idx="855">
                  <c:v>44904</c:v>
                </c:pt>
                <c:pt idx="856">
                  <c:v>44903</c:v>
                </c:pt>
                <c:pt idx="857">
                  <c:v>44902</c:v>
                </c:pt>
                <c:pt idx="858">
                  <c:v>44901</c:v>
                </c:pt>
                <c:pt idx="859">
                  <c:v>44900</c:v>
                </c:pt>
                <c:pt idx="860">
                  <c:v>44897</c:v>
                </c:pt>
                <c:pt idx="861">
                  <c:v>44896</c:v>
                </c:pt>
                <c:pt idx="862">
                  <c:v>44895</c:v>
                </c:pt>
                <c:pt idx="863">
                  <c:v>44894</c:v>
                </c:pt>
                <c:pt idx="864">
                  <c:v>44893</c:v>
                </c:pt>
                <c:pt idx="865">
                  <c:v>44890</c:v>
                </c:pt>
                <c:pt idx="866">
                  <c:v>44889</c:v>
                </c:pt>
                <c:pt idx="867">
                  <c:v>44888</c:v>
                </c:pt>
                <c:pt idx="868">
                  <c:v>44887</c:v>
                </c:pt>
                <c:pt idx="869">
                  <c:v>44886</c:v>
                </c:pt>
                <c:pt idx="870">
                  <c:v>44883</c:v>
                </c:pt>
                <c:pt idx="871">
                  <c:v>44882</c:v>
                </c:pt>
                <c:pt idx="872">
                  <c:v>44881</c:v>
                </c:pt>
                <c:pt idx="873">
                  <c:v>44880</c:v>
                </c:pt>
                <c:pt idx="874">
                  <c:v>44879</c:v>
                </c:pt>
                <c:pt idx="875">
                  <c:v>44876</c:v>
                </c:pt>
                <c:pt idx="876">
                  <c:v>44875</c:v>
                </c:pt>
                <c:pt idx="877">
                  <c:v>44874</c:v>
                </c:pt>
                <c:pt idx="878">
                  <c:v>44873</c:v>
                </c:pt>
                <c:pt idx="879">
                  <c:v>44872</c:v>
                </c:pt>
                <c:pt idx="880">
                  <c:v>44869</c:v>
                </c:pt>
                <c:pt idx="881">
                  <c:v>44868</c:v>
                </c:pt>
                <c:pt idx="882">
                  <c:v>44867</c:v>
                </c:pt>
                <c:pt idx="883">
                  <c:v>44866</c:v>
                </c:pt>
                <c:pt idx="884">
                  <c:v>44865</c:v>
                </c:pt>
                <c:pt idx="885">
                  <c:v>44862</c:v>
                </c:pt>
                <c:pt idx="886">
                  <c:v>44861</c:v>
                </c:pt>
                <c:pt idx="887">
                  <c:v>44860</c:v>
                </c:pt>
                <c:pt idx="888">
                  <c:v>44859</c:v>
                </c:pt>
                <c:pt idx="889">
                  <c:v>44858</c:v>
                </c:pt>
                <c:pt idx="890">
                  <c:v>44855</c:v>
                </c:pt>
                <c:pt idx="891">
                  <c:v>44854</c:v>
                </c:pt>
                <c:pt idx="892">
                  <c:v>44853</c:v>
                </c:pt>
                <c:pt idx="893">
                  <c:v>44852</c:v>
                </c:pt>
                <c:pt idx="894">
                  <c:v>44851</c:v>
                </c:pt>
                <c:pt idx="895">
                  <c:v>44848</c:v>
                </c:pt>
                <c:pt idx="896">
                  <c:v>44847</c:v>
                </c:pt>
                <c:pt idx="897">
                  <c:v>44846</c:v>
                </c:pt>
                <c:pt idx="898">
                  <c:v>44845</c:v>
                </c:pt>
                <c:pt idx="899">
                  <c:v>44844</c:v>
                </c:pt>
                <c:pt idx="900">
                  <c:v>44841</c:v>
                </c:pt>
                <c:pt idx="901">
                  <c:v>44840</c:v>
                </c:pt>
                <c:pt idx="902">
                  <c:v>44839</c:v>
                </c:pt>
                <c:pt idx="903">
                  <c:v>44838</c:v>
                </c:pt>
                <c:pt idx="904">
                  <c:v>44837</c:v>
                </c:pt>
                <c:pt idx="905">
                  <c:v>44834</c:v>
                </c:pt>
                <c:pt idx="906">
                  <c:v>44833</c:v>
                </c:pt>
                <c:pt idx="907">
                  <c:v>44832</c:v>
                </c:pt>
                <c:pt idx="908">
                  <c:v>44831</c:v>
                </c:pt>
                <c:pt idx="909">
                  <c:v>44830</c:v>
                </c:pt>
                <c:pt idx="910">
                  <c:v>44827</c:v>
                </c:pt>
                <c:pt idx="911">
                  <c:v>44826</c:v>
                </c:pt>
                <c:pt idx="912">
                  <c:v>44825</c:v>
                </c:pt>
                <c:pt idx="913">
                  <c:v>44824</c:v>
                </c:pt>
                <c:pt idx="914">
                  <c:v>44823</c:v>
                </c:pt>
                <c:pt idx="915">
                  <c:v>44820</c:v>
                </c:pt>
                <c:pt idx="916">
                  <c:v>44819</c:v>
                </c:pt>
                <c:pt idx="917">
                  <c:v>44818</c:v>
                </c:pt>
                <c:pt idx="918">
                  <c:v>44817</c:v>
                </c:pt>
                <c:pt idx="919">
                  <c:v>44816</c:v>
                </c:pt>
                <c:pt idx="920">
                  <c:v>44813</c:v>
                </c:pt>
                <c:pt idx="921">
                  <c:v>44812</c:v>
                </c:pt>
                <c:pt idx="922">
                  <c:v>44811</c:v>
                </c:pt>
                <c:pt idx="923">
                  <c:v>44810</c:v>
                </c:pt>
                <c:pt idx="924">
                  <c:v>44809</c:v>
                </c:pt>
                <c:pt idx="925">
                  <c:v>44806</c:v>
                </c:pt>
                <c:pt idx="926">
                  <c:v>44805</c:v>
                </c:pt>
                <c:pt idx="927">
                  <c:v>44804</c:v>
                </c:pt>
                <c:pt idx="928">
                  <c:v>44803</c:v>
                </c:pt>
                <c:pt idx="929">
                  <c:v>44802</c:v>
                </c:pt>
                <c:pt idx="930">
                  <c:v>44799</c:v>
                </c:pt>
                <c:pt idx="931">
                  <c:v>44798</c:v>
                </c:pt>
                <c:pt idx="932">
                  <c:v>44797</c:v>
                </c:pt>
                <c:pt idx="933">
                  <c:v>44796</c:v>
                </c:pt>
                <c:pt idx="934">
                  <c:v>44795</c:v>
                </c:pt>
                <c:pt idx="935">
                  <c:v>44792</c:v>
                </c:pt>
                <c:pt idx="936">
                  <c:v>44791</c:v>
                </c:pt>
                <c:pt idx="937">
                  <c:v>44790</c:v>
                </c:pt>
                <c:pt idx="938">
                  <c:v>44789</c:v>
                </c:pt>
                <c:pt idx="939">
                  <c:v>44788</c:v>
                </c:pt>
                <c:pt idx="940">
                  <c:v>44785</c:v>
                </c:pt>
                <c:pt idx="941">
                  <c:v>44784</c:v>
                </c:pt>
                <c:pt idx="942">
                  <c:v>44783</c:v>
                </c:pt>
                <c:pt idx="943">
                  <c:v>44782</c:v>
                </c:pt>
                <c:pt idx="944">
                  <c:v>44781</c:v>
                </c:pt>
                <c:pt idx="945">
                  <c:v>44778</c:v>
                </c:pt>
                <c:pt idx="946">
                  <c:v>44777</c:v>
                </c:pt>
                <c:pt idx="947">
                  <c:v>44776</c:v>
                </c:pt>
                <c:pt idx="948">
                  <c:v>44775</c:v>
                </c:pt>
                <c:pt idx="949">
                  <c:v>44774</c:v>
                </c:pt>
                <c:pt idx="950">
                  <c:v>44771</c:v>
                </c:pt>
                <c:pt idx="951">
                  <c:v>44770</c:v>
                </c:pt>
                <c:pt idx="952">
                  <c:v>44769</c:v>
                </c:pt>
                <c:pt idx="953">
                  <c:v>44768</c:v>
                </c:pt>
                <c:pt idx="954">
                  <c:v>44767</c:v>
                </c:pt>
                <c:pt idx="955">
                  <c:v>44764</c:v>
                </c:pt>
                <c:pt idx="956">
                  <c:v>44763</c:v>
                </c:pt>
                <c:pt idx="957">
                  <c:v>44762</c:v>
                </c:pt>
                <c:pt idx="958">
                  <c:v>44761</c:v>
                </c:pt>
                <c:pt idx="959">
                  <c:v>44760</c:v>
                </c:pt>
                <c:pt idx="960">
                  <c:v>44757</c:v>
                </c:pt>
                <c:pt idx="961">
                  <c:v>44756</c:v>
                </c:pt>
                <c:pt idx="962">
                  <c:v>44755</c:v>
                </c:pt>
                <c:pt idx="963">
                  <c:v>44754</c:v>
                </c:pt>
                <c:pt idx="964">
                  <c:v>44753</c:v>
                </c:pt>
                <c:pt idx="965">
                  <c:v>44750</c:v>
                </c:pt>
                <c:pt idx="966">
                  <c:v>44749</c:v>
                </c:pt>
                <c:pt idx="967">
                  <c:v>44748</c:v>
                </c:pt>
                <c:pt idx="968">
                  <c:v>44747</c:v>
                </c:pt>
                <c:pt idx="969">
                  <c:v>44746</c:v>
                </c:pt>
                <c:pt idx="970">
                  <c:v>44743</c:v>
                </c:pt>
                <c:pt idx="971">
                  <c:v>44742</c:v>
                </c:pt>
                <c:pt idx="972">
                  <c:v>44741</c:v>
                </c:pt>
                <c:pt idx="973">
                  <c:v>44740</c:v>
                </c:pt>
                <c:pt idx="974">
                  <c:v>44739</c:v>
                </c:pt>
                <c:pt idx="975">
                  <c:v>44736</c:v>
                </c:pt>
                <c:pt idx="976">
                  <c:v>44735</c:v>
                </c:pt>
                <c:pt idx="977">
                  <c:v>44734</c:v>
                </c:pt>
                <c:pt idx="978">
                  <c:v>44733</c:v>
                </c:pt>
                <c:pt idx="979">
                  <c:v>44732</c:v>
                </c:pt>
                <c:pt idx="980">
                  <c:v>44729</c:v>
                </c:pt>
                <c:pt idx="981">
                  <c:v>44728</c:v>
                </c:pt>
                <c:pt idx="982">
                  <c:v>44727</c:v>
                </c:pt>
                <c:pt idx="983">
                  <c:v>44726</c:v>
                </c:pt>
                <c:pt idx="984">
                  <c:v>44725</c:v>
                </c:pt>
                <c:pt idx="985">
                  <c:v>44722</c:v>
                </c:pt>
                <c:pt idx="986">
                  <c:v>44721</c:v>
                </c:pt>
                <c:pt idx="987">
                  <c:v>44720</c:v>
                </c:pt>
                <c:pt idx="988">
                  <c:v>44719</c:v>
                </c:pt>
                <c:pt idx="989">
                  <c:v>44718</c:v>
                </c:pt>
                <c:pt idx="990">
                  <c:v>44715</c:v>
                </c:pt>
                <c:pt idx="991">
                  <c:v>44714</c:v>
                </c:pt>
                <c:pt idx="992">
                  <c:v>44713</c:v>
                </c:pt>
                <c:pt idx="993">
                  <c:v>44712</c:v>
                </c:pt>
                <c:pt idx="994">
                  <c:v>44711</c:v>
                </c:pt>
                <c:pt idx="995">
                  <c:v>44708</c:v>
                </c:pt>
                <c:pt idx="996">
                  <c:v>44707</c:v>
                </c:pt>
                <c:pt idx="997">
                  <c:v>44706</c:v>
                </c:pt>
                <c:pt idx="998">
                  <c:v>44705</c:v>
                </c:pt>
                <c:pt idx="999">
                  <c:v>44704</c:v>
                </c:pt>
                <c:pt idx="1000">
                  <c:v>44701</c:v>
                </c:pt>
                <c:pt idx="1001">
                  <c:v>44700</c:v>
                </c:pt>
                <c:pt idx="1002">
                  <c:v>44699</c:v>
                </c:pt>
                <c:pt idx="1003">
                  <c:v>44698</c:v>
                </c:pt>
                <c:pt idx="1004">
                  <c:v>44697</c:v>
                </c:pt>
                <c:pt idx="1005">
                  <c:v>44694</c:v>
                </c:pt>
                <c:pt idx="1006">
                  <c:v>44693</c:v>
                </c:pt>
                <c:pt idx="1007">
                  <c:v>44692</c:v>
                </c:pt>
                <c:pt idx="1008">
                  <c:v>44691</c:v>
                </c:pt>
                <c:pt idx="1009">
                  <c:v>44690</c:v>
                </c:pt>
                <c:pt idx="1010">
                  <c:v>44687</c:v>
                </c:pt>
                <c:pt idx="1011">
                  <c:v>44686</c:v>
                </c:pt>
                <c:pt idx="1012">
                  <c:v>44685</c:v>
                </c:pt>
                <c:pt idx="1013">
                  <c:v>44684</c:v>
                </c:pt>
                <c:pt idx="1014">
                  <c:v>44683</c:v>
                </c:pt>
                <c:pt idx="1015">
                  <c:v>44680</c:v>
                </c:pt>
                <c:pt idx="1016">
                  <c:v>44679</c:v>
                </c:pt>
                <c:pt idx="1017">
                  <c:v>44678</c:v>
                </c:pt>
                <c:pt idx="1018">
                  <c:v>44677</c:v>
                </c:pt>
                <c:pt idx="1019">
                  <c:v>44676</c:v>
                </c:pt>
                <c:pt idx="1020">
                  <c:v>44673</c:v>
                </c:pt>
                <c:pt idx="1021">
                  <c:v>44672</c:v>
                </c:pt>
                <c:pt idx="1022">
                  <c:v>44671</c:v>
                </c:pt>
                <c:pt idx="1023">
                  <c:v>44670</c:v>
                </c:pt>
                <c:pt idx="1024">
                  <c:v>44669</c:v>
                </c:pt>
                <c:pt idx="1025">
                  <c:v>44666</c:v>
                </c:pt>
                <c:pt idx="1026">
                  <c:v>44665</c:v>
                </c:pt>
                <c:pt idx="1027">
                  <c:v>44664</c:v>
                </c:pt>
                <c:pt idx="1028">
                  <c:v>44663</c:v>
                </c:pt>
                <c:pt idx="1029">
                  <c:v>44662</c:v>
                </c:pt>
                <c:pt idx="1030">
                  <c:v>44659</c:v>
                </c:pt>
                <c:pt idx="1031">
                  <c:v>44658</c:v>
                </c:pt>
                <c:pt idx="1032">
                  <c:v>44657</c:v>
                </c:pt>
                <c:pt idx="1033">
                  <c:v>44656</c:v>
                </c:pt>
                <c:pt idx="1034">
                  <c:v>44655</c:v>
                </c:pt>
                <c:pt idx="1035">
                  <c:v>44652</c:v>
                </c:pt>
                <c:pt idx="1036">
                  <c:v>44651</c:v>
                </c:pt>
                <c:pt idx="1037">
                  <c:v>44650</c:v>
                </c:pt>
                <c:pt idx="1038">
                  <c:v>44649</c:v>
                </c:pt>
                <c:pt idx="1039">
                  <c:v>44648</c:v>
                </c:pt>
                <c:pt idx="1040">
                  <c:v>44645</c:v>
                </c:pt>
                <c:pt idx="1041">
                  <c:v>44644</c:v>
                </c:pt>
                <c:pt idx="1042">
                  <c:v>44643</c:v>
                </c:pt>
                <c:pt idx="1043">
                  <c:v>44642</c:v>
                </c:pt>
                <c:pt idx="1044">
                  <c:v>44641</c:v>
                </c:pt>
                <c:pt idx="1045">
                  <c:v>44638</c:v>
                </c:pt>
                <c:pt idx="1046">
                  <c:v>44637</c:v>
                </c:pt>
                <c:pt idx="1047">
                  <c:v>44636</c:v>
                </c:pt>
                <c:pt idx="1048">
                  <c:v>44635</c:v>
                </c:pt>
                <c:pt idx="1049">
                  <c:v>44634</c:v>
                </c:pt>
                <c:pt idx="1050">
                  <c:v>44631</c:v>
                </c:pt>
                <c:pt idx="1051">
                  <c:v>44630</c:v>
                </c:pt>
                <c:pt idx="1052">
                  <c:v>44629</c:v>
                </c:pt>
                <c:pt idx="1053">
                  <c:v>44628</c:v>
                </c:pt>
                <c:pt idx="1054">
                  <c:v>44627</c:v>
                </c:pt>
                <c:pt idx="1055">
                  <c:v>44624</c:v>
                </c:pt>
                <c:pt idx="1056">
                  <c:v>44623</c:v>
                </c:pt>
                <c:pt idx="1057">
                  <c:v>44622</c:v>
                </c:pt>
                <c:pt idx="1058">
                  <c:v>44621</c:v>
                </c:pt>
                <c:pt idx="1059">
                  <c:v>44620</c:v>
                </c:pt>
                <c:pt idx="1060">
                  <c:v>44617</c:v>
                </c:pt>
                <c:pt idx="1061">
                  <c:v>44616</c:v>
                </c:pt>
                <c:pt idx="1062">
                  <c:v>44615</c:v>
                </c:pt>
                <c:pt idx="1063">
                  <c:v>44614</c:v>
                </c:pt>
                <c:pt idx="1064">
                  <c:v>44613</c:v>
                </c:pt>
                <c:pt idx="1065">
                  <c:v>44610</c:v>
                </c:pt>
                <c:pt idx="1066">
                  <c:v>44609</c:v>
                </c:pt>
                <c:pt idx="1067">
                  <c:v>44608</c:v>
                </c:pt>
                <c:pt idx="1068">
                  <c:v>44607</c:v>
                </c:pt>
                <c:pt idx="1069">
                  <c:v>44606</c:v>
                </c:pt>
                <c:pt idx="1070">
                  <c:v>44603</c:v>
                </c:pt>
                <c:pt idx="1071">
                  <c:v>44602</c:v>
                </c:pt>
                <c:pt idx="1072">
                  <c:v>44601</c:v>
                </c:pt>
                <c:pt idx="1073">
                  <c:v>44600</c:v>
                </c:pt>
                <c:pt idx="1074">
                  <c:v>44599</c:v>
                </c:pt>
                <c:pt idx="1075">
                  <c:v>44596</c:v>
                </c:pt>
                <c:pt idx="1076">
                  <c:v>44595</c:v>
                </c:pt>
                <c:pt idx="1077">
                  <c:v>44594</c:v>
                </c:pt>
                <c:pt idx="1078">
                  <c:v>44593</c:v>
                </c:pt>
                <c:pt idx="1079">
                  <c:v>44592</c:v>
                </c:pt>
                <c:pt idx="1080">
                  <c:v>44589</c:v>
                </c:pt>
                <c:pt idx="1081">
                  <c:v>44588</c:v>
                </c:pt>
                <c:pt idx="1082">
                  <c:v>44587</c:v>
                </c:pt>
                <c:pt idx="1083">
                  <c:v>44586</c:v>
                </c:pt>
                <c:pt idx="1084">
                  <c:v>44585</c:v>
                </c:pt>
                <c:pt idx="1085">
                  <c:v>44582</c:v>
                </c:pt>
                <c:pt idx="1086">
                  <c:v>44581</c:v>
                </c:pt>
                <c:pt idx="1087">
                  <c:v>44580</c:v>
                </c:pt>
                <c:pt idx="1088">
                  <c:v>44579</c:v>
                </c:pt>
                <c:pt idx="1089">
                  <c:v>44578</c:v>
                </c:pt>
                <c:pt idx="1090">
                  <c:v>44575</c:v>
                </c:pt>
                <c:pt idx="1091">
                  <c:v>44574</c:v>
                </c:pt>
                <c:pt idx="1092">
                  <c:v>44573</c:v>
                </c:pt>
                <c:pt idx="1093">
                  <c:v>44572</c:v>
                </c:pt>
                <c:pt idx="1094">
                  <c:v>44571</c:v>
                </c:pt>
                <c:pt idx="1095">
                  <c:v>44568</c:v>
                </c:pt>
                <c:pt idx="1096">
                  <c:v>44567</c:v>
                </c:pt>
                <c:pt idx="1097">
                  <c:v>44566</c:v>
                </c:pt>
                <c:pt idx="1098">
                  <c:v>44565</c:v>
                </c:pt>
                <c:pt idx="1099">
                  <c:v>44564</c:v>
                </c:pt>
                <c:pt idx="1100">
                  <c:v>44561</c:v>
                </c:pt>
                <c:pt idx="1101">
                  <c:v>44560</c:v>
                </c:pt>
                <c:pt idx="1102">
                  <c:v>44559</c:v>
                </c:pt>
                <c:pt idx="1103">
                  <c:v>44558</c:v>
                </c:pt>
                <c:pt idx="1104">
                  <c:v>44557</c:v>
                </c:pt>
                <c:pt idx="1105">
                  <c:v>44554</c:v>
                </c:pt>
                <c:pt idx="1106">
                  <c:v>44553</c:v>
                </c:pt>
                <c:pt idx="1107">
                  <c:v>44552</c:v>
                </c:pt>
                <c:pt idx="1108">
                  <c:v>44551</c:v>
                </c:pt>
                <c:pt idx="1109">
                  <c:v>44550</c:v>
                </c:pt>
                <c:pt idx="1110">
                  <c:v>44547</c:v>
                </c:pt>
                <c:pt idx="1111">
                  <c:v>44546</c:v>
                </c:pt>
                <c:pt idx="1112">
                  <c:v>44545</c:v>
                </c:pt>
                <c:pt idx="1113">
                  <c:v>44544</c:v>
                </c:pt>
                <c:pt idx="1114">
                  <c:v>44543</c:v>
                </c:pt>
                <c:pt idx="1115">
                  <c:v>44540</c:v>
                </c:pt>
                <c:pt idx="1116">
                  <c:v>44539</c:v>
                </c:pt>
                <c:pt idx="1117">
                  <c:v>44538</c:v>
                </c:pt>
                <c:pt idx="1118">
                  <c:v>44537</c:v>
                </c:pt>
                <c:pt idx="1119">
                  <c:v>44536</c:v>
                </c:pt>
                <c:pt idx="1120">
                  <c:v>44533</c:v>
                </c:pt>
                <c:pt idx="1121">
                  <c:v>44532</c:v>
                </c:pt>
                <c:pt idx="1122">
                  <c:v>44531</c:v>
                </c:pt>
                <c:pt idx="1123">
                  <c:v>44530</c:v>
                </c:pt>
                <c:pt idx="1124">
                  <c:v>44529</c:v>
                </c:pt>
                <c:pt idx="1125">
                  <c:v>44526</c:v>
                </c:pt>
                <c:pt idx="1126">
                  <c:v>44525</c:v>
                </c:pt>
                <c:pt idx="1127">
                  <c:v>44524</c:v>
                </c:pt>
                <c:pt idx="1128">
                  <c:v>44523</c:v>
                </c:pt>
                <c:pt idx="1129">
                  <c:v>44522</c:v>
                </c:pt>
                <c:pt idx="1130">
                  <c:v>44519</c:v>
                </c:pt>
                <c:pt idx="1131">
                  <c:v>44518</c:v>
                </c:pt>
                <c:pt idx="1132">
                  <c:v>44517</c:v>
                </c:pt>
                <c:pt idx="1133">
                  <c:v>44516</c:v>
                </c:pt>
                <c:pt idx="1134">
                  <c:v>44515</c:v>
                </c:pt>
                <c:pt idx="1135">
                  <c:v>44512</c:v>
                </c:pt>
                <c:pt idx="1136">
                  <c:v>44511</c:v>
                </c:pt>
                <c:pt idx="1137">
                  <c:v>44510</c:v>
                </c:pt>
                <c:pt idx="1138">
                  <c:v>44509</c:v>
                </c:pt>
                <c:pt idx="1139">
                  <c:v>44508</c:v>
                </c:pt>
                <c:pt idx="1140">
                  <c:v>44505</c:v>
                </c:pt>
                <c:pt idx="1141">
                  <c:v>44504</c:v>
                </c:pt>
                <c:pt idx="1142">
                  <c:v>44503</c:v>
                </c:pt>
                <c:pt idx="1143">
                  <c:v>44502</c:v>
                </c:pt>
                <c:pt idx="1144">
                  <c:v>44501</c:v>
                </c:pt>
                <c:pt idx="1145">
                  <c:v>44498</c:v>
                </c:pt>
                <c:pt idx="1146">
                  <c:v>44497</c:v>
                </c:pt>
                <c:pt idx="1147">
                  <c:v>44496</c:v>
                </c:pt>
                <c:pt idx="1148">
                  <c:v>44495</c:v>
                </c:pt>
                <c:pt idx="1149">
                  <c:v>44494</c:v>
                </c:pt>
                <c:pt idx="1150">
                  <c:v>44491</c:v>
                </c:pt>
                <c:pt idx="1151">
                  <c:v>44490</c:v>
                </c:pt>
                <c:pt idx="1152">
                  <c:v>44489</c:v>
                </c:pt>
                <c:pt idx="1153">
                  <c:v>44488</c:v>
                </c:pt>
                <c:pt idx="1154">
                  <c:v>44487</c:v>
                </c:pt>
                <c:pt idx="1155">
                  <c:v>44484</c:v>
                </c:pt>
                <c:pt idx="1156">
                  <c:v>44483</c:v>
                </c:pt>
                <c:pt idx="1157">
                  <c:v>44482</c:v>
                </c:pt>
                <c:pt idx="1158">
                  <c:v>44481</c:v>
                </c:pt>
                <c:pt idx="1159">
                  <c:v>44480</c:v>
                </c:pt>
                <c:pt idx="1160">
                  <c:v>44477</c:v>
                </c:pt>
                <c:pt idx="1161">
                  <c:v>44476</c:v>
                </c:pt>
                <c:pt idx="1162">
                  <c:v>44475</c:v>
                </c:pt>
                <c:pt idx="1163">
                  <c:v>44474</c:v>
                </c:pt>
                <c:pt idx="1164">
                  <c:v>44473</c:v>
                </c:pt>
                <c:pt idx="1165">
                  <c:v>44470</c:v>
                </c:pt>
                <c:pt idx="1166">
                  <c:v>44469</c:v>
                </c:pt>
                <c:pt idx="1167">
                  <c:v>44468</c:v>
                </c:pt>
                <c:pt idx="1168">
                  <c:v>44467</c:v>
                </c:pt>
                <c:pt idx="1169">
                  <c:v>44466</c:v>
                </c:pt>
                <c:pt idx="1170">
                  <c:v>44463</c:v>
                </c:pt>
                <c:pt idx="1171">
                  <c:v>44462</c:v>
                </c:pt>
                <c:pt idx="1172">
                  <c:v>44461</c:v>
                </c:pt>
                <c:pt idx="1173">
                  <c:v>44460</c:v>
                </c:pt>
                <c:pt idx="1174">
                  <c:v>44459</c:v>
                </c:pt>
                <c:pt idx="1175">
                  <c:v>44456</c:v>
                </c:pt>
                <c:pt idx="1176">
                  <c:v>44455</c:v>
                </c:pt>
                <c:pt idx="1177">
                  <c:v>44454</c:v>
                </c:pt>
                <c:pt idx="1178">
                  <c:v>44453</c:v>
                </c:pt>
                <c:pt idx="1179">
                  <c:v>44452</c:v>
                </c:pt>
                <c:pt idx="1180">
                  <c:v>44449</c:v>
                </c:pt>
                <c:pt idx="1181">
                  <c:v>44448</c:v>
                </c:pt>
                <c:pt idx="1182">
                  <c:v>44447</c:v>
                </c:pt>
                <c:pt idx="1183">
                  <c:v>44446</c:v>
                </c:pt>
                <c:pt idx="1184">
                  <c:v>44445</c:v>
                </c:pt>
                <c:pt idx="1185">
                  <c:v>44442</c:v>
                </c:pt>
                <c:pt idx="1186">
                  <c:v>44441</c:v>
                </c:pt>
                <c:pt idx="1187">
                  <c:v>44440</c:v>
                </c:pt>
                <c:pt idx="1188">
                  <c:v>44439</c:v>
                </c:pt>
                <c:pt idx="1189">
                  <c:v>44438</c:v>
                </c:pt>
                <c:pt idx="1190">
                  <c:v>44435</c:v>
                </c:pt>
                <c:pt idx="1191">
                  <c:v>44434</c:v>
                </c:pt>
                <c:pt idx="1192">
                  <c:v>44433</c:v>
                </c:pt>
                <c:pt idx="1193">
                  <c:v>44432</c:v>
                </c:pt>
                <c:pt idx="1194">
                  <c:v>44431</c:v>
                </c:pt>
                <c:pt idx="1195">
                  <c:v>44428</c:v>
                </c:pt>
                <c:pt idx="1196">
                  <c:v>44427</c:v>
                </c:pt>
                <c:pt idx="1197">
                  <c:v>44426</c:v>
                </c:pt>
                <c:pt idx="1198">
                  <c:v>44425</c:v>
                </c:pt>
                <c:pt idx="1199">
                  <c:v>44424</c:v>
                </c:pt>
                <c:pt idx="1200">
                  <c:v>44421</c:v>
                </c:pt>
                <c:pt idx="1201">
                  <c:v>44420</c:v>
                </c:pt>
                <c:pt idx="1202">
                  <c:v>44419</c:v>
                </c:pt>
                <c:pt idx="1203">
                  <c:v>44418</c:v>
                </c:pt>
                <c:pt idx="1204">
                  <c:v>44417</c:v>
                </c:pt>
                <c:pt idx="1205">
                  <c:v>44414</c:v>
                </c:pt>
                <c:pt idx="1206">
                  <c:v>44413</c:v>
                </c:pt>
                <c:pt idx="1207">
                  <c:v>44412</c:v>
                </c:pt>
                <c:pt idx="1208">
                  <c:v>44411</c:v>
                </c:pt>
                <c:pt idx="1209">
                  <c:v>44410</c:v>
                </c:pt>
                <c:pt idx="1210">
                  <c:v>44407</c:v>
                </c:pt>
                <c:pt idx="1211">
                  <c:v>44406</c:v>
                </c:pt>
                <c:pt idx="1212">
                  <c:v>44405</c:v>
                </c:pt>
                <c:pt idx="1213">
                  <c:v>44404</c:v>
                </c:pt>
                <c:pt idx="1214">
                  <c:v>44403</c:v>
                </c:pt>
                <c:pt idx="1215">
                  <c:v>44400</c:v>
                </c:pt>
                <c:pt idx="1216">
                  <c:v>44399</c:v>
                </c:pt>
                <c:pt idx="1217">
                  <c:v>44398</c:v>
                </c:pt>
                <c:pt idx="1218">
                  <c:v>44397</c:v>
                </c:pt>
                <c:pt idx="1219">
                  <c:v>44396</c:v>
                </c:pt>
                <c:pt idx="1220">
                  <c:v>44393</c:v>
                </c:pt>
                <c:pt idx="1221">
                  <c:v>44392</c:v>
                </c:pt>
                <c:pt idx="1222">
                  <c:v>44391</c:v>
                </c:pt>
                <c:pt idx="1223">
                  <c:v>44390</c:v>
                </c:pt>
                <c:pt idx="1224">
                  <c:v>44389</c:v>
                </c:pt>
                <c:pt idx="1225">
                  <c:v>44386</c:v>
                </c:pt>
                <c:pt idx="1226">
                  <c:v>44385</c:v>
                </c:pt>
                <c:pt idx="1227">
                  <c:v>44384</c:v>
                </c:pt>
                <c:pt idx="1228">
                  <c:v>44383</c:v>
                </c:pt>
                <c:pt idx="1229">
                  <c:v>44382</c:v>
                </c:pt>
                <c:pt idx="1230">
                  <c:v>44379</c:v>
                </c:pt>
                <c:pt idx="1231">
                  <c:v>44378</c:v>
                </c:pt>
                <c:pt idx="1232">
                  <c:v>44377</c:v>
                </c:pt>
                <c:pt idx="1233">
                  <c:v>44376</c:v>
                </c:pt>
                <c:pt idx="1234">
                  <c:v>44375</c:v>
                </c:pt>
                <c:pt idx="1235">
                  <c:v>44372</c:v>
                </c:pt>
                <c:pt idx="1236">
                  <c:v>44371</c:v>
                </c:pt>
                <c:pt idx="1237">
                  <c:v>44370</c:v>
                </c:pt>
                <c:pt idx="1238">
                  <c:v>44369</c:v>
                </c:pt>
                <c:pt idx="1239">
                  <c:v>44368</c:v>
                </c:pt>
                <c:pt idx="1240">
                  <c:v>44365</c:v>
                </c:pt>
                <c:pt idx="1241">
                  <c:v>44364</c:v>
                </c:pt>
                <c:pt idx="1242">
                  <c:v>44363</c:v>
                </c:pt>
                <c:pt idx="1243">
                  <c:v>44362</c:v>
                </c:pt>
                <c:pt idx="1244">
                  <c:v>44361</c:v>
                </c:pt>
                <c:pt idx="1245">
                  <c:v>44358</c:v>
                </c:pt>
                <c:pt idx="1246">
                  <c:v>44357</c:v>
                </c:pt>
                <c:pt idx="1247">
                  <c:v>44356</c:v>
                </c:pt>
                <c:pt idx="1248">
                  <c:v>44355</c:v>
                </c:pt>
                <c:pt idx="1249">
                  <c:v>44354</c:v>
                </c:pt>
                <c:pt idx="1250">
                  <c:v>44351</c:v>
                </c:pt>
                <c:pt idx="1251">
                  <c:v>44350</c:v>
                </c:pt>
                <c:pt idx="1252">
                  <c:v>44349</c:v>
                </c:pt>
                <c:pt idx="1253">
                  <c:v>44348</c:v>
                </c:pt>
                <c:pt idx="1254">
                  <c:v>44347</c:v>
                </c:pt>
                <c:pt idx="1255">
                  <c:v>44344</c:v>
                </c:pt>
                <c:pt idx="1256">
                  <c:v>44343</c:v>
                </c:pt>
                <c:pt idx="1257">
                  <c:v>44342</c:v>
                </c:pt>
                <c:pt idx="1258">
                  <c:v>44341</c:v>
                </c:pt>
                <c:pt idx="1259">
                  <c:v>44340</c:v>
                </c:pt>
                <c:pt idx="1260">
                  <c:v>44337</c:v>
                </c:pt>
                <c:pt idx="1261">
                  <c:v>44336</c:v>
                </c:pt>
                <c:pt idx="1262">
                  <c:v>44335</c:v>
                </c:pt>
                <c:pt idx="1263">
                  <c:v>44334</c:v>
                </c:pt>
                <c:pt idx="1264">
                  <c:v>44333</c:v>
                </c:pt>
                <c:pt idx="1265">
                  <c:v>44330</c:v>
                </c:pt>
                <c:pt idx="1266">
                  <c:v>44329</c:v>
                </c:pt>
                <c:pt idx="1267">
                  <c:v>44328</c:v>
                </c:pt>
                <c:pt idx="1268">
                  <c:v>44327</c:v>
                </c:pt>
                <c:pt idx="1269">
                  <c:v>44326</c:v>
                </c:pt>
                <c:pt idx="1270">
                  <c:v>44323</c:v>
                </c:pt>
                <c:pt idx="1271">
                  <c:v>44322</c:v>
                </c:pt>
                <c:pt idx="1272">
                  <c:v>44321</c:v>
                </c:pt>
                <c:pt idx="1273">
                  <c:v>44320</c:v>
                </c:pt>
                <c:pt idx="1274">
                  <c:v>44319</c:v>
                </c:pt>
                <c:pt idx="1275">
                  <c:v>44316</c:v>
                </c:pt>
                <c:pt idx="1276">
                  <c:v>44315</c:v>
                </c:pt>
                <c:pt idx="1277">
                  <c:v>44314</c:v>
                </c:pt>
                <c:pt idx="1278">
                  <c:v>44313</c:v>
                </c:pt>
                <c:pt idx="1279">
                  <c:v>44312</c:v>
                </c:pt>
                <c:pt idx="1280">
                  <c:v>44309</c:v>
                </c:pt>
                <c:pt idx="1281">
                  <c:v>44308</c:v>
                </c:pt>
                <c:pt idx="1282">
                  <c:v>44307</c:v>
                </c:pt>
                <c:pt idx="1283">
                  <c:v>44306</c:v>
                </c:pt>
                <c:pt idx="1284">
                  <c:v>44305</c:v>
                </c:pt>
                <c:pt idx="1285">
                  <c:v>44302</c:v>
                </c:pt>
                <c:pt idx="1286">
                  <c:v>44301</c:v>
                </c:pt>
                <c:pt idx="1287">
                  <c:v>44300</c:v>
                </c:pt>
                <c:pt idx="1288">
                  <c:v>44299</c:v>
                </c:pt>
                <c:pt idx="1289">
                  <c:v>44298</c:v>
                </c:pt>
                <c:pt idx="1290">
                  <c:v>44295</c:v>
                </c:pt>
                <c:pt idx="1291">
                  <c:v>44294</c:v>
                </c:pt>
                <c:pt idx="1292">
                  <c:v>44293</c:v>
                </c:pt>
                <c:pt idx="1293">
                  <c:v>44292</c:v>
                </c:pt>
                <c:pt idx="1294">
                  <c:v>44291</c:v>
                </c:pt>
                <c:pt idx="1295">
                  <c:v>44288</c:v>
                </c:pt>
                <c:pt idx="1296">
                  <c:v>44287</c:v>
                </c:pt>
                <c:pt idx="1297">
                  <c:v>44286</c:v>
                </c:pt>
                <c:pt idx="1298">
                  <c:v>44285</c:v>
                </c:pt>
                <c:pt idx="1299">
                  <c:v>44284</c:v>
                </c:pt>
                <c:pt idx="1300">
                  <c:v>44281</c:v>
                </c:pt>
                <c:pt idx="1301">
                  <c:v>44280</c:v>
                </c:pt>
                <c:pt idx="1302">
                  <c:v>44279</c:v>
                </c:pt>
                <c:pt idx="1303">
                  <c:v>44278</c:v>
                </c:pt>
                <c:pt idx="1304">
                  <c:v>44277</c:v>
                </c:pt>
                <c:pt idx="1305">
                  <c:v>44274</c:v>
                </c:pt>
                <c:pt idx="1306">
                  <c:v>44273</c:v>
                </c:pt>
                <c:pt idx="1307">
                  <c:v>44272</c:v>
                </c:pt>
                <c:pt idx="1308">
                  <c:v>44271</c:v>
                </c:pt>
                <c:pt idx="1309">
                  <c:v>44270</c:v>
                </c:pt>
                <c:pt idx="1310">
                  <c:v>44267</c:v>
                </c:pt>
                <c:pt idx="1311">
                  <c:v>44266</c:v>
                </c:pt>
                <c:pt idx="1312">
                  <c:v>44265</c:v>
                </c:pt>
                <c:pt idx="1313">
                  <c:v>44264</c:v>
                </c:pt>
                <c:pt idx="1314">
                  <c:v>44263</c:v>
                </c:pt>
                <c:pt idx="1315">
                  <c:v>44260</c:v>
                </c:pt>
                <c:pt idx="1316">
                  <c:v>44259</c:v>
                </c:pt>
                <c:pt idx="1317">
                  <c:v>44258</c:v>
                </c:pt>
                <c:pt idx="1318">
                  <c:v>44257</c:v>
                </c:pt>
                <c:pt idx="1319">
                  <c:v>44256</c:v>
                </c:pt>
                <c:pt idx="1320">
                  <c:v>44253</c:v>
                </c:pt>
                <c:pt idx="1321">
                  <c:v>44252</c:v>
                </c:pt>
                <c:pt idx="1322">
                  <c:v>44251</c:v>
                </c:pt>
                <c:pt idx="1323">
                  <c:v>44250</c:v>
                </c:pt>
                <c:pt idx="1324">
                  <c:v>44249</c:v>
                </c:pt>
                <c:pt idx="1325">
                  <c:v>44246</c:v>
                </c:pt>
                <c:pt idx="1326">
                  <c:v>44245</c:v>
                </c:pt>
                <c:pt idx="1327">
                  <c:v>44244</c:v>
                </c:pt>
                <c:pt idx="1328">
                  <c:v>44243</c:v>
                </c:pt>
                <c:pt idx="1329">
                  <c:v>44242</c:v>
                </c:pt>
                <c:pt idx="1330">
                  <c:v>44239</c:v>
                </c:pt>
                <c:pt idx="1331">
                  <c:v>44238</c:v>
                </c:pt>
                <c:pt idx="1332">
                  <c:v>44237</c:v>
                </c:pt>
                <c:pt idx="1333">
                  <c:v>44236</c:v>
                </c:pt>
                <c:pt idx="1334">
                  <c:v>44235</c:v>
                </c:pt>
                <c:pt idx="1335">
                  <c:v>44232</c:v>
                </c:pt>
                <c:pt idx="1336">
                  <c:v>44231</c:v>
                </c:pt>
                <c:pt idx="1337">
                  <c:v>44230</c:v>
                </c:pt>
                <c:pt idx="1338">
                  <c:v>44229</c:v>
                </c:pt>
                <c:pt idx="1339">
                  <c:v>44228</c:v>
                </c:pt>
                <c:pt idx="1340">
                  <c:v>44225</c:v>
                </c:pt>
                <c:pt idx="1341">
                  <c:v>44224</c:v>
                </c:pt>
                <c:pt idx="1342">
                  <c:v>44223</c:v>
                </c:pt>
                <c:pt idx="1343">
                  <c:v>44222</c:v>
                </c:pt>
                <c:pt idx="1344">
                  <c:v>44221</c:v>
                </c:pt>
                <c:pt idx="1345">
                  <c:v>44218</c:v>
                </c:pt>
                <c:pt idx="1346">
                  <c:v>44217</c:v>
                </c:pt>
                <c:pt idx="1347">
                  <c:v>44216</c:v>
                </c:pt>
                <c:pt idx="1348">
                  <c:v>44215</c:v>
                </c:pt>
                <c:pt idx="1349">
                  <c:v>44214</c:v>
                </c:pt>
                <c:pt idx="1350">
                  <c:v>44211</c:v>
                </c:pt>
                <c:pt idx="1351">
                  <c:v>44210</c:v>
                </c:pt>
                <c:pt idx="1352">
                  <c:v>44209</c:v>
                </c:pt>
                <c:pt idx="1353">
                  <c:v>44208</c:v>
                </c:pt>
                <c:pt idx="1354">
                  <c:v>44207</c:v>
                </c:pt>
                <c:pt idx="1355">
                  <c:v>44204</c:v>
                </c:pt>
                <c:pt idx="1356">
                  <c:v>44203</c:v>
                </c:pt>
                <c:pt idx="1357">
                  <c:v>44202</c:v>
                </c:pt>
                <c:pt idx="1358">
                  <c:v>44201</c:v>
                </c:pt>
                <c:pt idx="1359">
                  <c:v>44200</c:v>
                </c:pt>
                <c:pt idx="1360">
                  <c:v>44197</c:v>
                </c:pt>
              </c:numCache>
            </c:numRef>
          </c:cat>
          <c:val>
            <c:numRef>
              <c:f>'Market Data'!$E$3:$E$1363</c:f>
              <c:numCache>
                <c:formatCode>#,##0.00_);\(#,##0.00\);"--"_)</c:formatCode>
                <c:ptCount val="1361"/>
                <c:pt idx="0">
                  <c:v>11.15</c:v>
                </c:pt>
                <c:pt idx="1">
                  <c:v>11.44</c:v>
                </c:pt>
                <c:pt idx="2">
                  <c:v>11.4</c:v>
                </c:pt>
                <c:pt idx="3">
                  <c:v>11.45</c:v>
                </c:pt>
                <c:pt idx="4">
                  <c:v>11.11</c:v>
                </c:pt>
                <c:pt idx="5">
                  <c:v>10.95</c:v>
                </c:pt>
                <c:pt idx="6">
                  <c:v>10.99</c:v>
                </c:pt>
                <c:pt idx="7">
                  <c:v>11.17</c:v>
                </c:pt>
                <c:pt idx="8">
                  <c:v>11.36</c:v>
                </c:pt>
                <c:pt idx="9">
                  <c:v>11.41</c:v>
                </c:pt>
                <c:pt idx="10">
                  <c:v>11.47</c:v>
                </c:pt>
                <c:pt idx="11">
                  <c:v>11.56</c:v>
                </c:pt>
                <c:pt idx="12">
                  <c:v>11.55</c:v>
                </c:pt>
                <c:pt idx="13">
                  <c:v>11.5</c:v>
                </c:pt>
                <c:pt idx="14">
                  <c:v>11.53</c:v>
                </c:pt>
                <c:pt idx="15">
                  <c:v>11.29</c:v>
                </c:pt>
                <c:pt idx="16">
                  <c:v>11.72</c:v>
                </c:pt>
                <c:pt idx="17">
                  <c:v>11.91</c:v>
                </c:pt>
                <c:pt idx="18">
                  <c:v>11.68</c:v>
                </c:pt>
                <c:pt idx="19">
                  <c:v>11.51</c:v>
                </c:pt>
                <c:pt idx="20">
                  <c:v>11.47</c:v>
                </c:pt>
                <c:pt idx="21">
                  <c:v>11.43</c:v>
                </c:pt>
                <c:pt idx="22">
                  <c:v>11.55</c:v>
                </c:pt>
                <c:pt idx="23">
                  <c:v>11.43</c:v>
                </c:pt>
                <c:pt idx="24">
                  <c:v>11.47</c:v>
                </c:pt>
                <c:pt idx="25">
                  <c:v>11.47</c:v>
                </c:pt>
                <c:pt idx="26">
                  <c:v>11.86</c:v>
                </c:pt>
                <c:pt idx="27">
                  <c:v>11.95</c:v>
                </c:pt>
                <c:pt idx="28">
                  <c:v>11.93</c:v>
                </c:pt>
                <c:pt idx="29">
                  <c:v>11.74</c:v>
                </c:pt>
                <c:pt idx="30">
                  <c:v>11.46</c:v>
                </c:pt>
                <c:pt idx="31">
                  <c:v>10.91</c:v>
                </c:pt>
                <c:pt idx="32">
                  <c:v>11.24</c:v>
                </c:pt>
                <c:pt idx="33">
                  <c:v>11.09</c:v>
                </c:pt>
                <c:pt idx="34">
                  <c:v>11.49</c:v>
                </c:pt>
                <c:pt idx="35">
                  <c:v>12</c:v>
                </c:pt>
                <c:pt idx="36">
                  <c:v>12.15</c:v>
                </c:pt>
                <c:pt idx="37">
                  <c:v>12.07</c:v>
                </c:pt>
                <c:pt idx="38">
                  <c:v>12.27</c:v>
                </c:pt>
                <c:pt idx="39">
                  <c:v>12.3</c:v>
                </c:pt>
                <c:pt idx="40">
                  <c:v>12.48</c:v>
                </c:pt>
                <c:pt idx="41">
                  <c:v>12.61</c:v>
                </c:pt>
                <c:pt idx="42">
                  <c:v>12.64</c:v>
                </c:pt>
                <c:pt idx="43">
                  <c:v>12.42</c:v>
                </c:pt>
                <c:pt idx="44">
                  <c:v>12.61</c:v>
                </c:pt>
                <c:pt idx="45">
                  <c:v>12.61</c:v>
                </c:pt>
                <c:pt idx="46">
                  <c:v>12.73</c:v>
                </c:pt>
                <c:pt idx="47">
                  <c:v>12.68</c:v>
                </c:pt>
                <c:pt idx="48">
                  <c:v>12.44</c:v>
                </c:pt>
                <c:pt idx="49">
                  <c:v>12.65</c:v>
                </c:pt>
                <c:pt idx="50">
                  <c:v>12.56</c:v>
                </c:pt>
                <c:pt idx="51">
                  <c:v>12.62</c:v>
                </c:pt>
                <c:pt idx="52">
                  <c:v>12.26</c:v>
                </c:pt>
                <c:pt idx="53">
                  <c:v>12.5</c:v>
                </c:pt>
                <c:pt idx="54">
                  <c:v>12.65</c:v>
                </c:pt>
                <c:pt idx="55">
                  <c:v>12.56</c:v>
                </c:pt>
                <c:pt idx="56">
                  <c:v>12.43</c:v>
                </c:pt>
                <c:pt idx="57">
                  <c:v>12.43</c:v>
                </c:pt>
                <c:pt idx="58">
                  <c:v>12.76</c:v>
                </c:pt>
                <c:pt idx="59">
                  <c:v>12.67</c:v>
                </c:pt>
                <c:pt idx="60">
                  <c:v>12.73</c:v>
                </c:pt>
                <c:pt idx="61">
                  <c:v>12.59</c:v>
                </c:pt>
                <c:pt idx="62">
                  <c:v>12.59</c:v>
                </c:pt>
                <c:pt idx="63">
                  <c:v>12.55</c:v>
                </c:pt>
                <c:pt idx="64">
                  <c:v>12.66</c:v>
                </c:pt>
                <c:pt idx="65">
                  <c:v>12.65</c:v>
                </c:pt>
                <c:pt idx="66">
                  <c:v>12.7</c:v>
                </c:pt>
                <c:pt idx="67">
                  <c:v>12.91</c:v>
                </c:pt>
                <c:pt idx="68">
                  <c:v>12.98</c:v>
                </c:pt>
                <c:pt idx="69">
                  <c:v>13.01</c:v>
                </c:pt>
                <c:pt idx="70">
                  <c:v>13.05</c:v>
                </c:pt>
                <c:pt idx="71">
                  <c:v>13.15</c:v>
                </c:pt>
                <c:pt idx="72">
                  <c:v>13.38</c:v>
                </c:pt>
                <c:pt idx="73">
                  <c:v>13.34</c:v>
                </c:pt>
                <c:pt idx="74">
                  <c:v>13.3</c:v>
                </c:pt>
                <c:pt idx="75">
                  <c:v>13.48</c:v>
                </c:pt>
                <c:pt idx="76">
                  <c:v>13.45</c:v>
                </c:pt>
                <c:pt idx="77">
                  <c:v>13.41</c:v>
                </c:pt>
                <c:pt idx="78">
                  <c:v>13.22</c:v>
                </c:pt>
                <c:pt idx="79">
                  <c:v>13.24</c:v>
                </c:pt>
                <c:pt idx="80">
                  <c:v>13.17</c:v>
                </c:pt>
                <c:pt idx="81">
                  <c:v>13.13</c:v>
                </c:pt>
                <c:pt idx="82">
                  <c:v>13.13</c:v>
                </c:pt>
                <c:pt idx="83">
                  <c:v>12.88</c:v>
                </c:pt>
                <c:pt idx="84">
                  <c:v>12.65</c:v>
                </c:pt>
                <c:pt idx="85">
                  <c:v>12.34</c:v>
                </c:pt>
                <c:pt idx="86">
                  <c:v>12.03</c:v>
                </c:pt>
                <c:pt idx="87">
                  <c:v>11.97</c:v>
                </c:pt>
                <c:pt idx="88">
                  <c:v>11.75</c:v>
                </c:pt>
                <c:pt idx="89">
                  <c:v>11.86</c:v>
                </c:pt>
                <c:pt idx="90">
                  <c:v>11.9</c:v>
                </c:pt>
                <c:pt idx="91">
                  <c:v>11.96</c:v>
                </c:pt>
                <c:pt idx="92">
                  <c:v>12.1</c:v>
                </c:pt>
                <c:pt idx="93">
                  <c:v>12.07</c:v>
                </c:pt>
                <c:pt idx="94">
                  <c:v>12.08</c:v>
                </c:pt>
                <c:pt idx="95">
                  <c:v>12.14</c:v>
                </c:pt>
                <c:pt idx="96">
                  <c:v>12.1</c:v>
                </c:pt>
                <c:pt idx="97">
                  <c:v>12.78</c:v>
                </c:pt>
                <c:pt idx="98">
                  <c:v>12.91</c:v>
                </c:pt>
                <c:pt idx="99">
                  <c:v>13.05</c:v>
                </c:pt>
                <c:pt idx="100">
                  <c:v>13.02</c:v>
                </c:pt>
                <c:pt idx="101">
                  <c:v>12.81</c:v>
                </c:pt>
                <c:pt idx="102">
                  <c:v>13.06</c:v>
                </c:pt>
                <c:pt idx="103">
                  <c:v>13.24</c:v>
                </c:pt>
                <c:pt idx="104">
                  <c:v>13.2</c:v>
                </c:pt>
                <c:pt idx="105">
                  <c:v>13.03</c:v>
                </c:pt>
                <c:pt idx="106">
                  <c:v>13</c:v>
                </c:pt>
                <c:pt idx="107">
                  <c:v>12.96</c:v>
                </c:pt>
                <c:pt idx="108">
                  <c:v>12.96</c:v>
                </c:pt>
                <c:pt idx="109">
                  <c:v>12.7</c:v>
                </c:pt>
                <c:pt idx="110">
                  <c:v>12.6</c:v>
                </c:pt>
                <c:pt idx="111">
                  <c:v>12.54</c:v>
                </c:pt>
                <c:pt idx="112">
                  <c:v>12.87</c:v>
                </c:pt>
                <c:pt idx="113">
                  <c:v>12.87</c:v>
                </c:pt>
                <c:pt idx="114">
                  <c:v>12.5</c:v>
                </c:pt>
                <c:pt idx="115">
                  <c:v>12.13</c:v>
                </c:pt>
                <c:pt idx="116">
                  <c:v>12.23</c:v>
                </c:pt>
                <c:pt idx="117">
                  <c:v>12.43</c:v>
                </c:pt>
                <c:pt idx="118">
                  <c:v>12.54</c:v>
                </c:pt>
                <c:pt idx="119">
                  <c:v>12.54</c:v>
                </c:pt>
                <c:pt idx="120">
                  <c:v>12.66</c:v>
                </c:pt>
                <c:pt idx="121">
                  <c:v>12.73</c:v>
                </c:pt>
                <c:pt idx="122">
                  <c:v>12.51</c:v>
                </c:pt>
                <c:pt idx="123">
                  <c:v>12.77</c:v>
                </c:pt>
                <c:pt idx="124">
                  <c:v>13.21</c:v>
                </c:pt>
                <c:pt idx="125">
                  <c:v>13.24</c:v>
                </c:pt>
                <c:pt idx="126">
                  <c:v>13.37</c:v>
                </c:pt>
                <c:pt idx="127">
                  <c:v>13.38</c:v>
                </c:pt>
                <c:pt idx="128">
                  <c:v>13.57</c:v>
                </c:pt>
                <c:pt idx="129">
                  <c:v>13.61</c:v>
                </c:pt>
                <c:pt idx="130">
                  <c:v>14.01</c:v>
                </c:pt>
                <c:pt idx="131">
                  <c:v>13.84</c:v>
                </c:pt>
                <c:pt idx="132">
                  <c:v>13.74</c:v>
                </c:pt>
                <c:pt idx="133">
                  <c:v>13.7</c:v>
                </c:pt>
                <c:pt idx="134">
                  <c:v>13.71</c:v>
                </c:pt>
                <c:pt idx="135">
                  <c:v>14.15</c:v>
                </c:pt>
                <c:pt idx="136">
                  <c:v>14.27</c:v>
                </c:pt>
                <c:pt idx="137">
                  <c:v>14.15</c:v>
                </c:pt>
                <c:pt idx="138">
                  <c:v>14.18</c:v>
                </c:pt>
                <c:pt idx="139">
                  <c:v>14.31</c:v>
                </c:pt>
                <c:pt idx="140">
                  <c:v>14.34</c:v>
                </c:pt>
                <c:pt idx="141">
                  <c:v>14.36</c:v>
                </c:pt>
                <c:pt idx="142">
                  <c:v>14.22</c:v>
                </c:pt>
                <c:pt idx="143">
                  <c:v>14.23</c:v>
                </c:pt>
                <c:pt idx="144">
                  <c:v>14.34</c:v>
                </c:pt>
                <c:pt idx="145">
                  <c:v>14.34</c:v>
                </c:pt>
                <c:pt idx="146">
                  <c:v>14.22</c:v>
                </c:pt>
                <c:pt idx="147">
                  <c:v>14.21</c:v>
                </c:pt>
                <c:pt idx="148">
                  <c:v>14.17</c:v>
                </c:pt>
                <c:pt idx="149">
                  <c:v>14.11</c:v>
                </c:pt>
                <c:pt idx="150">
                  <c:v>14.26</c:v>
                </c:pt>
                <c:pt idx="151">
                  <c:v>14.07</c:v>
                </c:pt>
                <c:pt idx="152">
                  <c:v>14.15</c:v>
                </c:pt>
                <c:pt idx="153">
                  <c:v>14.19</c:v>
                </c:pt>
                <c:pt idx="154">
                  <c:v>14.16</c:v>
                </c:pt>
                <c:pt idx="155">
                  <c:v>14.13</c:v>
                </c:pt>
                <c:pt idx="156">
                  <c:v>14.3</c:v>
                </c:pt>
                <c:pt idx="157">
                  <c:v>14.38</c:v>
                </c:pt>
                <c:pt idx="158">
                  <c:v>14.28</c:v>
                </c:pt>
                <c:pt idx="159">
                  <c:v>14.09</c:v>
                </c:pt>
                <c:pt idx="160">
                  <c:v>14.17</c:v>
                </c:pt>
                <c:pt idx="161">
                  <c:v>14.08</c:v>
                </c:pt>
                <c:pt idx="162">
                  <c:v>14.11</c:v>
                </c:pt>
                <c:pt idx="163">
                  <c:v>14.19</c:v>
                </c:pt>
                <c:pt idx="164">
                  <c:v>14.09</c:v>
                </c:pt>
                <c:pt idx="165">
                  <c:v>14.08</c:v>
                </c:pt>
                <c:pt idx="166">
                  <c:v>14.28</c:v>
                </c:pt>
                <c:pt idx="167">
                  <c:v>14.41</c:v>
                </c:pt>
                <c:pt idx="168">
                  <c:v>14.55</c:v>
                </c:pt>
                <c:pt idx="169">
                  <c:v>14.61</c:v>
                </c:pt>
                <c:pt idx="170">
                  <c:v>14.85</c:v>
                </c:pt>
                <c:pt idx="171">
                  <c:v>14.88</c:v>
                </c:pt>
                <c:pt idx="172">
                  <c:v>14.95</c:v>
                </c:pt>
                <c:pt idx="173">
                  <c:v>14.88</c:v>
                </c:pt>
                <c:pt idx="174">
                  <c:v>14.82</c:v>
                </c:pt>
                <c:pt idx="175">
                  <c:v>15.09</c:v>
                </c:pt>
                <c:pt idx="176">
                  <c:v>15.1</c:v>
                </c:pt>
                <c:pt idx="177">
                  <c:v>14.95</c:v>
                </c:pt>
                <c:pt idx="178">
                  <c:v>14.79</c:v>
                </c:pt>
                <c:pt idx="179">
                  <c:v>14.8</c:v>
                </c:pt>
                <c:pt idx="180">
                  <c:v>14.65</c:v>
                </c:pt>
                <c:pt idx="181">
                  <c:v>14.62</c:v>
                </c:pt>
                <c:pt idx="182">
                  <c:v>14.4</c:v>
                </c:pt>
                <c:pt idx="183">
                  <c:v>14.42</c:v>
                </c:pt>
                <c:pt idx="184">
                  <c:v>14.42</c:v>
                </c:pt>
                <c:pt idx="185">
                  <c:v>14.63</c:v>
                </c:pt>
                <c:pt idx="186">
                  <c:v>14.63</c:v>
                </c:pt>
                <c:pt idx="187">
                  <c:v>14.49</c:v>
                </c:pt>
                <c:pt idx="188">
                  <c:v>14.39</c:v>
                </c:pt>
                <c:pt idx="189">
                  <c:v>14.34</c:v>
                </c:pt>
                <c:pt idx="190">
                  <c:v>14.54</c:v>
                </c:pt>
                <c:pt idx="191">
                  <c:v>14.63</c:v>
                </c:pt>
                <c:pt idx="192">
                  <c:v>14.45</c:v>
                </c:pt>
                <c:pt idx="193">
                  <c:v>14.36</c:v>
                </c:pt>
                <c:pt idx="194">
                  <c:v>14.29</c:v>
                </c:pt>
                <c:pt idx="195">
                  <c:v>14.47</c:v>
                </c:pt>
                <c:pt idx="196">
                  <c:v>14.58</c:v>
                </c:pt>
                <c:pt idx="197">
                  <c:v>14.58</c:v>
                </c:pt>
                <c:pt idx="198">
                  <c:v>14.47</c:v>
                </c:pt>
                <c:pt idx="199">
                  <c:v>14.49</c:v>
                </c:pt>
                <c:pt idx="200">
                  <c:v>14.59</c:v>
                </c:pt>
                <c:pt idx="201">
                  <c:v>14.75</c:v>
                </c:pt>
                <c:pt idx="202">
                  <c:v>14.75</c:v>
                </c:pt>
                <c:pt idx="203">
                  <c:v>14.73</c:v>
                </c:pt>
                <c:pt idx="204">
                  <c:v>14.7</c:v>
                </c:pt>
                <c:pt idx="205">
                  <c:v>14.57</c:v>
                </c:pt>
                <c:pt idx="206">
                  <c:v>14.53</c:v>
                </c:pt>
                <c:pt idx="207">
                  <c:v>14.57</c:v>
                </c:pt>
                <c:pt idx="208">
                  <c:v>14.51</c:v>
                </c:pt>
                <c:pt idx="209">
                  <c:v>14.43</c:v>
                </c:pt>
                <c:pt idx="210">
                  <c:v>14.65</c:v>
                </c:pt>
                <c:pt idx="211">
                  <c:v>14.65</c:v>
                </c:pt>
                <c:pt idx="212">
                  <c:v>14.59</c:v>
                </c:pt>
                <c:pt idx="213">
                  <c:v>14.57</c:v>
                </c:pt>
                <c:pt idx="214">
                  <c:v>14.33</c:v>
                </c:pt>
                <c:pt idx="215">
                  <c:v>14.33</c:v>
                </c:pt>
                <c:pt idx="216">
                  <c:v>14.24</c:v>
                </c:pt>
                <c:pt idx="217">
                  <c:v>14.3</c:v>
                </c:pt>
                <c:pt idx="218">
                  <c:v>14.65</c:v>
                </c:pt>
                <c:pt idx="219">
                  <c:v>14.72</c:v>
                </c:pt>
                <c:pt idx="220">
                  <c:v>14.71</c:v>
                </c:pt>
                <c:pt idx="221">
                  <c:v>14.6</c:v>
                </c:pt>
                <c:pt idx="222">
                  <c:v>14.65</c:v>
                </c:pt>
                <c:pt idx="223">
                  <c:v>14.58</c:v>
                </c:pt>
                <c:pt idx="224">
                  <c:v>14.37</c:v>
                </c:pt>
                <c:pt idx="225">
                  <c:v>13.89</c:v>
                </c:pt>
                <c:pt idx="226">
                  <c:v>13.88</c:v>
                </c:pt>
                <c:pt idx="227">
                  <c:v>13.71</c:v>
                </c:pt>
                <c:pt idx="228">
                  <c:v>13.72</c:v>
                </c:pt>
                <c:pt idx="229">
                  <c:v>13.84</c:v>
                </c:pt>
                <c:pt idx="230">
                  <c:v>14.07</c:v>
                </c:pt>
                <c:pt idx="231">
                  <c:v>13.86</c:v>
                </c:pt>
                <c:pt idx="232">
                  <c:v>14.01</c:v>
                </c:pt>
                <c:pt idx="233">
                  <c:v>14.19</c:v>
                </c:pt>
                <c:pt idx="234">
                  <c:v>14.34</c:v>
                </c:pt>
                <c:pt idx="235">
                  <c:v>14.26</c:v>
                </c:pt>
                <c:pt idx="236">
                  <c:v>14.25</c:v>
                </c:pt>
                <c:pt idx="237">
                  <c:v>14</c:v>
                </c:pt>
                <c:pt idx="238">
                  <c:v>13.79</c:v>
                </c:pt>
                <c:pt idx="239">
                  <c:v>13.49</c:v>
                </c:pt>
                <c:pt idx="240">
                  <c:v>13.85</c:v>
                </c:pt>
                <c:pt idx="241">
                  <c:v>13.85</c:v>
                </c:pt>
                <c:pt idx="242">
                  <c:v>13.53</c:v>
                </c:pt>
                <c:pt idx="243">
                  <c:v>13.71</c:v>
                </c:pt>
                <c:pt idx="244">
                  <c:v>13.42</c:v>
                </c:pt>
                <c:pt idx="245">
                  <c:v>13.28</c:v>
                </c:pt>
                <c:pt idx="246">
                  <c:v>13.09</c:v>
                </c:pt>
                <c:pt idx="247">
                  <c:v>13.66</c:v>
                </c:pt>
                <c:pt idx="248">
                  <c:v>12.48</c:v>
                </c:pt>
                <c:pt idx="249">
                  <c:v>12.83</c:v>
                </c:pt>
                <c:pt idx="250">
                  <c:v>13.3</c:v>
                </c:pt>
                <c:pt idx="251">
                  <c:v>14.4</c:v>
                </c:pt>
                <c:pt idx="252">
                  <c:v>14.78</c:v>
                </c:pt>
                <c:pt idx="253">
                  <c:v>14.8</c:v>
                </c:pt>
                <c:pt idx="254">
                  <c:v>14.66</c:v>
                </c:pt>
                <c:pt idx="255">
                  <c:v>15.04</c:v>
                </c:pt>
                <c:pt idx="256">
                  <c:v>15.31</c:v>
                </c:pt>
                <c:pt idx="257">
                  <c:v>15.24</c:v>
                </c:pt>
                <c:pt idx="258">
                  <c:v>15.17</c:v>
                </c:pt>
                <c:pt idx="259">
                  <c:v>15.25</c:v>
                </c:pt>
                <c:pt idx="260">
                  <c:v>14.98</c:v>
                </c:pt>
                <c:pt idx="261">
                  <c:v>15.07</c:v>
                </c:pt>
                <c:pt idx="262">
                  <c:v>14.99</c:v>
                </c:pt>
                <c:pt idx="263">
                  <c:v>14.92</c:v>
                </c:pt>
                <c:pt idx="264">
                  <c:v>14.9</c:v>
                </c:pt>
                <c:pt idx="265">
                  <c:v>14.4</c:v>
                </c:pt>
                <c:pt idx="266">
                  <c:v>14.08</c:v>
                </c:pt>
                <c:pt idx="267">
                  <c:v>14.38</c:v>
                </c:pt>
                <c:pt idx="268">
                  <c:v>14.5</c:v>
                </c:pt>
                <c:pt idx="269">
                  <c:v>14.77</c:v>
                </c:pt>
                <c:pt idx="270">
                  <c:v>14.99</c:v>
                </c:pt>
                <c:pt idx="271">
                  <c:v>14.74</c:v>
                </c:pt>
                <c:pt idx="272">
                  <c:v>14.83</c:v>
                </c:pt>
                <c:pt idx="273">
                  <c:v>14.98</c:v>
                </c:pt>
                <c:pt idx="274">
                  <c:v>15.3</c:v>
                </c:pt>
                <c:pt idx="275">
                  <c:v>15.46</c:v>
                </c:pt>
                <c:pt idx="276">
                  <c:v>15.18</c:v>
                </c:pt>
                <c:pt idx="277">
                  <c:v>15.16</c:v>
                </c:pt>
                <c:pt idx="278">
                  <c:v>15.35</c:v>
                </c:pt>
                <c:pt idx="279">
                  <c:v>15.39</c:v>
                </c:pt>
                <c:pt idx="280">
                  <c:v>15.43</c:v>
                </c:pt>
                <c:pt idx="281">
                  <c:v>15.53</c:v>
                </c:pt>
                <c:pt idx="282">
                  <c:v>15.64</c:v>
                </c:pt>
                <c:pt idx="283">
                  <c:v>15.57</c:v>
                </c:pt>
                <c:pt idx="284">
                  <c:v>15.39</c:v>
                </c:pt>
                <c:pt idx="285">
                  <c:v>15.39</c:v>
                </c:pt>
                <c:pt idx="286">
                  <c:v>15.3</c:v>
                </c:pt>
                <c:pt idx="287">
                  <c:v>15.33</c:v>
                </c:pt>
                <c:pt idx="288">
                  <c:v>15.09</c:v>
                </c:pt>
                <c:pt idx="289">
                  <c:v>15.07</c:v>
                </c:pt>
                <c:pt idx="290">
                  <c:v>15</c:v>
                </c:pt>
                <c:pt idx="291">
                  <c:v>15.05</c:v>
                </c:pt>
                <c:pt idx="292">
                  <c:v>15.02</c:v>
                </c:pt>
                <c:pt idx="293">
                  <c:v>15.1</c:v>
                </c:pt>
                <c:pt idx="294">
                  <c:v>15.08</c:v>
                </c:pt>
                <c:pt idx="295">
                  <c:v>15.11</c:v>
                </c:pt>
                <c:pt idx="296">
                  <c:v>15.05</c:v>
                </c:pt>
                <c:pt idx="297">
                  <c:v>14.94</c:v>
                </c:pt>
                <c:pt idx="298">
                  <c:v>15.04</c:v>
                </c:pt>
                <c:pt idx="299">
                  <c:v>14.84</c:v>
                </c:pt>
                <c:pt idx="300">
                  <c:v>14.88</c:v>
                </c:pt>
                <c:pt idx="301">
                  <c:v>14.79</c:v>
                </c:pt>
                <c:pt idx="302">
                  <c:v>14.77</c:v>
                </c:pt>
                <c:pt idx="303">
                  <c:v>14.92</c:v>
                </c:pt>
                <c:pt idx="304">
                  <c:v>14.84</c:v>
                </c:pt>
                <c:pt idx="305">
                  <c:v>14.84</c:v>
                </c:pt>
                <c:pt idx="306">
                  <c:v>14.9</c:v>
                </c:pt>
                <c:pt idx="307">
                  <c:v>14.92</c:v>
                </c:pt>
                <c:pt idx="308">
                  <c:v>15.02</c:v>
                </c:pt>
                <c:pt idx="309">
                  <c:v>14.84</c:v>
                </c:pt>
                <c:pt idx="310">
                  <c:v>14.55</c:v>
                </c:pt>
                <c:pt idx="311">
                  <c:v>14.76</c:v>
                </c:pt>
                <c:pt idx="312">
                  <c:v>14.76</c:v>
                </c:pt>
                <c:pt idx="313">
                  <c:v>14.9</c:v>
                </c:pt>
                <c:pt idx="314">
                  <c:v>14.96</c:v>
                </c:pt>
                <c:pt idx="315">
                  <c:v>15.26</c:v>
                </c:pt>
                <c:pt idx="316">
                  <c:v>15.27</c:v>
                </c:pt>
                <c:pt idx="317">
                  <c:v>15.12</c:v>
                </c:pt>
                <c:pt idx="318">
                  <c:v>15.12</c:v>
                </c:pt>
                <c:pt idx="319">
                  <c:v>15.49</c:v>
                </c:pt>
                <c:pt idx="320">
                  <c:v>15.47</c:v>
                </c:pt>
                <c:pt idx="321">
                  <c:v>15.43</c:v>
                </c:pt>
                <c:pt idx="322">
                  <c:v>15.48</c:v>
                </c:pt>
                <c:pt idx="323">
                  <c:v>15.48</c:v>
                </c:pt>
                <c:pt idx="324">
                  <c:v>15.31</c:v>
                </c:pt>
                <c:pt idx="325">
                  <c:v>15.19</c:v>
                </c:pt>
                <c:pt idx="326">
                  <c:v>15.16</c:v>
                </c:pt>
                <c:pt idx="327">
                  <c:v>14.9</c:v>
                </c:pt>
                <c:pt idx="328">
                  <c:v>15.1</c:v>
                </c:pt>
                <c:pt idx="329">
                  <c:v>15.09</c:v>
                </c:pt>
                <c:pt idx="330">
                  <c:v>15.29</c:v>
                </c:pt>
                <c:pt idx="331">
                  <c:v>15.23</c:v>
                </c:pt>
                <c:pt idx="332">
                  <c:v>15.37</c:v>
                </c:pt>
                <c:pt idx="333">
                  <c:v>15.41</c:v>
                </c:pt>
                <c:pt idx="334">
                  <c:v>15.35</c:v>
                </c:pt>
                <c:pt idx="335">
                  <c:v>15.33</c:v>
                </c:pt>
                <c:pt idx="336">
                  <c:v>15.33</c:v>
                </c:pt>
                <c:pt idx="337">
                  <c:v>15.42</c:v>
                </c:pt>
                <c:pt idx="338">
                  <c:v>15.41</c:v>
                </c:pt>
                <c:pt idx="339">
                  <c:v>15.29</c:v>
                </c:pt>
                <c:pt idx="340">
                  <c:v>15.22</c:v>
                </c:pt>
                <c:pt idx="341">
                  <c:v>15.15</c:v>
                </c:pt>
                <c:pt idx="342">
                  <c:v>15.15</c:v>
                </c:pt>
                <c:pt idx="343">
                  <c:v>15.13</c:v>
                </c:pt>
                <c:pt idx="344">
                  <c:v>15.19</c:v>
                </c:pt>
                <c:pt idx="345">
                  <c:v>15.22</c:v>
                </c:pt>
                <c:pt idx="346">
                  <c:v>15.07</c:v>
                </c:pt>
                <c:pt idx="347">
                  <c:v>15.06</c:v>
                </c:pt>
                <c:pt idx="348">
                  <c:v>15.03</c:v>
                </c:pt>
                <c:pt idx="349">
                  <c:v>14.92</c:v>
                </c:pt>
                <c:pt idx="350">
                  <c:v>14.88</c:v>
                </c:pt>
                <c:pt idx="351">
                  <c:v>14.82</c:v>
                </c:pt>
                <c:pt idx="352">
                  <c:v>14.81</c:v>
                </c:pt>
                <c:pt idx="353">
                  <c:v>14.73</c:v>
                </c:pt>
                <c:pt idx="354">
                  <c:v>14.86</c:v>
                </c:pt>
                <c:pt idx="355">
                  <c:v>14.78</c:v>
                </c:pt>
                <c:pt idx="356">
                  <c:v>14.83</c:v>
                </c:pt>
                <c:pt idx="357">
                  <c:v>15.12</c:v>
                </c:pt>
                <c:pt idx="358">
                  <c:v>14.66</c:v>
                </c:pt>
                <c:pt idx="359">
                  <c:v>14.58</c:v>
                </c:pt>
                <c:pt idx="360">
                  <c:v>14.78</c:v>
                </c:pt>
                <c:pt idx="361">
                  <c:v>15.04</c:v>
                </c:pt>
                <c:pt idx="362">
                  <c:v>15.13</c:v>
                </c:pt>
                <c:pt idx="363">
                  <c:v>15.08</c:v>
                </c:pt>
                <c:pt idx="364">
                  <c:v>15.31</c:v>
                </c:pt>
                <c:pt idx="365">
                  <c:v>15.15</c:v>
                </c:pt>
                <c:pt idx="366">
                  <c:v>15.2</c:v>
                </c:pt>
                <c:pt idx="367">
                  <c:v>15.09</c:v>
                </c:pt>
                <c:pt idx="368">
                  <c:v>15.22</c:v>
                </c:pt>
                <c:pt idx="369">
                  <c:v>15.23</c:v>
                </c:pt>
                <c:pt idx="370">
                  <c:v>15.1</c:v>
                </c:pt>
                <c:pt idx="371">
                  <c:v>15.13</c:v>
                </c:pt>
                <c:pt idx="372">
                  <c:v>15.14</c:v>
                </c:pt>
                <c:pt idx="373">
                  <c:v>15</c:v>
                </c:pt>
                <c:pt idx="374">
                  <c:v>14.98</c:v>
                </c:pt>
                <c:pt idx="375">
                  <c:v>14.85</c:v>
                </c:pt>
                <c:pt idx="376">
                  <c:v>14.9</c:v>
                </c:pt>
                <c:pt idx="377">
                  <c:v>14.79</c:v>
                </c:pt>
                <c:pt idx="378">
                  <c:v>14.85</c:v>
                </c:pt>
                <c:pt idx="379">
                  <c:v>14.83</c:v>
                </c:pt>
                <c:pt idx="380">
                  <c:v>14.81</c:v>
                </c:pt>
                <c:pt idx="381">
                  <c:v>14.7</c:v>
                </c:pt>
                <c:pt idx="382">
                  <c:v>14.47</c:v>
                </c:pt>
                <c:pt idx="383">
                  <c:v>14.4</c:v>
                </c:pt>
                <c:pt idx="384">
                  <c:v>14.57</c:v>
                </c:pt>
                <c:pt idx="385">
                  <c:v>15</c:v>
                </c:pt>
                <c:pt idx="386">
                  <c:v>14.9</c:v>
                </c:pt>
                <c:pt idx="387">
                  <c:v>14.82</c:v>
                </c:pt>
                <c:pt idx="388">
                  <c:v>14.91</c:v>
                </c:pt>
                <c:pt idx="389">
                  <c:v>14.95</c:v>
                </c:pt>
                <c:pt idx="390">
                  <c:v>14.95</c:v>
                </c:pt>
                <c:pt idx="391">
                  <c:v>14.94</c:v>
                </c:pt>
                <c:pt idx="392">
                  <c:v>14.79</c:v>
                </c:pt>
                <c:pt idx="393">
                  <c:v>14.7</c:v>
                </c:pt>
                <c:pt idx="394">
                  <c:v>14.7</c:v>
                </c:pt>
                <c:pt idx="395">
                  <c:v>14.8</c:v>
                </c:pt>
                <c:pt idx="396">
                  <c:v>14.72</c:v>
                </c:pt>
                <c:pt idx="397">
                  <c:v>14.65</c:v>
                </c:pt>
                <c:pt idx="398">
                  <c:v>14.58</c:v>
                </c:pt>
                <c:pt idx="399">
                  <c:v>14.73</c:v>
                </c:pt>
                <c:pt idx="400">
                  <c:v>14.67</c:v>
                </c:pt>
                <c:pt idx="401">
                  <c:v>14.92</c:v>
                </c:pt>
                <c:pt idx="402">
                  <c:v>14.93</c:v>
                </c:pt>
                <c:pt idx="403">
                  <c:v>14.9</c:v>
                </c:pt>
                <c:pt idx="404">
                  <c:v>15.16</c:v>
                </c:pt>
                <c:pt idx="405">
                  <c:v>15.16</c:v>
                </c:pt>
                <c:pt idx="406">
                  <c:v>15.1</c:v>
                </c:pt>
                <c:pt idx="407">
                  <c:v>15.04</c:v>
                </c:pt>
                <c:pt idx="408">
                  <c:v>15.11</c:v>
                </c:pt>
                <c:pt idx="409">
                  <c:v>15.02</c:v>
                </c:pt>
                <c:pt idx="410">
                  <c:v>14.91</c:v>
                </c:pt>
                <c:pt idx="411">
                  <c:v>14.74</c:v>
                </c:pt>
                <c:pt idx="412">
                  <c:v>14.67</c:v>
                </c:pt>
                <c:pt idx="413">
                  <c:v>14.53</c:v>
                </c:pt>
                <c:pt idx="414">
                  <c:v>14.54</c:v>
                </c:pt>
                <c:pt idx="415">
                  <c:v>14.51</c:v>
                </c:pt>
                <c:pt idx="416">
                  <c:v>14.45</c:v>
                </c:pt>
                <c:pt idx="417">
                  <c:v>14.29</c:v>
                </c:pt>
                <c:pt idx="418">
                  <c:v>14.32</c:v>
                </c:pt>
                <c:pt idx="419">
                  <c:v>14.38</c:v>
                </c:pt>
                <c:pt idx="420">
                  <c:v>14.5</c:v>
                </c:pt>
                <c:pt idx="421">
                  <c:v>14.58</c:v>
                </c:pt>
                <c:pt idx="422">
                  <c:v>14.68</c:v>
                </c:pt>
                <c:pt idx="423">
                  <c:v>14.81</c:v>
                </c:pt>
                <c:pt idx="424">
                  <c:v>14.47</c:v>
                </c:pt>
                <c:pt idx="425">
                  <c:v>14.98</c:v>
                </c:pt>
                <c:pt idx="426">
                  <c:v>15.45</c:v>
                </c:pt>
                <c:pt idx="427">
                  <c:v>15.52</c:v>
                </c:pt>
                <c:pt idx="428">
                  <c:v>15.68</c:v>
                </c:pt>
                <c:pt idx="429">
                  <c:v>15.46</c:v>
                </c:pt>
                <c:pt idx="430">
                  <c:v>15.49</c:v>
                </c:pt>
                <c:pt idx="431">
                  <c:v>15.37</c:v>
                </c:pt>
                <c:pt idx="432">
                  <c:v>15.29</c:v>
                </c:pt>
                <c:pt idx="433">
                  <c:v>15.45</c:v>
                </c:pt>
                <c:pt idx="434">
                  <c:v>15.47</c:v>
                </c:pt>
                <c:pt idx="435">
                  <c:v>15.29</c:v>
                </c:pt>
                <c:pt idx="436">
                  <c:v>15.35</c:v>
                </c:pt>
                <c:pt idx="437">
                  <c:v>15.49</c:v>
                </c:pt>
                <c:pt idx="438">
                  <c:v>15.51</c:v>
                </c:pt>
                <c:pt idx="439">
                  <c:v>15.65</c:v>
                </c:pt>
                <c:pt idx="440">
                  <c:v>15.67</c:v>
                </c:pt>
                <c:pt idx="441">
                  <c:v>15.46</c:v>
                </c:pt>
                <c:pt idx="442">
                  <c:v>15.54</c:v>
                </c:pt>
                <c:pt idx="443">
                  <c:v>15.38</c:v>
                </c:pt>
                <c:pt idx="444">
                  <c:v>15.5</c:v>
                </c:pt>
                <c:pt idx="445">
                  <c:v>15.6</c:v>
                </c:pt>
                <c:pt idx="446">
                  <c:v>15.55</c:v>
                </c:pt>
                <c:pt idx="447">
                  <c:v>15.55</c:v>
                </c:pt>
                <c:pt idx="448">
                  <c:v>15.58</c:v>
                </c:pt>
                <c:pt idx="449">
                  <c:v>15.39</c:v>
                </c:pt>
                <c:pt idx="450">
                  <c:v>15.36</c:v>
                </c:pt>
                <c:pt idx="451">
                  <c:v>15.58</c:v>
                </c:pt>
                <c:pt idx="452">
                  <c:v>15.69</c:v>
                </c:pt>
                <c:pt idx="453">
                  <c:v>15.71</c:v>
                </c:pt>
                <c:pt idx="454">
                  <c:v>15.85</c:v>
                </c:pt>
                <c:pt idx="455">
                  <c:v>15.68</c:v>
                </c:pt>
                <c:pt idx="456">
                  <c:v>15.92</c:v>
                </c:pt>
                <c:pt idx="457">
                  <c:v>15.77</c:v>
                </c:pt>
                <c:pt idx="458">
                  <c:v>15.77</c:v>
                </c:pt>
                <c:pt idx="459">
                  <c:v>15.82</c:v>
                </c:pt>
                <c:pt idx="460">
                  <c:v>15.87</c:v>
                </c:pt>
                <c:pt idx="461">
                  <c:v>15.84</c:v>
                </c:pt>
                <c:pt idx="462">
                  <c:v>15.98</c:v>
                </c:pt>
                <c:pt idx="463">
                  <c:v>15.95</c:v>
                </c:pt>
                <c:pt idx="464">
                  <c:v>16.21</c:v>
                </c:pt>
                <c:pt idx="465">
                  <c:v>16.329999999999998</c:v>
                </c:pt>
                <c:pt idx="466">
                  <c:v>16.399999999999999</c:v>
                </c:pt>
                <c:pt idx="467">
                  <c:v>16.34</c:v>
                </c:pt>
                <c:pt idx="468">
                  <c:v>16.54</c:v>
                </c:pt>
                <c:pt idx="469">
                  <c:v>16.8</c:v>
                </c:pt>
                <c:pt idx="470">
                  <c:v>16.86</c:v>
                </c:pt>
                <c:pt idx="471">
                  <c:v>16.649999999999999</c:v>
                </c:pt>
                <c:pt idx="472">
                  <c:v>16.64</c:v>
                </c:pt>
                <c:pt idx="473">
                  <c:v>16.579999999999998</c:v>
                </c:pt>
                <c:pt idx="474">
                  <c:v>16.600000000000001</c:v>
                </c:pt>
                <c:pt idx="475">
                  <c:v>16.600000000000001</c:v>
                </c:pt>
                <c:pt idx="476">
                  <c:v>16.440000000000001</c:v>
                </c:pt>
                <c:pt idx="477">
                  <c:v>16.579999999999998</c:v>
                </c:pt>
                <c:pt idx="478">
                  <c:v>16.600000000000001</c:v>
                </c:pt>
                <c:pt idx="479">
                  <c:v>16.54</c:v>
                </c:pt>
                <c:pt idx="480">
                  <c:v>16.440000000000001</c:v>
                </c:pt>
                <c:pt idx="481">
                  <c:v>16.38</c:v>
                </c:pt>
                <c:pt idx="482">
                  <c:v>16.45</c:v>
                </c:pt>
                <c:pt idx="483">
                  <c:v>16.510000000000002</c:v>
                </c:pt>
                <c:pt idx="484">
                  <c:v>16.350000000000001</c:v>
                </c:pt>
                <c:pt idx="485">
                  <c:v>16.55</c:v>
                </c:pt>
                <c:pt idx="486">
                  <c:v>16.170000000000002</c:v>
                </c:pt>
                <c:pt idx="487">
                  <c:v>16.32</c:v>
                </c:pt>
                <c:pt idx="488">
                  <c:v>16.32</c:v>
                </c:pt>
                <c:pt idx="489">
                  <c:v>16.329999999999998</c:v>
                </c:pt>
                <c:pt idx="490">
                  <c:v>16.02</c:v>
                </c:pt>
                <c:pt idx="491">
                  <c:v>16.04</c:v>
                </c:pt>
                <c:pt idx="492">
                  <c:v>16.04</c:v>
                </c:pt>
                <c:pt idx="493">
                  <c:v>15.9</c:v>
                </c:pt>
                <c:pt idx="494">
                  <c:v>15.95</c:v>
                </c:pt>
                <c:pt idx="495">
                  <c:v>15.93</c:v>
                </c:pt>
                <c:pt idx="496">
                  <c:v>15.75</c:v>
                </c:pt>
                <c:pt idx="497">
                  <c:v>15.81</c:v>
                </c:pt>
                <c:pt idx="498">
                  <c:v>15.74</c:v>
                </c:pt>
                <c:pt idx="499">
                  <c:v>15.79</c:v>
                </c:pt>
                <c:pt idx="500">
                  <c:v>15.54</c:v>
                </c:pt>
                <c:pt idx="501">
                  <c:v>15.45</c:v>
                </c:pt>
                <c:pt idx="502">
                  <c:v>15.35</c:v>
                </c:pt>
                <c:pt idx="503">
                  <c:v>15.39</c:v>
                </c:pt>
                <c:pt idx="504">
                  <c:v>15.3</c:v>
                </c:pt>
                <c:pt idx="505">
                  <c:v>15.43</c:v>
                </c:pt>
                <c:pt idx="506">
                  <c:v>15.54</c:v>
                </c:pt>
                <c:pt idx="507">
                  <c:v>15.49</c:v>
                </c:pt>
                <c:pt idx="508">
                  <c:v>15.57</c:v>
                </c:pt>
                <c:pt idx="509">
                  <c:v>15.57</c:v>
                </c:pt>
                <c:pt idx="510">
                  <c:v>15.47</c:v>
                </c:pt>
                <c:pt idx="511">
                  <c:v>15.33</c:v>
                </c:pt>
                <c:pt idx="512">
                  <c:v>15.3</c:v>
                </c:pt>
                <c:pt idx="513">
                  <c:v>15.37</c:v>
                </c:pt>
                <c:pt idx="514">
                  <c:v>15.28</c:v>
                </c:pt>
                <c:pt idx="515">
                  <c:v>15.38</c:v>
                </c:pt>
                <c:pt idx="516">
                  <c:v>15.38</c:v>
                </c:pt>
                <c:pt idx="517">
                  <c:v>15.27</c:v>
                </c:pt>
                <c:pt idx="518">
                  <c:v>15.53</c:v>
                </c:pt>
                <c:pt idx="519">
                  <c:v>15.41</c:v>
                </c:pt>
                <c:pt idx="520">
                  <c:v>15.4</c:v>
                </c:pt>
                <c:pt idx="521">
                  <c:v>15.41</c:v>
                </c:pt>
                <c:pt idx="522">
                  <c:v>15.33</c:v>
                </c:pt>
                <c:pt idx="523">
                  <c:v>15.24</c:v>
                </c:pt>
                <c:pt idx="524">
                  <c:v>15.25</c:v>
                </c:pt>
                <c:pt idx="525">
                  <c:v>15.22</c:v>
                </c:pt>
                <c:pt idx="526">
                  <c:v>15.04</c:v>
                </c:pt>
                <c:pt idx="527">
                  <c:v>15.29</c:v>
                </c:pt>
                <c:pt idx="528">
                  <c:v>15.2</c:v>
                </c:pt>
                <c:pt idx="529">
                  <c:v>15.18</c:v>
                </c:pt>
                <c:pt idx="530">
                  <c:v>15.17</c:v>
                </c:pt>
                <c:pt idx="531">
                  <c:v>15.09</c:v>
                </c:pt>
                <c:pt idx="532">
                  <c:v>15.09</c:v>
                </c:pt>
                <c:pt idx="533">
                  <c:v>14.96</c:v>
                </c:pt>
                <c:pt idx="534">
                  <c:v>15.05</c:v>
                </c:pt>
                <c:pt idx="535">
                  <c:v>15.05</c:v>
                </c:pt>
                <c:pt idx="536">
                  <c:v>15.08</c:v>
                </c:pt>
                <c:pt idx="537">
                  <c:v>15.04</c:v>
                </c:pt>
                <c:pt idx="538">
                  <c:v>15.09</c:v>
                </c:pt>
                <c:pt idx="539">
                  <c:v>15.06</c:v>
                </c:pt>
                <c:pt idx="540">
                  <c:v>15.08</c:v>
                </c:pt>
                <c:pt idx="541">
                  <c:v>15.19</c:v>
                </c:pt>
                <c:pt idx="542">
                  <c:v>15</c:v>
                </c:pt>
                <c:pt idx="543">
                  <c:v>14.96</c:v>
                </c:pt>
                <c:pt idx="544">
                  <c:v>14.97</c:v>
                </c:pt>
                <c:pt idx="545">
                  <c:v>14.97</c:v>
                </c:pt>
                <c:pt idx="546">
                  <c:v>14.98</c:v>
                </c:pt>
                <c:pt idx="547">
                  <c:v>14.81</c:v>
                </c:pt>
                <c:pt idx="548">
                  <c:v>14.77</c:v>
                </c:pt>
                <c:pt idx="549">
                  <c:v>14.86</c:v>
                </c:pt>
                <c:pt idx="550">
                  <c:v>14.74</c:v>
                </c:pt>
                <c:pt idx="551">
                  <c:v>14.65</c:v>
                </c:pt>
                <c:pt idx="552">
                  <c:v>14.67</c:v>
                </c:pt>
                <c:pt idx="553">
                  <c:v>14.53</c:v>
                </c:pt>
                <c:pt idx="554">
                  <c:v>14.64</c:v>
                </c:pt>
                <c:pt idx="555">
                  <c:v>14.77</c:v>
                </c:pt>
                <c:pt idx="556">
                  <c:v>14.79</c:v>
                </c:pt>
                <c:pt idx="557">
                  <c:v>14.82</c:v>
                </c:pt>
                <c:pt idx="558">
                  <c:v>15.05</c:v>
                </c:pt>
                <c:pt idx="559">
                  <c:v>14.98</c:v>
                </c:pt>
                <c:pt idx="560">
                  <c:v>15.1</c:v>
                </c:pt>
                <c:pt idx="561">
                  <c:v>15.04</c:v>
                </c:pt>
                <c:pt idx="562">
                  <c:v>15.06</c:v>
                </c:pt>
                <c:pt idx="563">
                  <c:v>15.11</c:v>
                </c:pt>
                <c:pt idx="564">
                  <c:v>15.13</c:v>
                </c:pt>
                <c:pt idx="565">
                  <c:v>15.06</c:v>
                </c:pt>
                <c:pt idx="566">
                  <c:v>15.07</c:v>
                </c:pt>
                <c:pt idx="567">
                  <c:v>14.93</c:v>
                </c:pt>
                <c:pt idx="568">
                  <c:v>15</c:v>
                </c:pt>
                <c:pt idx="569">
                  <c:v>15.1</c:v>
                </c:pt>
                <c:pt idx="570">
                  <c:v>15.1</c:v>
                </c:pt>
                <c:pt idx="571">
                  <c:v>15.07</c:v>
                </c:pt>
                <c:pt idx="572">
                  <c:v>15.05</c:v>
                </c:pt>
                <c:pt idx="573">
                  <c:v>15.06</c:v>
                </c:pt>
                <c:pt idx="574">
                  <c:v>15.08</c:v>
                </c:pt>
                <c:pt idx="575">
                  <c:v>14.96</c:v>
                </c:pt>
                <c:pt idx="576">
                  <c:v>14.91</c:v>
                </c:pt>
                <c:pt idx="577">
                  <c:v>14.63</c:v>
                </c:pt>
                <c:pt idx="578">
                  <c:v>14.71</c:v>
                </c:pt>
                <c:pt idx="579">
                  <c:v>14.76</c:v>
                </c:pt>
                <c:pt idx="580">
                  <c:v>14.76</c:v>
                </c:pt>
                <c:pt idx="581">
                  <c:v>14.85</c:v>
                </c:pt>
                <c:pt idx="582">
                  <c:v>15.17</c:v>
                </c:pt>
                <c:pt idx="583">
                  <c:v>15.14</c:v>
                </c:pt>
                <c:pt idx="584">
                  <c:v>15.05</c:v>
                </c:pt>
                <c:pt idx="585">
                  <c:v>15.05</c:v>
                </c:pt>
                <c:pt idx="586">
                  <c:v>15</c:v>
                </c:pt>
                <c:pt idx="587">
                  <c:v>15.06</c:v>
                </c:pt>
                <c:pt idx="588">
                  <c:v>15.1</c:v>
                </c:pt>
                <c:pt idx="589">
                  <c:v>15.02</c:v>
                </c:pt>
                <c:pt idx="590">
                  <c:v>15.01</c:v>
                </c:pt>
                <c:pt idx="591">
                  <c:v>15.05</c:v>
                </c:pt>
                <c:pt idx="592">
                  <c:v>15.06</c:v>
                </c:pt>
                <c:pt idx="593">
                  <c:v>15.02</c:v>
                </c:pt>
                <c:pt idx="594">
                  <c:v>14.87</c:v>
                </c:pt>
                <c:pt idx="595">
                  <c:v>14.9</c:v>
                </c:pt>
                <c:pt idx="596">
                  <c:v>14.73</c:v>
                </c:pt>
                <c:pt idx="597">
                  <c:v>14.62</c:v>
                </c:pt>
                <c:pt idx="598">
                  <c:v>14.65</c:v>
                </c:pt>
                <c:pt idx="599">
                  <c:v>14.76</c:v>
                </c:pt>
                <c:pt idx="600">
                  <c:v>14.76</c:v>
                </c:pt>
                <c:pt idx="601">
                  <c:v>14.66</c:v>
                </c:pt>
                <c:pt idx="602">
                  <c:v>14.63</c:v>
                </c:pt>
                <c:pt idx="603">
                  <c:v>14.71</c:v>
                </c:pt>
                <c:pt idx="604">
                  <c:v>14.73</c:v>
                </c:pt>
                <c:pt idx="605">
                  <c:v>14.82</c:v>
                </c:pt>
                <c:pt idx="606">
                  <c:v>14.73</c:v>
                </c:pt>
                <c:pt idx="607">
                  <c:v>14.73</c:v>
                </c:pt>
                <c:pt idx="608">
                  <c:v>14.63</c:v>
                </c:pt>
                <c:pt idx="609">
                  <c:v>14.64</c:v>
                </c:pt>
                <c:pt idx="610">
                  <c:v>14.48</c:v>
                </c:pt>
                <c:pt idx="611">
                  <c:v>14.42</c:v>
                </c:pt>
                <c:pt idx="612">
                  <c:v>14.55</c:v>
                </c:pt>
                <c:pt idx="613">
                  <c:v>14.61</c:v>
                </c:pt>
                <c:pt idx="614">
                  <c:v>14.38</c:v>
                </c:pt>
                <c:pt idx="615">
                  <c:v>14.34</c:v>
                </c:pt>
                <c:pt idx="616">
                  <c:v>14.12</c:v>
                </c:pt>
                <c:pt idx="617">
                  <c:v>13.87</c:v>
                </c:pt>
                <c:pt idx="618">
                  <c:v>13.89</c:v>
                </c:pt>
                <c:pt idx="619">
                  <c:v>13.96</c:v>
                </c:pt>
                <c:pt idx="620">
                  <c:v>13.99</c:v>
                </c:pt>
                <c:pt idx="621">
                  <c:v>13.78</c:v>
                </c:pt>
                <c:pt idx="622">
                  <c:v>13.53</c:v>
                </c:pt>
                <c:pt idx="623">
                  <c:v>13.24</c:v>
                </c:pt>
                <c:pt idx="624">
                  <c:v>13.25</c:v>
                </c:pt>
                <c:pt idx="625">
                  <c:v>13.03</c:v>
                </c:pt>
                <c:pt idx="626">
                  <c:v>13.26</c:v>
                </c:pt>
                <c:pt idx="627">
                  <c:v>13.29</c:v>
                </c:pt>
                <c:pt idx="628">
                  <c:v>13.41</c:v>
                </c:pt>
                <c:pt idx="629">
                  <c:v>13.33</c:v>
                </c:pt>
                <c:pt idx="630">
                  <c:v>13.39</c:v>
                </c:pt>
                <c:pt idx="631">
                  <c:v>13.44</c:v>
                </c:pt>
                <c:pt idx="632">
                  <c:v>13.62</c:v>
                </c:pt>
                <c:pt idx="633">
                  <c:v>13.77</c:v>
                </c:pt>
                <c:pt idx="634">
                  <c:v>13.84</c:v>
                </c:pt>
                <c:pt idx="635">
                  <c:v>13.5</c:v>
                </c:pt>
                <c:pt idx="636">
                  <c:v>13.51</c:v>
                </c:pt>
                <c:pt idx="637">
                  <c:v>13.54</c:v>
                </c:pt>
                <c:pt idx="638">
                  <c:v>13.49</c:v>
                </c:pt>
                <c:pt idx="639">
                  <c:v>13.48</c:v>
                </c:pt>
                <c:pt idx="640">
                  <c:v>13.41</c:v>
                </c:pt>
                <c:pt idx="641">
                  <c:v>13.37</c:v>
                </c:pt>
                <c:pt idx="642">
                  <c:v>13.26</c:v>
                </c:pt>
                <c:pt idx="643">
                  <c:v>13.3</c:v>
                </c:pt>
                <c:pt idx="644">
                  <c:v>13.54</c:v>
                </c:pt>
                <c:pt idx="645">
                  <c:v>13.85</c:v>
                </c:pt>
                <c:pt idx="646">
                  <c:v>13.88</c:v>
                </c:pt>
                <c:pt idx="647">
                  <c:v>14.07</c:v>
                </c:pt>
                <c:pt idx="648">
                  <c:v>13.89</c:v>
                </c:pt>
                <c:pt idx="649">
                  <c:v>13.92</c:v>
                </c:pt>
                <c:pt idx="650">
                  <c:v>13.8</c:v>
                </c:pt>
                <c:pt idx="651">
                  <c:v>13.73</c:v>
                </c:pt>
                <c:pt idx="652">
                  <c:v>13.91</c:v>
                </c:pt>
                <c:pt idx="653">
                  <c:v>13.91</c:v>
                </c:pt>
                <c:pt idx="654">
                  <c:v>13.84</c:v>
                </c:pt>
                <c:pt idx="655">
                  <c:v>13.77</c:v>
                </c:pt>
                <c:pt idx="656">
                  <c:v>13.75</c:v>
                </c:pt>
                <c:pt idx="657">
                  <c:v>13.65</c:v>
                </c:pt>
                <c:pt idx="658">
                  <c:v>13.49</c:v>
                </c:pt>
                <c:pt idx="659">
                  <c:v>13.59</c:v>
                </c:pt>
                <c:pt idx="660">
                  <c:v>13.53</c:v>
                </c:pt>
                <c:pt idx="661">
                  <c:v>13.34</c:v>
                </c:pt>
                <c:pt idx="662">
                  <c:v>13.39</c:v>
                </c:pt>
                <c:pt idx="663">
                  <c:v>13.67</c:v>
                </c:pt>
                <c:pt idx="664">
                  <c:v>14</c:v>
                </c:pt>
                <c:pt idx="665">
                  <c:v>14</c:v>
                </c:pt>
                <c:pt idx="666">
                  <c:v>13.92</c:v>
                </c:pt>
                <c:pt idx="667">
                  <c:v>13.87</c:v>
                </c:pt>
                <c:pt idx="668">
                  <c:v>13.86</c:v>
                </c:pt>
                <c:pt idx="669">
                  <c:v>13.7</c:v>
                </c:pt>
                <c:pt idx="670">
                  <c:v>13.6</c:v>
                </c:pt>
                <c:pt idx="671">
                  <c:v>13.58</c:v>
                </c:pt>
                <c:pt idx="672">
                  <c:v>13.53</c:v>
                </c:pt>
                <c:pt idx="673">
                  <c:v>13.47</c:v>
                </c:pt>
                <c:pt idx="674">
                  <c:v>13.65</c:v>
                </c:pt>
                <c:pt idx="675">
                  <c:v>13.5</c:v>
                </c:pt>
                <c:pt idx="676">
                  <c:v>13.35</c:v>
                </c:pt>
                <c:pt idx="677">
                  <c:v>13.52</c:v>
                </c:pt>
                <c:pt idx="678">
                  <c:v>13.7</c:v>
                </c:pt>
                <c:pt idx="679">
                  <c:v>13.8</c:v>
                </c:pt>
                <c:pt idx="680">
                  <c:v>13.84</c:v>
                </c:pt>
                <c:pt idx="681">
                  <c:v>13.91</c:v>
                </c:pt>
                <c:pt idx="682">
                  <c:v>13.91</c:v>
                </c:pt>
                <c:pt idx="683">
                  <c:v>14.01</c:v>
                </c:pt>
                <c:pt idx="684">
                  <c:v>14.05</c:v>
                </c:pt>
                <c:pt idx="685">
                  <c:v>14.04</c:v>
                </c:pt>
                <c:pt idx="686">
                  <c:v>13.94</c:v>
                </c:pt>
                <c:pt idx="687">
                  <c:v>13.97</c:v>
                </c:pt>
                <c:pt idx="688">
                  <c:v>14.01</c:v>
                </c:pt>
                <c:pt idx="689">
                  <c:v>14.16</c:v>
                </c:pt>
                <c:pt idx="690">
                  <c:v>14.13</c:v>
                </c:pt>
                <c:pt idx="691">
                  <c:v>14.05</c:v>
                </c:pt>
                <c:pt idx="692">
                  <c:v>14.08</c:v>
                </c:pt>
                <c:pt idx="693">
                  <c:v>14</c:v>
                </c:pt>
                <c:pt idx="694">
                  <c:v>14.07</c:v>
                </c:pt>
                <c:pt idx="695">
                  <c:v>13.94</c:v>
                </c:pt>
                <c:pt idx="696">
                  <c:v>13.99</c:v>
                </c:pt>
                <c:pt idx="697">
                  <c:v>14.14</c:v>
                </c:pt>
                <c:pt idx="698">
                  <c:v>14.15</c:v>
                </c:pt>
                <c:pt idx="699">
                  <c:v>14.03</c:v>
                </c:pt>
                <c:pt idx="700">
                  <c:v>13.9</c:v>
                </c:pt>
                <c:pt idx="701">
                  <c:v>13.93</c:v>
                </c:pt>
                <c:pt idx="702">
                  <c:v>14.04</c:v>
                </c:pt>
                <c:pt idx="703">
                  <c:v>13.79</c:v>
                </c:pt>
                <c:pt idx="704">
                  <c:v>13.53</c:v>
                </c:pt>
                <c:pt idx="705">
                  <c:v>13.55</c:v>
                </c:pt>
                <c:pt idx="706">
                  <c:v>13.55</c:v>
                </c:pt>
                <c:pt idx="707">
                  <c:v>13.48</c:v>
                </c:pt>
                <c:pt idx="708">
                  <c:v>13.5</c:v>
                </c:pt>
                <c:pt idx="709">
                  <c:v>13.5</c:v>
                </c:pt>
                <c:pt idx="710">
                  <c:v>13.42</c:v>
                </c:pt>
                <c:pt idx="711">
                  <c:v>13.44</c:v>
                </c:pt>
                <c:pt idx="712">
                  <c:v>13.62</c:v>
                </c:pt>
                <c:pt idx="713">
                  <c:v>13.54</c:v>
                </c:pt>
                <c:pt idx="714">
                  <c:v>13.38</c:v>
                </c:pt>
                <c:pt idx="715">
                  <c:v>13.25</c:v>
                </c:pt>
                <c:pt idx="716">
                  <c:v>13.5</c:v>
                </c:pt>
                <c:pt idx="717">
                  <c:v>13.71</c:v>
                </c:pt>
                <c:pt idx="718">
                  <c:v>13.69</c:v>
                </c:pt>
                <c:pt idx="719">
                  <c:v>13.78</c:v>
                </c:pt>
                <c:pt idx="720">
                  <c:v>13.78</c:v>
                </c:pt>
                <c:pt idx="721">
                  <c:v>13.56</c:v>
                </c:pt>
                <c:pt idx="722">
                  <c:v>13.42</c:v>
                </c:pt>
                <c:pt idx="723">
                  <c:v>13.51</c:v>
                </c:pt>
                <c:pt idx="724">
                  <c:v>13.38</c:v>
                </c:pt>
                <c:pt idx="725">
                  <c:v>13.58</c:v>
                </c:pt>
                <c:pt idx="726">
                  <c:v>13.66</c:v>
                </c:pt>
                <c:pt idx="727">
                  <c:v>13.66</c:v>
                </c:pt>
                <c:pt idx="728">
                  <c:v>13.5</c:v>
                </c:pt>
                <c:pt idx="729">
                  <c:v>13.54</c:v>
                </c:pt>
                <c:pt idx="730">
                  <c:v>13.65</c:v>
                </c:pt>
                <c:pt idx="731">
                  <c:v>13.65</c:v>
                </c:pt>
                <c:pt idx="732">
                  <c:v>13.43</c:v>
                </c:pt>
                <c:pt idx="733">
                  <c:v>13.41</c:v>
                </c:pt>
                <c:pt idx="734">
                  <c:v>13.33</c:v>
                </c:pt>
                <c:pt idx="735">
                  <c:v>13.33</c:v>
                </c:pt>
                <c:pt idx="736">
                  <c:v>13.19</c:v>
                </c:pt>
                <c:pt idx="737">
                  <c:v>13.26</c:v>
                </c:pt>
                <c:pt idx="738">
                  <c:v>13.27</c:v>
                </c:pt>
                <c:pt idx="739">
                  <c:v>13.2</c:v>
                </c:pt>
                <c:pt idx="740">
                  <c:v>13.24</c:v>
                </c:pt>
                <c:pt idx="741">
                  <c:v>13.02</c:v>
                </c:pt>
                <c:pt idx="742">
                  <c:v>12.97</c:v>
                </c:pt>
                <c:pt idx="743">
                  <c:v>12.88</c:v>
                </c:pt>
                <c:pt idx="744">
                  <c:v>12.99</c:v>
                </c:pt>
                <c:pt idx="745">
                  <c:v>12.82</c:v>
                </c:pt>
                <c:pt idx="746">
                  <c:v>12.78</c:v>
                </c:pt>
                <c:pt idx="747">
                  <c:v>12.57</c:v>
                </c:pt>
                <c:pt idx="748">
                  <c:v>12.56</c:v>
                </c:pt>
                <c:pt idx="749">
                  <c:v>12.58</c:v>
                </c:pt>
                <c:pt idx="750">
                  <c:v>12.51</c:v>
                </c:pt>
                <c:pt idx="751">
                  <c:v>12.25</c:v>
                </c:pt>
                <c:pt idx="752">
                  <c:v>12.61</c:v>
                </c:pt>
                <c:pt idx="753">
                  <c:v>12.6</c:v>
                </c:pt>
                <c:pt idx="754">
                  <c:v>12.87</c:v>
                </c:pt>
                <c:pt idx="755">
                  <c:v>12.98</c:v>
                </c:pt>
                <c:pt idx="756">
                  <c:v>12.9</c:v>
                </c:pt>
                <c:pt idx="757">
                  <c:v>12.72</c:v>
                </c:pt>
                <c:pt idx="758">
                  <c:v>12.76</c:v>
                </c:pt>
                <c:pt idx="759">
                  <c:v>12.93</c:v>
                </c:pt>
                <c:pt idx="760">
                  <c:v>12.82</c:v>
                </c:pt>
                <c:pt idx="761">
                  <c:v>12.76</c:v>
                </c:pt>
                <c:pt idx="762">
                  <c:v>12.81</c:v>
                </c:pt>
                <c:pt idx="763">
                  <c:v>12.76</c:v>
                </c:pt>
                <c:pt idx="764">
                  <c:v>12.95</c:v>
                </c:pt>
                <c:pt idx="765">
                  <c:v>12.88</c:v>
                </c:pt>
                <c:pt idx="766">
                  <c:v>12.91</c:v>
                </c:pt>
                <c:pt idx="767">
                  <c:v>12.78</c:v>
                </c:pt>
                <c:pt idx="768">
                  <c:v>12.61</c:v>
                </c:pt>
                <c:pt idx="769">
                  <c:v>12.43</c:v>
                </c:pt>
                <c:pt idx="770">
                  <c:v>12.52</c:v>
                </c:pt>
                <c:pt idx="771">
                  <c:v>12.52</c:v>
                </c:pt>
                <c:pt idx="772">
                  <c:v>12.38</c:v>
                </c:pt>
                <c:pt idx="773">
                  <c:v>12.44</c:v>
                </c:pt>
                <c:pt idx="774">
                  <c:v>12.55</c:v>
                </c:pt>
                <c:pt idx="775">
                  <c:v>12.61</c:v>
                </c:pt>
                <c:pt idx="776">
                  <c:v>12.5</c:v>
                </c:pt>
                <c:pt idx="777">
                  <c:v>12.68</c:v>
                </c:pt>
                <c:pt idx="778">
                  <c:v>12.57</c:v>
                </c:pt>
                <c:pt idx="779">
                  <c:v>12.51</c:v>
                </c:pt>
                <c:pt idx="780">
                  <c:v>12.34</c:v>
                </c:pt>
                <c:pt idx="781">
                  <c:v>12.27</c:v>
                </c:pt>
                <c:pt idx="782">
                  <c:v>12.34</c:v>
                </c:pt>
                <c:pt idx="783">
                  <c:v>12.72</c:v>
                </c:pt>
                <c:pt idx="784">
                  <c:v>12.29</c:v>
                </c:pt>
                <c:pt idx="785">
                  <c:v>12.15</c:v>
                </c:pt>
                <c:pt idx="786">
                  <c:v>12.46</c:v>
                </c:pt>
                <c:pt idx="787">
                  <c:v>12.27</c:v>
                </c:pt>
                <c:pt idx="788">
                  <c:v>12.46</c:v>
                </c:pt>
                <c:pt idx="789">
                  <c:v>12.21</c:v>
                </c:pt>
                <c:pt idx="790">
                  <c:v>12.18</c:v>
                </c:pt>
                <c:pt idx="791">
                  <c:v>12.81</c:v>
                </c:pt>
                <c:pt idx="792">
                  <c:v>13.44</c:v>
                </c:pt>
                <c:pt idx="793">
                  <c:v>13.41</c:v>
                </c:pt>
                <c:pt idx="794">
                  <c:v>13.6</c:v>
                </c:pt>
                <c:pt idx="795">
                  <c:v>13.53</c:v>
                </c:pt>
                <c:pt idx="796">
                  <c:v>13.5</c:v>
                </c:pt>
                <c:pt idx="797">
                  <c:v>13.51</c:v>
                </c:pt>
                <c:pt idx="798">
                  <c:v>13.7</c:v>
                </c:pt>
                <c:pt idx="799">
                  <c:v>13.63</c:v>
                </c:pt>
                <c:pt idx="800">
                  <c:v>13.59</c:v>
                </c:pt>
                <c:pt idx="801">
                  <c:v>13.66</c:v>
                </c:pt>
                <c:pt idx="802">
                  <c:v>13.02</c:v>
                </c:pt>
                <c:pt idx="803">
                  <c:v>12.99</c:v>
                </c:pt>
                <c:pt idx="804">
                  <c:v>13.18</c:v>
                </c:pt>
                <c:pt idx="805">
                  <c:v>13.18</c:v>
                </c:pt>
                <c:pt idx="806">
                  <c:v>13.21</c:v>
                </c:pt>
                <c:pt idx="807">
                  <c:v>13.14</c:v>
                </c:pt>
                <c:pt idx="808">
                  <c:v>13.09</c:v>
                </c:pt>
                <c:pt idx="809">
                  <c:v>13.14</c:v>
                </c:pt>
                <c:pt idx="810">
                  <c:v>13.19</c:v>
                </c:pt>
                <c:pt idx="811">
                  <c:v>12.93</c:v>
                </c:pt>
                <c:pt idx="812">
                  <c:v>13.09</c:v>
                </c:pt>
                <c:pt idx="813">
                  <c:v>13.2</c:v>
                </c:pt>
                <c:pt idx="814">
                  <c:v>13.2</c:v>
                </c:pt>
                <c:pt idx="815">
                  <c:v>13.26</c:v>
                </c:pt>
                <c:pt idx="816">
                  <c:v>13.25</c:v>
                </c:pt>
                <c:pt idx="817">
                  <c:v>13.22</c:v>
                </c:pt>
                <c:pt idx="818">
                  <c:v>13.07</c:v>
                </c:pt>
                <c:pt idx="819">
                  <c:v>13.1</c:v>
                </c:pt>
                <c:pt idx="820">
                  <c:v>13.22</c:v>
                </c:pt>
                <c:pt idx="821">
                  <c:v>13.06</c:v>
                </c:pt>
                <c:pt idx="822">
                  <c:v>12.96</c:v>
                </c:pt>
                <c:pt idx="823">
                  <c:v>12.97</c:v>
                </c:pt>
                <c:pt idx="824">
                  <c:v>13</c:v>
                </c:pt>
                <c:pt idx="825">
                  <c:v>12.92</c:v>
                </c:pt>
                <c:pt idx="826">
                  <c:v>12.79</c:v>
                </c:pt>
                <c:pt idx="827">
                  <c:v>12.91</c:v>
                </c:pt>
                <c:pt idx="828">
                  <c:v>13.05</c:v>
                </c:pt>
                <c:pt idx="829">
                  <c:v>12.88</c:v>
                </c:pt>
                <c:pt idx="830">
                  <c:v>12.88</c:v>
                </c:pt>
                <c:pt idx="831">
                  <c:v>12.94</c:v>
                </c:pt>
                <c:pt idx="832">
                  <c:v>12.7</c:v>
                </c:pt>
                <c:pt idx="833">
                  <c:v>12.27</c:v>
                </c:pt>
                <c:pt idx="834">
                  <c:v>12.16</c:v>
                </c:pt>
                <c:pt idx="835">
                  <c:v>11.99</c:v>
                </c:pt>
                <c:pt idx="836">
                  <c:v>11.98</c:v>
                </c:pt>
                <c:pt idx="837">
                  <c:v>12.06</c:v>
                </c:pt>
                <c:pt idx="838">
                  <c:v>11.86</c:v>
                </c:pt>
                <c:pt idx="839">
                  <c:v>11.55</c:v>
                </c:pt>
                <c:pt idx="840">
                  <c:v>11.55</c:v>
                </c:pt>
                <c:pt idx="841">
                  <c:v>11.59</c:v>
                </c:pt>
                <c:pt idx="842">
                  <c:v>11.78</c:v>
                </c:pt>
                <c:pt idx="843">
                  <c:v>11.98</c:v>
                </c:pt>
                <c:pt idx="844">
                  <c:v>11.88</c:v>
                </c:pt>
                <c:pt idx="845">
                  <c:v>11.88</c:v>
                </c:pt>
                <c:pt idx="846">
                  <c:v>11.71</c:v>
                </c:pt>
                <c:pt idx="847">
                  <c:v>11.82</c:v>
                </c:pt>
                <c:pt idx="848">
                  <c:v>11.78</c:v>
                </c:pt>
                <c:pt idx="849">
                  <c:v>11.62</c:v>
                </c:pt>
                <c:pt idx="850">
                  <c:v>11.79</c:v>
                </c:pt>
                <c:pt idx="851">
                  <c:v>12.07</c:v>
                </c:pt>
                <c:pt idx="852">
                  <c:v>12.24</c:v>
                </c:pt>
                <c:pt idx="853">
                  <c:v>12.35</c:v>
                </c:pt>
                <c:pt idx="854">
                  <c:v>12.31</c:v>
                </c:pt>
                <c:pt idx="855">
                  <c:v>12.38</c:v>
                </c:pt>
                <c:pt idx="856">
                  <c:v>12.26</c:v>
                </c:pt>
                <c:pt idx="857">
                  <c:v>12.17</c:v>
                </c:pt>
                <c:pt idx="858">
                  <c:v>12.12</c:v>
                </c:pt>
                <c:pt idx="859">
                  <c:v>12.45</c:v>
                </c:pt>
                <c:pt idx="860">
                  <c:v>12.87</c:v>
                </c:pt>
                <c:pt idx="861">
                  <c:v>12.82</c:v>
                </c:pt>
                <c:pt idx="862">
                  <c:v>12.91</c:v>
                </c:pt>
                <c:pt idx="863">
                  <c:v>12.76</c:v>
                </c:pt>
                <c:pt idx="864">
                  <c:v>12.82</c:v>
                </c:pt>
                <c:pt idx="865">
                  <c:v>13.19</c:v>
                </c:pt>
                <c:pt idx="866">
                  <c:v>13.11</c:v>
                </c:pt>
                <c:pt idx="867">
                  <c:v>13.11</c:v>
                </c:pt>
                <c:pt idx="868">
                  <c:v>13.08</c:v>
                </c:pt>
                <c:pt idx="869">
                  <c:v>12.98</c:v>
                </c:pt>
                <c:pt idx="870">
                  <c:v>12.97</c:v>
                </c:pt>
                <c:pt idx="871">
                  <c:v>13.18</c:v>
                </c:pt>
                <c:pt idx="872">
                  <c:v>13.36</c:v>
                </c:pt>
                <c:pt idx="873">
                  <c:v>13.25</c:v>
                </c:pt>
                <c:pt idx="874">
                  <c:v>13.09</c:v>
                </c:pt>
                <c:pt idx="875">
                  <c:v>13.36</c:v>
                </c:pt>
                <c:pt idx="876">
                  <c:v>13.29</c:v>
                </c:pt>
                <c:pt idx="877">
                  <c:v>12.87</c:v>
                </c:pt>
                <c:pt idx="878">
                  <c:v>12.87</c:v>
                </c:pt>
                <c:pt idx="879">
                  <c:v>12.9</c:v>
                </c:pt>
                <c:pt idx="880">
                  <c:v>12.78</c:v>
                </c:pt>
                <c:pt idx="881">
                  <c:v>12.62</c:v>
                </c:pt>
                <c:pt idx="882">
                  <c:v>11.63</c:v>
                </c:pt>
                <c:pt idx="883">
                  <c:v>11.84</c:v>
                </c:pt>
                <c:pt idx="884">
                  <c:v>11.87</c:v>
                </c:pt>
                <c:pt idx="885">
                  <c:v>11.7</c:v>
                </c:pt>
                <c:pt idx="886">
                  <c:v>11.38</c:v>
                </c:pt>
                <c:pt idx="887">
                  <c:v>11.35</c:v>
                </c:pt>
                <c:pt idx="888">
                  <c:v>11.45</c:v>
                </c:pt>
                <c:pt idx="889">
                  <c:v>10.94</c:v>
                </c:pt>
                <c:pt idx="890">
                  <c:v>10.76</c:v>
                </c:pt>
                <c:pt idx="891">
                  <c:v>10.81</c:v>
                </c:pt>
                <c:pt idx="892">
                  <c:v>10.95</c:v>
                </c:pt>
                <c:pt idx="893">
                  <c:v>11</c:v>
                </c:pt>
                <c:pt idx="894">
                  <c:v>10.94</c:v>
                </c:pt>
                <c:pt idx="895">
                  <c:v>10.77</c:v>
                </c:pt>
                <c:pt idx="896">
                  <c:v>10.82</c:v>
                </c:pt>
                <c:pt idx="897">
                  <c:v>10.65</c:v>
                </c:pt>
                <c:pt idx="898">
                  <c:v>10.5</c:v>
                </c:pt>
                <c:pt idx="899">
                  <c:v>10.53</c:v>
                </c:pt>
                <c:pt idx="900">
                  <c:v>10.74</c:v>
                </c:pt>
                <c:pt idx="901">
                  <c:v>10.86</c:v>
                </c:pt>
                <c:pt idx="902">
                  <c:v>11.04</c:v>
                </c:pt>
                <c:pt idx="903">
                  <c:v>11.22</c:v>
                </c:pt>
                <c:pt idx="904">
                  <c:v>10.64</c:v>
                </c:pt>
                <c:pt idx="905">
                  <c:v>10.37</c:v>
                </c:pt>
                <c:pt idx="906">
                  <c:v>10.34</c:v>
                </c:pt>
                <c:pt idx="907">
                  <c:v>11.33</c:v>
                </c:pt>
                <c:pt idx="908">
                  <c:v>11.25</c:v>
                </c:pt>
                <c:pt idx="909">
                  <c:v>11.14</c:v>
                </c:pt>
                <c:pt idx="910">
                  <c:v>11.49</c:v>
                </c:pt>
                <c:pt idx="911">
                  <c:v>11.66</c:v>
                </c:pt>
                <c:pt idx="912">
                  <c:v>12.12</c:v>
                </c:pt>
                <c:pt idx="913">
                  <c:v>12.2</c:v>
                </c:pt>
                <c:pt idx="914">
                  <c:v>12.42</c:v>
                </c:pt>
                <c:pt idx="915">
                  <c:v>12.41</c:v>
                </c:pt>
                <c:pt idx="916">
                  <c:v>12.62</c:v>
                </c:pt>
                <c:pt idx="917">
                  <c:v>12.63</c:v>
                </c:pt>
                <c:pt idx="918">
                  <c:v>12.85</c:v>
                </c:pt>
                <c:pt idx="919">
                  <c:v>13.01</c:v>
                </c:pt>
                <c:pt idx="920">
                  <c:v>12.95</c:v>
                </c:pt>
                <c:pt idx="921">
                  <c:v>12.84</c:v>
                </c:pt>
                <c:pt idx="922">
                  <c:v>12.73</c:v>
                </c:pt>
                <c:pt idx="923">
                  <c:v>12.73</c:v>
                </c:pt>
                <c:pt idx="924">
                  <c:v>12.87</c:v>
                </c:pt>
                <c:pt idx="925">
                  <c:v>12.87</c:v>
                </c:pt>
                <c:pt idx="926">
                  <c:v>12.88</c:v>
                </c:pt>
                <c:pt idx="927">
                  <c:v>13.14</c:v>
                </c:pt>
                <c:pt idx="928">
                  <c:v>13.05</c:v>
                </c:pt>
                <c:pt idx="929">
                  <c:v>13.26</c:v>
                </c:pt>
                <c:pt idx="930">
                  <c:v>13.33</c:v>
                </c:pt>
                <c:pt idx="931">
                  <c:v>13.52</c:v>
                </c:pt>
                <c:pt idx="932">
                  <c:v>13.49</c:v>
                </c:pt>
                <c:pt idx="933">
                  <c:v>13.34</c:v>
                </c:pt>
                <c:pt idx="934">
                  <c:v>13.2</c:v>
                </c:pt>
                <c:pt idx="935">
                  <c:v>13.46</c:v>
                </c:pt>
                <c:pt idx="936">
                  <c:v>13.57</c:v>
                </c:pt>
                <c:pt idx="937">
                  <c:v>13.5</c:v>
                </c:pt>
                <c:pt idx="938">
                  <c:v>13.77</c:v>
                </c:pt>
                <c:pt idx="939">
                  <c:v>13.65</c:v>
                </c:pt>
                <c:pt idx="940">
                  <c:v>13.69</c:v>
                </c:pt>
                <c:pt idx="941">
                  <c:v>13.73</c:v>
                </c:pt>
                <c:pt idx="942">
                  <c:v>13.46</c:v>
                </c:pt>
                <c:pt idx="943">
                  <c:v>13.45</c:v>
                </c:pt>
                <c:pt idx="944">
                  <c:v>13.46</c:v>
                </c:pt>
                <c:pt idx="945">
                  <c:v>13.14</c:v>
                </c:pt>
                <c:pt idx="946">
                  <c:v>12.83</c:v>
                </c:pt>
                <c:pt idx="947">
                  <c:v>12.73</c:v>
                </c:pt>
                <c:pt idx="948">
                  <c:v>12.66</c:v>
                </c:pt>
                <c:pt idx="949">
                  <c:v>12.9</c:v>
                </c:pt>
                <c:pt idx="950">
                  <c:v>12.89</c:v>
                </c:pt>
                <c:pt idx="951">
                  <c:v>12.86</c:v>
                </c:pt>
                <c:pt idx="952">
                  <c:v>12.69</c:v>
                </c:pt>
                <c:pt idx="953">
                  <c:v>12.44</c:v>
                </c:pt>
                <c:pt idx="954">
                  <c:v>12.43</c:v>
                </c:pt>
                <c:pt idx="955">
                  <c:v>12.63</c:v>
                </c:pt>
                <c:pt idx="956">
                  <c:v>12.71</c:v>
                </c:pt>
                <c:pt idx="957">
                  <c:v>12.74</c:v>
                </c:pt>
                <c:pt idx="958">
                  <c:v>12.67</c:v>
                </c:pt>
                <c:pt idx="959">
                  <c:v>12.46</c:v>
                </c:pt>
                <c:pt idx="960">
                  <c:v>12.53</c:v>
                </c:pt>
                <c:pt idx="961">
                  <c:v>12.43</c:v>
                </c:pt>
                <c:pt idx="962">
                  <c:v>12.55</c:v>
                </c:pt>
                <c:pt idx="963">
                  <c:v>12.6</c:v>
                </c:pt>
                <c:pt idx="964">
                  <c:v>12.57</c:v>
                </c:pt>
                <c:pt idx="965">
                  <c:v>12.7</c:v>
                </c:pt>
                <c:pt idx="966">
                  <c:v>12.66</c:v>
                </c:pt>
                <c:pt idx="967">
                  <c:v>12.53</c:v>
                </c:pt>
                <c:pt idx="968">
                  <c:v>12.74</c:v>
                </c:pt>
                <c:pt idx="969">
                  <c:v>12.66</c:v>
                </c:pt>
                <c:pt idx="970">
                  <c:v>12.66</c:v>
                </c:pt>
                <c:pt idx="971">
                  <c:v>12.33</c:v>
                </c:pt>
                <c:pt idx="972">
                  <c:v>12.3</c:v>
                </c:pt>
                <c:pt idx="973">
                  <c:v>12.69</c:v>
                </c:pt>
                <c:pt idx="974">
                  <c:v>12.77</c:v>
                </c:pt>
                <c:pt idx="975">
                  <c:v>12.7</c:v>
                </c:pt>
                <c:pt idx="976">
                  <c:v>12.46</c:v>
                </c:pt>
                <c:pt idx="977">
                  <c:v>12.46</c:v>
                </c:pt>
                <c:pt idx="978">
                  <c:v>12.52</c:v>
                </c:pt>
                <c:pt idx="979">
                  <c:v>12.4</c:v>
                </c:pt>
                <c:pt idx="980">
                  <c:v>12.4</c:v>
                </c:pt>
                <c:pt idx="981">
                  <c:v>12.24</c:v>
                </c:pt>
                <c:pt idx="982">
                  <c:v>12.86</c:v>
                </c:pt>
                <c:pt idx="983">
                  <c:v>12.59</c:v>
                </c:pt>
                <c:pt idx="984">
                  <c:v>12.74</c:v>
                </c:pt>
                <c:pt idx="985">
                  <c:v>13.26</c:v>
                </c:pt>
                <c:pt idx="986">
                  <c:v>13.34</c:v>
                </c:pt>
                <c:pt idx="987">
                  <c:v>13.65</c:v>
                </c:pt>
                <c:pt idx="988">
                  <c:v>13.77</c:v>
                </c:pt>
                <c:pt idx="989">
                  <c:v>13.7</c:v>
                </c:pt>
                <c:pt idx="990">
                  <c:v>13.64</c:v>
                </c:pt>
                <c:pt idx="991">
                  <c:v>13.8</c:v>
                </c:pt>
                <c:pt idx="992">
                  <c:v>13.53</c:v>
                </c:pt>
                <c:pt idx="993">
                  <c:v>13.56</c:v>
                </c:pt>
                <c:pt idx="994">
                  <c:v>13.65</c:v>
                </c:pt>
                <c:pt idx="995">
                  <c:v>13.65</c:v>
                </c:pt>
                <c:pt idx="996">
                  <c:v>13.33</c:v>
                </c:pt>
                <c:pt idx="997">
                  <c:v>13.06</c:v>
                </c:pt>
                <c:pt idx="998">
                  <c:v>12.72</c:v>
                </c:pt>
                <c:pt idx="999">
                  <c:v>12.87</c:v>
                </c:pt>
                <c:pt idx="1000">
                  <c:v>12.7</c:v>
                </c:pt>
                <c:pt idx="1001">
                  <c:v>12.95</c:v>
                </c:pt>
                <c:pt idx="1002">
                  <c:v>13.08</c:v>
                </c:pt>
                <c:pt idx="1003">
                  <c:v>13.48</c:v>
                </c:pt>
                <c:pt idx="1004">
                  <c:v>13.39</c:v>
                </c:pt>
                <c:pt idx="1005">
                  <c:v>13.29</c:v>
                </c:pt>
                <c:pt idx="1006">
                  <c:v>12.99</c:v>
                </c:pt>
                <c:pt idx="1007">
                  <c:v>13.24</c:v>
                </c:pt>
                <c:pt idx="1008">
                  <c:v>13.18</c:v>
                </c:pt>
                <c:pt idx="1009">
                  <c:v>13.14</c:v>
                </c:pt>
                <c:pt idx="1010">
                  <c:v>13.68</c:v>
                </c:pt>
                <c:pt idx="1011">
                  <c:v>13.67</c:v>
                </c:pt>
                <c:pt idx="1012">
                  <c:v>14.63</c:v>
                </c:pt>
                <c:pt idx="1013">
                  <c:v>14.37</c:v>
                </c:pt>
                <c:pt idx="1014">
                  <c:v>14.08</c:v>
                </c:pt>
                <c:pt idx="1015">
                  <c:v>14.31</c:v>
                </c:pt>
                <c:pt idx="1016">
                  <c:v>14.67</c:v>
                </c:pt>
                <c:pt idx="1017">
                  <c:v>14.55</c:v>
                </c:pt>
                <c:pt idx="1018">
                  <c:v>14.31</c:v>
                </c:pt>
                <c:pt idx="1019">
                  <c:v>14.8</c:v>
                </c:pt>
                <c:pt idx="1020">
                  <c:v>14.66</c:v>
                </c:pt>
                <c:pt idx="1021">
                  <c:v>14.97</c:v>
                </c:pt>
                <c:pt idx="1022">
                  <c:v>15.15</c:v>
                </c:pt>
                <c:pt idx="1023">
                  <c:v>15.02</c:v>
                </c:pt>
                <c:pt idx="1024">
                  <c:v>15.19</c:v>
                </c:pt>
                <c:pt idx="1025">
                  <c:v>15.19</c:v>
                </c:pt>
                <c:pt idx="1026">
                  <c:v>15.19</c:v>
                </c:pt>
                <c:pt idx="1027">
                  <c:v>15.11</c:v>
                </c:pt>
                <c:pt idx="1028">
                  <c:v>14.86</c:v>
                </c:pt>
                <c:pt idx="1029">
                  <c:v>14.89</c:v>
                </c:pt>
                <c:pt idx="1030">
                  <c:v>14.98</c:v>
                </c:pt>
                <c:pt idx="1031">
                  <c:v>14.9</c:v>
                </c:pt>
                <c:pt idx="1032">
                  <c:v>14.78</c:v>
                </c:pt>
                <c:pt idx="1033">
                  <c:v>14.77</c:v>
                </c:pt>
                <c:pt idx="1034">
                  <c:v>14.65</c:v>
                </c:pt>
                <c:pt idx="1035">
                  <c:v>14.87</c:v>
                </c:pt>
                <c:pt idx="1036">
                  <c:v>14.78</c:v>
                </c:pt>
                <c:pt idx="1037">
                  <c:v>14.82</c:v>
                </c:pt>
                <c:pt idx="1038">
                  <c:v>15</c:v>
                </c:pt>
                <c:pt idx="1039">
                  <c:v>15</c:v>
                </c:pt>
                <c:pt idx="1040">
                  <c:v>15</c:v>
                </c:pt>
                <c:pt idx="1041">
                  <c:v>14.92</c:v>
                </c:pt>
                <c:pt idx="1042">
                  <c:v>14.86</c:v>
                </c:pt>
                <c:pt idx="1043">
                  <c:v>14.92</c:v>
                </c:pt>
                <c:pt idx="1044">
                  <c:v>14.87</c:v>
                </c:pt>
                <c:pt idx="1045">
                  <c:v>14.49</c:v>
                </c:pt>
                <c:pt idx="1046">
                  <c:v>14.52</c:v>
                </c:pt>
                <c:pt idx="1047">
                  <c:v>14.33</c:v>
                </c:pt>
                <c:pt idx="1048">
                  <c:v>14.32</c:v>
                </c:pt>
                <c:pt idx="1049">
                  <c:v>14.29</c:v>
                </c:pt>
                <c:pt idx="1050">
                  <c:v>14.4</c:v>
                </c:pt>
                <c:pt idx="1051">
                  <c:v>14.51</c:v>
                </c:pt>
                <c:pt idx="1052">
                  <c:v>14.56</c:v>
                </c:pt>
                <c:pt idx="1053">
                  <c:v>14.36</c:v>
                </c:pt>
                <c:pt idx="1054">
                  <c:v>14.32</c:v>
                </c:pt>
                <c:pt idx="1055">
                  <c:v>14.84</c:v>
                </c:pt>
                <c:pt idx="1056">
                  <c:v>14.99</c:v>
                </c:pt>
                <c:pt idx="1057">
                  <c:v>14.98</c:v>
                </c:pt>
                <c:pt idx="1058">
                  <c:v>14.98</c:v>
                </c:pt>
                <c:pt idx="1059">
                  <c:v>15.05</c:v>
                </c:pt>
                <c:pt idx="1060">
                  <c:v>15.07</c:v>
                </c:pt>
                <c:pt idx="1061">
                  <c:v>14.94</c:v>
                </c:pt>
                <c:pt idx="1062">
                  <c:v>14.58</c:v>
                </c:pt>
                <c:pt idx="1063">
                  <c:v>14.64</c:v>
                </c:pt>
                <c:pt idx="1064">
                  <c:v>14.7</c:v>
                </c:pt>
                <c:pt idx="1065">
                  <c:v>14.7</c:v>
                </c:pt>
                <c:pt idx="1066">
                  <c:v>14.68</c:v>
                </c:pt>
                <c:pt idx="1067">
                  <c:v>14.82</c:v>
                </c:pt>
                <c:pt idx="1068">
                  <c:v>14.71</c:v>
                </c:pt>
                <c:pt idx="1069">
                  <c:v>14.75</c:v>
                </c:pt>
                <c:pt idx="1070">
                  <c:v>14.89</c:v>
                </c:pt>
                <c:pt idx="1071">
                  <c:v>14.91</c:v>
                </c:pt>
                <c:pt idx="1072">
                  <c:v>14.93</c:v>
                </c:pt>
                <c:pt idx="1073">
                  <c:v>14.93</c:v>
                </c:pt>
                <c:pt idx="1074">
                  <c:v>14.9</c:v>
                </c:pt>
                <c:pt idx="1075">
                  <c:v>14.78</c:v>
                </c:pt>
                <c:pt idx="1076">
                  <c:v>14.71</c:v>
                </c:pt>
                <c:pt idx="1077">
                  <c:v>14.75</c:v>
                </c:pt>
                <c:pt idx="1078">
                  <c:v>14.75</c:v>
                </c:pt>
                <c:pt idx="1079">
                  <c:v>14.68</c:v>
                </c:pt>
                <c:pt idx="1080">
                  <c:v>14.51</c:v>
                </c:pt>
                <c:pt idx="1081">
                  <c:v>14.39</c:v>
                </c:pt>
                <c:pt idx="1082">
                  <c:v>14.33</c:v>
                </c:pt>
                <c:pt idx="1083">
                  <c:v>14.28</c:v>
                </c:pt>
                <c:pt idx="1084">
                  <c:v>14.14</c:v>
                </c:pt>
                <c:pt idx="1085">
                  <c:v>14.27</c:v>
                </c:pt>
                <c:pt idx="1086">
                  <c:v>14.48</c:v>
                </c:pt>
                <c:pt idx="1087">
                  <c:v>14.5</c:v>
                </c:pt>
                <c:pt idx="1088">
                  <c:v>14.53</c:v>
                </c:pt>
                <c:pt idx="1089">
                  <c:v>14.52</c:v>
                </c:pt>
                <c:pt idx="1090">
                  <c:v>14.52</c:v>
                </c:pt>
                <c:pt idx="1091">
                  <c:v>14.61</c:v>
                </c:pt>
                <c:pt idx="1092">
                  <c:v>14.69</c:v>
                </c:pt>
                <c:pt idx="1093">
                  <c:v>14.72</c:v>
                </c:pt>
                <c:pt idx="1094">
                  <c:v>14.49</c:v>
                </c:pt>
                <c:pt idx="1095">
                  <c:v>14.48</c:v>
                </c:pt>
                <c:pt idx="1096">
                  <c:v>14.34</c:v>
                </c:pt>
                <c:pt idx="1097">
                  <c:v>14.32</c:v>
                </c:pt>
                <c:pt idx="1098">
                  <c:v>14.47</c:v>
                </c:pt>
                <c:pt idx="1099">
                  <c:v>14.25</c:v>
                </c:pt>
                <c:pt idx="1100">
                  <c:v>14.16</c:v>
                </c:pt>
                <c:pt idx="1101">
                  <c:v>14.11</c:v>
                </c:pt>
                <c:pt idx="1102">
                  <c:v>14.49</c:v>
                </c:pt>
                <c:pt idx="1103">
                  <c:v>14.42</c:v>
                </c:pt>
                <c:pt idx="1104">
                  <c:v>14.46</c:v>
                </c:pt>
                <c:pt idx="1105">
                  <c:v>14.41</c:v>
                </c:pt>
                <c:pt idx="1106">
                  <c:v>14.41</c:v>
                </c:pt>
                <c:pt idx="1107">
                  <c:v>14.3</c:v>
                </c:pt>
                <c:pt idx="1108">
                  <c:v>14.13</c:v>
                </c:pt>
                <c:pt idx="1109">
                  <c:v>13.88</c:v>
                </c:pt>
                <c:pt idx="1110">
                  <c:v>13.99</c:v>
                </c:pt>
                <c:pt idx="1111">
                  <c:v>14.06</c:v>
                </c:pt>
                <c:pt idx="1112">
                  <c:v>14.17</c:v>
                </c:pt>
                <c:pt idx="1113">
                  <c:v>14.03</c:v>
                </c:pt>
                <c:pt idx="1114">
                  <c:v>14.19</c:v>
                </c:pt>
                <c:pt idx="1115">
                  <c:v>14.29</c:v>
                </c:pt>
                <c:pt idx="1116">
                  <c:v>14.23</c:v>
                </c:pt>
                <c:pt idx="1117">
                  <c:v>14.23</c:v>
                </c:pt>
                <c:pt idx="1118">
                  <c:v>14.32</c:v>
                </c:pt>
                <c:pt idx="1119">
                  <c:v>14.35</c:v>
                </c:pt>
                <c:pt idx="1120">
                  <c:v>14.11</c:v>
                </c:pt>
                <c:pt idx="1121">
                  <c:v>14.14</c:v>
                </c:pt>
                <c:pt idx="1122">
                  <c:v>13.93</c:v>
                </c:pt>
                <c:pt idx="1123">
                  <c:v>13.94</c:v>
                </c:pt>
                <c:pt idx="1124">
                  <c:v>14.07</c:v>
                </c:pt>
                <c:pt idx="1125">
                  <c:v>14.06</c:v>
                </c:pt>
                <c:pt idx="1126">
                  <c:v>14.21</c:v>
                </c:pt>
                <c:pt idx="1127">
                  <c:v>14.21</c:v>
                </c:pt>
                <c:pt idx="1128">
                  <c:v>14.14</c:v>
                </c:pt>
                <c:pt idx="1129">
                  <c:v>14.07</c:v>
                </c:pt>
                <c:pt idx="1130">
                  <c:v>14.07</c:v>
                </c:pt>
                <c:pt idx="1131">
                  <c:v>14.26</c:v>
                </c:pt>
                <c:pt idx="1132">
                  <c:v>14.35</c:v>
                </c:pt>
                <c:pt idx="1133">
                  <c:v>14.38</c:v>
                </c:pt>
                <c:pt idx="1134">
                  <c:v>14.43</c:v>
                </c:pt>
                <c:pt idx="1135">
                  <c:v>14.48</c:v>
                </c:pt>
                <c:pt idx="1136">
                  <c:v>14.5</c:v>
                </c:pt>
                <c:pt idx="1137">
                  <c:v>14.27</c:v>
                </c:pt>
                <c:pt idx="1138">
                  <c:v>14.5</c:v>
                </c:pt>
                <c:pt idx="1139">
                  <c:v>14.73</c:v>
                </c:pt>
                <c:pt idx="1140">
                  <c:v>14.64</c:v>
                </c:pt>
                <c:pt idx="1141">
                  <c:v>14.51</c:v>
                </c:pt>
                <c:pt idx="1142">
                  <c:v>14.36</c:v>
                </c:pt>
                <c:pt idx="1143">
                  <c:v>14.5</c:v>
                </c:pt>
                <c:pt idx="1144">
                  <c:v>14.54</c:v>
                </c:pt>
                <c:pt idx="1145">
                  <c:v>14.38</c:v>
                </c:pt>
                <c:pt idx="1146">
                  <c:v>14.56</c:v>
                </c:pt>
                <c:pt idx="1147">
                  <c:v>14.35</c:v>
                </c:pt>
                <c:pt idx="1148">
                  <c:v>14.47</c:v>
                </c:pt>
                <c:pt idx="1149">
                  <c:v>14.51</c:v>
                </c:pt>
                <c:pt idx="1150">
                  <c:v>14.45</c:v>
                </c:pt>
                <c:pt idx="1151">
                  <c:v>14.46</c:v>
                </c:pt>
                <c:pt idx="1152">
                  <c:v>14.45</c:v>
                </c:pt>
                <c:pt idx="1153">
                  <c:v>14.46</c:v>
                </c:pt>
                <c:pt idx="1154">
                  <c:v>14.38</c:v>
                </c:pt>
                <c:pt idx="1155">
                  <c:v>14.42</c:v>
                </c:pt>
                <c:pt idx="1156">
                  <c:v>14.42</c:v>
                </c:pt>
                <c:pt idx="1157">
                  <c:v>14.42</c:v>
                </c:pt>
                <c:pt idx="1158">
                  <c:v>14.29</c:v>
                </c:pt>
                <c:pt idx="1159">
                  <c:v>14.26</c:v>
                </c:pt>
                <c:pt idx="1160">
                  <c:v>14.35</c:v>
                </c:pt>
                <c:pt idx="1161">
                  <c:v>14.17</c:v>
                </c:pt>
                <c:pt idx="1162">
                  <c:v>14.25</c:v>
                </c:pt>
                <c:pt idx="1163">
                  <c:v>14.21</c:v>
                </c:pt>
                <c:pt idx="1164">
                  <c:v>14.08</c:v>
                </c:pt>
                <c:pt idx="1165">
                  <c:v>14.13</c:v>
                </c:pt>
                <c:pt idx="1166">
                  <c:v>14.12</c:v>
                </c:pt>
                <c:pt idx="1167">
                  <c:v>14.14</c:v>
                </c:pt>
                <c:pt idx="1168">
                  <c:v>14.32</c:v>
                </c:pt>
                <c:pt idx="1169">
                  <c:v>14.44</c:v>
                </c:pt>
                <c:pt idx="1170">
                  <c:v>14.42</c:v>
                </c:pt>
                <c:pt idx="1171">
                  <c:v>14.42</c:v>
                </c:pt>
                <c:pt idx="1172">
                  <c:v>14.45</c:v>
                </c:pt>
                <c:pt idx="1173">
                  <c:v>14.46</c:v>
                </c:pt>
                <c:pt idx="1174">
                  <c:v>14.33</c:v>
                </c:pt>
                <c:pt idx="1175">
                  <c:v>14.43</c:v>
                </c:pt>
                <c:pt idx="1176">
                  <c:v>14.46</c:v>
                </c:pt>
                <c:pt idx="1177">
                  <c:v>14.5</c:v>
                </c:pt>
                <c:pt idx="1178">
                  <c:v>14.51</c:v>
                </c:pt>
                <c:pt idx="1179">
                  <c:v>14.52</c:v>
                </c:pt>
                <c:pt idx="1180">
                  <c:v>14.53</c:v>
                </c:pt>
                <c:pt idx="1181">
                  <c:v>14.59</c:v>
                </c:pt>
                <c:pt idx="1182">
                  <c:v>14.53</c:v>
                </c:pt>
                <c:pt idx="1183">
                  <c:v>14.6</c:v>
                </c:pt>
                <c:pt idx="1184">
                  <c:v>14.77</c:v>
                </c:pt>
                <c:pt idx="1185">
                  <c:v>14.77</c:v>
                </c:pt>
                <c:pt idx="1186">
                  <c:v>14.77</c:v>
                </c:pt>
                <c:pt idx="1187">
                  <c:v>14.69</c:v>
                </c:pt>
                <c:pt idx="1188">
                  <c:v>14.6</c:v>
                </c:pt>
                <c:pt idx="1189">
                  <c:v>14.64</c:v>
                </c:pt>
                <c:pt idx="1190">
                  <c:v>14.73</c:v>
                </c:pt>
                <c:pt idx="1191">
                  <c:v>14.52</c:v>
                </c:pt>
                <c:pt idx="1192">
                  <c:v>14.7</c:v>
                </c:pt>
                <c:pt idx="1193">
                  <c:v>14.66</c:v>
                </c:pt>
                <c:pt idx="1194">
                  <c:v>14.49</c:v>
                </c:pt>
                <c:pt idx="1195">
                  <c:v>14.44</c:v>
                </c:pt>
                <c:pt idx="1196">
                  <c:v>14.17</c:v>
                </c:pt>
                <c:pt idx="1197">
                  <c:v>14.51</c:v>
                </c:pt>
                <c:pt idx="1198">
                  <c:v>14.59</c:v>
                </c:pt>
                <c:pt idx="1199">
                  <c:v>14.73</c:v>
                </c:pt>
                <c:pt idx="1200">
                  <c:v>14.71</c:v>
                </c:pt>
                <c:pt idx="1201">
                  <c:v>14.62</c:v>
                </c:pt>
                <c:pt idx="1202">
                  <c:v>14.55</c:v>
                </c:pt>
                <c:pt idx="1203">
                  <c:v>14.55</c:v>
                </c:pt>
                <c:pt idx="1204">
                  <c:v>14.48</c:v>
                </c:pt>
                <c:pt idx="1205">
                  <c:v>14.5</c:v>
                </c:pt>
                <c:pt idx="1206">
                  <c:v>14.45</c:v>
                </c:pt>
                <c:pt idx="1207">
                  <c:v>14.28</c:v>
                </c:pt>
                <c:pt idx="1208">
                  <c:v>14.44</c:v>
                </c:pt>
                <c:pt idx="1209">
                  <c:v>14.39</c:v>
                </c:pt>
                <c:pt idx="1210">
                  <c:v>14.39</c:v>
                </c:pt>
                <c:pt idx="1211">
                  <c:v>14.51</c:v>
                </c:pt>
                <c:pt idx="1212">
                  <c:v>14.55</c:v>
                </c:pt>
                <c:pt idx="1213">
                  <c:v>14.49</c:v>
                </c:pt>
                <c:pt idx="1214">
                  <c:v>14.49</c:v>
                </c:pt>
                <c:pt idx="1215">
                  <c:v>14.48</c:v>
                </c:pt>
                <c:pt idx="1216">
                  <c:v>14.44</c:v>
                </c:pt>
                <c:pt idx="1217">
                  <c:v>14.5</c:v>
                </c:pt>
                <c:pt idx="1218">
                  <c:v>14.35</c:v>
                </c:pt>
                <c:pt idx="1219">
                  <c:v>14.13</c:v>
                </c:pt>
                <c:pt idx="1220">
                  <c:v>14.3</c:v>
                </c:pt>
                <c:pt idx="1221">
                  <c:v>14.4</c:v>
                </c:pt>
                <c:pt idx="1222">
                  <c:v>14.45</c:v>
                </c:pt>
                <c:pt idx="1223">
                  <c:v>14.52</c:v>
                </c:pt>
                <c:pt idx="1224">
                  <c:v>14.61</c:v>
                </c:pt>
                <c:pt idx="1225">
                  <c:v>14.5</c:v>
                </c:pt>
                <c:pt idx="1226">
                  <c:v>14.42</c:v>
                </c:pt>
                <c:pt idx="1227">
                  <c:v>14.43</c:v>
                </c:pt>
                <c:pt idx="1228">
                  <c:v>14.54</c:v>
                </c:pt>
                <c:pt idx="1229">
                  <c:v>14.57</c:v>
                </c:pt>
                <c:pt idx="1230">
                  <c:v>14.57</c:v>
                </c:pt>
                <c:pt idx="1231">
                  <c:v>14.39</c:v>
                </c:pt>
                <c:pt idx="1232">
                  <c:v>14.27</c:v>
                </c:pt>
                <c:pt idx="1233">
                  <c:v>14.32</c:v>
                </c:pt>
                <c:pt idx="1234">
                  <c:v>14.72</c:v>
                </c:pt>
                <c:pt idx="1235">
                  <c:v>14.69</c:v>
                </c:pt>
                <c:pt idx="1236">
                  <c:v>14.58</c:v>
                </c:pt>
                <c:pt idx="1237">
                  <c:v>14.55</c:v>
                </c:pt>
                <c:pt idx="1238">
                  <c:v>14.46</c:v>
                </c:pt>
                <c:pt idx="1239">
                  <c:v>14.59</c:v>
                </c:pt>
                <c:pt idx="1240">
                  <c:v>14.19</c:v>
                </c:pt>
                <c:pt idx="1241">
                  <c:v>14.67</c:v>
                </c:pt>
                <c:pt idx="1242">
                  <c:v>14.85</c:v>
                </c:pt>
                <c:pt idx="1243">
                  <c:v>14.81</c:v>
                </c:pt>
                <c:pt idx="1244">
                  <c:v>14.81</c:v>
                </c:pt>
                <c:pt idx="1245">
                  <c:v>14.82</c:v>
                </c:pt>
                <c:pt idx="1246">
                  <c:v>14.67</c:v>
                </c:pt>
                <c:pt idx="1247">
                  <c:v>14.74</c:v>
                </c:pt>
                <c:pt idx="1248">
                  <c:v>14.68</c:v>
                </c:pt>
                <c:pt idx="1249">
                  <c:v>14.67</c:v>
                </c:pt>
                <c:pt idx="1250">
                  <c:v>14.59</c:v>
                </c:pt>
                <c:pt idx="1251">
                  <c:v>14.58</c:v>
                </c:pt>
                <c:pt idx="1252">
                  <c:v>14.55</c:v>
                </c:pt>
                <c:pt idx="1253">
                  <c:v>14.5</c:v>
                </c:pt>
                <c:pt idx="1254">
                  <c:v>14.4</c:v>
                </c:pt>
                <c:pt idx="1255">
                  <c:v>14.4</c:v>
                </c:pt>
                <c:pt idx="1256">
                  <c:v>14.38</c:v>
                </c:pt>
                <c:pt idx="1257">
                  <c:v>14.38</c:v>
                </c:pt>
                <c:pt idx="1258">
                  <c:v>14.24</c:v>
                </c:pt>
                <c:pt idx="1259">
                  <c:v>14.37</c:v>
                </c:pt>
                <c:pt idx="1260">
                  <c:v>14.41</c:v>
                </c:pt>
                <c:pt idx="1261">
                  <c:v>14.38</c:v>
                </c:pt>
                <c:pt idx="1262">
                  <c:v>14.31</c:v>
                </c:pt>
                <c:pt idx="1263">
                  <c:v>14.21</c:v>
                </c:pt>
                <c:pt idx="1264">
                  <c:v>14.23</c:v>
                </c:pt>
                <c:pt idx="1265">
                  <c:v>14.2</c:v>
                </c:pt>
                <c:pt idx="1266">
                  <c:v>13.91</c:v>
                </c:pt>
                <c:pt idx="1267">
                  <c:v>13.55</c:v>
                </c:pt>
                <c:pt idx="1268">
                  <c:v>13.82</c:v>
                </c:pt>
                <c:pt idx="1269">
                  <c:v>13.92</c:v>
                </c:pt>
                <c:pt idx="1270">
                  <c:v>14.2</c:v>
                </c:pt>
                <c:pt idx="1271">
                  <c:v>14.09</c:v>
                </c:pt>
                <c:pt idx="1272">
                  <c:v>14.39</c:v>
                </c:pt>
                <c:pt idx="1273">
                  <c:v>14.46</c:v>
                </c:pt>
                <c:pt idx="1274">
                  <c:v>14.53</c:v>
                </c:pt>
                <c:pt idx="1275">
                  <c:v>14.45</c:v>
                </c:pt>
                <c:pt idx="1276">
                  <c:v>14.5</c:v>
                </c:pt>
                <c:pt idx="1277">
                  <c:v>14.51</c:v>
                </c:pt>
                <c:pt idx="1278">
                  <c:v>14.4</c:v>
                </c:pt>
                <c:pt idx="1279">
                  <c:v>14.48</c:v>
                </c:pt>
                <c:pt idx="1280">
                  <c:v>14.37</c:v>
                </c:pt>
                <c:pt idx="1281">
                  <c:v>14.28</c:v>
                </c:pt>
                <c:pt idx="1282">
                  <c:v>14.31</c:v>
                </c:pt>
                <c:pt idx="1283">
                  <c:v>14.28</c:v>
                </c:pt>
                <c:pt idx="1284">
                  <c:v>14.32</c:v>
                </c:pt>
                <c:pt idx="1285">
                  <c:v>14.34</c:v>
                </c:pt>
                <c:pt idx="1286">
                  <c:v>14.31</c:v>
                </c:pt>
                <c:pt idx="1287">
                  <c:v>14.22</c:v>
                </c:pt>
                <c:pt idx="1288">
                  <c:v>14.1</c:v>
                </c:pt>
                <c:pt idx="1289">
                  <c:v>14.14</c:v>
                </c:pt>
                <c:pt idx="1290">
                  <c:v>14.1</c:v>
                </c:pt>
                <c:pt idx="1291">
                  <c:v>14.05</c:v>
                </c:pt>
                <c:pt idx="1292">
                  <c:v>14.21</c:v>
                </c:pt>
                <c:pt idx="1293">
                  <c:v>14.18</c:v>
                </c:pt>
                <c:pt idx="1294">
                  <c:v>14.11</c:v>
                </c:pt>
                <c:pt idx="1295">
                  <c:v>14</c:v>
                </c:pt>
                <c:pt idx="1296">
                  <c:v>14</c:v>
                </c:pt>
                <c:pt idx="1297">
                  <c:v>13.77</c:v>
                </c:pt>
                <c:pt idx="1298">
                  <c:v>13.86</c:v>
                </c:pt>
                <c:pt idx="1299">
                  <c:v>14.27</c:v>
                </c:pt>
                <c:pt idx="1300">
                  <c:v>14.29</c:v>
                </c:pt>
                <c:pt idx="1301">
                  <c:v>13.82</c:v>
                </c:pt>
                <c:pt idx="1302">
                  <c:v>13.86</c:v>
                </c:pt>
                <c:pt idx="1303">
                  <c:v>14.23</c:v>
                </c:pt>
                <c:pt idx="1304">
                  <c:v>14.25</c:v>
                </c:pt>
                <c:pt idx="1305">
                  <c:v>14.24</c:v>
                </c:pt>
                <c:pt idx="1306">
                  <c:v>14.06</c:v>
                </c:pt>
                <c:pt idx="1307">
                  <c:v>14.23</c:v>
                </c:pt>
                <c:pt idx="1308">
                  <c:v>14.21</c:v>
                </c:pt>
                <c:pt idx="1309">
                  <c:v>14.26</c:v>
                </c:pt>
                <c:pt idx="1310">
                  <c:v>14.23</c:v>
                </c:pt>
                <c:pt idx="1311">
                  <c:v>14.2</c:v>
                </c:pt>
                <c:pt idx="1312">
                  <c:v>14.08</c:v>
                </c:pt>
                <c:pt idx="1313">
                  <c:v>14.06</c:v>
                </c:pt>
                <c:pt idx="1314">
                  <c:v>14.13</c:v>
                </c:pt>
                <c:pt idx="1315">
                  <c:v>13.94</c:v>
                </c:pt>
                <c:pt idx="1316">
                  <c:v>13.89</c:v>
                </c:pt>
                <c:pt idx="1317">
                  <c:v>14.17</c:v>
                </c:pt>
                <c:pt idx="1318">
                  <c:v>14.22</c:v>
                </c:pt>
                <c:pt idx="1319">
                  <c:v>14.14</c:v>
                </c:pt>
                <c:pt idx="1320">
                  <c:v>13.98</c:v>
                </c:pt>
                <c:pt idx="1321">
                  <c:v>13.77</c:v>
                </c:pt>
                <c:pt idx="1322">
                  <c:v>13.93</c:v>
                </c:pt>
                <c:pt idx="1323">
                  <c:v>13.8</c:v>
                </c:pt>
                <c:pt idx="1324">
                  <c:v>13.87</c:v>
                </c:pt>
                <c:pt idx="1325">
                  <c:v>13.89</c:v>
                </c:pt>
                <c:pt idx="1326">
                  <c:v>13.78</c:v>
                </c:pt>
                <c:pt idx="1327">
                  <c:v>13.8</c:v>
                </c:pt>
                <c:pt idx="1328">
                  <c:v>13.77</c:v>
                </c:pt>
                <c:pt idx="1329">
                  <c:v>13.78</c:v>
                </c:pt>
                <c:pt idx="1330">
                  <c:v>13.78</c:v>
                </c:pt>
                <c:pt idx="1331">
                  <c:v>13.8</c:v>
                </c:pt>
                <c:pt idx="1332">
                  <c:v>13.81</c:v>
                </c:pt>
                <c:pt idx="1333">
                  <c:v>13.58</c:v>
                </c:pt>
                <c:pt idx="1334">
                  <c:v>13.62</c:v>
                </c:pt>
                <c:pt idx="1335">
                  <c:v>13.54</c:v>
                </c:pt>
                <c:pt idx="1336">
                  <c:v>13.4</c:v>
                </c:pt>
                <c:pt idx="1337">
                  <c:v>13.41</c:v>
                </c:pt>
                <c:pt idx="1338">
                  <c:v>13.31</c:v>
                </c:pt>
                <c:pt idx="1339">
                  <c:v>13.02</c:v>
                </c:pt>
                <c:pt idx="1340">
                  <c:v>12.9</c:v>
                </c:pt>
                <c:pt idx="1341">
                  <c:v>13.05</c:v>
                </c:pt>
                <c:pt idx="1342">
                  <c:v>13.14</c:v>
                </c:pt>
                <c:pt idx="1343">
                  <c:v>13.23</c:v>
                </c:pt>
                <c:pt idx="1344">
                  <c:v>13.07</c:v>
                </c:pt>
                <c:pt idx="1345">
                  <c:v>13.2</c:v>
                </c:pt>
                <c:pt idx="1346">
                  <c:v>13.37</c:v>
                </c:pt>
                <c:pt idx="1347">
                  <c:v>13.4</c:v>
                </c:pt>
                <c:pt idx="1348">
                  <c:v>13.34</c:v>
                </c:pt>
                <c:pt idx="1349">
                  <c:v>13.24</c:v>
                </c:pt>
                <c:pt idx="1350">
                  <c:v>13.24</c:v>
                </c:pt>
                <c:pt idx="1351">
                  <c:v>13.08</c:v>
                </c:pt>
                <c:pt idx="1352">
                  <c:v>12.71</c:v>
                </c:pt>
                <c:pt idx="1353">
                  <c:v>12.71</c:v>
                </c:pt>
                <c:pt idx="1354">
                  <c:v>12.67</c:v>
                </c:pt>
                <c:pt idx="1355">
                  <c:v>12.72</c:v>
                </c:pt>
                <c:pt idx="1356">
                  <c:v>12.71</c:v>
                </c:pt>
                <c:pt idx="1357">
                  <c:v>12.66</c:v>
                </c:pt>
                <c:pt idx="1358">
                  <c:v>12.58</c:v>
                </c:pt>
                <c:pt idx="1359">
                  <c:v>12.31</c:v>
                </c:pt>
                <c:pt idx="1360">
                  <c:v>12.66</c:v>
                </c:pt>
              </c:numCache>
            </c:numRef>
          </c:val>
          <c:smooth val="0"/>
          <c:extLst>
            <c:ext xmlns:c16="http://schemas.microsoft.com/office/drawing/2014/chart" uri="{C3380CC4-5D6E-409C-BE32-E72D297353CC}">
              <c16:uniqueId val="{00000003-DD39-4074-A69B-4ABBE08F5FCA}"/>
            </c:ext>
          </c:extLst>
        </c:ser>
        <c:ser>
          <c:idx val="4"/>
          <c:order val="4"/>
          <c:tx>
            <c:strRef>
              <c:f>'Market Data'!$F$2</c:f>
              <c:strCache>
                <c:ptCount val="1"/>
                <c:pt idx="0">
                  <c:v>TCPC</c:v>
                </c:pt>
              </c:strCache>
            </c:strRef>
          </c:tx>
          <c:spPr>
            <a:ln w="28575" cap="rnd">
              <a:solidFill>
                <a:schemeClr val="accent5"/>
              </a:solidFill>
              <a:round/>
            </a:ln>
            <a:effectLst/>
          </c:spPr>
          <c:marker>
            <c:symbol val="none"/>
          </c:marker>
          <c:cat>
            <c:numRef>
              <c:f>'Market Data'!$A$3:$A$1363</c:f>
              <c:numCache>
                <c:formatCode>m/d/yy;@</c:formatCode>
                <c:ptCount val="1361"/>
                <c:pt idx="0">
                  <c:v>46101</c:v>
                </c:pt>
                <c:pt idx="1">
                  <c:v>46100</c:v>
                </c:pt>
                <c:pt idx="2">
                  <c:v>46099</c:v>
                </c:pt>
                <c:pt idx="3">
                  <c:v>46098</c:v>
                </c:pt>
                <c:pt idx="4">
                  <c:v>46097</c:v>
                </c:pt>
                <c:pt idx="5">
                  <c:v>46094</c:v>
                </c:pt>
                <c:pt idx="6">
                  <c:v>46093</c:v>
                </c:pt>
                <c:pt idx="7">
                  <c:v>46092</c:v>
                </c:pt>
                <c:pt idx="8">
                  <c:v>46091</c:v>
                </c:pt>
                <c:pt idx="9">
                  <c:v>46090</c:v>
                </c:pt>
                <c:pt idx="10">
                  <c:v>46087</c:v>
                </c:pt>
                <c:pt idx="11">
                  <c:v>46086</c:v>
                </c:pt>
                <c:pt idx="12">
                  <c:v>46085</c:v>
                </c:pt>
                <c:pt idx="13">
                  <c:v>46084</c:v>
                </c:pt>
                <c:pt idx="14">
                  <c:v>46083</c:v>
                </c:pt>
                <c:pt idx="15">
                  <c:v>46080</c:v>
                </c:pt>
                <c:pt idx="16">
                  <c:v>46079</c:v>
                </c:pt>
                <c:pt idx="17">
                  <c:v>46078</c:v>
                </c:pt>
                <c:pt idx="18">
                  <c:v>46077</c:v>
                </c:pt>
                <c:pt idx="19">
                  <c:v>46076</c:v>
                </c:pt>
                <c:pt idx="20">
                  <c:v>46073</c:v>
                </c:pt>
                <c:pt idx="21">
                  <c:v>46072</c:v>
                </c:pt>
                <c:pt idx="22">
                  <c:v>46071</c:v>
                </c:pt>
                <c:pt idx="23">
                  <c:v>46070</c:v>
                </c:pt>
                <c:pt idx="24">
                  <c:v>46069</c:v>
                </c:pt>
                <c:pt idx="25">
                  <c:v>46066</c:v>
                </c:pt>
                <c:pt idx="26">
                  <c:v>46065</c:v>
                </c:pt>
                <c:pt idx="27">
                  <c:v>46064</c:v>
                </c:pt>
                <c:pt idx="28">
                  <c:v>46063</c:v>
                </c:pt>
                <c:pt idx="29">
                  <c:v>46062</c:v>
                </c:pt>
                <c:pt idx="30">
                  <c:v>46059</c:v>
                </c:pt>
                <c:pt idx="31">
                  <c:v>46058</c:v>
                </c:pt>
                <c:pt idx="32">
                  <c:v>46057</c:v>
                </c:pt>
                <c:pt idx="33">
                  <c:v>46056</c:v>
                </c:pt>
                <c:pt idx="34">
                  <c:v>46055</c:v>
                </c:pt>
                <c:pt idx="35">
                  <c:v>46052</c:v>
                </c:pt>
                <c:pt idx="36">
                  <c:v>46051</c:v>
                </c:pt>
                <c:pt idx="37">
                  <c:v>46050</c:v>
                </c:pt>
                <c:pt idx="38">
                  <c:v>46049</c:v>
                </c:pt>
                <c:pt idx="39">
                  <c:v>46048</c:v>
                </c:pt>
                <c:pt idx="40">
                  <c:v>46045</c:v>
                </c:pt>
                <c:pt idx="41">
                  <c:v>46044</c:v>
                </c:pt>
                <c:pt idx="42">
                  <c:v>46043</c:v>
                </c:pt>
                <c:pt idx="43">
                  <c:v>46042</c:v>
                </c:pt>
                <c:pt idx="44">
                  <c:v>46041</c:v>
                </c:pt>
                <c:pt idx="45">
                  <c:v>46038</c:v>
                </c:pt>
                <c:pt idx="46">
                  <c:v>46037</c:v>
                </c:pt>
                <c:pt idx="47">
                  <c:v>46036</c:v>
                </c:pt>
                <c:pt idx="48">
                  <c:v>46035</c:v>
                </c:pt>
                <c:pt idx="49">
                  <c:v>46034</c:v>
                </c:pt>
                <c:pt idx="50">
                  <c:v>46031</c:v>
                </c:pt>
                <c:pt idx="51">
                  <c:v>46030</c:v>
                </c:pt>
                <c:pt idx="52">
                  <c:v>46029</c:v>
                </c:pt>
                <c:pt idx="53">
                  <c:v>46028</c:v>
                </c:pt>
                <c:pt idx="54">
                  <c:v>46027</c:v>
                </c:pt>
                <c:pt idx="55">
                  <c:v>46024</c:v>
                </c:pt>
                <c:pt idx="56">
                  <c:v>46023</c:v>
                </c:pt>
                <c:pt idx="57">
                  <c:v>46022</c:v>
                </c:pt>
                <c:pt idx="58">
                  <c:v>46021</c:v>
                </c:pt>
                <c:pt idx="59">
                  <c:v>46020</c:v>
                </c:pt>
                <c:pt idx="60">
                  <c:v>46017</c:v>
                </c:pt>
                <c:pt idx="61">
                  <c:v>46016</c:v>
                </c:pt>
                <c:pt idx="62">
                  <c:v>46015</c:v>
                </c:pt>
                <c:pt idx="63">
                  <c:v>46014</c:v>
                </c:pt>
                <c:pt idx="64">
                  <c:v>46013</c:v>
                </c:pt>
                <c:pt idx="65">
                  <c:v>46010</c:v>
                </c:pt>
                <c:pt idx="66">
                  <c:v>46009</c:v>
                </c:pt>
                <c:pt idx="67">
                  <c:v>46008</c:v>
                </c:pt>
                <c:pt idx="68">
                  <c:v>46007</c:v>
                </c:pt>
                <c:pt idx="69">
                  <c:v>46006</c:v>
                </c:pt>
                <c:pt idx="70">
                  <c:v>46003</c:v>
                </c:pt>
                <c:pt idx="71">
                  <c:v>46002</c:v>
                </c:pt>
                <c:pt idx="72">
                  <c:v>46001</c:v>
                </c:pt>
                <c:pt idx="73">
                  <c:v>46000</c:v>
                </c:pt>
                <c:pt idx="74">
                  <c:v>45999</c:v>
                </c:pt>
                <c:pt idx="75">
                  <c:v>45996</c:v>
                </c:pt>
                <c:pt idx="76">
                  <c:v>45995</c:v>
                </c:pt>
                <c:pt idx="77">
                  <c:v>45994</c:v>
                </c:pt>
                <c:pt idx="78">
                  <c:v>45993</c:v>
                </c:pt>
                <c:pt idx="79">
                  <c:v>45992</c:v>
                </c:pt>
                <c:pt idx="80">
                  <c:v>45989</c:v>
                </c:pt>
                <c:pt idx="81">
                  <c:v>45988</c:v>
                </c:pt>
                <c:pt idx="82">
                  <c:v>45987</c:v>
                </c:pt>
                <c:pt idx="83">
                  <c:v>45986</c:v>
                </c:pt>
                <c:pt idx="84">
                  <c:v>45985</c:v>
                </c:pt>
                <c:pt idx="85">
                  <c:v>45982</c:v>
                </c:pt>
                <c:pt idx="86">
                  <c:v>45981</c:v>
                </c:pt>
                <c:pt idx="87">
                  <c:v>45980</c:v>
                </c:pt>
                <c:pt idx="88">
                  <c:v>45979</c:v>
                </c:pt>
                <c:pt idx="89">
                  <c:v>45978</c:v>
                </c:pt>
                <c:pt idx="90">
                  <c:v>45975</c:v>
                </c:pt>
                <c:pt idx="91">
                  <c:v>45974</c:v>
                </c:pt>
                <c:pt idx="92">
                  <c:v>45973</c:v>
                </c:pt>
                <c:pt idx="93">
                  <c:v>45972</c:v>
                </c:pt>
                <c:pt idx="94">
                  <c:v>45971</c:v>
                </c:pt>
                <c:pt idx="95">
                  <c:v>45968</c:v>
                </c:pt>
                <c:pt idx="96">
                  <c:v>45967</c:v>
                </c:pt>
                <c:pt idx="97">
                  <c:v>45966</c:v>
                </c:pt>
                <c:pt idx="98">
                  <c:v>45965</c:v>
                </c:pt>
                <c:pt idx="99">
                  <c:v>45964</c:v>
                </c:pt>
                <c:pt idx="100">
                  <c:v>45961</c:v>
                </c:pt>
                <c:pt idx="101">
                  <c:v>45960</c:v>
                </c:pt>
                <c:pt idx="102">
                  <c:v>45959</c:v>
                </c:pt>
                <c:pt idx="103">
                  <c:v>45958</c:v>
                </c:pt>
                <c:pt idx="104">
                  <c:v>45957</c:v>
                </c:pt>
                <c:pt idx="105">
                  <c:v>45954</c:v>
                </c:pt>
                <c:pt idx="106">
                  <c:v>45953</c:v>
                </c:pt>
                <c:pt idx="107">
                  <c:v>45952</c:v>
                </c:pt>
                <c:pt idx="108">
                  <c:v>45951</c:v>
                </c:pt>
                <c:pt idx="109">
                  <c:v>45950</c:v>
                </c:pt>
                <c:pt idx="110">
                  <c:v>45947</c:v>
                </c:pt>
                <c:pt idx="111">
                  <c:v>45946</c:v>
                </c:pt>
                <c:pt idx="112">
                  <c:v>45945</c:v>
                </c:pt>
                <c:pt idx="113">
                  <c:v>45944</c:v>
                </c:pt>
                <c:pt idx="114">
                  <c:v>45943</c:v>
                </c:pt>
                <c:pt idx="115">
                  <c:v>45940</c:v>
                </c:pt>
                <c:pt idx="116">
                  <c:v>45939</c:v>
                </c:pt>
                <c:pt idx="117">
                  <c:v>45938</c:v>
                </c:pt>
                <c:pt idx="118">
                  <c:v>45937</c:v>
                </c:pt>
                <c:pt idx="119">
                  <c:v>45936</c:v>
                </c:pt>
                <c:pt idx="120">
                  <c:v>45933</c:v>
                </c:pt>
                <c:pt idx="121">
                  <c:v>45932</c:v>
                </c:pt>
                <c:pt idx="122">
                  <c:v>45931</c:v>
                </c:pt>
                <c:pt idx="123">
                  <c:v>45930</c:v>
                </c:pt>
                <c:pt idx="124">
                  <c:v>45929</c:v>
                </c:pt>
                <c:pt idx="125">
                  <c:v>45926</c:v>
                </c:pt>
                <c:pt idx="126">
                  <c:v>45925</c:v>
                </c:pt>
                <c:pt idx="127">
                  <c:v>45924</c:v>
                </c:pt>
                <c:pt idx="128">
                  <c:v>45923</c:v>
                </c:pt>
                <c:pt idx="129">
                  <c:v>45922</c:v>
                </c:pt>
                <c:pt idx="130">
                  <c:v>45919</c:v>
                </c:pt>
                <c:pt idx="131">
                  <c:v>45918</c:v>
                </c:pt>
                <c:pt idx="132">
                  <c:v>45917</c:v>
                </c:pt>
                <c:pt idx="133">
                  <c:v>45916</c:v>
                </c:pt>
                <c:pt idx="134">
                  <c:v>45915</c:v>
                </c:pt>
                <c:pt idx="135">
                  <c:v>45912</c:v>
                </c:pt>
                <c:pt idx="136">
                  <c:v>45911</c:v>
                </c:pt>
                <c:pt idx="137">
                  <c:v>45910</c:v>
                </c:pt>
                <c:pt idx="138">
                  <c:v>45909</c:v>
                </c:pt>
                <c:pt idx="139">
                  <c:v>45908</c:v>
                </c:pt>
                <c:pt idx="140">
                  <c:v>45905</c:v>
                </c:pt>
                <c:pt idx="141">
                  <c:v>45904</c:v>
                </c:pt>
                <c:pt idx="142">
                  <c:v>45903</c:v>
                </c:pt>
                <c:pt idx="143">
                  <c:v>45902</c:v>
                </c:pt>
                <c:pt idx="144">
                  <c:v>45901</c:v>
                </c:pt>
                <c:pt idx="145">
                  <c:v>45898</c:v>
                </c:pt>
                <c:pt idx="146">
                  <c:v>45897</c:v>
                </c:pt>
                <c:pt idx="147">
                  <c:v>45896</c:v>
                </c:pt>
                <c:pt idx="148">
                  <c:v>45895</c:v>
                </c:pt>
                <c:pt idx="149">
                  <c:v>45894</c:v>
                </c:pt>
                <c:pt idx="150">
                  <c:v>45891</c:v>
                </c:pt>
                <c:pt idx="151">
                  <c:v>45890</c:v>
                </c:pt>
                <c:pt idx="152">
                  <c:v>45889</c:v>
                </c:pt>
                <c:pt idx="153">
                  <c:v>45888</c:v>
                </c:pt>
                <c:pt idx="154">
                  <c:v>45887</c:v>
                </c:pt>
                <c:pt idx="155">
                  <c:v>45884</c:v>
                </c:pt>
                <c:pt idx="156">
                  <c:v>45883</c:v>
                </c:pt>
                <c:pt idx="157">
                  <c:v>45882</c:v>
                </c:pt>
                <c:pt idx="158">
                  <c:v>45881</c:v>
                </c:pt>
                <c:pt idx="159">
                  <c:v>45880</c:v>
                </c:pt>
                <c:pt idx="160">
                  <c:v>45877</c:v>
                </c:pt>
                <c:pt idx="161">
                  <c:v>45876</c:v>
                </c:pt>
                <c:pt idx="162">
                  <c:v>45875</c:v>
                </c:pt>
                <c:pt idx="163">
                  <c:v>45874</c:v>
                </c:pt>
                <c:pt idx="164">
                  <c:v>45873</c:v>
                </c:pt>
                <c:pt idx="165">
                  <c:v>45870</c:v>
                </c:pt>
                <c:pt idx="166">
                  <c:v>45869</c:v>
                </c:pt>
                <c:pt idx="167">
                  <c:v>45868</c:v>
                </c:pt>
                <c:pt idx="168">
                  <c:v>45867</c:v>
                </c:pt>
                <c:pt idx="169">
                  <c:v>45866</c:v>
                </c:pt>
                <c:pt idx="170">
                  <c:v>45863</c:v>
                </c:pt>
                <c:pt idx="171">
                  <c:v>45862</c:v>
                </c:pt>
                <c:pt idx="172">
                  <c:v>45861</c:v>
                </c:pt>
                <c:pt idx="173">
                  <c:v>45860</c:v>
                </c:pt>
                <c:pt idx="174">
                  <c:v>45859</c:v>
                </c:pt>
                <c:pt idx="175">
                  <c:v>45856</c:v>
                </c:pt>
                <c:pt idx="176">
                  <c:v>45855</c:v>
                </c:pt>
                <c:pt idx="177">
                  <c:v>45854</c:v>
                </c:pt>
                <c:pt idx="178">
                  <c:v>45853</c:v>
                </c:pt>
                <c:pt idx="179">
                  <c:v>45852</c:v>
                </c:pt>
                <c:pt idx="180">
                  <c:v>45849</c:v>
                </c:pt>
                <c:pt idx="181">
                  <c:v>45848</c:v>
                </c:pt>
                <c:pt idx="182">
                  <c:v>45847</c:v>
                </c:pt>
                <c:pt idx="183">
                  <c:v>45846</c:v>
                </c:pt>
                <c:pt idx="184">
                  <c:v>45845</c:v>
                </c:pt>
                <c:pt idx="185">
                  <c:v>45842</c:v>
                </c:pt>
                <c:pt idx="186">
                  <c:v>45841</c:v>
                </c:pt>
                <c:pt idx="187">
                  <c:v>45840</c:v>
                </c:pt>
                <c:pt idx="188">
                  <c:v>45839</c:v>
                </c:pt>
                <c:pt idx="189">
                  <c:v>45838</c:v>
                </c:pt>
                <c:pt idx="190">
                  <c:v>45835</c:v>
                </c:pt>
                <c:pt idx="191">
                  <c:v>45834</c:v>
                </c:pt>
                <c:pt idx="192">
                  <c:v>45833</c:v>
                </c:pt>
                <c:pt idx="193">
                  <c:v>45832</c:v>
                </c:pt>
                <c:pt idx="194">
                  <c:v>45831</c:v>
                </c:pt>
                <c:pt idx="195">
                  <c:v>45828</c:v>
                </c:pt>
                <c:pt idx="196">
                  <c:v>45827</c:v>
                </c:pt>
                <c:pt idx="197">
                  <c:v>45826</c:v>
                </c:pt>
                <c:pt idx="198">
                  <c:v>45825</c:v>
                </c:pt>
                <c:pt idx="199">
                  <c:v>45824</c:v>
                </c:pt>
                <c:pt idx="200">
                  <c:v>45821</c:v>
                </c:pt>
                <c:pt idx="201">
                  <c:v>45820</c:v>
                </c:pt>
                <c:pt idx="202">
                  <c:v>45819</c:v>
                </c:pt>
                <c:pt idx="203">
                  <c:v>45818</c:v>
                </c:pt>
                <c:pt idx="204">
                  <c:v>45817</c:v>
                </c:pt>
                <c:pt idx="205">
                  <c:v>45814</c:v>
                </c:pt>
                <c:pt idx="206">
                  <c:v>45813</c:v>
                </c:pt>
                <c:pt idx="207">
                  <c:v>45812</c:v>
                </c:pt>
                <c:pt idx="208">
                  <c:v>45811</c:v>
                </c:pt>
                <c:pt idx="209">
                  <c:v>45810</c:v>
                </c:pt>
                <c:pt idx="210">
                  <c:v>45807</c:v>
                </c:pt>
                <c:pt idx="211">
                  <c:v>45806</c:v>
                </c:pt>
                <c:pt idx="212">
                  <c:v>45805</c:v>
                </c:pt>
                <c:pt idx="213">
                  <c:v>45804</c:v>
                </c:pt>
                <c:pt idx="214">
                  <c:v>45803</c:v>
                </c:pt>
                <c:pt idx="215">
                  <c:v>45800</c:v>
                </c:pt>
                <c:pt idx="216">
                  <c:v>45799</c:v>
                </c:pt>
                <c:pt idx="217">
                  <c:v>45798</c:v>
                </c:pt>
                <c:pt idx="218">
                  <c:v>45797</c:v>
                </c:pt>
                <c:pt idx="219">
                  <c:v>45796</c:v>
                </c:pt>
                <c:pt idx="220">
                  <c:v>45793</c:v>
                </c:pt>
                <c:pt idx="221">
                  <c:v>45792</c:v>
                </c:pt>
                <c:pt idx="222">
                  <c:v>45791</c:v>
                </c:pt>
                <c:pt idx="223">
                  <c:v>45790</c:v>
                </c:pt>
                <c:pt idx="224">
                  <c:v>45789</c:v>
                </c:pt>
                <c:pt idx="225">
                  <c:v>45786</c:v>
                </c:pt>
                <c:pt idx="226">
                  <c:v>45785</c:v>
                </c:pt>
                <c:pt idx="227">
                  <c:v>45784</c:v>
                </c:pt>
                <c:pt idx="228">
                  <c:v>45783</c:v>
                </c:pt>
                <c:pt idx="229">
                  <c:v>45782</c:v>
                </c:pt>
                <c:pt idx="230">
                  <c:v>45779</c:v>
                </c:pt>
                <c:pt idx="231">
                  <c:v>45778</c:v>
                </c:pt>
                <c:pt idx="232">
                  <c:v>45777</c:v>
                </c:pt>
                <c:pt idx="233">
                  <c:v>45776</c:v>
                </c:pt>
                <c:pt idx="234">
                  <c:v>45775</c:v>
                </c:pt>
                <c:pt idx="235">
                  <c:v>45772</c:v>
                </c:pt>
                <c:pt idx="236">
                  <c:v>45771</c:v>
                </c:pt>
                <c:pt idx="237">
                  <c:v>45770</c:v>
                </c:pt>
                <c:pt idx="238">
                  <c:v>45769</c:v>
                </c:pt>
                <c:pt idx="239">
                  <c:v>45768</c:v>
                </c:pt>
                <c:pt idx="240">
                  <c:v>45765</c:v>
                </c:pt>
                <c:pt idx="241">
                  <c:v>45764</c:v>
                </c:pt>
                <c:pt idx="242">
                  <c:v>45763</c:v>
                </c:pt>
                <c:pt idx="243">
                  <c:v>45762</c:v>
                </c:pt>
                <c:pt idx="244">
                  <c:v>45761</c:v>
                </c:pt>
                <c:pt idx="245">
                  <c:v>45758</c:v>
                </c:pt>
                <c:pt idx="246">
                  <c:v>45757</c:v>
                </c:pt>
                <c:pt idx="247">
                  <c:v>45756</c:v>
                </c:pt>
                <c:pt idx="248">
                  <c:v>45755</c:v>
                </c:pt>
                <c:pt idx="249">
                  <c:v>45754</c:v>
                </c:pt>
                <c:pt idx="250">
                  <c:v>45751</c:v>
                </c:pt>
                <c:pt idx="251">
                  <c:v>45750</c:v>
                </c:pt>
                <c:pt idx="252">
                  <c:v>45749</c:v>
                </c:pt>
                <c:pt idx="253">
                  <c:v>45748</c:v>
                </c:pt>
                <c:pt idx="254">
                  <c:v>45747</c:v>
                </c:pt>
                <c:pt idx="255">
                  <c:v>45744</c:v>
                </c:pt>
                <c:pt idx="256">
                  <c:v>45743</c:v>
                </c:pt>
                <c:pt idx="257">
                  <c:v>45742</c:v>
                </c:pt>
                <c:pt idx="258">
                  <c:v>45741</c:v>
                </c:pt>
                <c:pt idx="259">
                  <c:v>45740</c:v>
                </c:pt>
                <c:pt idx="260">
                  <c:v>45737</c:v>
                </c:pt>
                <c:pt idx="261">
                  <c:v>45736</c:v>
                </c:pt>
                <c:pt idx="262">
                  <c:v>45735</c:v>
                </c:pt>
                <c:pt idx="263">
                  <c:v>45734</c:v>
                </c:pt>
                <c:pt idx="264">
                  <c:v>45733</c:v>
                </c:pt>
                <c:pt idx="265">
                  <c:v>45730</c:v>
                </c:pt>
                <c:pt idx="266">
                  <c:v>45729</c:v>
                </c:pt>
                <c:pt idx="267">
                  <c:v>45728</c:v>
                </c:pt>
                <c:pt idx="268">
                  <c:v>45727</c:v>
                </c:pt>
                <c:pt idx="269">
                  <c:v>45726</c:v>
                </c:pt>
                <c:pt idx="270">
                  <c:v>45723</c:v>
                </c:pt>
                <c:pt idx="271">
                  <c:v>45722</c:v>
                </c:pt>
                <c:pt idx="272">
                  <c:v>45721</c:v>
                </c:pt>
                <c:pt idx="273">
                  <c:v>45720</c:v>
                </c:pt>
                <c:pt idx="274">
                  <c:v>45719</c:v>
                </c:pt>
                <c:pt idx="275">
                  <c:v>45716</c:v>
                </c:pt>
                <c:pt idx="276">
                  <c:v>45715</c:v>
                </c:pt>
                <c:pt idx="277">
                  <c:v>45714</c:v>
                </c:pt>
                <c:pt idx="278">
                  <c:v>45713</c:v>
                </c:pt>
                <c:pt idx="279">
                  <c:v>45712</c:v>
                </c:pt>
                <c:pt idx="280">
                  <c:v>45709</c:v>
                </c:pt>
                <c:pt idx="281">
                  <c:v>45708</c:v>
                </c:pt>
                <c:pt idx="282">
                  <c:v>45707</c:v>
                </c:pt>
                <c:pt idx="283">
                  <c:v>45706</c:v>
                </c:pt>
                <c:pt idx="284">
                  <c:v>45705</c:v>
                </c:pt>
                <c:pt idx="285">
                  <c:v>45702</c:v>
                </c:pt>
                <c:pt idx="286">
                  <c:v>45701</c:v>
                </c:pt>
                <c:pt idx="287">
                  <c:v>45700</c:v>
                </c:pt>
                <c:pt idx="288">
                  <c:v>45699</c:v>
                </c:pt>
                <c:pt idx="289">
                  <c:v>45698</c:v>
                </c:pt>
                <c:pt idx="290">
                  <c:v>45695</c:v>
                </c:pt>
                <c:pt idx="291">
                  <c:v>45694</c:v>
                </c:pt>
                <c:pt idx="292">
                  <c:v>45693</c:v>
                </c:pt>
                <c:pt idx="293">
                  <c:v>45692</c:v>
                </c:pt>
                <c:pt idx="294">
                  <c:v>45691</c:v>
                </c:pt>
                <c:pt idx="295">
                  <c:v>45688</c:v>
                </c:pt>
                <c:pt idx="296">
                  <c:v>45687</c:v>
                </c:pt>
                <c:pt idx="297">
                  <c:v>45686</c:v>
                </c:pt>
                <c:pt idx="298">
                  <c:v>45685</c:v>
                </c:pt>
                <c:pt idx="299">
                  <c:v>45684</c:v>
                </c:pt>
                <c:pt idx="300">
                  <c:v>45681</c:v>
                </c:pt>
                <c:pt idx="301">
                  <c:v>45680</c:v>
                </c:pt>
                <c:pt idx="302">
                  <c:v>45679</c:v>
                </c:pt>
                <c:pt idx="303">
                  <c:v>45678</c:v>
                </c:pt>
                <c:pt idx="304">
                  <c:v>45677</c:v>
                </c:pt>
                <c:pt idx="305">
                  <c:v>45674</c:v>
                </c:pt>
                <c:pt idx="306">
                  <c:v>45673</c:v>
                </c:pt>
                <c:pt idx="307">
                  <c:v>45672</c:v>
                </c:pt>
                <c:pt idx="308">
                  <c:v>45671</c:v>
                </c:pt>
                <c:pt idx="309">
                  <c:v>45670</c:v>
                </c:pt>
                <c:pt idx="310">
                  <c:v>45667</c:v>
                </c:pt>
                <c:pt idx="311">
                  <c:v>45666</c:v>
                </c:pt>
                <c:pt idx="312">
                  <c:v>45665</c:v>
                </c:pt>
                <c:pt idx="313">
                  <c:v>45664</c:v>
                </c:pt>
                <c:pt idx="314">
                  <c:v>45663</c:v>
                </c:pt>
                <c:pt idx="315">
                  <c:v>45660</c:v>
                </c:pt>
                <c:pt idx="316">
                  <c:v>45659</c:v>
                </c:pt>
                <c:pt idx="317">
                  <c:v>45658</c:v>
                </c:pt>
                <c:pt idx="318">
                  <c:v>45657</c:v>
                </c:pt>
                <c:pt idx="319">
                  <c:v>45656</c:v>
                </c:pt>
                <c:pt idx="320">
                  <c:v>45653</c:v>
                </c:pt>
                <c:pt idx="321">
                  <c:v>45652</c:v>
                </c:pt>
                <c:pt idx="322">
                  <c:v>45651</c:v>
                </c:pt>
                <c:pt idx="323">
                  <c:v>45650</c:v>
                </c:pt>
                <c:pt idx="324">
                  <c:v>45649</c:v>
                </c:pt>
                <c:pt idx="325">
                  <c:v>45646</c:v>
                </c:pt>
                <c:pt idx="326">
                  <c:v>45645</c:v>
                </c:pt>
                <c:pt idx="327">
                  <c:v>45644</c:v>
                </c:pt>
                <c:pt idx="328">
                  <c:v>45643</c:v>
                </c:pt>
                <c:pt idx="329">
                  <c:v>45642</c:v>
                </c:pt>
                <c:pt idx="330">
                  <c:v>45639</c:v>
                </c:pt>
                <c:pt idx="331">
                  <c:v>45638</c:v>
                </c:pt>
                <c:pt idx="332">
                  <c:v>45637</c:v>
                </c:pt>
                <c:pt idx="333">
                  <c:v>45636</c:v>
                </c:pt>
                <c:pt idx="334">
                  <c:v>45635</c:v>
                </c:pt>
                <c:pt idx="335">
                  <c:v>45632</c:v>
                </c:pt>
                <c:pt idx="336">
                  <c:v>45631</c:v>
                </c:pt>
                <c:pt idx="337">
                  <c:v>45630</c:v>
                </c:pt>
                <c:pt idx="338">
                  <c:v>45629</c:v>
                </c:pt>
                <c:pt idx="339">
                  <c:v>45628</c:v>
                </c:pt>
                <c:pt idx="340">
                  <c:v>45625</c:v>
                </c:pt>
                <c:pt idx="341">
                  <c:v>45624</c:v>
                </c:pt>
                <c:pt idx="342">
                  <c:v>45623</c:v>
                </c:pt>
                <c:pt idx="343">
                  <c:v>45622</c:v>
                </c:pt>
                <c:pt idx="344">
                  <c:v>45621</c:v>
                </c:pt>
                <c:pt idx="345">
                  <c:v>45618</c:v>
                </c:pt>
                <c:pt idx="346">
                  <c:v>45617</c:v>
                </c:pt>
                <c:pt idx="347">
                  <c:v>45616</c:v>
                </c:pt>
                <c:pt idx="348">
                  <c:v>45615</c:v>
                </c:pt>
                <c:pt idx="349">
                  <c:v>45614</c:v>
                </c:pt>
                <c:pt idx="350">
                  <c:v>45611</c:v>
                </c:pt>
                <c:pt idx="351">
                  <c:v>45610</c:v>
                </c:pt>
                <c:pt idx="352">
                  <c:v>45609</c:v>
                </c:pt>
                <c:pt idx="353">
                  <c:v>45608</c:v>
                </c:pt>
                <c:pt idx="354">
                  <c:v>45607</c:v>
                </c:pt>
                <c:pt idx="355">
                  <c:v>45604</c:v>
                </c:pt>
                <c:pt idx="356">
                  <c:v>45603</c:v>
                </c:pt>
                <c:pt idx="357">
                  <c:v>45602</c:v>
                </c:pt>
                <c:pt idx="358">
                  <c:v>45601</c:v>
                </c:pt>
                <c:pt idx="359">
                  <c:v>45600</c:v>
                </c:pt>
                <c:pt idx="360">
                  <c:v>45597</c:v>
                </c:pt>
                <c:pt idx="361">
                  <c:v>45596</c:v>
                </c:pt>
                <c:pt idx="362">
                  <c:v>45595</c:v>
                </c:pt>
                <c:pt idx="363">
                  <c:v>45594</c:v>
                </c:pt>
                <c:pt idx="364">
                  <c:v>45593</c:v>
                </c:pt>
                <c:pt idx="365">
                  <c:v>45590</c:v>
                </c:pt>
                <c:pt idx="366">
                  <c:v>45589</c:v>
                </c:pt>
                <c:pt idx="367">
                  <c:v>45588</c:v>
                </c:pt>
                <c:pt idx="368">
                  <c:v>45587</c:v>
                </c:pt>
                <c:pt idx="369">
                  <c:v>45586</c:v>
                </c:pt>
                <c:pt idx="370">
                  <c:v>45583</c:v>
                </c:pt>
                <c:pt idx="371">
                  <c:v>45582</c:v>
                </c:pt>
                <c:pt idx="372">
                  <c:v>45581</c:v>
                </c:pt>
                <c:pt idx="373">
                  <c:v>45580</c:v>
                </c:pt>
                <c:pt idx="374">
                  <c:v>45579</c:v>
                </c:pt>
                <c:pt idx="375">
                  <c:v>45576</c:v>
                </c:pt>
                <c:pt idx="376">
                  <c:v>45575</c:v>
                </c:pt>
                <c:pt idx="377">
                  <c:v>45574</c:v>
                </c:pt>
                <c:pt idx="378">
                  <c:v>45573</c:v>
                </c:pt>
                <c:pt idx="379">
                  <c:v>45572</c:v>
                </c:pt>
                <c:pt idx="380">
                  <c:v>45569</c:v>
                </c:pt>
                <c:pt idx="381">
                  <c:v>45568</c:v>
                </c:pt>
                <c:pt idx="382">
                  <c:v>45567</c:v>
                </c:pt>
                <c:pt idx="383">
                  <c:v>45566</c:v>
                </c:pt>
                <c:pt idx="384">
                  <c:v>45565</c:v>
                </c:pt>
                <c:pt idx="385">
                  <c:v>45562</c:v>
                </c:pt>
                <c:pt idx="386">
                  <c:v>45561</c:v>
                </c:pt>
                <c:pt idx="387">
                  <c:v>45560</c:v>
                </c:pt>
                <c:pt idx="388">
                  <c:v>45559</c:v>
                </c:pt>
                <c:pt idx="389">
                  <c:v>45558</c:v>
                </c:pt>
                <c:pt idx="390">
                  <c:v>45555</c:v>
                </c:pt>
                <c:pt idx="391">
                  <c:v>45554</c:v>
                </c:pt>
                <c:pt idx="392">
                  <c:v>45553</c:v>
                </c:pt>
                <c:pt idx="393">
                  <c:v>45552</c:v>
                </c:pt>
                <c:pt idx="394">
                  <c:v>45551</c:v>
                </c:pt>
                <c:pt idx="395">
                  <c:v>45548</c:v>
                </c:pt>
                <c:pt idx="396">
                  <c:v>45547</c:v>
                </c:pt>
                <c:pt idx="397">
                  <c:v>45546</c:v>
                </c:pt>
                <c:pt idx="398">
                  <c:v>45545</c:v>
                </c:pt>
                <c:pt idx="399">
                  <c:v>45544</c:v>
                </c:pt>
                <c:pt idx="400">
                  <c:v>45541</c:v>
                </c:pt>
                <c:pt idx="401">
                  <c:v>45540</c:v>
                </c:pt>
                <c:pt idx="402">
                  <c:v>45539</c:v>
                </c:pt>
                <c:pt idx="403">
                  <c:v>45538</c:v>
                </c:pt>
                <c:pt idx="404">
                  <c:v>45537</c:v>
                </c:pt>
                <c:pt idx="405">
                  <c:v>45534</c:v>
                </c:pt>
                <c:pt idx="406">
                  <c:v>45533</c:v>
                </c:pt>
                <c:pt idx="407">
                  <c:v>45532</c:v>
                </c:pt>
                <c:pt idx="408">
                  <c:v>45531</c:v>
                </c:pt>
                <c:pt idx="409">
                  <c:v>45530</c:v>
                </c:pt>
                <c:pt idx="410">
                  <c:v>45527</c:v>
                </c:pt>
                <c:pt idx="411">
                  <c:v>45526</c:v>
                </c:pt>
                <c:pt idx="412">
                  <c:v>45525</c:v>
                </c:pt>
                <c:pt idx="413">
                  <c:v>45524</c:v>
                </c:pt>
                <c:pt idx="414">
                  <c:v>45523</c:v>
                </c:pt>
                <c:pt idx="415">
                  <c:v>45520</c:v>
                </c:pt>
                <c:pt idx="416">
                  <c:v>45519</c:v>
                </c:pt>
                <c:pt idx="417">
                  <c:v>45518</c:v>
                </c:pt>
                <c:pt idx="418">
                  <c:v>45517</c:v>
                </c:pt>
                <c:pt idx="419">
                  <c:v>45516</c:v>
                </c:pt>
                <c:pt idx="420">
                  <c:v>45513</c:v>
                </c:pt>
                <c:pt idx="421">
                  <c:v>45512</c:v>
                </c:pt>
                <c:pt idx="422">
                  <c:v>45511</c:v>
                </c:pt>
                <c:pt idx="423">
                  <c:v>45510</c:v>
                </c:pt>
                <c:pt idx="424">
                  <c:v>45509</c:v>
                </c:pt>
                <c:pt idx="425">
                  <c:v>45506</c:v>
                </c:pt>
                <c:pt idx="426">
                  <c:v>45505</c:v>
                </c:pt>
                <c:pt idx="427">
                  <c:v>45504</c:v>
                </c:pt>
                <c:pt idx="428">
                  <c:v>45503</c:v>
                </c:pt>
                <c:pt idx="429">
                  <c:v>45502</c:v>
                </c:pt>
                <c:pt idx="430">
                  <c:v>45499</c:v>
                </c:pt>
                <c:pt idx="431">
                  <c:v>45498</c:v>
                </c:pt>
                <c:pt idx="432">
                  <c:v>45497</c:v>
                </c:pt>
                <c:pt idx="433">
                  <c:v>45496</c:v>
                </c:pt>
                <c:pt idx="434">
                  <c:v>45495</c:v>
                </c:pt>
                <c:pt idx="435">
                  <c:v>45492</c:v>
                </c:pt>
                <c:pt idx="436">
                  <c:v>45491</c:v>
                </c:pt>
                <c:pt idx="437">
                  <c:v>45490</c:v>
                </c:pt>
                <c:pt idx="438">
                  <c:v>45489</c:v>
                </c:pt>
                <c:pt idx="439">
                  <c:v>45488</c:v>
                </c:pt>
                <c:pt idx="440">
                  <c:v>45485</c:v>
                </c:pt>
                <c:pt idx="441">
                  <c:v>45484</c:v>
                </c:pt>
                <c:pt idx="442">
                  <c:v>45483</c:v>
                </c:pt>
                <c:pt idx="443">
                  <c:v>45482</c:v>
                </c:pt>
                <c:pt idx="444">
                  <c:v>45481</c:v>
                </c:pt>
                <c:pt idx="445">
                  <c:v>45478</c:v>
                </c:pt>
                <c:pt idx="446">
                  <c:v>45477</c:v>
                </c:pt>
                <c:pt idx="447">
                  <c:v>45476</c:v>
                </c:pt>
                <c:pt idx="448">
                  <c:v>45475</c:v>
                </c:pt>
                <c:pt idx="449">
                  <c:v>45474</c:v>
                </c:pt>
                <c:pt idx="450">
                  <c:v>45471</c:v>
                </c:pt>
                <c:pt idx="451">
                  <c:v>45470</c:v>
                </c:pt>
                <c:pt idx="452">
                  <c:v>45469</c:v>
                </c:pt>
                <c:pt idx="453">
                  <c:v>45468</c:v>
                </c:pt>
                <c:pt idx="454">
                  <c:v>45467</c:v>
                </c:pt>
                <c:pt idx="455">
                  <c:v>45464</c:v>
                </c:pt>
                <c:pt idx="456">
                  <c:v>45463</c:v>
                </c:pt>
                <c:pt idx="457">
                  <c:v>45462</c:v>
                </c:pt>
                <c:pt idx="458">
                  <c:v>45461</c:v>
                </c:pt>
                <c:pt idx="459">
                  <c:v>45460</c:v>
                </c:pt>
                <c:pt idx="460">
                  <c:v>45457</c:v>
                </c:pt>
                <c:pt idx="461">
                  <c:v>45456</c:v>
                </c:pt>
                <c:pt idx="462">
                  <c:v>45455</c:v>
                </c:pt>
                <c:pt idx="463">
                  <c:v>45454</c:v>
                </c:pt>
                <c:pt idx="464">
                  <c:v>45453</c:v>
                </c:pt>
                <c:pt idx="465">
                  <c:v>45450</c:v>
                </c:pt>
                <c:pt idx="466">
                  <c:v>45449</c:v>
                </c:pt>
                <c:pt idx="467">
                  <c:v>45448</c:v>
                </c:pt>
                <c:pt idx="468">
                  <c:v>45447</c:v>
                </c:pt>
                <c:pt idx="469">
                  <c:v>45446</c:v>
                </c:pt>
                <c:pt idx="470">
                  <c:v>45443</c:v>
                </c:pt>
                <c:pt idx="471">
                  <c:v>45442</c:v>
                </c:pt>
                <c:pt idx="472">
                  <c:v>45441</c:v>
                </c:pt>
                <c:pt idx="473">
                  <c:v>45440</c:v>
                </c:pt>
                <c:pt idx="474">
                  <c:v>45439</c:v>
                </c:pt>
                <c:pt idx="475">
                  <c:v>45436</c:v>
                </c:pt>
                <c:pt idx="476">
                  <c:v>45435</c:v>
                </c:pt>
                <c:pt idx="477">
                  <c:v>45434</c:v>
                </c:pt>
                <c:pt idx="478">
                  <c:v>45433</c:v>
                </c:pt>
                <c:pt idx="479">
                  <c:v>45432</c:v>
                </c:pt>
                <c:pt idx="480">
                  <c:v>45429</c:v>
                </c:pt>
                <c:pt idx="481">
                  <c:v>45428</c:v>
                </c:pt>
                <c:pt idx="482">
                  <c:v>45427</c:v>
                </c:pt>
                <c:pt idx="483">
                  <c:v>45426</c:v>
                </c:pt>
                <c:pt idx="484">
                  <c:v>45425</c:v>
                </c:pt>
                <c:pt idx="485">
                  <c:v>45422</c:v>
                </c:pt>
                <c:pt idx="486">
                  <c:v>45421</c:v>
                </c:pt>
                <c:pt idx="487">
                  <c:v>45420</c:v>
                </c:pt>
                <c:pt idx="488">
                  <c:v>45419</c:v>
                </c:pt>
                <c:pt idx="489">
                  <c:v>45418</c:v>
                </c:pt>
                <c:pt idx="490">
                  <c:v>45415</c:v>
                </c:pt>
                <c:pt idx="491">
                  <c:v>45414</c:v>
                </c:pt>
                <c:pt idx="492">
                  <c:v>45413</c:v>
                </c:pt>
                <c:pt idx="493">
                  <c:v>45412</c:v>
                </c:pt>
                <c:pt idx="494">
                  <c:v>45411</c:v>
                </c:pt>
                <c:pt idx="495">
                  <c:v>45408</c:v>
                </c:pt>
                <c:pt idx="496">
                  <c:v>45407</c:v>
                </c:pt>
                <c:pt idx="497">
                  <c:v>45406</c:v>
                </c:pt>
                <c:pt idx="498">
                  <c:v>45405</c:v>
                </c:pt>
                <c:pt idx="499">
                  <c:v>45404</c:v>
                </c:pt>
                <c:pt idx="500">
                  <c:v>45401</c:v>
                </c:pt>
                <c:pt idx="501">
                  <c:v>45400</c:v>
                </c:pt>
                <c:pt idx="502">
                  <c:v>45399</c:v>
                </c:pt>
                <c:pt idx="503">
                  <c:v>45398</c:v>
                </c:pt>
                <c:pt idx="504">
                  <c:v>45397</c:v>
                </c:pt>
                <c:pt idx="505">
                  <c:v>45394</c:v>
                </c:pt>
                <c:pt idx="506">
                  <c:v>45393</c:v>
                </c:pt>
                <c:pt idx="507">
                  <c:v>45392</c:v>
                </c:pt>
                <c:pt idx="508">
                  <c:v>45391</c:v>
                </c:pt>
                <c:pt idx="509">
                  <c:v>45390</c:v>
                </c:pt>
                <c:pt idx="510">
                  <c:v>45387</c:v>
                </c:pt>
                <c:pt idx="511">
                  <c:v>45386</c:v>
                </c:pt>
                <c:pt idx="512">
                  <c:v>45385</c:v>
                </c:pt>
                <c:pt idx="513">
                  <c:v>45384</c:v>
                </c:pt>
                <c:pt idx="514">
                  <c:v>45383</c:v>
                </c:pt>
                <c:pt idx="515">
                  <c:v>45380</c:v>
                </c:pt>
                <c:pt idx="516">
                  <c:v>45379</c:v>
                </c:pt>
                <c:pt idx="517">
                  <c:v>45378</c:v>
                </c:pt>
                <c:pt idx="518">
                  <c:v>45377</c:v>
                </c:pt>
                <c:pt idx="519">
                  <c:v>45376</c:v>
                </c:pt>
                <c:pt idx="520">
                  <c:v>45373</c:v>
                </c:pt>
                <c:pt idx="521">
                  <c:v>45372</c:v>
                </c:pt>
                <c:pt idx="522">
                  <c:v>45371</c:v>
                </c:pt>
                <c:pt idx="523">
                  <c:v>45370</c:v>
                </c:pt>
                <c:pt idx="524">
                  <c:v>45369</c:v>
                </c:pt>
                <c:pt idx="525">
                  <c:v>45366</c:v>
                </c:pt>
                <c:pt idx="526">
                  <c:v>45365</c:v>
                </c:pt>
                <c:pt idx="527">
                  <c:v>45364</c:v>
                </c:pt>
                <c:pt idx="528">
                  <c:v>45363</c:v>
                </c:pt>
                <c:pt idx="529">
                  <c:v>45362</c:v>
                </c:pt>
                <c:pt idx="530">
                  <c:v>45359</c:v>
                </c:pt>
                <c:pt idx="531">
                  <c:v>45358</c:v>
                </c:pt>
                <c:pt idx="532">
                  <c:v>45357</c:v>
                </c:pt>
                <c:pt idx="533">
                  <c:v>45356</c:v>
                </c:pt>
                <c:pt idx="534">
                  <c:v>45355</c:v>
                </c:pt>
                <c:pt idx="535">
                  <c:v>45352</c:v>
                </c:pt>
                <c:pt idx="536">
                  <c:v>45351</c:v>
                </c:pt>
                <c:pt idx="537">
                  <c:v>45350</c:v>
                </c:pt>
                <c:pt idx="538">
                  <c:v>45349</c:v>
                </c:pt>
                <c:pt idx="539">
                  <c:v>45348</c:v>
                </c:pt>
                <c:pt idx="540">
                  <c:v>45345</c:v>
                </c:pt>
                <c:pt idx="541">
                  <c:v>45344</c:v>
                </c:pt>
                <c:pt idx="542">
                  <c:v>45343</c:v>
                </c:pt>
                <c:pt idx="543">
                  <c:v>45342</c:v>
                </c:pt>
                <c:pt idx="544">
                  <c:v>45341</c:v>
                </c:pt>
                <c:pt idx="545">
                  <c:v>45338</c:v>
                </c:pt>
                <c:pt idx="546">
                  <c:v>45337</c:v>
                </c:pt>
                <c:pt idx="547">
                  <c:v>45336</c:v>
                </c:pt>
                <c:pt idx="548">
                  <c:v>45335</c:v>
                </c:pt>
                <c:pt idx="549">
                  <c:v>45334</c:v>
                </c:pt>
                <c:pt idx="550">
                  <c:v>45331</c:v>
                </c:pt>
                <c:pt idx="551">
                  <c:v>45330</c:v>
                </c:pt>
                <c:pt idx="552">
                  <c:v>45329</c:v>
                </c:pt>
                <c:pt idx="553">
                  <c:v>45328</c:v>
                </c:pt>
                <c:pt idx="554">
                  <c:v>45327</c:v>
                </c:pt>
                <c:pt idx="555">
                  <c:v>45324</c:v>
                </c:pt>
                <c:pt idx="556">
                  <c:v>45323</c:v>
                </c:pt>
                <c:pt idx="557">
                  <c:v>45322</c:v>
                </c:pt>
                <c:pt idx="558">
                  <c:v>45321</c:v>
                </c:pt>
                <c:pt idx="559">
                  <c:v>45320</c:v>
                </c:pt>
                <c:pt idx="560">
                  <c:v>45317</c:v>
                </c:pt>
                <c:pt idx="561">
                  <c:v>45316</c:v>
                </c:pt>
                <c:pt idx="562">
                  <c:v>45315</c:v>
                </c:pt>
                <c:pt idx="563">
                  <c:v>45314</c:v>
                </c:pt>
                <c:pt idx="564">
                  <c:v>45313</c:v>
                </c:pt>
                <c:pt idx="565">
                  <c:v>45310</c:v>
                </c:pt>
                <c:pt idx="566">
                  <c:v>45309</c:v>
                </c:pt>
                <c:pt idx="567">
                  <c:v>45308</c:v>
                </c:pt>
                <c:pt idx="568">
                  <c:v>45307</c:v>
                </c:pt>
                <c:pt idx="569">
                  <c:v>45306</c:v>
                </c:pt>
                <c:pt idx="570">
                  <c:v>45303</c:v>
                </c:pt>
                <c:pt idx="571">
                  <c:v>45302</c:v>
                </c:pt>
                <c:pt idx="572">
                  <c:v>45301</c:v>
                </c:pt>
                <c:pt idx="573">
                  <c:v>45300</c:v>
                </c:pt>
                <c:pt idx="574">
                  <c:v>45299</c:v>
                </c:pt>
                <c:pt idx="575">
                  <c:v>45296</c:v>
                </c:pt>
                <c:pt idx="576">
                  <c:v>45295</c:v>
                </c:pt>
                <c:pt idx="577">
                  <c:v>45294</c:v>
                </c:pt>
                <c:pt idx="578">
                  <c:v>45293</c:v>
                </c:pt>
                <c:pt idx="579">
                  <c:v>45292</c:v>
                </c:pt>
                <c:pt idx="580">
                  <c:v>45289</c:v>
                </c:pt>
                <c:pt idx="581">
                  <c:v>45288</c:v>
                </c:pt>
                <c:pt idx="582">
                  <c:v>45287</c:v>
                </c:pt>
                <c:pt idx="583">
                  <c:v>45286</c:v>
                </c:pt>
                <c:pt idx="584">
                  <c:v>45285</c:v>
                </c:pt>
                <c:pt idx="585">
                  <c:v>45282</c:v>
                </c:pt>
                <c:pt idx="586">
                  <c:v>45281</c:v>
                </c:pt>
                <c:pt idx="587">
                  <c:v>45280</c:v>
                </c:pt>
                <c:pt idx="588">
                  <c:v>45279</c:v>
                </c:pt>
                <c:pt idx="589">
                  <c:v>45278</c:v>
                </c:pt>
                <c:pt idx="590">
                  <c:v>45275</c:v>
                </c:pt>
                <c:pt idx="591">
                  <c:v>45274</c:v>
                </c:pt>
                <c:pt idx="592">
                  <c:v>45273</c:v>
                </c:pt>
                <c:pt idx="593">
                  <c:v>45272</c:v>
                </c:pt>
                <c:pt idx="594">
                  <c:v>45271</c:v>
                </c:pt>
                <c:pt idx="595">
                  <c:v>45268</c:v>
                </c:pt>
                <c:pt idx="596">
                  <c:v>45267</c:v>
                </c:pt>
                <c:pt idx="597">
                  <c:v>45266</c:v>
                </c:pt>
                <c:pt idx="598">
                  <c:v>45265</c:v>
                </c:pt>
                <c:pt idx="599">
                  <c:v>45264</c:v>
                </c:pt>
                <c:pt idx="600">
                  <c:v>45261</c:v>
                </c:pt>
                <c:pt idx="601">
                  <c:v>45260</c:v>
                </c:pt>
                <c:pt idx="602">
                  <c:v>45259</c:v>
                </c:pt>
                <c:pt idx="603">
                  <c:v>45258</c:v>
                </c:pt>
                <c:pt idx="604">
                  <c:v>45257</c:v>
                </c:pt>
                <c:pt idx="605">
                  <c:v>45254</c:v>
                </c:pt>
                <c:pt idx="606">
                  <c:v>45253</c:v>
                </c:pt>
                <c:pt idx="607">
                  <c:v>45252</c:v>
                </c:pt>
                <c:pt idx="608">
                  <c:v>45251</c:v>
                </c:pt>
                <c:pt idx="609">
                  <c:v>45250</c:v>
                </c:pt>
                <c:pt idx="610">
                  <c:v>45247</c:v>
                </c:pt>
                <c:pt idx="611">
                  <c:v>45246</c:v>
                </c:pt>
                <c:pt idx="612">
                  <c:v>45245</c:v>
                </c:pt>
                <c:pt idx="613">
                  <c:v>45244</c:v>
                </c:pt>
                <c:pt idx="614">
                  <c:v>45243</c:v>
                </c:pt>
                <c:pt idx="615">
                  <c:v>45240</c:v>
                </c:pt>
                <c:pt idx="616">
                  <c:v>45239</c:v>
                </c:pt>
                <c:pt idx="617">
                  <c:v>45238</c:v>
                </c:pt>
                <c:pt idx="618">
                  <c:v>45237</c:v>
                </c:pt>
                <c:pt idx="619">
                  <c:v>45236</c:v>
                </c:pt>
                <c:pt idx="620">
                  <c:v>45233</c:v>
                </c:pt>
                <c:pt idx="621">
                  <c:v>45232</c:v>
                </c:pt>
                <c:pt idx="622">
                  <c:v>45231</c:v>
                </c:pt>
                <c:pt idx="623">
                  <c:v>45230</c:v>
                </c:pt>
                <c:pt idx="624">
                  <c:v>45229</c:v>
                </c:pt>
                <c:pt idx="625">
                  <c:v>45226</c:v>
                </c:pt>
                <c:pt idx="626">
                  <c:v>45225</c:v>
                </c:pt>
                <c:pt idx="627">
                  <c:v>45224</c:v>
                </c:pt>
                <c:pt idx="628">
                  <c:v>45223</c:v>
                </c:pt>
                <c:pt idx="629">
                  <c:v>45222</c:v>
                </c:pt>
                <c:pt idx="630">
                  <c:v>45219</c:v>
                </c:pt>
                <c:pt idx="631">
                  <c:v>45218</c:v>
                </c:pt>
                <c:pt idx="632">
                  <c:v>45217</c:v>
                </c:pt>
                <c:pt idx="633">
                  <c:v>45216</c:v>
                </c:pt>
                <c:pt idx="634">
                  <c:v>45215</c:v>
                </c:pt>
                <c:pt idx="635">
                  <c:v>45212</c:v>
                </c:pt>
                <c:pt idx="636">
                  <c:v>45211</c:v>
                </c:pt>
                <c:pt idx="637">
                  <c:v>45210</c:v>
                </c:pt>
                <c:pt idx="638">
                  <c:v>45209</c:v>
                </c:pt>
                <c:pt idx="639">
                  <c:v>45208</c:v>
                </c:pt>
                <c:pt idx="640">
                  <c:v>45205</c:v>
                </c:pt>
                <c:pt idx="641">
                  <c:v>45204</c:v>
                </c:pt>
                <c:pt idx="642">
                  <c:v>45203</c:v>
                </c:pt>
                <c:pt idx="643">
                  <c:v>45202</c:v>
                </c:pt>
                <c:pt idx="644">
                  <c:v>45201</c:v>
                </c:pt>
                <c:pt idx="645">
                  <c:v>45198</c:v>
                </c:pt>
                <c:pt idx="646">
                  <c:v>45197</c:v>
                </c:pt>
                <c:pt idx="647">
                  <c:v>45196</c:v>
                </c:pt>
                <c:pt idx="648">
                  <c:v>45195</c:v>
                </c:pt>
                <c:pt idx="649">
                  <c:v>45194</c:v>
                </c:pt>
                <c:pt idx="650">
                  <c:v>45191</c:v>
                </c:pt>
                <c:pt idx="651">
                  <c:v>45190</c:v>
                </c:pt>
                <c:pt idx="652">
                  <c:v>45189</c:v>
                </c:pt>
                <c:pt idx="653">
                  <c:v>45188</c:v>
                </c:pt>
                <c:pt idx="654">
                  <c:v>45187</c:v>
                </c:pt>
                <c:pt idx="655">
                  <c:v>45184</c:v>
                </c:pt>
                <c:pt idx="656">
                  <c:v>45183</c:v>
                </c:pt>
                <c:pt idx="657">
                  <c:v>45182</c:v>
                </c:pt>
                <c:pt idx="658">
                  <c:v>45181</c:v>
                </c:pt>
                <c:pt idx="659">
                  <c:v>45180</c:v>
                </c:pt>
                <c:pt idx="660">
                  <c:v>45177</c:v>
                </c:pt>
                <c:pt idx="661">
                  <c:v>45176</c:v>
                </c:pt>
                <c:pt idx="662">
                  <c:v>45175</c:v>
                </c:pt>
                <c:pt idx="663">
                  <c:v>45174</c:v>
                </c:pt>
                <c:pt idx="664">
                  <c:v>45173</c:v>
                </c:pt>
                <c:pt idx="665">
                  <c:v>45170</c:v>
                </c:pt>
                <c:pt idx="666">
                  <c:v>45169</c:v>
                </c:pt>
                <c:pt idx="667">
                  <c:v>45168</c:v>
                </c:pt>
                <c:pt idx="668">
                  <c:v>45167</c:v>
                </c:pt>
                <c:pt idx="669">
                  <c:v>45166</c:v>
                </c:pt>
                <c:pt idx="670">
                  <c:v>45163</c:v>
                </c:pt>
                <c:pt idx="671">
                  <c:v>45162</c:v>
                </c:pt>
                <c:pt idx="672">
                  <c:v>45161</c:v>
                </c:pt>
                <c:pt idx="673">
                  <c:v>45160</c:v>
                </c:pt>
                <c:pt idx="674">
                  <c:v>45159</c:v>
                </c:pt>
                <c:pt idx="675">
                  <c:v>45156</c:v>
                </c:pt>
                <c:pt idx="676">
                  <c:v>45155</c:v>
                </c:pt>
                <c:pt idx="677">
                  <c:v>45154</c:v>
                </c:pt>
                <c:pt idx="678">
                  <c:v>45153</c:v>
                </c:pt>
                <c:pt idx="679">
                  <c:v>45152</c:v>
                </c:pt>
                <c:pt idx="680">
                  <c:v>45149</c:v>
                </c:pt>
                <c:pt idx="681">
                  <c:v>45148</c:v>
                </c:pt>
                <c:pt idx="682">
                  <c:v>45147</c:v>
                </c:pt>
                <c:pt idx="683">
                  <c:v>45146</c:v>
                </c:pt>
                <c:pt idx="684">
                  <c:v>45145</c:v>
                </c:pt>
                <c:pt idx="685">
                  <c:v>45142</c:v>
                </c:pt>
                <c:pt idx="686">
                  <c:v>45141</c:v>
                </c:pt>
                <c:pt idx="687">
                  <c:v>45140</c:v>
                </c:pt>
                <c:pt idx="688">
                  <c:v>45139</c:v>
                </c:pt>
                <c:pt idx="689">
                  <c:v>45138</c:v>
                </c:pt>
                <c:pt idx="690">
                  <c:v>45135</c:v>
                </c:pt>
                <c:pt idx="691">
                  <c:v>45134</c:v>
                </c:pt>
                <c:pt idx="692">
                  <c:v>45133</c:v>
                </c:pt>
                <c:pt idx="693">
                  <c:v>45132</c:v>
                </c:pt>
                <c:pt idx="694">
                  <c:v>45131</c:v>
                </c:pt>
                <c:pt idx="695">
                  <c:v>45128</c:v>
                </c:pt>
                <c:pt idx="696">
                  <c:v>45127</c:v>
                </c:pt>
                <c:pt idx="697">
                  <c:v>45126</c:v>
                </c:pt>
                <c:pt idx="698">
                  <c:v>45125</c:v>
                </c:pt>
                <c:pt idx="699">
                  <c:v>45124</c:v>
                </c:pt>
                <c:pt idx="700">
                  <c:v>45121</c:v>
                </c:pt>
                <c:pt idx="701">
                  <c:v>45120</c:v>
                </c:pt>
                <c:pt idx="702">
                  <c:v>45119</c:v>
                </c:pt>
                <c:pt idx="703">
                  <c:v>45118</c:v>
                </c:pt>
                <c:pt idx="704">
                  <c:v>45117</c:v>
                </c:pt>
                <c:pt idx="705">
                  <c:v>45114</c:v>
                </c:pt>
                <c:pt idx="706">
                  <c:v>45113</c:v>
                </c:pt>
                <c:pt idx="707">
                  <c:v>45112</c:v>
                </c:pt>
                <c:pt idx="708">
                  <c:v>45111</c:v>
                </c:pt>
                <c:pt idx="709">
                  <c:v>45110</c:v>
                </c:pt>
                <c:pt idx="710">
                  <c:v>45107</c:v>
                </c:pt>
                <c:pt idx="711">
                  <c:v>45106</c:v>
                </c:pt>
                <c:pt idx="712">
                  <c:v>45105</c:v>
                </c:pt>
                <c:pt idx="713">
                  <c:v>45104</c:v>
                </c:pt>
                <c:pt idx="714">
                  <c:v>45103</c:v>
                </c:pt>
                <c:pt idx="715">
                  <c:v>45100</c:v>
                </c:pt>
                <c:pt idx="716">
                  <c:v>45099</c:v>
                </c:pt>
                <c:pt idx="717">
                  <c:v>45098</c:v>
                </c:pt>
                <c:pt idx="718">
                  <c:v>45097</c:v>
                </c:pt>
                <c:pt idx="719">
                  <c:v>45096</c:v>
                </c:pt>
                <c:pt idx="720">
                  <c:v>45093</c:v>
                </c:pt>
                <c:pt idx="721">
                  <c:v>45092</c:v>
                </c:pt>
                <c:pt idx="722">
                  <c:v>45091</c:v>
                </c:pt>
                <c:pt idx="723">
                  <c:v>45090</c:v>
                </c:pt>
                <c:pt idx="724">
                  <c:v>45089</c:v>
                </c:pt>
                <c:pt idx="725">
                  <c:v>45086</c:v>
                </c:pt>
                <c:pt idx="726">
                  <c:v>45085</c:v>
                </c:pt>
                <c:pt idx="727">
                  <c:v>45084</c:v>
                </c:pt>
                <c:pt idx="728">
                  <c:v>45083</c:v>
                </c:pt>
                <c:pt idx="729">
                  <c:v>45082</c:v>
                </c:pt>
                <c:pt idx="730">
                  <c:v>45079</c:v>
                </c:pt>
                <c:pt idx="731">
                  <c:v>45078</c:v>
                </c:pt>
                <c:pt idx="732">
                  <c:v>45077</c:v>
                </c:pt>
                <c:pt idx="733">
                  <c:v>45076</c:v>
                </c:pt>
                <c:pt idx="734">
                  <c:v>45075</c:v>
                </c:pt>
                <c:pt idx="735">
                  <c:v>45072</c:v>
                </c:pt>
                <c:pt idx="736">
                  <c:v>45071</c:v>
                </c:pt>
                <c:pt idx="737">
                  <c:v>45070</c:v>
                </c:pt>
                <c:pt idx="738">
                  <c:v>45069</c:v>
                </c:pt>
                <c:pt idx="739">
                  <c:v>45068</c:v>
                </c:pt>
                <c:pt idx="740">
                  <c:v>45065</c:v>
                </c:pt>
                <c:pt idx="741">
                  <c:v>45064</c:v>
                </c:pt>
                <c:pt idx="742">
                  <c:v>45063</c:v>
                </c:pt>
                <c:pt idx="743">
                  <c:v>45062</c:v>
                </c:pt>
                <c:pt idx="744">
                  <c:v>45061</c:v>
                </c:pt>
                <c:pt idx="745">
                  <c:v>45058</c:v>
                </c:pt>
                <c:pt idx="746">
                  <c:v>45057</c:v>
                </c:pt>
                <c:pt idx="747">
                  <c:v>45056</c:v>
                </c:pt>
                <c:pt idx="748">
                  <c:v>45055</c:v>
                </c:pt>
                <c:pt idx="749">
                  <c:v>45054</c:v>
                </c:pt>
                <c:pt idx="750">
                  <c:v>45051</c:v>
                </c:pt>
                <c:pt idx="751">
                  <c:v>45050</c:v>
                </c:pt>
                <c:pt idx="752">
                  <c:v>45049</c:v>
                </c:pt>
                <c:pt idx="753">
                  <c:v>45048</c:v>
                </c:pt>
                <c:pt idx="754">
                  <c:v>45047</c:v>
                </c:pt>
                <c:pt idx="755">
                  <c:v>45044</c:v>
                </c:pt>
                <c:pt idx="756">
                  <c:v>45043</c:v>
                </c:pt>
                <c:pt idx="757">
                  <c:v>45042</c:v>
                </c:pt>
                <c:pt idx="758">
                  <c:v>45041</c:v>
                </c:pt>
                <c:pt idx="759">
                  <c:v>45040</c:v>
                </c:pt>
                <c:pt idx="760">
                  <c:v>45037</c:v>
                </c:pt>
                <c:pt idx="761">
                  <c:v>45036</c:v>
                </c:pt>
                <c:pt idx="762">
                  <c:v>45035</c:v>
                </c:pt>
                <c:pt idx="763">
                  <c:v>45034</c:v>
                </c:pt>
                <c:pt idx="764">
                  <c:v>45033</c:v>
                </c:pt>
                <c:pt idx="765">
                  <c:v>45030</c:v>
                </c:pt>
                <c:pt idx="766">
                  <c:v>45029</c:v>
                </c:pt>
                <c:pt idx="767">
                  <c:v>45028</c:v>
                </c:pt>
                <c:pt idx="768">
                  <c:v>45027</c:v>
                </c:pt>
                <c:pt idx="769">
                  <c:v>45026</c:v>
                </c:pt>
                <c:pt idx="770">
                  <c:v>45023</c:v>
                </c:pt>
                <c:pt idx="771">
                  <c:v>45022</c:v>
                </c:pt>
                <c:pt idx="772">
                  <c:v>45021</c:v>
                </c:pt>
                <c:pt idx="773">
                  <c:v>45020</c:v>
                </c:pt>
                <c:pt idx="774">
                  <c:v>45019</c:v>
                </c:pt>
                <c:pt idx="775">
                  <c:v>45016</c:v>
                </c:pt>
                <c:pt idx="776">
                  <c:v>45015</c:v>
                </c:pt>
                <c:pt idx="777">
                  <c:v>45014</c:v>
                </c:pt>
                <c:pt idx="778">
                  <c:v>45013</c:v>
                </c:pt>
                <c:pt idx="779">
                  <c:v>45012</c:v>
                </c:pt>
                <c:pt idx="780">
                  <c:v>45009</c:v>
                </c:pt>
                <c:pt idx="781">
                  <c:v>45008</c:v>
                </c:pt>
                <c:pt idx="782">
                  <c:v>45007</c:v>
                </c:pt>
                <c:pt idx="783">
                  <c:v>45006</c:v>
                </c:pt>
                <c:pt idx="784">
                  <c:v>45005</c:v>
                </c:pt>
                <c:pt idx="785">
                  <c:v>45002</c:v>
                </c:pt>
                <c:pt idx="786">
                  <c:v>45001</c:v>
                </c:pt>
                <c:pt idx="787">
                  <c:v>45000</c:v>
                </c:pt>
                <c:pt idx="788">
                  <c:v>44999</c:v>
                </c:pt>
                <c:pt idx="789">
                  <c:v>44998</c:v>
                </c:pt>
                <c:pt idx="790">
                  <c:v>44995</c:v>
                </c:pt>
                <c:pt idx="791">
                  <c:v>44994</c:v>
                </c:pt>
                <c:pt idx="792">
                  <c:v>44993</c:v>
                </c:pt>
                <c:pt idx="793">
                  <c:v>44992</c:v>
                </c:pt>
                <c:pt idx="794">
                  <c:v>44991</c:v>
                </c:pt>
                <c:pt idx="795">
                  <c:v>44988</c:v>
                </c:pt>
                <c:pt idx="796">
                  <c:v>44987</c:v>
                </c:pt>
                <c:pt idx="797">
                  <c:v>44986</c:v>
                </c:pt>
                <c:pt idx="798">
                  <c:v>44985</c:v>
                </c:pt>
                <c:pt idx="799">
                  <c:v>44984</c:v>
                </c:pt>
                <c:pt idx="800">
                  <c:v>44981</c:v>
                </c:pt>
                <c:pt idx="801">
                  <c:v>44980</c:v>
                </c:pt>
                <c:pt idx="802">
                  <c:v>44979</c:v>
                </c:pt>
                <c:pt idx="803">
                  <c:v>44978</c:v>
                </c:pt>
                <c:pt idx="804">
                  <c:v>44977</c:v>
                </c:pt>
                <c:pt idx="805">
                  <c:v>44974</c:v>
                </c:pt>
                <c:pt idx="806">
                  <c:v>44973</c:v>
                </c:pt>
                <c:pt idx="807">
                  <c:v>44972</c:v>
                </c:pt>
                <c:pt idx="808">
                  <c:v>44971</c:v>
                </c:pt>
                <c:pt idx="809">
                  <c:v>44970</c:v>
                </c:pt>
                <c:pt idx="810">
                  <c:v>44967</c:v>
                </c:pt>
                <c:pt idx="811">
                  <c:v>44966</c:v>
                </c:pt>
                <c:pt idx="812">
                  <c:v>44965</c:v>
                </c:pt>
                <c:pt idx="813">
                  <c:v>44964</c:v>
                </c:pt>
                <c:pt idx="814">
                  <c:v>44963</c:v>
                </c:pt>
                <c:pt idx="815">
                  <c:v>44960</c:v>
                </c:pt>
                <c:pt idx="816">
                  <c:v>44959</c:v>
                </c:pt>
                <c:pt idx="817">
                  <c:v>44958</c:v>
                </c:pt>
                <c:pt idx="818">
                  <c:v>44957</c:v>
                </c:pt>
                <c:pt idx="819">
                  <c:v>44956</c:v>
                </c:pt>
                <c:pt idx="820">
                  <c:v>44953</c:v>
                </c:pt>
                <c:pt idx="821">
                  <c:v>44952</c:v>
                </c:pt>
                <c:pt idx="822">
                  <c:v>44951</c:v>
                </c:pt>
                <c:pt idx="823">
                  <c:v>44950</c:v>
                </c:pt>
                <c:pt idx="824">
                  <c:v>44949</c:v>
                </c:pt>
                <c:pt idx="825">
                  <c:v>44946</c:v>
                </c:pt>
                <c:pt idx="826">
                  <c:v>44945</c:v>
                </c:pt>
                <c:pt idx="827">
                  <c:v>44944</c:v>
                </c:pt>
                <c:pt idx="828">
                  <c:v>44943</c:v>
                </c:pt>
                <c:pt idx="829">
                  <c:v>44942</c:v>
                </c:pt>
                <c:pt idx="830">
                  <c:v>44939</c:v>
                </c:pt>
                <c:pt idx="831">
                  <c:v>44938</c:v>
                </c:pt>
                <c:pt idx="832">
                  <c:v>44937</c:v>
                </c:pt>
                <c:pt idx="833">
                  <c:v>44936</c:v>
                </c:pt>
                <c:pt idx="834">
                  <c:v>44935</c:v>
                </c:pt>
                <c:pt idx="835">
                  <c:v>44932</c:v>
                </c:pt>
                <c:pt idx="836">
                  <c:v>44931</c:v>
                </c:pt>
                <c:pt idx="837">
                  <c:v>44930</c:v>
                </c:pt>
                <c:pt idx="838">
                  <c:v>44929</c:v>
                </c:pt>
                <c:pt idx="839">
                  <c:v>44928</c:v>
                </c:pt>
                <c:pt idx="840">
                  <c:v>44925</c:v>
                </c:pt>
                <c:pt idx="841">
                  <c:v>44924</c:v>
                </c:pt>
                <c:pt idx="842">
                  <c:v>44923</c:v>
                </c:pt>
                <c:pt idx="843">
                  <c:v>44922</c:v>
                </c:pt>
                <c:pt idx="844">
                  <c:v>44921</c:v>
                </c:pt>
                <c:pt idx="845">
                  <c:v>44918</c:v>
                </c:pt>
                <c:pt idx="846">
                  <c:v>44917</c:v>
                </c:pt>
                <c:pt idx="847">
                  <c:v>44916</c:v>
                </c:pt>
                <c:pt idx="848">
                  <c:v>44915</c:v>
                </c:pt>
                <c:pt idx="849">
                  <c:v>44914</c:v>
                </c:pt>
                <c:pt idx="850">
                  <c:v>44911</c:v>
                </c:pt>
                <c:pt idx="851">
                  <c:v>44910</c:v>
                </c:pt>
                <c:pt idx="852">
                  <c:v>44909</c:v>
                </c:pt>
                <c:pt idx="853">
                  <c:v>44908</c:v>
                </c:pt>
                <c:pt idx="854">
                  <c:v>44907</c:v>
                </c:pt>
                <c:pt idx="855">
                  <c:v>44904</c:v>
                </c:pt>
                <c:pt idx="856">
                  <c:v>44903</c:v>
                </c:pt>
                <c:pt idx="857">
                  <c:v>44902</c:v>
                </c:pt>
                <c:pt idx="858">
                  <c:v>44901</c:v>
                </c:pt>
                <c:pt idx="859">
                  <c:v>44900</c:v>
                </c:pt>
                <c:pt idx="860">
                  <c:v>44897</c:v>
                </c:pt>
                <c:pt idx="861">
                  <c:v>44896</c:v>
                </c:pt>
                <c:pt idx="862">
                  <c:v>44895</c:v>
                </c:pt>
                <c:pt idx="863">
                  <c:v>44894</c:v>
                </c:pt>
                <c:pt idx="864">
                  <c:v>44893</c:v>
                </c:pt>
                <c:pt idx="865">
                  <c:v>44890</c:v>
                </c:pt>
                <c:pt idx="866">
                  <c:v>44889</c:v>
                </c:pt>
                <c:pt idx="867">
                  <c:v>44888</c:v>
                </c:pt>
                <c:pt idx="868">
                  <c:v>44887</c:v>
                </c:pt>
                <c:pt idx="869">
                  <c:v>44886</c:v>
                </c:pt>
                <c:pt idx="870">
                  <c:v>44883</c:v>
                </c:pt>
                <c:pt idx="871">
                  <c:v>44882</c:v>
                </c:pt>
                <c:pt idx="872">
                  <c:v>44881</c:v>
                </c:pt>
                <c:pt idx="873">
                  <c:v>44880</c:v>
                </c:pt>
                <c:pt idx="874">
                  <c:v>44879</c:v>
                </c:pt>
                <c:pt idx="875">
                  <c:v>44876</c:v>
                </c:pt>
                <c:pt idx="876">
                  <c:v>44875</c:v>
                </c:pt>
                <c:pt idx="877">
                  <c:v>44874</c:v>
                </c:pt>
                <c:pt idx="878">
                  <c:v>44873</c:v>
                </c:pt>
                <c:pt idx="879">
                  <c:v>44872</c:v>
                </c:pt>
                <c:pt idx="880">
                  <c:v>44869</c:v>
                </c:pt>
                <c:pt idx="881">
                  <c:v>44868</c:v>
                </c:pt>
                <c:pt idx="882">
                  <c:v>44867</c:v>
                </c:pt>
                <c:pt idx="883">
                  <c:v>44866</c:v>
                </c:pt>
                <c:pt idx="884">
                  <c:v>44865</c:v>
                </c:pt>
                <c:pt idx="885">
                  <c:v>44862</c:v>
                </c:pt>
                <c:pt idx="886">
                  <c:v>44861</c:v>
                </c:pt>
                <c:pt idx="887">
                  <c:v>44860</c:v>
                </c:pt>
                <c:pt idx="888">
                  <c:v>44859</c:v>
                </c:pt>
                <c:pt idx="889">
                  <c:v>44858</c:v>
                </c:pt>
                <c:pt idx="890">
                  <c:v>44855</c:v>
                </c:pt>
                <c:pt idx="891">
                  <c:v>44854</c:v>
                </c:pt>
                <c:pt idx="892">
                  <c:v>44853</c:v>
                </c:pt>
                <c:pt idx="893">
                  <c:v>44852</c:v>
                </c:pt>
                <c:pt idx="894">
                  <c:v>44851</c:v>
                </c:pt>
                <c:pt idx="895">
                  <c:v>44848</c:v>
                </c:pt>
                <c:pt idx="896">
                  <c:v>44847</c:v>
                </c:pt>
                <c:pt idx="897">
                  <c:v>44846</c:v>
                </c:pt>
                <c:pt idx="898">
                  <c:v>44845</c:v>
                </c:pt>
                <c:pt idx="899">
                  <c:v>44844</c:v>
                </c:pt>
                <c:pt idx="900">
                  <c:v>44841</c:v>
                </c:pt>
                <c:pt idx="901">
                  <c:v>44840</c:v>
                </c:pt>
                <c:pt idx="902">
                  <c:v>44839</c:v>
                </c:pt>
                <c:pt idx="903">
                  <c:v>44838</c:v>
                </c:pt>
                <c:pt idx="904">
                  <c:v>44837</c:v>
                </c:pt>
                <c:pt idx="905">
                  <c:v>44834</c:v>
                </c:pt>
                <c:pt idx="906">
                  <c:v>44833</c:v>
                </c:pt>
                <c:pt idx="907">
                  <c:v>44832</c:v>
                </c:pt>
                <c:pt idx="908">
                  <c:v>44831</c:v>
                </c:pt>
                <c:pt idx="909">
                  <c:v>44830</c:v>
                </c:pt>
                <c:pt idx="910">
                  <c:v>44827</c:v>
                </c:pt>
                <c:pt idx="911">
                  <c:v>44826</c:v>
                </c:pt>
                <c:pt idx="912">
                  <c:v>44825</c:v>
                </c:pt>
                <c:pt idx="913">
                  <c:v>44824</c:v>
                </c:pt>
                <c:pt idx="914">
                  <c:v>44823</c:v>
                </c:pt>
                <c:pt idx="915">
                  <c:v>44820</c:v>
                </c:pt>
                <c:pt idx="916">
                  <c:v>44819</c:v>
                </c:pt>
                <c:pt idx="917">
                  <c:v>44818</c:v>
                </c:pt>
                <c:pt idx="918">
                  <c:v>44817</c:v>
                </c:pt>
                <c:pt idx="919">
                  <c:v>44816</c:v>
                </c:pt>
                <c:pt idx="920">
                  <c:v>44813</c:v>
                </c:pt>
                <c:pt idx="921">
                  <c:v>44812</c:v>
                </c:pt>
                <c:pt idx="922">
                  <c:v>44811</c:v>
                </c:pt>
                <c:pt idx="923">
                  <c:v>44810</c:v>
                </c:pt>
                <c:pt idx="924">
                  <c:v>44809</c:v>
                </c:pt>
                <c:pt idx="925">
                  <c:v>44806</c:v>
                </c:pt>
                <c:pt idx="926">
                  <c:v>44805</c:v>
                </c:pt>
                <c:pt idx="927">
                  <c:v>44804</c:v>
                </c:pt>
                <c:pt idx="928">
                  <c:v>44803</c:v>
                </c:pt>
                <c:pt idx="929">
                  <c:v>44802</c:v>
                </c:pt>
                <c:pt idx="930">
                  <c:v>44799</c:v>
                </c:pt>
                <c:pt idx="931">
                  <c:v>44798</c:v>
                </c:pt>
                <c:pt idx="932">
                  <c:v>44797</c:v>
                </c:pt>
                <c:pt idx="933">
                  <c:v>44796</c:v>
                </c:pt>
                <c:pt idx="934">
                  <c:v>44795</c:v>
                </c:pt>
                <c:pt idx="935">
                  <c:v>44792</c:v>
                </c:pt>
                <c:pt idx="936">
                  <c:v>44791</c:v>
                </c:pt>
                <c:pt idx="937">
                  <c:v>44790</c:v>
                </c:pt>
                <c:pt idx="938">
                  <c:v>44789</c:v>
                </c:pt>
                <c:pt idx="939">
                  <c:v>44788</c:v>
                </c:pt>
                <c:pt idx="940">
                  <c:v>44785</c:v>
                </c:pt>
                <c:pt idx="941">
                  <c:v>44784</c:v>
                </c:pt>
                <c:pt idx="942">
                  <c:v>44783</c:v>
                </c:pt>
                <c:pt idx="943">
                  <c:v>44782</c:v>
                </c:pt>
                <c:pt idx="944">
                  <c:v>44781</c:v>
                </c:pt>
                <c:pt idx="945">
                  <c:v>44778</c:v>
                </c:pt>
                <c:pt idx="946">
                  <c:v>44777</c:v>
                </c:pt>
                <c:pt idx="947">
                  <c:v>44776</c:v>
                </c:pt>
                <c:pt idx="948">
                  <c:v>44775</c:v>
                </c:pt>
                <c:pt idx="949">
                  <c:v>44774</c:v>
                </c:pt>
                <c:pt idx="950">
                  <c:v>44771</c:v>
                </c:pt>
                <c:pt idx="951">
                  <c:v>44770</c:v>
                </c:pt>
                <c:pt idx="952">
                  <c:v>44769</c:v>
                </c:pt>
                <c:pt idx="953">
                  <c:v>44768</c:v>
                </c:pt>
                <c:pt idx="954">
                  <c:v>44767</c:v>
                </c:pt>
                <c:pt idx="955">
                  <c:v>44764</c:v>
                </c:pt>
                <c:pt idx="956">
                  <c:v>44763</c:v>
                </c:pt>
                <c:pt idx="957">
                  <c:v>44762</c:v>
                </c:pt>
                <c:pt idx="958">
                  <c:v>44761</c:v>
                </c:pt>
                <c:pt idx="959">
                  <c:v>44760</c:v>
                </c:pt>
                <c:pt idx="960">
                  <c:v>44757</c:v>
                </c:pt>
                <c:pt idx="961">
                  <c:v>44756</c:v>
                </c:pt>
                <c:pt idx="962">
                  <c:v>44755</c:v>
                </c:pt>
                <c:pt idx="963">
                  <c:v>44754</c:v>
                </c:pt>
                <c:pt idx="964">
                  <c:v>44753</c:v>
                </c:pt>
                <c:pt idx="965">
                  <c:v>44750</c:v>
                </c:pt>
                <c:pt idx="966">
                  <c:v>44749</c:v>
                </c:pt>
                <c:pt idx="967">
                  <c:v>44748</c:v>
                </c:pt>
                <c:pt idx="968">
                  <c:v>44747</c:v>
                </c:pt>
                <c:pt idx="969">
                  <c:v>44746</c:v>
                </c:pt>
                <c:pt idx="970">
                  <c:v>44743</c:v>
                </c:pt>
                <c:pt idx="971">
                  <c:v>44742</c:v>
                </c:pt>
                <c:pt idx="972">
                  <c:v>44741</c:v>
                </c:pt>
                <c:pt idx="973">
                  <c:v>44740</c:v>
                </c:pt>
                <c:pt idx="974">
                  <c:v>44739</c:v>
                </c:pt>
                <c:pt idx="975">
                  <c:v>44736</c:v>
                </c:pt>
                <c:pt idx="976">
                  <c:v>44735</c:v>
                </c:pt>
                <c:pt idx="977">
                  <c:v>44734</c:v>
                </c:pt>
                <c:pt idx="978">
                  <c:v>44733</c:v>
                </c:pt>
                <c:pt idx="979">
                  <c:v>44732</c:v>
                </c:pt>
                <c:pt idx="980">
                  <c:v>44729</c:v>
                </c:pt>
                <c:pt idx="981">
                  <c:v>44728</c:v>
                </c:pt>
                <c:pt idx="982">
                  <c:v>44727</c:v>
                </c:pt>
                <c:pt idx="983">
                  <c:v>44726</c:v>
                </c:pt>
                <c:pt idx="984">
                  <c:v>44725</c:v>
                </c:pt>
                <c:pt idx="985">
                  <c:v>44722</c:v>
                </c:pt>
                <c:pt idx="986">
                  <c:v>44721</c:v>
                </c:pt>
                <c:pt idx="987">
                  <c:v>44720</c:v>
                </c:pt>
                <c:pt idx="988">
                  <c:v>44719</c:v>
                </c:pt>
                <c:pt idx="989">
                  <c:v>44718</c:v>
                </c:pt>
                <c:pt idx="990">
                  <c:v>44715</c:v>
                </c:pt>
                <c:pt idx="991">
                  <c:v>44714</c:v>
                </c:pt>
                <c:pt idx="992">
                  <c:v>44713</c:v>
                </c:pt>
                <c:pt idx="993">
                  <c:v>44712</c:v>
                </c:pt>
                <c:pt idx="994">
                  <c:v>44711</c:v>
                </c:pt>
                <c:pt idx="995">
                  <c:v>44708</c:v>
                </c:pt>
                <c:pt idx="996">
                  <c:v>44707</c:v>
                </c:pt>
                <c:pt idx="997">
                  <c:v>44706</c:v>
                </c:pt>
                <c:pt idx="998">
                  <c:v>44705</c:v>
                </c:pt>
                <c:pt idx="999">
                  <c:v>44704</c:v>
                </c:pt>
                <c:pt idx="1000">
                  <c:v>44701</c:v>
                </c:pt>
                <c:pt idx="1001">
                  <c:v>44700</c:v>
                </c:pt>
                <c:pt idx="1002">
                  <c:v>44699</c:v>
                </c:pt>
                <c:pt idx="1003">
                  <c:v>44698</c:v>
                </c:pt>
                <c:pt idx="1004">
                  <c:v>44697</c:v>
                </c:pt>
                <c:pt idx="1005">
                  <c:v>44694</c:v>
                </c:pt>
                <c:pt idx="1006">
                  <c:v>44693</c:v>
                </c:pt>
                <c:pt idx="1007">
                  <c:v>44692</c:v>
                </c:pt>
                <c:pt idx="1008">
                  <c:v>44691</c:v>
                </c:pt>
                <c:pt idx="1009">
                  <c:v>44690</c:v>
                </c:pt>
                <c:pt idx="1010">
                  <c:v>44687</c:v>
                </c:pt>
                <c:pt idx="1011">
                  <c:v>44686</c:v>
                </c:pt>
                <c:pt idx="1012">
                  <c:v>44685</c:v>
                </c:pt>
                <c:pt idx="1013">
                  <c:v>44684</c:v>
                </c:pt>
                <c:pt idx="1014">
                  <c:v>44683</c:v>
                </c:pt>
                <c:pt idx="1015">
                  <c:v>44680</c:v>
                </c:pt>
                <c:pt idx="1016">
                  <c:v>44679</c:v>
                </c:pt>
                <c:pt idx="1017">
                  <c:v>44678</c:v>
                </c:pt>
                <c:pt idx="1018">
                  <c:v>44677</c:v>
                </c:pt>
                <c:pt idx="1019">
                  <c:v>44676</c:v>
                </c:pt>
                <c:pt idx="1020">
                  <c:v>44673</c:v>
                </c:pt>
                <c:pt idx="1021">
                  <c:v>44672</c:v>
                </c:pt>
                <c:pt idx="1022">
                  <c:v>44671</c:v>
                </c:pt>
                <c:pt idx="1023">
                  <c:v>44670</c:v>
                </c:pt>
                <c:pt idx="1024">
                  <c:v>44669</c:v>
                </c:pt>
                <c:pt idx="1025">
                  <c:v>44666</c:v>
                </c:pt>
                <c:pt idx="1026">
                  <c:v>44665</c:v>
                </c:pt>
                <c:pt idx="1027">
                  <c:v>44664</c:v>
                </c:pt>
                <c:pt idx="1028">
                  <c:v>44663</c:v>
                </c:pt>
                <c:pt idx="1029">
                  <c:v>44662</c:v>
                </c:pt>
                <c:pt idx="1030">
                  <c:v>44659</c:v>
                </c:pt>
                <c:pt idx="1031">
                  <c:v>44658</c:v>
                </c:pt>
                <c:pt idx="1032">
                  <c:v>44657</c:v>
                </c:pt>
                <c:pt idx="1033">
                  <c:v>44656</c:v>
                </c:pt>
                <c:pt idx="1034">
                  <c:v>44655</c:v>
                </c:pt>
                <c:pt idx="1035">
                  <c:v>44652</c:v>
                </c:pt>
                <c:pt idx="1036">
                  <c:v>44651</c:v>
                </c:pt>
                <c:pt idx="1037">
                  <c:v>44650</c:v>
                </c:pt>
                <c:pt idx="1038">
                  <c:v>44649</c:v>
                </c:pt>
                <c:pt idx="1039">
                  <c:v>44648</c:v>
                </c:pt>
                <c:pt idx="1040">
                  <c:v>44645</c:v>
                </c:pt>
                <c:pt idx="1041">
                  <c:v>44644</c:v>
                </c:pt>
                <c:pt idx="1042">
                  <c:v>44643</c:v>
                </c:pt>
                <c:pt idx="1043">
                  <c:v>44642</c:v>
                </c:pt>
                <c:pt idx="1044">
                  <c:v>44641</c:v>
                </c:pt>
                <c:pt idx="1045">
                  <c:v>44638</c:v>
                </c:pt>
                <c:pt idx="1046">
                  <c:v>44637</c:v>
                </c:pt>
                <c:pt idx="1047">
                  <c:v>44636</c:v>
                </c:pt>
                <c:pt idx="1048">
                  <c:v>44635</c:v>
                </c:pt>
                <c:pt idx="1049">
                  <c:v>44634</c:v>
                </c:pt>
                <c:pt idx="1050">
                  <c:v>44631</c:v>
                </c:pt>
                <c:pt idx="1051">
                  <c:v>44630</c:v>
                </c:pt>
                <c:pt idx="1052">
                  <c:v>44629</c:v>
                </c:pt>
                <c:pt idx="1053">
                  <c:v>44628</c:v>
                </c:pt>
                <c:pt idx="1054">
                  <c:v>44627</c:v>
                </c:pt>
                <c:pt idx="1055">
                  <c:v>44624</c:v>
                </c:pt>
                <c:pt idx="1056">
                  <c:v>44623</c:v>
                </c:pt>
                <c:pt idx="1057">
                  <c:v>44622</c:v>
                </c:pt>
                <c:pt idx="1058">
                  <c:v>44621</c:v>
                </c:pt>
                <c:pt idx="1059">
                  <c:v>44620</c:v>
                </c:pt>
                <c:pt idx="1060">
                  <c:v>44617</c:v>
                </c:pt>
                <c:pt idx="1061">
                  <c:v>44616</c:v>
                </c:pt>
                <c:pt idx="1062">
                  <c:v>44615</c:v>
                </c:pt>
                <c:pt idx="1063">
                  <c:v>44614</c:v>
                </c:pt>
                <c:pt idx="1064">
                  <c:v>44613</c:v>
                </c:pt>
                <c:pt idx="1065">
                  <c:v>44610</c:v>
                </c:pt>
                <c:pt idx="1066">
                  <c:v>44609</c:v>
                </c:pt>
                <c:pt idx="1067">
                  <c:v>44608</c:v>
                </c:pt>
                <c:pt idx="1068">
                  <c:v>44607</c:v>
                </c:pt>
                <c:pt idx="1069">
                  <c:v>44606</c:v>
                </c:pt>
                <c:pt idx="1070">
                  <c:v>44603</c:v>
                </c:pt>
                <c:pt idx="1071">
                  <c:v>44602</c:v>
                </c:pt>
                <c:pt idx="1072">
                  <c:v>44601</c:v>
                </c:pt>
                <c:pt idx="1073">
                  <c:v>44600</c:v>
                </c:pt>
                <c:pt idx="1074">
                  <c:v>44599</c:v>
                </c:pt>
                <c:pt idx="1075">
                  <c:v>44596</c:v>
                </c:pt>
                <c:pt idx="1076">
                  <c:v>44595</c:v>
                </c:pt>
                <c:pt idx="1077">
                  <c:v>44594</c:v>
                </c:pt>
                <c:pt idx="1078">
                  <c:v>44593</c:v>
                </c:pt>
                <c:pt idx="1079">
                  <c:v>44592</c:v>
                </c:pt>
                <c:pt idx="1080">
                  <c:v>44589</c:v>
                </c:pt>
                <c:pt idx="1081">
                  <c:v>44588</c:v>
                </c:pt>
                <c:pt idx="1082">
                  <c:v>44587</c:v>
                </c:pt>
                <c:pt idx="1083">
                  <c:v>44586</c:v>
                </c:pt>
                <c:pt idx="1084">
                  <c:v>44585</c:v>
                </c:pt>
                <c:pt idx="1085">
                  <c:v>44582</c:v>
                </c:pt>
                <c:pt idx="1086">
                  <c:v>44581</c:v>
                </c:pt>
                <c:pt idx="1087">
                  <c:v>44580</c:v>
                </c:pt>
                <c:pt idx="1088">
                  <c:v>44579</c:v>
                </c:pt>
                <c:pt idx="1089">
                  <c:v>44578</c:v>
                </c:pt>
                <c:pt idx="1090">
                  <c:v>44575</c:v>
                </c:pt>
                <c:pt idx="1091">
                  <c:v>44574</c:v>
                </c:pt>
                <c:pt idx="1092">
                  <c:v>44573</c:v>
                </c:pt>
                <c:pt idx="1093">
                  <c:v>44572</c:v>
                </c:pt>
                <c:pt idx="1094">
                  <c:v>44571</c:v>
                </c:pt>
                <c:pt idx="1095">
                  <c:v>44568</c:v>
                </c:pt>
                <c:pt idx="1096">
                  <c:v>44567</c:v>
                </c:pt>
                <c:pt idx="1097">
                  <c:v>44566</c:v>
                </c:pt>
                <c:pt idx="1098">
                  <c:v>44565</c:v>
                </c:pt>
                <c:pt idx="1099">
                  <c:v>44564</c:v>
                </c:pt>
                <c:pt idx="1100">
                  <c:v>44561</c:v>
                </c:pt>
                <c:pt idx="1101">
                  <c:v>44560</c:v>
                </c:pt>
                <c:pt idx="1102">
                  <c:v>44559</c:v>
                </c:pt>
                <c:pt idx="1103">
                  <c:v>44558</c:v>
                </c:pt>
                <c:pt idx="1104">
                  <c:v>44557</c:v>
                </c:pt>
                <c:pt idx="1105">
                  <c:v>44554</c:v>
                </c:pt>
                <c:pt idx="1106">
                  <c:v>44553</c:v>
                </c:pt>
                <c:pt idx="1107">
                  <c:v>44552</c:v>
                </c:pt>
                <c:pt idx="1108">
                  <c:v>44551</c:v>
                </c:pt>
                <c:pt idx="1109">
                  <c:v>44550</c:v>
                </c:pt>
                <c:pt idx="1110">
                  <c:v>44547</c:v>
                </c:pt>
                <c:pt idx="1111">
                  <c:v>44546</c:v>
                </c:pt>
                <c:pt idx="1112">
                  <c:v>44545</c:v>
                </c:pt>
                <c:pt idx="1113">
                  <c:v>44544</c:v>
                </c:pt>
                <c:pt idx="1114">
                  <c:v>44543</c:v>
                </c:pt>
                <c:pt idx="1115">
                  <c:v>44540</c:v>
                </c:pt>
                <c:pt idx="1116">
                  <c:v>44539</c:v>
                </c:pt>
                <c:pt idx="1117">
                  <c:v>44538</c:v>
                </c:pt>
                <c:pt idx="1118">
                  <c:v>44537</c:v>
                </c:pt>
                <c:pt idx="1119">
                  <c:v>44536</c:v>
                </c:pt>
                <c:pt idx="1120">
                  <c:v>44533</c:v>
                </c:pt>
                <c:pt idx="1121">
                  <c:v>44532</c:v>
                </c:pt>
                <c:pt idx="1122">
                  <c:v>44531</c:v>
                </c:pt>
                <c:pt idx="1123">
                  <c:v>44530</c:v>
                </c:pt>
                <c:pt idx="1124">
                  <c:v>44529</c:v>
                </c:pt>
                <c:pt idx="1125">
                  <c:v>44526</c:v>
                </c:pt>
                <c:pt idx="1126">
                  <c:v>44525</c:v>
                </c:pt>
                <c:pt idx="1127">
                  <c:v>44524</c:v>
                </c:pt>
                <c:pt idx="1128">
                  <c:v>44523</c:v>
                </c:pt>
                <c:pt idx="1129">
                  <c:v>44522</c:v>
                </c:pt>
                <c:pt idx="1130">
                  <c:v>44519</c:v>
                </c:pt>
                <c:pt idx="1131">
                  <c:v>44518</c:v>
                </c:pt>
                <c:pt idx="1132">
                  <c:v>44517</c:v>
                </c:pt>
                <c:pt idx="1133">
                  <c:v>44516</c:v>
                </c:pt>
                <c:pt idx="1134">
                  <c:v>44515</c:v>
                </c:pt>
                <c:pt idx="1135">
                  <c:v>44512</c:v>
                </c:pt>
                <c:pt idx="1136">
                  <c:v>44511</c:v>
                </c:pt>
                <c:pt idx="1137">
                  <c:v>44510</c:v>
                </c:pt>
                <c:pt idx="1138">
                  <c:v>44509</c:v>
                </c:pt>
                <c:pt idx="1139">
                  <c:v>44508</c:v>
                </c:pt>
                <c:pt idx="1140">
                  <c:v>44505</c:v>
                </c:pt>
                <c:pt idx="1141">
                  <c:v>44504</c:v>
                </c:pt>
                <c:pt idx="1142">
                  <c:v>44503</c:v>
                </c:pt>
                <c:pt idx="1143">
                  <c:v>44502</c:v>
                </c:pt>
                <c:pt idx="1144">
                  <c:v>44501</c:v>
                </c:pt>
                <c:pt idx="1145">
                  <c:v>44498</c:v>
                </c:pt>
                <c:pt idx="1146">
                  <c:v>44497</c:v>
                </c:pt>
                <c:pt idx="1147">
                  <c:v>44496</c:v>
                </c:pt>
                <c:pt idx="1148">
                  <c:v>44495</c:v>
                </c:pt>
                <c:pt idx="1149">
                  <c:v>44494</c:v>
                </c:pt>
                <c:pt idx="1150">
                  <c:v>44491</c:v>
                </c:pt>
                <c:pt idx="1151">
                  <c:v>44490</c:v>
                </c:pt>
                <c:pt idx="1152">
                  <c:v>44489</c:v>
                </c:pt>
                <c:pt idx="1153">
                  <c:v>44488</c:v>
                </c:pt>
                <c:pt idx="1154">
                  <c:v>44487</c:v>
                </c:pt>
                <c:pt idx="1155">
                  <c:v>44484</c:v>
                </c:pt>
                <c:pt idx="1156">
                  <c:v>44483</c:v>
                </c:pt>
                <c:pt idx="1157">
                  <c:v>44482</c:v>
                </c:pt>
                <c:pt idx="1158">
                  <c:v>44481</c:v>
                </c:pt>
                <c:pt idx="1159">
                  <c:v>44480</c:v>
                </c:pt>
                <c:pt idx="1160">
                  <c:v>44477</c:v>
                </c:pt>
                <c:pt idx="1161">
                  <c:v>44476</c:v>
                </c:pt>
                <c:pt idx="1162">
                  <c:v>44475</c:v>
                </c:pt>
                <c:pt idx="1163">
                  <c:v>44474</c:v>
                </c:pt>
                <c:pt idx="1164">
                  <c:v>44473</c:v>
                </c:pt>
                <c:pt idx="1165">
                  <c:v>44470</c:v>
                </c:pt>
                <c:pt idx="1166">
                  <c:v>44469</c:v>
                </c:pt>
                <c:pt idx="1167">
                  <c:v>44468</c:v>
                </c:pt>
                <c:pt idx="1168">
                  <c:v>44467</c:v>
                </c:pt>
                <c:pt idx="1169">
                  <c:v>44466</c:v>
                </c:pt>
                <c:pt idx="1170">
                  <c:v>44463</c:v>
                </c:pt>
                <c:pt idx="1171">
                  <c:v>44462</c:v>
                </c:pt>
                <c:pt idx="1172">
                  <c:v>44461</c:v>
                </c:pt>
                <c:pt idx="1173">
                  <c:v>44460</c:v>
                </c:pt>
                <c:pt idx="1174">
                  <c:v>44459</c:v>
                </c:pt>
                <c:pt idx="1175">
                  <c:v>44456</c:v>
                </c:pt>
                <c:pt idx="1176">
                  <c:v>44455</c:v>
                </c:pt>
                <c:pt idx="1177">
                  <c:v>44454</c:v>
                </c:pt>
                <c:pt idx="1178">
                  <c:v>44453</c:v>
                </c:pt>
                <c:pt idx="1179">
                  <c:v>44452</c:v>
                </c:pt>
                <c:pt idx="1180">
                  <c:v>44449</c:v>
                </c:pt>
                <c:pt idx="1181">
                  <c:v>44448</c:v>
                </c:pt>
                <c:pt idx="1182">
                  <c:v>44447</c:v>
                </c:pt>
                <c:pt idx="1183">
                  <c:v>44446</c:v>
                </c:pt>
                <c:pt idx="1184">
                  <c:v>44445</c:v>
                </c:pt>
                <c:pt idx="1185">
                  <c:v>44442</c:v>
                </c:pt>
                <c:pt idx="1186">
                  <c:v>44441</c:v>
                </c:pt>
                <c:pt idx="1187">
                  <c:v>44440</c:v>
                </c:pt>
                <c:pt idx="1188">
                  <c:v>44439</c:v>
                </c:pt>
                <c:pt idx="1189">
                  <c:v>44438</c:v>
                </c:pt>
                <c:pt idx="1190">
                  <c:v>44435</c:v>
                </c:pt>
                <c:pt idx="1191">
                  <c:v>44434</c:v>
                </c:pt>
                <c:pt idx="1192">
                  <c:v>44433</c:v>
                </c:pt>
                <c:pt idx="1193">
                  <c:v>44432</c:v>
                </c:pt>
                <c:pt idx="1194">
                  <c:v>44431</c:v>
                </c:pt>
                <c:pt idx="1195">
                  <c:v>44428</c:v>
                </c:pt>
                <c:pt idx="1196">
                  <c:v>44427</c:v>
                </c:pt>
                <c:pt idx="1197">
                  <c:v>44426</c:v>
                </c:pt>
                <c:pt idx="1198">
                  <c:v>44425</c:v>
                </c:pt>
                <c:pt idx="1199">
                  <c:v>44424</c:v>
                </c:pt>
                <c:pt idx="1200">
                  <c:v>44421</c:v>
                </c:pt>
                <c:pt idx="1201">
                  <c:v>44420</c:v>
                </c:pt>
                <c:pt idx="1202">
                  <c:v>44419</c:v>
                </c:pt>
                <c:pt idx="1203">
                  <c:v>44418</c:v>
                </c:pt>
                <c:pt idx="1204">
                  <c:v>44417</c:v>
                </c:pt>
                <c:pt idx="1205">
                  <c:v>44414</c:v>
                </c:pt>
                <c:pt idx="1206">
                  <c:v>44413</c:v>
                </c:pt>
                <c:pt idx="1207">
                  <c:v>44412</c:v>
                </c:pt>
                <c:pt idx="1208">
                  <c:v>44411</c:v>
                </c:pt>
                <c:pt idx="1209">
                  <c:v>44410</c:v>
                </c:pt>
                <c:pt idx="1210">
                  <c:v>44407</c:v>
                </c:pt>
                <c:pt idx="1211">
                  <c:v>44406</c:v>
                </c:pt>
                <c:pt idx="1212">
                  <c:v>44405</c:v>
                </c:pt>
                <c:pt idx="1213">
                  <c:v>44404</c:v>
                </c:pt>
                <c:pt idx="1214">
                  <c:v>44403</c:v>
                </c:pt>
                <c:pt idx="1215">
                  <c:v>44400</c:v>
                </c:pt>
                <c:pt idx="1216">
                  <c:v>44399</c:v>
                </c:pt>
                <c:pt idx="1217">
                  <c:v>44398</c:v>
                </c:pt>
                <c:pt idx="1218">
                  <c:v>44397</c:v>
                </c:pt>
                <c:pt idx="1219">
                  <c:v>44396</c:v>
                </c:pt>
                <c:pt idx="1220">
                  <c:v>44393</c:v>
                </c:pt>
                <c:pt idx="1221">
                  <c:v>44392</c:v>
                </c:pt>
                <c:pt idx="1222">
                  <c:v>44391</c:v>
                </c:pt>
                <c:pt idx="1223">
                  <c:v>44390</c:v>
                </c:pt>
                <c:pt idx="1224">
                  <c:v>44389</c:v>
                </c:pt>
                <c:pt idx="1225">
                  <c:v>44386</c:v>
                </c:pt>
                <c:pt idx="1226">
                  <c:v>44385</c:v>
                </c:pt>
                <c:pt idx="1227">
                  <c:v>44384</c:v>
                </c:pt>
                <c:pt idx="1228">
                  <c:v>44383</c:v>
                </c:pt>
                <c:pt idx="1229">
                  <c:v>44382</c:v>
                </c:pt>
                <c:pt idx="1230">
                  <c:v>44379</c:v>
                </c:pt>
                <c:pt idx="1231">
                  <c:v>44378</c:v>
                </c:pt>
                <c:pt idx="1232">
                  <c:v>44377</c:v>
                </c:pt>
                <c:pt idx="1233">
                  <c:v>44376</c:v>
                </c:pt>
                <c:pt idx="1234">
                  <c:v>44375</c:v>
                </c:pt>
                <c:pt idx="1235">
                  <c:v>44372</c:v>
                </c:pt>
                <c:pt idx="1236">
                  <c:v>44371</c:v>
                </c:pt>
                <c:pt idx="1237">
                  <c:v>44370</c:v>
                </c:pt>
                <c:pt idx="1238">
                  <c:v>44369</c:v>
                </c:pt>
                <c:pt idx="1239">
                  <c:v>44368</c:v>
                </c:pt>
                <c:pt idx="1240">
                  <c:v>44365</c:v>
                </c:pt>
                <c:pt idx="1241">
                  <c:v>44364</c:v>
                </c:pt>
                <c:pt idx="1242">
                  <c:v>44363</c:v>
                </c:pt>
                <c:pt idx="1243">
                  <c:v>44362</c:v>
                </c:pt>
                <c:pt idx="1244">
                  <c:v>44361</c:v>
                </c:pt>
                <c:pt idx="1245">
                  <c:v>44358</c:v>
                </c:pt>
                <c:pt idx="1246">
                  <c:v>44357</c:v>
                </c:pt>
                <c:pt idx="1247">
                  <c:v>44356</c:v>
                </c:pt>
                <c:pt idx="1248">
                  <c:v>44355</c:v>
                </c:pt>
                <c:pt idx="1249">
                  <c:v>44354</c:v>
                </c:pt>
                <c:pt idx="1250">
                  <c:v>44351</c:v>
                </c:pt>
                <c:pt idx="1251">
                  <c:v>44350</c:v>
                </c:pt>
                <c:pt idx="1252">
                  <c:v>44349</c:v>
                </c:pt>
                <c:pt idx="1253">
                  <c:v>44348</c:v>
                </c:pt>
                <c:pt idx="1254">
                  <c:v>44347</c:v>
                </c:pt>
                <c:pt idx="1255">
                  <c:v>44344</c:v>
                </c:pt>
                <c:pt idx="1256">
                  <c:v>44343</c:v>
                </c:pt>
                <c:pt idx="1257">
                  <c:v>44342</c:v>
                </c:pt>
                <c:pt idx="1258">
                  <c:v>44341</c:v>
                </c:pt>
                <c:pt idx="1259">
                  <c:v>44340</c:v>
                </c:pt>
                <c:pt idx="1260">
                  <c:v>44337</c:v>
                </c:pt>
                <c:pt idx="1261">
                  <c:v>44336</c:v>
                </c:pt>
                <c:pt idx="1262">
                  <c:v>44335</c:v>
                </c:pt>
                <c:pt idx="1263">
                  <c:v>44334</c:v>
                </c:pt>
                <c:pt idx="1264">
                  <c:v>44333</c:v>
                </c:pt>
                <c:pt idx="1265">
                  <c:v>44330</c:v>
                </c:pt>
                <c:pt idx="1266">
                  <c:v>44329</c:v>
                </c:pt>
                <c:pt idx="1267">
                  <c:v>44328</c:v>
                </c:pt>
                <c:pt idx="1268">
                  <c:v>44327</c:v>
                </c:pt>
                <c:pt idx="1269">
                  <c:v>44326</c:v>
                </c:pt>
                <c:pt idx="1270">
                  <c:v>44323</c:v>
                </c:pt>
                <c:pt idx="1271">
                  <c:v>44322</c:v>
                </c:pt>
                <c:pt idx="1272">
                  <c:v>44321</c:v>
                </c:pt>
                <c:pt idx="1273">
                  <c:v>44320</c:v>
                </c:pt>
                <c:pt idx="1274">
                  <c:v>44319</c:v>
                </c:pt>
                <c:pt idx="1275">
                  <c:v>44316</c:v>
                </c:pt>
                <c:pt idx="1276">
                  <c:v>44315</c:v>
                </c:pt>
                <c:pt idx="1277">
                  <c:v>44314</c:v>
                </c:pt>
                <c:pt idx="1278">
                  <c:v>44313</c:v>
                </c:pt>
                <c:pt idx="1279">
                  <c:v>44312</c:v>
                </c:pt>
                <c:pt idx="1280">
                  <c:v>44309</c:v>
                </c:pt>
                <c:pt idx="1281">
                  <c:v>44308</c:v>
                </c:pt>
                <c:pt idx="1282">
                  <c:v>44307</c:v>
                </c:pt>
                <c:pt idx="1283">
                  <c:v>44306</c:v>
                </c:pt>
                <c:pt idx="1284">
                  <c:v>44305</c:v>
                </c:pt>
                <c:pt idx="1285">
                  <c:v>44302</c:v>
                </c:pt>
                <c:pt idx="1286">
                  <c:v>44301</c:v>
                </c:pt>
                <c:pt idx="1287">
                  <c:v>44300</c:v>
                </c:pt>
                <c:pt idx="1288">
                  <c:v>44299</c:v>
                </c:pt>
                <c:pt idx="1289">
                  <c:v>44298</c:v>
                </c:pt>
                <c:pt idx="1290">
                  <c:v>44295</c:v>
                </c:pt>
                <c:pt idx="1291">
                  <c:v>44294</c:v>
                </c:pt>
                <c:pt idx="1292">
                  <c:v>44293</c:v>
                </c:pt>
                <c:pt idx="1293">
                  <c:v>44292</c:v>
                </c:pt>
                <c:pt idx="1294">
                  <c:v>44291</c:v>
                </c:pt>
                <c:pt idx="1295">
                  <c:v>44288</c:v>
                </c:pt>
                <c:pt idx="1296">
                  <c:v>44287</c:v>
                </c:pt>
                <c:pt idx="1297">
                  <c:v>44286</c:v>
                </c:pt>
                <c:pt idx="1298">
                  <c:v>44285</c:v>
                </c:pt>
                <c:pt idx="1299">
                  <c:v>44284</c:v>
                </c:pt>
                <c:pt idx="1300">
                  <c:v>44281</c:v>
                </c:pt>
                <c:pt idx="1301">
                  <c:v>44280</c:v>
                </c:pt>
                <c:pt idx="1302">
                  <c:v>44279</c:v>
                </c:pt>
                <c:pt idx="1303">
                  <c:v>44278</c:v>
                </c:pt>
                <c:pt idx="1304">
                  <c:v>44277</c:v>
                </c:pt>
                <c:pt idx="1305">
                  <c:v>44274</c:v>
                </c:pt>
                <c:pt idx="1306">
                  <c:v>44273</c:v>
                </c:pt>
                <c:pt idx="1307">
                  <c:v>44272</c:v>
                </c:pt>
                <c:pt idx="1308">
                  <c:v>44271</c:v>
                </c:pt>
                <c:pt idx="1309">
                  <c:v>44270</c:v>
                </c:pt>
                <c:pt idx="1310">
                  <c:v>44267</c:v>
                </c:pt>
                <c:pt idx="1311">
                  <c:v>44266</c:v>
                </c:pt>
                <c:pt idx="1312">
                  <c:v>44265</c:v>
                </c:pt>
                <c:pt idx="1313">
                  <c:v>44264</c:v>
                </c:pt>
                <c:pt idx="1314">
                  <c:v>44263</c:v>
                </c:pt>
                <c:pt idx="1315">
                  <c:v>44260</c:v>
                </c:pt>
                <c:pt idx="1316">
                  <c:v>44259</c:v>
                </c:pt>
                <c:pt idx="1317">
                  <c:v>44258</c:v>
                </c:pt>
                <c:pt idx="1318">
                  <c:v>44257</c:v>
                </c:pt>
                <c:pt idx="1319">
                  <c:v>44256</c:v>
                </c:pt>
                <c:pt idx="1320">
                  <c:v>44253</c:v>
                </c:pt>
                <c:pt idx="1321">
                  <c:v>44252</c:v>
                </c:pt>
                <c:pt idx="1322">
                  <c:v>44251</c:v>
                </c:pt>
                <c:pt idx="1323">
                  <c:v>44250</c:v>
                </c:pt>
                <c:pt idx="1324">
                  <c:v>44249</c:v>
                </c:pt>
                <c:pt idx="1325">
                  <c:v>44246</c:v>
                </c:pt>
                <c:pt idx="1326">
                  <c:v>44245</c:v>
                </c:pt>
                <c:pt idx="1327">
                  <c:v>44244</c:v>
                </c:pt>
                <c:pt idx="1328">
                  <c:v>44243</c:v>
                </c:pt>
                <c:pt idx="1329">
                  <c:v>44242</c:v>
                </c:pt>
                <c:pt idx="1330">
                  <c:v>44239</c:v>
                </c:pt>
                <c:pt idx="1331">
                  <c:v>44238</c:v>
                </c:pt>
                <c:pt idx="1332">
                  <c:v>44237</c:v>
                </c:pt>
                <c:pt idx="1333">
                  <c:v>44236</c:v>
                </c:pt>
                <c:pt idx="1334">
                  <c:v>44235</c:v>
                </c:pt>
                <c:pt idx="1335">
                  <c:v>44232</c:v>
                </c:pt>
                <c:pt idx="1336">
                  <c:v>44231</c:v>
                </c:pt>
                <c:pt idx="1337">
                  <c:v>44230</c:v>
                </c:pt>
                <c:pt idx="1338">
                  <c:v>44229</c:v>
                </c:pt>
                <c:pt idx="1339">
                  <c:v>44228</c:v>
                </c:pt>
                <c:pt idx="1340">
                  <c:v>44225</c:v>
                </c:pt>
                <c:pt idx="1341">
                  <c:v>44224</c:v>
                </c:pt>
                <c:pt idx="1342">
                  <c:v>44223</c:v>
                </c:pt>
                <c:pt idx="1343">
                  <c:v>44222</c:v>
                </c:pt>
                <c:pt idx="1344">
                  <c:v>44221</c:v>
                </c:pt>
                <c:pt idx="1345">
                  <c:v>44218</c:v>
                </c:pt>
                <c:pt idx="1346">
                  <c:v>44217</c:v>
                </c:pt>
                <c:pt idx="1347">
                  <c:v>44216</c:v>
                </c:pt>
                <c:pt idx="1348">
                  <c:v>44215</c:v>
                </c:pt>
                <c:pt idx="1349">
                  <c:v>44214</c:v>
                </c:pt>
                <c:pt idx="1350">
                  <c:v>44211</c:v>
                </c:pt>
                <c:pt idx="1351">
                  <c:v>44210</c:v>
                </c:pt>
                <c:pt idx="1352">
                  <c:v>44209</c:v>
                </c:pt>
                <c:pt idx="1353">
                  <c:v>44208</c:v>
                </c:pt>
                <c:pt idx="1354">
                  <c:v>44207</c:v>
                </c:pt>
                <c:pt idx="1355">
                  <c:v>44204</c:v>
                </c:pt>
                <c:pt idx="1356">
                  <c:v>44203</c:v>
                </c:pt>
                <c:pt idx="1357">
                  <c:v>44202</c:v>
                </c:pt>
                <c:pt idx="1358">
                  <c:v>44201</c:v>
                </c:pt>
                <c:pt idx="1359">
                  <c:v>44200</c:v>
                </c:pt>
                <c:pt idx="1360">
                  <c:v>44197</c:v>
                </c:pt>
              </c:numCache>
            </c:numRef>
          </c:cat>
          <c:val>
            <c:numRef>
              <c:f>'Market Data'!$F$3:$F$1363</c:f>
              <c:numCache>
                <c:formatCode>#,##0.00_);\(#,##0.00\);"--"_)</c:formatCode>
                <c:ptCount val="1361"/>
                <c:pt idx="0">
                  <c:v>3.51</c:v>
                </c:pt>
                <c:pt idx="1">
                  <c:v>3.61</c:v>
                </c:pt>
                <c:pt idx="2">
                  <c:v>3.56</c:v>
                </c:pt>
                <c:pt idx="3">
                  <c:v>3.53</c:v>
                </c:pt>
                <c:pt idx="4">
                  <c:v>3.64</c:v>
                </c:pt>
                <c:pt idx="5">
                  <c:v>3.62</c:v>
                </c:pt>
                <c:pt idx="6">
                  <c:v>3.65</c:v>
                </c:pt>
                <c:pt idx="7">
                  <c:v>3.77</c:v>
                </c:pt>
                <c:pt idx="8">
                  <c:v>3.76</c:v>
                </c:pt>
                <c:pt idx="9">
                  <c:v>3.8</c:v>
                </c:pt>
                <c:pt idx="10">
                  <c:v>3.82</c:v>
                </c:pt>
                <c:pt idx="11">
                  <c:v>3.97</c:v>
                </c:pt>
                <c:pt idx="12">
                  <c:v>4.13</c:v>
                </c:pt>
                <c:pt idx="13">
                  <c:v>3.97</c:v>
                </c:pt>
                <c:pt idx="14">
                  <c:v>4.1050000000000004</c:v>
                </c:pt>
                <c:pt idx="15">
                  <c:v>4.09</c:v>
                </c:pt>
                <c:pt idx="16">
                  <c:v>4.51</c:v>
                </c:pt>
                <c:pt idx="17">
                  <c:v>4.62</c:v>
                </c:pt>
                <c:pt idx="18">
                  <c:v>4.53</c:v>
                </c:pt>
                <c:pt idx="19">
                  <c:v>4.5</c:v>
                </c:pt>
                <c:pt idx="20">
                  <c:v>4.6100000000000003</c:v>
                </c:pt>
                <c:pt idx="21">
                  <c:v>4.72</c:v>
                </c:pt>
                <c:pt idx="22">
                  <c:v>4.79</c:v>
                </c:pt>
                <c:pt idx="23">
                  <c:v>4.74</c:v>
                </c:pt>
                <c:pt idx="24">
                  <c:v>4.8</c:v>
                </c:pt>
                <c:pt idx="25">
                  <c:v>4.8</c:v>
                </c:pt>
                <c:pt idx="26">
                  <c:v>4.84</c:v>
                </c:pt>
                <c:pt idx="27">
                  <c:v>4.87</c:v>
                </c:pt>
                <c:pt idx="28">
                  <c:v>4.92</c:v>
                </c:pt>
                <c:pt idx="29">
                  <c:v>4.79</c:v>
                </c:pt>
                <c:pt idx="30">
                  <c:v>4.8600000000000003</c:v>
                </c:pt>
                <c:pt idx="31">
                  <c:v>4.9400000000000004</c:v>
                </c:pt>
                <c:pt idx="32">
                  <c:v>5.09</c:v>
                </c:pt>
                <c:pt idx="33">
                  <c:v>4.97</c:v>
                </c:pt>
                <c:pt idx="34">
                  <c:v>5.0999999999999996</c:v>
                </c:pt>
                <c:pt idx="35">
                  <c:v>5.18</c:v>
                </c:pt>
                <c:pt idx="36">
                  <c:v>5.23</c:v>
                </c:pt>
                <c:pt idx="37">
                  <c:v>5.15</c:v>
                </c:pt>
                <c:pt idx="38">
                  <c:v>5.24</c:v>
                </c:pt>
                <c:pt idx="39">
                  <c:v>5.0999999999999996</c:v>
                </c:pt>
                <c:pt idx="40">
                  <c:v>5.86</c:v>
                </c:pt>
                <c:pt idx="41">
                  <c:v>5.89</c:v>
                </c:pt>
                <c:pt idx="42">
                  <c:v>5.87</c:v>
                </c:pt>
                <c:pt idx="43">
                  <c:v>5.72</c:v>
                </c:pt>
                <c:pt idx="44">
                  <c:v>5.79</c:v>
                </c:pt>
                <c:pt idx="45">
                  <c:v>5.79</c:v>
                </c:pt>
                <c:pt idx="46">
                  <c:v>5.85</c:v>
                </c:pt>
                <c:pt idx="47">
                  <c:v>5.73</c:v>
                </c:pt>
                <c:pt idx="48">
                  <c:v>5.59</c:v>
                </c:pt>
                <c:pt idx="49">
                  <c:v>5.63</c:v>
                </c:pt>
                <c:pt idx="50">
                  <c:v>5.58</c:v>
                </c:pt>
                <c:pt idx="51">
                  <c:v>5.57</c:v>
                </c:pt>
                <c:pt idx="52">
                  <c:v>5.38</c:v>
                </c:pt>
                <c:pt idx="53">
                  <c:v>5.49</c:v>
                </c:pt>
                <c:pt idx="54">
                  <c:v>5.58</c:v>
                </c:pt>
                <c:pt idx="55">
                  <c:v>5.55</c:v>
                </c:pt>
                <c:pt idx="56">
                  <c:v>5.47</c:v>
                </c:pt>
                <c:pt idx="57">
                  <c:v>5.47</c:v>
                </c:pt>
                <c:pt idx="58">
                  <c:v>5.44</c:v>
                </c:pt>
                <c:pt idx="59">
                  <c:v>5.37</c:v>
                </c:pt>
                <c:pt idx="60">
                  <c:v>5.44</c:v>
                </c:pt>
                <c:pt idx="61">
                  <c:v>5.35</c:v>
                </c:pt>
                <c:pt idx="62">
                  <c:v>5.35</c:v>
                </c:pt>
                <c:pt idx="63">
                  <c:v>5.3</c:v>
                </c:pt>
                <c:pt idx="64">
                  <c:v>5.4</c:v>
                </c:pt>
                <c:pt idx="65">
                  <c:v>5.41</c:v>
                </c:pt>
                <c:pt idx="66">
                  <c:v>5.62</c:v>
                </c:pt>
                <c:pt idx="67">
                  <c:v>5.7</c:v>
                </c:pt>
                <c:pt idx="68">
                  <c:v>5.87</c:v>
                </c:pt>
                <c:pt idx="69">
                  <c:v>5.93</c:v>
                </c:pt>
                <c:pt idx="70">
                  <c:v>6.07</c:v>
                </c:pt>
                <c:pt idx="71">
                  <c:v>6.05</c:v>
                </c:pt>
                <c:pt idx="72">
                  <c:v>6.19</c:v>
                </c:pt>
                <c:pt idx="73">
                  <c:v>6.15</c:v>
                </c:pt>
                <c:pt idx="74">
                  <c:v>6.11</c:v>
                </c:pt>
                <c:pt idx="75">
                  <c:v>6.1</c:v>
                </c:pt>
                <c:pt idx="76">
                  <c:v>6.13</c:v>
                </c:pt>
                <c:pt idx="77">
                  <c:v>6.14</c:v>
                </c:pt>
                <c:pt idx="78">
                  <c:v>6</c:v>
                </c:pt>
                <c:pt idx="79">
                  <c:v>6.04</c:v>
                </c:pt>
                <c:pt idx="80">
                  <c:v>6</c:v>
                </c:pt>
                <c:pt idx="81">
                  <c:v>5.91</c:v>
                </c:pt>
                <c:pt idx="82">
                  <c:v>5.91</c:v>
                </c:pt>
                <c:pt idx="83">
                  <c:v>5.84</c:v>
                </c:pt>
                <c:pt idx="84">
                  <c:v>5.72</c:v>
                </c:pt>
                <c:pt idx="85">
                  <c:v>5.68</c:v>
                </c:pt>
                <c:pt idx="86">
                  <c:v>5.63</c:v>
                </c:pt>
                <c:pt idx="87">
                  <c:v>5.61</c:v>
                </c:pt>
                <c:pt idx="88">
                  <c:v>5.59</c:v>
                </c:pt>
                <c:pt idx="89">
                  <c:v>5.65</c:v>
                </c:pt>
                <c:pt idx="90">
                  <c:v>5.79</c:v>
                </c:pt>
                <c:pt idx="91">
                  <c:v>5.81</c:v>
                </c:pt>
                <c:pt idx="92">
                  <c:v>5.87</c:v>
                </c:pt>
                <c:pt idx="93">
                  <c:v>5.72</c:v>
                </c:pt>
                <c:pt idx="94">
                  <c:v>5.67</c:v>
                </c:pt>
                <c:pt idx="95">
                  <c:v>5.7</c:v>
                </c:pt>
                <c:pt idx="96">
                  <c:v>5.78</c:v>
                </c:pt>
                <c:pt idx="97">
                  <c:v>5.52</c:v>
                </c:pt>
                <c:pt idx="98">
                  <c:v>5.56</c:v>
                </c:pt>
                <c:pt idx="99">
                  <c:v>5.63</c:v>
                </c:pt>
                <c:pt idx="100">
                  <c:v>5.68</c:v>
                </c:pt>
                <c:pt idx="101">
                  <c:v>5.7</c:v>
                </c:pt>
                <c:pt idx="102">
                  <c:v>5.77</c:v>
                </c:pt>
                <c:pt idx="103">
                  <c:v>5.88</c:v>
                </c:pt>
                <c:pt idx="104">
                  <c:v>5.85</c:v>
                </c:pt>
                <c:pt idx="105">
                  <c:v>5.79</c:v>
                </c:pt>
                <c:pt idx="106">
                  <c:v>5.78</c:v>
                </c:pt>
                <c:pt idx="107">
                  <c:v>5.7</c:v>
                </c:pt>
                <c:pt idx="108">
                  <c:v>5.73</c:v>
                </c:pt>
                <c:pt idx="109">
                  <c:v>5.66</c:v>
                </c:pt>
                <c:pt idx="110">
                  <c:v>5.58</c:v>
                </c:pt>
                <c:pt idx="111">
                  <c:v>5.61</c:v>
                </c:pt>
                <c:pt idx="112">
                  <c:v>5.79</c:v>
                </c:pt>
                <c:pt idx="113">
                  <c:v>5.79</c:v>
                </c:pt>
                <c:pt idx="114">
                  <c:v>5.69</c:v>
                </c:pt>
                <c:pt idx="115">
                  <c:v>5.46</c:v>
                </c:pt>
                <c:pt idx="116">
                  <c:v>5.52</c:v>
                </c:pt>
                <c:pt idx="117">
                  <c:v>5.67</c:v>
                </c:pt>
                <c:pt idx="118">
                  <c:v>5.84</c:v>
                </c:pt>
                <c:pt idx="119">
                  <c:v>5.91</c:v>
                </c:pt>
                <c:pt idx="120">
                  <c:v>6.05</c:v>
                </c:pt>
                <c:pt idx="121">
                  <c:v>6.12</c:v>
                </c:pt>
                <c:pt idx="122">
                  <c:v>6.11</c:v>
                </c:pt>
                <c:pt idx="123">
                  <c:v>6.2</c:v>
                </c:pt>
                <c:pt idx="124">
                  <c:v>6.12</c:v>
                </c:pt>
                <c:pt idx="125">
                  <c:v>6.24</c:v>
                </c:pt>
                <c:pt idx="126">
                  <c:v>6.31</c:v>
                </c:pt>
                <c:pt idx="127">
                  <c:v>6.23</c:v>
                </c:pt>
                <c:pt idx="128">
                  <c:v>6.24</c:v>
                </c:pt>
                <c:pt idx="129">
                  <c:v>6.33</c:v>
                </c:pt>
                <c:pt idx="130">
                  <c:v>6.58</c:v>
                </c:pt>
                <c:pt idx="131">
                  <c:v>6.65</c:v>
                </c:pt>
                <c:pt idx="132">
                  <c:v>6.62</c:v>
                </c:pt>
                <c:pt idx="133">
                  <c:v>6.72</c:v>
                </c:pt>
                <c:pt idx="134">
                  <c:v>6.93</c:v>
                </c:pt>
                <c:pt idx="135">
                  <c:v>7.12</c:v>
                </c:pt>
                <c:pt idx="136">
                  <c:v>7.22</c:v>
                </c:pt>
                <c:pt idx="137">
                  <c:v>7.08</c:v>
                </c:pt>
                <c:pt idx="138">
                  <c:v>7.19</c:v>
                </c:pt>
                <c:pt idx="139">
                  <c:v>7.26</c:v>
                </c:pt>
                <c:pt idx="140">
                  <c:v>7.24</c:v>
                </c:pt>
                <c:pt idx="141">
                  <c:v>7.18</c:v>
                </c:pt>
                <c:pt idx="142">
                  <c:v>7.13</c:v>
                </c:pt>
                <c:pt idx="143">
                  <c:v>7.13</c:v>
                </c:pt>
                <c:pt idx="144">
                  <c:v>7.21</c:v>
                </c:pt>
                <c:pt idx="145">
                  <c:v>7.21</c:v>
                </c:pt>
                <c:pt idx="146">
                  <c:v>7.13</c:v>
                </c:pt>
                <c:pt idx="147">
                  <c:v>7.15</c:v>
                </c:pt>
                <c:pt idx="148">
                  <c:v>7.05</c:v>
                </c:pt>
                <c:pt idx="149">
                  <c:v>7.06</c:v>
                </c:pt>
                <c:pt idx="150">
                  <c:v>7.08</c:v>
                </c:pt>
                <c:pt idx="151">
                  <c:v>7.1</c:v>
                </c:pt>
                <c:pt idx="152">
                  <c:v>7.14</c:v>
                </c:pt>
                <c:pt idx="153">
                  <c:v>7.15</c:v>
                </c:pt>
                <c:pt idx="154">
                  <c:v>7.06</c:v>
                </c:pt>
                <c:pt idx="155">
                  <c:v>7.05</c:v>
                </c:pt>
                <c:pt idx="156">
                  <c:v>7.15</c:v>
                </c:pt>
                <c:pt idx="157">
                  <c:v>7.22</c:v>
                </c:pt>
                <c:pt idx="158">
                  <c:v>7.05</c:v>
                </c:pt>
                <c:pt idx="159">
                  <c:v>7.14</c:v>
                </c:pt>
                <c:pt idx="160">
                  <c:v>7.07</c:v>
                </c:pt>
                <c:pt idx="161">
                  <c:v>6.94</c:v>
                </c:pt>
                <c:pt idx="162">
                  <c:v>7.2</c:v>
                </c:pt>
                <c:pt idx="163">
                  <c:v>7.17</c:v>
                </c:pt>
                <c:pt idx="164">
                  <c:v>7.03</c:v>
                </c:pt>
                <c:pt idx="165">
                  <c:v>7.13</c:v>
                </c:pt>
                <c:pt idx="166">
                  <c:v>7.17</c:v>
                </c:pt>
                <c:pt idx="167">
                  <c:v>7.16</c:v>
                </c:pt>
                <c:pt idx="168">
                  <c:v>7.38</c:v>
                </c:pt>
                <c:pt idx="169">
                  <c:v>7.34</c:v>
                </c:pt>
                <c:pt idx="170">
                  <c:v>7.51</c:v>
                </c:pt>
                <c:pt idx="171">
                  <c:v>7.6</c:v>
                </c:pt>
                <c:pt idx="172">
                  <c:v>7.64</c:v>
                </c:pt>
                <c:pt idx="173">
                  <c:v>7.63</c:v>
                </c:pt>
                <c:pt idx="174">
                  <c:v>7.61</c:v>
                </c:pt>
                <c:pt idx="175">
                  <c:v>7.69</c:v>
                </c:pt>
                <c:pt idx="176">
                  <c:v>7.84</c:v>
                </c:pt>
                <c:pt idx="177">
                  <c:v>7.8</c:v>
                </c:pt>
                <c:pt idx="178">
                  <c:v>7.77</c:v>
                </c:pt>
                <c:pt idx="179">
                  <c:v>7.81</c:v>
                </c:pt>
                <c:pt idx="180">
                  <c:v>7.9</c:v>
                </c:pt>
                <c:pt idx="181">
                  <c:v>7.87</c:v>
                </c:pt>
                <c:pt idx="182">
                  <c:v>7.73</c:v>
                </c:pt>
                <c:pt idx="183">
                  <c:v>7.82</c:v>
                </c:pt>
                <c:pt idx="184">
                  <c:v>7.73</c:v>
                </c:pt>
                <c:pt idx="185">
                  <c:v>7.83</c:v>
                </c:pt>
                <c:pt idx="186">
                  <c:v>7.83</c:v>
                </c:pt>
                <c:pt idx="187">
                  <c:v>7.8</c:v>
                </c:pt>
                <c:pt idx="188">
                  <c:v>7.73</c:v>
                </c:pt>
                <c:pt idx="189">
                  <c:v>7.7</c:v>
                </c:pt>
                <c:pt idx="190">
                  <c:v>7.64</c:v>
                </c:pt>
                <c:pt idx="191">
                  <c:v>7.53</c:v>
                </c:pt>
                <c:pt idx="192">
                  <c:v>7.45</c:v>
                </c:pt>
                <c:pt idx="193">
                  <c:v>7.49</c:v>
                </c:pt>
                <c:pt idx="194">
                  <c:v>7.47</c:v>
                </c:pt>
                <c:pt idx="195">
                  <c:v>7.57</c:v>
                </c:pt>
                <c:pt idx="196">
                  <c:v>7.51</c:v>
                </c:pt>
                <c:pt idx="197">
                  <c:v>7.51</c:v>
                </c:pt>
                <c:pt idx="198">
                  <c:v>7.43</c:v>
                </c:pt>
                <c:pt idx="199">
                  <c:v>7.28</c:v>
                </c:pt>
                <c:pt idx="200">
                  <c:v>7.77</c:v>
                </c:pt>
                <c:pt idx="201">
                  <c:v>7.8</c:v>
                </c:pt>
                <c:pt idx="202">
                  <c:v>7.83</c:v>
                </c:pt>
                <c:pt idx="203">
                  <c:v>7.86</c:v>
                </c:pt>
                <c:pt idx="204">
                  <c:v>7.95</c:v>
                </c:pt>
                <c:pt idx="205">
                  <c:v>7.82</c:v>
                </c:pt>
                <c:pt idx="206">
                  <c:v>7.82</c:v>
                </c:pt>
                <c:pt idx="207">
                  <c:v>7.82</c:v>
                </c:pt>
                <c:pt idx="208">
                  <c:v>7.81</c:v>
                </c:pt>
                <c:pt idx="209">
                  <c:v>7.82</c:v>
                </c:pt>
                <c:pt idx="210">
                  <c:v>7.84</c:v>
                </c:pt>
                <c:pt idx="211">
                  <c:v>7.87</c:v>
                </c:pt>
                <c:pt idx="212">
                  <c:v>7.8</c:v>
                </c:pt>
                <c:pt idx="213">
                  <c:v>7.88</c:v>
                </c:pt>
                <c:pt idx="214">
                  <c:v>7.69</c:v>
                </c:pt>
                <c:pt idx="215">
                  <c:v>7.69</c:v>
                </c:pt>
                <c:pt idx="216">
                  <c:v>7.55</c:v>
                </c:pt>
                <c:pt idx="217">
                  <c:v>7.61</c:v>
                </c:pt>
                <c:pt idx="218">
                  <c:v>7.74</c:v>
                </c:pt>
                <c:pt idx="219">
                  <c:v>7.77</c:v>
                </c:pt>
                <c:pt idx="220">
                  <c:v>7.75</c:v>
                </c:pt>
                <c:pt idx="221">
                  <c:v>7.72</c:v>
                </c:pt>
                <c:pt idx="222">
                  <c:v>7.68</c:v>
                </c:pt>
                <c:pt idx="223">
                  <c:v>7.62</c:v>
                </c:pt>
                <c:pt idx="224">
                  <c:v>7.43</c:v>
                </c:pt>
                <c:pt idx="225">
                  <c:v>7.2</c:v>
                </c:pt>
                <c:pt idx="226">
                  <c:v>7.1</c:v>
                </c:pt>
                <c:pt idx="227">
                  <c:v>6.61</c:v>
                </c:pt>
                <c:pt idx="228">
                  <c:v>6.72</c:v>
                </c:pt>
                <c:pt idx="229">
                  <c:v>6.61</c:v>
                </c:pt>
                <c:pt idx="230">
                  <c:v>6.75</c:v>
                </c:pt>
                <c:pt idx="231">
                  <c:v>6.75</c:v>
                </c:pt>
                <c:pt idx="232">
                  <c:v>6.84</c:v>
                </c:pt>
                <c:pt idx="233">
                  <c:v>6.98</c:v>
                </c:pt>
                <c:pt idx="234">
                  <c:v>7.1</c:v>
                </c:pt>
                <c:pt idx="235">
                  <c:v>7.02</c:v>
                </c:pt>
                <c:pt idx="236">
                  <c:v>6.98</c:v>
                </c:pt>
                <c:pt idx="237">
                  <c:v>6.96</c:v>
                </c:pt>
                <c:pt idx="238">
                  <c:v>6.77</c:v>
                </c:pt>
                <c:pt idx="239">
                  <c:v>6.68</c:v>
                </c:pt>
                <c:pt idx="240">
                  <c:v>6.79</c:v>
                </c:pt>
                <c:pt idx="241">
                  <c:v>6.79</c:v>
                </c:pt>
                <c:pt idx="242">
                  <c:v>6.64</c:v>
                </c:pt>
                <c:pt idx="243">
                  <c:v>6.69</c:v>
                </c:pt>
                <c:pt idx="244">
                  <c:v>6.55</c:v>
                </c:pt>
                <c:pt idx="245">
                  <c:v>6.57</c:v>
                </c:pt>
                <c:pt idx="246">
                  <c:v>6.7</c:v>
                </c:pt>
                <c:pt idx="247">
                  <c:v>7.03</c:v>
                </c:pt>
                <c:pt idx="248">
                  <c:v>6.47</c:v>
                </c:pt>
                <c:pt idx="249">
                  <c:v>6.58</c:v>
                </c:pt>
                <c:pt idx="250">
                  <c:v>7.08</c:v>
                </c:pt>
                <c:pt idx="251">
                  <c:v>7.84</c:v>
                </c:pt>
                <c:pt idx="252">
                  <c:v>7.96</c:v>
                </c:pt>
                <c:pt idx="253">
                  <c:v>8.0500000000000007</c:v>
                </c:pt>
                <c:pt idx="254">
                  <c:v>8.01</c:v>
                </c:pt>
                <c:pt idx="255">
                  <c:v>7.99</c:v>
                </c:pt>
                <c:pt idx="256">
                  <c:v>8.01</c:v>
                </c:pt>
                <c:pt idx="257">
                  <c:v>8.01</c:v>
                </c:pt>
                <c:pt idx="258">
                  <c:v>7.92</c:v>
                </c:pt>
                <c:pt idx="259">
                  <c:v>7.86</c:v>
                </c:pt>
                <c:pt idx="260">
                  <c:v>7.73</c:v>
                </c:pt>
                <c:pt idx="261">
                  <c:v>7.72</c:v>
                </c:pt>
                <c:pt idx="262">
                  <c:v>7.74</c:v>
                </c:pt>
                <c:pt idx="263">
                  <c:v>7.81</c:v>
                </c:pt>
                <c:pt idx="264">
                  <c:v>7.74</c:v>
                </c:pt>
                <c:pt idx="265">
                  <c:v>8.08</c:v>
                </c:pt>
                <c:pt idx="266">
                  <c:v>7.96</c:v>
                </c:pt>
                <c:pt idx="267">
                  <c:v>8.1199999999999992</c:v>
                </c:pt>
                <c:pt idx="268">
                  <c:v>8.0399999999999991</c:v>
                </c:pt>
                <c:pt idx="269">
                  <c:v>8.26</c:v>
                </c:pt>
                <c:pt idx="270">
                  <c:v>8.32</c:v>
                </c:pt>
                <c:pt idx="271">
                  <c:v>8.1300000000000008</c:v>
                </c:pt>
                <c:pt idx="272">
                  <c:v>8.08</c:v>
                </c:pt>
                <c:pt idx="273">
                  <c:v>8.15</c:v>
                </c:pt>
                <c:pt idx="274">
                  <c:v>8.2200000000000006</c:v>
                </c:pt>
                <c:pt idx="275">
                  <c:v>8.44</c:v>
                </c:pt>
                <c:pt idx="276">
                  <c:v>8.44</c:v>
                </c:pt>
                <c:pt idx="277">
                  <c:v>9.34</c:v>
                </c:pt>
                <c:pt idx="278">
                  <c:v>9.42</c:v>
                </c:pt>
                <c:pt idx="279">
                  <c:v>9.3800000000000008</c:v>
                </c:pt>
                <c:pt idx="280">
                  <c:v>9.4499999999999993</c:v>
                </c:pt>
                <c:pt idx="281">
                  <c:v>9.44</c:v>
                </c:pt>
                <c:pt idx="282">
                  <c:v>9.42</c:v>
                </c:pt>
                <c:pt idx="283">
                  <c:v>9.4</c:v>
                </c:pt>
                <c:pt idx="284">
                  <c:v>9.41</c:v>
                </c:pt>
                <c:pt idx="285">
                  <c:v>9.41</c:v>
                </c:pt>
                <c:pt idx="286">
                  <c:v>9.2899999999999991</c:v>
                </c:pt>
                <c:pt idx="287">
                  <c:v>9.2100000000000009</c:v>
                </c:pt>
                <c:pt idx="288">
                  <c:v>9.15</c:v>
                </c:pt>
                <c:pt idx="289">
                  <c:v>9.01</c:v>
                </c:pt>
                <c:pt idx="290">
                  <c:v>9</c:v>
                </c:pt>
                <c:pt idx="291">
                  <c:v>9.06</c:v>
                </c:pt>
                <c:pt idx="292">
                  <c:v>9.01</c:v>
                </c:pt>
                <c:pt idx="293">
                  <c:v>9.06</c:v>
                </c:pt>
                <c:pt idx="294">
                  <c:v>9.11</c:v>
                </c:pt>
                <c:pt idx="295">
                  <c:v>9.2100000000000009</c:v>
                </c:pt>
                <c:pt idx="296">
                  <c:v>9.18</c:v>
                </c:pt>
                <c:pt idx="297">
                  <c:v>8.86</c:v>
                </c:pt>
                <c:pt idx="298">
                  <c:v>9.3000000000000007</c:v>
                </c:pt>
                <c:pt idx="299">
                  <c:v>9.23</c:v>
                </c:pt>
                <c:pt idx="300">
                  <c:v>9.36</c:v>
                </c:pt>
                <c:pt idx="301">
                  <c:v>9.27</c:v>
                </c:pt>
                <c:pt idx="302">
                  <c:v>9.0299999999999994</c:v>
                </c:pt>
                <c:pt idx="303">
                  <c:v>8.9600000000000009</c:v>
                </c:pt>
                <c:pt idx="304">
                  <c:v>8.9499999999999993</c:v>
                </c:pt>
                <c:pt idx="305">
                  <c:v>8.9499999999999993</c:v>
                </c:pt>
                <c:pt idx="306">
                  <c:v>8.86</c:v>
                </c:pt>
                <c:pt idx="307">
                  <c:v>8.66</c:v>
                </c:pt>
                <c:pt idx="308">
                  <c:v>8.67</c:v>
                </c:pt>
                <c:pt idx="309">
                  <c:v>8.5399999999999991</c:v>
                </c:pt>
                <c:pt idx="310">
                  <c:v>8.52</c:v>
                </c:pt>
                <c:pt idx="311">
                  <c:v>8.6199999999999992</c:v>
                </c:pt>
                <c:pt idx="312">
                  <c:v>8.6199999999999992</c:v>
                </c:pt>
                <c:pt idx="313">
                  <c:v>8.6300000000000008</c:v>
                </c:pt>
                <c:pt idx="314">
                  <c:v>8.74</c:v>
                </c:pt>
                <c:pt idx="315">
                  <c:v>8.84</c:v>
                </c:pt>
                <c:pt idx="316">
                  <c:v>8.8699999999999992</c:v>
                </c:pt>
                <c:pt idx="317">
                  <c:v>8.7100000000000009</c:v>
                </c:pt>
                <c:pt idx="318">
                  <c:v>8.7100000000000009</c:v>
                </c:pt>
                <c:pt idx="319">
                  <c:v>8.6</c:v>
                </c:pt>
                <c:pt idx="320">
                  <c:v>8.56</c:v>
                </c:pt>
                <c:pt idx="321">
                  <c:v>8.64</c:v>
                </c:pt>
                <c:pt idx="322">
                  <c:v>8.67</c:v>
                </c:pt>
                <c:pt idx="323">
                  <c:v>8.67</c:v>
                </c:pt>
                <c:pt idx="324">
                  <c:v>8.5399999999999991</c:v>
                </c:pt>
                <c:pt idx="325">
                  <c:v>8.5500000000000007</c:v>
                </c:pt>
                <c:pt idx="326">
                  <c:v>8.48</c:v>
                </c:pt>
                <c:pt idx="327">
                  <c:v>8.4499999999999993</c:v>
                </c:pt>
                <c:pt idx="328">
                  <c:v>8.75</c:v>
                </c:pt>
                <c:pt idx="329">
                  <c:v>9.2050000000000001</c:v>
                </c:pt>
                <c:pt idx="330">
                  <c:v>9.51</c:v>
                </c:pt>
                <c:pt idx="331">
                  <c:v>9.5399999999999991</c:v>
                </c:pt>
                <c:pt idx="332">
                  <c:v>9.41</c:v>
                </c:pt>
                <c:pt idx="333">
                  <c:v>9.49</c:v>
                </c:pt>
                <c:pt idx="334">
                  <c:v>9.49</c:v>
                </c:pt>
                <c:pt idx="335">
                  <c:v>9.39</c:v>
                </c:pt>
                <c:pt idx="336">
                  <c:v>9.1999999999999993</c:v>
                </c:pt>
                <c:pt idx="337">
                  <c:v>9.33</c:v>
                </c:pt>
                <c:pt idx="338">
                  <c:v>9.19</c:v>
                </c:pt>
                <c:pt idx="339">
                  <c:v>9.3000000000000007</c:v>
                </c:pt>
                <c:pt idx="340">
                  <c:v>9.41</c:v>
                </c:pt>
                <c:pt idx="341">
                  <c:v>9.26</c:v>
                </c:pt>
                <c:pt idx="342">
                  <c:v>9.26</c:v>
                </c:pt>
                <c:pt idx="343">
                  <c:v>9.19</c:v>
                </c:pt>
                <c:pt idx="344">
                  <c:v>9.0500000000000007</c:v>
                </c:pt>
                <c:pt idx="345">
                  <c:v>9.0500000000000007</c:v>
                </c:pt>
                <c:pt idx="346">
                  <c:v>8.99</c:v>
                </c:pt>
                <c:pt idx="347">
                  <c:v>8.9600000000000009</c:v>
                </c:pt>
                <c:pt idx="348">
                  <c:v>9.02</c:v>
                </c:pt>
                <c:pt idx="349">
                  <c:v>9</c:v>
                </c:pt>
                <c:pt idx="350">
                  <c:v>8.9600000000000009</c:v>
                </c:pt>
                <c:pt idx="351">
                  <c:v>8.7799999999999994</c:v>
                </c:pt>
                <c:pt idx="352">
                  <c:v>8.8699999999999992</c:v>
                </c:pt>
                <c:pt idx="353">
                  <c:v>8.59</c:v>
                </c:pt>
                <c:pt idx="354">
                  <c:v>8.73</c:v>
                </c:pt>
                <c:pt idx="355">
                  <c:v>8.66</c:v>
                </c:pt>
                <c:pt idx="356">
                  <c:v>8.7100000000000009</c:v>
                </c:pt>
                <c:pt idx="357">
                  <c:v>8.5500000000000007</c:v>
                </c:pt>
                <c:pt idx="358">
                  <c:v>7.8</c:v>
                </c:pt>
                <c:pt idx="359">
                  <c:v>7.81</c:v>
                </c:pt>
                <c:pt idx="360">
                  <c:v>8</c:v>
                </c:pt>
                <c:pt idx="361">
                  <c:v>8.02</c:v>
                </c:pt>
                <c:pt idx="362">
                  <c:v>8.16</c:v>
                </c:pt>
                <c:pt idx="363">
                  <c:v>8.1999999999999993</c:v>
                </c:pt>
                <c:pt idx="364">
                  <c:v>8.31</c:v>
                </c:pt>
                <c:pt idx="365">
                  <c:v>8.39</c:v>
                </c:pt>
                <c:pt idx="366">
                  <c:v>8.36</c:v>
                </c:pt>
                <c:pt idx="367">
                  <c:v>8.19</c:v>
                </c:pt>
                <c:pt idx="368">
                  <c:v>8.25</c:v>
                </c:pt>
                <c:pt idx="369">
                  <c:v>8.35</c:v>
                </c:pt>
                <c:pt idx="370">
                  <c:v>8.3000000000000007</c:v>
                </c:pt>
                <c:pt idx="371">
                  <c:v>8.2200000000000006</c:v>
                </c:pt>
                <c:pt idx="372">
                  <c:v>8.34</c:v>
                </c:pt>
                <c:pt idx="373">
                  <c:v>8.2899999999999991</c:v>
                </c:pt>
                <c:pt idx="374">
                  <c:v>8.3000000000000007</c:v>
                </c:pt>
                <c:pt idx="375">
                  <c:v>8.1999999999999993</c:v>
                </c:pt>
                <c:pt idx="376">
                  <c:v>8.2200000000000006</c:v>
                </c:pt>
                <c:pt idx="377">
                  <c:v>8.18</c:v>
                </c:pt>
                <c:pt idx="378">
                  <c:v>8.07</c:v>
                </c:pt>
                <c:pt idx="379">
                  <c:v>8.25</c:v>
                </c:pt>
                <c:pt idx="380">
                  <c:v>8.2200000000000006</c:v>
                </c:pt>
                <c:pt idx="381">
                  <c:v>8.1199999999999992</c:v>
                </c:pt>
                <c:pt idx="382">
                  <c:v>8.07</c:v>
                </c:pt>
                <c:pt idx="383">
                  <c:v>8.16</c:v>
                </c:pt>
                <c:pt idx="384">
                  <c:v>8.2899999999999991</c:v>
                </c:pt>
                <c:pt idx="385">
                  <c:v>8.33</c:v>
                </c:pt>
                <c:pt idx="386">
                  <c:v>8.08</c:v>
                </c:pt>
                <c:pt idx="387">
                  <c:v>8.11</c:v>
                </c:pt>
                <c:pt idx="388">
                  <c:v>8.15</c:v>
                </c:pt>
                <c:pt idx="389">
                  <c:v>8.32</c:v>
                </c:pt>
                <c:pt idx="390">
                  <c:v>8.32</c:v>
                </c:pt>
                <c:pt idx="391">
                  <c:v>8.4600000000000009</c:v>
                </c:pt>
                <c:pt idx="392">
                  <c:v>8.48</c:v>
                </c:pt>
                <c:pt idx="393">
                  <c:v>8.5</c:v>
                </c:pt>
                <c:pt idx="394">
                  <c:v>8.67</c:v>
                </c:pt>
                <c:pt idx="395">
                  <c:v>8.9700000000000006</c:v>
                </c:pt>
                <c:pt idx="396">
                  <c:v>8.94</c:v>
                </c:pt>
                <c:pt idx="397">
                  <c:v>9.1300000000000008</c:v>
                </c:pt>
                <c:pt idx="398">
                  <c:v>9.07</c:v>
                </c:pt>
                <c:pt idx="399">
                  <c:v>9.14</c:v>
                </c:pt>
                <c:pt idx="400">
                  <c:v>9.11</c:v>
                </c:pt>
                <c:pt idx="401">
                  <c:v>9.19</c:v>
                </c:pt>
                <c:pt idx="402">
                  <c:v>9.1199999999999992</c:v>
                </c:pt>
                <c:pt idx="403">
                  <c:v>9.06</c:v>
                </c:pt>
                <c:pt idx="404">
                  <c:v>9.17</c:v>
                </c:pt>
                <c:pt idx="405">
                  <c:v>9.17</c:v>
                </c:pt>
                <c:pt idx="406">
                  <c:v>9.0500000000000007</c:v>
                </c:pt>
                <c:pt idx="407">
                  <c:v>9</c:v>
                </c:pt>
                <c:pt idx="408">
                  <c:v>8.99</c:v>
                </c:pt>
                <c:pt idx="409">
                  <c:v>8.98</c:v>
                </c:pt>
                <c:pt idx="410">
                  <c:v>9.35</c:v>
                </c:pt>
                <c:pt idx="411">
                  <c:v>9.1199999999999992</c:v>
                </c:pt>
                <c:pt idx="412">
                  <c:v>9.08</c:v>
                </c:pt>
                <c:pt idx="413">
                  <c:v>9.0399999999999991</c:v>
                </c:pt>
                <c:pt idx="414">
                  <c:v>9.18</c:v>
                </c:pt>
                <c:pt idx="415">
                  <c:v>9.0399999999999991</c:v>
                </c:pt>
                <c:pt idx="416">
                  <c:v>8.9499999999999993</c:v>
                </c:pt>
                <c:pt idx="417">
                  <c:v>8.7799999999999994</c:v>
                </c:pt>
                <c:pt idx="418">
                  <c:v>8.6999999999999993</c:v>
                </c:pt>
                <c:pt idx="419">
                  <c:v>8.6999999999999993</c:v>
                </c:pt>
                <c:pt idx="420">
                  <c:v>9.01</c:v>
                </c:pt>
                <c:pt idx="421">
                  <c:v>9.1300000000000008</c:v>
                </c:pt>
                <c:pt idx="422">
                  <c:v>9.07</c:v>
                </c:pt>
                <c:pt idx="423">
                  <c:v>9.9499999999999993</c:v>
                </c:pt>
                <c:pt idx="424">
                  <c:v>10.02</c:v>
                </c:pt>
                <c:pt idx="425">
                  <c:v>10.33</c:v>
                </c:pt>
                <c:pt idx="426">
                  <c:v>10.58</c:v>
                </c:pt>
                <c:pt idx="427">
                  <c:v>10.57</c:v>
                </c:pt>
                <c:pt idx="428">
                  <c:v>10.65</c:v>
                </c:pt>
                <c:pt idx="429">
                  <c:v>10.79</c:v>
                </c:pt>
                <c:pt idx="430">
                  <c:v>10.81</c:v>
                </c:pt>
                <c:pt idx="431">
                  <c:v>10.79</c:v>
                </c:pt>
                <c:pt idx="432">
                  <c:v>10.66</c:v>
                </c:pt>
                <c:pt idx="433">
                  <c:v>10.75</c:v>
                </c:pt>
                <c:pt idx="434">
                  <c:v>10.79</c:v>
                </c:pt>
                <c:pt idx="435">
                  <c:v>10.69</c:v>
                </c:pt>
                <c:pt idx="436">
                  <c:v>10.71</c:v>
                </c:pt>
                <c:pt idx="437">
                  <c:v>10.86</c:v>
                </c:pt>
                <c:pt idx="438">
                  <c:v>10.84</c:v>
                </c:pt>
                <c:pt idx="439">
                  <c:v>10.92</c:v>
                </c:pt>
                <c:pt idx="440">
                  <c:v>11.01</c:v>
                </c:pt>
                <c:pt idx="441">
                  <c:v>11.02</c:v>
                </c:pt>
                <c:pt idx="442">
                  <c:v>10.93</c:v>
                </c:pt>
                <c:pt idx="443">
                  <c:v>10.84</c:v>
                </c:pt>
                <c:pt idx="444">
                  <c:v>10.92</c:v>
                </c:pt>
                <c:pt idx="445">
                  <c:v>10.97</c:v>
                </c:pt>
                <c:pt idx="446">
                  <c:v>10.92</c:v>
                </c:pt>
                <c:pt idx="447">
                  <c:v>10.92</c:v>
                </c:pt>
                <c:pt idx="448">
                  <c:v>10.96</c:v>
                </c:pt>
                <c:pt idx="449">
                  <c:v>10.85</c:v>
                </c:pt>
                <c:pt idx="450">
                  <c:v>10.8</c:v>
                </c:pt>
                <c:pt idx="451">
                  <c:v>10.84</c:v>
                </c:pt>
                <c:pt idx="452">
                  <c:v>10.58</c:v>
                </c:pt>
                <c:pt idx="453">
                  <c:v>10.66</c:v>
                </c:pt>
                <c:pt idx="454">
                  <c:v>10.76</c:v>
                </c:pt>
                <c:pt idx="455">
                  <c:v>10.67</c:v>
                </c:pt>
                <c:pt idx="456">
                  <c:v>10.74</c:v>
                </c:pt>
                <c:pt idx="457">
                  <c:v>10.75</c:v>
                </c:pt>
                <c:pt idx="458">
                  <c:v>10.75</c:v>
                </c:pt>
                <c:pt idx="459">
                  <c:v>10.75</c:v>
                </c:pt>
                <c:pt idx="460">
                  <c:v>10.65</c:v>
                </c:pt>
                <c:pt idx="461">
                  <c:v>11.2</c:v>
                </c:pt>
                <c:pt idx="462">
                  <c:v>11.37</c:v>
                </c:pt>
                <c:pt idx="463">
                  <c:v>11.26</c:v>
                </c:pt>
                <c:pt idx="464">
                  <c:v>11.4</c:v>
                </c:pt>
                <c:pt idx="465">
                  <c:v>11.37</c:v>
                </c:pt>
                <c:pt idx="466">
                  <c:v>11.48</c:v>
                </c:pt>
                <c:pt idx="467">
                  <c:v>11.4</c:v>
                </c:pt>
                <c:pt idx="468">
                  <c:v>11.36</c:v>
                </c:pt>
                <c:pt idx="469">
                  <c:v>11.44</c:v>
                </c:pt>
                <c:pt idx="470">
                  <c:v>11.08</c:v>
                </c:pt>
                <c:pt idx="471">
                  <c:v>10.99</c:v>
                </c:pt>
                <c:pt idx="472">
                  <c:v>10.9</c:v>
                </c:pt>
                <c:pt idx="473">
                  <c:v>10.89</c:v>
                </c:pt>
                <c:pt idx="474">
                  <c:v>10.83</c:v>
                </c:pt>
                <c:pt idx="475">
                  <c:v>10.83</c:v>
                </c:pt>
                <c:pt idx="476">
                  <c:v>10.74</c:v>
                </c:pt>
                <c:pt idx="477">
                  <c:v>10.78</c:v>
                </c:pt>
                <c:pt idx="478">
                  <c:v>10.85</c:v>
                </c:pt>
                <c:pt idx="479">
                  <c:v>10.86</c:v>
                </c:pt>
                <c:pt idx="480">
                  <c:v>10.78</c:v>
                </c:pt>
                <c:pt idx="481">
                  <c:v>10.83</c:v>
                </c:pt>
                <c:pt idx="482">
                  <c:v>10.7</c:v>
                </c:pt>
                <c:pt idx="483">
                  <c:v>10.72</c:v>
                </c:pt>
                <c:pt idx="484">
                  <c:v>10.72</c:v>
                </c:pt>
                <c:pt idx="485">
                  <c:v>10.64</c:v>
                </c:pt>
                <c:pt idx="486">
                  <c:v>10.59</c:v>
                </c:pt>
                <c:pt idx="487">
                  <c:v>10.52</c:v>
                </c:pt>
                <c:pt idx="488">
                  <c:v>10.45</c:v>
                </c:pt>
                <c:pt idx="489">
                  <c:v>10.45</c:v>
                </c:pt>
                <c:pt idx="490">
                  <c:v>10.28</c:v>
                </c:pt>
                <c:pt idx="491">
                  <c:v>10.29</c:v>
                </c:pt>
                <c:pt idx="492">
                  <c:v>10.42</c:v>
                </c:pt>
                <c:pt idx="493">
                  <c:v>10.08</c:v>
                </c:pt>
                <c:pt idx="494">
                  <c:v>10.16</c:v>
                </c:pt>
                <c:pt idx="495">
                  <c:v>10.09</c:v>
                </c:pt>
                <c:pt idx="496">
                  <c:v>9.93</c:v>
                </c:pt>
                <c:pt idx="497">
                  <c:v>10.02</c:v>
                </c:pt>
                <c:pt idx="498">
                  <c:v>10.029999999999999</c:v>
                </c:pt>
                <c:pt idx="499">
                  <c:v>10.130000000000001</c:v>
                </c:pt>
                <c:pt idx="500">
                  <c:v>10.220000000000001</c:v>
                </c:pt>
                <c:pt idx="501">
                  <c:v>10.19</c:v>
                </c:pt>
                <c:pt idx="502">
                  <c:v>10.14</c:v>
                </c:pt>
                <c:pt idx="503">
                  <c:v>10.08</c:v>
                </c:pt>
                <c:pt idx="504">
                  <c:v>10.1</c:v>
                </c:pt>
                <c:pt idx="505">
                  <c:v>10.09</c:v>
                </c:pt>
                <c:pt idx="506">
                  <c:v>10.26</c:v>
                </c:pt>
                <c:pt idx="507">
                  <c:v>10.15</c:v>
                </c:pt>
                <c:pt idx="508">
                  <c:v>10.16</c:v>
                </c:pt>
                <c:pt idx="509">
                  <c:v>10.119999999999999</c:v>
                </c:pt>
                <c:pt idx="510">
                  <c:v>10.14</c:v>
                </c:pt>
                <c:pt idx="511">
                  <c:v>10.06</c:v>
                </c:pt>
                <c:pt idx="512">
                  <c:v>10.1</c:v>
                </c:pt>
                <c:pt idx="513">
                  <c:v>10.1</c:v>
                </c:pt>
                <c:pt idx="514">
                  <c:v>10.18</c:v>
                </c:pt>
                <c:pt idx="515">
                  <c:v>10.43</c:v>
                </c:pt>
                <c:pt idx="516">
                  <c:v>10.43</c:v>
                </c:pt>
                <c:pt idx="517">
                  <c:v>10.38</c:v>
                </c:pt>
                <c:pt idx="518">
                  <c:v>10.25</c:v>
                </c:pt>
                <c:pt idx="519">
                  <c:v>10.130000000000001</c:v>
                </c:pt>
                <c:pt idx="520">
                  <c:v>9.9</c:v>
                </c:pt>
                <c:pt idx="521">
                  <c:v>10.17</c:v>
                </c:pt>
                <c:pt idx="522">
                  <c:v>10.19</c:v>
                </c:pt>
                <c:pt idx="523">
                  <c:v>10.1</c:v>
                </c:pt>
                <c:pt idx="524">
                  <c:v>10.08</c:v>
                </c:pt>
                <c:pt idx="525">
                  <c:v>10.15</c:v>
                </c:pt>
                <c:pt idx="526">
                  <c:v>10.17</c:v>
                </c:pt>
                <c:pt idx="527">
                  <c:v>10.34</c:v>
                </c:pt>
                <c:pt idx="528">
                  <c:v>10.76</c:v>
                </c:pt>
                <c:pt idx="529">
                  <c:v>10.7</c:v>
                </c:pt>
                <c:pt idx="530">
                  <c:v>10.52</c:v>
                </c:pt>
                <c:pt idx="531">
                  <c:v>10.47</c:v>
                </c:pt>
                <c:pt idx="532">
                  <c:v>10.45</c:v>
                </c:pt>
                <c:pt idx="533">
                  <c:v>10.55</c:v>
                </c:pt>
                <c:pt idx="534">
                  <c:v>10.51</c:v>
                </c:pt>
                <c:pt idx="535">
                  <c:v>10.55</c:v>
                </c:pt>
                <c:pt idx="536">
                  <c:v>10.72</c:v>
                </c:pt>
                <c:pt idx="537">
                  <c:v>11.16</c:v>
                </c:pt>
                <c:pt idx="538">
                  <c:v>11.26</c:v>
                </c:pt>
                <c:pt idx="539">
                  <c:v>11.12</c:v>
                </c:pt>
                <c:pt idx="540">
                  <c:v>11.2</c:v>
                </c:pt>
                <c:pt idx="541">
                  <c:v>11.2</c:v>
                </c:pt>
                <c:pt idx="542">
                  <c:v>11.2</c:v>
                </c:pt>
                <c:pt idx="543">
                  <c:v>11.25</c:v>
                </c:pt>
                <c:pt idx="544">
                  <c:v>11.17</c:v>
                </c:pt>
                <c:pt idx="545">
                  <c:v>11.17</c:v>
                </c:pt>
                <c:pt idx="546">
                  <c:v>11.22</c:v>
                </c:pt>
                <c:pt idx="547">
                  <c:v>11.08</c:v>
                </c:pt>
                <c:pt idx="548">
                  <c:v>11.04</c:v>
                </c:pt>
                <c:pt idx="549">
                  <c:v>11.23</c:v>
                </c:pt>
                <c:pt idx="550">
                  <c:v>11.07</c:v>
                </c:pt>
                <c:pt idx="551">
                  <c:v>11.07</c:v>
                </c:pt>
                <c:pt idx="552">
                  <c:v>11.04</c:v>
                </c:pt>
                <c:pt idx="553">
                  <c:v>11.04</c:v>
                </c:pt>
                <c:pt idx="554">
                  <c:v>11.11</c:v>
                </c:pt>
                <c:pt idx="555">
                  <c:v>11.24</c:v>
                </c:pt>
                <c:pt idx="556">
                  <c:v>11.37</c:v>
                </c:pt>
                <c:pt idx="557">
                  <c:v>11.48</c:v>
                </c:pt>
                <c:pt idx="558">
                  <c:v>11.61</c:v>
                </c:pt>
                <c:pt idx="559">
                  <c:v>11.61</c:v>
                </c:pt>
                <c:pt idx="560">
                  <c:v>11.73</c:v>
                </c:pt>
                <c:pt idx="561">
                  <c:v>11.71</c:v>
                </c:pt>
                <c:pt idx="562">
                  <c:v>11.63</c:v>
                </c:pt>
                <c:pt idx="563">
                  <c:v>11.62</c:v>
                </c:pt>
                <c:pt idx="564">
                  <c:v>11.64</c:v>
                </c:pt>
                <c:pt idx="565">
                  <c:v>11.57</c:v>
                </c:pt>
                <c:pt idx="566">
                  <c:v>11.54</c:v>
                </c:pt>
                <c:pt idx="567">
                  <c:v>11.55</c:v>
                </c:pt>
                <c:pt idx="568">
                  <c:v>11.41</c:v>
                </c:pt>
                <c:pt idx="569">
                  <c:v>11.63</c:v>
                </c:pt>
                <c:pt idx="570">
                  <c:v>11.63</c:v>
                </c:pt>
                <c:pt idx="571">
                  <c:v>11.6</c:v>
                </c:pt>
                <c:pt idx="572">
                  <c:v>11.99</c:v>
                </c:pt>
                <c:pt idx="573">
                  <c:v>11.85</c:v>
                </c:pt>
                <c:pt idx="574">
                  <c:v>11.84</c:v>
                </c:pt>
                <c:pt idx="575">
                  <c:v>11.88</c:v>
                </c:pt>
                <c:pt idx="576">
                  <c:v>11.89</c:v>
                </c:pt>
                <c:pt idx="577">
                  <c:v>11.375</c:v>
                </c:pt>
                <c:pt idx="578">
                  <c:v>11.6</c:v>
                </c:pt>
                <c:pt idx="579">
                  <c:v>11.54</c:v>
                </c:pt>
                <c:pt idx="580">
                  <c:v>11.54</c:v>
                </c:pt>
                <c:pt idx="581">
                  <c:v>11.65</c:v>
                </c:pt>
                <c:pt idx="582">
                  <c:v>11.57</c:v>
                </c:pt>
                <c:pt idx="583">
                  <c:v>11.55</c:v>
                </c:pt>
                <c:pt idx="584">
                  <c:v>11.51</c:v>
                </c:pt>
                <c:pt idx="585">
                  <c:v>11.51</c:v>
                </c:pt>
                <c:pt idx="586">
                  <c:v>11.5</c:v>
                </c:pt>
                <c:pt idx="587">
                  <c:v>11.56</c:v>
                </c:pt>
                <c:pt idx="588">
                  <c:v>11.68</c:v>
                </c:pt>
                <c:pt idx="589">
                  <c:v>11.57</c:v>
                </c:pt>
                <c:pt idx="590">
                  <c:v>11.71</c:v>
                </c:pt>
                <c:pt idx="591">
                  <c:v>11.88</c:v>
                </c:pt>
                <c:pt idx="592">
                  <c:v>12.41</c:v>
                </c:pt>
                <c:pt idx="593">
                  <c:v>12.3</c:v>
                </c:pt>
                <c:pt idx="594">
                  <c:v>12.19</c:v>
                </c:pt>
                <c:pt idx="595">
                  <c:v>12.13</c:v>
                </c:pt>
                <c:pt idx="596">
                  <c:v>12.14</c:v>
                </c:pt>
                <c:pt idx="597">
                  <c:v>11.95</c:v>
                </c:pt>
                <c:pt idx="598">
                  <c:v>11.98</c:v>
                </c:pt>
                <c:pt idx="599">
                  <c:v>11.95</c:v>
                </c:pt>
                <c:pt idx="600">
                  <c:v>12.03</c:v>
                </c:pt>
                <c:pt idx="601">
                  <c:v>11.9</c:v>
                </c:pt>
                <c:pt idx="602">
                  <c:v>11.86</c:v>
                </c:pt>
                <c:pt idx="603">
                  <c:v>11.89</c:v>
                </c:pt>
                <c:pt idx="604">
                  <c:v>11.88</c:v>
                </c:pt>
                <c:pt idx="605">
                  <c:v>11.86</c:v>
                </c:pt>
                <c:pt idx="606">
                  <c:v>11.81</c:v>
                </c:pt>
                <c:pt idx="607">
                  <c:v>11.81</c:v>
                </c:pt>
                <c:pt idx="608">
                  <c:v>11.75</c:v>
                </c:pt>
                <c:pt idx="609">
                  <c:v>11.8</c:v>
                </c:pt>
                <c:pt idx="610">
                  <c:v>11.59</c:v>
                </c:pt>
                <c:pt idx="611">
                  <c:v>11.48</c:v>
                </c:pt>
                <c:pt idx="612">
                  <c:v>11.45</c:v>
                </c:pt>
                <c:pt idx="613">
                  <c:v>11.4</c:v>
                </c:pt>
                <c:pt idx="614">
                  <c:v>11.2</c:v>
                </c:pt>
                <c:pt idx="615">
                  <c:v>11.33</c:v>
                </c:pt>
                <c:pt idx="616">
                  <c:v>11.08</c:v>
                </c:pt>
                <c:pt idx="617">
                  <c:v>11.23</c:v>
                </c:pt>
                <c:pt idx="618">
                  <c:v>11.27</c:v>
                </c:pt>
                <c:pt idx="619">
                  <c:v>11.36</c:v>
                </c:pt>
                <c:pt idx="620">
                  <c:v>11.36</c:v>
                </c:pt>
                <c:pt idx="621">
                  <c:v>11.2</c:v>
                </c:pt>
                <c:pt idx="622">
                  <c:v>10.66</c:v>
                </c:pt>
                <c:pt idx="623">
                  <c:v>10.5</c:v>
                </c:pt>
                <c:pt idx="624">
                  <c:v>10.47</c:v>
                </c:pt>
                <c:pt idx="625">
                  <c:v>10.37</c:v>
                </c:pt>
                <c:pt idx="626">
                  <c:v>10.4</c:v>
                </c:pt>
                <c:pt idx="627">
                  <c:v>10.39</c:v>
                </c:pt>
                <c:pt idx="628">
                  <c:v>10.55</c:v>
                </c:pt>
                <c:pt idx="629">
                  <c:v>10.63</c:v>
                </c:pt>
                <c:pt idx="630">
                  <c:v>10.77</c:v>
                </c:pt>
                <c:pt idx="631">
                  <c:v>10.72</c:v>
                </c:pt>
                <c:pt idx="632">
                  <c:v>10.8</c:v>
                </c:pt>
                <c:pt idx="633">
                  <c:v>10.91</c:v>
                </c:pt>
                <c:pt idx="634">
                  <c:v>10.92</c:v>
                </c:pt>
                <c:pt idx="635">
                  <c:v>10.6</c:v>
                </c:pt>
                <c:pt idx="636">
                  <c:v>10.66</c:v>
                </c:pt>
                <c:pt idx="637">
                  <c:v>10.87</c:v>
                </c:pt>
                <c:pt idx="638">
                  <c:v>11.18</c:v>
                </c:pt>
                <c:pt idx="639">
                  <c:v>11.07</c:v>
                </c:pt>
                <c:pt idx="640">
                  <c:v>11.05</c:v>
                </c:pt>
                <c:pt idx="641">
                  <c:v>10.91</c:v>
                </c:pt>
                <c:pt idx="642">
                  <c:v>11.01</c:v>
                </c:pt>
                <c:pt idx="643">
                  <c:v>11.12</c:v>
                </c:pt>
                <c:pt idx="644">
                  <c:v>11.17</c:v>
                </c:pt>
                <c:pt idx="645">
                  <c:v>11.74</c:v>
                </c:pt>
                <c:pt idx="646">
                  <c:v>11.9</c:v>
                </c:pt>
                <c:pt idx="647">
                  <c:v>11.76</c:v>
                </c:pt>
                <c:pt idx="648">
                  <c:v>11.68</c:v>
                </c:pt>
                <c:pt idx="649">
                  <c:v>11.92</c:v>
                </c:pt>
                <c:pt idx="650">
                  <c:v>11.97</c:v>
                </c:pt>
                <c:pt idx="651">
                  <c:v>11.98</c:v>
                </c:pt>
                <c:pt idx="652">
                  <c:v>12.1</c:v>
                </c:pt>
                <c:pt idx="653">
                  <c:v>12.15</c:v>
                </c:pt>
                <c:pt idx="654">
                  <c:v>12.1</c:v>
                </c:pt>
                <c:pt idx="655">
                  <c:v>12.15</c:v>
                </c:pt>
                <c:pt idx="656">
                  <c:v>12.12</c:v>
                </c:pt>
                <c:pt idx="657">
                  <c:v>12.49</c:v>
                </c:pt>
                <c:pt idx="658">
                  <c:v>12.47</c:v>
                </c:pt>
                <c:pt idx="659">
                  <c:v>12.43</c:v>
                </c:pt>
                <c:pt idx="660">
                  <c:v>12.3</c:v>
                </c:pt>
                <c:pt idx="661">
                  <c:v>12.24</c:v>
                </c:pt>
                <c:pt idx="662">
                  <c:v>12.29</c:v>
                </c:pt>
                <c:pt idx="663">
                  <c:v>12.45</c:v>
                </c:pt>
                <c:pt idx="664">
                  <c:v>12.51</c:v>
                </c:pt>
                <c:pt idx="665">
                  <c:v>12.51</c:v>
                </c:pt>
                <c:pt idx="666">
                  <c:v>12.34</c:v>
                </c:pt>
                <c:pt idx="667">
                  <c:v>12.32</c:v>
                </c:pt>
                <c:pt idx="668">
                  <c:v>12.3</c:v>
                </c:pt>
                <c:pt idx="669">
                  <c:v>12.27</c:v>
                </c:pt>
                <c:pt idx="670">
                  <c:v>12.15</c:v>
                </c:pt>
                <c:pt idx="671">
                  <c:v>12.12</c:v>
                </c:pt>
                <c:pt idx="672">
                  <c:v>12.25</c:v>
                </c:pt>
                <c:pt idx="673">
                  <c:v>12.04</c:v>
                </c:pt>
                <c:pt idx="674">
                  <c:v>12.2</c:v>
                </c:pt>
                <c:pt idx="675">
                  <c:v>12.23</c:v>
                </c:pt>
                <c:pt idx="676">
                  <c:v>12.08</c:v>
                </c:pt>
                <c:pt idx="677">
                  <c:v>12.21</c:v>
                </c:pt>
                <c:pt idx="678">
                  <c:v>12.37</c:v>
                </c:pt>
                <c:pt idx="679">
                  <c:v>12.54</c:v>
                </c:pt>
                <c:pt idx="680">
                  <c:v>12.58</c:v>
                </c:pt>
                <c:pt idx="681">
                  <c:v>12.55</c:v>
                </c:pt>
                <c:pt idx="682">
                  <c:v>12.66</c:v>
                </c:pt>
                <c:pt idx="683">
                  <c:v>12.71</c:v>
                </c:pt>
                <c:pt idx="684">
                  <c:v>12.72</c:v>
                </c:pt>
                <c:pt idx="685">
                  <c:v>12.89</c:v>
                </c:pt>
                <c:pt idx="686">
                  <c:v>12.31</c:v>
                </c:pt>
                <c:pt idx="687">
                  <c:v>12.06</c:v>
                </c:pt>
                <c:pt idx="688">
                  <c:v>12.04</c:v>
                </c:pt>
                <c:pt idx="689">
                  <c:v>12.08</c:v>
                </c:pt>
                <c:pt idx="690">
                  <c:v>12.05</c:v>
                </c:pt>
                <c:pt idx="691">
                  <c:v>11.88</c:v>
                </c:pt>
                <c:pt idx="692">
                  <c:v>11.92</c:v>
                </c:pt>
                <c:pt idx="693">
                  <c:v>11.74</c:v>
                </c:pt>
                <c:pt idx="694">
                  <c:v>11.79</c:v>
                </c:pt>
                <c:pt idx="695">
                  <c:v>11.65</c:v>
                </c:pt>
                <c:pt idx="696">
                  <c:v>11.62</c:v>
                </c:pt>
                <c:pt idx="697">
                  <c:v>11.75</c:v>
                </c:pt>
                <c:pt idx="698">
                  <c:v>11.71</c:v>
                </c:pt>
                <c:pt idx="699">
                  <c:v>11.43</c:v>
                </c:pt>
                <c:pt idx="700">
                  <c:v>11.34</c:v>
                </c:pt>
                <c:pt idx="701">
                  <c:v>11.26</c:v>
                </c:pt>
                <c:pt idx="702">
                  <c:v>11.28</c:v>
                </c:pt>
                <c:pt idx="703">
                  <c:v>11.25</c:v>
                </c:pt>
                <c:pt idx="704">
                  <c:v>11.25</c:v>
                </c:pt>
                <c:pt idx="705">
                  <c:v>11.18</c:v>
                </c:pt>
                <c:pt idx="706">
                  <c:v>11.04</c:v>
                </c:pt>
                <c:pt idx="707">
                  <c:v>11.08</c:v>
                </c:pt>
                <c:pt idx="708">
                  <c:v>11</c:v>
                </c:pt>
                <c:pt idx="709">
                  <c:v>11</c:v>
                </c:pt>
                <c:pt idx="710">
                  <c:v>10.91</c:v>
                </c:pt>
                <c:pt idx="711">
                  <c:v>11</c:v>
                </c:pt>
                <c:pt idx="712">
                  <c:v>10.75</c:v>
                </c:pt>
                <c:pt idx="713">
                  <c:v>10.64</c:v>
                </c:pt>
                <c:pt idx="714">
                  <c:v>10.63</c:v>
                </c:pt>
                <c:pt idx="715">
                  <c:v>10.56</c:v>
                </c:pt>
                <c:pt idx="716">
                  <c:v>10.74</c:v>
                </c:pt>
                <c:pt idx="717">
                  <c:v>10.89</c:v>
                </c:pt>
                <c:pt idx="718">
                  <c:v>10.99</c:v>
                </c:pt>
                <c:pt idx="719">
                  <c:v>10.98</c:v>
                </c:pt>
                <c:pt idx="720">
                  <c:v>10.98</c:v>
                </c:pt>
                <c:pt idx="721">
                  <c:v>11.14</c:v>
                </c:pt>
                <c:pt idx="722">
                  <c:v>11.4</c:v>
                </c:pt>
                <c:pt idx="723">
                  <c:v>11.42</c:v>
                </c:pt>
                <c:pt idx="724">
                  <c:v>11.35</c:v>
                </c:pt>
                <c:pt idx="725">
                  <c:v>11.2</c:v>
                </c:pt>
                <c:pt idx="726">
                  <c:v>11.15</c:v>
                </c:pt>
                <c:pt idx="727">
                  <c:v>11.04</c:v>
                </c:pt>
                <c:pt idx="728">
                  <c:v>10.91</c:v>
                </c:pt>
                <c:pt idx="729">
                  <c:v>10.86</c:v>
                </c:pt>
                <c:pt idx="730">
                  <c:v>10.73</c:v>
                </c:pt>
                <c:pt idx="731">
                  <c:v>10.52</c:v>
                </c:pt>
                <c:pt idx="732">
                  <c:v>10.36</c:v>
                </c:pt>
                <c:pt idx="733">
                  <c:v>10.34</c:v>
                </c:pt>
                <c:pt idx="734">
                  <c:v>10.51</c:v>
                </c:pt>
                <c:pt idx="735">
                  <c:v>10.51</c:v>
                </c:pt>
                <c:pt idx="736">
                  <c:v>10.38</c:v>
                </c:pt>
                <c:pt idx="737">
                  <c:v>10.47</c:v>
                </c:pt>
                <c:pt idx="738">
                  <c:v>10.64</c:v>
                </c:pt>
                <c:pt idx="739">
                  <c:v>10.62</c:v>
                </c:pt>
                <c:pt idx="740">
                  <c:v>10.74</c:v>
                </c:pt>
                <c:pt idx="741">
                  <c:v>10.59</c:v>
                </c:pt>
                <c:pt idx="742">
                  <c:v>10.54</c:v>
                </c:pt>
                <c:pt idx="743">
                  <c:v>10.335000000000001</c:v>
                </c:pt>
                <c:pt idx="744">
                  <c:v>10.54</c:v>
                </c:pt>
                <c:pt idx="745">
                  <c:v>10.51</c:v>
                </c:pt>
                <c:pt idx="746">
                  <c:v>10.53</c:v>
                </c:pt>
                <c:pt idx="747">
                  <c:v>10.53</c:v>
                </c:pt>
                <c:pt idx="748">
                  <c:v>10.43</c:v>
                </c:pt>
                <c:pt idx="749">
                  <c:v>10.44</c:v>
                </c:pt>
                <c:pt idx="750">
                  <c:v>10.35</c:v>
                </c:pt>
                <c:pt idx="751">
                  <c:v>9.9700000000000006</c:v>
                </c:pt>
                <c:pt idx="752">
                  <c:v>9.8000000000000007</c:v>
                </c:pt>
                <c:pt idx="753">
                  <c:v>9.76</c:v>
                </c:pt>
                <c:pt idx="754">
                  <c:v>9.9600000000000009</c:v>
                </c:pt>
                <c:pt idx="755">
                  <c:v>10.039999999999999</c:v>
                </c:pt>
                <c:pt idx="756">
                  <c:v>9.9499999999999993</c:v>
                </c:pt>
                <c:pt idx="757">
                  <c:v>9.93</c:v>
                </c:pt>
                <c:pt idx="758">
                  <c:v>10.119999999999999</c:v>
                </c:pt>
                <c:pt idx="759">
                  <c:v>10</c:v>
                </c:pt>
                <c:pt idx="760">
                  <c:v>10.01</c:v>
                </c:pt>
                <c:pt idx="761">
                  <c:v>9.98</c:v>
                </c:pt>
                <c:pt idx="762">
                  <c:v>10.11</c:v>
                </c:pt>
                <c:pt idx="763">
                  <c:v>10.07</c:v>
                </c:pt>
                <c:pt idx="764">
                  <c:v>10.28</c:v>
                </c:pt>
                <c:pt idx="765">
                  <c:v>10.14</c:v>
                </c:pt>
                <c:pt idx="766">
                  <c:v>10.16</c:v>
                </c:pt>
                <c:pt idx="767">
                  <c:v>10.050000000000001</c:v>
                </c:pt>
                <c:pt idx="768">
                  <c:v>10.08</c:v>
                </c:pt>
                <c:pt idx="769">
                  <c:v>10.08</c:v>
                </c:pt>
                <c:pt idx="770">
                  <c:v>10.199999999999999</c:v>
                </c:pt>
                <c:pt idx="771">
                  <c:v>10.199999999999999</c:v>
                </c:pt>
                <c:pt idx="772">
                  <c:v>10.17</c:v>
                </c:pt>
                <c:pt idx="773">
                  <c:v>10.29</c:v>
                </c:pt>
                <c:pt idx="774">
                  <c:v>10.31</c:v>
                </c:pt>
                <c:pt idx="775">
                  <c:v>10.3</c:v>
                </c:pt>
                <c:pt idx="776">
                  <c:v>10.18</c:v>
                </c:pt>
                <c:pt idx="777">
                  <c:v>10.19</c:v>
                </c:pt>
                <c:pt idx="778">
                  <c:v>10.029999999999999</c:v>
                </c:pt>
                <c:pt idx="779">
                  <c:v>9.99</c:v>
                </c:pt>
                <c:pt idx="780">
                  <c:v>9.94</c:v>
                </c:pt>
                <c:pt idx="781">
                  <c:v>9.73</c:v>
                </c:pt>
                <c:pt idx="782">
                  <c:v>9.75</c:v>
                </c:pt>
                <c:pt idx="783">
                  <c:v>9.89</c:v>
                </c:pt>
                <c:pt idx="784">
                  <c:v>9.75</c:v>
                </c:pt>
                <c:pt idx="785">
                  <c:v>9.8699999999999992</c:v>
                </c:pt>
                <c:pt idx="786">
                  <c:v>10.09</c:v>
                </c:pt>
                <c:pt idx="787">
                  <c:v>10.33</c:v>
                </c:pt>
                <c:pt idx="788">
                  <c:v>10.51</c:v>
                </c:pt>
                <c:pt idx="789">
                  <c:v>10.5</c:v>
                </c:pt>
                <c:pt idx="790">
                  <c:v>10.67</c:v>
                </c:pt>
                <c:pt idx="791">
                  <c:v>11.2</c:v>
                </c:pt>
                <c:pt idx="792">
                  <c:v>11.7</c:v>
                </c:pt>
                <c:pt idx="793">
                  <c:v>11.66</c:v>
                </c:pt>
                <c:pt idx="794">
                  <c:v>11.85</c:v>
                </c:pt>
                <c:pt idx="795">
                  <c:v>11.81</c:v>
                </c:pt>
                <c:pt idx="796">
                  <c:v>11.72</c:v>
                </c:pt>
                <c:pt idx="797">
                  <c:v>11.5</c:v>
                </c:pt>
                <c:pt idx="798">
                  <c:v>11.56</c:v>
                </c:pt>
                <c:pt idx="799">
                  <c:v>12.85</c:v>
                </c:pt>
                <c:pt idx="800">
                  <c:v>12.9</c:v>
                </c:pt>
                <c:pt idx="801">
                  <c:v>12.92</c:v>
                </c:pt>
                <c:pt idx="802">
                  <c:v>12.67</c:v>
                </c:pt>
                <c:pt idx="803">
                  <c:v>12.65</c:v>
                </c:pt>
                <c:pt idx="804">
                  <c:v>12.824999999999999</c:v>
                </c:pt>
                <c:pt idx="805">
                  <c:v>12.824999999999999</c:v>
                </c:pt>
                <c:pt idx="806">
                  <c:v>12.63</c:v>
                </c:pt>
                <c:pt idx="807">
                  <c:v>12.7</c:v>
                </c:pt>
                <c:pt idx="808">
                  <c:v>12.7</c:v>
                </c:pt>
                <c:pt idx="809">
                  <c:v>12.77</c:v>
                </c:pt>
                <c:pt idx="810">
                  <c:v>12.7</c:v>
                </c:pt>
                <c:pt idx="811">
                  <c:v>12.71</c:v>
                </c:pt>
                <c:pt idx="812">
                  <c:v>12.85</c:v>
                </c:pt>
                <c:pt idx="813">
                  <c:v>13.02</c:v>
                </c:pt>
                <c:pt idx="814">
                  <c:v>13.08</c:v>
                </c:pt>
                <c:pt idx="815">
                  <c:v>13.24</c:v>
                </c:pt>
                <c:pt idx="816">
                  <c:v>13.33</c:v>
                </c:pt>
                <c:pt idx="817">
                  <c:v>13.29</c:v>
                </c:pt>
                <c:pt idx="818">
                  <c:v>13.23</c:v>
                </c:pt>
                <c:pt idx="819">
                  <c:v>13.2</c:v>
                </c:pt>
                <c:pt idx="820">
                  <c:v>13.3</c:v>
                </c:pt>
                <c:pt idx="821">
                  <c:v>13.26</c:v>
                </c:pt>
                <c:pt idx="822">
                  <c:v>13.16</c:v>
                </c:pt>
                <c:pt idx="823">
                  <c:v>13.27</c:v>
                </c:pt>
                <c:pt idx="824">
                  <c:v>13.32</c:v>
                </c:pt>
                <c:pt idx="825">
                  <c:v>13.23</c:v>
                </c:pt>
                <c:pt idx="826">
                  <c:v>13.08</c:v>
                </c:pt>
                <c:pt idx="827">
                  <c:v>13.21</c:v>
                </c:pt>
                <c:pt idx="828">
                  <c:v>13.37</c:v>
                </c:pt>
                <c:pt idx="829">
                  <c:v>13.26</c:v>
                </c:pt>
                <c:pt idx="830">
                  <c:v>13.26</c:v>
                </c:pt>
                <c:pt idx="831">
                  <c:v>13.26</c:v>
                </c:pt>
                <c:pt idx="832">
                  <c:v>13.17</c:v>
                </c:pt>
                <c:pt idx="833">
                  <c:v>13.07</c:v>
                </c:pt>
                <c:pt idx="834">
                  <c:v>13.02</c:v>
                </c:pt>
                <c:pt idx="835">
                  <c:v>12.95</c:v>
                </c:pt>
                <c:pt idx="836">
                  <c:v>13.05</c:v>
                </c:pt>
                <c:pt idx="837">
                  <c:v>13.19</c:v>
                </c:pt>
                <c:pt idx="838">
                  <c:v>13.03</c:v>
                </c:pt>
                <c:pt idx="839">
                  <c:v>12.94</c:v>
                </c:pt>
                <c:pt idx="840">
                  <c:v>12.94</c:v>
                </c:pt>
                <c:pt idx="841">
                  <c:v>13.11</c:v>
                </c:pt>
                <c:pt idx="842">
                  <c:v>12.9</c:v>
                </c:pt>
                <c:pt idx="843">
                  <c:v>12.93</c:v>
                </c:pt>
                <c:pt idx="844">
                  <c:v>13</c:v>
                </c:pt>
                <c:pt idx="845">
                  <c:v>13</c:v>
                </c:pt>
                <c:pt idx="846">
                  <c:v>12.74</c:v>
                </c:pt>
                <c:pt idx="847">
                  <c:v>12.71</c:v>
                </c:pt>
                <c:pt idx="848">
                  <c:v>12.49</c:v>
                </c:pt>
                <c:pt idx="849">
                  <c:v>12.5</c:v>
                </c:pt>
                <c:pt idx="850">
                  <c:v>12.5</c:v>
                </c:pt>
                <c:pt idx="851">
                  <c:v>12.8</c:v>
                </c:pt>
                <c:pt idx="852">
                  <c:v>12.98</c:v>
                </c:pt>
                <c:pt idx="853">
                  <c:v>13.03</c:v>
                </c:pt>
                <c:pt idx="854">
                  <c:v>12.77</c:v>
                </c:pt>
                <c:pt idx="855">
                  <c:v>12.73</c:v>
                </c:pt>
                <c:pt idx="856">
                  <c:v>12.66</c:v>
                </c:pt>
                <c:pt idx="857">
                  <c:v>12.69</c:v>
                </c:pt>
                <c:pt idx="858">
                  <c:v>12.63</c:v>
                </c:pt>
                <c:pt idx="859">
                  <c:v>12.79</c:v>
                </c:pt>
                <c:pt idx="860">
                  <c:v>13</c:v>
                </c:pt>
                <c:pt idx="861">
                  <c:v>13.22</c:v>
                </c:pt>
                <c:pt idx="862">
                  <c:v>13.28</c:v>
                </c:pt>
                <c:pt idx="863">
                  <c:v>13.35</c:v>
                </c:pt>
                <c:pt idx="864">
                  <c:v>13.23</c:v>
                </c:pt>
                <c:pt idx="865">
                  <c:v>13.54</c:v>
                </c:pt>
                <c:pt idx="866">
                  <c:v>13.53</c:v>
                </c:pt>
                <c:pt idx="867">
                  <c:v>13.53</c:v>
                </c:pt>
                <c:pt idx="868">
                  <c:v>13.5</c:v>
                </c:pt>
                <c:pt idx="869">
                  <c:v>13.43</c:v>
                </c:pt>
                <c:pt idx="870">
                  <c:v>13.35</c:v>
                </c:pt>
                <c:pt idx="871">
                  <c:v>13.41</c:v>
                </c:pt>
                <c:pt idx="872">
                  <c:v>13.45</c:v>
                </c:pt>
                <c:pt idx="873">
                  <c:v>13.43</c:v>
                </c:pt>
                <c:pt idx="874">
                  <c:v>13.28</c:v>
                </c:pt>
                <c:pt idx="875">
                  <c:v>13.34</c:v>
                </c:pt>
                <c:pt idx="876">
                  <c:v>13.42</c:v>
                </c:pt>
                <c:pt idx="877">
                  <c:v>13.11</c:v>
                </c:pt>
                <c:pt idx="878">
                  <c:v>13.3</c:v>
                </c:pt>
                <c:pt idx="879">
                  <c:v>13.3</c:v>
                </c:pt>
                <c:pt idx="880">
                  <c:v>13.06</c:v>
                </c:pt>
                <c:pt idx="881">
                  <c:v>12.6</c:v>
                </c:pt>
                <c:pt idx="882">
                  <c:v>11.8</c:v>
                </c:pt>
                <c:pt idx="883">
                  <c:v>11.9</c:v>
                </c:pt>
                <c:pt idx="884">
                  <c:v>11.83</c:v>
                </c:pt>
                <c:pt idx="885">
                  <c:v>11.95</c:v>
                </c:pt>
                <c:pt idx="886">
                  <c:v>11.79</c:v>
                </c:pt>
                <c:pt idx="887">
                  <c:v>11.87</c:v>
                </c:pt>
                <c:pt idx="888">
                  <c:v>11.94</c:v>
                </c:pt>
                <c:pt idx="889">
                  <c:v>11.52</c:v>
                </c:pt>
                <c:pt idx="890">
                  <c:v>11.39</c:v>
                </c:pt>
                <c:pt idx="891">
                  <c:v>11.43</c:v>
                </c:pt>
                <c:pt idx="892">
                  <c:v>11.39</c:v>
                </c:pt>
                <c:pt idx="893">
                  <c:v>11.49</c:v>
                </c:pt>
                <c:pt idx="894">
                  <c:v>11.34</c:v>
                </c:pt>
                <c:pt idx="895">
                  <c:v>11.21</c:v>
                </c:pt>
                <c:pt idx="896">
                  <c:v>11.27</c:v>
                </c:pt>
                <c:pt idx="897">
                  <c:v>11.08</c:v>
                </c:pt>
                <c:pt idx="898">
                  <c:v>10.97</c:v>
                </c:pt>
                <c:pt idx="899">
                  <c:v>10.84</c:v>
                </c:pt>
                <c:pt idx="900">
                  <c:v>11.11</c:v>
                </c:pt>
                <c:pt idx="901">
                  <c:v>11.32</c:v>
                </c:pt>
                <c:pt idx="902">
                  <c:v>11.46</c:v>
                </c:pt>
                <c:pt idx="903">
                  <c:v>11.64</c:v>
                </c:pt>
                <c:pt idx="904">
                  <c:v>11.05</c:v>
                </c:pt>
                <c:pt idx="905">
                  <c:v>10.93</c:v>
                </c:pt>
                <c:pt idx="906">
                  <c:v>10.92</c:v>
                </c:pt>
                <c:pt idx="907">
                  <c:v>11.48</c:v>
                </c:pt>
                <c:pt idx="908">
                  <c:v>11.29</c:v>
                </c:pt>
                <c:pt idx="909">
                  <c:v>11.25</c:v>
                </c:pt>
                <c:pt idx="910">
                  <c:v>11.7</c:v>
                </c:pt>
                <c:pt idx="911">
                  <c:v>12.14</c:v>
                </c:pt>
                <c:pt idx="912">
                  <c:v>12.2</c:v>
                </c:pt>
                <c:pt idx="913">
                  <c:v>12.12</c:v>
                </c:pt>
                <c:pt idx="914">
                  <c:v>12.39</c:v>
                </c:pt>
                <c:pt idx="915">
                  <c:v>12.42</c:v>
                </c:pt>
                <c:pt idx="916">
                  <c:v>12.71</c:v>
                </c:pt>
                <c:pt idx="917">
                  <c:v>13.05</c:v>
                </c:pt>
                <c:pt idx="918">
                  <c:v>13.1</c:v>
                </c:pt>
                <c:pt idx="919">
                  <c:v>13.46</c:v>
                </c:pt>
                <c:pt idx="920">
                  <c:v>13.43</c:v>
                </c:pt>
                <c:pt idx="921">
                  <c:v>13.35</c:v>
                </c:pt>
                <c:pt idx="922">
                  <c:v>13.25</c:v>
                </c:pt>
                <c:pt idx="923">
                  <c:v>13.12</c:v>
                </c:pt>
                <c:pt idx="924">
                  <c:v>13.32</c:v>
                </c:pt>
                <c:pt idx="925">
                  <c:v>13.32</c:v>
                </c:pt>
                <c:pt idx="926">
                  <c:v>13.4</c:v>
                </c:pt>
                <c:pt idx="927">
                  <c:v>13.56</c:v>
                </c:pt>
                <c:pt idx="928">
                  <c:v>13.52</c:v>
                </c:pt>
                <c:pt idx="929">
                  <c:v>13.71</c:v>
                </c:pt>
                <c:pt idx="930">
                  <c:v>13.81</c:v>
                </c:pt>
                <c:pt idx="931">
                  <c:v>13.89</c:v>
                </c:pt>
                <c:pt idx="932">
                  <c:v>13.94</c:v>
                </c:pt>
                <c:pt idx="933">
                  <c:v>13.83</c:v>
                </c:pt>
                <c:pt idx="934">
                  <c:v>13.69</c:v>
                </c:pt>
                <c:pt idx="935">
                  <c:v>13.86</c:v>
                </c:pt>
                <c:pt idx="936">
                  <c:v>14.08</c:v>
                </c:pt>
                <c:pt idx="937">
                  <c:v>13.94</c:v>
                </c:pt>
                <c:pt idx="938">
                  <c:v>14.28</c:v>
                </c:pt>
                <c:pt idx="939">
                  <c:v>14.16</c:v>
                </c:pt>
                <c:pt idx="940">
                  <c:v>14.16</c:v>
                </c:pt>
                <c:pt idx="941">
                  <c:v>14.1</c:v>
                </c:pt>
                <c:pt idx="942">
                  <c:v>13.95</c:v>
                </c:pt>
                <c:pt idx="943">
                  <c:v>13.63</c:v>
                </c:pt>
                <c:pt idx="944">
                  <c:v>13.62</c:v>
                </c:pt>
                <c:pt idx="945">
                  <c:v>13.38</c:v>
                </c:pt>
                <c:pt idx="946">
                  <c:v>13.19</c:v>
                </c:pt>
                <c:pt idx="947">
                  <c:v>13.1</c:v>
                </c:pt>
                <c:pt idx="948">
                  <c:v>13.04</c:v>
                </c:pt>
                <c:pt idx="949">
                  <c:v>13.02</c:v>
                </c:pt>
                <c:pt idx="950">
                  <c:v>12.94</c:v>
                </c:pt>
                <c:pt idx="951">
                  <c:v>12.96</c:v>
                </c:pt>
                <c:pt idx="952">
                  <c:v>12.82</c:v>
                </c:pt>
                <c:pt idx="953">
                  <c:v>12.72</c:v>
                </c:pt>
                <c:pt idx="954">
                  <c:v>12.73</c:v>
                </c:pt>
                <c:pt idx="955">
                  <c:v>12.84</c:v>
                </c:pt>
                <c:pt idx="956">
                  <c:v>12.83</c:v>
                </c:pt>
                <c:pt idx="957">
                  <c:v>12.87</c:v>
                </c:pt>
                <c:pt idx="958">
                  <c:v>12.79</c:v>
                </c:pt>
                <c:pt idx="959">
                  <c:v>12.62</c:v>
                </c:pt>
                <c:pt idx="960">
                  <c:v>12.58</c:v>
                </c:pt>
                <c:pt idx="961">
                  <c:v>12.47</c:v>
                </c:pt>
                <c:pt idx="962">
                  <c:v>12.75</c:v>
                </c:pt>
                <c:pt idx="963">
                  <c:v>12.82</c:v>
                </c:pt>
                <c:pt idx="964">
                  <c:v>12.81</c:v>
                </c:pt>
                <c:pt idx="965">
                  <c:v>12.93</c:v>
                </c:pt>
                <c:pt idx="966">
                  <c:v>12.88</c:v>
                </c:pt>
                <c:pt idx="967">
                  <c:v>12.73</c:v>
                </c:pt>
                <c:pt idx="968">
                  <c:v>12.85</c:v>
                </c:pt>
                <c:pt idx="969">
                  <c:v>12.85</c:v>
                </c:pt>
                <c:pt idx="970">
                  <c:v>12.85</c:v>
                </c:pt>
                <c:pt idx="971">
                  <c:v>12.53</c:v>
                </c:pt>
                <c:pt idx="972">
                  <c:v>12.47</c:v>
                </c:pt>
                <c:pt idx="973">
                  <c:v>12.54</c:v>
                </c:pt>
                <c:pt idx="974">
                  <c:v>12.55</c:v>
                </c:pt>
                <c:pt idx="975">
                  <c:v>12.45</c:v>
                </c:pt>
                <c:pt idx="976">
                  <c:v>12.21</c:v>
                </c:pt>
                <c:pt idx="977">
                  <c:v>12.25</c:v>
                </c:pt>
                <c:pt idx="978">
                  <c:v>12.25</c:v>
                </c:pt>
                <c:pt idx="979">
                  <c:v>12.05</c:v>
                </c:pt>
                <c:pt idx="980">
                  <c:v>12.05</c:v>
                </c:pt>
                <c:pt idx="981">
                  <c:v>11.87</c:v>
                </c:pt>
                <c:pt idx="982">
                  <c:v>12.3</c:v>
                </c:pt>
                <c:pt idx="983">
                  <c:v>12.68</c:v>
                </c:pt>
                <c:pt idx="984">
                  <c:v>12.72</c:v>
                </c:pt>
                <c:pt idx="985">
                  <c:v>13.46</c:v>
                </c:pt>
                <c:pt idx="986">
                  <c:v>13.56</c:v>
                </c:pt>
                <c:pt idx="987">
                  <c:v>13.54</c:v>
                </c:pt>
                <c:pt idx="988">
                  <c:v>13.66</c:v>
                </c:pt>
                <c:pt idx="989">
                  <c:v>13.59</c:v>
                </c:pt>
                <c:pt idx="990">
                  <c:v>13.47</c:v>
                </c:pt>
                <c:pt idx="991">
                  <c:v>13.55</c:v>
                </c:pt>
                <c:pt idx="992">
                  <c:v>13.54</c:v>
                </c:pt>
                <c:pt idx="993">
                  <c:v>13.43</c:v>
                </c:pt>
                <c:pt idx="994">
                  <c:v>13.68</c:v>
                </c:pt>
                <c:pt idx="995">
                  <c:v>13.68</c:v>
                </c:pt>
                <c:pt idx="996">
                  <c:v>13.25</c:v>
                </c:pt>
                <c:pt idx="997">
                  <c:v>13.04</c:v>
                </c:pt>
                <c:pt idx="998">
                  <c:v>12.77</c:v>
                </c:pt>
                <c:pt idx="999">
                  <c:v>13.01</c:v>
                </c:pt>
                <c:pt idx="1000">
                  <c:v>12.7</c:v>
                </c:pt>
                <c:pt idx="1001">
                  <c:v>12.94</c:v>
                </c:pt>
                <c:pt idx="1002">
                  <c:v>13.19</c:v>
                </c:pt>
                <c:pt idx="1003">
                  <c:v>13.61</c:v>
                </c:pt>
                <c:pt idx="1004">
                  <c:v>13.56</c:v>
                </c:pt>
                <c:pt idx="1005">
                  <c:v>13.38</c:v>
                </c:pt>
                <c:pt idx="1006">
                  <c:v>13.35</c:v>
                </c:pt>
                <c:pt idx="1007">
                  <c:v>13.52</c:v>
                </c:pt>
                <c:pt idx="1008">
                  <c:v>13.65</c:v>
                </c:pt>
                <c:pt idx="1009">
                  <c:v>13.58</c:v>
                </c:pt>
                <c:pt idx="1010">
                  <c:v>13.93</c:v>
                </c:pt>
                <c:pt idx="1011">
                  <c:v>13.75</c:v>
                </c:pt>
                <c:pt idx="1012">
                  <c:v>14</c:v>
                </c:pt>
                <c:pt idx="1013">
                  <c:v>13.65</c:v>
                </c:pt>
                <c:pt idx="1014">
                  <c:v>13.43</c:v>
                </c:pt>
                <c:pt idx="1015">
                  <c:v>13.7</c:v>
                </c:pt>
                <c:pt idx="1016">
                  <c:v>13.93</c:v>
                </c:pt>
                <c:pt idx="1017">
                  <c:v>13.8</c:v>
                </c:pt>
                <c:pt idx="1018">
                  <c:v>13.56</c:v>
                </c:pt>
                <c:pt idx="1019">
                  <c:v>14</c:v>
                </c:pt>
                <c:pt idx="1020">
                  <c:v>13.99</c:v>
                </c:pt>
                <c:pt idx="1021">
                  <c:v>14.25</c:v>
                </c:pt>
                <c:pt idx="1022">
                  <c:v>14.27</c:v>
                </c:pt>
                <c:pt idx="1023">
                  <c:v>14.27</c:v>
                </c:pt>
                <c:pt idx="1024">
                  <c:v>14.33</c:v>
                </c:pt>
                <c:pt idx="1025">
                  <c:v>14.26</c:v>
                </c:pt>
                <c:pt idx="1026">
                  <c:v>14.26</c:v>
                </c:pt>
                <c:pt idx="1027">
                  <c:v>14.32</c:v>
                </c:pt>
                <c:pt idx="1028">
                  <c:v>14.1</c:v>
                </c:pt>
                <c:pt idx="1029">
                  <c:v>14.14</c:v>
                </c:pt>
                <c:pt idx="1030">
                  <c:v>14.16</c:v>
                </c:pt>
                <c:pt idx="1031">
                  <c:v>14.05</c:v>
                </c:pt>
                <c:pt idx="1032">
                  <c:v>14.1</c:v>
                </c:pt>
                <c:pt idx="1033">
                  <c:v>14.28</c:v>
                </c:pt>
                <c:pt idx="1034">
                  <c:v>14.31</c:v>
                </c:pt>
                <c:pt idx="1035">
                  <c:v>14.36</c:v>
                </c:pt>
                <c:pt idx="1036">
                  <c:v>14.3</c:v>
                </c:pt>
                <c:pt idx="1037">
                  <c:v>14.26</c:v>
                </c:pt>
                <c:pt idx="1038">
                  <c:v>14.15</c:v>
                </c:pt>
                <c:pt idx="1039">
                  <c:v>14.11</c:v>
                </c:pt>
                <c:pt idx="1040">
                  <c:v>14.09</c:v>
                </c:pt>
                <c:pt idx="1041">
                  <c:v>13.95</c:v>
                </c:pt>
                <c:pt idx="1042">
                  <c:v>13.88</c:v>
                </c:pt>
                <c:pt idx="1043">
                  <c:v>13.91</c:v>
                </c:pt>
                <c:pt idx="1044">
                  <c:v>13.89</c:v>
                </c:pt>
                <c:pt idx="1045">
                  <c:v>13.58</c:v>
                </c:pt>
                <c:pt idx="1046">
                  <c:v>13.86</c:v>
                </c:pt>
                <c:pt idx="1047">
                  <c:v>13.54</c:v>
                </c:pt>
                <c:pt idx="1048">
                  <c:v>13.99</c:v>
                </c:pt>
                <c:pt idx="1049">
                  <c:v>13.99</c:v>
                </c:pt>
                <c:pt idx="1050">
                  <c:v>13.93</c:v>
                </c:pt>
                <c:pt idx="1051">
                  <c:v>13.99</c:v>
                </c:pt>
                <c:pt idx="1052">
                  <c:v>13.92</c:v>
                </c:pt>
                <c:pt idx="1053">
                  <c:v>13.85</c:v>
                </c:pt>
                <c:pt idx="1054">
                  <c:v>13.8</c:v>
                </c:pt>
                <c:pt idx="1055">
                  <c:v>14.08</c:v>
                </c:pt>
                <c:pt idx="1056">
                  <c:v>14.08</c:v>
                </c:pt>
                <c:pt idx="1057">
                  <c:v>13.98</c:v>
                </c:pt>
                <c:pt idx="1058">
                  <c:v>13.65</c:v>
                </c:pt>
                <c:pt idx="1059">
                  <c:v>13.74</c:v>
                </c:pt>
                <c:pt idx="1060">
                  <c:v>13.71</c:v>
                </c:pt>
                <c:pt idx="1061">
                  <c:v>13.49</c:v>
                </c:pt>
                <c:pt idx="1062">
                  <c:v>13.47</c:v>
                </c:pt>
                <c:pt idx="1063">
                  <c:v>13.54</c:v>
                </c:pt>
                <c:pt idx="1064">
                  <c:v>13.64</c:v>
                </c:pt>
                <c:pt idx="1065">
                  <c:v>13.64</c:v>
                </c:pt>
                <c:pt idx="1066">
                  <c:v>13.78</c:v>
                </c:pt>
                <c:pt idx="1067">
                  <c:v>13.81</c:v>
                </c:pt>
                <c:pt idx="1068">
                  <c:v>13.7</c:v>
                </c:pt>
                <c:pt idx="1069">
                  <c:v>13.62</c:v>
                </c:pt>
                <c:pt idx="1070">
                  <c:v>13.89</c:v>
                </c:pt>
                <c:pt idx="1071">
                  <c:v>13.82</c:v>
                </c:pt>
                <c:pt idx="1072">
                  <c:v>13.87</c:v>
                </c:pt>
                <c:pt idx="1073">
                  <c:v>13.89</c:v>
                </c:pt>
                <c:pt idx="1074">
                  <c:v>13.84</c:v>
                </c:pt>
                <c:pt idx="1075">
                  <c:v>13.73</c:v>
                </c:pt>
                <c:pt idx="1076">
                  <c:v>13.71</c:v>
                </c:pt>
                <c:pt idx="1077">
                  <c:v>13.74</c:v>
                </c:pt>
                <c:pt idx="1078">
                  <c:v>13.65</c:v>
                </c:pt>
                <c:pt idx="1079">
                  <c:v>13.54</c:v>
                </c:pt>
                <c:pt idx="1080">
                  <c:v>13.4</c:v>
                </c:pt>
                <c:pt idx="1081">
                  <c:v>13.3</c:v>
                </c:pt>
                <c:pt idx="1082">
                  <c:v>13.3</c:v>
                </c:pt>
                <c:pt idx="1083">
                  <c:v>13.38</c:v>
                </c:pt>
                <c:pt idx="1084">
                  <c:v>13.1</c:v>
                </c:pt>
                <c:pt idx="1085">
                  <c:v>13.23</c:v>
                </c:pt>
                <c:pt idx="1086">
                  <c:v>13.59</c:v>
                </c:pt>
                <c:pt idx="1087">
                  <c:v>13.69</c:v>
                </c:pt>
                <c:pt idx="1088">
                  <c:v>13.71</c:v>
                </c:pt>
                <c:pt idx="1089">
                  <c:v>13.67</c:v>
                </c:pt>
                <c:pt idx="1090">
                  <c:v>13.67</c:v>
                </c:pt>
                <c:pt idx="1091">
                  <c:v>13.63</c:v>
                </c:pt>
                <c:pt idx="1092">
                  <c:v>13.8</c:v>
                </c:pt>
                <c:pt idx="1093">
                  <c:v>13.65</c:v>
                </c:pt>
                <c:pt idx="1094">
                  <c:v>13.61</c:v>
                </c:pt>
                <c:pt idx="1095">
                  <c:v>13.64</c:v>
                </c:pt>
                <c:pt idx="1096">
                  <c:v>13.52</c:v>
                </c:pt>
                <c:pt idx="1097">
                  <c:v>13.52</c:v>
                </c:pt>
                <c:pt idx="1098">
                  <c:v>13.64</c:v>
                </c:pt>
                <c:pt idx="1099">
                  <c:v>13.59</c:v>
                </c:pt>
                <c:pt idx="1100">
                  <c:v>13.51</c:v>
                </c:pt>
                <c:pt idx="1101">
                  <c:v>13.43</c:v>
                </c:pt>
                <c:pt idx="1102">
                  <c:v>13.48</c:v>
                </c:pt>
                <c:pt idx="1103">
                  <c:v>13.54</c:v>
                </c:pt>
                <c:pt idx="1104">
                  <c:v>13.59</c:v>
                </c:pt>
                <c:pt idx="1105">
                  <c:v>13.52</c:v>
                </c:pt>
                <c:pt idx="1106">
                  <c:v>13.52</c:v>
                </c:pt>
                <c:pt idx="1107">
                  <c:v>13.4</c:v>
                </c:pt>
                <c:pt idx="1108">
                  <c:v>13.234999999999999</c:v>
                </c:pt>
                <c:pt idx="1109">
                  <c:v>13.25</c:v>
                </c:pt>
                <c:pt idx="1110">
                  <c:v>13.18</c:v>
                </c:pt>
                <c:pt idx="1111">
                  <c:v>13.42</c:v>
                </c:pt>
                <c:pt idx="1112">
                  <c:v>13.82</c:v>
                </c:pt>
                <c:pt idx="1113">
                  <c:v>13.84</c:v>
                </c:pt>
                <c:pt idx="1114">
                  <c:v>13.79</c:v>
                </c:pt>
                <c:pt idx="1115">
                  <c:v>13.95</c:v>
                </c:pt>
                <c:pt idx="1116">
                  <c:v>13.83</c:v>
                </c:pt>
                <c:pt idx="1117">
                  <c:v>13.92</c:v>
                </c:pt>
                <c:pt idx="1118">
                  <c:v>13.89</c:v>
                </c:pt>
                <c:pt idx="1119">
                  <c:v>13.75</c:v>
                </c:pt>
                <c:pt idx="1120">
                  <c:v>13.59</c:v>
                </c:pt>
                <c:pt idx="1121">
                  <c:v>13.58</c:v>
                </c:pt>
                <c:pt idx="1122">
                  <c:v>13.24</c:v>
                </c:pt>
                <c:pt idx="1123">
                  <c:v>13.35</c:v>
                </c:pt>
                <c:pt idx="1124">
                  <c:v>13.45</c:v>
                </c:pt>
                <c:pt idx="1125">
                  <c:v>13.49</c:v>
                </c:pt>
                <c:pt idx="1126">
                  <c:v>13.61</c:v>
                </c:pt>
                <c:pt idx="1127">
                  <c:v>13.61</c:v>
                </c:pt>
                <c:pt idx="1128">
                  <c:v>13.65</c:v>
                </c:pt>
                <c:pt idx="1129">
                  <c:v>13.53</c:v>
                </c:pt>
                <c:pt idx="1130">
                  <c:v>13.55</c:v>
                </c:pt>
                <c:pt idx="1131">
                  <c:v>13.7</c:v>
                </c:pt>
                <c:pt idx="1132">
                  <c:v>13.69</c:v>
                </c:pt>
                <c:pt idx="1133">
                  <c:v>13.72</c:v>
                </c:pt>
                <c:pt idx="1134">
                  <c:v>13.73</c:v>
                </c:pt>
                <c:pt idx="1135">
                  <c:v>14.04</c:v>
                </c:pt>
                <c:pt idx="1136">
                  <c:v>14.18</c:v>
                </c:pt>
                <c:pt idx="1137">
                  <c:v>13.98</c:v>
                </c:pt>
                <c:pt idx="1138">
                  <c:v>14.06</c:v>
                </c:pt>
                <c:pt idx="1139">
                  <c:v>14.34</c:v>
                </c:pt>
                <c:pt idx="1140">
                  <c:v>14.34</c:v>
                </c:pt>
                <c:pt idx="1141">
                  <c:v>14.28</c:v>
                </c:pt>
                <c:pt idx="1142">
                  <c:v>14.32</c:v>
                </c:pt>
                <c:pt idx="1143">
                  <c:v>14.35</c:v>
                </c:pt>
                <c:pt idx="1144">
                  <c:v>14.28</c:v>
                </c:pt>
                <c:pt idx="1145">
                  <c:v>14.36</c:v>
                </c:pt>
                <c:pt idx="1146">
                  <c:v>14.35</c:v>
                </c:pt>
                <c:pt idx="1147">
                  <c:v>14.19</c:v>
                </c:pt>
                <c:pt idx="1148">
                  <c:v>14.25</c:v>
                </c:pt>
                <c:pt idx="1149">
                  <c:v>14.31</c:v>
                </c:pt>
                <c:pt idx="1150">
                  <c:v>14.31</c:v>
                </c:pt>
                <c:pt idx="1151">
                  <c:v>14.36</c:v>
                </c:pt>
                <c:pt idx="1152">
                  <c:v>14.28</c:v>
                </c:pt>
                <c:pt idx="1153">
                  <c:v>14.26</c:v>
                </c:pt>
                <c:pt idx="1154">
                  <c:v>14.14</c:v>
                </c:pt>
                <c:pt idx="1155">
                  <c:v>14.2</c:v>
                </c:pt>
                <c:pt idx="1156">
                  <c:v>14.17</c:v>
                </c:pt>
                <c:pt idx="1157">
                  <c:v>14.24</c:v>
                </c:pt>
                <c:pt idx="1158">
                  <c:v>14.14</c:v>
                </c:pt>
                <c:pt idx="1159">
                  <c:v>14.12</c:v>
                </c:pt>
                <c:pt idx="1160">
                  <c:v>14.2</c:v>
                </c:pt>
                <c:pt idx="1161">
                  <c:v>14.1</c:v>
                </c:pt>
                <c:pt idx="1162">
                  <c:v>14.23</c:v>
                </c:pt>
                <c:pt idx="1163">
                  <c:v>14.09</c:v>
                </c:pt>
                <c:pt idx="1164">
                  <c:v>14.01</c:v>
                </c:pt>
                <c:pt idx="1165">
                  <c:v>13.98</c:v>
                </c:pt>
                <c:pt idx="1166">
                  <c:v>13.57</c:v>
                </c:pt>
                <c:pt idx="1167">
                  <c:v>13.68</c:v>
                </c:pt>
                <c:pt idx="1168">
                  <c:v>13.49</c:v>
                </c:pt>
                <c:pt idx="1169">
                  <c:v>13.63</c:v>
                </c:pt>
                <c:pt idx="1170">
                  <c:v>13.6</c:v>
                </c:pt>
                <c:pt idx="1171">
                  <c:v>13.62</c:v>
                </c:pt>
                <c:pt idx="1172">
                  <c:v>13.54</c:v>
                </c:pt>
                <c:pt idx="1173">
                  <c:v>13.47</c:v>
                </c:pt>
                <c:pt idx="1174">
                  <c:v>13.36</c:v>
                </c:pt>
                <c:pt idx="1175">
                  <c:v>13.54</c:v>
                </c:pt>
                <c:pt idx="1176">
                  <c:v>13.7</c:v>
                </c:pt>
                <c:pt idx="1177">
                  <c:v>13.94</c:v>
                </c:pt>
                <c:pt idx="1178">
                  <c:v>14.13</c:v>
                </c:pt>
                <c:pt idx="1179">
                  <c:v>14.09</c:v>
                </c:pt>
                <c:pt idx="1180">
                  <c:v>14.11</c:v>
                </c:pt>
                <c:pt idx="1181">
                  <c:v>14.25</c:v>
                </c:pt>
                <c:pt idx="1182">
                  <c:v>14.17</c:v>
                </c:pt>
                <c:pt idx="1183">
                  <c:v>14.1</c:v>
                </c:pt>
                <c:pt idx="1184">
                  <c:v>14.3</c:v>
                </c:pt>
                <c:pt idx="1185">
                  <c:v>14.3</c:v>
                </c:pt>
                <c:pt idx="1186">
                  <c:v>14.38</c:v>
                </c:pt>
                <c:pt idx="1187">
                  <c:v>14.24</c:v>
                </c:pt>
                <c:pt idx="1188">
                  <c:v>14.29</c:v>
                </c:pt>
                <c:pt idx="1189">
                  <c:v>14.3</c:v>
                </c:pt>
                <c:pt idx="1190">
                  <c:v>14.39</c:v>
                </c:pt>
                <c:pt idx="1191">
                  <c:v>14.19</c:v>
                </c:pt>
                <c:pt idx="1192">
                  <c:v>14.29</c:v>
                </c:pt>
                <c:pt idx="1193">
                  <c:v>14.06</c:v>
                </c:pt>
                <c:pt idx="1194">
                  <c:v>14.08</c:v>
                </c:pt>
                <c:pt idx="1195">
                  <c:v>14.15</c:v>
                </c:pt>
                <c:pt idx="1196">
                  <c:v>13.75</c:v>
                </c:pt>
                <c:pt idx="1197">
                  <c:v>14.12</c:v>
                </c:pt>
                <c:pt idx="1198">
                  <c:v>14.26</c:v>
                </c:pt>
                <c:pt idx="1199">
                  <c:v>14.38</c:v>
                </c:pt>
                <c:pt idx="1200">
                  <c:v>14.35</c:v>
                </c:pt>
                <c:pt idx="1201">
                  <c:v>14.26</c:v>
                </c:pt>
                <c:pt idx="1202">
                  <c:v>14.26</c:v>
                </c:pt>
                <c:pt idx="1203">
                  <c:v>14.2</c:v>
                </c:pt>
                <c:pt idx="1204">
                  <c:v>14.11</c:v>
                </c:pt>
                <c:pt idx="1205">
                  <c:v>14.18</c:v>
                </c:pt>
                <c:pt idx="1206">
                  <c:v>14.11</c:v>
                </c:pt>
                <c:pt idx="1207">
                  <c:v>14.02</c:v>
                </c:pt>
                <c:pt idx="1208">
                  <c:v>14.07</c:v>
                </c:pt>
                <c:pt idx="1209">
                  <c:v>14.04</c:v>
                </c:pt>
                <c:pt idx="1210">
                  <c:v>14.27</c:v>
                </c:pt>
                <c:pt idx="1211">
                  <c:v>14.22</c:v>
                </c:pt>
                <c:pt idx="1212">
                  <c:v>14.18</c:v>
                </c:pt>
                <c:pt idx="1213">
                  <c:v>14.17</c:v>
                </c:pt>
                <c:pt idx="1214">
                  <c:v>14.24</c:v>
                </c:pt>
                <c:pt idx="1215">
                  <c:v>14.06</c:v>
                </c:pt>
                <c:pt idx="1216">
                  <c:v>14.01</c:v>
                </c:pt>
                <c:pt idx="1217">
                  <c:v>14.03</c:v>
                </c:pt>
                <c:pt idx="1218">
                  <c:v>13.93</c:v>
                </c:pt>
                <c:pt idx="1219">
                  <c:v>13.68</c:v>
                </c:pt>
                <c:pt idx="1220">
                  <c:v>14.02</c:v>
                </c:pt>
                <c:pt idx="1221">
                  <c:v>14.12</c:v>
                </c:pt>
                <c:pt idx="1222">
                  <c:v>14.1</c:v>
                </c:pt>
                <c:pt idx="1223">
                  <c:v>14.19</c:v>
                </c:pt>
                <c:pt idx="1224">
                  <c:v>14.24</c:v>
                </c:pt>
                <c:pt idx="1225">
                  <c:v>14.02</c:v>
                </c:pt>
                <c:pt idx="1226">
                  <c:v>13.77</c:v>
                </c:pt>
                <c:pt idx="1227">
                  <c:v>13.93</c:v>
                </c:pt>
                <c:pt idx="1228">
                  <c:v>14.11</c:v>
                </c:pt>
                <c:pt idx="1229">
                  <c:v>14.12</c:v>
                </c:pt>
                <c:pt idx="1230">
                  <c:v>14.12</c:v>
                </c:pt>
                <c:pt idx="1231">
                  <c:v>13.98</c:v>
                </c:pt>
                <c:pt idx="1232">
                  <c:v>13.82</c:v>
                </c:pt>
                <c:pt idx="1233">
                  <c:v>13.77</c:v>
                </c:pt>
                <c:pt idx="1234">
                  <c:v>13.96</c:v>
                </c:pt>
                <c:pt idx="1235">
                  <c:v>13.79</c:v>
                </c:pt>
                <c:pt idx="1236">
                  <c:v>14</c:v>
                </c:pt>
                <c:pt idx="1237">
                  <c:v>13.93</c:v>
                </c:pt>
                <c:pt idx="1238">
                  <c:v>13.92</c:v>
                </c:pt>
                <c:pt idx="1239">
                  <c:v>14</c:v>
                </c:pt>
                <c:pt idx="1240">
                  <c:v>13.74</c:v>
                </c:pt>
                <c:pt idx="1241">
                  <c:v>13.95</c:v>
                </c:pt>
                <c:pt idx="1242">
                  <c:v>14.15</c:v>
                </c:pt>
                <c:pt idx="1243">
                  <c:v>14.11</c:v>
                </c:pt>
                <c:pt idx="1244">
                  <c:v>14.79</c:v>
                </c:pt>
                <c:pt idx="1245">
                  <c:v>14.85</c:v>
                </c:pt>
                <c:pt idx="1246">
                  <c:v>14.8</c:v>
                </c:pt>
                <c:pt idx="1247">
                  <c:v>14.93</c:v>
                </c:pt>
                <c:pt idx="1248">
                  <c:v>14.97</c:v>
                </c:pt>
                <c:pt idx="1249">
                  <c:v>14.95</c:v>
                </c:pt>
                <c:pt idx="1250">
                  <c:v>14.83</c:v>
                </c:pt>
                <c:pt idx="1251">
                  <c:v>14.82</c:v>
                </c:pt>
                <c:pt idx="1252">
                  <c:v>14.84</c:v>
                </c:pt>
                <c:pt idx="1253">
                  <c:v>14.87</c:v>
                </c:pt>
                <c:pt idx="1254">
                  <c:v>14.84</c:v>
                </c:pt>
                <c:pt idx="1255">
                  <c:v>14.84</c:v>
                </c:pt>
                <c:pt idx="1256">
                  <c:v>14.7</c:v>
                </c:pt>
                <c:pt idx="1257">
                  <c:v>14.65</c:v>
                </c:pt>
                <c:pt idx="1258">
                  <c:v>14.49</c:v>
                </c:pt>
                <c:pt idx="1259">
                  <c:v>14.69</c:v>
                </c:pt>
                <c:pt idx="1260">
                  <c:v>14.64</c:v>
                </c:pt>
                <c:pt idx="1261">
                  <c:v>14.63</c:v>
                </c:pt>
                <c:pt idx="1262">
                  <c:v>14.57</c:v>
                </c:pt>
                <c:pt idx="1263">
                  <c:v>14.5</c:v>
                </c:pt>
                <c:pt idx="1264">
                  <c:v>14.46</c:v>
                </c:pt>
                <c:pt idx="1265">
                  <c:v>14.32</c:v>
                </c:pt>
                <c:pt idx="1266">
                  <c:v>14.09</c:v>
                </c:pt>
                <c:pt idx="1267">
                  <c:v>13.75</c:v>
                </c:pt>
                <c:pt idx="1268">
                  <c:v>14.31</c:v>
                </c:pt>
                <c:pt idx="1269">
                  <c:v>14.49</c:v>
                </c:pt>
                <c:pt idx="1270">
                  <c:v>14.47</c:v>
                </c:pt>
                <c:pt idx="1271">
                  <c:v>14.7</c:v>
                </c:pt>
                <c:pt idx="1272">
                  <c:v>14.48</c:v>
                </c:pt>
                <c:pt idx="1273">
                  <c:v>14.4</c:v>
                </c:pt>
                <c:pt idx="1274">
                  <c:v>14.61</c:v>
                </c:pt>
                <c:pt idx="1275">
                  <c:v>14.62</c:v>
                </c:pt>
                <c:pt idx="1276">
                  <c:v>14.69</c:v>
                </c:pt>
                <c:pt idx="1277">
                  <c:v>14.67</c:v>
                </c:pt>
                <c:pt idx="1278">
                  <c:v>14.71</c:v>
                </c:pt>
                <c:pt idx="1279">
                  <c:v>14.69</c:v>
                </c:pt>
                <c:pt idx="1280">
                  <c:v>14.62</c:v>
                </c:pt>
                <c:pt idx="1281">
                  <c:v>14.51</c:v>
                </c:pt>
                <c:pt idx="1282">
                  <c:v>14.51</c:v>
                </c:pt>
                <c:pt idx="1283">
                  <c:v>14.5</c:v>
                </c:pt>
                <c:pt idx="1284">
                  <c:v>14.65</c:v>
                </c:pt>
                <c:pt idx="1285">
                  <c:v>14.6</c:v>
                </c:pt>
                <c:pt idx="1286">
                  <c:v>14.58</c:v>
                </c:pt>
                <c:pt idx="1287">
                  <c:v>14.37</c:v>
                </c:pt>
                <c:pt idx="1288">
                  <c:v>14.44</c:v>
                </c:pt>
                <c:pt idx="1289">
                  <c:v>14.55</c:v>
                </c:pt>
                <c:pt idx="1290">
                  <c:v>14.56</c:v>
                </c:pt>
                <c:pt idx="1291">
                  <c:v>14.51</c:v>
                </c:pt>
                <c:pt idx="1292">
                  <c:v>14.43</c:v>
                </c:pt>
                <c:pt idx="1293">
                  <c:v>14.39</c:v>
                </c:pt>
                <c:pt idx="1294">
                  <c:v>14.17</c:v>
                </c:pt>
                <c:pt idx="1295">
                  <c:v>14.06</c:v>
                </c:pt>
                <c:pt idx="1296">
                  <c:v>14.06</c:v>
                </c:pt>
                <c:pt idx="1297">
                  <c:v>13.83</c:v>
                </c:pt>
                <c:pt idx="1298">
                  <c:v>14.02</c:v>
                </c:pt>
                <c:pt idx="1299">
                  <c:v>13.87</c:v>
                </c:pt>
                <c:pt idx="1300">
                  <c:v>13.93</c:v>
                </c:pt>
                <c:pt idx="1301">
                  <c:v>13.83</c:v>
                </c:pt>
                <c:pt idx="1302">
                  <c:v>13.68</c:v>
                </c:pt>
                <c:pt idx="1303">
                  <c:v>13.91</c:v>
                </c:pt>
                <c:pt idx="1304">
                  <c:v>14.09</c:v>
                </c:pt>
                <c:pt idx="1305">
                  <c:v>14.234999999999999</c:v>
                </c:pt>
                <c:pt idx="1306">
                  <c:v>13.88</c:v>
                </c:pt>
                <c:pt idx="1307">
                  <c:v>14.43</c:v>
                </c:pt>
                <c:pt idx="1308">
                  <c:v>14.37</c:v>
                </c:pt>
                <c:pt idx="1309">
                  <c:v>14.89</c:v>
                </c:pt>
                <c:pt idx="1310">
                  <c:v>14.4</c:v>
                </c:pt>
                <c:pt idx="1311">
                  <c:v>13.93</c:v>
                </c:pt>
                <c:pt idx="1312">
                  <c:v>14.08</c:v>
                </c:pt>
                <c:pt idx="1313">
                  <c:v>13.8</c:v>
                </c:pt>
                <c:pt idx="1314">
                  <c:v>13.8</c:v>
                </c:pt>
                <c:pt idx="1315">
                  <c:v>13.345000000000001</c:v>
                </c:pt>
                <c:pt idx="1316">
                  <c:v>13.45</c:v>
                </c:pt>
                <c:pt idx="1317">
                  <c:v>13.88</c:v>
                </c:pt>
                <c:pt idx="1318">
                  <c:v>13.6</c:v>
                </c:pt>
                <c:pt idx="1319">
                  <c:v>13.12</c:v>
                </c:pt>
                <c:pt idx="1320">
                  <c:v>12.91</c:v>
                </c:pt>
                <c:pt idx="1321">
                  <c:v>12.5</c:v>
                </c:pt>
                <c:pt idx="1322">
                  <c:v>12.62</c:v>
                </c:pt>
                <c:pt idx="1323">
                  <c:v>12.47</c:v>
                </c:pt>
                <c:pt idx="1324">
                  <c:v>12.45</c:v>
                </c:pt>
                <c:pt idx="1325">
                  <c:v>12.33</c:v>
                </c:pt>
                <c:pt idx="1326">
                  <c:v>12.45</c:v>
                </c:pt>
                <c:pt idx="1327">
                  <c:v>12.42</c:v>
                </c:pt>
                <c:pt idx="1328">
                  <c:v>12.46</c:v>
                </c:pt>
                <c:pt idx="1329">
                  <c:v>12.29</c:v>
                </c:pt>
                <c:pt idx="1330">
                  <c:v>12.29</c:v>
                </c:pt>
                <c:pt idx="1331">
                  <c:v>12.28</c:v>
                </c:pt>
                <c:pt idx="1332">
                  <c:v>12.26</c:v>
                </c:pt>
                <c:pt idx="1333">
                  <c:v>11.95</c:v>
                </c:pt>
                <c:pt idx="1334">
                  <c:v>12.06</c:v>
                </c:pt>
                <c:pt idx="1335">
                  <c:v>12.07</c:v>
                </c:pt>
                <c:pt idx="1336">
                  <c:v>11.99</c:v>
                </c:pt>
                <c:pt idx="1337">
                  <c:v>11.9</c:v>
                </c:pt>
                <c:pt idx="1338">
                  <c:v>11.86</c:v>
                </c:pt>
                <c:pt idx="1339">
                  <c:v>11.7</c:v>
                </c:pt>
                <c:pt idx="1340">
                  <c:v>11.39</c:v>
                </c:pt>
                <c:pt idx="1341">
                  <c:v>11.55</c:v>
                </c:pt>
                <c:pt idx="1342">
                  <c:v>11.75</c:v>
                </c:pt>
                <c:pt idx="1343">
                  <c:v>11.96</c:v>
                </c:pt>
                <c:pt idx="1344">
                  <c:v>11.86</c:v>
                </c:pt>
                <c:pt idx="1345">
                  <c:v>11.89</c:v>
                </c:pt>
                <c:pt idx="1346">
                  <c:v>11.98</c:v>
                </c:pt>
                <c:pt idx="1347">
                  <c:v>11.96</c:v>
                </c:pt>
                <c:pt idx="1348">
                  <c:v>11.87</c:v>
                </c:pt>
                <c:pt idx="1349">
                  <c:v>11.96</c:v>
                </c:pt>
                <c:pt idx="1350">
                  <c:v>11.96</c:v>
                </c:pt>
                <c:pt idx="1351">
                  <c:v>11.92</c:v>
                </c:pt>
                <c:pt idx="1352">
                  <c:v>11.7</c:v>
                </c:pt>
                <c:pt idx="1353">
                  <c:v>11.51</c:v>
                </c:pt>
                <c:pt idx="1354">
                  <c:v>11.32</c:v>
                </c:pt>
                <c:pt idx="1355">
                  <c:v>11.6</c:v>
                </c:pt>
                <c:pt idx="1356">
                  <c:v>11.49</c:v>
                </c:pt>
                <c:pt idx="1357">
                  <c:v>11.37</c:v>
                </c:pt>
                <c:pt idx="1358">
                  <c:v>11.24</c:v>
                </c:pt>
                <c:pt idx="1359">
                  <c:v>11.13</c:v>
                </c:pt>
                <c:pt idx="1360">
                  <c:v>11.24</c:v>
                </c:pt>
              </c:numCache>
            </c:numRef>
          </c:val>
          <c:smooth val="0"/>
          <c:extLst>
            <c:ext xmlns:c16="http://schemas.microsoft.com/office/drawing/2014/chart" uri="{C3380CC4-5D6E-409C-BE32-E72D297353CC}">
              <c16:uniqueId val="{00000004-DD39-4074-A69B-4ABBE08F5FCA}"/>
            </c:ext>
          </c:extLst>
        </c:ser>
        <c:ser>
          <c:idx val="5"/>
          <c:order val="5"/>
          <c:tx>
            <c:strRef>
              <c:f>'Market Data'!$G$2</c:f>
              <c:strCache>
                <c:ptCount val="1"/>
                <c:pt idx="0">
                  <c:v>TSLX</c:v>
                </c:pt>
              </c:strCache>
            </c:strRef>
          </c:tx>
          <c:spPr>
            <a:ln w="28575" cap="rnd">
              <a:solidFill>
                <a:schemeClr val="accent6"/>
              </a:solidFill>
              <a:round/>
            </a:ln>
            <a:effectLst/>
          </c:spPr>
          <c:marker>
            <c:symbol val="none"/>
          </c:marker>
          <c:cat>
            <c:numRef>
              <c:f>'Market Data'!$A$3:$A$1363</c:f>
              <c:numCache>
                <c:formatCode>m/d/yy;@</c:formatCode>
                <c:ptCount val="1361"/>
                <c:pt idx="0">
                  <c:v>46101</c:v>
                </c:pt>
                <c:pt idx="1">
                  <c:v>46100</c:v>
                </c:pt>
                <c:pt idx="2">
                  <c:v>46099</c:v>
                </c:pt>
                <c:pt idx="3">
                  <c:v>46098</c:v>
                </c:pt>
                <c:pt idx="4">
                  <c:v>46097</c:v>
                </c:pt>
                <c:pt idx="5">
                  <c:v>46094</c:v>
                </c:pt>
                <c:pt idx="6">
                  <c:v>46093</c:v>
                </c:pt>
                <c:pt idx="7">
                  <c:v>46092</c:v>
                </c:pt>
                <c:pt idx="8">
                  <c:v>46091</c:v>
                </c:pt>
                <c:pt idx="9">
                  <c:v>46090</c:v>
                </c:pt>
                <c:pt idx="10">
                  <c:v>46087</c:v>
                </c:pt>
                <c:pt idx="11">
                  <c:v>46086</c:v>
                </c:pt>
                <c:pt idx="12">
                  <c:v>46085</c:v>
                </c:pt>
                <c:pt idx="13">
                  <c:v>46084</c:v>
                </c:pt>
                <c:pt idx="14">
                  <c:v>46083</c:v>
                </c:pt>
                <c:pt idx="15">
                  <c:v>46080</c:v>
                </c:pt>
                <c:pt idx="16">
                  <c:v>46079</c:v>
                </c:pt>
                <c:pt idx="17">
                  <c:v>46078</c:v>
                </c:pt>
                <c:pt idx="18">
                  <c:v>46077</c:v>
                </c:pt>
                <c:pt idx="19">
                  <c:v>46076</c:v>
                </c:pt>
                <c:pt idx="20">
                  <c:v>46073</c:v>
                </c:pt>
                <c:pt idx="21">
                  <c:v>46072</c:v>
                </c:pt>
                <c:pt idx="22">
                  <c:v>46071</c:v>
                </c:pt>
                <c:pt idx="23">
                  <c:v>46070</c:v>
                </c:pt>
                <c:pt idx="24">
                  <c:v>46069</c:v>
                </c:pt>
                <c:pt idx="25">
                  <c:v>46066</c:v>
                </c:pt>
                <c:pt idx="26">
                  <c:v>46065</c:v>
                </c:pt>
                <c:pt idx="27">
                  <c:v>46064</c:v>
                </c:pt>
                <c:pt idx="28">
                  <c:v>46063</c:v>
                </c:pt>
                <c:pt idx="29">
                  <c:v>46062</c:v>
                </c:pt>
                <c:pt idx="30">
                  <c:v>46059</c:v>
                </c:pt>
                <c:pt idx="31">
                  <c:v>46058</c:v>
                </c:pt>
                <c:pt idx="32">
                  <c:v>46057</c:v>
                </c:pt>
                <c:pt idx="33">
                  <c:v>46056</c:v>
                </c:pt>
                <c:pt idx="34">
                  <c:v>46055</c:v>
                </c:pt>
                <c:pt idx="35">
                  <c:v>46052</c:v>
                </c:pt>
                <c:pt idx="36">
                  <c:v>46051</c:v>
                </c:pt>
                <c:pt idx="37">
                  <c:v>46050</c:v>
                </c:pt>
                <c:pt idx="38">
                  <c:v>46049</c:v>
                </c:pt>
                <c:pt idx="39">
                  <c:v>46048</c:v>
                </c:pt>
                <c:pt idx="40">
                  <c:v>46045</c:v>
                </c:pt>
                <c:pt idx="41">
                  <c:v>46044</c:v>
                </c:pt>
                <c:pt idx="42">
                  <c:v>46043</c:v>
                </c:pt>
                <c:pt idx="43">
                  <c:v>46042</c:v>
                </c:pt>
                <c:pt idx="44">
                  <c:v>46041</c:v>
                </c:pt>
                <c:pt idx="45">
                  <c:v>46038</c:v>
                </c:pt>
                <c:pt idx="46">
                  <c:v>46037</c:v>
                </c:pt>
                <c:pt idx="47">
                  <c:v>46036</c:v>
                </c:pt>
                <c:pt idx="48">
                  <c:v>46035</c:v>
                </c:pt>
                <c:pt idx="49">
                  <c:v>46034</c:v>
                </c:pt>
                <c:pt idx="50">
                  <c:v>46031</c:v>
                </c:pt>
                <c:pt idx="51">
                  <c:v>46030</c:v>
                </c:pt>
                <c:pt idx="52">
                  <c:v>46029</c:v>
                </c:pt>
                <c:pt idx="53">
                  <c:v>46028</c:v>
                </c:pt>
                <c:pt idx="54">
                  <c:v>46027</c:v>
                </c:pt>
                <c:pt idx="55">
                  <c:v>46024</c:v>
                </c:pt>
                <c:pt idx="56">
                  <c:v>46023</c:v>
                </c:pt>
                <c:pt idx="57">
                  <c:v>46022</c:v>
                </c:pt>
                <c:pt idx="58">
                  <c:v>46021</c:v>
                </c:pt>
                <c:pt idx="59">
                  <c:v>46020</c:v>
                </c:pt>
                <c:pt idx="60">
                  <c:v>46017</c:v>
                </c:pt>
                <c:pt idx="61">
                  <c:v>46016</c:v>
                </c:pt>
                <c:pt idx="62">
                  <c:v>46015</c:v>
                </c:pt>
                <c:pt idx="63">
                  <c:v>46014</c:v>
                </c:pt>
                <c:pt idx="64">
                  <c:v>46013</c:v>
                </c:pt>
                <c:pt idx="65">
                  <c:v>46010</c:v>
                </c:pt>
                <c:pt idx="66">
                  <c:v>46009</c:v>
                </c:pt>
                <c:pt idx="67">
                  <c:v>46008</c:v>
                </c:pt>
                <c:pt idx="68">
                  <c:v>46007</c:v>
                </c:pt>
                <c:pt idx="69">
                  <c:v>46006</c:v>
                </c:pt>
                <c:pt idx="70">
                  <c:v>46003</c:v>
                </c:pt>
                <c:pt idx="71">
                  <c:v>46002</c:v>
                </c:pt>
                <c:pt idx="72">
                  <c:v>46001</c:v>
                </c:pt>
                <c:pt idx="73">
                  <c:v>46000</c:v>
                </c:pt>
                <c:pt idx="74">
                  <c:v>45999</c:v>
                </c:pt>
                <c:pt idx="75">
                  <c:v>45996</c:v>
                </c:pt>
                <c:pt idx="76">
                  <c:v>45995</c:v>
                </c:pt>
                <c:pt idx="77">
                  <c:v>45994</c:v>
                </c:pt>
                <c:pt idx="78">
                  <c:v>45993</c:v>
                </c:pt>
                <c:pt idx="79">
                  <c:v>45992</c:v>
                </c:pt>
                <c:pt idx="80">
                  <c:v>45989</c:v>
                </c:pt>
                <c:pt idx="81">
                  <c:v>45988</c:v>
                </c:pt>
                <c:pt idx="82">
                  <c:v>45987</c:v>
                </c:pt>
                <c:pt idx="83">
                  <c:v>45986</c:v>
                </c:pt>
                <c:pt idx="84">
                  <c:v>45985</c:v>
                </c:pt>
                <c:pt idx="85">
                  <c:v>45982</c:v>
                </c:pt>
                <c:pt idx="86">
                  <c:v>45981</c:v>
                </c:pt>
                <c:pt idx="87">
                  <c:v>45980</c:v>
                </c:pt>
                <c:pt idx="88">
                  <c:v>45979</c:v>
                </c:pt>
                <c:pt idx="89">
                  <c:v>45978</c:v>
                </c:pt>
                <c:pt idx="90">
                  <c:v>45975</c:v>
                </c:pt>
                <c:pt idx="91">
                  <c:v>45974</c:v>
                </c:pt>
                <c:pt idx="92">
                  <c:v>45973</c:v>
                </c:pt>
                <c:pt idx="93">
                  <c:v>45972</c:v>
                </c:pt>
                <c:pt idx="94">
                  <c:v>45971</c:v>
                </c:pt>
                <c:pt idx="95">
                  <c:v>45968</c:v>
                </c:pt>
                <c:pt idx="96">
                  <c:v>45967</c:v>
                </c:pt>
                <c:pt idx="97">
                  <c:v>45966</c:v>
                </c:pt>
                <c:pt idx="98">
                  <c:v>45965</c:v>
                </c:pt>
                <c:pt idx="99">
                  <c:v>45964</c:v>
                </c:pt>
                <c:pt idx="100">
                  <c:v>45961</c:v>
                </c:pt>
                <c:pt idx="101">
                  <c:v>45960</c:v>
                </c:pt>
                <c:pt idx="102">
                  <c:v>45959</c:v>
                </c:pt>
                <c:pt idx="103">
                  <c:v>45958</c:v>
                </c:pt>
                <c:pt idx="104">
                  <c:v>45957</c:v>
                </c:pt>
                <c:pt idx="105">
                  <c:v>45954</c:v>
                </c:pt>
                <c:pt idx="106">
                  <c:v>45953</c:v>
                </c:pt>
                <c:pt idx="107">
                  <c:v>45952</c:v>
                </c:pt>
                <c:pt idx="108">
                  <c:v>45951</c:v>
                </c:pt>
                <c:pt idx="109">
                  <c:v>45950</c:v>
                </c:pt>
                <c:pt idx="110">
                  <c:v>45947</c:v>
                </c:pt>
                <c:pt idx="111">
                  <c:v>45946</c:v>
                </c:pt>
                <c:pt idx="112">
                  <c:v>45945</c:v>
                </c:pt>
                <c:pt idx="113">
                  <c:v>45944</c:v>
                </c:pt>
                <c:pt idx="114">
                  <c:v>45943</c:v>
                </c:pt>
                <c:pt idx="115">
                  <c:v>45940</c:v>
                </c:pt>
                <c:pt idx="116">
                  <c:v>45939</c:v>
                </c:pt>
                <c:pt idx="117">
                  <c:v>45938</c:v>
                </c:pt>
                <c:pt idx="118">
                  <c:v>45937</c:v>
                </c:pt>
                <c:pt idx="119">
                  <c:v>45936</c:v>
                </c:pt>
                <c:pt idx="120">
                  <c:v>45933</c:v>
                </c:pt>
                <c:pt idx="121">
                  <c:v>45932</c:v>
                </c:pt>
                <c:pt idx="122">
                  <c:v>45931</c:v>
                </c:pt>
                <c:pt idx="123">
                  <c:v>45930</c:v>
                </c:pt>
                <c:pt idx="124">
                  <c:v>45929</c:v>
                </c:pt>
                <c:pt idx="125">
                  <c:v>45926</c:v>
                </c:pt>
                <c:pt idx="126">
                  <c:v>45925</c:v>
                </c:pt>
                <c:pt idx="127">
                  <c:v>45924</c:v>
                </c:pt>
                <c:pt idx="128">
                  <c:v>45923</c:v>
                </c:pt>
                <c:pt idx="129">
                  <c:v>45922</c:v>
                </c:pt>
                <c:pt idx="130">
                  <c:v>45919</c:v>
                </c:pt>
                <c:pt idx="131">
                  <c:v>45918</c:v>
                </c:pt>
                <c:pt idx="132">
                  <c:v>45917</c:v>
                </c:pt>
                <c:pt idx="133">
                  <c:v>45916</c:v>
                </c:pt>
                <c:pt idx="134">
                  <c:v>45915</c:v>
                </c:pt>
                <c:pt idx="135">
                  <c:v>45912</c:v>
                </c:pt>
                <c:pt idx="136">
                  <c:v>45911</c:v>
                </c:pt>
                <c:pt idx="137">
                  <c:v>45910</c:v>
                </c:pt>
                <c:pt idx="138">
                  <c:v>45909</c:v>
                </c:pt>
                <c:pt idx="139">
                  <c:v>45908</c:v>
                </c:pt>
                <c:pt idx="140">
                  <c:v>45905</c:v>
                </c:pt>
                <c:pt idx="141">
                  <c:v>45904</c:v>
                </c:pt>
                <c:pt idx="142">
                  <c:v>45903</c:v>
                </c:pt>
                <c:pt idx="143">
                  <c:v>45902</c:v>
                </c:pt>
                <c:pt idx="144">
                  <c:v>45901</c:v>
                </c:pt>
                <c:pt idx="145">
                  <c:v>45898</c:v>
                </c:pt>
                <c:pt idx="146">
                  <c:v>45897</c:v>
                </c:pt>
                <c:pt idx="147">
                  <c:v>45896</c:v>
                </c:pt>
                <c:pt idx="148">
                  <c:v>45895</c:v>
                </c:pt>
                <c:pt idx="149">
                  <c:v>45894</c:v>
                </c:pt>
                <c:pt idx="150">
                  <c:v>45891</c:v>
                </c:pt>
                <c:pt idx="151">
                  <c:v>45890</c:v>
                </c:pt>
                <c:pt idx="152">
                  <c:v>45889</c:v>
                </c:pt>
                <c:pt idx="153">
                  <c:v>45888</c:v>
                </c:pt>
                <c:pt idx="154">
                  <c:v>45887</c:v>
                </c:pt>
                <c:pt idx="155">
                  <c:v>45884</c:v>
                </c:pt>
                <c:pt idx="156">
                  <c:v>45883</c:v>
                </c:pt>
                <c:pt idx="157">
                  <c:v>45882</c:v>
                </c:pt>
                <c:pt idx="158">
                  <c:v>45881</c:v>
                </c:pt>
                <c:pt idx="159">
                  <c:v>45880</c:v>
                </c:pt>
                <c:pt idx="160">
                  <c:v>45877</c:v>
                </c:pt>
                <c:pt idx="161">
                  <c:v>45876</c:v>
                </c:pt>
                <c:pt idx="162">
                  <c:v>45875</c:v>
                </c:pt>
                <c:pt idx="163">
                  <c:v>45874</c:v>
                </c:pt>
                <c:pt idx="164">
                  <c:v>45873</c:v>
                </c:pt>
                <c:pt idx="165">
                  <c:v>45870</c:v>
                </c:pt>
                <c:pt idx="166">
                  <c:v>45869</c:v>
                </c:pt>
                <c:pt idx="167">
                  <c:v>45868</c:v>
                </c:pt>
                <c:pt idx="168">
                  <c:v>45867</c:v>
                </c:pt>
                <c:pt idx="169">
                  <c:v>45866</c:v>
                </c:pt>
                <c:pt idx="170">
                  <c:v>45863</c:v>
                </c:pt>
                <c:pt idx="171">
                  <c:v>45862</c:v>
                </c:pt>
                <c:pt idx="172">
                  <c:v>45861</c:v>
                </c:pt>
                <c:pt idx="173">
                  <c:v>45860</c:v>
                </c:pt>
                <c:pt idx="174">
                  <c:v>45859</c:v>
                </c:pt>
                <c:pt idx="175">
                  <c:v>45856</c:v>
                </c:pt>
                <c:pt idx="176">
                  <c:v>45855</c:v>
                </c:pt>
                <c:pt idx="177">
                  <c:v>45854</c:v>
                </c:pt>
                <c:pt idx="178">
                  <c:v>45853</c:v>
                </c:pt>
                <c:pt idx="179">
                  <c:v>45852</c:v>
                </c:pt>
                <c:pt idx="180">
                  <c:v>45849</c:v>
                </c:pt>
                <c:pt idx="181">
                  <c:v>45848</c:v>
                </c:pt>
                <c:pt idx="182">
                  <c:v>45847</c:v>
                </c:pt>
                <c:pt idx="183">
                  <c:v>45846</c:v>
                </c:pt>
                <c:pt idx="184">
                  <c:v>45845</c:v>
                </c:pt>
                <c:pt idx="185">
                  <c:v>45842</c:v>
                </c:pt>
                <c:pt idx="186">
                  <c:v>45841</c:v>
                </c:pt>
                <c:pt idx="187">
                  <c:v>45840</c:v>
                </c:pt>
                <c:pt idx="188">
                  <c:v>45839</c:v>
                </c:pt>
                <c:pt idx="189">
                  <c:v>45838</c:v>
                </c:pt>
                <c:pt idx="190">
                  <c:v>45835</c:v>
                </c:pt>
                <c:pt idx="191">
                  <c:v>45834</c:v>
                </c:pt>
                <c:pt idx="192">
                  <c:v>45833</c:v>
                </c:pt>
                <c:pt idx="193">
                  <c:v>45832</c:v>
                </c:pt>
                <c:pt idx="194">
                  <c:v>45831</c:v>
                </c:pt>
                <c:pt idx="195">
                  <c:v>45828</c:v>
                </c:pt>
                <c:pt idx="196">
                  <c:v>45827</c:v>
                </c:pt>
                <c:pt idx="197">
                  <c:v>45826</c:v>
                </c:pt>
                <c:pt idx="198">
                  <c:v>45825</c:v>
                </c:pt>
                <c:pt idx="199">
                  <c:v>45824</c:v>
                </c:pt>
                <c:pt idx="200">
                  <c:v>45821</c:v>
                </c:pt>
                <c:pt idx="201">
                  <c:v>45820</c:v>
                </c:pt>
                <c:pt idx="202">
                  <c:v>45819</c:v>
                </c:pt>
                <c:pt idx="203">
                  <c:v>45818</c:v>
                </c:pt>
                <c:pt idx="204">
                  <c:v>45817</c:v>
                </c:pt>
                <c:pt idx="205">
                  <c:v>45814</c:v>
                </c:pt>
                <c:pt idx="206">
                  <c:v>45813</c:v>
                </c:pt>
                <c:pt idx="207">
                  <c:v>45812</c:v>
                </c:pt>
                <c:pt idx="208">
                  <c:v>45811</c:v>
                </c:pt>
                <c:pt idx="209">
                  <c:v>45810</c:v>
                </c:pt>
                <c:pt idx="210">
                  <c:v>45807</c:v>
                </c:pt>
                <c:pt idx="211">
                  <c:v>45806</c:v>
                </c:pt>
                <c:pt idx="212">
                  <c:v>45805</c:v>
                </c:pt>
                <c:pt idx="213">
                  <c:v>45804</c:v>
                </c:pt>
                <c:pt idx="214">
                  <c:v>45803</c:v>
                </c:pt>
                <c:pt idx="215">
                  <c:v>45800</c:v>
                </c:pt>
                <c:pt idx="216">
                  <c:v>45799</c:v>
                </c:pt>
                <c:pt idx="217">
                  <c:v>45798</c:v>
                </c:pt>
                <c:pt idx="218">
                  <c:v>45797</c:v>
                </c:pt>
                <c:pt idx="219">
                  <c:v>45796</c:v>
                </c:pt>
                <c:pt idx="220">
                  <c:v>45793</c:v>
                </c:pt>
                <c:pt idx="221">
                  <c:v>45792</c:v>
                </c:pt>
                <c:pt idx="222">
                  <c:v>45791</c:v>
                </c:pt>
                <c:pt idx="223">
                  <c:v>45790</c:v>
                </c:pt>
                <c:pt idx="224">
                  <c:v>45789</c:v>
                </c:pt>
                <c:pt idx="225">
                  <c:v>45786</c:v>
                </c:pt>
                <c:pt idx="226">
                  <c:v>45785</c:v>
                </c:pt>
                <c:pt idx="227">
                  <c:v>45784</c:v>
                </c:pt>
                <c:pt idx="228">
                  <c:v>45783</c:v>
                </c:pt>
                <c:pt idx="229">
                  <c:v>45782</c:v>
                </c:pt>
                <c:pt idx="230">
                  <c:v>45779</c:v>
                </c:pt>
                <c:pt idx="231">
                  <c:v>45778</c:v>
                </c:pt>
                <c:pt idx="232">
                  <c:v>45777</c:v>
                </c:pt>
                <c:pt idx="233">
                  <c:v>45776</c:v>
                </c:pt>
                <c:pt idx="234">
                  <c:v>45775</c:v>
                </c:pt>
                <c:pt idx="235">
                  <c:v>45772</c:v>
                </c:pt>
                <c:pt idx="236">
                  <c:v>45771</c:v>
                </c:pt>
                <c:pt idx="237">
                  <c:v>45770</c:v>
                </c:pt>
                <c:pt idx="238">
                  <c:v>45769</c:v>
                </c:pt>
                <c:pt idx="239">
                  <c:v>45768</c:v>
                </c:pt>
                <c:pt idx="240">
                  <c:v>45765</c:v>
                </c:pt>
                <c:pt idx="241">
                  <c:v>45764</c:v>
                </c:pt>
                <c:pt idx="242">
                  <c:v>45763</c:v>
                </c:pt>
                <c:pt idx="243">
                  <c:v>45762</c:v>
                </c:pt>
                <c:pt idx="244">
                  <c:v>45761</c:v>
                </c:pt>
                <c:pt idx="245">
                  <c:v>45758</c:v>
                </c:pt>
                <c:pt idx="246">
                  <c:v>45757</c:v>
                </c:pt>
                <c:pt idx="247">
                  <c:v>45756</c:v>
                </c:pt>
                <c:pt idx="248">
                  <c:v>45755</c:v>
                </c:pt>
                <c:pt idx="249">
                  <c:v>45754</c:v>
                </c:pt>
                <c:pt idx="250">
                  <c:v>45751</c:v>
                </c:pt>
                <c:pt idx="251">
                  <c:v>45750</c:v>
                </c:pt>
                <c:pt idx="252">
                  <c:v>45749</c:v>
                </c:pt>
                <c:pt idx="253">
                  <c:v>45748</c:v>
                </c:pt>
                <c:pt idx="254">
                  <c:v>45747</c:v>
                </c:pt>
                <c:pt idx="255">
                  <c:v>45744</c:v>
                </c:pt>
                <c:pt idx="256">
                  <c:v>45743</c:v>
                </c:pt>
                <c:pt idx="257">
                  <c:v>45742</c:v>
                </c:pt>
                <c:pt idx="258">
                  <c:v>45741</c:v>
                </c:pt>
                <c:pt idx="259">
                  <c:v>45740</c:v>
                </c:pt>
                <c:pt idx="260">
                  <c:v>45737</c:v>
                </c:pt>
                <c:pt idx="261">
                  <c:v>45736</c:v>
                </c:pt>
                <c:pt idx="262">
                  <c:v>45735</c:v>
                </c:pt>
                <c:pt idx="263">
                  <c:v>45734</c:v>
                </c:pt>
                <c:pt idx="264">
                  <c:v>45733</c:v>
                </c:pt>
                <c:pt idx="265">
                  <c:v>45730</c:v>
                </c:pt>
                <c:pt idx="266">
                  <c:v>45729</c:v>
                </c:pt>
                <c:pt idx="267">
                  <c:v>45728</c:v>
                </c:pt>
                <c:pt idx="268">
                  <c:v>45727</c:v>
                </c:pt>
                <c:pt idx="269">
                  <c:v>45726</c:v>
                </c:pt>
                <c:pt idx="270">
                  <c:v>45723</c:v>
                </c:pt>
                <c:pt idx="271">
                  <c:v>45722</c:v>
                </c:pt>
                <c:pt idx="272">
                  <c:v>45721</c:v>
                </c:pt>
                <c:pt idx="273">
                  <c:v>45720</c:v>
                </c:pt>
                <c:pt idx="274">
                  <c:v>45719</c:v>
                </c:pt>
                <c:pt idx="275">
                  <c:v>45716</c:v>
                </c:pt>
                <c:pt idx="276">
                  <c:v>45715</c:v>
                </c:pt>
                <c:pt idx="277">
                  <c:v>45714</c:v>
                </c:pt>
                <c:pt idx="278">
                  <c:v>45713</c:v>
                </c:pt>
                <c:pt idx="279">
                  <c:v>45712</c:v>
                </c:pt>
                <c:pt idx="280">
                  <c:v>45709</c:v>
                </c:pt>
                <c:pt idx="281">
                  <c:v>45708</c:v>
                </c:pt>
                <c:pt idx="282">
                  <c:v>45707</c:v>
                </c:pt>
                <c:pt idx="283">
                  <c:v>45706</c:v>
                </c:pt>
                <c:pt idx="284">
                  <c:v>45705</c:v>
                </c:pt>
                <c:pt idx="285">
                  <c:v>45702</c:v>
                </c:pt>
                <c:pt idx="286">
                  <c:v>45701</c:v>
                </c:pt>
                <c:pt idx="287">
                  <c:v>45700</c:v>
                </c:pt>
                <c:pt idx="288">
                  <c:v>45699</c:v>
                </c:pt>
                <c:pt idx="289">
                  <c:v>45698</c:v>
                </c:pt>
                <c:pt idx="290">
                  <c:v>45695</c:v>
                </c:pt>
                <c:pt idx="291">
                  <c:v>45694</c:v>
                </c:pt>
                <c:pt idx="292">
                  <c:v>45693</c:v>
                </c:pt>
                <c:pt idx="293">
                  <c:v>45692</c:v>
                </c:pt>
                <c:pt idx="294">
                  <c:v>45691</c:v>
                </c:pt>
                <c:pt idx="295">
                  <c:v>45688</c:v>
                </c:pt>
                <c:pt idx="296">
                  <c:v>45687</c:v>
                </c:pt>
                <c:pt idx="297">
                  <c:v>45686</c:v>
                </c:pt>
                <c:pt idx="298">
                  <c:v>45685</c:v>
                </c:pt>
                <c:pt idx="299">
                  <c:v>45684</c:v>
                </c:pt>
                <c:pt idx="300">
                  <c:v>45681</c:v>
                </c:pt>
                <c:pt idx="301">
                  <c:v>45680</c:v>
                </c:pt>
                <c:pt idx="302">
                  <c:v>45679</c:v>
                </c:pt>
                <c:pt idx="303">
                  <c:v>45678</c:v>
                </c:pt>
                <c:pt idx="304">
                  <c:v>45677</c:v>
                </c:pt>
                <c:pt idx="305">
                  <c:v>45674</c:v>
                </c:pt>
                <c:pt idx="306">
                  <c:v>45673</c:v>
                </c:pt>
                <c:pt idx="307">
                  <c:v>45672</c:v>
                </c:pt>
                <c:pt idx="308">
                  <c:v>45671</c:v>
                </c:pt>
                <c:pt idx="309">
                  <c:v>45670</c:v>
                </c:pt>
                <c:pt idx="310">
                  <c:v>45667</c:v>
                </c:pt>
                <c:pt idx="311">
                  <c:v>45666</c:v>
                </c:pt>
                <c:pt idx="312">
                  <c:v>45665</c:v>
                </c:pt>
                <c:pt idx="313">
                  <c:v>45664</c:v>
                </c:pt>
                <c:pt idx="314">
                  <c:v>45663</c:v>
                </c:pt>
                <c:pt idx="315">
                  <c:v>45660</c:v>
                </c:pt>
                <c:pt idx="316">
                  <c:v>45659</c:v>
                </c:pt>
                <c:pt idx="317">
                  <c:v>45658</c:v>
                </c:pt>
                <c:pt idx="318">
                  <c:v>45657</c:v>
                </c:pt>
                <c:pt idx="319">
                  <c:v>45656</c:v>
                </c:pt>
                <c:pt idx="320">
                  <c:v>45653</c:v>
                </c:pt>
                <c:pt idx="321">
                  <c:v>45652</c:v>
                </c:pt>
                <c:pt idx="322">
                  <c:v>45651</c:v>
                </c:pt>
                <c:pt idx="323">
                  <c:v>45650</c:v>
                </c:pt>
                <c:pt idx="324">
                  <c:v>45649</c:v>
                </c:pt>
                <c:pt idx="325">
                  <c:v>45646</c:v>
                </c:pt>
                <c:pt idx="326">
                  <c:v>45645</c:v>
                </c:pt>
                <c:pt idx="327">
                  <c:v>45644</c:v>
                </c:pt>
                <c:pt idx="328">
                  <c:v>45643</c:v>
                </c:pt>
                <c:pt idx="329">
                  <c:v>45642</c:v>
                </c:pt>
                <c:pt idx="330">
                  <c:v>45639</c:v>
                </c:pt>
                <c:pt idx="331">
                  <c:v>45638</c:v>
                </c:pt>
                <c:pt idx="332">
                  <c:v>45637</c:v>
                </c:pt>
                <c:pt idx="333">
                  <c:v>45636</c:v>
                </c:pt>
                <c:pt idx="334">
                  <c:v>45635</c:v>
                </c:pt>
                <c:pt idx="335">
                  <c:v>45632</c:v>
                </c:pt>
                <c:pt idx="336">
                  <c:v>45631</c:v>
                </c:pt>
                <c:pt idx="337">
                  <c:v>45630</c:v>
                </c:pt>
                <c:pt idx="338">
                  <c:v>45629</c:v>
                </c:pt>
                <c:pt idx="339">
                  <c:v>45628</c:v>
                </c:pt>
                <c:pt idx="340">
                  <c:v>45625</c:v>
                </c:pt>
                <c:pt idx="341">
                  <c:v>45624</c:v>
                </c:pt>
                <c:pt idx="342">
                  <c:v>45623</c:v>
                </c:pt>
                <c:pt idx="343">
                  <c:v>45622</c:v>
                </c:pt>
                <c:pt idx="344">
                  <c:v>45621</c:v>
                </c:pt>
                <c:pt idx="345">
                  <c:v>45618</c:v>
                </c:pt>
                <c:pt idx="346">
                  <c:v>45617</c:v>
                </c:pt>
                <c:pt idx="347">
                  <c:v>45616</c:v>
                </c:pt>
                <c:pt idx="348">
                  <c:v>45615</c:v>
                </c:pt>
                <c:pt idx="349">
                  <c:v>45614</c:v>
                </c:pt>
                <c:pt idx="350">
                  <c:v>45611</c:v>
                </c:pt>
                <c:pt idx="351">
                  <c:v>45610</c:v>
                </c:pt>
                <c:pt idx="352">
                  <c:v>45609</c:v>
                </c:pt>
                <c:pt idx="353">
                  <c:v>45608</c:v>
                </c:pt>
                <c:pt idx="354">
                  <c:v>45607</c:v>
                </c:pt>
                <c:pt idx="355">
                  <c:v>45604</c:v>
                </c:pt>
                <c:pt idx="356">
                  <c:v>45603</c:v>
                </c:pt>
                <c:pt idx="357">
                  <c:v>45602</c:v>
                </c:pt>
                <c:pt idx="358">
                  <c:v>45601</c:v>
                </c:pt>
                <c:pt idx="359">
                  <c:v>45600</c:v>
                </c:pt>
                <c:pt idx="360">
                  <c:v>45597</c:v>
                </c:pt>
                <c:pt idx="361">
                  <c:v>45596</c:v>
                </c:pt>
                <c:pt idx="362">
                  <c:v>45595</c:v>
                </c:pt>
                <c:pt idx="363">
                  <c:v>45594</c:v>
                </c:pt>
                <c:pt idx="364">
                  <c:v>45593</c:v>
                </c:pt>
                <c:pt idx="365">
                  <c:v>45590</c:v>
                </c:pt>
                <c:pt idx="366">
                  <c:v>45589</c:v>
                </c:pt>
                <c:pt idx="367">
                  <c:v>45588</c:v>
                </c:pt>
                <c:pt idx="368">
                  <c:v>45587</c:v>
                </c:pt>
                <c:pt idx="369">
                  <c:v>45586</c:v>
                </c:pt>
                <c:pt idx="370">
                  <c:v>45583</c:v>
                </c:pt>
                <c:pt idx="371">
                  <c:v>45582</c:v>
                </c:pt>
                <c:pt idx="372">
                  <c:v>45581</c:v>
                </c:pt>
                <c:pt idx="373">
                  <c:v>45580</c:v>
                </c:pt>
                <c:pt idx="374">
                  <c:v>45579</c:v>
                </c:pt>
                <c:pt idx="375">
                  <c:v>45576</c:v>
                </c:pt>
                <c:pt idx="376">
                  <c:v>45575</c:v>
                </c:pt>
                <c:pt idx="377">
                  <c:v>45574</c:v>
                </c:pt>
                <c:pt idx="378">
                  <c:v>45573</c:v>
                </c:pt>
                <c:pt idx="379">
                  <c:v>45572</c:v>
                </c:pt>
                <c:pt idx="380">
                  <c:v>45569</c:v>
                </c:pt>
                <c:pt idx="381">
                  <c:v>45568</c:v>
                </c:pt>
                <c:pt idx="382">
                  <c:v>45567</c:v>
                </c:pt>
                <c:pt idx="383">
                  <c:v>45566</c:v>
                </c:pt>
                <c:pt idx="384">
                  <c:v>45565</c:v>
                </c:pt>
                <c:pt idx="385">
                  <c:v>45562</c:v>
                </c:pt>
                <c:pt idx="386">
                  <c:v>45561</c:v>
                </c:pt>
                <c:pt idx="387">
                  <c:v>45560</c:v>
                </c:pt>
                <c:pt idx="388">
                  <c:v>45559</c:v>
                </c:pt>
                <c:pt idx="389">
                  <c:v>45558</c:v>
                </c:pt>
                <c:pt idx="390">
                  <c:v>45555</c:v>
                </c:pt>
                <c:pt idx="391">
                  <c:v>45554</c:v>
                </c:pt>
                <c:pt idx="392">
                  <c:v>45553</c:v>
                </c:pt>
                <c:pt idx="393">
                  <c:v>45552</c:v>
                </c:pt>
                <c:pt idx="394">
                  <c:v>45551</c:v>
                </c:pt>
                <c:pt idx="395">
                  <c:v>45548</c:v>
                </c:pt>
                <c:pt idx="396">
                  <c:v>45547</c:v>
                </c:pt>
                <c:pt idx="397">
                  <c:v>45546</c:v>
                </c:pt>
                <c:pt idx="398">
                  <c:v>45545</c:v>
                </c:pt>
                <c:pt idx="399">
                  <c:v>45544</c:v>
                </c:pt>
                <c:pt idx="400">
                  <c:v>45541</c:v>
                </c:pt>
                <c:pt idx="401">
                  <c:v>45540</c:v>
                </c:pt>
                <c:pt idx="402">
                  <c:v>45539</c:v>
                </c:pt>
                <c:pt idx="403">
                  <c:v>45538</c:v>
                </c:pt>
                <c:pt idx="404">
                  <c:v>45537</c:v>
                </c:pt>
                <c:pt idx="405">
                  <c:v>45534</c:v>
                </c:pt>
                <c:pt idx="406">
                  <c:v>45533</c:v>
                </c:pt>
                <c:pt idx="407">
                  <c:v>45532</c:v>
                </c:pt>
                <c:pt idx="408">
                  <c:v>45531</c:v>
                </c:pt>
                <c:pt idx="409">
                  <c:v>45530</c:v>
                </c:pt>
                <c:pt idx="410">
                  <c:v>45527</c:v>
                </c:pt>
                <c:pt idx="411">
                  <c:v>45526</c:v>
                </c:pt>
                <c:pt idx="412">
                  <c:v>45525</c:v>
                </c:pt>
                <c:pt idx="413">
                  <c:v>45524</c:v>
                </c:pt>
                <c:pt idx="414">
                  <c:v>45523</c:v>
                </c:pt>
                <c:pt idx="415">
                  <c:v>45520</c:v>
                </c:pt>
                <c:pt idx="416">
                  <c:v>45519</c:v>
                </c:pt>
                <c:pt idx="417">
                  <c:v>45518</c:v>
                </c:pt>
                <c:pt idx="418">
                  <c:v>45517</c:v>
                </c:pt>
                <c:pt idx="419">
                  <c:v>45516</c:v>
                </c:pt>
                <c:pt idx="420">
                  <c:v>45513</c:v>
                </c:pt>
                <c:pt idx="421">
                  <c:v>45512</c:v>
                </c:pt>
                <c:pt idx="422">
                  <c:v>45511</c:v>
                </c:pt>
                <c:pt idx="423">
                  <c:v>45510</c:v>
                </c:pt>
                <c:pt idx="424">
                  <c:v>45509</c:v>
                </c:pt>
                <c:pt idx="425">
                  <c:v>45506</c:v>
                </c:pt>
                <c:pt idx="426">
                  <c:v>45505</c:v>
                </c:pt>
                <c:pt idx="427">
                  <c:v>45504</c:v>
                </c:pt>
                <c:pt idx="428">
                  <c:v>45503</c:v>
                </c:pt>
                <c:pt idx="429">
                  <c:v>45502</c:v>
                </c:pt>
                <c:pt idx="430">
                  <c:v>45499</c:v>
                </c:pt>
                <c:pt idx="431">
                  <c:v>45498</c:v>
                </c:pt>
                <c:pt idx="432">
                  <c:v>45497</c:v>
                </c:pt>
                <c:pt idx="433">
                  <c:v>45496</c:v>
                </c:pt>
                <c:pt idx="434">
                  <c:v>45495</c:v>
                </c:pt>
                <c:pt idx="435">
                  <c:v>45492</c:v>
                </c:pt>
                <c:pt idx="436">
                  <c:v>45491</c:v>
                </c:pt>
                <c:pt idx="437">
                  <c:v>45490</c:v>
                </c:pt>
                <c:pt idx="438">
                  <c:v>45489</c:v>
                </c:pt>
                <c:pt idx="439">
                  <c:v>45488</c:v>
                </c:pt>
                <c:pt idx="440">
                  <c:v>45485</c:v>
                </c:pt>
                <c:pt idx="441">
                  <c:v>45484</c:v>
                </c:pt>
                <c:pt idx="442">
                  <c:v>45483</c:v>
                </c:pt>
                <c:pt idx="443">
                  <c:v>45482</c:v>
                </c:pt>
                <c:pt idx="444">
                  <c:v>45481</c:v>
                </c:pt>
                <c:pt idx="445">
                  <c:v>45478</c:v>
                </c:pt>
                <c:pt idx="446">
                  <c:v>45477</c:v>
                </c:pt>
                <c:pt idx="447">
                  <c:v>45476</c:v>
                </c:pt>
                <c:pt idx="448">
                  <c:v>45475</c:v>
                </c:pt>
                <c:pt idx="449">
                  <c:v>45474</c:v>
                </c:pt>
                <c:pt idx="450">
                  <c:v>45471</c:v>
                </c:pt>
                <c:pt idx="451">
                  <c:v>45470</c:v>
                </c:pt>
                <c:pt idx="452">
                  <c:v>45469</c:v>
                </c:pt>
                <c:pt idx="453">
                  <c:v>45468</c:v>
                </c:pt>
                <c:pt idx="454">
                  <c:v>45467</c:v>
                </c:pt>
                <c:pt idx="455">
                  <c:v>45464</c:v>
                </c:pt>
                <c:pt idx="456">
                  <c:v>45463</c:v>
                </c:pt>
                <c:pt idx="457">
                  <c:v>45462</c:v>
                </c:pt>
                <c:pt idx="458">
                  <c:v>45461</c:v>
                </c:pt>
                <c:pt idx="459">
                  <c:v>45460</c:v>
                </c:pt>
                <c:pt idx="460">
                  <c:v>45457</c:v>
                </c:pt>
                <c:pt idx="461">
                  <c:v>45456</c:v>
                </c:pt>
                <c:pt idx="462">
                  <c:v>45455</c:v>
                </c:pt>
                <c:pt idx="463">
                  <c:v>45454</c:v>
                </c:pt>
                <c:pt idx="464">
                  <c:v>45453</c:v>
                </c:pt>
                <c:pt idx="465">
                  <c:v>45450</c:v>
                </c:pt>
                <c:pt idx="466">
                  <c:v>45449</c:v>
                </c:pt>
                <c:pt idx="467">
                  <c:v>45448</c:v>
                </c:pt>
                <c:pt idx="468">
                  <c:v>45447</c:v>
                </c:pt>
                <c:pt idx="469">
                  <c:v>45446</c:v>
                </c:pt>
                <c:pt idx="470">
                  <c:v>45443</c:v>
                </c:pt>
                <c:pt idx="471">
                  <c:v>45442</c:v>
                </c:pt>
                <c:pt idx="472">
                  <c:v>45441</c:v>
                </c:pt>
                <c:pt idx="473">
                  <c:v>45440</c:v>
                </c:pt>
                <c:pt idx="474">
                  <c:v>45439</c:v>
                </c:pt>
                <c:pt idx="475">
                  <c:v>45436</c:v>
                </c:pt>
                <c:pt idx="476">
                  <c:v>45435</c:v>
                </c:pt>
                <c:pt idx="477">
                  <c:v>45434</c:v>
                </c:pt>
                <c:pt idx="478">
                  <c:v>45433</c:v>
                </c:pt>
                <c:pt idx="479">
                  <c:v>45432</c:v>
                </c:pt>
                <c:pt idx="480">
                  <c:v>45429</c:v>
                </c:pt>
                <c:pt idx="481">
                  <c:v>45428</c:v>
                </c:pt>
                <c:pt idx="482">
                  <c:v>45427</c:v>
                </c:pt>
                <c:pt idx="483">
                  <c:v>45426</c:v>
                </c:pt>
                <c:pt idx="484">
                  <c:v>45425</c:v>
                </c:pt>
                <c:pt idx="485">
                  <c:v>45422</c:v>
                </c:pt>
                <c:pt idx="486">
                  <c:v>45421</c:v>
                </c:pt>
                <c:pt idx="487">
                  <c:v>45420</c:v>
                </c:pt>
                <c:pt idx="488">
                  <c:v>45419</c:v>
                </c:pt>
                <c:pt idx="489">
                  <c:v>45418</c:v>
                </c:pt>
                <c:pt idx="490">
                  <c:v>45415</c:v>
                </c:pt>
                <c:pt idx="491">
                  <c:v>45414</c:v>
                </c:pt>
                <c:pt idx="492">
                  <c:v>45413</c:v>
                </c:pt>
                <c:pt idx="493">
                  <c:v>45412</c:v>
                </c:pt>
                <c:pt idx="494">
                  <c:v>45411</c:v>
                </c:pt>
                <c:pt idx="495">
                  <c:v>45408</c:v>
                </c:pt>
                <c:pt idx="496">
                  <c:v>45407</c:v>
                </c:pt>
                <c:pt idx="497">
                  <c:v>45406</c:v>
                </c:pt>
                <c:pt idx="498">
                  <c:v>45405</c:v>
                </c:pt>
                <c:pt idx="499">
                  <c:v>45404</c:v>
                </c:pt>
                <c:pt idx="500">
                  <c:v>45401</c:v>
                </c:pt>
                <c:pt idx="501">
                  <c:v>45400</c:v>
                </c:pt>
                <c:pt idx="502">
                  <c:v>45399</c:v>
                </c:pt>
                <c:pt idx="503">
                  <c:v>45398</c:v>
                </c:pt>
                <c:pt idx="504">
                  <c:v>45397</c:v>
                </c:pt>
                <c:pt idx="505">
                  <c:v>45394</c:v>
                </c:pt>
                <c:pt idx="506">
                  <c:v>45393</c:v>
                </c:pt>
                <c:pt idx="507">
                  <c:v>45392</c:v>
                </c:pt>
                <c:pt idx="508">
                  <c:v>45391</c:v>
                </c:pt>
                <c:pt idx="509">
                  <c:v>45390</c:v>
                </c:pt>
                <c:pt idx="510">
                  <c:v>45387</c:v>
                </c:pt>
                <c:pt idx="511">
                  <c:v>45386</c:v>
                </c:pt>
                <c:pt idx="512">
                  <c:v>45385</c:v>
                </c:pt>
                <c:pt idx="513">
                  <c:v>45384</c:v>
                </c:pt>
                <c:pt idx="514">
                  <c:v>45383</c:v>
                </c:pt>
                <c:pt idx="515">
                  <c:v>45380</c:v>
                </c:pt>
                <c:pt idx="516">
                  <c:v>45379</c:v>
                </c:pt>
                <c:pt idx="517">
                  <c:v>45378</c:v>
                </c:pt>
                <c:pt idx="518">
                  <c:v>45377</c:v>
                </c:pt>
                <c:pt idx="519">
                  <c:v>45376</c:v>
                </c:pt>
                <c:pt idx="520">
                  <c:v>45373</c:v>
                </c:pt>
                <c:pt idx="521">
                  <c:v>45372</c:v>
                </c:pt>
                <c:pt idx="522">
                  <c:v>45371</c:v>
                </c:pt>
                <c:pt idx="523">
                  <c:v>45370</c:v>
                </c:pt>
                <c:pt idx="524">
                  <c:v>45369</c:v>
                </c:pt>
                <c:pt idx="525">
                  <c:v>45366</c:v>
                </c:pt>
                <c:pt idx="526">
                  <c:v>45365</c:v>
                </c:pt>
                <c:pt idx="527">
                  <c:v>45364</c:v>
                </c:pt>
                <c:pt idx="528">
                  <c:v>45363</c:v>
                </c:pt>
                <c:pt idx="529">
                  <c:v>45362</c:v>
                </c:pt>
                <c:pt idx="530">
                  <c:v>45359</c:v>
                </c:pt>
                <c:pt idx="531">
                  <c:v>45358</c:v>
                </c:pt>
                <c:pt idx="532">
                  <c:v>45357</c:v>
                </c:pt>
                <c:pt idx="533">
                  <c:v>45356</c:v>
                </c:pt>
                <c:pt idx="534">
                  <c:v>45355</c:v>
                </c:pt>
                <c:pt idx="535">
                  <c:v>45352</c:v>
                </c:pt>
                <c:pt idx="536">
                  <c:v>45351</c:v>
                </c:pt>
                <c:pt idx="537">
                  <c:v>45350</c:v>
                </c:pt>
                <c:pt idx="538">
                  <c:v>45349</c:v>
                </c:pt>
                <c:pt idx="539">
                  <c:v>45348</c:v>
                </c:pt>
                <c:pt idx="540">
                  <c:v>45345</c:v>
                </c:pt>
                <c:pt idx="541">
                  <c:v>45344</c:v>
                </c:pt>
                <c:pt idx="542">
                  <c:v>45343</c:v>
                </c:pt>
                <c:pt idx="543">
                  <c:v>45342</c:v>
                </c:pt>
                <c:pt idx="544">
                  <c:v>45341</c:v>
                </c:pt>
                <c:pt idx="545">
                  <c:v>45338</c:v>
                </c:pt>
                <c:pt idx="546">
                  <c:v>45337</c:v>
                </c:pt>
                <c:pt idx="547">
                  <c:v>45336</c:v>
                </c:pt>
                <c:pt idx="548">
                  <c:v>45335</c:v>
                </c:pt>
                <c:pt idx="549">
                  <c:v>45334</c:v>
                </c:pt>
                <c:pt idx="550">
                  <c:v>45331</c:v>
                </c:pt>
                <c:pt idx="551">
                  <c:v>45330</c:v>
                </c:pt>
                <c:pt idx="552">
                  <c:v>45329</c:v>
                </c:pt>
                <c:pt idx="553">
                  <c:v>45328</c:v>
                </c:pt>
                <c:pt idx="554">
                  <c:v>45327</c:v>
                </c:pt>
                <c:pt idx="555">
                  <c:v>45324</c:v>
                </c:pt>
                <c:pt idx="556">
                  <c:v>45323</c:v>
                </c:pt>
                <c:pt idx="557">
                  <c:v>45322</c:v>
                </c:pt>
                <c:pt idx="558">
                  <c:v>45321</c:v>
                </c:pt>
                <c:pt idx="559">
                  <c:v>45320</c:v>
                </c:pt>
                <c:pt idx="560">
                  <c:v>45317</c:v>
                </c:pt>
                <c:pt idx="561">
                  <c:v>45316</c:v>
                </c:pt>
                <c:pt idx="562">
                  <c:v>45315</c:v>
                </c:pt>
                <c:pt idx="563">
                  <c:v>45314</c:v>
                </c:pt>
                <c:pt idx="564">
                  <c:v>45313</c:v>
                </c:pt>
                <c:pt idx="565">
                  <c:v>45310</c:v>
                </c:pt>
                <c:pt idx="566">
                  <c:v>45309</c:v>
                </c:pt>
                <c:pt idx="567">
                  <c:v>45308</c:v>
                </c:pt>
                <c:pt idx="568">
                  <c:v>45307</c:v>
                </c:pt>
                <c:pt idx="569">
                  <c:v>45306</c:v>
                </c:pt>
                <c:pt idx="570">
                  <c:v>45303</c:v>
                </c:pt>
                <c:pt idx="571">
                  <c:v>45302</c:v>
                </c:pt>
                <c:pt idx="572">
                  <c:v>45301</c:v>
                </c:pt>
                <c:pt idx="573">
                  <c:v>45300</c:v>
                </c:pt>
                <c:pt idx="574">
                  <c:v>45299</c:v>
                </c:pt>
                <c:pt idx="575">
                  <c:v>45296</c:v>
                </c:pt>
                <c:pt idx="576">
                  <c:v>45295</c:v>
                </c:pt>
                <c:pt idx="577">
                  <c:v>45294</c:v>
                </c:pt>
                <c:pt idx="578">
                  <c:v>45293</c:v>
                </c:pt>
                <c:pt idx="579">
                  <c:v>45292</c:v>
                </c:pt>
                <c:pt idx="580">
                  <c:v>45289</c:v>
                </c:pt>
                <c:pt idx="581">
                  <c:v>45288</c:v>
                </c:pt>
                <c:pt idx="582">
                  <c:v>45287</c:v>
                </c:pt>
                <c:pt idx="583">
                  <c:v>45286</c:v>
                </c:pt>
                <c:pt idx="584">
                  <c:v>45285</c:v>
                </c:pt>
                <c:pt idx="585">
                  <c:v>45282</c:v>
                </c:pt>
                <c:pt idx="586">
                  <c:v>45281</c:v>
                </c:pt>
                <c:pt idx="587">
                  <c:v>45280</c:v>
                </c:pt>
                <c:pt idx="588">
                  <c:v>45279</c:v>
                </c:pt>
                <c:pt idx="589">
                  <c:v>45278</c:v>
                </c:pt>
                <c:pt idx="590">
                  <c:v>45275</c:v>
                </c:pt>
                <c:pt idx="591">
                  <c:v>45274</c:v>
                </c:pt>
                <c:pt idx="592">
                  <c:v>45273</c:v>
                </c:pt>
                <c:pt idx="593">
                  <c:v>45272</c:v>
                </c:pt>
                <c:pt idx="594">
                  <c:v>45271</c:v>
                </c:pt>
                <c:pt idx="595">
                  <c:v>45268</c:v>
                </c:pt>
                <c:pt idx="596">
                  <c:v>45267</c:v>
                </c:pt>
                <c:pt idx="597">
                  <c:v>45266</c:v>
                </c:pt>
                <c:pt idx="598">
                  <c:v>45265</c:v>
                </c:pt>
                <c:pt idx="599">
                  <c:v>45264</c:v>
                </c:pt>
                <c:pt idx="600">
                  <c:v>45261</c:v>
                </c:pt>
                <c:pt idx="601">
                  <c:v>45260</c:v>
                </c:pt>
                <c:pt idx="602">
                  <c:v>45259</c:v>
                </c:pt>
                <c:pt idx="603">
                  <c:v>45258</c:v>
                </c:pt>
                <c:pt idx="604">
                  <c:v>45257</c:v>
                </c:pt>
                <c:pt idx="605">
                  <c:v>45254</c:v>
                </c:pt>
                <c:pt idx="606">
                  <c:v>45253</c:v>
                </c:pt>
                <c:pt idx="607">
                  <c:v>45252</c:v>
                </c:pt>
                <c:pt idx="608">
                  <c:v>45251</c:v>
                </c:pt>
                <c:pt idx="609">
                  <c:v>45250</c:v>
                </c:pt>
                <c:pt idx="610">
                  <c:v>45247</c:v>
                </c:pt>
                <c:pt idx="611">
                  <c:v>45246</c:v>
                </c:pt>
                <c:pt idx="612">
                  <c:v>45245</c:v>
                </c:pt>
                <c:pt idx="613">
                  <c:v>45244</c:v>
                </c:pt>
                <c:pt idx="614">
                  <c:v>45243</c:v>
                </c:pt>
                <c:pt idx="615">
                  <c:v>45240</c:v>
                </c:pt>
                <c:pt idx="616">
                  <c:v>45239</c:v>
                </c:pt>
                <c:pt idx="617">
                  <c:v>45238</c:v>
                </c:pt>
                <c:pt idx="618">
                  <c:v>45237</c:v>
                </c:pt>
                <c:pt idx="619">
                  <c:v>45236</c:v>
                </c:pt>
                <c:pt idx="620">
                  <c:v>45233</c:v>
                </c:pt>
                <c:pt idx="621">
                  <c:v>45232</c:v>
                </c:pt>
                <c:pt idx="622">
                  <c:v>45231</c:v>
                </c:pt>
                <c:pt idx="623">
                  <c:v>45230</c:v>
                </c:pt>
                <c:pt idx="624">
                  <c:v>45229</c:v>
                </c:pt>
                <c:pt idx="625">
                  <c:v>45226</c:v>
                </c:pt>
                <c:pt idx="626">
                  <c:v>45225</c:v>
                </c:pt>
                <c:pt idx="627">
                  <c:v>45224</c:v>
                </c:pt>
                <c:pt idx="628">
                  <c:v>45223</c:v>
                </c:pt>
                <c:pt idx="629">
                  <c:v>45222</c:v>
                </c:pt>
                <c:pt idx="630">
                  <c:v>45219</c:v>
                </c:pt>
                <c:pt idx="631">
                  <c:v>45218</c:v>
                </c:pt>
                <c:pt idx="632">
                  <c:v>45217</c:v>
                </c:pt>
                <c:pt idx="633">
                  <c:v>45216</c:v>
                </c:pt>
                <c:pt idx="634">
                  <c:v>45215</c:v>
                </c:pt>
                <c:pt idx="635">
                  <c:v>45212</c:v>
                </c:pt>
                <c:pt idx="636">
                  <c:v>45211</c:v>
                </c:pt>
                <c:pt idx="637">
                  <c:v>45210</c:v>
                </c:pt>
                <c:pt idx="638">
                  <c:v>45209</c:v>
                </c:pt>
                <c:pt idx="639">
                  <c:v>45208</c:v>
                </c:pt>
                <c:pt idx="640">
                  <c:v>45205</c:v>
                </c:pt>
                <c:pt idx="641">
                  <c:v>45204</c:v>
                </c:pt>
                <c:pt idx="642">
                  <c:v>45203</c:v>
                </c:pt>
                <c:pt idx="643">
                  <c:v>45202</c:v>
                </c:pt>
                <c:pt idx="644">
                  <c:v>45201</c:v>
                </c:pt>
                <c:pt idx="645">
                  <c:v>45198</c:v>
                </c:pt>
                <c:pt idx="646">
                  <c:v>45197</c:v>
                </c:pt>
                <c:pt idx="647">
                  <c:v>45196</c:v>
                </c:pt>
                <c:pt idx="648">
                  <c:v>45195</c:v>
                </c:pt>
                <c:pt idx="649">
                  <c:v>45194</c:v>
                </c:pt>
                <c:pt idx="650">
                  <c:v>45191</c:v>
                </c:pt>
                <c:pt idx="651">
                  <c:v>45190</c:v>
                </c:pt>
                <c:pt idx="652">
                  <c:v>45189</c:v>
                </c:pt>
                <c:pt idx="653">
                  <c:v>45188</c:v>
                </c:pt>
                <c:pt idx="654">
                  <c:v>45187</c:v>
                </c:pt>
                <c:pt idx="655">
                  <c:v>45184</c:v>
                </c:pt>
                <c:pt idx="656">
                  <c:v>45183</c:v>
                </c:pt>
                <c:pt idx="657">
                  <c:v>45182</c:v>
                </c:pt>
                <c:pt idx="658">
                  <c:v>45181</c:v>
                </c:pt>
                <c:pt idx="659">
                  <c:v>45180</c:v>
                </c:pt>
                <c:pt idx="660">
                  <c:v>45177</c:v>
                </c:pt>
                <c:pt idx="661">
                  <c:v>45176</c:v>
                </c:pt>
                <c:pt idx="662">
                  <c:v>45175</c:v>
                </c:pt>
                <c:pt idx="663">
                  <c:v>45174</c:v>
                </c:pt>
                <c:pt idx="664">
                  <c:v>45173</c:v>
                </c:pt>
                <c:pt idx="665">
                  <c:v>45170</c:v>
                </c:pt>
                <c:pt idx="666">
                  <c:v>45169</c:v>
                </c:pt>
                <c:pt idx="667">
                  <c:v>45168</c:v>
                </c:pt>
                <c:pt idx="668">
                  <c:v>45167</c:v>
                </c:pt>
                <c:pt idx="669">
                  <c:v>45166</c:v>
                </c:pt>
                <c:pt idx="670">
                  <c:v>45163</c:v>
                </c:pt>
                <c:pt idx="671">
                  <c:v>45162</c:v>
                </c:pt>
                <c:pt idx="672">
                  <c:v>45161</c:v>
                </c:pt>
                <c:pt idx="673">
                  <c:v>45160</c:v>
                </c:pt>
                <c:pt idx="674">
                  <c:v>45159</c:v>
                </c:pt>
                <c:pt idx="675">
                  <c:v>45156</c:v>
                </c:pt>
                <c:pt idx="676">
                  <c:v>45155</c:v>
                </c:pt>
                <c:pt idx="677">
                  <c:v>45154</c:v>
                </c:pt>
                <c:pt idx="678">
                  <c:v>45153</c:v>
                </c:pt>
                <c:pt idx="679">
                  <c:v>45152</c:v>
                </c:pt>
                <c:pt idx="680">
                  <c:v>45149</c:v>
                </c:pt>
                <c:pt idx="681">
                  <c:v>45148</c:v>
                </c:pt>
                <c:pt idx="682">
                  <c:v>45147</c:v>
                </c:pt>
                <c:pt idx="683">
                  <c:v>45146</c:v>
                </c:pt>
                <c:pt idx="684">
                  <c:v>45145</c:v>
                </c:pt>
                <c:pt idx="685">
                  <c:v>45142</c:v>
                </c:pt>
                <c:pt idx="686">
                  <c:v>45141</c:v>
                </c:pt>
                <c:pt idx="687">
                  <c:v>45140</c:v>
                </c:pt>
                <c:pt idx="688">
                  <c:v>45139</c:v>
                </c:pt>
                <c:pt idx="689">
                  <c:v>45138</c:v>
                </c:pt>
                <c:pt idx="690">
                  <c:v>45135</c:v>
                </c:pt>
                <c:pt idx="691">
                  <c:v>45134</c:v>
                </c:pt>
                <c:pt idx="692">
                  <c:v>45133</c:v>
                </c:pt>
                <c:pt idx="693">
                  <c:v>45132</c:v>
                </c:pt>
                <c:pt idx="694">
                  <c:v>45131</c:v>
                </c:pt>
                <c:pt idx="695">
                  <c:v>45128</c:v>
                </c:pt>
                <c:pt idx="696">
                  <c:v>45127</c:v>
                </c:pt>
                <c:pt idx="697">
                  <c:v>45126</c:v>
                </c:pt>
                <c:pt idx="698">
                  <c:v>45125</c:v>
                </c:pt>
                <c:pt idx="699">
                  <c:v>45124</c:v>
                </c:pt>
                <c:pt idx="700">
                  <c:v>45121</c:v>
                </c:pt>
                <c:pt idx="701">
                  <c:v>45120</c:v>
                </c:pt>
                <c:pt idx="702">
                  <c:v>45119</c:v>
                </c:pt>
                <c:pt idx="703">
                  <c:v>45118</c:v>
                </c:pt>
                <c:pt idx="704">
                  <c:v>45117</c:v>
                </c:pt>
                <c:pt idx="705">
                  <c:v>45114</c:v>
                </c:pt>
                <c:pt idx="706">
                  <c:v>45113</c:v>
                </c:pt>
                <c:pt idx="707">
                  <c:v>45112</c:v>
                </c:pt>
                <c:pt idx="708">
                  <c:v>45111</c:v>
                </c:pt>
                <c:pt idx="709">
                  <c:v>45110</c:v>
                </c:pt>
                <c:pt idx="710">
                  <c:v>45107</c:v>
                </c:pt>
                <c:pt idx="711">
                  <c:v>45106</c:v>
                </c:pt>
                <c:pt idx="712">
                  <c:v>45105</c:v>
                </c:pt>
                <c:pt idx="713">
                  <c:v>45104</c:v>
                </c:pt>
                <c:pt idx="714">
                  <c:v>45103</c:v>
                </c:pt>
                <c:pt idx="715">
                  <c:v>45100</c:v>
                </c:pt>
                <c:pt idx="716">
                  <c:v>45099</c:v>
                </c:pt>
                <c:pt idx="717">
                  <c:v>45098</c:v>
                </c:pt>
                <c:pt idx="718">
                  <c:v>45097</c:v>
                </c:pt>
                <c:pt idx="719">
                  <c:v>45096</c:v>
                </c:pt>
                <c:pt idx="720">
                  <c:v>45093</c:v>
                </c:pt>
                <c:pt idx="721">
                  <c:v>45092</c:v>
                </c:pt>
                <c:pt idx="722">
                  <c:v>45091</c:v>
                </c:pt>
                <c:pt idx="723">
                  <c:v>45090</c:v>
                </c:pt>
                <c:pt idx="724">
                  <c:v>45089</c:v>
                </c:pt>
                <c:pt idx="725">
                  <c:v>45086</c:v>
                </c:pt>
                <c:pt idx="726">
                  <c:v>45085</c:v>
                </c:pt>
                <c:pt idx="727">
                  <c:v>45084</c:v>
                </c:pt>
                <c:pt idx="728">
                  <c:v>45083</c:v>
                </c:pt>
                <c:pt idx="729">
                  <c:v>45082</c:v>
                </c:pt>
                <c:pt idx="730">
                  <c:v>45079</c:v>
                </c:pt>
                <c:pt idx="731">
                  <c:v>45078</c:v>
                </c:pt>
                <c:pt idx="732">
                  <c:v>45077</c:v>
                </c:pt>
                <c:pt idx="733">
                  <c:v>45076</c:v>
                </c:pt>
                <c:pt idx="734">
                  <c:v>45075</c:v>
                </c:pt>
                <c:pt idx="735">
                  <c:v>45072</c:v>
                </c:pt>
                <c:pt idx="736">
                  <c:v>45071</c:v>
                </c:pt>
                <c:pt idx="737">
                  <c:v>45070</c:v>
                </c:pt>
                <c:pt idx="738">
                  <c:v>45069</c:v>
                </c:pt>
                <c:pt idx="739">
                  <c:v>45068</c:v>
                </c:pt>
                <c:pt idx="740">
                  <c:v>45065</c:v>
                </c:pt>
                <c:pt idx="741">
                  <c:v>45064</c:v>
                </c:pt>
                <c:pt idx="742">
                  <c:v>45063</c:v>
                </c:pt>
                <c:pt idx="743">
                  <c:v>45062</c:v>
                </c:pt>
                <c:pt idx="744">
                  <c:v>45061</c:v>
                </c:pt>
                <c:pt idx="745">
                  <c:v>45058</c:v>
                </c:pt>
                <c:pt idx="746">
                  <c:v>45057</c:v>
                </c:pt>
                <c:pt idx="747">
                  <c:v>45056</c:v>
                </c:pt>
                <c:pt idx="748">
                  <c:v>45055</c:v>
                </c:pt>
                <c:pt idx="749">
                  <c:v>45054</c:v>
                </c:pt>
                <c:pt idx="750">
                  <c:v>45051</c:v>
                </c:pt>
                <c:pt idx="751">
                  <c:v>45050</c:v>
                </c:pt>
                <c:pt idx="752">
                  <c:v>45049</c:v>
                </c:pt>
                <c:pt idx="753">
                  <c:v>45048</c:v>
                </c:pt>
                <c:pt idx="754">
                  <c:v>45047</c:v>
                </c:pt>
                <c:pt idx="755">
                  <c:v>45044</c:v>
                </c:pt>
                <c:pt idx="756">
                  <c:v>45043</c:v>
                </c:pt>
                <c:pt idx="757">
                  <c:v>45042</c:v>
                </c:pt>
                <c:pt idx="758">
                  <c:v>45041</c:v>
                </c:pt>
                <c:pt idx="759">
                  <c:v>45040</c:v>
                </c:pt>
                <c:pt idx="760">
                  <c:v>45037</c:v>
                </c:pt>
                <c:pt idx="761">
                  <c:v>45036</c:v>
                </c:pt>
                <c:pt idx="762">
                  <c:v>45035</c:v>
                </c:pt>
                <c:pt idx="763">
                  <c:v>45034</c:v>
                </c:pt>
                <c:pt idx="764">
                  <c:v>45033</c:v>
                </c:pt>
                <c:pt idx="765">
                  <c:v>45030</c:v>
                </c:pt>
                <c:pt idx="766">
                  <c:v>45029</c:v>
                </c:pt>
                <c:pt idx="767">
                  <c:v>45028</c:v>
                </c:pt>
                <c:pt idx="768">
                  <c:v>45027</c:v>
                </c:pt>
                <c:pt idx="769">
                  <c:v>45026</c:v>
                </c:pt>
                <c:pt idx="770">
                  <c:v>45023</c:v>
                </c:pt>
                <c:pt idx="771">
                  <c:v>45022</c:v>
                </c:pt>
                <c:pt idx="772">
                  <c:v>45021</c:v>
                </c:pt>
                <c:pt idx="773">
                  <c:v>45020</c:v>
                </c:pt>
                <c:pt idx="774">
                  <c:v>45019</c:v>
                </c:pt>
                <c:pt idx="775">
                  <c:v>45016</c:v>
                </c:pt>
                <c:pt idx="776">
                  <c:v>45015</c:v>
                </c:pt>
                <c:pt idx="777">
                  <c:v>45014</c:v>
                </c:pt>
                <c:pt idx="778">
                  <c:v>45013</c:v>
                </c:pt>
                <c:pt idx="779">
                  <c:v>45012</c:v>
                </c:pt>
                <c:pt idx="780">
                  <c:v>45009</c:v>
                </c:pt>
                <c:pt idx="781">
                  <c:v>45008</c:v>
                </c:pt>
                <c:pt idx="782">
                  <c:v>45007</c:v>
                </c:pt>
                <c:pt idx="783">
                  <c:v>45006</c:v>
                </c:pt>
                <c:pt idx="784">
                  <c:v>45005</c:v>
                </c:pt>
                <c:pt idx="785">
                  <c:v>45002</c:v>
                </c:pt>
                <c:pt idx="786">
                  <c:v>45001</c:v>
                </c:pt>
                <c:pt idx="787">
                  <c:v>45000</c:v>
                </c:pt>
                <c:pt idx="788">
                  <c:v>44999</c:v>
                </c:pt>
                <c:pt idx="789">
                  <c:v>44998</c:v>
                </c:pt>
                <c:pt idx="790">
                  <c:v>44995</c:v>
                </c:pt>
                <c:pt idx="791">
                  <c:v>44994</c:v>
                </c:pt>
                <c:pt idx="792">
                  <c:v>44993</c:v>
                </c:pt>
                <c:pt idx="793">
                  <c:v>44992</c:v>
                </c:pt>
                <c:pt idx="794">
                  <c:v>44991</c:v>
                </c:pt>
                <c:pt idx="795">
                  <c:v>44988</c:v>
                </c:pt>
                <c:pt idx="796">
                  <c:v>44987</c:v>
                </c:pt>
                <c:pt idx="797">
                  <c:v>44986</c:v>
                </c:pt>
                <c:pt idx="798">
                  <c:v>44985</c:v>
                </c:pt>
                <c:pt idx="799">
                  <c:v>44984</c:v>
                </c:pt>
                <c:pt idx="800">
                  <c:v>44981</c:v>
                </c:pt>
                <c:pt idx="801">
                  <c:v>44980</c:v>
                </c:pt>
                <c:pt idx="802">
                  <c:v>44979</c:v>
                </c:pt>
                <c:pt idx="803">
                  <c:v>44978</c:v>
                </c:pt>
                <c:pt idx="804">
                  <c:v>44977</c:v>
                </c:pt>
                <c:pt idx="805">
                  <c:v>44974</c:v>
                </c:pt>
                <c:pt idx="806">
                  <c:v>44973</c:v>
                </c:pt>
                <c:pt idx="807">
                  <c:v>44972</c:v>
                </c:pt>
                <c:pt idx="808">
                  <c:v>44971</c:v>
                </c:pt>
                <c:pt idx="809">
                  <c:v>44970</c:v>
                </c:pt>
                <c:pt idx="810">
                  <c:v>44967</c:v>
                </c:pt>
                <c:pt idx="811">
                  <c:v>44966</c:v>
                </c:pt>
                <c:pt idx="812">
                  <c:v>44965</c:v>
                </c:pt>
                <c:pt idx="813">
                  <c:v>44964</c:v>
                </c:pt>
                <c:pt idx="814">
                  <c:v>44963</c:v>
                </c:pt>
                <c:pt idx="815">
                  <c:v>44960</c:v>
                </c:pt>
                <c:pt idx="816">
                  <c:v>44959</c:v>
                </c:pt>
                <c:pt idx="817">
                  <c:v>44958</c:v>
                </c:pt>
                <c:pt idx="818">
                  <c:v>44957</c:v>
                </c:pt>
                <c:pt idx="819">
                  <c:v>44956</c:v>
                </c:pt>
                <c:pt idx="820">
                  <c:v>44953</c:v>
                </c:pt>
                <c:pt idx="821">
                  <c:v>44952</c:v>
                </c:pt>
                <c:pt idx="822">
                  <c:v>44951</c:v>
                </c:pt>
                <c:pt idx="823">
                  <c:v>44950</c:v>
                </c:pt>
                <c:pt idx="824">
                  <c:v>44949</c:v>
                </c:pt>
                <c:pt idx="825">
                  <c:v>44946</c:v>
                </c:pt>
                <c:pt idx="826">
                  <c:v>44945</c:v>
                </c:pt>
                <c:pt idx="827">
                  <c:v>44944</c:v>
                </c:pt>
                <c:pt idx="828">
                  <c:v>44943</c:v>
                </c:pt>
                <c:pt idx="829">
                  <c:v>44942</c:v>
                </c:pt>
                <c:pt idx="830">
                  <c:v>44939</c:v>
                </c:pt>
                <c:pt idx="831">
                  <c:v>44938</c:v>
                </c:pt>
                <c:pt idx="832">
                  <c:v>44937</c:v>
                </c:pt>
                <c:pt idx="833">
                  <c:v>44936</c:v>
                </c:pt>
                <c:pt idx="834">
                  <c:v>44935</c:v>
                </c:pt>
                <c:pt idx="835">
                  <c:v>44932</c:v>
                </c:pt>
                <c:pt idx="836">
                  <c:v>44931</c:v>
                </c:pt>
                <c:pt idx="837">
                  <c:v>44930</c:v>
                </c:pt>
                <c:pt idx="838">
                  <c:v>44929</c:v>
                </c:pt>
                <c:pt idx="839">
                  <c:v>44928</c:v>
                </c:pt>
                <c:pt idx="840">
                  <c:v>44925</c:v>
                </c:pt>
                <c:pt idx="841">
                  <c:v>44924</c:v>
                </c:pt>
                <c:pt idx="842">
                  <c:v>44923</c:v>
                </c:pt>
                <c:pt idx="843">
                  <c:v>44922</c:v>
                </c:pt>
                <c:pt idx="844">
                  <c:v>44921</c:v>
                </c:pt>
                <c:pt idx="845">
                  <c:v>44918</c:v>
                </c:pt>
                <c:pt idx="846">
                  <c:v>44917</c:v>
                </c:pt>
                <c:pt idx="847">
                  <c:v>44916</c:v>
                </c:pt>
                <c:pt idx="848">
                  <c:v>44915</c:v>
                </c:pt>
                <c:pt idx="849">
                  <c:v>44914</c:v>
                </c:pt>
                <c:pt idx="850">
                  <c:v>44911</c:v>
                </c:pt>
                <c:pt idx="851">
                  <c:v>44910</c:v>
                </c:pt>
                <c:pt idx="852">
                  <c:v>44909</c:v>
                </c:pt>
                <c:pt idx="853">
                  <c:v>44908</c:v>
                </c:pt>
                <c:pt idx="854">
                  <c:v>44907</c:v>
                </c:pt>
                <c:pt idx="855">
                  <c:v>44904</c:v>
                </c:pt>
                <c:pt idx="856">
                  <c:v>44903</c:v>
                </c:pt>
                <c:pt idx="857">
                  <c:v>44902</c:v>
                </c:pt>
                <c:pt idx="858">
                  <c:v>44901</c:v>
                </c:pt>
                <c:pt idx="859">
                  <c:v>44900</c:v>
                </c:pt>
                <c:pt idx="860">
                  <c:v>44897</c:v>
                </c:pt>
                <c:pt idx="861">
                  <c:v>44896</c:v>
                </c:pt>
                <c:pt idx="862">
                  <c:v>44895</c:v>
                </c:pt>
                <c:pt idx="863">
                  <c:v>44894</c:v>
                </c:pt>
                <c:pt idx="864">
                  <c:v>44893</c:v>
                </c:pt>
                <c:pt idx="865">
                  <c:v>44890</c:v>
                </c:pt>
                <c:pt idx="866">
                  <c:v>44889</c:v>
                </c:pt>
                <c:pt idx="867">
                  <c:v>44888</c:v>
                </c:pt>
                <c:pt idx="868">
                  <c:v>44887</c:v>
                </c:pt>
                <c:pt idx="869">
                  <c:v>44886</c:v>
                </c:pt>
                <c:pt idx="870">
                  <c:v>44883</c:v>
                </c:pt>
                <c:pt idx="871">
                  <c:v>44882</c:v>
                </c:pt>
                <c:pt idx="872">
                  <c:v>44881</c:v>
                </c:pt>
                <c:pt idx="873">
                  <c:v>44880</c:v>
                </c:pt>
                <c:pt idx="874">
                  <c:v>44879</c:v>
                </c:pt>
                <c:pt idx="875">
                  <c:v>44876</c:v>
                </c:pt>
                <c:pt idx="876">
                  <c:v>44875</c:v>
                </c:pt>
                <c:pt idx="877">
                  <c:v>44874</c:v>
                </c:pt>
                <c:pt idx="878">
                  <c:v>44873</c:v>
                </c:pt>
                <c:pt idx="879">
                  <c:v>44872</c:v>
                </c:pt>
                <c:pt idx="880">
                  <c:v>44869</c:v>
                </c:pt>
                <c:pt idx="881">
                  <c:v>44868</c:v>
                </c:pt>
                <c:pt idx="882">
                  <c:v>44867</c:v>
                </c:pt>
                <c:pt idx="883">
                  <c:v>44866</c:v>
                </c:pt>
                <c:pt idx="884">
                  <c:v>44865</c:v>
                </c:pt>
                <c:pt idx="885">
                  <c:v>44862</c:v>
                </c:pt>
                <c:pt idx="886">
                  <c:v>44861</c:v>
                </c:pt>
                <c:pt idx="887">
                  <c:v>44860</c:v>
                </c:pt>
                <c:pt idx="888">
                  <c:v>44859</c:v>
                </c:pt>
                <c:pt idx="889">
                  <c:v>44858</c:v>
                </c:pt>
                <c:pt idx="890">
                  <c:v>44855</c:v>
                </c:pt>
                <c:pt idx="891">
                  <c:v>44854</c:v>
                </c:pt>
                <c:pt idx="892">
                  <c:v>44853</c:v>
                </c:pt>
                <c:pt idx="893">
                  <c:v>44852</c:v>
                </c:pt>
                <c:pt idx="894">
                  <c:v>44851</c:v>
                </c:pt>
                <c:pt idx="895">
                  <c:v>44848</c:v>
                </c:pt>
                <c:pt idx="896">
                  <c:v>44847</c:v>
                </c:pt>
                <c:pt idx="897">
                  <c:v>44846</c:v>
                </c:pt>
                <c:pt idx="898">
                  <c:v>44845</c:v>
                </c:pt>
                <c:pt idx="899">
                  <c:v>44844</c:v>
                </c:pt>
                <c:pt idx="900">
                  <c:v>44841</c:v>
                </c:pt>
                <c:pt idx="901">
                  <c:v>44840</c:v>
                </c:pt>
                <c:pt idx="902">
                  <c:v>44839</c:v>
                </c:pt>
                <c:pt idx="903">
                  <c:v>44838</c:v>
                </c:pt>
                <c:pt idx="904">
                  <c:v>44837</c:v>
                </c:pt>
                <c:pt idx="905">
                  <c:v>44834</c:v>
                </c:pt>
                <c:pt idx="906">
                  <c:v>44833</c:v>
                </c:pt>
                <c:pt idx="907">
                  <c:v>44832</c:v>
                </c:pt>
                <c:pt idx="908">
                  <c:v>44831</c:v>
                </c:pt>
                <c:pt idx="909">
                  <c:v>44830</c:v>
                </c:pt>
                <c:pt idx="910">
                  <c:v>44827</c:v>
                </c:pt>
                <c:pt idx="911">
                  <c:v>44826</c:v>
                </c:pt>
                <c:pt idx="912">
                  <c:v>44825</c:v>
                </c:pt>
                <c:pt idx="913">
                  <c:v>44824</c:v>
                </c:pt>
                <c:pt idx="914">
                  <c:v>44823</c:v>
                </c:pt>
                <c:pt idx="915">
                  <c:v>44820</c:v>
                </c:pt>
                <c:pt idx="916">
                  <c:v>44819</c:v>
                </c:pt>
                <c:pt idx="917">
                  <c:v>44818</c:v>
                </c:pt>
                <c:pt idx="918">
                  <c:v>44817</c:v>
                </c:pt>
                <c:pt idx="919">
                  <c:v>44816</c:v>
                </c:pt>
                <c:pt idx="920">
                  <c:v>44813</c:v>
                </c:pt>
                <c:pt idx="921">
                  <c:v>44812</c:v>
                </c:pt>
                <c:pt idx="922">
                  <c:v>44811</c:v>
                </c:pt>
                <c:pt idx="923">
                  <c:v>44810</c:v>
                </c:pt>
                <c:pt idx="924">
                  <c:v>44809</c:v>
                </c:pt>
                <c:pt idx="925">
                  <c:v>44806</c:v>
                </c:pt>
                <c:pt idx="926">
                  <c:v>44805</c:v>
                </c:pt>
                <c:pt idx="927">
                  <c:v>44804</c:v>
                </c:pt>
                <c:pt idx="928">
                  <c:v>44803</c:v>
                </c:pt>
                <c:pt idx="929">
                  <c:v>44802</c:v>
                </c:pt>
                <c:pt idx="930">
                  <c:v>44799</c:v>
                </c:pt>
                <c:pt idx="931">
                  <c:v>44798</c:v>
                </c:pt>
                <c:pt idx="932">
                  <c:v>44797</c:v>
                </c:pt>
                <c:pt idx="933">
                  <c:v>44796</c:v>
                </c:pt>
                <c:pt idx="934">
                  <c:v>44795</c:v>
                </c:pt>
                <c:pt idx="935">
                  <c:v>44792</c:v>
                </c:pt>
                <c:pt idx="936">
                  <c:v>44791</c:v>
                </c:pt>
                <c:pt idx="937">
                  <c:v>44790</c:v>
                </c:pt>
                <c:pt idx="938">
                  <c:v>44789</c:v>
                </c:pt>
                <c:pt idx="939">
                  <c:v>44788</c:v>
                </c:pt>
                <c:pt idx="940">
                  <c:v>44785</c:v>
                </c:pt>
                <c:pt idx="941">
                  <c:v>44784</c:v>
                </c:pt>
                <c:pt idx="942">
                  <c:v>44783</c:v>
                </c:pt>
                <c:pt idx="943">
                  <c:v>44782</c:v>
                </c:pt>
                <c:pt idx="944">
                  <c:v>44781</c:v>
                </c:pt>
                <c:pt idx="945">
                  <c:v>44778</c:v>
                </c:pt>
                <c:pt idx="946">
                  <c:v>44777</c:v>
                </c:pt>
                <c:pt idx="947">
                  <c:v>44776</c:v>
                </c:pt>
                <c:pt idx="948">
                  <c:v>44775</c:v>
                </c:pt>
                <c:pt idx="949">
                  <c:v>44774</c:v>
                </c:pt>
                <c:pt idx="950">
                  <c:v>44771</c:v>
                </c:pt>
                <c:pt idx="951">
                  <c:v>44770</c:v>
                </c:pt>
                <c:pt idx="952">
                  <c:v>44769</c:v>
                </c:pt>
                <c:pt idx="953">
                  <c:v>44768</c:v>
                </c:pt>
                <c:pt idx="954">
                  <c:v>44767</c:v>
                </c:pt>
                <c:pt idx="955">
                  <c:v>44764</c:v>
                </c:pt>
                <c:pt idx="956">
                  <c:v>44763</c:v>
                </c:pt>
                <c:pt idx="957">
                  <c:v>44762</c:v>
                </c:pt>
                <c:pt idx="958">
                  <c:v>44761</c:v>
                </c:pt>
                <c:pt idx="959">
                  <c:v>44760</c:v>
                </c:pt>
                <c:pt idx="960">
                  <c:v>44757</c:v>
                </c:pt>
                <c:pt idx="961">
                  <c:v>44756</c:v>
                </c:pt>
                <c:pt idx="962">
                  <c:v>44755</c:v>
                </c:pt>
                <c:pt idx="963">
                  <c:v>44754</c:v>
                </c:pt>
                <c:pt idx="964">
                  <c:v>44753</c:v>
                </c:pt>
                <c:pt idx="965">
                  <c:v>44750</c:v>
                </c:pt>
                <c:pt idx="966">
                  <c:v>44749</c:v>
                </c:pt>
                <c:pt idx="967">
                  <c:v>44748</c:v>
                </c:pt>
                <c:pt idx="968">
                  <c:v>44747</c:v>
                </c:pt>
                <c:pt idx="969">
                  <c:v>44746</c:v>
                </c:pt>
                <c:pt idx="970">
                  <c:v>44743</c:v>
                </c:pt>
                <c:pt idx="971">
                  <c:v>44742</c:v>
                </c:pt>
                <c:pt idx="972">
                  <c:v>44741</c:v>
                </c:pt>
                <c:pt idx="973">
                  <c:v>44740</c:v>
                </c:pt>
                <c:pt idx="974">
                  <c:v>44739</c:v>
                </c:pt>
                <c:pt idx="975">
                  <c:v>44736</c:v>
                </c:pt>
                <c:pt idx="976">
                  <c:v>44735</c:v>
                </c:pt>
                <c:pt idx="977">
                  <c:v>44734</c:v>
                </c:pt>
                <c:pt idx="978">
                  <c:v>44733</c:v>
                </c:pt>
                <c:pt idx="979">
                  <c:v>44732</c:v>
                </c:pt>
                <c:pt idx="980">
                  <c:v>44729</c:v>
                </c:pt>
                <c:pt idx="981">
                  <c:v>44728</c:v>
                </c:pt>
                <c:pt idx="982">
                  <c:v>44727</c:v>
                </c:pt>
                <c:pt idx="983">
                  <c:v>44726</c:v>
                </c:pt>
                <c:pt idx="984">
                  <c:v>44725</c:v>
                </c:pt>
                <c:pt idx="985">
                  <c:v>44722</c:v>
                </c:pt>
                <c:pt idx="986">
                  <c:v>44721</c:v>
                </c:pt>
                <c:pt idx="987">
                  <c:v>44720</c:v>
                </c:pt>
                <c:pt idx="988">
                  <c:v>44719</c:v>
                </c:pt>
                <c:pt idx="989">
                  <c:v>44718</c:v>
                </c:pt>
                <c:pt idx="990">
                  <c:v>44715</c:v>
                </c:pt>
                <c:pt idx="991">
                  <c:v>44714</c:v>
                </c:pt>
                <c:pt idx="992">
                  <c:v>44713</c:v>
                </c:pt>
                <c:pt idx="993">
                  <c:v>44712</c:v>
                </c:pt>
                <c:pt idx="994">
                  <c:v>44711</c:v>
                </c:pt>
                <c:pt idx="995">
                  <c:v>44708</c:v>
                </c:pt>
                <c:pt idx="996">
                  <c:v>44707</c:v>
                </c:pt>
                <c:pt idx="997">
                  <c:v>44706</c:v>
                </c:pt>
                <c:pt idx="998">
                  <c:v>44705</c:v>
                </c:pt>
                <c:pt idx="999">
                  <c:v>44704</c:v>
                </c:pt>
                <c:pt idx="1000">
                  <c:v>44701</c:v>
                </c:pt>
                <c:pt idx="1001">
                  <c:v>44700</c:v>
                </c:pt>
                <c:pt idx="1002">
                  <c:v>44699</c:v>
                </c:pt>
                <c:pt idx="1003">
                  <c:v>44698</c:v>
                </c:pt>
                <c:pt idx="1004">
                  <c:v>44697</c:v>
                </c:pt>
                <c:pt idx="1005">
                  <c:v>44694</c:v>
                </c:pt>
                <c:pt idx="1006">
                  <c:v>44693</c:v>
                </c:pt>
                <c:pt idx="1007">
                  <c:v>44692</c:v>
                </c:pt>
                <c:pt idx="1008">
                  <c:v>44691</c:v>
                </c:pt>
                <c:pt idx="1009">
                  <c:v>44690</c:v>
                </c:pt>
                <c:pt idx="1010">
                  <c:v>44687</c:v>
                </c:pt>
                <c:pt idx="1011">
                  <c:v>44686</c:v>
                </c:pt>
                <c:pt idx="1012">
                  <c:v>44685</c:v>
                </c:pt>
                <c:pt idx="1013">
                  <c:v>44684</c:v>
                </c:pt>
                <c:pt idx="1014">
                  <c:v>44683</c:v>
                </c:pt>
                <c:pt idx="1015">
                  <c:v>44680</c:v>
                </c:pt>
                <c:pt idx="1016">
                  <c:v>44679</c:v>
                </c:pt>
                <c:pt idx="1017">
                  <c:v>44678</c:v>
                </c:pt>
                <c:pt idx="1018">
                  <c:v>44677</c:v>
                </c:pt>
                <c:pt idx="1019">
                  <c:v>44676</c:v>
                </c:pt>
                <c:pt idx="1020">
                  <c:v>44673</c:v>
                </c:pt>
                <c:pt idx="1021">
                  <c:v>44672</c:v>
                </c:pt>
                <c:pt idx="1022">
                  <c:v>44671</c:v>
                </c:pt>
                <c:pt idx="1023">
                  <c:v>44670</c:v>
                </c:pt>
                <c:pt idx="1024">
                  <c:v>44669</c:v>
                </c:pt>
                <c:pt idx="1025">
                  <c:v>44666</c:v>
                </c:pt>
                <c:pt idx="1026">
                  <c:v>44665</c:v>
                </c:pt>
                <c:pt idx="1027">
                  <c:v>44664</c:v>
                </c:pt>
                <c:pt idx="1028">
                  <c:v>44663</c:v>
                </c:pt>
                <c:pt idx="1029">
                  <c:v>44662</c:v>
                </c:pt>
                <c:pt idx="1030">
                  <c:v>44659</c:v>
                </c:pt>
                <c:pt idx="1031">
                  <c:v>44658</c:v>
                </c:pt>
                <c:pt idx="1032">
                  <c:v>44657</c:v>
                </c:pt>
                <c:pt idx="1033">
                  <c:v>44656</c:v>
                </c:pt>
                <c:pt idx="1034">
                  <c:v>44655</c:v>
                </c:pt>
                <c:pt idx="1035">
                  <c:v>44652</c:v>
                </c:pt>
                <c:pt idx="1036">
                  <c:v>44651</c:v>
                </c:pt>
                <c:pt idx="1037">
                  <c:v>44650</c:v>
                </c:pt>
                <c:pt idx="1038">
                  <c:v>44649</c:v>
                </c:pt>
                <c:pt idx="1039">
                  <c:v>44648</c:v>
                </c:pt>
                <c:pt idx="1040">
                  <c:v>44645</c:v>
                </c:pt>
                <c:pt idx="1041">
                  <c:v>44644</c:v>
                </c:pt>
                <c:pt idx="1042">
                  <c:v>44643</c:v>
                </c:pt>
                <c:pt idx="1043">
                  <c:v>44642</c:v>
                </c:pt>
                <c:pt idx="1044">
                  <c:v>44641</c:v>
                </c:pt>
                <c:pt idx="1045">
                  <c:v>44638</c:v>
                </c:pt>
                <c:pt idx="1046">
                  <c:v>44637</c:v>
                </c:pt>
                <c:pt idx="1047">
                  <c:v>44636</c:v>
                </c:pt>
                <c:pt idx="1048">
                  <c:v>44635</c:v>
                </c:pt>
                <c:pt idx="1049">
                  <c:v>44634</c:v>
                </c:pt>
                <c:pt idx="1050">
                  <c:v>44631</c:v>
                </c:pt>
                <c:pt idx="1051">
                  <c:v>44630</c:v>
                </c:pt>
                <c:pt idx="1052">
                  <c:v>44629</c:v>
                </c:pt>
                <c:pt idx="1053">
                  <c:v>44628</c:v>
                </c:pt>
                <c:pt idx="1054">
                  <c:v>44627</c:v>
                </c:pt>
                <c:pt idx="1055">
                  <c:v>44624</c:v>
                </c:pt>
                <c:pt idx="1056">
                  <c:v>44623</c:v>
                </c:pt>
                <c:pt idx="1057">
                  <c:v>44622</c:v>
                </c:pt>
                <c:pt idx="1058">
                  <c:v>44621</c:v>
                </c:pt>
                <c:pt idx="1059">
                  <c:v>44620</c:v>
                </c:pt>
                <c:pt idx="1060">
                  <c:v>44617</c:v>
                </c:pt>
                <c:pt idx="1061">
                  <c:v>44616</c:v>
                </c:pt>
                <c:pt idx="1062">
                  <c:v>44615</c:v>
                </c:pt>
                <c:pt idx="1063">
                  <c:v>44614</c:v>
                </c:pt>
                <c:pt idx="1064">
                  <c:v>44613</c:v>
                </c:pt>
                <c:pt idx="1065">
                  <c:v>44610</c:v>
                </c:pt>
                <c:pt idx="1066">
                  <c:v>44609</c:v>
                </c:pt>
                <c:pt idx="1067">
                  <c:v>44608</c:v>
                </c:pt>
                <c:pt idx="1068">
                  <c:v>44607</c:v>
                </c:pt>
                <c:pt idx="1069">
                  <c:v>44606</c:v>
                </c:pt>
                <c:pt idx="1070">
                  <c:v>44603</c:v>
                </c:pt>
                <c:pt idx="1071">
                  <c:v>44602</c:v>
                </c:pt>
                <c:pt idx="1072">
                  <c:v>44601</c:v>
                </c:pt>
                <c:pt idx="1073">
                  <c:v>44600</c:v>
                </c:pt>
                <c:pt idx="1074">
                  <c:v>44599</c:v>
                </c:pt>
                <c:pt idx="1075">
                  <c:v>44596</c:v>
                </c:pt>
                <c:pt idx="1076">
                  <c:v>44595</c:v>
                </c:pt>
                <c:pt idx="1077">
                  <c:v>44594</c:v>
                </c:pt>
                <c:pt idx="1078">
                  <c:v>44593</c:v>
                </c:pt>
                <c:pt idx="1079">
                  <c:v>44592</c:v>
                </c:pt>
                <c:pt idx="1080">
                  <c:v>44589</c:v>
                </c:pt>
                <c:pt idx="1081">
                  <c:v>44588</c:v>
                </c:pt>
                <c:pt idx="1082">
                  <c:v>44587</c:v>
                </c:pt>
                <c:pt idx="1083">
                  <c:v>44586</c:v>
                </c:pt>
                <c:pt idx="1084">
                  <c:v>44585</c:v>
                </c:pt>
                <c:pt idx="1085">
                  <c:v>44582</c:v>
                </c:pt>
                <c:pt idx="1086">
                  <c:v>44581</c:v>
                </c:pt>
                <c:pt idx="1087">
                  <c:v>44580</c:v>
                </c:pt>
                <c:pt idx="1088">
                  <c:v>44579</c:v>
                </c:pt>
                <c:pt idx="1089">
                  <c:v>44578</c:v>
                </c:pt>
                <c:pt idx="1090">
                  <c:v>44575</c:v>
                </c:pt>
                <c:pt idx="1091">
                  <c:v>44574</c:v>
                </c:pt>
                <c:pt idx="1092">
                  <c:v>44573</c:v>
                </c:pt>
                <c:pt idx="1093">
                  <c:v>44572</c:v>
                </c:pt>
                <c:pt idx="1094">
                  <c:v>44571</c:v>
                </c:pt>
                <c:pt idx="1095">
                  <c:v>44568</c:v>
                </c:pt>
                <c:pt idx="1096">
                  <c:v>44567</c:v>
                </c:pt>
                <c:pt idx="1097">
                  <c:v>44566</c:v>
                </c:pt>
                <c:pt idx="1098">
                  <c:v>44565</c:v>
                </c:pt>
                <c:pt idx="1099">
                  <c:v>44564</c:v>
                </c:pt>
                <c:pt idx="1100">
                  <c:v>44561</c:v>
                </c:pt>
                <c:pt idx="1101">
                  <c:v>44560</c:v>
                </c:pt>
                <c:pt idx="1102">
                  <c:v>44559</c:v>
                </c:pt>
                <c:pt idx="1103">
                  <c:v>44558</c:v>
                </c:pt>
                <c:pt idx="1104">
                  <c:v>44557</c:v>
                </c:pt>
                <c:pt idx="1105">
                  <c:v>44554</c:v>
                </c:pt>
                <c:pt idx="1106">
                  <c:v>44553</c:v>
                </c:pt>
                <c:pt idx="1107">
                  <c:v>44552</c:v>
                </c:pt>
                <c:pt idx="1108">
                  <c:v>44551</c:v>
                </c:pt>
                <c:pt idx="1109">
                  <c:v>44550</c:v>
                </c:pt>
                <c:pt idx="1110">
                  <c:v>44547</c:v>
                </c:pt>
                <c:pt idx="1111">
                  <c:v>44546</c:v>
                </c:pt>
                <c:pt idx="1112">
                  <c:v>44545</c:v>
                </c:pt>
                <c:pt idx="1113">
                  <c:v>44544</c:v>
                </c:pt>
                <c:pt idx="1114">
                  <c:v>44543</c:v>
                </c:pt>
                <c:pt idx="1115">
                  <c:v>44540</c:v>
                </c:pt>
                <c:pt idx="1116">
                  <c:v>44539</c:v>
                </c:pt>
                <c:pt idx="1117">
                  <c:v>44538</c:v>
                </c:pt>
                <c:pt idx="1118">
                  <c:v>44537</c:v>
                </c:pt>
                <c:pt idx="1119">
                  <c:v>44536</c:v>
                </c:pt>
                <c:pt idx="1120">
                  <c:v>44533</c:v>
                </c:pt>
                <c:pt idx="1121">
                  <c:v>44532</c:v>
                </c:pt>
                <c:pt idx="1122">
                  <c:v>44531</c:v>
                </c:pt>
                <c:pt idx="1123">
                  <c:v>44530</c:v>
                </c:pt>
                <c:pt idx="1124">
                  <c:v>44529</c:v>
                </c:pt>
                <c:pt idx="1125">
                  <c:v>44526</c:v>
                </c:pt>
                <c:pt idx="1126">
                  <c:v>44525</c:v>
                </c:pt>
                <c:pt idx="1127">
                  <c:v>44524</c:v>
                </c:pt>
                <c:pt idx="1128">
                  <c:v>44523</c:v>
                </c:pt>
                <c:pt idx="1129">
                  <c:v>44522</c:v>
                </c:pt>
                <c:pt idx="1130">
                  <c:v>44519</c:v>
                </c:pt>
                <c:pt idx="1131">
                  <c:v>44518</c:v>
                </c:pt>
                <c:pt idx="1132">
                  <c:v>44517</c:v>
                </c:pt>
                <c:pt idx="1133">
                  <c:v>44516</c:v>
                </c:pt>
                <c:pt idx="1134">
                  <c:v>44515</c:v>
                </c:pt>
                <c:pt idx="1135">
                  <c:v>44512</c:v>
                </c:pt>
                <c:pt idx="1136">
                  <c:v>44511</c:v>
                </c:pt>
                <c:pt idx="1137">
                  <c:v>44510</c:v>
                </c:pt>
                <c:pt idx="1138">
                  <c:v>44509</c:v>
                </c:pt>
                <c:pt idx="1139">
                  <c:v>44508</c:v>
                </c:pt>
                <c:pt idx="1140">
                  <c:v>44505</c:v>
                </c:pt>
                <c:pt idx="1141">
                  <c:v>44504</c:v>
                </c:pt>
                <c:pt idx="1142">
                  <c:v>44503</c:v>
                </c:pt>
                <c:pt idx="1143">
                  <c:v>44502</c:v>
                </c:pt>
                <c:pt idx="1144">
                  <c:v>44501</c:v>
                </c:pt>
                <c:pt idx="1145">
                  <c:v>44498</c:v>
                </c:pt>
                <c:pt idx="1146">
                  <c:v>44497</c:v>
                </c:pt>
                <c:pt idx="1147">
                  <c:v>44496</c:v>
                </c:pt>
                <c:pt idx="1148">
                  <c:v>44495</c:v>
                </c:pt>
                <c:pt idx="1149">
                  <c:v>44494</c:v>
                </c:pt>
                <c:pt idx="1150">
                  <c:v>44491</c:v>
                </c:pt>
                <c:pt idx="1151">
                  <c:v>44490</c:v>
                </c:pt>
                <c:pt idx="1152">
                  <c:v>44489</c:v>
                </c:pt>
                <c:pt idx="1153">
                  <c:v>44488</c:v>
                </c:pt>
                <c:pt idx="1154">
                  <c:v>44487</c:v>
                </c:pt>
                <c:pt idx="1155">
                  <c:v>44484</c:v>
                </c:pt>
                <c:pt idx="1156">
                  <c:v>44483</c:v>
                </c:pt>
                <c:pt idx="1157">
                  <c:v>44482</c:v>
                </c:pt>
                <c:pt idx="1158">
                  <c:v>44481</c:v>
                </c:pt>
                <c:pt idx="1159">
                  <c:v>44480</c:v>
                </c:pt>
                <c:pt idx="1160">
                  <c:v>44477</c:v>
                </c:pt>
                <c:pt idx="1161">
                  <c:v>44476</c:v>
                </c:pt>
                <c:pt idx="1162">
                  <c:v>44475</c:v>
                </c:pt>
                <c:pt idx="1163">
                  <c:v>44474</c:v>
                </c:pt>
                <c:pt idx="1164">
                  <c:v>44473</c:v>
                </c:pt>
                <c:pt idx="1165">
                  <c:v>44470</c:v>
                </c:pt>
                <c:pt idx="1166">
                  <c:v>44469</c:v>
                </c:pt>
                <c:pt idx="1167">
                  <c:v>44468</c:v>
                </c:pt>
                <c:pt idx="1168">
                  <c:v>44467</c:v>
                </c:pt>
                <c:pt idx="1169">
                  <c:v>44466</c:v>
                </c:pt>
                <c:pt idx="1170">
                  <c:v>44463</c:v>
                </c:pt>
                <c:pt idx="1171">
                  <c:v>44462</c:v>
                </c:pt>
                <c:pt idx="1172">
                  <c:v>44461</c:v>
                </c:pt>
                <c:pt idx="1173">
                  <c:v>44460</c:v>
                </c:pt>
                <c:pt idx="1174">
                  <c:v>44459</c:v>
                </c:pt>
                <c:pt idx="1175">
                  <c:v>44456</c:v>
                </c:pt>
                <c:pt idx="1176">
                  <c:v>44455</c:v>
                </c:pt>
                <c:pt idx="1177">
                  <c:v>44454</c:v>
                </c:pt>
                <c:pt idx="1178">
                  <c:v>44453</c:v>
                </c:pt>
                <c:pt idx="1179">
                  <c:v>44452</c:v>
                </c:pt>
                <c:pt idx="1180">
                  <c:v>44449</c:v>
                </c:pt>
                <c:pt idx="1181">
                  <c:v>44448</c:v>
                </c:pt>
                <c:pt idx="1182">
                  <c:v>44447</c:v>
                </c:pt>
                <c:pt idx="1183">
                  <c:v>44446</c:v>
                </c:pt>
                <c:pt idx="1184">
                  <c:v>44445</c:v>
                </c:pt>
                <c:pt idx="1185">
                  <c:v>44442</c:v>
                </c:pt>
                <c:pt idx="1186">
                  <c:v>44441</c:v>
                </c:pt>
                <c:pt idx="1187">
                  <c:v>44440</c:v>
                </c:pt>
                <c:pt idx="1188">
                  <c:v>44439</c:v>
                </c:pt>
                <c:pt idx="1189">
                  <c:v>44438</c:v>
                </c:pt>
                <c:pt idx="1190">
                  <c:v>44435</c:v>
                </c:pt>
                <c:pt idx="1191">
                  <c:v>44434</c:v>
                </c:pt>
                <c:pt idx="1192">
                  <c:v>44433</c:v>
                </c:pt>
                <c:pt idx="1193">
                  <c:v>44432</c:v>
                </c:pt>
                <c:pt idx="1194">
                  <c:v>44431</c:v>
                </c:pt>
                <c:pt idx="1195">
                  <c:v>44428</c:v>
                </c:pt>
                <c:pt idx="1196">
                  <c:v>44427</c:v>
                </c:pt>
                <c:pt idx="1197">
                  <c:v>44426</c:v>
                </c:pt>
                <c:pt idx="1198">
                  <c:v>44425</c:v>
                </c:pt>
                <c:pt idx="1199">
                  <c:v>44424</c:v>
                </c:pt>
                <c:pt idx="1200">
                  <c:v>44421</c:v>
                </c:pt>
                <c:pt idx="1201">
                  <c:v>44420</c:v>
                </c:pt>
                <c:pt idx="1202">
                  <c:v>44419</c:v>
                </c:pt>
                <c:pt idx="1203">
                  <c:v>44418</c:v>
                </c:pt>
                <c:pt idx="1204">
                  <c:v>44417</c:v>
                </c:pt>
                <c:pt idx="1205">
                  <c:v>44414</c:v>
                </c:pt>
                <c:pt idx="1206">
                  <c:v>44413</c:v>
                </c:pt>
                <c:pt idx="1207">
                  <c:v>44412</c:v>
                </c:pt>
                <c:pt idx="1208">
                  <c:v>44411</c:v>
                </c:pt>
                <c:pt idx="1209">
                  <c:v>44410</c:v>
                </c:pt>
                <c:pt idx="1210">
                  <c:v>44407</c:v>
                </c:pt>
                <c:pt idx="1211">
                  <c:v>44406</c:v>
                </c:pt>
                <c:pt idx="1212">
                  <c:v>44405</c:v>
                </c:pt>
                <c:pt idx="1213">
                  <c:v>44404</c:v>
                </c:pt>
                <c:pt idx="1214">
                  <c:v>44403</c:v>
                </c:pt>
                <c:pt idx="1215">
                  <c:v>44400</c:v>
                </c:pt>
                <c:pt idx="1216">
                  <c:v>44399</c:v>
                </c:pt>
                <c:pt idx="1217">
                  <c:v>44398</c:v>
                </c:pt>
                <c:pt idx="1218">
                  <c:v>44397</c:v>
                </c:pt>
                <c:pt idx="1219">
                  <c:v>44396</c:v>
                </c:pt>
                <c:pt idx="1220">
                  <c:v>44393</c:v>
                </c:pt>
                <c:pt idx="1221">
                  <c:v>44392</c:v>
                </c:pt>
                <c:pt idx="1222">
                  <c:v>44391</c:v>
                </c:pt>
                <c:pt idx="1223">
                  <c:v>44390</c:v>
                </c:pt>
                <c:pt idx="1224">
                  <c:v>44389</c:v>
                </c:pt>
                <c:pt idx="1225">
                  <c:v>44386</c:v>
                </c:pt>
                <c:pt idx="1226">
                  <c:v>44385</c:v>
                </c:pt>
                <c:pt idx="1227">
                  <c:v>44384</c:v>
                </c:pt>
                <c:pt idx="1228">
                  <c:v>44383</c:v>
                </c:pt>
                <c:pt idx="1229">
                  <c:v>44382</c:v>
                </c:pt>
                <c:pt idx="1230">
                  <c:v>44379</c:v>
                </c:pt>
                <c:pt idx="1231">
                  <c:v>44378</c:v>
                </c:pt>
                <c:pt idx="1232">
                  <c:v>44377</c:v>
                </c:pt>
                <c:pt idx="1233">
                  <c:v>44376</c:v>
                </c:pt>
                <c:pt idx="1234">
                  <c:v>44375</c:v>
                </c:pt>
                <c:pt idx="1235">
                  <c:v>44372</c:v>
                </c:pt>
                <c:pt idx="1236">
                  <c:v>44371</c:v>
                </c:pt>
                <c:pt idx="1237">
                  <c:v>44370</c:v>
                </c:pt>
                <c:pt idx="1238">
                  <c:v>44369</c:v>
                </c:pt>
                <c:pt idx="1239">
                  <c:v>44368</c:v>
                </c:pt>
                <c:pt idx="1240">
                  <c:v>44365</c:v>
                </c:pt>
                <c:pt idx="1241">
                  <c:v>44364</c:v>
                </c:pt>
                <c:pt idx="1242">
                  <c:v>44363</c:v>
                </c:pt>
                <c:pt idx="1243">
                  <c:v>44362</c:v>
                </c:pt>
                <c:pt idx="1244">
                  <c:v>44361</c:v>
                </c:pt>
                <c:pt idx="1245">
                  <c:v>44358</c:v>
                </c:pt>
                <c:pt idx="1246">
                  <c:v>44357</c:v>
                </c:pt>
                <c:pt idx="1247">
                  <c:v>44356</c:v>
                </c:pt>
                <c:pt idx="1248">
                  <c:v>44355</c:v>
                </c:pt>
                <c:pt idx="1249">
                  <c:v>44354</c:v>
                </c:pt>
                <c:pt idx="1250">
                  <c:v>44351</c:v>
                </c:pt>
                <c:pt idx="1251">
                  <c:v>44350</c:v>
                </c:pt>
                <c:pt idx="1252">
                  <c:v>44349</c:v>
                </c:pt>
                <c:pt idx="1253">
                  <c:v>44348</c:v>
                </c:pt>
                <c:pt idx="1254">
                  <c:v>44347</c:v>
                </c:pt>
                <c:pt idx="1255">
                  <c:v>44344</c:v>
                </c:pt>
                <c:pt idx="1256">
                  <c:v>44343</c:v>
                </c:pt>
                <c:pt idx="1257">
                  <c:v>44342</c:v>
                </c:pt>
                <c:pt idx="1258">
                  <c:v>44341</c:v>
                </c:pt>
                <c:pt idx="1259">
                  <c:v>44340</c:v>
                </c:pt>
                <c:pt idx="1260">
                  <c:v>44337</c:v>
                </c:pt>
                <c:pt idx="1261">
                  <c:v>44336</c:v>
                </c:pt>
                <c:pt idx="1262">
                  <c:v>44335</c:v>
                </c:pt>
                <c:pt idx="1263">
                  <c:v>44334</c:v>
                </c:pt>
                <c:pt idx="1264">
                  <c:v>44333</c:v>
                </c:pt>
                <c:pt idx="1265">
                  <c:v>44330</c:v>
                </c:pt>
                <c:pt idx="1266">
                  <c:v>44329</c:v>
                </c:pt>
                <c:pt idx="1267">
                  <c:v>44328</c:v>
                </c:pt>
                <c:pt idx="1268">
                  <c:v>44327</c:v>
                </c:pt>
                <c:pt idx="1269">
                  <c:v>44326</c:v>
                </c:pt>
                <c:pt idx="1270">
                  <c:v>44323</c:v>
                </c:pt>
                <c:pt idx="1271">
                  <c:v>44322</c:v>
                </c:pt>
                <c:pt idx="1272">
                  <c:v>44321</c:v>
                </c:pt>
                <c:pt idx="1273">
                  <c:v>44320</c:v>
                </c:pt>
                <c:pt idx="1274">
                  <c:v>44319</c:v>
                </c:pt>
                <c:pt idx="1275">
                  <c:v>44316</c:v>
                </c:pt>
                <c:pt idx="1276">
                  <c:v>44315</c:v>
                </c:pt>
                <c:pt idx="1277">
                  <c:v>44314</c:v>
                </c:pt>
                <c:pt idx="1278">
                  <c:v>44313</c:v>
                </c:pt>
                <c:pt idx="1279">
                  <c:v>44312</c:v>
                </c:pt>
                <c:pt idx="1280">
                  <c:v>44309</c:v>
                </c:pt>
                <c:pt idx="1281">
                  <c:v>44308</c:v>
                </c:pt>
                <c:pt idx="1282">
                  <c:v>44307</c:v>
                </c:pt>
                <c:pt idx="1283">
                  <c:v>44306</c:v>
                </c:pt>
                <c:pt idx="1284">
                  <c:v>44305</c:v>
                </c:pt>
                <c:pt idx="1285">
                  <c:v>44302</c:v>
                </c:pt>
                <c:pt idx="1286">
                  <c:v>44301</c:v>
                </c:pt>
                <c:pt idx="1287">
                  <c:v>44300</c:v>
                </c:pt>
                <c:pt idx="1288">
                  <c:v>44299</c:v>
                </c:pt>
                <c:pt idx="1289">
                  <c:v>44298</c:v>
                </c:pt>
                <c:pt idx="1290">
                  <c:v>44295</c:v>
                </c:pt>
                <c:pt idx="1291">
                  <c:v>44294</c:v>
                </c:pt>
                <c:pt idx="1292">
                  <c:v>44293</c:v>
                </c:pt>
                <c:pt idx="1293">
                  <c:v>44292</c:v>
                </c:pt>
                <c:pt idx="1294">
                  <c:v>44291</c:v>
                </c:pt>
                <c:pt idx="1295">
                  <c:v>44288</c:v>
                </c:pt>
                <c:pt idx="1296">
                  <c:v>44287</c:v>
                </c:pt>
                <c:pt idx="1297">
                  <c:v>44286</c:v>
                </c:pt>
                <c:pt idx="1298">
                  <c:v>44285</c:v>
                </c:pt>
                <c:pt idx="1299">
                  <c:v>44284</c:v>
                </c:pt>
                <c:pt idx="1300">
                  <c:v>44281</c:v>
                </c:pt>
                <c:pt idx="1301">
                  <c:v>44280</c:v>
                </c:pt>
                <c:pt idx="1302">
                  <c:v>44279</c:v>
                </c:pt>
                <c:pt idx="1303">
                  <c:v>44278</c:v>
                </c:pt>
                <c:pt idx="1304">
                  <c:v>44277</c:v>
                </c:pt>
                <c:pt idx="1305">
                  <c:v>44274</c:v>
                </c:pt>
                <c:pt idx="1306">
                  <c:v>44273</c:v>
                </c:pt>
                <c:pt idx="1307">
                  <c:v>44272</c:v>
                </c:pt>
                <c:pt idx="1308">
                  <c:v>44271</c:v>
                </c:pt>
                <c:pt idx="1309">
                  <c:v>44270</c:v>
                </c:pt>
                <c:pt idx="1310">
                  <c:v>44267</c:v>
                </c:pt>
                <c:pt idx="1311">
                  <c:v>44266</c:v>
                </c:pt>
                <c:pt idx="1312">
                  <c:v>44265</c:v>
                </c:pt>
                <c:pt idx="1313">
                  <c:v>44264</c:v>
                </c:pt>
                <c:pt idx="1314">
                  <c:v>44263</c:v>
                </c:pt>
                <c:pt idx="1315">
                  <c:v>44260</c:v>
                </c:pt>
                <c:pt idx="1316">
                  <c:v>44259</c:v>
                </c:pt>
                <c:pt idx="1317">
                  <c:v>44258</c:v>
                </c:pt>
                <c:pt idx="1318">
                  <c:v>44257</c:v>
                </c:pt>
                <c:pt idx="1319">
                  <c:v>44256</c:v>
                </c:pt>
                <c:pt idx="1320">
                  <c:v>44253</c:v>
                </c:pt>
                <c:pt idx="1321">
                  <c:v>44252</c:v>
                </c:pt>
                <c:pt idx="1322">
                  <c:v>44251</c:v>
                </c:pt>
                <c:pt idx="1323">
                  <c:v>44250</c:v>
                </c:pt>
                <c:pt idx="1324">
                  <c:v>44249</c:v>
                </c:pt>
                <c:pt idx="1325">
                  <c:v>44246</c:v>
                </c:pt>
                <c:pt idx="1326">
                  <c:v>44245</c:v>
                </c:pt>
                <c:pt idx="1327">
                  <c:v>44244</c:v>
                </c:pt>
                <c:pt idx="1328">
                  <c:v>44243</c:v>
                </c:pt>
                <c:pt idx="1329">
                  <c:v>44242</c:v>
                </c:pt>
                <c:pt idx="1330">
                  <c:v>44239</c:v>
                </c:pt>
                <c:pt idx="1331">
                  <c:v>44238</c:v>
                </c:pt>
                <c:pt idx="1332">
                  <c:v>44237</c:v>
                </c:pt>
                <c:pt idx="1333">
                  <c:v>44236</c:v>
                </c:pt>
                <c:pt idx="1334">
                  <c:v>44235</c:v>
                </c:pt>
                <c:pt idx="1335">
                  <c:v>44232</c:v>
                </c:pt>
                <c:pt idx="1336">
                  <c:v>44231</c:v>
                </c:pt>
                <c:pt idx="1337">
                  <c:v>44230</c:v>
                </c:pt>
                <c:pt idx="1338">
                  <c:v>44229</c:v>
                </c:pt>
                <c:pt idx="1339">
                  <c:v>44228</c:v>
                </c:pt>
                <c:pt idx="1340">
                  <c:v>44225</c:v>
                </c:pt>
                <c:pt idx="1341">
                  <c:v>44224</c:v>
                </c:pt>
                <c:pt idx="1342">
                  <c:v>44223</c:v>
                </c:pt>
                <c:pt idx="1343">
                  <c:v>44222</c:v>
                </c:pt>
                <c:pt idx="1344">
                  <c:v>44221</c:v>
                </c:pt>
                <c:pt idx="1345">
                  <c:v>44218</c:v>
                </c:pt>
                <c:pt idx="1346">
                  <c:v>44217</c:v>
                </c:pt>
                <c:pt idx="1347">
                  <c:v>44216</c:v>
                </c:pt>
                <c:pt idx="1348">
                  <c:v>44215</c:v>
                </c:pt>
                <c:pt idx="1349">
                  <c:v>44214</c:v>
                </c:pt>
                <c:pt idx="1350">
                  <c:v>44211</c:v>
                </c:pt>
                <c:pt idx="1351">
                  <c:v>44210</c:v>
                </c:pt>
                <c:pt idx="1352">
                  <c:v>44209</c:v>
                </c:pt>
                <c:pt idx="1353">
                  <c:v>44208</c:v>
                </c:pt>
                <c:pt idx="1354">
                  <c:v>44207</c:v>
                </c:pt>
                <c:pt idx="1355">
                  <c:v>44204</c:v>
                </c:pt>
                <c:pt idx="1356">
                  <c:v>44203</c:v>
                </c:pt>
                <c:pt idx="1357">
                  <c:v>44202</c:v>
                </c:pt>
                <c:pt idx="1358">
                  <c:v>44201</c:v>
                </c:pt>
                <c:pt idx="1359">
                  <c:v>44200</c:v>
                </c:pt>
                <c:pt idx="1360">
                  <c:v>44197</c:v>
                </c:pt>
              </c:numCache>
            </c:numRef>
          </c:cat>
          <c:val>
            <c:numRef>
              <c:f>'Market Data'!$G$3:$G$1363</c:f>
              <c:numCache>
                <c:formatCode>#,##0.00_);\(#,##0.00\);"--"_)</c:formatCode>
                <c:ptCount val="1361"/>
                <c:pt idx="0">
                  <c:v>17.75</c:v>
                </c:pt>
                <c:pt idx="1">
                  <c:v>18.170000000000002</c:v>
                </c:pt>
                <c:pt idx="2">
                  <c:v>18.2</c:v>
                </c:pt>
                <c:pt idx="3">
                  <c:v>18.239999999999998</c:v>
                </c:pt>
                <c:pt idx="4">
                  <c:v>17.670000000000002</c:v>
                </c:pt>
                <c:pt idx="5">
                  <c:v>17.809999999999999</c:v>
                </c:pt>
                <c:pt idx="6">
                  <c:v>18.04</c:v>
                </c:pt>
                <c:pt idx="7">
                  <c:v>18.39</c:v>
                </c:pt>
                <c:pt idx="8">
                  <c:v>18.43</c:v>
                </c:pt>
                <c:pt idx="9">
                  <c:v>18.39</c:v>
                </c:pt>
                <c:pt idx="10">
                  <c:v>18.329999999999998</c:v>
                </c:pt>
                <c:pt idx="11">
                  <c:v>18.45</c:v>
                </c:pt>
                <c:pt idx="12">
                  <c:v>18.48</c:v>
                </c:pt>
                <c:pt idx="13">
                  <c:v>17.79</c:v>
                </c:pt>
                <c:pt idx="14">
                  <c:v>17.64</c:v>
                </c:pt>
                <c:pt idx="15">
                  <c:v>17.32</c:v>
                </c:pt>
                <c:pt idx="16">
                  <c:v>18.22</c:v>
                </c:pt>
                <c:pt idx="17">
                  <c:v>18.39</c:v>
                </c:pt>
                <c:pt idx="18">
                  <c:v>18.100000000000001</c:v>
                </c:pt>
                <c:pt idx="19">
                  <c:v>17.97</c:v>
                </c:pt>
                <c:pt idx="20">
                  <c:v>18.190000000000001</c:v>
                </c:pt>
                <c:pt idx="21">
                  <c:v>18.68</c:v>
                </c:pt>
                <c:pt idx="22">
                  <c:v>19.25</c:v>
                </c:pt>
                <c:pt idx="23">
                  <c:v>18.88</c:v>
                </c:pt>
                <c:pt idx="24">
                  <c:v>19.23</c:v>
                </c:pt>
                <c:pt idx="25">
                  <c:v>19.23</c:v>
                </c:pt>
                <c:pt idx="26">
                  <c:v>20.12</c:v>
                </c:pt>
                <c:pt idx="27">
                  <c:v>20.11</c:v>
                </c:pt>
                <c:pt idx="28">
                  <c:v>20.28</c:v>
                </c:pt>
                <c:pt idx="29">
                  <c:v>19.95</c:v>
                </c:pt>
                <c:pt idx="30">
                  <c:v>20.170000000000002</c:v>
                </c:pt>
                <c:pt idx="31">
                  <c:v>20.399999999999999</c:v>
                </c:pt>
                <c:pt idx="32">
                  <c:v>20.9</c:v>
                </c:pt>
                <c:pt idx="33">
                  <c:v>20.81</c:v>
                </c:pt>
                <c:pt idx="34">
                  <c:v>21.36</c:v>
                </c:pt>
                <c:pt idx="35">
                  <c:v>21.95</c:v>
                </c:pt>
                <c:pt idx="36">
                  <c:v>22.14</c:v>
                </c:pt>
                <c:pt idx="37">
                  <c:v>22.12</c:v>
                </c:pt>
                <c:pt idx="38">
                  <c:v>22.27</c:v>
                </c:pt>
                <c:pt idx="39">
                  <c:v>22.02</c:v>
                </c:pt>
                <c:pt idx="40">
                  <c:v>22.2</c:v>
                </c:pt>
                <c:pt idx="41">
                  <c:v>22.26</c:v>
                </c:pt>
                <c:pt idx="42">
                  <c:v>22.55</c:v>
                </c:pt>
                <c:pt idx="43">
                  <c:v>22.08</c:v>
                </c:pt>
                <c:pt idx="44">
                  <c:v>22.3</c:v>
                </c:pt>
                <c:pt idx="45">
                  <c:v>22.3</c:v>
                </c:pt>
                <c:pt idx="46">
                  <c:v>22.4</c:v>
                </c:pt>
                <c:pt idx="47">
                  <c:v>22.03</c:v>
                </c:pt>
                <c:pt idx="48">
                  <c:v>21.55</c:v>
                </c:pt>
                <c:pt idx="49">
                  <c:v>21.74</c:v>
                </c:pt>
                <c:pt idx="50">
                  <c:v>21.86</c:v>
                </c:pt>
                <c:pt idx="51">
                  <c:v>21.9</c:v>
                </c:pt>
                <c:pt idx="52">
                  <c:v>21.2</c:v>
                </c:pt>
                <c:pt idx="53">
                  <c:v>21.91</c:v>
                </c:pt>
                <c:pt idx="54">
                  <c:v>22.08</c:v>
                </c:pt>
                <c:pt idx="55">
                  <c:v>21.66</c:v>
                </c:pt>
                <c:pt idx="56">
                  <c:v>21.72</c:v>
                </c:pt>
                <c:pt idx="57">
                  <c:v>21.72</c:v>
                </c:pt>
                <c:pt idx="58">
                  <c:v>21.84</c:v>
                </c:pt>
                <c:pt idx="59">
                  <c:v>21.66</c:v>
                </c:pt>
                <c:pt idx="60">
                  <c:v>21.71</c:v>
                </c:pt>
                <c:pt idx="61">
                  <c:v>21.48</c:v>
                </c:pt>
                <c:pt idx="62">
                  <c:v>21.48</c:v>
                </c:pt>
                <c:pt idx="63">
                  <c:v>21.27</c:v>
                </c:pt>
                <c:pt idx="64">
                  <c:v>21.44</c:v>
                </c:pt>
                <c:pt idx="65">
                  <c:v>21.59</c:v>
                </c:pt>
                <c:pt idx="66">
                  <c:v>21.76</c:v>
                </c:pt>
                <c:pt idx="67">
                  <c:v>21.76</c:v>
                </c:pt>
                <c:pt idx="68">
                  <c:v>21.87</c:v>
                </c:pt>
                <c:pt idx="69">
                  <c:v>21.87</c:v>
                </c:pt>
                <c:pt idx="70">
                  <c:v>22.6</c:v>
                </c:pt>
                <c:pt idx="71">
                  <c:v>22.59</c:v>
                </c:pt>
                <c:pt idx="72">
                  <c:v>22.77</c:v>
                </c:pt>
                <c:pt idx="73">
                  <c:v>22.55</c:v>
                </c:pt>
                <c:pt idx="74">
                  <c:v>22.33</c:v>
                </c:pt>
                <c:pt idx="75">
                  <c:v>22.29</c:v>
                </c:pt>
                <c:pt idx="76">
                  <c:v>22.28</c:v>
                </c:pt>
                <c:pt idx="77">
                  <c:v>22.21</c:v>
                </c:pt>
                <c:pt idx="78">
                  <c:v>21.83</c:v>
                </c:pt>
                <c:pt idx="79">
                  <c:v>21.72</c:v>
                </c:pt>
                <c:pt idx="80">
                  <c:v>21.82</c:v>
                </c:pt>
                <c:pt idx="81">
                  <c:v>21.68</c:v>
                </c:pt>
                <c:pt idx="82">
                  <c:v>21.68</c:v>
                </c:pt>
                <c:pt idx="83">
                  <c:v>21.56</c:v>
                </c:pt>
                <c:pt idx="84">
                  <c:v>21.22</c:v>
                </c:pt>
                <c:pt idx="85">
                  <c:v>21.23</c:v>
                </c:pt>
                <c:pt idx="86">
                  <c:v>20.71</c:v>
                </c:pt>
                <c:pt idx="87">
                  <c:v>20.78</c:v>
                </c:pt>
                <c:pt idx="88">
                  <c:v>20.88</c:v>
                </c:pt>
                <c:pt idx="89">
                  <c:v>20.75</c:v>
                </c:pt>
                <c:pt idx="90">
                  <c:v>21.23</c:v>
                </c:pt>
                <c:pt idx="91">
                  <c:v>21.34</c:v>
                </c:pt>
                <c:pt idx="92">
                  <c:v>21.51</c:v>
                </c:pt>
                <c:pt idx="93">
                  <c:v>21.32</c:v>
                </c:pt>
                <c:pt idx="94">
                  <c:v>20.99</c:v>
                </c:pt>
                <c:pt idx="95">
                  <c:v>21.19</c:v>
                </c:pt>
                <c:pt idx="96">
                  <c:v>21.17</c:v>
                </c:pt>
                <c:pt idx="97">
                  <c:v>21.85</c:v>
                </c:pt>
                <c:pt idx="98">
                  <c:v>22.32</c:v>
                </c:pt>
                <c:pt idx="99">
                  <c:v>22.64</c:v>
                </c:pt>
                <c:pt idx="100">
                  <c:v>22.62</c:v>
                </c:pt>
                <c:pt idx="101">
                  <c:v>22.57</c:v>
                </c:pt>
                <c:pt idx="102">
                  <c:v>22.78</c:v>
                </c:pt>
                <c:pt idx="103">
                  <c:v>22.86</c:v>
                </c:pt>
                <c:pt idx="104">
                  <c:v>22.89</c:v>
                </c:pt>
                <c:pt idx="105">
                  <c:v>22.48</c:v>
                </c:pt>
                <c:pt idx="106">
                  <c:v>22.12</c:v>
                </c:pt>
                <c:pt idx="107">
                  <c:v>21.87</c:v>
                </c:pt>
                <c:pt idx="108">
                  <c:v>21.92</c:v>
                </c:pt>
                <c:pt idx="109">
                  <c:v>21.68</c:v>
                </c:pt>
                <c:pt idx="110">
                  <c:v>21.5</c:v>
                </c:pt>
                <c:pt idx="111">
                  <c:v>21.28</c:v>
                </c:pt>
                <c:pt idx="112">
                  <c:v>21.88</c:v>
                </c:pt>
                <c:pt idx="113">
                  <c:v>21.89</c:v>
                </c:pt>
                <c:pt idx="114">
                  <c:v>21.69</c:v>
                </c:pt>
                <c:pt idx="115">
                  <c:v>20.86</c:v>
                </c:pt>
                <c:pt idx="116">
                  <c:v>21.05</c:v>
                </c:pt>
                <c:pt idx="117">
                  <c:v>21.57</c:v>
                </c:pt>
                <c:pt idx="118">
                  <c:v>21.84</c:v>
                </c:pt>
                <c:pt idx="119">
                  <c:v>22.25</c:v>
                </c:pt>
                <c:pt idx="120">
                  <c:v>22.31</c:v>
                </c:pt>
                <c:pt idx="121">
                  <c:v>22.51</c:v>
                </c:pt>
                <c:pt idx="122">
                  <c:v>22.15</c:v>
                </c:pt>
                <c:pt idx="123">
                  <c:v>22.86</c:v>
                </c:pt>
                <c:pt idx="124">
                  <c:v>22.82</c:v>
                </c:pt>
                <c:pt idx="125">
                  <c:v>22.8</c:v>
                </c:pt>
                <c:pt idx="126">
                  <c:v>22.88</c:v>
                </c:pt>
                <c:pt idx="127">
                  <c:v>22.65</c:v>
                </c:pt>
                <c:pt idx="128">
                  <c:v>23.2</c:v>
                </c:pt>
                <c:pt idx="129">
                  <c:v>23.14</c:v>
                </c:pt>
                <c:pt idx="130">
                  <c:v>23.6</c:v>
                </c:pt>
                <c:pt idx="131">
                  <c:v>23.49</c:v>
                </c:pt>
                <c:pt idx="132">
                  <c:v>23.4</c:v>
                </c:pt>
                <c:pt idx="133">
                  <c:v>23.24</c:v>
                </c:pt>
                <c:pt idx="134">
                  <c:v>23.4</c:v>
                </c:pt>
                <c:pt idx="135">
                  <c:v>24.67</c:v>
                </c:pt>
                <c:pt idx="136">
                  <c:v>24.66</c:v>
                </c:pt>
                <c:pt idx="137">
                  <c:v>24.39</c:v>
                </c:pt>
                <c:pt idx="138">
                  <c:v>24.49</c:v>
                </c:pt>
                <c:pt idx="139">
                  <c:v>24.68</c:v>
                </c:pt>
                <c:pt idx="140">
                  <c:v>24.58</c:v>
                </c:pt>
                <c:pt idx="141">
                  <c:v>24.77</c:v>
                </c:pt>
                <c:pt idx="142">
                  <c:v>24.57</c:v>
                </c:pt>
                <c:pt idx="143">
                  <c:v>24.51</c:v>
                </c:pt>
                <c:pt idx="144">
                  <c:v>24.45</c:v>
                </c:pt>
                <c:pt idx="145">
                  <c:v>24.45</c:v>
                </c:pt>
                <c:pt idx="146">
                  <c:v>24.29</c:v>
                </c:pt>
                <c:pt idx="147">
                  <c:v>24.25</c:v>
                </c:pt>
                <c:pt idx="148">
                  <c:v>24.15</c:v>
                </c:pt>
                <c:pt idx="149">
                  <c:v>24.06</c:v>
                </c:pt>
                <c:pt idx="150">
                  <c:v>24.09</c:v>
                </c:pt>
                <c:pt idx="151">
                  <c:v>24.35</c:v>
                </c:pt>
                <c:pt idx="152">
                  <c:v>24.26</c:v>
                </c:pt>
                <c:pt idx="153">
                  <c:v>24.21</c:v>
                </c:pt>
                <c:pt idx="154">
                  <c:v>24.03</c:v>
                </c:pt>
                <c:pt idx="155">
                  <c:v>23.96</c:v>
                </c:pt>
                <c:pt idx="156">
                  <c:v>24.22</c:v>
                </c:pt>
                <c:pt idx="157">
                  <c:v>24.31</c:v>
                </c:pt>
                <c:pt idx="158">
                  <c:v>24.2</c:v>
                </c:pt>
                <c:pt idx="159">
                  <c:v>23.88</c:v>
                </c:pt>
                <c:pt idx="160">
                  <c:v>24.04</c:v>
                </c:pt>
                <c:pt idx="161">
                  <c:v>23.75</c:v>
                </c:pt>
                <c:pt idx="162">
                  <c:v>24</c:v>
                </c:pt>
                <c:pt idx="163">
                  <c:v>23.75</c:v>
                </c:pt>
                <c:pt idx="164">
                  <c:v>23.79</c:v>
                </c:pt>
                <c:pt idx="165">
                  <c:v>23.91</c:v>
                </c:pt>
                <c:pt idx="166">
                  <c:v>24.28</c:v>
                </c:pt>
                <c:pt idx="167">
                  <c:v>23.66</c:v>
                </c:pt>
                <c:pt idx="168">
                  <c:v>23.87</c:v>
                </c:pt>
                <c:pt idx="169">
                  <c:v>23.99</c:v>
                </c:pt>
                <c:pt idx="170">
                  <c:v>24.45</c:v>
                </c:pt>
                <c:pt idx="171">
                  <c:v>24.4</c:v>
                </c:pt>
                <c:pt idx="172">
                  <c:v>24.5</c:v>
                </c:pt>
                <c:pt idx="173">
                  <c:v>24.41</c:v>
                </c:pt>
                <c:pt idx="174">
                  <c:v>24.26</c:v>
                </c:pt>
                <c:pt idx="175">
                  <c:v>24.8</c:v>
                </c:pt>
                <c:pt idx="176">
                  <c:v>25.1</c:v>
                </c:pt>
                <c:pt idx="177">
                  <c:v>24.72</c:v>
                </c:pt>
                <c:pt idx="178">
                  <c:v>24.46</c:v>
                </c:pt>
                <c:pt idx="179">
                  <c:v>24.38</c:v>
                </c:pt>
                <c:pt idx="180">
                  <c:v>24.33</c:v>
                </c:pt>
                <c:pt idx="181">
                  <c:v>24.29</c:v>
                </c:pt>
                <c:pt idx="182">
                  <c:v>24.17</c:v>
                </c:pt>
                <c:pt idx="183">
                  <c:v>24.11</c:v>
                </c:pt>
                <c:pt idx="184">
                  <c:v>23.94</c:v>
                </c:pt>
                <c:pt idx="185">
                  <c:v>24.37</c:v>
                </c:pt>
                <c:pt idx="186">
                  <c:v>24.37</c:v>
                </c:pt>
                <c:pt idx="187">
                  <c:v>23.97</c:v>
                </c:pt>
                <c:pt idx="188">
                  <c:v>23.79</c:v>
                </c:pt>
                <c:pt idx="189">
                  <c:v>23.81</c:v>
                </c:pt>
                <c:pt idx="190">
                  <c:v>23.77</c:v>
                </c:pt>
                <c:pt idx="191">
                  <c:v>23.5</c:v>
                </c:pt>
                <c:pt idx="192">
                  <c:v>23.16</c:v>
                </c:pt>
                <c:pt idx="193">
                  <c:v>23.15</c:v>
                </c:pt>
                <c:pt idx="194">
                  <c:v>22.87</c:v>
                </c:pt>
                <c:pt idx="195">
                  <c:v>23.16</c:v>
                </c:pt>
                <c:pt idx="196">
                  <c:v>23.06</c:v>
                </c:pt>
                <c:pt idx="197">
                  <c:v>23.06</c:v>
                </c:pt>
                <c:pt idx="198">
                  <c:v>22.7</c:v>
                </c:pt>
                <c:pt idx="199">
                  <c:v>22.48</c:v>
                </c:pt>
                <c:pt idx="200">
                  <c:v>23.32</c:v>
                </c:pt>
                <c:pt idx="201">
                  <c:v>23.5</c:v>
                </c:pt>
                <c:pt idx="202">
                  <c:v>23.48</c:v>
                </c:pt>
                <c:pt idx="203">
                  <c:v>23.48</c:v>
                </c:pt>
                <c:pt idx="204">
                  <c:v>23.48</c:v>
                </c:pt>
                <c:pt idx="205">
                  <c:v>23.38</c:v>
                </c:pt>
                <c:pt idx="206">
                  <c:v>23.29</c:v>
                </c:pt>
                <c:pt idx="207">
                  <c:v>23.21</c:v>
                </c:pt>
                <c:pt idx="208">
                  <c:v>23.35</c:v>
                </c:pt>
                <c:pt idx="209">
                  <c:v>23.18</c:v>
                </c:pt>
                <c:pt idx="210">
                  <c:v>23.29</c:v>
                </c:pt>
                <c:pt idx="211">
                  <c:v>23.17</c:v>
                </c:pt>
                <c:pt idx="212">
                  <c:v>23.06</c:v>
                </c:pt>
                <c:pt idx="213">
                  <c:v>22.98</c:v>
                </c:pt>
                <c:pt idx="214">
                  <c:v>22.59</c:v>
                </c:pt>
                <c:pt idx="215">
                  <c:v>22.59</c:v>
                </c:pt>
                <c:pt idx="216">
                  <c:v>22.44</c:v>
                </c:pt>
                <c:pt idx="217">
                  <c:v>22.56</c:v>
                </c:pt>
                <c:pt idx="218">
                  <c:v>23.05</c:v>
                </c:pt>
                <c:pt idx="219">
                  <c:v>22.79</c:v>
                </c:pt>
                <c:pt idx="220">
                  <c:v>22.69</c:v>
                </c:pt>
                <c:pt idx="221">
                  <c:v>22.3</c:v>
                </c:pt>
                <c:pt idx="222">
                  <c:v>22.39</c:v>
                </c:pt>
                <c:pt idx="223">
                  <c:v>22.26</c:v>
                </c:pt>
                <c:pt idx="224">
                  <c:v>21.81</c:v>
                </c:pt>
                <c:pt idx="225">
                  <c:v>21.27</c:v>
                </c:pt>
                <c:pt idx="226">
                  <c:v>21.16</c:v>
                </c:pt>
                <c:pt idx="227">
                  <c:v>20.86</c:v>
                </c:pt>
                <c:pt idx="228">
                  <c:v>20.86</c:v>
                </c:pt>
                <c:pt idx="229">
                  <c:v>20.69</c:v>
                </c:pt>
                <c:pt idx="230">
                  <c:v>20.87</c:v>
                </c:pt>
                <c:pt idx="231">
                  <c:v>20.56</c:v>
                </c:pt>
                <c:pt idx="232">
                  <c:v>20.76</c:v>
                </c:pt>
                <c:pt idx="233">
                  <c:v>20.88</c:v>
                </c:pt>
                <c:pt idx="234">
                  <c:v>21.02</c:v>
                </c:pt>
                <c:pt idx="235">
                  <c:v>20.92</c:v>
                </c:pt>
                <c:pt idx="236">
                  <c:v>20.83</c:v>
                </c:pt>
                <c:pt idx="237">
                  <c:v>20.7</c:v>
                </c:pt>
                <c:pt idx="238">
                  <c:v>20.34</c:v>
                </c:pt>
                <c:pt idx="239">
                  <c:v>20.010000000000002</c:v>
                </c:pt>
                <c:pt idx="240">
                  <c:v>20.43</c:v>
                </c:pt>
                <c:pt idx="241">
                  <c:v>20.43</c:v>
                </c:pt>
                <c:pt idx="242">
                  <c:v>20.12</c:v>
                </c:pt>
                <c:pt idx="243">
                  <c:v>20.21</c:v>
                </c:pt>
                <c:pt idx="244">
                  <c:v>19.940000000000001</c:v>
                </c:pt>
                <c:pt idx="245">
                  <c:v>19.78</c:v>
                </c:pt>
                <c:pt idx="246">
                  <c:v>19.79</c:v>
                </c:pt>
                <c:pt idx="247">
                  <c:v>20.38</c:v>
                </c:pt>
                <c:pt idx="248">
                  <c:v>19.16</c:v>
                </c:pt>
                <c:pt idx="249">
                  <c:v>19.579999999999998</c:v>
                </c:pt>
                <c:pt idx="250">
                  <c:v>20.34</c:v>
                </c:pt>
                <c:pt idx="251">
                  <c:v>21.85</c:v>
                </c:pt>
                <c:pt idx="252">
                  <c:v>22.29</c:v>
                </c:pt>
                <c:pt idx="253">
                  <c:v>22.43</c:v>
                </c:pt>
                <c:pt idx="254">
                  <c:v>22.38</c:v>
                </c:pt>
                <c:pt idx="255">
                  <c:v>22.34</c:v>
                </c:pt>
                <c:pt idx="256">
                  <c:v>22.55</c:v>
                </c:pt>
                <c:pt idx="257">
                  <c:v>22.5</c:v>
                </c:pt>
                <c:pt idx="258">
                  <c:v>22.62</c:v>
                </c:pt>
                <c:pt idx="259">
                  <c:v>22.41</c:v>
                </c:pt>
                <c:pt idx="260">
                  <c:v>22.48</c:v>
                </c:pt>
                <c:pt idx="261">
                  <c:v>22.36</c:v>
                </c:pt>
                <c:pt idx="262">
                  <c:v>22.2</c:v>
                </c:pt>
                <c:pt idx="263">
                  <c:v>22.24</c:v>
                </c:pt>
                <c:pt idx="264">
                  <c:v>21.92</c:v>
                </c:pt>
                <c:pt idx="265">
                  <c:v>21.79</c:v>
                </c:pt>
                <c:pt idx="266">
                  <c:v>21.96</c:v>
                </c:pt>
                <c:pt idx="267">
                  <c:v>22.16</c:v>
                </c:pt>
                <c:pt idx="268">
                  <c:v>22.08</c:v>
                </c:pt>
                <c:pt idx="269">
                  <c:v>22.54</c:v>
                </c:pt>
                <c:pt idx="270">
                  <c:v>22.62</c:v>
                </c:pt>
                <c:pt idx="271">
                  <c:v>22.21</c:v>
                </c:pt>
                <c:pt idx="272">
                  <c:v>22.65</c:v>
                </c:pt>
                <c:pt idx="273">
                  <c:v>22.78</c:v>
                </c:pt>
                <c:pt idx="274">
                  <c:v>23.35</c:v>
                </c:pt>
                <c:pt idx="275">
                  <c:v>23.51</c:v>
                </c:pt>
                <c:pt idx="276">
                  <c:v>23.19</c:v>
                </c:pt>
                <c:pt idx="277">
                  <c:v>23.26</c:v>
                </c:pt>
                <c:pt idx="278">
                  <c:v>23.18</c:v>
                </c:pt>
                <c:pt idx="279">
                  <c:v>23.45</c:v>
                </c:pt>
                <c:pt idx="280">
                  <c:v>23.47</c:v>
                </c:pt>
                <c:pt idx="281">
                  <c:v>23.07</c:v>
                </c:pt>
                <c:pt idx="282">
                  <c:v>23.12</c:v>
                </c:pt>
                <c:pt idx="283">
                  <c:v>23.05</c:v>
                </c:pt>
                <c:pt idx="284">
                  <c:v>22.96</c:v>
                </c:pt>
                <c:pt idx="285">
                  <c:v>22.96</c:v>
                </c:pt>
                <c:pt idx="286">
                  <c:v>22.47</c:v>
                </c:pt>
                <c:pt idx="287">
                  <c:v>22.2</c:v>
                </c:pt>
                <c:pt idx="288">
                  <c:v>22.07</c:v>
                </c:pt>
                <c:pt idx="289">
                  <c:v>22.08</c:v>
                </c:pt>
                <c:pt idx="290">
                  <c:v>22.15</c:v>
                </c:pt>
                <c:pt idx="291">
                  <c:v>22.14</c:v>
                </c:pt>
                <c:pt idx="292">
                  <c:v>22.35</c:v>
                </c:pt>
                <c:pt idx="293">
                  <c:v>22.42</c:v>
                </c:pt>
                <c:pt idx="294">
                  <c:v>22.37</c:v>
                </c:pt>
                <c:pt idx="295">
                  <c:v>22.38</c:v>
                </c:pt>
                <c:pt idx="296">
                  <c:v>22.28</c:v>
                </c:pt>
                <c:pt idx="297">
                  <c:v>21.94</c:v>
                </c:pt>
                <c:pt idx="298">
                  <c:v>22.11</c:v>
                </c:pt>
                <c:pt idx="299">
                  <c:v>22.04</c:v>
                </c:pt>
                <c:pt idx="300">
                  <c:v>22.04</c:v>
                </c:pt>
                <c:pt idx="301">
                  <c:v>22.02</c:v>
                </c:pt>
                <c:pt idx="302">
                  <c:v>21.89</c:v>
                </c:pt>
                <c:pt idx="303">
                  <c:v>22.01</c:v>
                </c:pt>
                <c:pt idx="304">
                  <c:v>21.65</c:v>
                </c:pt>
                <c:pt idx="305">
                  <c:v>21.65</c:v>
                </c:pt>
                <c:pt idx="306">
                  <c:v>21.65</c:v>
                </c:pt>
                <c:pt idx="307">
                  <c:v>21.39</c:v>
                </c:pt>
                <c:pt idx="308">
                  <c:v>21.37</c:v>
                </c:pt>
                <c:pt idx="309">
                  <c:v>21.09</c:v>
                </c:pt>
                <c:pt idx="310">
                  <c:v>20.96</c:v>
                </c:pt>
                <c:pt idx="311">
                  <c:v>21.08</c:v>
                </c:pt>
                <c:pt idx="312">
                  <c:v>21.08</c:v>
                </c:pt>
                <c:pt idx="313">
                  <c:v>21.08</c:v>
                </c:pt>
                <c:pt idx="314">
                  <c:v>21.17</c:v>
                </c:pt>
                <c:pt idx="315">
                  <c:v>21.27</c:v>
                </c:pt>
                <c:pt idx="316">
                  <c:v>21.25</c:v>
                </c:pt>
                <c:pt idx="317">
                  <c:v>21.3</c:v>
                </c:pt>
                <c:pt idx="318">
                  <c:v>21.3</c:v>
                </c:pt>
                <c:pt idx="319">
                  <c:v>21.3</c:v>
                </c:pt>
                <c:pt idx="320">
                  <c:v>21.14</c:v>
                </c:pt>
                <c:pt idx="321">
                  <c:v>21.1</c:v>
                </c:pt>
                <c:pt idx="322">
                  <c:v>21.14</c:v>
                </c:pt>
                <c:pt idx="323">
                  <c:v>21.14</c:v>
                </c:pt>
                <c:pt idx="324">
                  <c:v>20.93</c:v>
                </c:pt>
                <c:pt idx="325">
                  <c:v>21</c:v>
                </c:pt>
                <c:pt idx="326">
                  <c:v>20.8</c:v>
                </c:pt>
                <c:pt idx="327">
                  <c:v>20.41</c:v>
                </c:pt>
                <c:pt idx="328">
                  <c:v>20.69</c:v>
                </c:pt>
                <c:pt idx="329">
                  <c:v>20.65</c:v>
                </c:pt>
                <c:pt idx="330">
                  <c:v>21.37</c:v>
                </c:pt>
                <c:pt idx="331">
                  <c:v>21.36</c:v>
                </c:pt>
                <c:pt idx="332">
                  <c:v>21.4</c:v>
                </c:pt>
                <c:pt idx="333">
                  <c:v>21.46</c:v>
                </c:pt>
                <c:pt idx="334">
                  <c:v>21.47</c:v>
                </c:pt>
                <c:pt idx="335">
                  <c:v>21.6</c:v>
                </c:pt>
                <c:pt idx="336">
                  <c:v>21.5</c:v>
                </c:pt>
                <c:pt idx="337">
                  <c:v>21.52</c:v>
                </c:pt>
                <c:pt idx="338">
                  <c:v>21.41</c:v>
                </c:pt>
                <c:pt idx="339">
                  <c:v>21.45</c:v>
                </c:pt>
                <c:pt idx="340">
                  <c:v>21.48</c:v>
                </c:pt>
                <c:pt idx="341">
                  <c:v>21.19</c:v>
                </c:pt>
                <c:pt idx="342">
                  <c:v>21.19</c:v>
                </c:pt>
                <c:pt idx="343">
                  <c:v>20.94</c:v>
                </c:pt>
                <c:pt idx="344">
                  <c:v>20.94</c:v>
                </c:pt>
                <c:pt idx="345">
                  <c:v>20.78</c:v>
                </c:pt>
                <c:pt idx="346">
                  <c:v>20.56</c:v>
                </c:pt>
                <c:pt idx="347">
                  <c:v>20.48</c:v>
                </c:pt>
                <c:pt idx="348">
                  <c:v>20.55</c:v>
                </c:pt>
                <c:pt idx="349">
                  <c:v>20.5</c:v>
                </c:pt>
                <c:pt idx="350">
                  <c:v>20.36</c:v>
                </c:pt>
                <c:pt idx="351">
                  <c:v>20.260000000000002</c:v>
                </c:pt>
                <c:pt idx="352">
                  <c:v>20.399999999999999</c:v>
                </c:pt>
                <c:pt idx="353">
                  <c:v>20.38</c:v>
                </c:pt>
                <c:pt idx="354">
                  <c:v>20.38</c:v>
                </c:pt>
                <c:pt idx="355">
                  <c:v>20.32</c:v>
                </c:pt>
                <c:pt idx="356">
                  <c:v>19.79</c:v>
                </c:pt>
                <c:pt idx="357">
                  <c:v>20.260000000000002</c:v>
                </c:pt>
                <c:pt idx="358">
                  <c:v>20.190000000000001</c:v>
                </c:pt>
                <c:pt idx="359">
                  <c:v>20.05</c:v>
                </c:pt>
                <c:pt idx="360">
                  <c:v>20.260000000000002</c:v>
                </c:pt>
                <c:pt idx="361">
                  <c:v>20.399999999999999</c:v>
                </c:pt>
                <c:pt idx="362">
                  <c:v>20.41</c:v>
                </c:pt>
                <c:pt idx="363">
                  <c:v>20.440000000000001</c:v>
                </c:pt>
                <c:pt idx="364">
                  <c:v>20.57</c:v>
                </c:pt>
                <c:pt idx="365">
                  <c:v>20.67</c:v>
                </c:pt>
                <c:pt idx="366">
                  <c:v>20.77</c:v>
                </c:pt>
                <c:pt idx="367">
                  <c:v>20.58</c:v>
                </c:pt>
                <c:pt idx="368">
                  <c:v>20.61</c:v>
                </c:pt>
                <c:pt idx="369">
                  <c:v>20.73</c:v>
                </c:pt>
                <c:pt idx="370">
                  <c:v>20.83</c:v>
                </c:pt>
                <c:pt idx="371">
                  <c:v>20.74</c:v>
                </c:pt>
                <c:pt idx="372">
                  <c:v>20.89</c:v>
                </c:pt>
                <c:pt idx="373">
                  <c:v>20.62</c:v>
                </c:pt>
                <c:pt idx="374">
                  <c:v>20.64</c:v>
                </c:pt>
                <c:pt idx="375">
                  <c:v>20.5</c:v>
                </c:pt>
                <c:pt idx="376">
                  <c:v>20.41</c:v>
                </c:pt>
                <c:pt idx="377">
                  <c:v>20.309999999999999</c:v>
                </c:pt>
                <c:pt idx="378">
                  <c:v>20.46</c:v>
                </c:pt>
                <c:pt idx="379">
                  <c:v>20.46</c:v>
                </c:pt>
                <c:pt idx="380">
                  <c:v>20.52</c:v>
                </c:pt>
                <c:pt idx="381">
                  <c:v>20.47</c:v>
                </c:pt>
                <c:pt idx="382">
                  <c:v>20.34</c:v>
                </c:pt>
                <c:pt idx="383">
                  <c:v>20.28</c:v>
                </c:pt>
                <c:pt idx="384">
                  <c:v>20.53</c:v>
                </c:pt>
                <c:pt idx="385">
                  <c:v>20.68</c:v>
                </c:pt>
                <c:pt idx="386">
                  <c:v>20.46</c:v>
                </c:pt>
                <c:pt idx="387">
                  <c:v>20.32</c:v>
                </c:pt>
                <c:pt idx="388">
                  <c:v>20.5</c:v>
                </c:pt>
                <c:pt idx="389">
                  <c:v>20.62</c:v>
                </c:pt>
                <c:pt idx="390">
                  <c:v>20.51</c:v>
                </c:pt>
                <c:pt idx="391">
                  <c:v>20.62</c:v>
                </c:pt>
                <c:pt idx="392">
                  <c:v>20.45</c:v>
                </c:pt>
                <c:pt idx="393">
                  <c:v>20.7</c:v>
                </c:pt>
                <c:pt idx="394">
                  <c:v>20.87</c:v>
                </c:pt>
                <c:pt idx="395">
                  <c:v>21.4</c:v>
                </c:pt>
                <c:pt idx="396">
                  <c:v>21.25</c:v>
                </c:pt>
                <c:pt idx="397">
                  <c:v>21.15</c:v>
                </c:pt>
                <c:pt idx="398">
                  <c:v>21.06</c:v>
                </c:pt>
                <c:pt idx="399">
                  <c:v>21.14</c:v>
                </c:pt>
                <c:pt idx="400">
                  <c:v>21.2</c:v>
                </c:pt>
                <c:pt idx="401">
                  <c:v>21.35</c:v>
                </c:pt>
                <c:pt idx="402">
                  <c:v>21.23</c:v>
                </c:pt>
                <c:pt idx="403">
                  <c:v>21.21</c:v>
                </c:pt>
                <c:pt idx="404">
                  <c:v>21.24</c:v>
                </c:pt>
                <c:pt idx="405">
                  <c:v>21.24</c:v>
                </c:pt>
                <c:pt idx="406">
                  <c:v>21.18</c:v>
                </c:pt>
                <c:pt idx="407">
                  <c:v>21.04</c:v>
                </c:pt>
                <c:pt idx="408">
                  <c:v>21.14</c:v>
                </c:pt>
                <c:pt idx="409">
                  <c:v>21.01</c:v>
                </c:pt>
                <c:pt idx="410">
                  <c:v>21.1</c:v>
                </c:pt>
                <c:pt idx="411">
                  <c:v>20.83</c:v>
                </c:pt>
                <c:pt idx="412">
                  <c:v>20.77</c:v>
                </c:pt>
                <c:pt idx="413">
                  <c:v>20.74</c:v>
                </c:pt>
                <c:pt idx="414">
                  <c:v>20.9</c:v>
                </c:pt>
                <c:pt idx="415">
                  <c:v>20.79</c:v>
                </c:pt>
                <c:pt idx="416">
                  <c:v>20.8</c:v>
                </c:pt>
                <c:pt idx="417">
                  <c:v>20.48</c:v>
                </c:pt>
                <c:pt idx="418">
                  <c:v>20.62</c:v>
                </c:pt>
                <c:pt idx="419">
                  <c:v>20.53</c:v>
                </c:pt>
                <c:pt idx="420">
                  <c:v>20.64</c:v>
                </c:pt>
                <c:pt idx="421">
                  <c:v>20.62</c:v>
                </c:pt>
                <c:pt idx="422">
                  <c:v>20.309999999999999</c:v>
                </c:pt>
                <c:pt idx="423">
                  <c:v>20.329999999999998</c:v>
                </c:pt>
                <c:pt idx="424">
                  <c:v>19.97</c:v>
                </c:pt>
                <c:pt idx="425">
                  <c:v>20.41</c:v>
                </c:pt>
                <c:pt idx="426">
                  <c:v>20.84</c:v>
                </c:pt>
                <c:pt idx="427">
                  <c:v>20.87</c:v>
                </c:pt>
                <c:pt idx="428">
                  <c:v>21.01</c:v>
                </c:pt>
                <c:pt idx="429">
                  <c:v>20.92</c:v>
                </c:pt>
                <c:pt idx="430">
                  <c:v>21.01</c:v>
                </c:pt>
                <c:pt idx="431">
                  <c:v>20.91</c:v>
                </c:pt>
                <c:pt idx="432">
                  <c:v>21.04</c:v>
                </c:pt>
                <c:pt idx="433">
                  <c:v>21.25</c:v>
                </c:pt>
                <c:pt idx="434">
                  <c:v>21.51</c:v>
                </c:pt>
                <c:pt idx="435">
                  <c:v>21.26</c:v>
                </c:pt>
                <c:pt idx="436">
                  <c:v>21.48</c:v>
                </c:pt>
                <c:pt idx="437">
                  <c:v>21.63</c:v>
                </c:pt>
                <c:pt idx="438">
                  <c:v>21.6</c:v>
                </c:pt>
                <c:pt idx="439">
                  <c:v>21.77</c:v>
                </c:pt>
                <c:pt idx="440">
                  <c:v>21.86</c:v>
                </c:pt>
                <c:pt idx="441">
                  <c:v>21.76</c:v>
                </c:pt>
                <c:pt idx="442">
                  <c:v>21.86</c:v>
                </c:pt>
                <c:pt idx="443">
                  <c:v>21.68</c:v>
                </c:pt>
                <c:pt idx="444">
                  <c:v>21.76</c:v>
                </c:pt>
                <c:pt idx="445">
                  <c:v>21.72</c:v>
                </c:pt>
                <c:pt idx="446">
                  <c:v>21.74</c:v>
                </c:pt>
                <c:pt idx="447">
                  <c:v>21.74</c:v>
                </c:pt>
                <c:pt idx="448">
                  <c:v>21.76</c:v>
                </c:pt>
                <c:pt idx="449">
                  <c:v>21.4</c:v>
                </c:pt>
                <c:pt idx="450">
                  <c:v>21.35</c:v>
                </c:pt>
                <c:pt idx="451">
                  <c:v>21.35</c:v>
                </c:pt>
                <c:pt idx="452">
                  <c:v>21.17</c:v>
                </c:pt>
                <c:pt idx="453">
                  <c:v>21.14</c:v>
                </c:pt>
                <c:pt idx="454">
                  <c:v>21.26</c:v>
                </c:pt>
                <c:pt idx="455">
                  <c:v>21.19</c:v>
                </c:pt>
                <c:pt idx="456">
                  <c:v>21.24</c:v>
                </c:pt>
                <c:pt idx="457">
                  <c:v>21.18</c:v>
                </c:pt>
                <c:pt idx="458">
                  <c:v>21.18</c:v>
                </c:pt>
                <c:pt idx="459">
                  <c:v>21.22</c:v>
                </c:pt>
                <c:pt idx="460">
                  <c:v>21.01</c:v>
                </c:pt>
                <c:pt idx="461">
                  <c:v>21.45</c:v>
                </c:pt>
                <c:pt idx="462">
                  <c:v>21.68</c:v>
                </c:pt>
                <c:pt idx="463">
                  <c:v>21.68</c:v>
                </c:pt>
                <c:pt idx="464">
                  <c:v>21.76</c:v>
                </c:pt>
                <c:pt idx="465">
                  <c:v>21.88</c:v>
                </c:pt>
                <c:pt idx="466">
                  <c:v>21.78</c:v>
                </c:pt>
                <c:pt idx="467">
                  <c:v>21.91</c:v>
                </c:pt>
                <c:pt idx="468">
                  <c:v>21.72</c:v>
                </c:pt>
                <c:pt idx="469">
                  <c:v>21.93</c:v>
                </c:pt>
                <c:pt idx="470">
                  <c:v>22.01</c:v>
                </c:pt>
                <c:pt idx="471">
                  <c:v>21.84</c:v>
                </c:pt>
                <c:pt idx="472">
                  <c:v>21.62</c:v>
                </c:pt>
                <c:pt idx="473">
                  <c:v>21.59</c:v>
                </c:pt>
                <c:pt idx="474">
                  <c:v>21.69</c:v>
                </c:pt>
                <c:pt idx="475">
                  <c:v>21.69</c:v>
                </c:pt>
                <c:pt idx="476">
                  <c:v>21.34</c:v>
                </c:pt>
                <c:pt idx="477">
                  <c:v>21.25</c:v>
                </c:pt>
                <c:pt idx="478">
                  <c:v>21.55</c:v>
                </c:pt>
                <c:pt idx="479">
                  <c:v>21.42</c:v>
                </c:pt>
                <c:pt idx="480">
                  <c:v>21.23</c:v>
                </c:pt>
                <c:pt idx="481">
                  <c:v>21.3</c:v>
                </c:pt>
                <c:pt idx="482">
                  <c:v>21.43</c:v>
                </c:pt>
                <c:pt idx="483">
                  <c:v>21.67</c:v>
                </c:pt>
                <c:pt idx="484">
                  <c:v>21.55</c:v>
                </c:pt>
                <c:pt idx="485">
                  <c:v>21.65</c:v>
                </c:pt>
                <c:pt idx="486">
                  <c:v>21.36</c:v>
                </c:pt>
                <c:pt idx="487">
                  <c:v>21.21</c:v>
                </c:pt>
                <c:pt idx="488">
                  <c:v>21.03</c:v>
                </c:pt>
                <c:pt idx="489">
                  <c:v>21.04</c:v>
                </c:pt>
                <c:pt idx="490">
                  <c:v>21.01</c:v>
                </c:pt>
                <c:pt idx="491">
                  <c:v>20.89</c:v>
                </c:pt>
                <c:pt idx="492">
                  <c:v>21.78</c:v>
                </c:pt>
                <c:pt idx="493">
                  <c:v>21.69</c:v>
                </c:pt>
                <c:pt idx="494">
                  <c:v>21.69</c:v>
                </c:pt>
                <c:pt idx="495">
                  <c:v>21.68</c:v>
                </c:pt>
                <c:pt idx="496">
                  <c:v>21.13</c:v>
                </c:pt>
                <c:pt idx="497">
                  <c:v>21.14</c:v>
                </c:pt>
                <c:pt idx="498">
                  <c:v>21.18</c:v>
                </c:pt>
                <c:pt idx="499">
                  <c:v>21.33</c:v>
                </c:pt>
                <c:pt idx="500">
                  <c:v>20.91</c:v>
                </c:pt>
                <c:pt idx="501">
                  <c:v>20.83</c:v>
                </c:pt>
                <c:pt idx="502">
                  <c:v>20.72</c:v>
                </c:pt>
                <c:pt idx="503">
                  <c:v>20.55</c:v>
                </c:pt>
                <c:pt idx="504">
                  <c:v>20.7</c:v>
                </c:pt>
                <c:pt idx="505">
                  <c:v>20.75</c:v>
                </c:pt>
                <c:pt idx="506">
                  <c:v>21</c:v>
                </c:pt>
                <c:pt idx="507">
                  <c:v>20.88</c:v>
                </c:pt>
                <c:pt idx="508">
                  <c:v>20.96</c:v>
                </c:pt>
                <c:pt idx="509">
                  <c:v>20.93</c:v>
                </c:pt>
                <c:pt idx="510">
                  <c:v>20.98</c:v>
                </c:pt>
                <c:pt idx="511">
                  <c:v>20.88</c:v>
                </c:pt>
                <c:pt idx="512">
                  <c:v>21.08</c:v>
                </c:pt>
                <c:pt idx="513">
                  <c:v>21.01</c:v>
                </c:pt>
                <c:pt idx="514">
                  <c:v>21.16</c:v>
                </c:pt>
                <c:pt idx="515">
                  <c:v>21.43</c:v>
                </c:pt>
                <c:pt idx="516">
                  <c:v>21.43</c:v>
                </c:pt>
                <c:pt idx="517">
                  <c:v>21.24</c:v>
                </c:pt>
                <c:pt idx="518">
                  <c:v>21.01</c:v>
                </c:pt>
                <c:pt idx="519">
                  <c:v>20.88</c:v>
                </c:pt>
                <c:pt idx="520">
                  <c:v>20.82</c:v>
                </c:pt>
                <c:pt idx="521">
                  <c:v>20.92</c:v>
                </c:pt>
                <c:pt idx="522">
                  <c:v>20.8</c:v>
                </c:pt>
                <c:pt idx="523">
                  <c:v>20.76</c:v>
                </c:pt>
                <c:pt idx="524">
                  <c:v>20.68</c:v>
                </c:pt>
                <c:pt idx="525">
                  <c:v>20.74</c:v>
                </c:pt>
                <c:pt idx="526">
                  <c:v>20.53</c:v>
                </c:pt>
                <c:pt idx="527">
                  <c:v>21.31</c:v>
                </c:pt>
                <c:pt idx="528">
                  <c:v>21.43</c:v>
                </c:pt>
                <c:pt idx="529">
                  <c:v>21.31</c:v>
                </c:pt>
                <c:pt idx="530">
                  <c:v>21.06</c:v>
                </c:pt>
                <c:pt idx="531">
                  <c:v>20.94</c:v>
                </c:pt>
                <c:pt idx="532">
                  <c:v>21.03</c:v>
                </c:pt>
                <c:pt idx="533">
                  <c:v>20.86</c:v>
                </c:pt>
                <c:pt idx="534">
                  <c:v>21.03</c:v>
                </c:pt>
                <c:pt idx="535">
                  <c:v>21.07</c:v>
                </c:pt>
                <c:pt idx="536">
                  <c:v>21.83</c:v>
                </c:pt>
                <c:pt idx="537">
                  <c:v>21.75</c:v>
                </c:pt>
                <c:pt idx="538">
                  <c:v>21.97</c:v>
                </c:pt>
                <c:pt idx="539">
                  <c:v>21.81</c:v>
                </c:pt>
                <c:pt idx="540">
                  <c:v>21.88</c:v>
                </c:pt>
                <c:pt idx="541">
                  <c:v>21.82</c:v>
                </c:pt>
                <c:pt idx="542">
                  <c:v>21.74</c:v>
                </c:pt>
                <c:pt idx="543">
                  <c:v>21.67</c:v>
                </c:pt>
                <c:pt idx="544">
                  <c:v>21.73</c:v>
                </c:pt>
                <c:pt idx="545">
                  <c:v>21.73</c:v>
                </c:pt>
                <c:pt idx="546">
                  <c:v>21.73</c:v>
                </c:pt>
                <c:pt idx="547">
                  <c:v>21.33</c:v>
                </c:pt>
                <c:pt idx="548">
                  <c:v>21.42</c:v>
                </c:pt>
                <c:pt idx="549">
                  <c:v>21.68</c:v>
                </c:pt>
                <c:pt idx="550">
                  <c:v>21.43</c:v>
                </c:pt>
                <c:pt idx="551">
                  <c:v>21.31</c:v>
                </c:pt>
                <c:pt idx="552">
                  <c:v>21.42</c:v>
                </c:pt>
                <c:pt idx="553">
                  <c:v>21.39</c:v>
                </c:pt>
                <c:pt idx="554">
                  <c:v>21.44</c:v>
                </c:pt>
                <c:pt idx="555">
                  <c:v>21.47</c:v>
                </c:pt>
                <c:pt idx="556">
                  <c:v>21.45</c:v>
                </c:pt>
                <c:pt idx="557">
                  <c:v>21.66</c:v>
                </c:pt>
                <c:pt idx="558">
                  <c:v>22.09</c:v>
                </c:pt>
                <c:pt idx="559">
                  <c:v>22.02</c:v>
                </c:pt>
                <c:pt idx="560">
                  <c:v>22.26</c:v>
                </c:pt>
                <c:pt idx="561">
                  <c:v>22.06</c:v>
                </c:pt>
                <c:pt idx="562">
                  <c:v>22.03</c:v>
                </c:pt>
                <c:pt idx="563">
                  <c:v>22.14</c:v>
                </c:pt>
                <c:pt idx="564">
                  <c:v>22.06</c:v>
                </c:pt>
                <c:pt idx="565">
                  <c:v>21.79</c:v>
                </c:pt>
                <c:pt idx="566">
                  <c:v>21.72</c:v>
                </c:pt>
                <c:pt idx="567">
                  <c:v>21.62</c:v>
                </c:pt>
                <c:pt idx="568">
                  <c:v>21.59</c:v>
                </c:pt>
                <c:pt idx="569">
                  <c:v>21.73</c:v>
                </c:pt>
                <c:pt idx="570">
                  <c:v>21.73</c:v>
                </c:pt>
                <c:pt idx="571">
                  <c:v>21.6</c:v>
                </c:pt>
                <c:pt idx="572">
                  <c:v>21.73</c:v>
                </c:pt>
                <c:pt idx="573">
                  <c:v>21.7</c:v>
                </c:pt>
                <c:pt idx="574">
                  <c:v>21.85</c:v>
                </c:pt>
                <c:pt idx="575">
                  <c:v>21.72</c:v>
                </c:pt>
                <c:pt idx="576">
                  <c:v>21.8</c:v>
                </c:pt>
                <c:pt idx="577">
                  <c:v>21.42</c:v>
                </c:pt>
                <c:pt idx="578">
                  <c:v>21.59</c:v>
                </c:pt>
                <c:pt idx="579">
                  <c:v>21.6</c:v>
                </c:pt>
                <c:pt idx="580">
                  <c:v>21.6</c:v>
                </c:pt>
                <c:pt idx="581">
                  <c:v>21.94</c:v>
                </c:pt>
                <c:pt idx="582">
                  <c:v>21.74</c:v>
                </c:pt>
                <c:pt idx="583">
                  <c:v>21.49</c:v>
                </c:pt>
                <c:pt idx="584">
                  <c:v>21.31</c:v>
                </c:pt>
                <c:pt idx="585">
                  <c:v>21.31</c:v>
                </c:pt>
                <c:pt idx="586">
                  <c:v>21.19</c:v>
                </c:pt>
                <c:pt idx="587">
                  <c:v>21.08</c:v>
                </c:pt>
                <c:pt idx="588">
                  <c:v>21.26</c:v>
                </c:pt>
                <c:pt idx="589">
                  <c:v>21.12</c:v>
                </c:pt>
                <c:pt idx="590">
                  <c:v>21.17</c:v>
                </c:pt>
                <c:pt idx="591">
                  <c:v>21.32</c:v>
                </c:pt>
                <c:pt idx="592">
                  <c:v>21.49</c:v>
                </c:pt>
                <c:pt idx="593">
                  <c:v>21.29</c:v>
                </c:pt>
                <c:pt idx="594">
                  <c:v>21.09</c:v>
                </c:pt>
                <c:pt idx="595">
                  <c:v>21.14</c:v>
                </c:pt>
                <c:pt idx="596">
                  <c:v>20.98</c:v>
                </c:pt>
                <c:pt idx="597">
                  <c:v>20.82</c:v>
                </c:pt>
                <c:pt idx="598">
                  <c:v>20.86</c:v>
                </c:pt>
                <c:pt idx="599">
                  <c:v>20.96</c:v>
                </c:pt>
                <c:pt idx="600">
                  <c:v>21</c:v>
                </c:pt>
                <c:pt idx="601">
                  <c:v>20.96</c:v>
                </c:pt>
                <c:pt idx="602">
                  <c:v>20.75</c:v>
                </c:pt>
                <c:pt idx="603">
                  <c:v>20.92</c:v>
                </c:pt>
                <c:pt idx="604">
                  <c:v>21.1</c:v>
                </c:pt>
                <c:pt idx="605">
                  <c:v>21.1</c:v>
                </c:pt>
                <c:pt idx="606">
                  <c:v>21.08</c:v>
                </c:pt>
                <c:pt idx="607">
                  <c:v>21.08</c:v>
                </c:pt>
                <c:pt idx="608">
                  <c:v>21</c:v>
                </c:pt>
                <c:pt idx="609">
                  <c:v>20.99</c:v>
                </c:pt>
                <c:pt idx="610">
                  <c:v>20.97</c:v>
                </c:pt>
                <c:pt idx="611">
                  <c:v>20.87</c:v>
                </c:pt>
                <c:pt idx="612">
                  <c:v>20.97</c:v>
                </c:pt>
                <c:pt idx="613">
                  <c:v>21.08</c:v>
                </c:pt>
                <c:pt idx="614">
                  <c:v>20.87</c:v>
                </c:pt>
                <c:pt idx="615">
                  <c:v>20.68</c:v>
                </c:pt>
                <c:pt idx="616">
                  <c:v>20.52</c:v>
                </c:pt>
                <c:pt idx="617">
                  <c:v>20.420000000000002</c:v>
                </c:pt>
                <c:pt idx="618">
                  <c:v>20.329999999999998</c:v>
                </c:pt>
                <c:pt idx="619">
                  <c:v>20.5</c:v>
                </c:pt>
                <c:pt idx="620">
                  <c:v>20.66</c:v>
                </c:pt>
                <c:pt idx="621">
                  <c:v>20.260000000000002</c:v>
                </c:pt>
                <c:pt idx="622">
                  <c:v>19.75</c:v>
                </c:pt>
                <c:pt idx="623">
                  <c:v>19.41</c:v>
                </c:pt>
                <c:pt idx="624">
                  <c:v>19.34</c:v>
                </c:pt>
                <c:pt idx="625">
                  <c:v>19.05</c:v>
                </c:pt>
                <c:pt idx="626">
                  <c:v>19.309999999999999</c:v>
                </c:pt>
                <c:pt idx="627">
                  <c:v>19.260000000000002</c:v>
                </c:pt>
                <c:pt idx="628">
                  <c:v>19.43</c:v>
                </c:pt>
                <c:pt idx="629">
                  <c:v>19.34</c:v>
                </c:pt>
                <c:pt idx="630">
                  <c:v>19.52</c:v>
                </c:pt>
                <c:pt idx="631">
                  <c:v>19.62</c:v>
                </c:pt>
                <c:pt idx="632">
                  <c:v>19.82</c:v>
                </c:pt>
                <c:pt idx="633">
                  <c:v>20.13</c:v>
                </c:pt>
                <c:pt idx="634">
                  <c:v>20.23</c:v>
                </c:pt>
                <c:pt idx="635">
                  <c:v>19.98</c:v>
                </c:pt>
                <c:pt idx="636">
                  <c:v>19.920000000000002</c:v>
                </c:pt>
                <c:pt idx="637">
                  <c:v>20.09</c:v>
                </c:pt>
                <c:pt idx="638">
                  <c:v>19.989999999999998</c:v>
                </c:pt>
                <c:pt idx="639">
                  <c:v>20.03</c:v>
                </c:pt>
                <c:pt idx="640">
                  <c:v>19.940000000000001</c:v>
                </c:pt>
                <c:pt idx="641">
                  <c:v>19.8</c:v>
                </c:pt>
                <c:pt idx="642">
                  <c:v>19.809999999999999</c:v>
                </c:pt>
                <c:pt idx="643">
                  <c:v>19.7</c:v>
                </c:pt>
                <c:pt idx="644">
                  <c:v>20.04</c:v>
                </c:pt>
                <c:pt idx="645">
                  <c:v>20.440000000000001</c:v>
                </c:pt>
                <c:pt idx="646">
                  <c:v>20.51</c:v>
                </c:pt>
                <c:pt idx="647">
                  <c:v>20.25</c:v>
                </c:pt>
                <c:pt idx="648">
                  <c:v>20.13</c:v>
                </c:pt>
                <c:pt idx="649">
                  <c:v>20.43</c:v>
                </c:pt>
                <c:pt idx="650">
                  <c:v>20.28</c:v>
                </c:pt>
                <c:pt idx="651">
                  <c:v>20.09</c:v>
                </c:pt>
                <c:pt idx="652">
                  <c:v>20.329999999999998</c:v>
                </c:pt>
                <c:pt idx="653">
                  <c:v>20.37</c:v>
                </c:pt>
                <c:pt idx="654">
                  <c:v>20.27</c:v>
                </c:pt>
                <c:pt idx="655">
                  <c:v>20.309999999999999</c:v>
                </c:pt>
                <c:pt idx="656">
                  <c:v>20.16</c:v>
                </c:pt>
                <c:pt idx="657">
                  <c:v>20.56</c:v>
                </c:pt>
                <c:pt idx="658">
                  <c:v>20.5</c:v>
                </c:pt>
                <c:pt idx="659">
                  <c:v>20.49</c:v>
                </c:pt>
                <c:pt idx="660">
                  <c:v>20.2</c:v>
                </c:pt>
                <c:pt idx="661">
                  <c:v>20.05</c:v>
                </c:pt>
                <c:pt idx="662">
                  <c:v>19.87</c:v>
                </c:pt>
                <c:pt idx="663">
                  <c:v>20.059999999999999</c:v>
                </c:pt>
                <c:pt idx="664">
                  <c:v>20.27</c:v>
                </c:pt>
                <c:pt idx="665">
                  <c:v>20.27</c:v>
                </c:pt>
                <c:pt idx="666">
                  <c:v>20.170000000000002</c:v>
                </c:pt>
                <c:pt idx="667">
                  <c:v>20.170000000000002</c:v>
                </c:pt>
                <c:pt idx="668">
                  <c:v>20.149999999999999</c:v>
                </c:pt>
                <c:pt idx="669">
                  <c:v>20.11</c:v>
                </c:pt>
                <c:pt idx="670">
                  <c:v>20.02</c:v>
                </c:pt>
                <c:pt idx="671">
                  <c:v>19.989999999999998</c:v>
                </c:pt>
                <c:pt idx="672">
                  <c:v>19.920000000000002</c:v>
                </c:pt>
                <c:pt idx="673">
                  <c:v>19.920000000000002</c:v>
                </c:pt>
                <c:pt idx="674">
                  <c:v>20.09</c:v>
                </c:pt>
                <c:pt idx="675">
                  <c:v>20.11</c:v>
                </c:pt>
                <c:pt idx="676">
                  <c:v>19.899999999999999</c:v>
                </c:pt>
                <c:pt idx="677">
                  <c:v>20.21</c:v>
                </c:pt>
                <c:pt idx="678">
                  <c:v>20.28</c:v>
                </c:pt>
                <c:pt idx="679">
                  <c:v>20.420000000000002</c:v>
                </c:pt>
                <c:pt idx="680">
                  <c:v>20.309999999999999</c:v>
                </c:pt>
                <c:pt idx="681">
                  <c:v>20.28</c:v>
                </c:pt>
                <c:pt idx="682">
                  <c:v>20.399999999999999</c:v>
                </c:pt>
                <c:pt idx="683">
                  <c:v>20.5</c:v>
                </c:pt>
                <c:pt idx="684">
                  <c:v>20.57</c:v>
                </c:pt>
                <c:pt idx="685">
                  <c:v>20.9</c:v>
                </c:pt>
                <c:pt idx="686">
                  <c:v>20.04</c:v>
                </c:pt>
                <c:pt idx="687">
                  <c:v>20</c:v>
                </c:pt>
                <c:pt idx="688">
                  <c:v>20.03</c:v>
                </c:pt>
                <c:pt idx="689">
                  <c:v>19.89</c:v>
                </c:pt>
                <c:pt idx="690">
                  <c:v>19.86</c:v>
                </c:pt>
                <c:pt idx="691">
                  <c:v>19.8</c:v>
                </c:pt>
                <c:pt idx="692">
                  <c:v>19.96</c:v>
                </c:pt>
                <c:pt idx="693">
                  <c:v>19.68</c:v>
                </c:pt>
                <c:pt idx="694">
                  <c:v>19.79</c:v>
                </c:pt>
                <c:pt idx="695">
                  <c:v>19.64</c:v>
                </c:pt>
                <c:pt idx="696">
                  <c:v>19.579999999999998</c:v>
                </c:pt>
                <c:pt idx="697">
                  <c:v>19.7</c:v>
                </c:pt>
                <c:pt idx="698">
                  <c:v>19.72</c:v>
                </c:pt>
                <c:pt idx="699">
                  <c:v>19.45</c:v>
                </c:pt>
                <c:pt idx="700">
                  <c:v>19.170000000000002</c:v>
                </c:pt>
                <c:pt idx="701">
                  <c:v>19.170000000000002</c:v>
                </c:pt>
                <c:pt idx="702">
                  <c:v>18.940000000000001</c:v>
                </c:pt>
                <c:pt idx="703">
                  <c:v>18.89</c:v>
                </c:pt>
                <c:pt idx="704">
                  <c:v>18.88</c:v>
                </c:pt>
                <c:pt idx="705">
                  <c:v>18.82</c:v>
                </c:pt>
                <c:pt idx="706">
                  <c:v>18.72</c:v>
                </c:pt>
                <c:pt idx="707">
                  <c:v>18.73</c:v>
                </c:pt>
                <c:pt idx="708">
                  <c:v>18.72</c:v>
                </c:pt>
                <c:pt idx="709">
                  <c:v>18.72</c:v>
                </c:pt>
                <c:pt idx="710">
                  <c:v>18.690000000000001</c:v>
                </c:pt>
                <c:pt idx="711">
                  <c:v>18.7</c:v>
                </c:pt>
                <c:pt idx="712">
                  <c:v>18.43</c:v>
                </c:pt>
                <c:pt idx="713">
                  <c:v>18.309999999999999</c:v>
                </c:pt>
                <c:pt idx="714">
                  <c:v>18.260000000000002</c:v>
                </c:pt>
                <c:pt idx="715">
                  <c:v>18.12</c:v>
                </c:pt>
                <c:pt idx="716">
                  <c:v>18.350000000000001</c:v>
                </c:pt>
                <c:pt idx="717">
                  <c:v>18.66</c:v>
                </c:pt>
                <c:pt idx="718">
                  <c:v>18.66</c:v>
                </c:pt>
                <c:pt idx="719">
                  <c:v>18.71</c:v>
                </c:pt>
                <c:pt idx="720">
                  <c:v>18.71</c:v>
                </c:pt>
                <c:pt idx="721">
                  <c:v>18.55</c:v>
                </c:pt>
                <c:pt idx="722">
                  <c:v>18.579999999999998</c:v>
                </c:pt>
                <c:pt idx="723">
                  <c:v>19.16</c:v>
                </c:pt>
                <c:pt idx="724">
                  <c:v>19.100000000000001</c:v>
                </c:pt>
                <c:pt idx="725">
                  <c:v>18.93</c:v>
                </c:pt>
                <c:pt idx="726">
                  <c:v>18.93</c:v>
                </c:pt>
                <c:pt idx="727">
                  <c:v>18.899999999999999</c:v>
                </c:pt>
                <c:pt idx="728">
                  <c:v>18.79</c:v>
                </c:pt>
                <c:pt idx="729">
                  <c:v>18.809999999999999</c:v>
                </c:pt>
                <c:pt idx="730">
                  <c:v>18.64</c:v>
                </c:pt>
                <c:pt idx="731">
                  <c:v>18.649999999999999</c:v>
                </c:pt>
                <c:pt idx="732">
                  <c:v>18.2</c:v>
                </c:pt>
                <c:pt idx="733">
                  <c:v>18.29</c:v>
                </c:pt>
                <c:pt idx="734">
                  <c:v>18.21</c:v>
                </c:pt>
                <c:pt idx="735">
                  <c:v>18.21</c:v>
                </c:pt>
                <c:pt idx="736">
                  <c:v>18.02</c:v>
                </c:pt>
                <c:pt idx="737">
                  <c:v>17.96</c:v>
                </c:pt>
                <c:pt idx="738">
                  <c:v>18</c:v>
                </c:pt>
                <c:pt idx="739">
                  <c:v>18.13</c:v>
                </c:pt>
                <c:pt idx="740">
                  <c:v>18.05</c:v>
                </c:pt>
                <c:pt idx="741">
                  <c:v>17.84</c:v>
                </c:pt>
                <c:pt idx="742">
                  <c:v>17.8</c:v>
                </c:pt>
                <c:pt idx="743">
                  <c:v>17.7</c:v>
                </c:pt>
                <c:pt idx="744">
                  <c:v>17.89</c:v>
                </c:pt>
                <c:pt idx="745">
                  <c:v>17.649999999999999</c:v>
                </c:pt>
                <c:pt idx="746">
                  <c:v>17.66</c:v>
                </c:pt>
                <c:pt idx="747">
                  <c:v>18.43</c:v>
                </c:pt>
                <c:pt idx="748">
                  <c:v>18.190000000000001</c:v>
                </c:pt>
                <c:pt idx="749">
                  <c:v>18.239999999999998</c:v>
                </c:pt>
                <c:pt idx="750">
                  <c:v>18.12</c:v>
                </c:pt>
                <c:pt idx="751">
                  <c:v>17.739999999999998</c:v>
                </c:pt>
                <c:pt idx="752">
                  <c:v>17.96</c:v>
                </c:pt>
                <c:pt idx="753">
                  <c:v>17.91</c:v>
                </c:pt>
                <c:pt idx="754">
                  <c:v>18.09</c:v>
                </c:pt>
                <c:pt idx="755">
                  <c:v>18.28</c:v>
                </c:pt>
                <c:pt idx="756">
                  <c:v>18.190000000000001</c:v>
                </c:pt>
                <c:pt idx="757">
                  <c:v>17.98</c:v>
                </c:pt>
                <c:pt idx="758">
                  <c:v>18.16</c:v>
                </c:pt>
                <c:pt idx="759">
                  <c:v>18.440000000000001</c:v>
                </c:pt>
                <c:pt idx="760">
                  <c:v>18.12</c:v>
                </c:pt>
                <c:pt idx="761">
                  <c:v>17.829999999999998</c:v>
                </c:pt>
                <c:pt idx="762">
                  <c:v>18.04</c:v>
                </c:pt>
                <c:pt idx="763">
                  <c:v>17.940000000000001</c:v>
                </c:pt>
                <c:pt idx="764">
                  <c:v>18.170000000000002</c:v>
                </c:pt>
                <c:pt idx="765">
                  <c:v>18.05</c:v>
                </c:pt>
                <c:pt idx="766">
                  <c:v>18.16</c:v>
                </c:pt>
                <c:pt idx="767">
                  <c:v>17.62</c:v>
                </c:pt>
                <c:pt idx="768">
                  <c:v>17.55</c:v>
                </c:pt>
                <c:pt idx="769">
                  <c:v>17.57</c:v>
                </c:pt>
                <c:pt idx="770">
                  <c:v>17.72</c:v>
                </c:pt>
                <c:pt idx="771">
                  <c:v>17.72</c:v>
                </c:pt>
                <c:pt idx="772">
                  <c:v>17.63</c:v>
                </c:pt>
                <c:pt idx="773">
                  <c:v>17.899999999999999</c:v>
                </c:pt>
                <c:pt idx="774">
                  <c:v>18.13</c:v>
                </c:pt>
                <c:pt idx="775">
                  <c:v>18.3</c:v>
                </c:pt>
                <c:pt idx="776">
                  <c:v>18.190000000000001</c:v>
                </c:pt>
                <c:pt idx="777">
                  <c:v>18.059999999999999</c:v>
                </c:pt>
                <c:pt idx="778">
                  <c:v>17.829999999999998</c:v>
                </c:pt>
                <c:pt idx="779">
                  <c:v>17.77</c:v>
                </c:pt>
                <c:pt idx="780">
                  <c:v>17.61</c:v>
                </c:pt>
                <c:pt idx="781">
                  <c:v>17.32</c:v>
                </c:pt>
                <c:pt idx="782">
                  <c:v>17.62</c:v>
                </c:pt>
                <c:pt idx="783">
                  <c:v>17.64</c:v>
                </c:pt>
                <c:pt idx="784">
                  <c:v>17.2</c:v>
                </c:pt>
                <c:pt idx="785">
                  <c:v>17.100000000000001</c:v>
                </c:pt>
                <c:pt idx="786">
                  <c:v>17.3</c:v>
                </c:pt>
                <c:pt idx="787">
                  <c:v>17.190000000000001</c:v>
                </c:pt>
                <c:pt idx="788">
                  <c:v>17.47</c:v>
                </c:pt>
                <c:pt idx="789">
                  <c:v>17.34</c:v>
                </c:pt>
                <c:pt idx="790">
                  <c:v>17.55</c:v>
                </c:pt>
                <c:pt idx="791">
                  <c:v>18.21</c:v>
                </c:pt>
                <c:pt idx="792">
                  <c:v>19.010000000000002</c:v>
                </c:pt>
                <c:pt idx="793">
                  <c:v>18.96</c:v>
                </c:pt>
                <c:pt idx="794">
                  <c:v>19.34</c:v>
                </c:pt>
                <c:pt idx="795">
                  <c:v>19.12</c:v>
                </c:pt>
                <c:pt idx="796">
                  <c:v>18.989999999999998</c:v>
                </c:pt>
                <c:pt idx="797">
                  <c:v>18.98</c:v>
                </c:pt>
                <c:pt idx="798">
                  <c:v>19</c:v>
                </c:pt>
                <c:pt idx="799">
                  <c:v>19</c:v>
                </c:pt>
                <c:pt idx="800">
                  <c:v>19</c:v>
                </c:pt>
                <c:pt idx="801">
                  <c:v>19.13</c:v>
                </c:pt>
                <c:pt idx="802">
                  <c:v>18.989999999999998</c:v>
                </c:pt>
                <c:pt idx="803">
                  <c:v>18.920000000000002</c:v>
                </c:pt>
                <c:pt idx="804">
                  <c:v>19.48</c:v>
                </c:pt>
                <c:pt idx="805">
                  <c:v>19.48</c:v>
                </c:pt>
                <c:pt idx="806">
                  <c:v>18.93</c:v>
                </c:pt>
                <c:pt idx="807">
                  <c:v>18.87</c:v>
                </c:pt>
                <c:pt idx="808">
                  <c:v>18.98</c:v>
                </c:pt>
                <c:pt idx="809">
                  <c:v>19.04</c:v>
                </c:pt>
                <c:pt idx="810">
                  <c:v>18.940000000000001</c:v>
                </c:pt>
                <c:pt idx="811">
                  <c:v>18.5</c:v>
                </c:pt>
                <c:pt idx="812">
                  <c:v>18.84</c:v>
                </c:pt>
                <c:pt idx="813">
                  <c:v>19.22</c:v>
                </c:pt>
                <c:pt idx="814">
                  <c:v>19</c:v>
                </c:pt>
                <c:pt idx="815">
                  <c:v>19.23</c:v>
                </c:pt>
                <c:pt idx="816">
                  <c:v>19.239999999999998</c:v>
                </c:pt>
                <c:pt idx="817">
                  <c:v>19.16</c:v>
                </c:pt>
                <c:pt idx="818">
                  <c:v>19.149999999999999</c:v>
                </c:pt>
                <c:pt idx="819">
                  <c:v>19.03</c:v>
                </c:pt>
                <c:pt idx="820">
                  <c:v>19.48</c:v>
                </c:pt>
                <c:pt idx="821">
                  <c:v>19.54</c:v>
                </c:pt>
                <c:pt idx="822">
                  <c:v>19.13</c:v>
                </c:pt>
                <c:pt idx="823">
                  <c:v>19.059999999999999</c:v>
                </c:pt>
                <c:pt idx="824">
                  <c:v>19.05</c:v>
                </c:pt>
                <c:pt idx="825">
                  <c:v>18.77</c:v>
                </c:pt>
                <c:pt idx="826">
                  <c:v>18.46</c:v>
                </c:pt>
                <c:pt idx="827">
                  <c:v>18.72</c:v>
                </c:pt>
                <c:pt idx="828">
                  <c:v>18.84</c:v>
                </c:pt>
                <c:pt idx="829">
                  <c:v>18.739999999999998</c:v>
                </c:pt>
                <c:pt idx="830">
                  <c:v>18.739999999999998</c:v>
                </c:pt>
                <c:pt idx="831">
                  <c:v>18.940000000000001</c:v>
                </c:pt>
                <c:pt idx="832">
                  <c:v>18.79</c:v>
                </c:pt>
                <c:pt idx="833">
                  <c:v>18.350000000000001</c:v>
                </c:pt>
                <c:pt idx="834">
                  <c:v>18.28</c:v>
                </c:pt>
                <c:pt idx="835">
                  <c:v>18.07</c:v>
                </c:pt>
                <c:pt idx="836">
                  <c:v>18.02</c:v>
                </c:pt>
                <c:pt idx="837">
                  <c:v>18.18</c:v>
                </c:pt>
                <c:pt idx="838">
                  <c:v>17.96</c:v>
                </c:pt>
                <c:pt idx="839">
                  <c:v>17.8</c:v>
                </c:pt>
                <c:pt idx="840">
                  <c:v>17.8</c:v>
                </c:pt>
                <c:pt idx="841">
                  <c:v>17.91</c:v>
                </c:pt>
                <c:pt idx="842">
                  <c:v>17.62</c:v>
                </c:pt>
                <c:pt idx="843">
                  <c:v>17.809999999999999</c:v>
                </c:pt>
                <c:pt idx="844">
                  <c:v>17.71</c:v>
                </c:pt>
                <c:pt idx="845">
                  <c:v>17.71</c:v>
                </c:pt>
                <c:pt idx="846">
                  <c:v>17.350000000000001</c:v>
                </c:pt>
                <c:pt idx="847">
                  <c:v>17.43</c:v>
                </c:pt>
                <c:pt idx="848">
                  <c:v>17.18</c:v>
                </c:pt>
                <c:pt idx="849">
                  <c:v>17.010000000000002</c:v>
                </c:pt>
                <c:pt idx="850">
                  <c:v>17.22</c:v>
                </c:pt>
                <c:pt idx="851">
                  <c:v>17.670000000000002</c:v>
                </c:pt>
                <c:pt idx="852">
                  <c:v>17.7</c:v>
                </c:pt>
                <c:pt idx="853">
                  <c:v>18.23</c:v>
                </c:pt>
                <c:pt idx="854">
                  <c:v>18.32</c:v>
                </c:pt>
                <c:pt idx="855">
                  <c:v>18.309999999999999</c:v>
                </c:pt>
                <c:pt idx="856">
                  <c:v>18.18</c:v>
                </c:pt>
                <c:pt idx="857">
                  <c:v>18.03</c:v>
                </c:pt>
                <c:pt idx="858">
                  <c:v>17.95</c:v>
                </c:pt>
                <c:pt idx="859">
                  <c:v>18.43</c:v>
                </c:pt>
                <c:pt idx="860">
                  <c:v>18.57</c:v>
                </c:pt>
                <c:pt idx="861">
                  <c:v>18.739999999999998</c:v>
                </c:pt>
                <c:pt idx="862">
                  <c:v>18.84</c:v>
                </c:pt>
                <c:pt idx="863">
                  <c:v>18.78</c:v>
                </c:pt>
                <c:pt idx="864">
                  <c:v>18.7</c:v>
                </c:pt>
                <c:pt idx="865">
                  <c:v>19.14</c:v>
                </c:pt>
                <c:pt idx="866">
                  <c:v>18.91</c:v>
                </c:pt>
                <c:pt idx="867">
                  <c:v>18.91</c:v>
                </c:pt>
                <c:pt idx="868">
                  <c:v>18.989999999999998</c:v>
                </c:pt>
                <c:pt idx="869">
                  <c:v>18.55</c:v>
                </c:pt>
                <c:pt idx="870">
                  <c:v>18.649999999999999</c:v>
                </c:pt>
                <c:pt idx="871">
                  <c:v>18.579999999999998</c:v>
                </c:pt>
                <c:pt idx="872">
                  <c:v>18.63</c:v>
                </c:pt>
                <c:pt idx="873">
                  <c:v>18.63</c:v>
                </c:pt>
                <c:pt idx="874">
                  <c:v>18.36</c:v>
                </c:pt>
                <c:pt idx="875">
                  <c:v>18.57</c:v>
                </c:pt>
                <c:pt idx="876">
                  <c:v>18.36</c:v>
                </c:pt>
                <c:pt idx="877">
                  <c:v>18.22</c:v>
                </c:pt>
                <c:pt idx="878">
                  <c:v>18.43</c:v>
                </c:pt>
                <c:pt idx="879">
                  <c:v>18.670000000000002</c:v>
                </c:pt>
                <c:pt idx="880">
                  <c:v>18.37</c:v>
                </c:pt>
                <c:pt idx="881">
                  <c:v>18.22</c:v>
                </c:pt>
                <c:pt idx="882">
                  <c:v>18.2</c:v>
                </c:pt>
                <c:pt idx="883">
                  <c:v>18.3</c:v>
                </c:pt>
                <c:pt idx="884">
                  <c:v>18.16</c:v>
                </c:pt>
                <c:pt idx="885">
                  <c:v>18.18</c:v>
                </c:pt>
                <c:pt idx="886">
                  <c:v>18.11</c:v>
                </c:pt>
                <c:pt idx="887">
                  <c:v>17.96</c:v>
                </c:pt>
                <c:pt idx="888">
                  <c:v>18.03</c:v>
                </c:pt>
                <c:pt idx="889">
                  <c:v>17.489999999999998</c:v>
                </c:pt>
                <c:pt idx="890">
                  <c:v>17.309999999999999</c:v>
                </c:pt>
                <c:pt idx="891">
                  <c:v>17.22</c:v>
                </c:pt>
                <c:pt idx="892">
                  <c:v>17.32</c:v>
                </c:pt>
                <c:pt idx="893">
                  <c:v>17.489999999999998</c:v>
                </c:pt>
                <c:pt idx="894">
                  <c:v>17.29</c:v>
                </c:pt>
                <c:pt idx="895">
                  <c:v>17.07</c:v>
                </c:pt>
                <c:pt idx="896">
                  <c:v>17.21</c:v>
                </c:pt>
                <c:pt idx="897">
                  <c:v>16.79</c:v>
                </c:pt>
                <c:pt idx="898">
                  <c:v>16.739999999999998</c:v>
                </c:pt>
                <c:pt idx="899">
                  <c:v>16.71</c:v>
                </c:pt>
                <c:pt idx="900">
                  <c:v>16.989999999999998</c:v>
                </c:pt>
                <c:pt idx="901">
                  <c:v>17.149999999999999</c:v>
                </c:pt>
                <c:pt idx="902">
                  <c:v>17.149999999999999</c:v>
                </c:pt>
                <c:pt idx="903">
                  <c:v>17.3</c:v>
                </c:pt>
                <c:pt idx="904">
                  <c:v>16.559999999999999</c:v>
                </c:pt>
                <c:pt idx="905">
                  <c:v>16.34</c:v>
                </c:pt>
                <c:pt idx="906">
                  <c:v>16.13</c:v>
                </c:pt>
                <c:pt idx="907">
                  <c:v>16.91</c:v>
                </c:pt>
                <c:pt idx="908">
                  <c:v>16.64</c:v>
                </c:pt>
                <c:pt idx="909">
                  <c:v>16.32</c:v>
                </c:pt>
                <c:pt idx="910">
                  <c:v>16.920000000000002</c:v>
                </c:pt>
                <c:pt idx="911">
                  <c:v>17.09</c:v>
                </c:pt>
                <c:pt idx="912">
                  <c:v>17.64</c:v>
                </c:pt>
                <c:pt idx="913">
                  <c:v>17.809999999999999</c:v>
                </c:pt>
                <c:pt idx="914">
                  <c:v>18.11</c:v>
                </c:pt>
                <c:pt idx="915">
                  <c:v>18.07</c:v>
                </c:pt>
                <c:pt idx="916">
                  <c:v>18.2</c:v>
                </c:pt>
                <c:pt idx="917">
                  <c:v>18.12</c:v>
                </c:pt>
                <c:pt idx="918">
                  <c:v>18.54</c:v>
                </c:pt>
                <c:pt idx="919">
                  <c:v>19.100000000000001</c:v>
                </c:pt>
                <c:pt idx="920">
                  <c:v>18.89</c:v>
                </c:pt>
                <c:pt idx="921">
                  <c:v>18.73</c:v>
                </c:pt>
                <c:pt idx="922">
                  <c:v>18.64</c:v>
                </c:pt>
                <c:pt idx="923">
                  <c:v>18.45</c:v>
                </c:pt>
                <c:pt idx="924">
                  <c:v>18.600000000000001</c:v>
                </c:pt>
                <c:pt idx="925">
                  <c:v>18.600000000000001</c:v>
                </c:pt>
                <c:pt idx="926">
                  <c:v>18.62</c:v>
                </c:pt>
                <c:pt idx="927">
                  <c:v>18.829999999999998</c:v>
                </c:pt>
                <c:pt idx="928">
                  <c:v>18.899999999999999</c:v>
                </c:pt>
                <c:pt idx="929">
                  <c:v>19.05</c:v>
                </c:pt>
                <c:pt idx="930">
                  <c:v>19.23</c:v>
                </c:pt>
                <c:pt idx="931">
                  <c:v>19.440000000000001</c:v>
                </c:pt>
                <c:pt idx="932">
                  <c:v>19.27</c:v>
                </c:pt>
                <c:pt idx="933">
                  <c:v>19.100000000000001</c:v>
                </c:pt>
                <c:pt idx="934">
                  <c:v>18.96</c:v>
                </c:pt>
                <c:pt idx="935">
                  <c:v>19.14</c:v>
                </c:pt>
                <c:pt idx="936">
                  <c:v>19.38</c:v>
                </c:pt>
                <c:pt idx="937">
                  <c:v>19.079999999999998</c:v>
                </c:pt>
                <c:pt idx="938">
                  <c:v>19.62</c:v>
                </c:pt>
                <c:pt idx="939">
                  <c:v>19.510000000000002</c:v>
                </c:pt>
                <c:pt idx="940">
                  <c:v>19.57</c:v>
                </c:pt>
                <c:pt idx="941">
                  <c:v>19.32</c:v>
                </c:pt>
                <c:pt idx="942">
                  <c:v>19.2</c:v>
                </c:pt>
                <c:pt idx="943">
                  <c:v>18.920000000000002</c:v>
                </c:pt>
                <c:pt idx="944">
                  <c:v>19.12</c:v>
                </c:pt>
                <c:pt idx="945">
                  <c:v>19.04</c:v>
                </c:pt>
                <c:pt idx="946">
                  <c:v>18.82</c:v>
                </c:pt>
                <c:pt idx="947">
                  <c:v>19.059999999999999</c:v>
                </c:pt>
                <c:pt idx="948">
                  <c:v>19</c:v>
                </c:pt>
                <c:pt idx="949">
                  <c:v>19.149999999999999</c:v>
                </c:pt>
                <c:pt idx="950">
                  <c:v>19.239999999999998</c:v>
                </c:pt>
                <c:pt idx="951">
                  <c:v>19.16</c:v>
                </c:pt>
                <c:pt idx="952">
                  <c:v>19.100000000000001</c:v>
                </c:pt>
                <c:pt idx="953">
                  <c:v>19.010000000000002</c:v>
                </c:pt>
                <c:pt idx="954">
                  <c:v>18.670000000000002</c:v>
                </c:pt>
                <c:pt idx="955">
                  <c:v>18.84</c:v>
                </c:pt>
                <c:pt idx="956">
                  <c:v>18.829999999999998</c:v>
                </c:pt>
                <c:pt idx="957">
                  <c:v>18.940000000000001</c:v>
                </c:pt>
                <c:pt idx="958">
                  <c:v>18.84</c:v>
                </c:pt>
                <c:pt idx="959">
                  <c:v>18.73</c:v>
                </c:pt>
                <c:pt idx="960">
                  <c:v>18.66</c:v>
                </c:pt>
                <c:pt idx="961">
                  <c:v>18.39</c:v>
                </c:pt>
                <c:pt idx="962">
                  <c:v>18.57</c:v>
                </c:pt>
                <c:pt idx="963">
                  <c:v>18.739999999999998</c:v>
                </c:pt>
                <c:pt idx="964">
                  <c:v>18.66</c:v>
                </c:pt>
                <c:pt idx="965">
                  <c:v>18.97</c:v>
                </c:pt>
                <c:pt idx="966">
                  <c:v>18.95</c:v>
                </c:pt>
                <c:pt idx="967">
                  <c:v>18.71</c:v>
                </c:pt>
                <c:pt idx="968">
                  <c:v>19.04</c:v>
                </c:pt>
                <c:pt idx="969">
                  <c:v>18.989999999999998</c:v>
                </c:pt>
                <c:pt idx="970">
                  <c:v>18.989999999999998</c:v>
                </c:pt>
                <c:pt idx="971">
                  <c:v>18.5</c:v>
                </c:pt>
                <c:pt idx="972">
                  <c:v>18.36</c:v>
                </c:pt>
                <c:pt idx="973">
                  <c:v>18.57</c:v>
                </c:pt>
                <c:pt idx="974">
                  <c:v>18.850000000000001</c:v>
                </c:pt>
                <c:pt idx="975">
                  <c:v>18.690000000000001</c:v>
                </c:pt>
                <c:pt idx="976">
                  <c:v>18.53</c:v>
                </c:pt>
                <c:pt idx="977">
                  <c:v>18.510000000000002</c:v>
                </c:pt>
                <c:pt idx="978">
                  <c:v>18.52</c:v>
                </c:pt>
                <c:pt idx="979">
                  <c:v>18.260000000000002</c:v>
                </c:pt>
                <c:pt idx="980">
                  <c:v>18.260000000000002</c:v>
                </c:pt>
                <c:pt idx="981">
                  <c:v>18.09</c:v>
                </c:pt>
                <c:pt idx="982">
                  <c:v>18.739999999999998</c:v>
                </c:pt>
                <c:pt idx="983">
                  <c:v>18.809999999999999</c:v>
                </c:pt>
                <c:pt idx="984">
                  <c:v>19.02</c:v>
                </c:pt>
                <c:pt idx="985">
                  <c:v>19.89</c:v>
                </c:pt>
                <c:pt idx="986">
                  <c:v>20.079999999999998</c:v>
                </c:pt>
                <c:pt idx="987">
                  <c:v>20.39</c:v>
                </c:pt>
                <c:pt idx="988">
                  <c:v>20.64</c:v>
                </c:pt>
                <c:pt idx="989">
                  <c:v>20.65</c:v>
                </c:pt>
                <c:pt idx="990">
                  <c:v>20.69</c:v>
                </c:pt>
                <c:pt idx="991">
                  <c:v>20.89</c:v>
                </c:pt>
                <c:pt idx="992">
                  <c:v>21.04</c:v>
                </c:pt>
                <c:pt idx="993">
                  <c:v>20.69</c:v>
                </c:pt>
                <c:pt idx="994">
                  <c:v>21.06</c:v>
                </c:pt>
                <c:pt idx="995">
                  <c:v>21.06</c:v>
                </c:pt>
                <c:pt idx="996">
                  <c:v>20.63</c:v>
                </c:pt>
                <c:pt idx="997">
                  <c:v>20.350000000000001</c:v>
                </c:pt>
                <c:pt idx="998">
                  <c:v>20.170000000000002</c:v>
                </c:pt>
                <c:pt idx="999">
                  <c:v>20.21</c:v>
                </c:pt>
                <c:pt idx="1000">
                  <c:v>20.05</c:v>
                </c:pt>
                <c:pt idx="1001">
                  <c:v>20.57</c:v>
                </c:pt>
                <c:pt idx="1002">
                  <c:v>21.01</c:v>
                </c:pt>
                <c:pt idx="1003">
                  <c:v>21.62</c:v>
                </c:pt>
                <c:pt idx="1004">
                  <c:v>21.44</c:v>
                </c:pt>
                <c:pt idx="1005">
                  <c:v>21.33</c:v>
                </c:pt>
                <c:pt idx="1006">
                  <c:v>21</c:v>
                </c:pt>
                <c:pt idx="1007">
                  <c:v>21.28</c:v>
                </c:pt>
                <c:pt idx="1008">
                  <c:v>21.59</c:v>
                </c:pt>
                <c:pt idx="1009">
                  <c:v>21.03</c:v>
                </c:pt>
                <c:pt idx="1010">
                  <c:v>21.65</c:v>
                </c:pt>
                <c:pt idx="1011">
                  <c:v>21.64</c:v>
                </c:pt>
                <c:pt idx="1012">
                  <c:v>22.05</c:v>
                </c:pt>
                <c:pt idx="1013">
                  <c:v>22.01</c:v>
                </c:pt>
                <c:pt idx="1014">
                  <c:v>21.69</c:v>
                </c:pt>
                <c:pt idx="1015">
                  <c:v>22.34</c:v>
                </c:pt>
                <c:pt idx="1016">
                  <c:v>22.71</c:v>
                </c:pt>
                <c:pt idx="1017">
                  <c:v>22.55</c:v>
                </c:pt>
                <c:pt idx="1018">
                  <c:v>22.41</c:v>
                </c:pt>
                <c:pt idx="1019">
                  <c:v>23.04</c:v>
                </c:pt>
                <c:pt idx="1020">
                  <c:v>22.92</c:v>
                </c:pt>
                <c:pt idx="1021">
                  <c:v>23.33</c:v>
                </c:pt>
                <c:pt idx="1022">
                  <c:v>23.56</c:v>
                </c:pt>
                <c:pt idx="1023">
                  <c:v>23.54</c:v>
                </c:pt>
                <c:pt idx="1024">
                  <c:v>23.4</c:v>
                </c:pt>
                <c:pt idx="1025">
                  <c:v>23.4</c:v>
                </c:pt>
                <c:pt idx="1026">
                  <c:v>23.4</c:v>
                </c:pt>
                <c:pt idx="1027">
                  <c:v>23.48</c:v>
                </c:pt>
                <c:pt idx="1028">
                  <c:v>23.17</c:v>
                </c:pt>
                <c:pt idx="1029">
                  <c:v>23.31</c:v>
                </c:pt>
                <c:pt idx="1030">
                  <c:v>23.36</c:v>
                </c:pt>
                <c:pt idx="1031">
                  <c:v>23.26</c:v>
                </c:pt>
                <c:pt idx="1032">
                  <c:v>23.28</c:v>
                </c:pt>
                <c:pt idx="1033">
                  <c:v>23.39</c:v>
                </c:pt>
                <c:pt idx="1034">
                  <c:v>23.42</c:v>
                </c:pt>
                <c:pt idx="1035">
                  <c:v>23.64</c:v>
                </c:pt>
                <c:pt idx="1036">
                  <c:v>23.29</c:v>
                </c:pt>
                <c:pt idx="1037">
                  <c:v>23.33</c:v>
                </c:pt>
                <c:pt idx="1038">
                  <c:v>23.23</c:v>
                </c:pt>
                <c:pt idx="1039">
                  <c:v>23.17</c:v>
                </c:pt>
                <c:pt idx="1040">
                  <c:v>23.17</c:v>
                </c:pt>
                <c:pt idx="1041">
                  <c:v>22.96</c:v>
                </c:pt>
                <c:pt idx="1042">
                  <c:v>22.87</c:v>
                </c:pt>
                <c:pt idx="1043">
                  <c:v>23.02</c:v>
                </c:pt>
                <c:pt idx="1044">
                  <c:v>22.9</c:v>
                </c:pt>
                <c:pt idx="1045">
                  <c:v>22.62</c:v>
                </c:pt>
                <c:pt idx="1046">
                  <c:v>22.55</c:v>
                </c:pt>
                <c:pt idx="1047">
                  <c:v>22.43</c:v>
                </c:pt>
                <c:pt idx="1048">
                  <c:v>22.4</c:v>
                </c:pt>
                <c:pt idx="1049">
                  <c:v>22.59</c:v>
                </c:pt>
                <c:pt idx="1050">
                  <c:v>23.07</c:v>
                </c:pt>
                <c:pt idx="1051">
                  <c:v>23.13</c:v>
                </c:pt>
                <c:pt idx="1052">
                  <c:v>23.19</c:v>
                </c:pt>
                <c:pt idx="1053">
                  <c:v>22.95</c:v>
                </c:pt>
                <c:pt idx="1054">
                  <c:v>22.99</c:v>
                </c:pt>
                <c:pt idx="1055">
                  <c:v>23.35</c:v>
                </c:pt>
                <c:pt idx="1056">
                  <c:v>23.41</c:v>
                </c:pt>
                <c:pt idx="1057">
                  <c:v>23.51</c:v>
                </c:pt>
                <c:pt idx="1058">
                  <c:v>23.13</c:v>
                </c:pt>
                <c:pt idx="1059">
                  <c:v>23.44</c:v>
                </c:pt>
                <c:pt idx="1060">
                  <c:v>23.4</c:v>
                </c:pt>
                <c:pt idx="1061">
                  <c:v>23.08</c:v>
                </c:pt>
                <c:pt idx="1062">
                  <c:v>23.18</c:v>
                </c:pt>
                <c:pt idx="1063">
                  <c:v>23.56</c:v>
                </c:pt>
                <c:pt idx="1064">
                  <c:v>23.97</c:v>
                </c:pt>
                <c:pt idx="1065">
                  <c:v>23.97</c:v>
                </c:pt>
                <c:pt idx="1066">
                  <c:v>23.59</c:v>
                </c:pt>
                <c:pt idx="1067">
                  <c:v>23.56</c:v>
                </c:pt>
                <c:pt idx="1068">
                  <c:v>23.45</c:v>
                </c:pt>
                <c:pt idx="1069">
                  <c:v>23.45</c:v>
                </c:pt>
                <c:pt idx="1070">
                  <c:v>23.6</c:v>
                </c:pt>
                <c:pt idx="1071">
                  <c:v>23.66</c:v>
                </c:pt>
                <c:pt idx="1072">
                  <c:v>23.92</c:v>
                </c:pt>
                <c:pt idx="1073">
                  <c:v>23.92</c:v>
                </c:pt>
                <c:pt idx="1074">
                  <c:v>23.94</c:v>
                </c:pt>
                <c:pt idx="1075">
                  <c:v>23.71</c:v>
                </c:pt>
                <c:pt idx="1076">
                  <c:v>23.81</c:v>
                </c:pt>
                <c:pt idx="1077">
                  <c:v>24</c:v>
                </c:pt>
                <c:pt idx="1078">
                  <c:v>23.9</c:v>
                </c:pt>
                <c:pt idx="1079">
                  <c:v>23.86</c:v>
                </c:pt>
                <c:pt idx="1080">
                  <c:v>23.48</c:v>
                </c:pt>
                <c:pt idx="1081">
                  <c:v>23.43</c:v>
                </c:pt>
                <c:pt idx="1082">
                  <c:v>23.32</c:v>
                </c:pt>
                <c:pt idx="1083">
                  <c:v>23.4</c:v>
                </c:pt>
                <c:pt idx="1084">
                  <c:v>23.02</c:v>
                </c:pt>
                <c:pt idx="1085">
                  <c:v>23.38</c:v>
                </c:pt>
                <c:pt idx="1086">
                  <c:v>23.76</c:v>
                </c:pt>
                <c:pt idx="1087">
                  <c:v>24.07</c:v>
                </c:pt>
                <c:pt idx="1088">
                  <c:v>24</c:v>
                </c:pt>
                <c:pt idx="1089">
                  <c:v>23.99</c:v>
                </c:pt>
                <c:pt idx="1090">
                  <c:v>23.99</c:v>
                </c:pt>
                <c:pt idx="1091">
                  <c:v>23.91</c:v>
                </c:pt>
                <c:pt idx="1092">
                  <c:v>24.27</c:v>
                </c:pt>
                <c:pt idx="1093">
                  <c:v>24.16</c:v>
                </c:pt>
                <c:pt idx="1094">
                  <c:v>23.85</c:v>
                </c:pt>
                <c:pt idx="1095">
                  <c:v>23.91</c:v>
                </c:pt>
                <c:pt idx="1096">
                  <c:v>23.77</c:v>
                </c:pt>
                <c:pt idx="1097">
                  <c:v>23.74</c:v>
                </c:pt>
                <c:pt idx="1098">
                  <c:v>23.94</c:v>
                </c:pt>
                <c:pt idx="1099">
                  <c:v>23.47</c:v>
                </c:pt>
                <c:pt idx="1100">
                  <c:v>23.39</c:v>
                </c:pt>
                <c:pt idx="1101">
                  <c:v>23.32</c:v>
                </c:pt>
                <c:pt idx="1102">
                  <c:v>23.3</c:v>
                </c:pt>
                <c:pt idx="1103">
                  <c:v>23.21</c:v>
                </c:pt>
                <c:pt idx="1104">
                  <c:v>23.19</c:v>
                </c:pt>
                <c:pt idx="1105">
                  <c:v>23.08</c:v>
                </c:pt>
                <c:pt idx="1106">
                  <c:v>23.08</c:v>
                </c:pt>
                <c:pt idx="1107">
                  <c:v>22.87</c:v>
                </c:pt>
                <c:pt idx="1108">
                  <c:v>22.64</c:v>
                </c:pt>
                <c:pt idx="1109">
                  <c:v>22.35</c:v>
                </c:pt>
                <c:pt idx="1110">
                  <c:v>22.25</c:v>
                </c:pt>
                <c:pt idx="1111">
                  <c:v>22.43</c:v>
                </c:pt>
                <c:pt idx="1112">
                  <c:v>22.59</c:v>
                </c:pt>
                <c:pt idx="1113">
                  <c:v>22.5</c:v>
                </c:pt>
                <c:pt idx="1114">
                  <c:v>23.26</c:v>
                </c:pt>
                <c:pt idx="1115">
                  <c:v>23.13</c:v>
                </c:pt>
                <c:pt idx="1116">
                  <c:v>23.16</c:v>
                </c:pt>
                <c:pt idx="1117">
                  <c:v>23.16</c:v>
                </c:pt>
                <c:pt idx="1118">
                  <c:v>23.29</c:v>
                </c:pt>
                <c:pt idx="1119">
                  <c:v>23.34</c:v>
                </c:pt>
                <c:pt idx="1120">
                  <c:v>23.78</c:v>
                </c:pt>
                <c:pt idx="1121">
                  <c:v>23.86</c:v>
                </c:pt>
                <c:pt idx="1122">
                  <c:v>23.76</c:v>
                </c:pt>
                <c:pt idx="1123">
                  <c:v>23.85</c:v>
                </c:pt>
                <c:pt idx="1124">
                  <c:v>24.04</c:v>
                </c:pt>
                <c:pt idx="1125">
                  <c:v>24.06</c:v>
                </c:pt>
                <c:pt idx="1126">
                  <c:v>24.23</c:v>
                </c:pt>
                <c:pt idx="1127">
                  <c:v>24.23</c:v>
                </c:pt>
                <c:pt idx="1128">
                  <c:v>24.27</c:v>
                </c:pt>
                <c:pt idx="1129">
                  <c:v>24.16</c:v>
                </c:pt>
                <c:pt idx="1130">
                  <c:v>24.1</c:v>
                </c:pt>
                <c:pt idx="1131">
                  <c:v>24.45</c:v>
                </c:pt>
                <c:pt idx="1132">
                  <c:v>24.31</c:v>
                </c:pt>
                <c:pt idx="1133">
                  <c:v>24.48</c:v>
                </c:pt>
                <c:pt idx="1134">
                  <c:v>24.48</c:v>
                </c:pt>
                <c:pt idx="1135">
                  <c:v>24.46</c:v>
                </c:pt>
                <c:pt idx="1136">
                  <c:v>24.49</c:v>
                </c:pt>
                <c:pt idx="1137">
                  <c:v>24.35</c:v>
                </c:pt>
                <c:pt idx="1138">
                  <c:v>24.4</c:v>
                </c:pt>
                <c:pt idx="1139">
                  <c:v>24.72</c:v>
                </c:pt>
                <c:pt idx="1140">
                  <c:v>24.12</c:v>
                </c:pt>
                <c:pt idx="1141">
                  <c:v>23.66</c:v>
                </c:pt>
                <c:pt idx="1142">
                  <c:v>23.84</c:v>
                </c:pt>
                <c:pt idx="1143">
                  <c:v>23.7</c:v>
                </c:pt>
                <c:pt idx="1144">
                  <c:v>23.77</c:v>
                </c:pt>
                <c:pt idx="1145">
                  <c:v>23.84</c:v>
                </c:pt>
                <c:pt idx="1146">
                  <c:v>23.76</c:v>
                </c:pt>
                <c:pt idx="1147">
                  <c:v>23.62</c:v>
                </c:pt>
                <c:pt idx="1148">
                  <c:v>23.63</c:v>
                </c:pt>
                <c:pt idx="1149">
                  <c:v>23.68</c:v>
                </c:pt>
                <c:pt idx="1150">
                  <c:v>23.74</c:v>
                </c:pt>
                <c:pt idx="1151">
                  <c:v>23.69</c:v>
                </c:pt>
                <c:pt idx="1152">
                  <c:v>23.66</c:v>
                </c:pt>
                <c:pt idx="1153">
                  <c:v>23.57</c:v>
                </c:pt>
                <c:pt idx="1154">
                  <c:v>23.41</c:v>
                </c:pt>
                <c:pt idx="1155">
                  <c:v>23.25</c:v>
                </c:pt>
                <c:pt idx="1156">
                  <c:v>23.27</c:v>
                </c:pt>
                <c:pt idx="1157">
                  <c:v>23.23</c:v>
                </c:pt>
                <c:pt idx="1158">
                  <c:v>23.14</c:v>
                </c:pt>
                <c:pt idx="1159">
                  <c:v>22.66</c:v>
                </c:pt>
                <c:pt idx="1160">
                  <c:v>22.62</c:v>
                </c:pt>
                <c:pt idx="1161">
                  <c:v>22.53</c:v>
                </c:pt>
                <c:pt idx="1162">
                  <c:v>22.55</c:v>
                </c:pt>
                <c:pt idx="1163">
                  <c:v>22.42</c:v>
                </c:pt>
                <c:pt idx="1164">
                  <c:v>22.6</c:v>
                </c:pt>
                <c:pt idx="1165">
                  <c:v>22.49</c:v>
                </c:pt>
                <c:pt idx="1166">
                  <c:v>22.21</c:v>
                </c:pt>
                <c:pt idx="1167">
                  <c:v>22.33</c:v>
                </c:pt>
                <c:pt idx="1168">
                  <c:v>22.25</c:v>
                </c:pt>
                <c:pt idx="1169">
                  <c:v>22.42</c:v>
                </c:pt>
                <c:pt idx="1170">
                  <c:v>22.21</c:v>
                </c:pt>
                <c:pt idx="1171">
                  <c:v>22.27</c:v>
                </c:pt>
                <c:pt idx="1172">
                  <c:v>22.1</c:v>
                </c:pt>
                <c:pt idx="1173">
                  <c:v>21.77</c:v>
                </c:pt>
                <c:pt idx="1174">
                  <c:v>21.74</c:v>
                </c:pt>
                <c:pt idx="1175">
                  <c:v>21.59</c:v>
                </c:pt>
                <c:pt idx="1176">
                  <c:v>21.86</c:v>
                </c:pt>
                <c:pt idx="1177">
                  <c:v>22.13</c:v>
                </c:pt>
                <c:pt idx="1178">
                  <c:v>22.06</c:v>
                </c:pt>
                <c:pt idx="1179">
                  <c:v>22.43</c:v>
                </c:pt>
                <c:pt idx="1180">
                  <c:v>22.46</c:v>
                </c:pt>
                <c:pt idx="1181">
                  <c:v>22.64</c:v>
                </c:pt>
                <c:pt idx="1182">
                  <c:v>22.53</c:v>
                </c:pt>
                <c:pt idx="1183">
                  <c:v>22.61</c:v>
                </c:pt>
                <c:pt idx="1184">
                  <c:v>23.04</c:v>
                </c:pt>
                <c:pt idx="1185">
                  <c:v>23.04</c:v>
                </c:pt>
                <c:pt idx="1186">
                  <c:v>22.99</c:v>
                </c:pt>
                <c:pt idx="1187">
                  <c:v>22.86</c:v>
                </c:pt>
                <c:pt idx="1188">
                  <c:v>22.8</c:v>
                </c:pt>
                <c:pt idx="1189">
                  <c:v>22.94</c:v>
                </c:pt>
                <c:pt idx="1190">
                  <c:v>23.22</c:v>
                </c:pt>
                <c:pt idx="1191">
                  <c:v>23.05</c:v>
                </c:pt>
                <c:pt idx="1192">
                  <c:v>23.11</c:v>
                </c:pt>
                <c:pt idx="1193">
                  <c:v>23.03</c:v>
                </c:pt>
                <c:pt idx="1194">
                  <c:v>22.93</c:v>
                </c:pt>
                <c:pt idx="1195">
                  <c:v>22.76</c:v>
                </c:pt>
                <c:pt idx="1196">
                  <c:v>22.45</c:v>
                </c:pt>
                <c:pt idx="1197">
                  <c:v>22.96</c:v>
                </c:pt>
                <c:pt idx="1198">
                  <c:v>23.2</c:v>
                </c:pt>
                <c:pt idx="1199">
                  <c:v>23.56</c:v>
                </c:pt>
                <c:pt idx="1200">
                  <c:v>23.7</c:v>
                </c:pt>
                <c:pt idx="1201">
                  <c:v>23.69</c:v>
                </c:pt>
                <c:pt idx="1202">
                  <c:v>23.49</c:v>
                </c:pt>
                <c:pt idx="1203">
                  <c:v>23.53</c:v>
                </c:pt>
                <c:pt idx="1204">
                  <c:v>23.24</c:v>
                </c:pt>
                <c:pt idx="1205">
                  <c:v>23.05</c:v>
                </c:pt>
                <c:pt idx="1206">
                  <c:v>22.96</c:v>
                </c:pt>
                <c:pt idx="1207">
                  <c:v>22.61</c:v>
                </c:pt>
                <c:pt idx="1208">
                  <c:v>23.4</c:v>
                </c:pt>
                <c:pt idx="1209">
                  <c:v>23.35</c:v>
                </c:pt>
                <c:pt idx="1210">
                  <c:v>23.29</c:v>
                </c:pt>
                <c:pt idx="1211">
                  <c:v>23.43</c:v>
                </c:pt>
                <c:pt idx="1212">
                  <c:v>23.6</c:v>
                </c:pt>
                <c:pt idx="1213">
                  <c:v>23.5</c:v>
                </c:pt>
                <c:pt idx="1214">
                  <c:v>23.51</c:v>
                </c:pt>
                <c:pt idx="1215">
                  <c:v>23.4</c:v>
                </c:pt>
                <c:pt idx="1216">
                  <c:v>23.29</c:v>
                </c:pt>
                <c:pt idx="1217">
                  <c:v>23.49</c:v>
                </c:pt>
                <c:pt idx="1218">
                  <c:v>23.43</c:v>
                </c:pt>
                <c:pt idx="1219">
                  <c:v>22.95</c:v>
                </c:pt>
                <c:pt idx="1220">
                  <c:v>23.37</c:v>
                </c:pt>
                <c:pt idx="1221">
                  <c:v>23.28</c:v>
                </c:pt>
                <c:pt idx="1222">
                  <c:v>23.44</c:v>
                </c:pt>
                <c:pt idx="1223">
                  <c:v>23.78</c:v>
                </c:pt>
                <c:pt idx="1224">
                  <c:v>23.82</c:v>
                </c:pt>
                <c:pt idx="1225">
                  <c:v>23.37</c:v>
                </c:pt>
                <c:pt idx="1226">
                  <c:v>22.94</c:v>
                </c:pt>
                <c:pt idx="1227">
                  <c:v>23.18</c:v>
                </c:pt>
                <c:pt idx="1228">
                  <c:v>22.95</c:v>
                </c:pt>
                <c:pt idx="1229">
                  <c:v>22.72</c:v>
                </c:pt>
                <c:pt idx="1230">
                  <c:v>22.72</c:v>
                </c:pt>
                <c:pt idx="1231">
                  <c:v>22.18</c:v>
                </c:pt>
                <c:pt idx="1232">
                  <c:v>22.19</c:v>
                </c:pt>
                <c:pt idx="1233">
                  <c:v>22.24</c:v>
                </c:pt>
                <c:pt idx="1234">
                  <c:v>22.31</c:v>
                </c:pt>
                <c:pt idx="1235">
                  <c:v>22.01</c:v>
                </c:pt>
                <c:pt idx="1236">
                  <c:v>22.09</c:v>
                </c:pt>
                <c:pt idx="1237">
                  <c:v>21.84</c:v>
                </c:pt>
                <c:pt idx="1238">
                  <c:v>21.71</c:v>
                </c:pt>
                <c:pt idx="1239">
                  <c:v>21.72</c:v>
                </c:pt>
                <c:pt idx="1240">
                  <c:v>21.59</c:v>
                </c:pt>
                <c:pt idx="1241">
                  <c:v>22.09</c:v>
                </c:pt>
                <c:pt idx="1242">
                  <c:v>22.28</c:v>
                </c:pt>
                <c:pt idx="1243">
                  <c:v>22.17</c:v>
                </c:pt>
                <c:pt idx="1244">
                  <c:v>22.35</c:v>
                </c:pt>
                <c:pt idx="1245">
                  <c:v>22.64</c:v>
                </c:pt>
                <c:pt idx="1246">
                  <c:v>22.51</c:v>
                </c:pt>
                <c:pt idx="1247">
                  <c:v>22.67</c:v>
                </c:pt>
                <c:pt idx="1248">
                  <c:v>22.62</c:v>
                </c:pt>
                <c:pt idx="1249">
                  <c:v>22.61</c:v>
                </c:pt>
                <c:pt idx="1250">
                  <c:v>22.44</c:v>
                </c:pt>
                <c:pt idx="1251">
                  <c:v>22.31</c:v>
                </c:pt>
                <c:pt idx="1252">
                  <c:v>22.42</c:v>
                </c:pt>
                <c:pt idx="1253">
                  <c:v>22.38</c:v>
                </c:pt>
                <c:pt idx="1254">
                  <c:v>22.32</c:v>
                </c:pt>
                <c:pt idx="1255">
                  <c:v>22.32</c:v>
                </c:pt>
                <c:pt idx="1256">
                  <c:v>22.26</c:v>
                </c:pt>
                <c:pt idx="1257">
                  <c:v>22.16</c:v>
                </c:pt>
                <c:pt idx="1258">
                  <c:v>21.93</c:v>
                </c:pt>
                <c:pt idx="1259">
                  <c:v>22.16</c:v>
                </c:pt>
                <c:pt idx="1260">
                  <c:v>22.05</c:v>
                </c:pt>
                <c:pt idx="1261">
                  <c:v>22.04</c:v>
                </c:pt>
                <c:pt idx="1262">
                  <c:v>22</c:v>
                </c:pt>
                <c:pt idx="1263">
                  <c:v>21.94</c:v>
                </c:pt>
                <c:pt idx="1264">
                  <c:v>21.87</c:v>
                </c:pt>
                <c:pt idx="1265">
                  <c:v>21.76</c:v>
                </c:pt>
                <c:pt idx="1266">
                  <c:v>21.39</c:v>
                </c:pt>
                <c:pt idx="1267">
                  <c:v>20.86</c:v>
                </c:pt>
                <c:pt idx="1268">
                  <c:v>21.67</c:v>
                </c:pt>
                <c:pt idx="1269">
                  <c:v>22.04</c:v>
                </c:pt>
                <c:pt idx="1270">
                  <c:v>22</c:v>
                </c:pt>
                <c:pt idx="1271">
                  <c:v>22.03</c:v>
                </c:pt>
                <c:pt idx="1272">
                  <c:v>22.12</c:v>
                </c:pt>
                <c:pt idx="1273">
                  <c:v>22.15</c:v>
                </c:pt>
                <c:pt idx="1274">
                  <c:v>22.32</c:v>
                </c:pt>
                <c:pt idx="1275">
                  <c:v>22.28</c:v>
                </c:pt>
                <c:pt idx="1276">
                  <c:v>22.41</c:v>
                </c:pt>
                <c:pt idx="1277">
                  <c:v>22.33</c:v>
                </c:pt>
                <c:pt idx="1278">
                  <c:v>22.23</c:v>
                </c:pt>
                <c:pt idx="1279">
                  <c:v>22.07</c:v>
                </c:pt>
                <c:pt idx="1280">
                  <c:v>22.15</c:v>
                </c:pt>
                <c:pt idx="1281">
                  <c:v>22.15</c:v>
                </c:pt>
                <c:pt idx="1282">
                  <c:v>22.34</c:v>
                </c:pt>
                <c:pt idx="1283">
                  <c:v>22.23</c:v>
                </c:pt>
                <c:pt idx="1284">
                  <c:v>22.3</c:v>
                </c:pt>
                <c:pt idx="1285">
                  <c:v>22.38</c:v>
                </c:pt>
                <c:pt idx="1286">
                  <c:v>22.18</c:v>
                </c:pt>
                <c:pt idx="1287">
                  <c:v>22.05</c:v>
                </c:pt>
                <c:pt idx="1288">
                  <c:v>22.24</c:v>
                </c:pt>
                <c:pt idx="1289">
                  <c:v>22.2</c:v>
                </c:pt>
                <c:pt idx="1290">
                  <c:v>22.21</c:v>
                </c:pt>
                <c:pt idx="1291">
                  <c:v>22.13</c:v>
                </c:pt>
                <c:pt idx="1292">
                  <c:v>22.04</c:v>
                </c:pt>
                <c:pt idx="1293">
                  <c:v>21.8</c:v>
                </c:pt>
                <c:pt idx="1294">
                  <c:v>21.68</c:v>
                </c:pt>
                <c:pt idx="1295">
                  <c:v>21.34</c:v>
                </c:pt>
                <c:pt idx="1296">
                  <c:v>21.34</c:v>
                </c:pt>
                <c:pt idx="1297">
                  <c:v>21.03</c:v>
                </c:pt>
                <c:pt idx="1298">
                  <c:v>21.16</c:v>
                </c:pt>
                <c:pt idx="1299">
                  <c:v>20.94</c:v>
                </c:pt>
                <c:pt idx="1300">
                  <c:v>20.97</c:v>
                </c:pt>
                <c:pt idx="1301">
                  <c:v>20.81</c:v>
                </c:pt>
                <c:pt idx="1302">
                  <c:v>20.94</c:v>
                </c:pt>
                <c:pt idx="1303">
                  <c:v>22.38</c:v>
                </c:pt>
                <c:pt idx="1304">
                  <c:v>22.5</c:v>
                </c:pt>
                <c:pt idx="1305">
                  <c:v>22.31</c:v>
                </c:pt>
                <c:pt idx="1306">
                  <c:v>22.05</c:v>
                </c:pt>
                <c:pt idx="1307">
                  <c:v>22.76</c:v>
                </c:pt>
                <c:pt idx="1308">
                  <c:v>22.76</c:v>
                </c:pt>
                <c:pt idx="1309">
                  <c:v>22.64</c:v>
                </c:pt>
                <c:pt idx="1310">
                  <c:v>22.42</c:v>
                </c:pt>
                <c:pt idx="1311">
                  <c:v>22.51</c:v>
                </c:pt>
                <c:pt idx="1312">
                  <c:v>22.42</c:v>
                </c:pt>
                <c:pt idx="1313">
                  <c:v>22.13</c:v>
                </c:pt>
                <c:pt idx="1314">
                  <c:v>22.01</c:v>
                </c:pt>
                <c:pt idx="1315">
                  <c:v>21.8</c:v>
                </c:pt>
                <c:pt idx="1316">
                  <c:v>21.83</c:v>
                </c:pt>
                <c:pt idx="1317">
                  <c:v>22.04</c:v>
                </c:pt>
                <c:pt idx="1318">
                  <c:v>22.11</c:v>
                </c:pt>
                <c:pt idx="1319">
                  <c:v>21.92</c:v>
                </c:pt>
                <c:pt idx="1320">
                  <c:v>21.74</c:v>
                </c:pt>
                <c:pt idx="1321">
                  <c:v>21.65</c:v>
                </c:pt>
                <c:pt idx="1322">
                  <c:v>21.74</c:v>
                </c:pt>
                <c:pt idx="1323">
                  <c:v>21.7</c:v>
                </c:pt>
                <c:pt idx="1324">
                  <c:v>21.5</c:v>
                </c:pt>
                <c:pt idx="1325">
                  <c:v>21.63</c:v>
                </c:pt>
                <c:pt idx="1326">
                  <c:v>22.19</c:v>
                </c:pt>
                <c:pt idx="1327">
                  <c:v>21.72</c:v>
                </c:pt>
                <c:pt idx="1328">
                  <c:v>21.53</c:v>
                </c:pt>
                <c:pt idx="1329">
                  <c:v>21.55</c:v>
                </c:pt>
                <c:pt idx="1330">
                  <c:v>21.55</c:v>
                </c:pt>
                <c:pt idx="1331">
                  <c:v>21.46</c:v>
                </c:pt>
                <c:pt idx="1332">
                  <c:v>21.59</c:v>
                </c:pt>
                <c:pt idx="1333">
                  <c:v>21.23</c:v>
                </c:pt>
                <c:pt idx="1334">
                  <c:v>21.59</c:v>
                </c:pt>
                <c:pt idx="1335">
                  <c:v>21.72</c:v>
                </c:pt>
                <c:pt idx="1336">
                  <c:v>21.45</c:v>
                </c:pt>
                <c:pt idx="1337">
                  <c:v>21.18</c:v>
                </c:pt>
                <c:pt idx="1338">
                  <c:v>21.06</c:v>
                </c:pt>
                <c:pt idx="1339">
                  <c:v>20.69</c:v>
                </c:pt>
                <c:pt idx="1340">
                  <c:v>20.46</c:v>
                </c:pt>
                <c:pt idx="1341">
                  <c:v>20.7</c:v>
                </c:pt>
                <c:pt idx="1342">
                  <c:v>20.61</c:v>
                </c:pt>
                <c:pt idx="1343">
                  <c:v>21.09</c:v>
                </c:pt>
                <c:pt idx="1344">
                  <c:v>21.1</c:v>
                </c:pt>
                <c:pt idx="1345">
                  <c:v>20.94</c:v>
                </c:pt>
                <c:pt idx="1346">
                  <c:v>21.11</c:v>
                </c:pt>
                <c:pt idx="1347">
                  <c:v>21.16</c:v>
                </c:pt>
                <c:pt idx="1348">
                  <c:v>21.09</c:v>
                </c:pt>
                <c:pt idx="1349">
                  <c:v>20.99</c:v>
                </c:pt>
                <c:pt idx="1350">
                  <c:v>20.99</c:v>
                </c:pt>
                <c:pt idx="1351">
                  <c:v>20.76</c:v>
                </c:pt>
                <c:pt idx="1352">
                  <c:v>20.71</c:v>
                </c:pt>
                <c:pt idx="1353">
                  <c:v>20.64</c:v>
                </c:pt>
                <c:pt idx="1354">
                  <c:v>20.66</c:v>
                </c:pt>
                <c:pt idx="1355">
                  <c:v>20.89</c:v>
                </c:pt>
                <c:pt idx="1356">
                  <c:v>20.97</c:v>
                </c:pt>
                <c:pt idx="1357">
                  <c:v>20.85</c:v>
                </c:pt>
                <c:pt idx="1358">
                  <c:v>20.71</c:v>
                </c:pt>
                <c:pt idx="1359">
                  <c:v>20.62</c:v>
                </c:pt>
                <c:pt idx="1360">
                  <c:v>20.75</c:v>
                </c:pt>
              </c:numCache>
            </c:numRef>
          </c:val>
          <c:smooth val="0"/>
          <c:extLst>
            <c:ext xmlns:c16="http://schemas.microsoft.com/office/drawing/2014/chart" uri="{C3380CC4-5D6E-409C-BE32-E72D297353CC}">
              <c16:uniqueId val="{00000005-DD39-4074-A69B-4ABBE08F5FCA}"/>
            </c:ext>
          </c:extLst>
        </c:ser>
        <c:dLbls>
          <c:showLegendKey val="0"/>
          <c:showVal val="0"/>
          <c:showCatName val="0"/>
          <c:showSerName val="0"/>
          <c:showPercent val="0"/>
          <c:showBubbleSize val="0"/>
        </c:dLbls>
        <c:marker val="1"/>
        <c:smooth val="0"/>
        <c:axId val="59634207"/>
        <c:axId val="59637567"/>
      </c:lineChart>
      <c:lineChart>
        <c:grouping val="standard"/>
        <c:varyColors val="0"/>
        <c:ser>
          <c:idx val="6"/>
          <c:order val="6"/>
          <c:tx>
            <c:strRef>
              <c:f>'Market Data'!$J$2</c:f>
              <c:strCache>
                <c:ptCount val="1"/>
                <c:pt idx="0">
                  <c:v>2Y Treas</c:v>
                </c:pt>
              </c:strCache>
            </c:strRef>
          </c:tx>
          <c:spPr>
            <a:ln w="28575" cap="rnd">
              <a:solidFill>
                <a:schemeClr val="accent1">
                  <a:lumMod val="60000"/>
                </a:schemeClr>
              </a:solidFill>
              <a:prstDash val="sysDash"/>
              <a:round/>
            </a:ln>
            <a:effectLst/>
          </c:spPr>
          <c:marker>
            <c:symbol val="none"/>
          </c:marker>
          <c:cat>
            <c:numRef>
              <c:f>'Market Data'!$A$3:$A$1363</c:f>
              <c:numCache>
                <c:formatCode>m/d/yy;@</c:formatCode>
                <c:ptCount val="1361"/>
                <c:pt idx="0">
                  <c:v>46101</c:v>
                </c:pt>
                <c:pt idx="1">
                  <c:v>46100</c:v>
                </c:pt>
                <c:pt idx="2">
                  <c:v>46099</c:v>
                </c:pt>
                <c:pt idx="3">
                  <c:v>46098</c:v>
                </c:pt>
                <c:pt idx="4">
                  <c:v>46097</c:v>
                </c:pt>
                <c:pt idx="5">
                  <c:v>46094</c:v>
                </c:pt>
                <c:pt idx="6">
                  <c:v>46093</c:v>
                </c:pt>
                <c:pt idx="7">
                  <c:v>46092</c:v>
                </c:pt>
                <c:pt idx="8">
                  <c:v>46091</c:v>
                </c:pt>
                <c:pt idx="9">
                  <c:v>46090</c:v>
                </c:pt>
                <c:pt idx="10">
                  <c:v>46087</c:v>
                </c:pt>
                <c:pt idx="11">
                  <c:v>46086</c:v>
                </c:pt>
                <c:pt idx="12">
                  <c:v>46085</c:v>
                </c:pt>
                <c:pt idx="13">
                  <c:v>46084</c:v>
                </c:pt>
                <c:pt idx="14">
                  <c:v>46083</c:v>
                </c:pt>
                <c:pt idx="15">
                  <c:v>46080</c:v>
                </c:pt>
                <c:pt idx="16">
                  <c:v>46079</c:v>
                </c:pt>
                <c:pt idx="17">
                  <c:v>46078</c:v>
                </c:pt>
                <c:pt idx="18">
                  <c:v>46077</c:v>
                </c:pt>
                <c:pt idx="19">
                  <c:v>46076</c:v>
                </c:pt>
                <c:pt idx="20">
                  <c:v>46073</c:v>
                </c:pt>
                <c:pt idx="21">
                  <c:v>46072</c:v>
                </c:pt>
                <c:pt idx="22">
                  <c:v>46071</c:v>
                </c:pt>
                <c:pt idx="23">
                  <c:v>46070</c:v>
                </c:pt>
                <c:pt idx="24">
                  <c:v>46069</c:v>
                </c:pt>
                <c:pt idx="25">
                  <c:v>46066</c:v>
                </c:pt>
                <c:pt idx="26">
                  <c:v>46065</c:v>
                </c:pt>
                <c:pt idx="27">
                  <c:v>46064</c:v>
                </c:pt>
                <c:pt idx="28">
                  <c:v>46063</c:v>
                </c:pt>
                <c:pt idx="29">
                  <c:v>46062</c:v>
                </c:pt>
                <c:pt idx="30">
                  <c:v>46059</c:v>
                </c:pt>
                <c:pt idx="31">
                  <c:v>46058</c:v>
                </c:pt>
                <c:pt idx="32">
                  <c:v>46057</c:v>
                </c:pt>
                <c:pt idx="33">
                  <c:v>46056</c:v>
                </c:pt>
                <c:pt idx="34">
                  <c:v>46055</c:v>
                </c:pt>
                <c:pt idx="35">
                  <c:v>46052</c:v>
                </c:pt>
                <c:pt idx="36">
                  <c:v>46051</c:v>
                </c:pt>
                <c:pt idx="37">
                  <c:v>46050</c:v>
                </c:pt>
                <c:pt idx="38">
                  <c:v>46049</c:v>
                </c:pt>
                <c:pt idx="39">
                  <c:v>46048</c:v>
                </c:pt>
                <c:pt idx="40">
                  <c:v>46045</c:v>
                </c:pt>
                <c:pt idx="41">
                  <c:v>46044</c:v>
                </c:pt>
                <c:pt idx="42">
                  <c:v>46043</c:v>
                </c:pt>
                <c:pt idx="43">
                  <c:v>46042</c:v>
                </c:pt>
                <c:pt idx="44">
                  <c:v>46041</c:v>
                </c:pt>
                <c:pt idx="45">
                  <c:v>46038</c:v>
                </c:pt>
                <c:pt idx="46">
                  <c:v>46037</c:v>
                </c:pt>
                <c:pt idx="47">
                  <c:v>46036</c:v>
                </c:pt>
                <c:pt idx="48">
                  <c:v>46035</c:v>
                </c:pt>
                <c:pt idx="49">
                  <c:v>46034</c:v>
                </c:pt>
                <c:pt idx="50">
                  <c:v>46031</c:v>
                </c:pt>
                <c:pt idx="51">
                  <c:v>46030</c:v>
                </c:pt>
                <c:pt idx="52">
                  <c:v>46029</c:v>
                </c:pt>
                <c:pt idx="53">
                  <c:v>46028</c:v>
                </c:pt>
                <c:pt idx="54">
                  <c:v>46027</c:v>
                </c:pt>
                <c:pt idx="55">
                  <c:v>46024</c:v>
                </c:pt>
                <c:pt idx="56">
                  <c:v>46023</c:v>
                </c:pt>
                <c:pt idx="57">
                  <c:v>46022</c:v>
                </c:pt>
                <c:pt idx="58">
                  <c:v>46021</c:v>
                </c:pt>
                <c:pt idx="59">
                  <c:v>46020</c:v>
                </c:pt>
                <c:pt idx="60">
                  <c:v>46017</c:v>
                </c:pt>
                <c:pt idx="61">
                  <c:v>46016</c:v>
                </c:pt>
                <c:pt idx="62">
                  <c:v>46015</c:v>
                </c:pt>
                <c:pt idx="63">
                  <c:v>46014</c:v>
                </c:pt>
                <c:pt idx="64">
                  <c:v>46013</c:v>
                </c:pt>
                <c:pt idx="65">
                  <c:v>46010</c:v>
                </c:pt>
                <c:pt idx="66">
                  <c:v>46009</c:v>
                </c:pt>
                <c:pt idx="67">
                  <c:v>46008</c:v>
                </c:pt>
                <c:pt idx="68">
                  <c:v>46007</c:v>
                </c:pt>
                <c:pt idx="69">
                  <c:v>46006</c:v>
                </c:pt>
                <c:pt idx="70">
                  <c:v>46003</c:v>
                </c:pt>
                <c:pt idx="71">
                  <c:v>46002</c:v>
                </c:pt>
                <c:pt idx="72">
                  <c:v>46001</c:v>
                </c:pt>
                <c:pt idx="73">
                  <c:v>46000</c:v>
                </c:pt>
                <c:pt idx="74">
                  <c:v>45999</c:v>
                </c:pt>
                <c:pt idx="75">
                  <c:v>45996</c:v>
                </c:pt>
                <c:pt idx="76">
                  <c:v>45995</c:v>
                </c:pt>
                <c:pt idx="77">
                  <c:v>45994</c:v>
                </c:pt>
                <c:pt idx="78">
                  <c:v>45993</c:v>
                </c:pt>
                <c:pt idx="79">
                  <c:v>45992</c:v>
                </c:pt>
                <c:pt idx="80">
                  <c:v>45989</c:v>
                </c:pt>
                <c:pt idx="81">
                  <c:v>45988</c:v>
                </c:pt>
                <c:pt idx="82">
                  <c:v>45987</c:v>
                </c:pt>
                <c:pt idx="83">
                  <c:v>45986</c:v>
                </c:pt>
                <c:pt idx="84">
                  <c:v>45985</c:v>
                </c:pt>
                <c:pt idx="85">
                  <c:v>45982</c:v>
                </c:pt>
                <c:pt idx="86">
                  <c:v>45981</c:v>
                </c:pt>
                <c:pt idx="87">
                  <c:v>45980</c:v>
                </c:pt>
                <c:pt idx="88">
                  <c:v>45979</c:v>
                </c:pt>
                <c:pt idx="89">
                  <c:v>45978</c:v>
                </c:pt>
                <c:pt idx="90">
                  <c:v>45975</c:v>
                </c:pt>
                <c:pt idx="91">
                  <c:v>45974</c:v>
                </c:pt>
                <c:pt idx="92">
                  <c:v>45973</c:v>
                </c:pt>
                <c:pt idx="93">
                  <c:v>45972</c:v>
                </c:pt>
                <c:pt idx="94">
                  <c:v>45971</c:v>
                </c:pt>
                <c:pt idx="95">
                  <c:v>45968</c:v>
                </c:pt>
                <c:pt idx="96">
                  <c:v>45967</c:v>
                </c:pt>
                <c:pt idx="97">
                  <c:v>45966</c:v>
                </c:pt>
                <c:pt idx="98">
                  <c:v>45965</c:v>
                </c:pt>
                <c:pt idx="99">
                  <c:v>45964</c:v>
                </c:pt>
                <c:pt idx="100">
                  <c:v>45961</c:v>
                </c:pt>
                <c:pt idx="101">
                  <c:v>45960</c:v>
                </c:pt>
                <c:pt idx="102">
                  <c:v>45959</c:v>
                </c:pt>
                <c:pt idx="103">
                  <c:v>45958</c:v>
                </c:pt>
                <c:pt idx="104">
                  <c:v>45957</c:v>
                </c:pt>
                <c:pt idx="105">
                  <c:v>45954</c:v>
                </c:pt>
                <c:pt idx="106">
                  <c:v>45953</c:v>
                </c:pt>
                <c:pt idx="107">
                  <c:v>45952</c:v>
                </c:pt>
                <c:pt idx="108">
                  <c:v>45951</c:v>
                </c:pt>
                <c:pt idx="109">
                  <c:v>45950</c:v>
                </c:pt>
                <c:pt idx="110">
                  <c:v>45947</c:v>
                </c:pt>
                <c:pt idx="111">
                  <c:v>45946</c:v>
                </c:pt>
                <c:pt idx="112">
                  <c:v>45945</c:v>
                </c:pt>
                <c:pt idx="113">
                  <c:v>45944</c:v>
                </c:pt>
                <c:pt idx="114">
                  <c:v>45943</c:v>
                </c:pt>
                <c:pt idx="115">
                  <c:v>45940</c:v>
                </c:pt>
                <c:pt idx="116">
                  <c:v>45939</c:v>
                </c:pt>
                <c:pt idx="117">
                  <c:v>45938</c:v>
                </c:pt>
                <c:pt idx="118">
                  <c:v>45937</c:v>
                </c:pt>
                <c:pt idx="119">
                  <c:v>45936</c:v>
                </c:pt>
                <c:pt idx="120">
                  <c:v>45933</c:v>
                </c:pt>
                <c:pt idx="121">
                  <c:v>45932</c:v>
                </c:pt>
                <c:pt idx="122">
                  <c:v>45931</c:v>
                </c:pt>
                <c:pt idx="123">
                  <c:v>45930</c:v>
                </c:pt>
                <c:pt idx="124">
                  <c:v>45929</c:v>
                </c:pt>
                <c:pt idx="125">
                  <c:v>45926</c:v>
                </c:pt>
                <c:pt idx="126">
                  <c:v>45925</c:v>
                </c:pt>
                <c:pt idx="127">
                  <c:v>45924</c:v>
                </c:pt>
                <c:pt idx="128">
                  <c:v>45923</c:v>
                </c:pt>
                <c:pt idx="129">
                  <c:v>45922</c:v>
                </c:pt>
                <c:pt idx="130">
                  <c:v>45919</c:v>
                </c:pt>
                <c:pt idx="131">
                  <c:v>45918</c:v>
                </c:pt>
                <c:pt idx="132">
                  <c:v>45917</c:v>
                </c:pt>
                <c:pt idx="133">
                  <c:v>45916</c:v>
                </c:pt>
                <c:pt idx="134">
                  <c:v>45915</c:v>
                </c:pt>
                <c:pt idx="135">
                  <c:v>45912</c:v>
                </c:pt>
                <c:pt idx="136">
                  <c:v>45911</c:v>
                </c:pt>
                <c:pt idx="137">
                  <c:v>45910</c:v>
                </c:pt>
                <c:pt idx="138">
                  <c:v>45909</c:v>
                </c:pt>
                <c:pt idx="139">
                  <c:v>45908</c:v>
                </c:pt>
                <c:pt idx="140">
                  <c:v>45905</c:v>
                </c:pt>
                <c:pt idx="141">
                  <c:v>45904</c:v>
                </c:pt>
                <c:pt idx="142">
                  <c:v>45903</c:v>
                </c:pt>
                <c:pt idx="143">
                  <c:v>45902</c:v>
                </c:pt>
                <c:pt idx="144">
                  <c:v>45901</c:v>
                </c:pt>
                <c:pt idx="145">
                  <c:v>45898</c:v>
                </c:pt>
                <c:pt idx="146">
                  <c:v>45897</c:v>
                </c:pt>
                <c:pt idx="147">
                  <c:v>45896</c:v>
                </c:pt>
                <c:pt idx="148">
                  <c:v>45895</c:v>
                </c:pt>
                <c:pt idx="149">
                  <c:v>45894</c:v>
                </c:pt>
                <c:pt idx="150">
                  <c:v>45891</c:v>
                </c:pt>
                <c:pt idx="151">
                  <c:v>45890</c:v>
                </c:pt>
                <c:pt idx="152">
                  <c:v>45889</c:v>
                </c:pt>
                <c:pt idx="153">
                  <c:v>45888</c:v>
                </c:pt>
                <c:pt idx="154">
                  <c:v>45887</c:v>
                </c:pt>
                <c:pt idx="155">
                  <c:v>45884</c:v>
                </c:pt>
                <c:pt idx="156">
                  <c:v>45883</c:v>
                </c:pt>
                <c:pt idx="157">
                  <c:v>45882</c:v>
                </c:pt>
                <c:pt idx="158">
                  <c:v>45881</c:v>
                </c:pt>
                <c:pt idx="159">
                  <c:v>45880</c:v>
                </c:pt>
                <c:pt idx="160">
                  <c:v>45877</c:v>
                </c:pt>
                <c:pt idx="161">
                  <c:v>45876</c:v>
                </c:pt>
                <c:pt idx="162">
                  <c:v>45875</c:v>
                </c:pt>
                <c:pt idx="163">
                  <c:v>45874</c:v>
                </c:pt>
                <c:pt idx="164">
                  <c:v>45873</c:v>
                </c:pt>
                <c:pt idx="165">
                  <c:v>45870</c:v>
                </c:pt>
                <c:pt idx="166">
                  <c:v>45869</c:v>
                </c:pt>
                <c:pt idx="167">
                  <c:v>45868</c:v>
                </c:pt>
                <c:pt idx="168">
                  <c:v>45867</c:v>
                </c:pt>
                <c:pt idx="169">
                  <c:v>45866</c:v>
                </c:pt>
                <c:pt idx="170">
                  <c:v>45863</c:v>
                </c:pt>
                <c:pt idx="171">
                  <c:v>45862</c:v>
                </c:pt>
                <c:pt idx="172">
                  <c:v>45861</c:v>
                </c:pt>
                <c:pt idx="173">
                  <c:v>45860</c:v>
                </c:pt>
                <c:pt idx="174">
                  <c:v>45859</c:v>
                </c:pt>
                <c:pt idx="175">
                  <c:v>45856</c:v>
                </c:pt>
                <c:pt idx="176">
                  <c:v>45855</c:v>
                </c:pt>
                <c:pt idx="177">
                  <c:v>45854</c:v>
                </c:pt>
                <c:pt idx="178">
                  <c:v>45853</c:v>
                </c:pt>
                <c:pt idx="179">
                  <c:v>45852</c:v>
                </c:pt>
                <c:pt idx="180">
                  <c:v>45849</c:v>
                </c:pt>
                <c:pt idx="181">
                  <c:v>45848</c:v>
                </c:pt>
                <c:pt idx="182">
                  <c:v>45847</c:v>
                </c:pt>
                <c:pt idx="183">
                  <c:v>45846</c:v>
                </c:pt>
                <c:pt idx="184">
                  <c:v>45845</c:v>
                </c:pt>
                <c:pt idx="185">
                  <c:v>45842</c:v>
                </c:pt>
                <c:pt idx="186">
                  <c:v>45841</c:v>
                </c:pt>
                <c:pt idx="187">
                  <c:v>45840</c:v>
                </c:pt>
                <c:pt idx="188">
                  <c:v>45839</c:v>
                </c:pt>
                <c:pt idx="189">
                  <c:v>45838</c:v>
                </c:pt>
                <c:pt idx="190">
                  <c:v>45835</c:v>
                </c:pt>
                <c:pt idx="191">
                  <c:v>45834</c:v>
                </c:pt>
                <c:pt idx="192">
                  <c:v>45833</c:v>
                </c:pt>
                <c:pt idx="193">
                  <c:v>45832</c:v>
                </c:pt>
                <c:pt idx="194">
                  <c:v>45831</c:v>
                </c:pt>
                <c:pt idx="195">
                  <c:v>45828</c:v>
                </c:pt>
                <c:pt idx="196">
                  <c:v>45827</c:v>
                </c:pt>
                <c:pt idx="197">
                  <c:v>45826</c:v>
                </c:pt>
                <c:pt idx="198">
                  <c:v>45825</c:v>
                </c:pt>
                <c:pt idx="199">
                  <c:v>45824</c:v>
                </c:pt>
                <c:pt idx="200">
                  <c:v>45821</c:v>
                </c:pt>
                <c:pt idx="201">
                  <c:v>45820</c:v>
                </c:pt>
                <c:pt idx="202">
                  <c:v>45819</c:v>
                </c:pt>
                <c:pt idx="203">
                  <c:v>45818</c:v>
                </c:pt>
                <c:pt idx="204">
                  <c:v>45817</c:v>
                </c:pt>
                <c:pt idx="205">
                  <c:v>45814</c:v>
                </c:pt>
                <c:pt idx="206">
                  <c:v>45813</c:v>
                </c:pt>
                <c:pt idx="207">
                  <c:v>45812</c:v>
                </c:pt>
                <c:pt idx="208">
                  <c:v>45811</c:v>
                </c:pt>
                <c:pt idx="209">
                  <c:v>45810</c:v>
                </c:pt>
                <c:pt idx="210">
                  <c:v>45807</c:v>
                </c:pt>
                <c:pt idx="211">
                  <c:v>45806</c:v>
                </c:pt>
                <c:pt idx="212">
                  <c:v>45805</c:v>
                </c:pt>
                <c:pt idx="213">
                  <c:v>45804</c:v>
                </c:pt>
                <c:pt idx="214">
                  <c:v>45803</c:v>
                </c:pt>
                <c:pt idx="215">
                  <c:v>45800</c:v>
                </c:pt>
                <c:pt idx="216">
                  <c:v>45799</c:v>
                </c:pt>
                <c:pt idx="217">
                  <c:v>45798</c:v>
                </c:pt>
                <c:pt idx="218">
                  <c:v>45797</c:v>
                </c:pt>
                <c:pt idx="219">
                  <c:v>45796</c:v>
                </c:pt>
                <c:pt idx="220">
                  <c:v>45793</c:v>
                </c:pt>
                <c:pt idx="221">
                  <c:v>45792</c:v>
                </c:pt>
                <c:pt idx="222">
                  <c:v>45791</c:v>
                </c:pt>
                <c:pt idx="223">
                  <c:v>45790</c:v>
                </c:pt>
                <c:pt idx="224">
                  <c:v>45789</c:v>
                </c:pt>
                <c:pt idx="225">
                  <c:v>45786</c:v>
                </c:pt>
                <c:pt idx="226">
                  <c:v>45785</c:v>
                </c:pt>
                <c:pt idx="227">
                  <c:v>45784</c:v>
                </c:pt>
                <c:pt idx="228">
                  <c:v>45783</c:v>
                </c:pt>
                <c:pt idx="229">
                  <c:v>45782</c:v>
                </c:pt>
                <c:pt idx="230">
                  <c:v>45779</c:v>
                </c:pt>
                <c:pt idx="231">
                  <c:v>45778</c:v>
                </c:pt>
                <c:pt idx="232">
                  <c:v>45777</c:v>
                </c:pt>
                <c:pt idx="233">
                  <c:v>45776</c:v>
                </c:pt>
                <c:pt idx="234">
                  <c:v>45775</c:v>
                </c:pt>
                <c:pt idx="235">
                  <c:v>45772</c:v>
                </c:pt>
                <c:pt idx="236">
                  <c:v>45771</c:v>
                </c:pt>
                <c:pt idx="237">
                  <c:v>45770</c:v>
                </c:pt>
                <c:pt idx="238">
                  <c:v>45769</c:v>
                </c:pt>
                <c:pt idx="239">
                  <c:v>45768</c:v>
                </c:pt>
                <c:pt idx="240">
                  <c:v>45765</c:v>
                </c:pt>
                <c:pt idx="241">
                  <c:v>45764</c:v>
                </c:pt>
                <c:pt idx="242">
                  <c:v>45763</c:v>
                </c:pt>
                <c:pt idx="243">
                  <c:v>45762</c:v>
                </c:pt>
                <c:pt idx="244">
                  <c:v>45761</c:v>
                </c:pt>
                <c:pt idx="245">
                  <c:v>45758</c:v>
                </c:pt>
                <c:pt idx="246">
                  <c:v>45757</c:v>
                </c:pt>
                <c:pt idx="247">
                  <c:v>45756</c:v>
                </c:pt>
                <c:pt idx="248">
                  <c:v>45755</c:v>
                </c:pt>
                <c:pt idx="249">
                  <c:v>45754</c:v>
                </c:pt>
                <c:pt idx="250">
                  <c:v>45751</c:v>
                </c:pt>
                <c:pt idx="251">
                  <c:v>45750</c:v>
                </c:pt>
                <c:pt idx="252">
                  <c:v>45749</c:v>
                </c:pt>
                <c:pt idx="253">
                  <c:v>45748</c:v>
                </c:pt>
                <c:pt idx="254">
                  <c:v>45747</c:v>
                </c:pt>
                <c:pt idx="255">
                  <c:v>45744</c:v>
                </c:pt>
                <c:pt idx="256">
                  <c:v>45743</c:v>
                </c:pt>
                <c:pt idx="257">
                  <c:v>45742</c:v>
                </c:pt>
                <c:pt idx="258">
                  <c:v>45741</c:v>
                </c:pt>
                <c:pt idx="259">
                  <c:v>45740</c:v>
                </c:pt>
                <c:pt idx="260">
                  <c:v>45737</c:v>
                </c:pt>
                <c:pt idx="261">
                  <c:v>45736</c:v>
                </c:pt>
                <c:pt idx="262">
                  <c:v>45735</c:v>
                </c:pt>
                <c:pt idx="263">
                  <c:v>45734</c:v>
                </c:pt>
                <c:pt idx="264">
                  <c:v>45733</c:v>
                </c:pt>
                <c:pt idx="265">
                  <c:v>45730</c:v>
                </c:pt>
                <c:pt idx="266">
                  <c:v>45729</c:v>
                </c:pt>
                <c:pt idx="267">
                  <c:v>45728</c:v>
                </c:pt>
                <c:pt idx="268">
                  <c:v>45727</c:v>
                </c:pt>
                <c:pt idx="269">
                  <c:v>45726</c:v>
                </c:pt>
                <c:pt idx="270">
                  <c:v>45723</c:v>
                </c:pt>
                <c:pt idx="271">
                  <c:v>45722</c:v>
                </c:pt>
                <c:pt idx="272">
                  <c:v>45721</c:v>
                </c:pt>
                <c:pt idx="273">
                  <c:v>45720</c:v>
                </c:pt>
                <c:pt idx="274">
                  <c:v>45719</c:v>
                </c:pt>
                <c:pt idx="275">
                  <c:v>45716</c:v>
                </c:pt>
                <c:pt idx="276">
                  <c:v>45715</c:v>
                </c:pt>
                <c:pt idx="277">
                  <c:v>45714</c:v>
                </c:pt>
                <c:pt idx="278">
                  <c:v>45713</c:v>
                </c:pt>
                <c:pt idx="279">
                  <c:v>45712</c:v>
                </c:pt>
                <c:pt idx="280">
                  <c:v>45709</c:v>
                </c:pt>
                <c:pt idx="281">
                  <c:v>45708</c:v>
                </c:pt>
                <c:pt idx="282">
                  <c:v>45707</c:v>
                </c:pt>
                <c:pt idx="283">
                  <c:v>45706</c:v>
                </c:pt>
                <c:pt idx="284">
                  <c:v>45705</c:v>
                </c:pt>
                <c:pt idx="285">
                  <c:v>45702</c:v>
                </c:pt>
                <c:pt idx="286">
                  <c:v>45701</c:v>
                </c:pt>
                <c:pt idx="287">
                  <c:v>45700</c:v>
                </c:pt>
                <c:pt idx="288">
                  <c:v>45699</c:v>
                </c:pt>
                <c:pt idx="289">
                  <c:v>45698</c:v>
                </c:pt>
                <c:pt idx="290">
                  <c:v>45695</c:v>
                </c:pt>
                <c:pt idx="291">
                  <c:v>45694</c:v>
                </c:pt>
                <c:pt idx="292">
                  <c:v>45693</c:v>
                </c:pt>
                <c:pt idx="293">
                  <c:v>45692</c:v>
                </c:pt>
                <c:pt idx="294">
                  <c:v>45691</c:v>
                </c:pt>
                <c:pt idx="295">
                  <c:v>45688</c:v>
                </c:pt>
                <c:pt idx="296">
                  <c:v>45687</c:v>
                </c:pt>
                <c:pt idx="297">
                  <c:v>45686</c:v>
                </c:pt>
                <c:pt idx="298">
                  <c:v>45685</c:v>
                </c:pt>
                <c:pt idx="299">
                  <c:v>45684</c:v>
                </c:pt>
                <c:pt idx="300">
                  <c:v>45681</c:v>
                </c:pt>
                <c:pt idx="301">
                  <c:v>45680</c:v>
                </c:pt>
                <c:pt idx="302">
                  <c:v>45679</c:v>
                </c:pt>
                <c:pt idx="303">
                  <c:v>45678</c:v>
                </c:pt>
                <c:pt idx="304">
                  <c:v>45677</c:v>
                </c:pt>
                <c:pt idx="305">
                  <c:v>45674</c:v>
                </c:pt>
                <c:pt idx="306">
                  <c:v>45673</c:v>
                </c:pt>
                <c:pt idx="307">
                  <c:v>45672</c:v>
                </c:pt>
                <c:pt idx="308">
                  <c:v>45671</c:v>
                </c:pt>
                <c:pt idx="309">
                  <c:v>45670</c:v>
                </c:pt>
                <c:pt idx="310">
                  <c:v>45667</c:v>
                </c:pt>
                <c:pt idx="311">
                  <c:v>45666</c:v>
                </c:pt>
                <c:pt idx="312">
                  <c:v>45665</c:v>
                </c:pt>
                <c:pt idx="313">
                  <c:v>45664</c:v>
                </c:pt>
                <c:pt idx="314">
                  <c:v>45663</c:v>
                </c:pt>
                <c:pt idx="315">
                  <c:v>45660</c:v>
                </c:pt>
                <c:pt idx="316">
                  <c:v>45659</c:v>
                </c:pt>
                <c:pt idx="317">
                  <c:v>45658</c:v>
                </c:pt>
                <c:pt idx="318">
                  <c:v>45657</c:v>
                </c:pt>
                <c:pt idx="319">
                  <c:v>45656</c:v>
                </c:pt>
                <c:pt idx="320">
                  <c:v>45653</c:v>
                </c:pt>
                <c:pt idx="321">
                  <c:v>45652</c:v>
                </c:pt>
                <c:pt idx="322">
                  <c:v>45651</c:v>
                </c:pt>
                <c:pt idx="323">
                  <c:v>45650</c:v>
                </c:pt>
                <c:pt idx="324">
                  <c:v>45649</c:v>
                </c:pt>
                <c:pt idx="325">
                  <c:v>45646</c:v>
                </c:pt>
                <c:pt idx="326">
                  <c:v>45645</c:v>
                </c:pt>
                <c:pt idx="327">
                  <c:v>45644</c:v>
                </c:pt>
                <c:pt idx="328">
                  <c:v>45643</c:v>
                </c:pt>
                <c:pt idx="329">
                  <c:v>45642</c:v>
                </c:pt>
                <c:pt idx="330">
                  <c:v>45639</c:v>
                </c:pt>
                <c:pt idx="331">
                  <c:v>45638</c:v>
                </c:pt>
                <c:pt idx="332">
                  <c:v>45637</c:v>
                </c:pt>
                <c:pt idx="333">
                  <c:v>45636</c:v>
                </c:pt>
                <c:pt idx="334">
                  <c:v>45635</c:v>
                </c:pt>
                <c:pt idx="335">
                  <c:v>45632</c:v>
                </c:pt>
                <c:pt idx="336">
                  <c:v>45631</c:v>
                </c:pt>
                <c:pt idx="337">
                  <c:v>45630</c:v>
                </c:pt>
                <c:pt idx="338">
                  <c:v>45629</c:v>
                </c:pt>
                <c:pt idx="339">
                  <c:v>45628</c:v>
                </c:pt>
                <c:pt idx="340">
                  <c:v>45625</c:v>
                </c:pt>
                <c:pt idx="341">
                  <c:v>45624</c:v>
                </c:pt>
                <c:pt idx="342">
                  <c:v>45623</c:v>
                </c:pt>
                <c:pt idx="343">
                  <c:v>45622</c:v>
                </c:pt>
                <c:pt idx="344">
                  <c:v>45621</c:v>
                </c:pt>
                <c:pt idx="345">
                  <c:v>45618</c:v>
                </c:pt>
                <c:pt idx="346">
                  <c:v>45617</c:v>
                </c:pt>
                <c:pt idx="347">
                  <c:v>45616</c:v>
                </c:pt>
                <c:pt idx="348">
                  <c:v>45615</c:v>
                </c:pt>
                <c:pt idx="349">
                  <c:v>45614</c:v>
                </c:pt>
                <c:pt idx="350">
                  <c:v>45611</c:v>
                </c:pt>
                <c:pt idx="351">
                  <c:v>45610</c:v>
                </c:pt>
                <c:pt idx="352">
                  <c:v>45609</c:v>
                </c:pt>
                <c:pt idx="353">
                  <c:v>45608</c:v>
                </c:pt>
                <c:pt idx="354">
                  <c:v>45607</c:v>
                </c:pt>
                <c:pt idx="355">
                  <c:v>45604</c:v>
                </c:pt>
                <c:pt idx="356">
                  <c:v>45603</c:v>
                </c:pt>
                <c:pt idx="357">
                  <c:v>45602</c:v>
                </c:pt>
                <c:pt idx="358">
                  <c:v>45601</c:v>
                </c:pt>
                <c:pt idx="359">
                  <c:v>45600</c:v>
                </c:pt>
                <c:pt idx="360">
                  <c:v>45597</c:v>
                </c:pt>
                <c:pt idx="361">
                  <c:v>45596</c:v>
                </c:pt>
                <c:pt idx="362">
                  <c:v>45595</c:v>
                </c:pt>
                <c:pt idx="363">
                  <c:v>45594</c:v>
                </c:pt>
                <c:pt idx="364">
                  <c:v>45593</c:v>
                </c:pt>
                <c:pt idx="365">
                  <c:v>45590</c:v>
                </c:pt>
                <c:pt idx="366">
                  <c:v>45589</c:v>
                </c:pt>
                <c:pt idx="367">
                  <c:v>45588</c:v>
                </c:pt>
                <c:pt idx="368">
                  <c:v>45587</c:v>
                </c:pt>
                <c:pt idx="369">
                  <c:v>45586</c:v>
                </c:pt>
                <c:pt idx="370">
                  <c:v>45583</c:v>
                </c:pt>
                <c:pt idx="371">
                  <c:v>45582</c:v>
                </c:pt>
                <c:pt idx="372">
                  <c:v>45581</c:v>
                </c:pt>
                <c:pt idx="373">
                  <c:v>45580</c:v>
                </c:pt>
                <c:pt idx="374">
                  <c:v>45579</c:v>
                </c:pt>
                <c:pt idx="375">
                  <c:v>45576</c:v>
                </c:pt>
                <c:pt idx="376">
                  <c:v>45575</c:v>
                </c:pt>
                <c:pt idx="377">
                  <c:v>45574</c:v>
                </c:pt>
                <c:pt idx="378">
                  <c:v>45573</c:v>
                </c:pt>
                <c:pt idx="379">
                  <c:v>45572</c:v>
                </c:pt>
                <c:pt idx="380">
                  <c:v>45569</c:v>
                </c:pt>
                <c:pt idx="381">
                  <c:v>45568</c:v>
                </c:pt>
                <c:pt idx="382">
                  <c:v>45567</c:v>
                </c:pt>
                <c:pt idx="383">
                  <c:v>45566</c:v>
                </c:pt>
                <c:pt idx="384">
                  <c:v>45565</c:v>
                </c:pt>
                <c:pt idx="385">
                  <c:v>45562</c:v>
                </c:pt>
                <c:pt idx="386">
                  <c:v>45561</c:v>
                </c:pt>
                <c:pt idx="387">
                  <c:v>45560</c:v>
                </c:pt>
                <c:pt idx="388">
                  <c:v>45559</c:v>
                </c:pt>
                <c:pt idx="389">
                  <c:v>45558</c:v>
                </c:pt>
                <c:pt idx="390">
                  <c:v>45555</c:v>
                </c:pt>
                <c:pt idx="391">
                  <c:v>45554</c:v>
                </c:pt>
                <c:pt idx="392">
                  <c:v>45553</c:v>
                </c:pt>
                <c:pt idx="393">
                  <c:v>45552</c:v>
                </c:pt>
                <c:pt idx="394">
                  <c:v>45551</c:v>
                </c:pt>
                <c:pt idx="395">
                  <c:v>45548</c:v>
                </c:pt>
                <c:pt idx="396">
                  <c:v>45547</c:v>
                </c:pt>
                <c:pt idx="397">
                  <c:v>45546</c:v>
                </c:pt>
                <c:pt idx="398">
                  <c:v>45545</c:v>
                </c:pt>
                <c:pt idx="399">
                  <c:v>45544</c:v>
                </c:pt>
                <c:pt idx="400">
                  <c:v>45541</c:v>
                </c:pt>
                <c:pt idx="401">
                  <c:v>45540</c:v>
                </c:pt>
                <c:pt idx="402">
                  <c:v>45539</c:v>
                </c:pt>
                <c:pt idx="403">
                  <c:v>45538</c:v>
                </c:pt>
                <c:pt idx="404">
                  <c:v>45537</c:v>
                </c:pt>
                <c:pt idx="405">
                  <c:v>45534</c:v>
                </c:pt>
                <c:pt idx="406">
                  <c:v>45533</c:v>
                </c:pt>
                <c:pt idx="407">
                  <c:v>45532</c:v>
                </c:pt>
                <c:pt idx="408">
                  <c:v>45531</c:v>
                </c:pt>
                <c:pt idx="409">
                  <c:v>45530</c:v>
                </c:pt>
                <c:pt idx="410">
                  <c:v>45527</c:v>
                </c:pt>
                <c:pt idx="411">
                  <c:v>45526</c:v>
                </c:pt>
                <c:pt idx="412">
                  <c:v>45525</c:v>
                </c:pt>
                <c:pt idx="413">
                  <c:v>45524</c:v>
                </c:pt>
                <c:pt idx="414">
                  <c:v>45523</c:v>
                </c:pt>
                <c:pt idx="415">
                  <c:v>45520</c:v>
                </c:pt>
                <c:pt idx="416">
                  <c:v>45519</c:v>
                </c:pt>
                <c:pt idx="417">
                  <c:v>45518</c:v>
                </c:pt>
                <c:pt idx="418">
                  <c:v>45517</c:v>
                </c:pt>
                <c:pt idx="419">
                  <c:v>45516</c:v>
                </c:pt>
                <c:pt idx="420">
                  <c:v>45513</c:v>
                </c:pt>
                <c:pt idx="421">
                  <c:v>45512</c:v>
                </c:pt>
                <c:pt idx="422">
                  <c:v>45511</c:v>
                </c:pt>
                <c:pt idx="423">
                  <c:v>45510</c:v>
                </c:pt>
                <c:pt idx="424">
                  <c:v>45509</c:v>
                </c:pt>
                <c:pt idx="425">
                  <c:v>45506</c:v>
                </c:pt>
                <c:pt idx="426">
                  <c:v>45505</c:v>
                </c:pt>
                <c:pt idx="427">
                  <c:v>45504</c:v>
                </c:pt>
                <c:pt idx="428">
                  <c:v>45503</c:v>
                </c:pt>
                <c:pt idx="429">
                  <c:v>45502</c:v>
                </c:pt>
                <c:pt idx="430">
                  <c:v>45499</c:v>
                </c:pt>
                <c:pt idx="431">
                  <c:v>45498</c:v>
                </c:pt>
                <c:pt idx="432">
                  <c:v>45497</c:v>
                </c:pt>
                <c:pt idx="433">
                  <c:v>45496</c:v>
                </c:pt>
                <c:pt idx="434">
                  <c:v>45495</c:v>
                </c:pt>
                <c:pt idx="435">
                  <c:v>45492</c:v>
                </c:pt>
                <c:pt idx="436">
                  <c:v>45491</c:v>
                </c:pt>
                <c:pt idx="437">
                  <c:v>45490</c:v>
                </c:pt>
                <c:pt idx="438">
                  <c:v>45489</c:v>
                </c:pt>
                <c:pt idx="439">
                  <c:v>45488</c:v>
                </c:pt>
                <c:pt idx="440">
                  <c:v>45485</c:v>
                </c:pt>
                <c:pt idx="441">
                  <c:v>45484</c:v>
                </c:pt>
                <c:pt idx="442">
                  <c:v>45483</c:v>
                </c:pt>
                <c:pt idx="443">
                  <c:v>45482</c:v>
                </c:pt>
                <c:pt idx="444">
                  <c:v>45481</c:v>
                </c:pt>
                <c:pt idx="445">
                  <c:v>45478</c:v>
                </c:pt>
                <c:pt idx="446">
                  <c:v>45477</c:v>
                </c:pt>
                <c:pt idx="447">
                  <c:v>45476</c:v>
                </c:pt>
                <c:pt idx="448">
                  <c:v>45475</c:v>
                </c:pt>
                <c:pt idx="449">
                  <c:v>45474</c:v>
                </c:pt>
                <c:pt idx="450">
                  <c:v>45471</c:v>
                </c:pt>
                <c:pt idx="451">
                  <c:v>45470</c:v>
                </c:pt>
                <c:pt idx="452">
                  <c:v>45469</c:v>
                </c:pt>
                <c:pt idx="453">
                  <c:v>45468</c:v>
                </c:pt>
                <c:pt idx="454">
                  <c:v>45467</c:v>
                </c:pt>
                <c:pt idx="455">
                  <c:v>45464</c:v>
                </c:pt>
                <c:pt idx="456">
                  <c:v>45463</c:v>
                </c:pt>
                <c:pt idx="457">
                  <c:v>45462</c:v>
                </c:pt>
                <c:pt idx="458">
                  <c:v>45461</c:v>
                </c:pt>
                <c:pt idx="459">
                  <c:v>45460</c:v>
                </c:pt>
                <c:pt idx="460">
                  <c:v>45457</c:v>
                </c:pt>
                <c:pt idx="461">
                  <c:v>45456</c:v>
                </c:pt>
                <c:pt idx="462">
                  <c:v>45455</c:v>
                </c:pt>
                <c:pt idx="463">
                  <c:v>45454</c:v>
                </c:pt>
                <c:pt idx="464">
                  <c:v>45453</c:v>
                </c:pt>
                <c:pt idx="465">
                  <c:v>45450</c:v>
                </c:pt>
                <c:pt idx="466">
                  <c:v>45449</c:v>
                </c:pt>
                <c:pt idx="467">
                  <c:v>45448</c:v>
                </c:pt>
                <c:pt idx="468">
                  <c:v>45447</c:v>
                </c:pt>
                <c:pt idx="469">
                  <c:v>45446</c:v>
                </c:pt>
                <c:pt idx="470">
                  <c:v>45443</c:v>
                </c:pt>
                <c:pt idx="471">
                  <c:v>45442</c:v>
                </c:pt>
                <c:pt idx="472">
                  <c:v>45441</c:v>
                </c:pt>
                <c:pt idx="473">
                  <c:v>45440</c:v>
                </c:pt>
                <c:pt idx="474">
                  <c:v>45439</c:v>
                </c:pt>
                <c:pt idx="475">
                  <c:v>45436</c:v>
                </c:pt>
                <c:pt idx="476">
                  <c:v>45435</c:v>
                </c:pt>
                <c:pt idx="477">
                  <c:v>45434</c:v>
                </c:pt>
                <c:pt idx="478">
                  <c:v>45433</c:v>
                </c:pt>
                <c:pt idx="479">
                  <c:v>45432</c:v>
                </c:pt>
                <c:pt idx="480">
                  <c:v>45429</c:v>
                </c:pt>
                <c:pt idx="481">
                  <c:v>45428</c:v>
                </c:pt>
                <c:pt idx="482">
                  <c:v>45427</c:v>
                </c:pt>
                <c:pt idx="483">
                  <c:v>45426</c:v>
                </c:pt>
                <c:pt idx="484">
                  <c:v>45425</c:v>
                </c:pt>
                <c:pt idx="485">
                  <c:v>45422</c:v>
                </c:pt>
                <c:pt idx="486">
                  <c:v>45421</c:v>
                </c:pt>
                <c:pt idx="487">
                  <c:v>45420</c:v>
                </c:pt>
                <c:pt idx="488">
                  <c:v>45419</c:v>
                </c:pt>
                <c:pt idx="489">
                  <c:v>45418</c:v>
                </c:pt>
                <c:pt idx="490">
                  <c:v>45415</c:v>
                </c:pt>
                <c:pt idx="491">
                  <c:v>45414</c:v>
                </c:pt>
                <c:pt idx="492">
                  <c:v>45413</c:v>
                </c:pt>
                <c:pt idx="493">
                  <c:v>45412</c:v>
                </c:pt>
                <c:pt idx="494">
                  <c:v>45411</c:v>
                </c:pt>
                <c:pt idx="495">
                  <c:v>45408</c:v>
                </c:pt>
                <c:pt idx="496">
                  <c:v>45407</c:v>
                </c:pt>
                <c:pt idx="497">
                  <c:v>45406</c:v>
                </c:pt>
                <c:pt idx="498">
                  <c:v>45405</c:v>
                </c:pt>
                <c:pt idx="499">
                  <c:v>45404</c:v>
                </c:pt>
                <c:pt idx="500">
                  <c:v>45401</c:v>
                </c:pt>
                <c:pt idx="501">
                  <c:v>45400</c:v>
                </c:pt>
                <c:pt idx="502">
                  <c:v>45399</c:v>
                </c:pt>
                <c:pt idx="503">
                  <c:v>45398</c:v>
                </c:pt>
                <c:pt idx="504">
                  <c:v>45397</c:v>
                </c:pt>
                <c:pt idx="505">
                  <c:v>45394</c:v>
                </c:pt>
                <c:pt idx="506">
                  <c:v>45393</c:v>
                </c:pt>
                <c:pt idx="507">
                  <c:v>45392</c:v>
                </c:pt>
                <c:pt idx="508">
                  <c:v>45391</c:v>
                </c:pt>
                <c:pt idx="509">
                  <c:v>45390</c:v>
                </c:pt>
                <c:pt idx="510">
                  <c:v>45387</c:v>
                </c:pt>
                <c:pt idx="511">
                  <c:v>45386</c:v>
                </c:pt>
                <c:pt idx="512">
                  <c:v>45385</c:v>
                </c:pt>
                <c:pt idx="513">
                  <c:v>45384</c:v>
                </c:pt>
                <c:pt idx="514">
                  <c:v>45383</c:v>
                </c:pt>
                <c:pt idx="515">
                  <c:v>45380</c:v>
                </c:pt>
                <c:pt idx="516">
                  <c:v>45379</c:v>
                </c:pt>
                <c:pt idx="517">
                  <c:v>45378</c:v>
                </c:pt>
                <c:pt idx="518">
                  <c:v>45377</c:v>
                </c:pt>
                <c:pt idx="519">
                  <c:v>45376</c:v>
                </c:pt>
                <c:pt idx="520">
                  <c:v>45373</c:v>
                </c:pt>
                <c:pt idx="521">
                  <c:v>45372</c:v>
                </c:pt>
                <c:pt idx="522">
                  <c:v>45371</c:v>
                </c:pt>
                <c:pt idx="523">
                  <c:v>45370</c:v>
                </c:pt>
                <c:pt idx="524">
                  <c:v>45369</c:v>
                </c:pt>
                <c:pt idx="525">
                  <c:v>45366</c:v>
                </c:pt>
                <c:pt idx="526">
                  <c:v>45365</c:v>
                </c:pt>
                <c:pt idx="527">
                  <c:v>45364</c:v>
                </c:pt>
                <c:pt idx="528">
                  <c:v>45363</c:v>
                </c:pt>
                <c:pt idx="529">
                  <c:v>45362</c:v>
                </c:pt>
                <c:pt idx="530">
                  <c:v>45359</c:v>
                </c:pt>
                <c:pt idx="531">
                  <c:v>45358</c:v>
                </c:pt>
                <c:pt idx="532">
                  <c:v>45357</c:v>
                </c:pt>
                <c:pt idx="533">
                  <c:v>45356</c:v>
                </c:pt>
                <c:pt idx="534">
                  <c:v>45355</c:v>
                </c:pt>
                <c:pt idx="535">
                  <c:v>45352</c:v>
                </c:pt>
                <c:pt idx="536">
                  <c:v>45351</c:v>
                </c:pt>
                <c:pt idx="537">
                  <c:v>45350</c:v>
                </c:pt>
                <c:pt idx="538">
                  <c:v>45349</c:v>
                </c:pt>
                <c:pt idx="539">
                  <c:v>45348</c:v>
                </c:pt>
                <c:pt idx="540">
                  <c:v>45345</c:v>
                </c:pt>
                <c:pt idx="541">
                  <c:v>45344</c:v>
                </c:pt>
                <c:pt idx="542">
                  <c:v>45343</c:v>
                </c:pt>
                <c:pt idx="543">
                  <c:v>45342</c:v>
                </c:pt>
                <c:pt idx="544">
                  <c:v>45341</c:v>
                </c:pt>
                <c:pt idx="545">
                  <c:v>45338</c:v>
                </c:pt>
                <c:pt idx="546">
                  <c:v>45337</c:v>
                </c:pt>
                <c:pt idx="547">
                  <c:v>45336</c:v>
                </c:pt>
                <c:pt idx="548">
                  <c:v>45335</c:v>
                </c:pt>
                <c:pt idx="549">
                  <c:v>45334</c:v>
                </c:pt>
                <c:pt idx="550">
                  <c:v>45331</c:v>
                </c:pt>
                <c:pt idx="551">
                  <c:v>45330</c:v>
                </c:pt>
                <c:pt idx="552">
                  <c:v>45329</c:v>
                </c:pt>
                <c:pt idx="553">
                  <c:v>45328</c:v>
                </c:pt>
                <c:pt idx="554">
                  <c:v>45327</c:v>
                </c:pt>
                <c:pt idx="555">
                  <c:v>45324</c:v>
                </c:pt>
                <c:pt idx="556">
                  <c:v>45323</c:v>
                </c:pt>
                <c:pt idx="557">
                  <c:v>45322</c:v>
                </c:pt>
                <c:pt idx="558">
                  <c:v>45321</c:v>
                </c:pt>
                <c:pt idx="559">
                  <c:v>45320</c:v>
                </c:pt>
                <c:pt idx="560">
                  <c:v>45317</c:v>
                </c:pt>
                <c:pt idx="561">
                  <c:v>45316</c:v>
                </c:pt>
                <c:pt idx="562">
                  <c:v>45315</c:v>
                </c:pt>
                <c:pt idx="563">
                  <c:v>45314</c:v>
                </c:pt>
                <c:pt idx="564">
                  <c:v>45313</c:v>
                </c:pt>
                <c:pt idx="565">
                  <c:v>45310</c:v>
                </c:pt>
                <c:pt idx="566">
                  <c:v>45309</c:v>
                </c:pt>
                <c:pt idx="567">
                  <c:v>45308</c:v>
                </c:pt>
                <c:pt idx="568">
                  <c:v>45307</c:v>
                </c:pt>
                <c:pt idx="569">
                  <c:v>45306</c:v>
                </c:pt>
                <c:pt idx="570">
                  <c:v>45303</c:v>
                </c:pt>
                <c:pt idx="571">
                  <c:v>45302</c:v>
                </c:pt>
                <c:pt idx="572">
                  <c:v>45301</c:v>
                </c:pt>
                <c:pt idx="573">
                  <c:v>45300</c:v>
                </c:pt>
                <c:pt idx="574">
                  <c:v>45299</c:v>
                </c:pt>
                <c:pt idx="575">
                  <c:v>45296</c:v>
                </c:pt>
                <c:pt idx="576">
                  <c:v>45295</c:v>
                </c:pt>
                <c:pt idx="577">
                  <c:v>45294</c:v>
                </c:pt>
                <c:pt idx="578">
                  <c:v>45293</c:v>
                </c:pt>
                <c:pt idx="579">
                  <c:v>45292</c:v>
                </c:pt>
                <c:pt idx="580">
                  <c:v>45289</c:v>
                </c:pt>
                <c:pt idx="581">
                  <c:v>45288</c:v>
                </c:pt>
                <c:pt idx="582">
                  <c:v>45287</c:v>
                </c:pt>
                <c:pt idx="583">
                  <c:v>45286</c:v>
                </c:pt>
                <c:pt idx="584">
                  <c:v>45285</c:v>
                </c:pt>
                <c:pt idx="585">
                  <c:v>45282</c:v>
                </c:pt>
                <c:pt idx="586">
                  <c:v>45281</c:v>
                </c:pt>
                <c:pt idx="587">
                  <c:v>45280</c:v>
                </c:pt>
                <c:pt idx="588">
                  <c:v>45279</c:v>
                </c:pt>
                <c:pt idx="589">
                  <c:v>45278</c:v>
                </c:pt>
                <c:pt idx="590">
                  <c:v>45275</c:v>
                </c:pt>
                <c:pt idx="591">
                  <c:v>45274</c:v>
                </c:pt>
                <c:pt idx="592">
                  <c:v>45273</c:v>
                </c:pt>
                <c:pt idx="593">
                  <c:v>45272</c:v>
                </c:pt>
                <c:pt idx="594">
                  <c:v>45271</c:v>
                </c:pt>
                <c:pt idx="595">
                  <c:v>45268</c:v>
                </c:pt>
                <c:pt idx="596">
                  <c:v>45267</c:v>
                </c:pt>
                <c:pt idx="597">
                  <c:v>45266</c:v>
                </c:pt>
                <c:pt idx="598">
                  <c:v>45265</c:v>
                </c:pt>
                <c:pt idx="599">
                  <c:v>45264</c:v>
                </c:pt>
                <c:pt idx="600">
                  <c:v>45261</c:v>
                </c:pt>
                <c:pt idx="601">
                  <c:v>45260</c:v>
                </c:pt>
                <c:pt idx="602">
                  <c:v>45259</c:v>
                </c:pt>
                <c:pt idx="603">
                  <c:v>45258</c:v>
                </c:pt>
                <c:pt idx="604">
                  <c:v>45257</c:v>
                </c:pt>
                <c:pt idx="605">
                  <c:v>45254</c:v>
                </c:pt>
                <c:pt idx="606">
                  <c:v>45253</c:v>
                </c:pt>
                <c:pt idx="607">
                  <c:v>45252</c:v>
                </c:pt>
                <c:pt idx="608">
                  <c:v>45251</c:v>
                </c:pt>
                <c:pt idx="609">
                  <c:v>45250</c:v>
                </c:pt>
                <c:pt idx="610">
                  <c:v>45247</c:v>
                </c:pt>
                <c:pt idx="611">
                  <c:v>45246</c:v>
                </c:pt>
                <c:pt idx="612">
                  <c:v>45245</c:v>
                </c:pt>
                <c:pt idx="613">
                  <c:v>45244</c:v>
                </c:pt>
                <c:pt idx="614">
                  <c:v>45243</c:v>
                </c:pt>
                <c:pt idx="615">
                  <c:v>45240</c:v>
                </c:pt>
                <c:pt idx="616">
                  <c:v>45239</c:v>
                </c:pt>
                <c:pt idx="617">
                  <c:v>45238</c:v>
                </c:pt>
                <c:pt idx="618">
                  <c:v>45237</c:v>
                </c:pt>
                <c:pt idx="619">
                  <c:v>45236</c:v>
                </c:pt>
                <c:pt idx="620">
                  <c:v>45233</c:v>
                </c:pt>
                <c:pt idx="621">
                  <c:v>45232</c:v>
                </c:pt>
                <c:pt idx="622">
                  <c:v>45231</c:v>
                </c:pt>
                <c:pt idx="623">
                  <c:v>45230</c:v>
                </c:pt>
                <c:pt idx="624">
                  <c:v>45229</c:v>
                </c:pt>
                <c:pt idx="625">
                  <c:v>45226</c:v>
                </c:pt>
                <c:pt idx="626">
                  <c:v>45225</c:v>
                </c:pt>
                <c:pt idx="627">
                  <c:v>45224</c:v>
                </c:pt>
                <c:pt idx="628">
                  <c:v>45223</c:v>
                </c:pt>
                <c:pt idx="629">
                  <c:v>45222</c:v>
                </c:pt>
                <c:pt idx="630">
                  <c:v>45219</c:v>
                </c:pt>
                <c:pt idx="631">
                  <c:v>45218</c:v>
                </c:pt>
                <c:pt idx="632">
                  <c:v>45217</c:v>
                </c:pt>
                <c:pt idx="633">
                  <c:v>45216</c:v>
                </c:pt>
                <c:pt idx="634">
                  <c:v>45215</c:v>
                </c:pt>
                <c:pt idx="635">
                  <c:v>45212</c:v>
                </c:pt>
                <c:pt idx="636">
                  <c:v>45211</c:v>
                </c:pt>
                <c:pt idx="637">
                  <c:v>45210</c:v>
                </c:pt>
                <c:pt idx="638">
                  <c:v>45209</c:v>
                </c:pt>
                <c:pt idx="639">
                  <c:v>45208</c:v>
                </c:pt>
                <c:pt idx="640">
                  <c:v>45205</c:v>
                </c:pt>
                <c:pt idx="641">
                  <c:v>45204</c:v>
                </c:pt>
                <c:pt idx="642">
                  <c:v>45203</c:v>
                </c:pt>
                <c:pt idx="643">
                  <c:v>45202</c:v>
                </c:pt>
                <c:pt idx="644">
                  <c:v>45201</c:v>
                </c:pt>
                <c:pt idx="645">
                  <c:v>45198</c:v>
                </c:pt>
                <c:pt idx="646">
                  <c:v>45197</c:v>
                </c:pt>
                <c:pt idx="647">
                  <c:v>45196</c:v>
                </c:pt>
                <c:pt idx="648">
                  <c:v>45195</c:v>
                </c:pt>
                <c:pt idx="649">
                  <c:v>45194</c:v>
                </c:pt>
                <c:pt idx="650">
                  <c:v>45191</c:v>
                </c:pt>
                <c:pt idx="651">
                  <c:v>45190</c:v>
                </c:pt>
                <c:pt idx="652">
                  <c:v>45189</c:v>
                </c:pt>
                <c:pt idx="653">
                  <c:v>45188</c:v>
                </c:pt>
                <c:pt idx="654">
                  <c:v>45187</c:v>
                </c:pt>
                <c:pt idx="655">
                  <c:v>45184</c:v>
                </c:pt>
                <c:pt idx="656">
                  <c:v>45183</c:v>
                </c:pt>
                <c:pt idx="657">
                  <c:v>45182</c:v>
                </c:pt>
                <c:pt idx="658">
                  <c:v>45181</c:v>
                </c:pt>
                <c:pt idx="659">
                  <c:v>45180</c:v>
                </c:pt>
                <c:pt idx="660">
                  <c:v>45177</c:v>
                </c:pt>
                <c:pt idx="661">
                  <c:v>45176</c:v>
                </c:pt>
                <c:pt idx="662">
                  <c:v>45175</c:v>
                </c:pt>
                <c:pt idx="663">
                  <c:v>45174</c:v>
                </c:pt>
                <c:pt idx="664">
                  <c:v>45173</c:v>
                </c:pt>
                <c:pt idx="665">
                  <c:v>45170</c:v>
                </c:pt>
                <c:pt idx="666">
                  <c:v>45169</c:v>
                </c:pt>
                <c:pt idx="667">
                  <c:v>45168</c:v>
                </c:pt>
                <c:pt idx="668">
                  <c:v>45167</c:v>
                </c:pt>
                <c:pt idx="669">
                  <c:v>45166</c:v>
                </c:pt>
                <c:pt idx="670">
                  <c:v>45163</c:v>
                </c:pt>
                <c:pt idx="671">
                  <c:v>45162</c:v>
                </c:pt>
                <c:pt idx="672">
                  <c:v>45161</c:v>
                </c:pt>
                <c:pt idx="673">
                  <c:v>45160</c:v>
                </c:pt>
                <c:pt idx="674">
                  <c:v>45159</c:v>
                </c:pt>
                <c:pt idx="675">
                  <c:v>45156</c:v>
                </c:pt>
                <c:pt idx="676">
                  <c:v>45155</c:v>
                </c:pt>
                <c:pt idx="677">
                  <c:v>45154</c:v>
                </c:pt>
                <c:pt idx="678">
                  <c:v>45153</c:v>
                </c:pt>
                <c:pt idx="679">
                  <c:v>45152</c:v>
                </c:pt>
                <c:pt idx="680">
                  <c:v>45149</c:v>
                </c:pt>
                <c:pt idx="681">
                  <c:v>45148</c:v>
                </c:pt>
                <c:pt idx="682">
                  <c:v>45147</c:v>
                </c:pt>
                <c:pt idx="683">
                  <c:v>45146</c:v>
                </c:pt>
                <c:pt idx="684">
                  <c:v>45145</c:v>
                </c:pt>
                <c:pt idx="685">
                  <c:v>45142</c:v>
                </c:pt>
                <c:pt idx="686">
                  <c:v>45141</c:v>
                </c:pt>
                <c:pt idx="687">
                  <c:v>45140</c:v>
                </c:pt>
                <c:pt idx="688">
                  <c:v>45139</c:v>
                </c:pt>
                <c:pt idx="689">
                  <c:v>45138</c:v>
                </c:pt>
                <c:pt idx="690">
                  <c:v>45135</c:v>
                </c:pt>
                <c:pt idx="691">
                  <c:v>45134</c:v>
                </c:pt>
                <c:pt idx="692">
                  <c:v>45133</c:v>
                </c:pt>
                <c:pt idx="693">
                  <c:v>45132</c:v>
                </c:pt>
                <c:pt idx="694">
                  <c:v>45131</c:v>
                </c:pt>
                <c:pt idx="695">
                  <c:v>45128</c:v>
                </c:pt>
                <c:pt idx="696">
                  <c:v>45127</c:v>
                </c:pt>
                <c:pt idx="697">
                  <c:v>45126</c:v>
                </c:pt>
                <c:pt idx="698">
                  <c:v>45125</c:v>
                </c:pt>
                <c:pt idx="699">
                  <c:v>45124</c:v>
                </c:pt>
                <c:pt idx="700">
                  <c:v>45121</c:v>
                </c:pt>
                <c:pt idx="701">
                  <c:v>45120</c:v>
                </c:pt>
                <c:pt idx="702">
                  <c:v>45119</c:v>
                </c:pt>
                <c:pt idx="703">
                  <c:v>45118</c:v>
                </c:pt>
                <c:pt idx="704">
                  <c:v>45117</c:v>
                </c:pt>
                <c:pt idx="705">
                  <c:v>45114</c:v>
                </c:pt>
                <c:pt idx="706">
                  <c:v>45113</c:v>
                </c:pt>
                <c:pt idx="707">
                  <c:v>45112</c:v>
                </c:pt>
                <c:pt idx="708">
                  <c:v>45111</c:v>
                </c:pt>
                <c:pt idx="709">
                  <c:v>45110</c:v>
                </c:pt>
                <c:pt idx="710">
                  <c:v>45107</c:v>
                </c:pt>
                <c:pt idx="711">
                  <c:v>45106</c:v>
                </c:pt>
                <c:pt idx="712">
                  <c:v>45105</c:v>
                </c:pt>
                <c:pt idx="713">
                  <c:v>45104</c:v>
                </c:pt>
                <c:pt idx="714">
                  <c:v>45103</c:v>
                </c:pt>
                <c:pt idx="715">
                  <c:v>45100</c:v>
                </c:pt>
                <c:pt idx="716">
                  <c:v>45099</c:v>
                </c:pt>
                <c:pt idx="717">
                  <c:v>45098</c:v>
                </c:pt>
                <c:pt idx="718">
                  <c:v>45097</c:v>
                </c:pt>
                <c:pt idx="719">
                  <c:v>45096</c:v>
                </c:pt>
                <c:pt idx="720">
                  <c:v>45093</c:v>
                </c:pt>
                <c:pt idx="721">
                  <c:v>45092</c:v>
                </c:pt>
                <c:pt idx="722">
                  <c:v>45091</c:v>
                </c:pt>
                <c:pt idx="723">
                  <c:v>45090</c:v>
                </c:pt>
                <c:pt idx="724">
                  <c:v>45089</c:v>
                </c:pt>
                <c:pt idx="725">
                  <c:v>45086</c:v>
                </c:pt>
                <c:pt idx="726">
                  <c:v>45085</c:v>
                </c:pt>
                <c:pt idx="727">
                  <c:v>45084</c:v>
                </c:pt>
                <c:pt idx="728">
                  <c:v>45083</c:v>
                </c:pt>
                <c:pt idx="729">
                  <c:v>45082</c:v>
                </c:pt>
                <c:pt idx="730">
                  <c:v>45079</c:v>
                </c:pt>
                <c:pt idx="731">
                  <c:v>45078</c:v>
                </c:pt>
                <c:pt idx="732">
                  <c:v>45077</c:v>
                </c:pt>
                <c:pt idx="733">
                  <c:v>45076</c:v>
                </c:pt>
                <c:pt idx="734">
                  <c:v>45075</c:v>
                </c:pt>
                <c:pt idx="735">
                  <c:v>45072</c:v>
                </c:pt>
                <c:pt idx="736">
                  <c:v>45071</c:v>
                </c:pt>
                <c:pt idx="737">
                  <c:v>45070</c:v>
                </c:pt>
                <c:pt idx="738">
                  <c:v>45069</c:v>
                </c:pt>
                <c:pt idx="739">
                  <c:v>45068</c:v>
                </c:pt>
                <c:pt idx="740">
                  <c:v>45065</c:v>
                </c:pt>
                <c:pt idx="741">
                  <c:v>45064</c:v>
                </c:pt>
                <c:pt idx="742">
                  <c:v>45063</c:v>
                </c:pt>
                <c:pt idx="743">
                  <c:v>45062</c:v>
                </c:pt>
                <c:pt idx="744">
                  <c:v>45061</c:v>
                </c:pt>
                <c:pt idx="745">
                  <c:v>45058</c:v>
                </c:pt>
                <c:pt idx="746">
                  <c:v>45057</c:v>
                </c:pt>
                <c:pt idx="747">
                  <c:v>45056</c:v>
                </c:pt>
                <c:pt idx="748">
                  <c:v>45055</c:v>
                </c:pt>
                <c:pt idx="749">
                  <c:v>45054</c:v>
                </c:pt>
                <c:pt idx="750">
                  <c:v>45051</c:v>
                </c:pt>
                <c:pt idx="751">
                  <c:v>45050</c:v>
                </c:pt>
                <c:pt idx="752">
                  <c:v>45049</c:v>
                </c:pt>
                <c:pt idx="753">
                  <c:v>45048</c:v>
                </c:pt>
                <c:pt idx="754">
                  <c:v>45047</c:v>
                </c:pt>
                <c:pt idx="755">
                  <c:v>45044</c:v>
                </c:pt>
                <c:pt idx="756">
                  <c:v>45043</c:v>
                </c:pt>
                <c:pt idx="757">
                  <c:v>45042</c:v>
                </c:pt>
                <c:pt idx="758">
                  <c:v>45041</c:v>
                </c:pt>
                <c:pt idx="759">
                  <c:v>45040</c:v>
                </c:pt>
                <c:pt idx="760">
                  <c:v>45037</c:v>
                </c:pt>
                <c:pt idx="761">
                  <c:v>45036</c:v>
                </c:pt>
                <c:pt idx="762">
                  <c:v>45035</c:v>
                </c:pt>
                <c:pt idx="763">
                  <c:v>45034</c:v>
                </c:pt>
                <c:pt idx="764">
                  <c:v>45033</c:v>
                </c:pt>
                <c:pt idx="765">
                  <c:v>45030</c:v>
                </c:pt>
                <c:pt idx="766">
                  <c:v>45029</c:v>
                </c:pt>
                <c:pt idx="767">
                  <c:v>45028</c:v>
                </c:pt>
                <c:pt idx="768">
                  <c:v>45027</c:v>
                </c:pt>
                <c:pt idx="769">
                  <c:v>45026</c:v>
                </c:pt>
                <c:pt idx="770">
                  <c:v>45023</c:v>
                </c:pt>
                <c:pt idx="771">
                  <c:v>45022</c:v>
                </c:pt>
                <c:pt idx="772">
                  <c:v>45021</c:v>
                </c:pt>
                <c:pt idx="773">
                  <c:v>45020</c:v>
                </c:pt>
                <c:pt idx="774">
                  <c:v>45019</c:v>
                </c:pt>
                <c:pt idx="775">
                  <c:v>45016</c:v>
                </c:pt>
                <c:pt idx="776">
                  <c:v>45015</c:v>
                </c:pt>
                <c:pt idx="777">
                  <c:v>45014</c:v>
                </c:pt>
                <c:pt idx="778">
                  <c:v>45013</c:v>
                </c:pt>
                <c:pt idx="779">
                  <c:v>45012</c:v>
                </c:pt>
                <c:pt idx="780">
                  <c:v>45009</c:v>
                </c:pt>
                <c:pt idx="781">
                  <c:v>45008</c:v>
                </c:pt>
                <c:pt idx="782">
                  <c:v>45007</c:v>
                </c:pt>
                <c:pt idx="783">
                  <c:v>45006</c:v>
                </c:pt>
                <c:pt idx="784">
                  <c:v>45005</c:v>
                </c:pt>
                <c:pt idx="785">
                  <c:v>45002</c:v>
                </c:pt>
                <c:pt idx="786">
                  <c:v>45001</c:v>
                </c:pt>
                <c:pt idx="787">
                  <c:v>45000</c:v>
                </c:pt>
                <c:pt idx="788">
                  <c:v>44999</c:v>
                </c:pt>
                <c:pt idx="789">
                  <c:v>44998</c:v>
                </c:pt>
                <c:pt idx="790">
                  <c:v>44995</c:v>
                </c:pt>
                <c:pt idx="791">
                  <c:v>44994</c:v>
                </c:pt>
                <c:pt idx="792">
                  <c:v>44993</c:v>
                </c:pt>
                <c:pt idx="793">
                  <c:v>44992</c:v>
                </c:pt>
                <c:pt idx="794">
                  <c:v>44991</c:v>
                </c:pt>
                <c:pt idx="795">
                  <c:v>44988</c:v>
                </c:pt>
                <c:pt idx="796">
                  <c:v>44987</c:v>
                </c:pt>
                <c:pt idx="797">
                  <c:v>44986</c:v>
                </c:pt>
                <c:pt idx="798">
                  <c:v>44985</c:v>
                </c:pt>
                <c:pt idx="799">
                  <c:v>44984</c:v>
                </c:pt>
                <c:pt idx="800">
                  <c:v>44981</c:v>
                </c:pt>
                <c:pt idx="801">
                  <c:v>44980</c:v>
                </c:pt>
                <c:pt idx="802">
                  <c:v>44979</c:v>
                </c:pt>
                <c:pt idx="803">
                  <c:v>44978</c:v>
                </c:pt>
                <c:pt idx="804">
                  <c:v>44977</c:v>
                </c:pt>
                <c:pt idx="805">
                  <c:v>44974</c:v>
                </c:pt>
                <c:pt idx="806">
                  <c:v>44973</c:v>
                </c:pt>
                <c:pt idx="807">
                  <c:v>44972</c:v>
                </c:pt>
                <c:pt idx="808">
                  <c:v>44971</c:v>
                </c:pt>
                <c:pt idx="809">
                  <c:v>44970</c:v>
                </c:pt>
                <c:pt idx="810">
                  <c:v>44967</c:v>
                </c:pt>
                <c:pt idx="811">
                  <c:v>44966</c:v>
                </c:pt>
                <c:pt idx="812">
                  <c:v>44965</c:v>
                </c:pt>
                <c:pt idx="813">
                  <c:v>44964</c:v>
                </c:pt>
                <c:pt idx="814">
                  <c:v>44963</c:v>
                </c:pt>
                <c:pt idx="815">
                  <c:v>44960</c:v>
                </c:pt>
                <c:pt idx="816">
                  <c:v>44959</c:v>
                </c:pt>
                <c:pt idx="817">
                  <c:v>44958</c:v>
                </c:pt>
                <c:pt idx="818">
                  <c:v>44957</c:v>
                </c:pt>
                <c:pt idx="819">
                  <c:v>44956</c:v>
                </c:pt>
                <c:pt idx="820">
                  <c:v>44953</c:v>
                </c:pt>
                <c:pt idx="821">
                  <c:v>44952</c:v>
                </c:pt>
                <c:pt idx="822">
                  <c:v>44951</c:v>
                </c:pt>
                <c:pt idx="823">
                  <c:v>44950</c:v>
                </c:pt>
                <c:pt idx="824">
                  <c:v>44949</c:v>
                </c:pt>
                <c:pt idx="825">
                  <c:v>44946</c:v>
                </c:pt>
                <c:pt idx="826">
                  <c:v>44945</c:v>
                </c:pt>
                <c:pt idx="827">
                  <c:v>44944</c:v>
                </c:pt>
                <c:pt idx="828">
                  <c:v>44943</c:v>
                </c:pt>
                <c:pt idx="829">
                  <c:v>44942</c:v>
                </c:pt>
                <c:pt idx="830">
                  <c:v>44939</c:v>
                </c:pt>
                <c:pt idx="831">
                  <c:v>44938</c:v>
                </c:pt>
                <c:pt idx="832">
                  <c:v>44937</c:v>
                </c:pt>
                <c:pt idx="833">
                  <c:v>44936</c:v>
                </c:pt>
                <c:pt idx="834">
                  <c:v>44935</c:v>
                </c:pt>
                <c:pt idx="835">
                  <c:v>44932</c:v>
                </c:pt>
                <c:pt idx="836">
                  <c:v>44931</c:v>
                </c:pt>
                <c:pt idx="837">
                  <c:v>44930</c:v>
                </c:pt>
                <c:pt idx="838">
                  <c:v>44929</c:v>
                </c:pt>
                <c:pt idx="839">
                  <c:v>44928</c:v>
                </c:pt>
                <c:pt idx="840">
                  <c:v>44925</c:v>
                </c:pt>
                <c:pt idx="841">
                  <c:v>44924</c:v>
                </c:pt>
                <c:pt idx="842">
                  <c:v>44923</c:v>
                </c:pt>
                <c:pt idx="843">
                  <c:v>44922</c:v>
                </c:pt>
                <c:pt idx="844">
                  <c:v>44921</c:v>
                </c:pt>
                <c:pt idx="845">
                  <c:v>44918</c:v>
                </c:pt>
                <c:pt idx="846">
                  <c:v>44917</c:v>
                </c:pt>
                <c:pt idx="847">
                  <c:v>44916</c:v>
                </c:pt>
                <c:pt idx="848">
                  <c:v>44915</c:v>
                </c:pt>
                <c:pt idx="849">
                  <c:v>44914</c:v>
                </c:pt>
                <c:pt idx="850">
                  <c:v>44911</c:v>
                </c:pt>
                <c:pt idx="851">
                  <c:v>44910</c:v>
                </c:pt>
                <c:pt idx="852">
                  <c:v>44909</c:v>
                </c:pt>
                <c:pt idx="853">
                  <c:v>44908</c:v>
                </c:pt>
                <c:pt idx="854">
                  <c:v>44907</c:v>
                </c:pt>
                <c:pt idx="855">
                  <c:v>44904</c:v>
                </c:pt>
                <c:pt idx="856">
                  <c:v>44903</c:v>
                </c:pt>
                <c:pt idx="857">
                  <c:v>44902</c:v>
                </c:pt>
                <c:pt idx="858">
                  <c:v>44901</c:v>
                </c:pt>
                <c:pt idx="859">
                  <c:v>44900</c:v>
                </c:pt>
                <c:pt idx="860">
                  <c:v>44897</c:v>
                </c:pt>
                <c:pt idx="861">
                  <c:v>44896</c:v>
                </c:pt>
                <c:pt idx="862">
                  <c:v>44895</c:v>
                </c:pt>
                <c:pt idx="863">
                  <c:v>44894</c:v>
                </c:pt>
                <c:pt idx="864">
                  <c:v>44893</c:v>
                </c:pt>
                <c:pt idx="865">
                  <c:v>44890</c:v>
                </c:pt>
                <c:pt idx="866">
                  <c:v>44889</c:v>
                </c:pt>
                <c:pt idx="867">
                  <c:v>44888</c:v>
                </c:pt>
                <c:pt idx="868">
                  <c:v>44887</c:v>
                </c:pt>
                <c:pt idx="869">
                  <c:v>44886</c:v>
                </c:pt>
                <c:pt idx="870">
                  <c:v>44883</c:v>
                </c:pt>
                <c:pt idx="871">
                  <c:v>44882</c:v>
                </c:pt>
                <c:pt idx="872">
                  <c:v>44881</c:v>
                </c:pt>
                <c:pt idx="873">
                  <c:v>44880</c:v>
                </c:pt>
                <c:pt idx="874">
                  <c:v>44879</c:v>
                </c:pt>
                <c:pt idx="875">
                  <c:v>44876</c:v>
                </c:pt>
                <c:pt idx="876">
                  <c:v>44875</c:v>
                </c:pt>
                <c:pt idx="877">
                  <c:v>44874</c:v>
                </c:pt>
                <c:pt idx="878">
                  <c:v>44873</c:v>
                </c:pt>
                <c:pt idx="879">
                  <c:v>44872</c:v>
                </c:pt>
                <c:pt idx="880">
                  <c:v>44869</c:v>
                </c:pt>
                <c:pt idx="881">
                  <c:v>44868</c:v>
                </c:pt>
                <c:pt idx="882">
                  <c:v>44867</c:v>
                </c:pt>
                <c:pt idx="883">
                  <c:v>44866</c:v>
                </c:pt>
                <c:pt idx="884">
                  <c:v>44865</c:v>
                </c:pt>
                <c:pt idx="885">
                  <c:v>44862</c:v>
                </c:pt>
                <c:pt idx="886">
                  <c:v>44861</c:v>
                </c:pt>
                <c:pt idx="887">
                  <c:v>44860</c:v>
                </c:pt>
                <c:pt idx="888">
                  <c:v>44859</c:v>
                </c:pt>
                <c:pt idx="889">
                  <c:v>44858</c:v>
                </c:pt>
                <c:pt idx="890">
                  <c:v>44855</c:v>
                </c:pt>
                <c:pt idx="891">
                  <c:v>44854</c:v>
                </c:pt>
                <c:pt idx="892">
                  <c:v>44853</c:v>
                </c:pt>
                <c:pt idx="893">
                  <c:v>44852</c:v>
                </c:pt>
                <c:pt idx="894">
                  <c:v>44851</c:v>
                </c:pt>
                <c:pt idx="895">
                  <c:v>44848</c:v>
                </c:pt>
                <c:pt idx="896">
                  <c:v>44847</c:v>
                </c:pt>
                <c:pt idx="897">
                  <c:v>44846</c:v>
                </c:pt>
                <c:pt idx="898">
                  <c:v>44845</c:v>
                </c:pt>
                <c:pt idx="899">
                  <c:v>44844</c:v>
                </c:pt>
                <c:pt idx="900">
                  <c:v>44841</c:v>
                </c:pt>
                <c:pt idx="901">
                  <c:v>44840</c:v>
                </c:pt>
                <c:pt idx="902">
                  <c:v>44839</c:v>
                </c:pt>
                <c:pt idx="903">
                  <c:v>44838</c:v>
                </c:pt>
                <c:pt idx="904">
                  <c:v>44837</c:v>
                </c:pt>
                <c:pt idx="905">
                  <c:v>44834</c:v>
                </c:pt>
                <c:pt idx="906">
                  <c:v>44833</c:v>
                </c:pt>
                <c:pt idx="907">
                  <c:v>44832</c:v>
                </c:pt>
                <c:pt idx="908">
                  <c:v>44831</c:v>
                </c:pt>
                <c:pt idx="909">
                  <c:v>44830</c:v>
                </c:pt>
                <c:pt idx="910">
                  <c:v>44827</c:v>
                </c:pt>
                <c:pt idx="911">
                  <c:v>44826</c:v>
                </c:pt>
                <c:pt idx="912">
                  <c:v>44825</c:v>
                </c:pt>
                <c:pt idx="913">
                  <c:v>44824</c:v>
                </c:pt>
                <c:pt idx="914">
                  <c:v>44823</c:v>
                </c:pt>
                <c:pt idx="915">
                  <c:v>44820</c:v>
                </c:pt>
                <c:pt idx="916">
                  <c:v>44819</c:v>
                </c:pt>
                <c:pt idx="917">
                  <c:v>44818</c:v>
                </c:pt>
                <c:pt idx="918">
                  <c:v>44817</c:v>
                </c:pt>
                <c:pt idx="919">
                  <c:v>44816</c:v>
                </c:pt>
                <c:pt idx="920">
                  <c:v>44813</c:v>
                </c:pt>
                <c:pt idx="921">
                  <c:v>44812</c:v>
                </c:pt>
                <c:pt idx="922">
                  <c:v>44811</c:v>
                </c:pt>
                <c:pt idx="923">
                  <c:v>44810</c:v>
                </c:pt>
                <c:pt idx="924">
                  <c:v>44809</c:v>
                </c:pt>
                <c:pt idx="925">
                  <c:v>44806</c:v>
                </c:pt>
                <c:pt idx="926">
                  <c:v>44805</c:v>
                </c:pt>
                <c:pt idx="927">
                  <c:v>44804</c:v>
                </c:pt>
                <c:pt idx="928">
                  <c:v>44803</c:v>
                </c:pt>
                <c:pt idx="929">
                  <c:v>44802</c:v>
                </c:pt>
                <c:pt idx="930">
                  <c:v>44799</c:v>
                </c:pt>
                <c:pt idx="931">
                  <c:v>44798</c:v>
                </c:pt>
                <c:pt idx="932">
                  <c:v>44797</c:v>
                </c:pt>
                <c:pt idx="933">
                  <c:v>44796</c:v>
                </c:pt>
                <c:pt idx="934">
                  <c:v>44795</c:v>
                </c:pt>
                <c:pt idx="935">
                  <c:v>44792</c:v>
                </c:pt>
                <c:pt idx="936">
                  <c:v>44791</c:v>
                </c:pt>
                <c:pt idx="937">
                  <c:v>44790</c:v>
                </c:pt>
                <c:pt idx="938">
                  <c:v>44789</c:v>
                </c:pt>
                <c:pt idx="939">
                  <c:v>44788</c:v>
                </c:pt>
                <c:pt idx="940">
                  <c:v>44785</c:v>
                </c:pt>
                <c:pt idx="941">
                  <c:v>44784</c:v>
                </c:pt>
                <c:pt idx="942">
                  <c:v>44783</c:v>
                </c:pt>
                <c:pt idx="943">
                  <c:v>44782</c:v>
                </c:pt>
                <c:pt idx="944">
                  <c:v>44781</c:v>
                </c:pt>
                <c:pt idx="945">
                  <c:v>44778</c:v>
                </c:pt>
                <c:pt idx="946">
                  <c:v>44777</c:v>
                </c:pt>
                <c:pt idx="947">
                  <c:v>44776</c:v>
                </c:pt>
                <c:pt idx="948">
                  <c:v>44775</c:v>
                </c:pt>
                <c:pt idx="949">
                  <c:v>44774</c:v>
                </c:pt>
                <c:pt idx="950">
                  <c:v>44771</c:v>
                </c:pt>
                <c:pt idx="951">
                  <c:v>44770</c:v>
                </c:pt>
                <c:pt idx="952">
                  <c:v>44769</c:v>
                </c:pt>
                <c:pt idx="953">
                  <c:v>44768</c:v>
                </c:pt>
                <c:pt idx="954">
                  <c:v>44767</c:v>
                </c:pt>
                <c:pt idx="955">
                  <c:v>44764</c:v>
                </c:pt>
                <c:pt idx="956">
                  <c:v>44763</c:v>
                </c:pt>
                <c:pt idx="957">
                  <c:v>44762</c:v>
                </c:pt>
                <c:pt idx="958">
                  <c:v>44761</c:v>
                </c:pt>
                <c:pt idx="959">
                  <c:v>44760</c:v>
                </c:pt>
                <c:pt idx="960">
                  <c:v>44757</c:v>
                </c:pt>
                <c:pt idx="961">
                  <c:v>44756</c:v>
                </c:pt>
                <c:pt idx="962">
                  <c:v>44755</c:v>
                </c:pt>
                <c:pt idx="963">
                  <c:v>44754</c:v>
                </c:pt>
                <c:pt idx="964">
                  <c:v>44753</c:v>
                </c:pt>
                <c:pt idx="965">
                  <c:v>44750</c:v>
                </c:pt>
                <c:pt idx="966">
                  <c:v>44749</c:v>
                </c:pt>
                <c:pt idx="967">
                  <c:v>44748</c:v>
                </c:pt>
                <c:pt idx="968">
                  <c:v>44747</c:v>
                </c:pt>
                <c:pt idx="969">
                  <c:v>44746</c:v>
                </c:pt>
                <c:pt idx="970">
                  <c:v>44743</c:v>
                </c:pt>
                <c:pt idx="971">
                  <c:v>44742</c:v>
                </c:pt>
                <c:pt idx="972">
                  <c:v>44741</c:v>
                </c:pt>
                <c:pt idx="973">
                  <c:v>44740</c:v>
                </c:pt>
                <c:pt idx="974">
                  <c:v>44739</c:v>
                </c:pt>
                <c:pt idx="975">
                  <c:v>44736</c:v>
                </c:pt>
                <c:pt idx="976">
                  <c:v>44735</c:v>
                </c:pt>
                <c:pt idx="977">
                  <c:v>44734</c:v>
                </c:pt>
                <c:pt idx="978">
                  <c:v>44733</c:v>
                </c:pt>
                <c:pt idx="979">
                  <c:v>44732</c:v>
                </c:pt>
                <c:pt idx="980">
                  <c:v>44729</c:v>
                </c:pt>
                <c:pt idx="981">
                  <c:v>44728</c:v>
                </c:pt>
                <c:pt idx="982">
                  <c:v>44727</c:v>
                </c:pt>
                <c:pt idx="983">
                  <c:v>44726</c:v>
                </c:pt>
                <c:pt idx="984">
                  <c:v>44725</c:v>
                </c:pt>
                <c:pt idx="985">
                  <c:v>44722</c:v>
                </c:pt>
                <c:pt idx="986">
                  <c:v>44721</c:v>
                </c:pt>
                <c:pt idx="987">
                  <c:v>44720</c:v>
                </c:pt>
                <c:pt idx="988">
                  <c:v>44719</c:v>
                </c:pt>
                <c:pt idx="989">
                  <c:v>44718</c:v>
                </c:pt>
                <c:pt idx="990">
                  <c:v>44715</c:v>
                </c:pt>
                <c:pt idx="991">
                  <c:v>44714</c:v>
                </c:pt>
                <c:pt idx="992">
                  <c:v>44713</c:v>
                </c:pt>
                <c:pt idx="993">
                  <c:v>44712</c:v>
                </c:pt>
                <c:pt idx="994">
                  <c:v>44711</c:v>
                </c:pt>
                <c:pt idx="995">
                  <c:v>44708</c:v>
                </c:pt>
                <c:pt idx="996">
                  <c:v>44707</c:v>
                </c:pt>
                <c:pt idx="997">
                  <c:v>44706</c:v>
                </c:pt>
                <c:pt idx="998">
                  <c:v>44705</c:v>
                </c:pt>
                <c:pt idx="999">
                  <c:v>44704</c:v>
                </c:pt>
                <c:pt idx="1000">
                  <c:v>44701</c:v>
                </c:pt>
                <c:pt idx="1001">
                  <c:v>44700</c:v>
                </c:pt>
                <c:pt idx="1002">
                  <c:v>44699</c:v>
                </c:pt>
                <c:pt idx="1003">
                  <c:v>44698</c:v>
                </c:pt>
                <c:pt idx="1004">
                  <c:v>44697</c:v>
                </c:pt>
                <c:pt idx="1005">
                  <c:v>44694</c:v>
                </c:pt>
                <c:pt idx="1006">
                  <c:v>44693</c:v>
                </c:pt>
                <c:pt idx="1007">
                  <c:v>44692</c:v>
                </c:pt>
                <c:pt idx="1008">
                  <c:v>44691</c:v>
                </c:pt>
                <c:pt idx="1009">
                  <c:v>44690</c:v>
                </c:pt>
                <c:pt idx="1010">
                  <c:v>44687</c:v>
                </c:pt>
                <c:pt idx="1011">
                  <c:v>44686</c:v>
                </c:pt>
                <c:pt idx="1012">
                  <c:v>44685</c:v>
                </c:pt>
                <c:pt idx="1013">
                  <c:v>44684</c:v>
                </c:pt>
                <c:pt idx="1014">
                  <c:v>44683</c:v>
                </c:pt>
                <c:pt idx="1015">
                  <c:v>44680</c:v>
                </c:pt>
                <c:pt idx="1016">
                  <c:v>44679</c:v>
                </c:pt>
                <c:pt idx="1017">
                  <c:v>44678</c:v>
                </c:pt>
                <c:pt idx="1018">
                  <c:v>44677</c:v>
                </c:pt>
                <c:pt idx="1019">
                  <c:v>44676</c:v>
                </c:pt>
                <c:pt idx="1020">
                  <c:v>44673</c:v>
                </c:pt>
                <c:pt idx="1021">
                  <c:v>44672</c:v>
                </c:pt>
                <c:pt idx="1022">
                  <c:v>44671</c:v>
                </c:pt>
                <c:pt idx="1023">
                  <c:v>44670</c:v>
                </c:pt>
                <c:pt idx="1024">
                  <c:v>44669</c:v>
                </c:pt>
                <c:pt idx="1025">
                  <c:v>44666</c:v>
                </c:pt>
                <c:pt idx="1026">
                  <c:v>44665</c:v>
                </c:pt>
                <c:pt idx="1027">
                  <c:v>44664</c:v>
                </c:pt>
                <c:pt idx="1028">
                  <c:v>44663</c:v>
                </c:pt>
                <c:pt idx="1029">
                  <c:v>44662</c:v>
                </c:pt>
                <c:pt idx="1030">
                  <c:v>44659</c:v>
                </c:pt>
                <c:pt idx="1031">
                  <c:v>44658</c:v>
                </c:pt>
                <c:pt idx="1032">
                  <c:v>44657</c:v>
                </c:pt>
                <c:pt idx="1033">
                  <c:v>44656</c:v>
                </c:pt>
                <c:pt idx="1034">
                  <c:v>44655</c:v>
                </c:pt>
                <c:pt idx="1035">
                  <c:v>44652</c:v>
                </c:pt>
                <c:pt idx="1036">
                  <c:v>44651</c:v>
                </c:pt>
                <c:pt idx="1037">
                  <c:v>44650</c:v>
                </c:pt>
                <c:pt idx="1038">
                  <c:v>44649</c:v>
                </c:pt>
                <c:pt idx="1039">
                  <c:v>44648</c:v>
                </c:pt>
                <c:pt idx="1040">
                  <c:v>44645</c:v>
                </c:pt>
                <c:pt idx="1041">
                  <c:v>44644</c:v>
                </c:pt>
                <c:pt idx="1042">
                  <c:v>44643</c:v>
                </c:pt>
                <c:pt idx="1043">
                  <c:v>44642</c:v>
                </c:pt>
                <c:pt idx="1044">
                  <c:v>44641</c:v>
                </c:pt>
                <c:pt idx="1045">
                  <c:v>44638</c:v>
                </c:pt>
                <c:pt idx="1046">
                  <c:v>44637</c:v>
                </c:pt>
                <c:pt idx="1047">
                  <c:v>44636</c:v>
                </c:pt>
                <c:pt idx="1048">
                  <c:v>44635</c:v>
                </c:pt>
                <c:pt idx="1049">
                  <c:v>44634</c:v>
                </c:pt>
                <c:pt idx="1050">
                  <c:v>44631</c:v>
                </c:pt>
                <c:pt idx="1051">
                  <c:v>44630</c:v>
                </c:pt>
                <c:pt idx="1052">
                  <c:v>44629</c:v>
                </c:pt>
                <c:pt idx="1053">
                  <c:v>44628</c:v>
                </c:pt>
                <c:pt idx="1054">
                  <c:v>44627</c:v>
                </c:pt>
                <c:pt idx="1055">
                  <c:v>44624</c:v>
                </c:pt>
                <c:pt idx="1056">
                  <c:v>44623</c:v>
                </c:pt>
                <c:pt idx="1057">
                  <c:v>44622</c:v>
                </c:pt>
                <c:pt idx="1058">
                  <c:v>44621</c:v>
                </c:pt>
                <c:pt idx="1059">
                  <c:v>44620</c:v>
                </c:pt>
                <c:pt idx="1060">
                  <c:v>44617</c:v>
                </c:pt>
                <c:pt idx="1061">
                  <c:v>44616</c:v>
                </c:pt>
                <c:pt idx="1062">
                  <c:v>44615</c:v>
                </c:pt>
                <c:pt idx="1063">
                  <c:v>44614</c:v>
                </c:pt>
                <c:pt idx="1064">
                  <c:v>44613</c:v>
                </c:pt>
                <c:pt idx="1065">
                  <c:v>44610</c:v>
                </c:pt>
                <c:pt idx="1066">
                  <c:v>44609</c:v>
                </c:pt>
                <c:pt idx="1067">
                  <c:v>44608</c:v>
                </c:pt>
                <c:pt idx="1068">
                  <c:v>44607</c:v>
                </c:pt>
                <c:pt idx="1069">
                  <c:v>44606</c:v>
                </c:pt>
                <c:pt idx="1070">
                  <c:v>44603</c:v>
                </c:pt>
                <c:pt idx="1071">
                  <c:v>44602</c:v>
                </c:pt>
                <c:pt idx="1072">
                  <c:v>44601</c:v>
                </c:pt>
                <c:pt idx="1073">
                  <c:v>44600</c:v>
                </c:pt>
                <c:pt idx="1074">
                  <c:v>44599</c:v>
                </c:pt>
                <c:pt idx="1075">
                  <c:v>44596</c:v>
                </c:pt>
                <c:pt idx="1076">
                  <c:v>44595</c:v>
                </c:pt>
                <c:pt idx="1077">
                  <c:v>44594</c:v>
                </c:pt>
                <c:pt idx="1078">
                  <c:v>44593</c:v>
                </c:pt>
                <c:pt idx="1079">
                  <c:v>44592</c:v>
                </c:pt>
                <c:pt idx="1080">
                  <c:v>44589</c:v>
                </c:pt>
                <c:pt idx="1081">
                  <c:v>44588</c:v>
                </c:pt>
                <c:pt idx="1082">
                  <c:v>44587</c:v>
                </c:pt>
                <c:pt idx="1083">
                  <c:v>44586</c:v>
                </c:pt>
                <c:pt idx="1084">
                  <c:v>44585</c:v>
                </c:pt>
                <c:pt idx="1085">
                  <c:v>44582</c:v>
                </c:pt>
                <c:pt idx="1086">
                  <c:v>44581</c:v>
                </c:pt>
                <c:pt idx="1087">
                  <c:v>44580</c:v>
                </c:pt>
                <c:pt idx="1088">
                  <c:v>44579</c:v>
                </c:pt>
                <c:pt idx="1089">
                  <c:v>44578</c:v>
                </c:pt>
                <c:pt idx="1090">
                  <c:v>44575</c:v>
                </c:pt>
                <c:pt idx="1091">
                  <c:v>44574</c:v>
                </c:pt>
                <c:pt idx="1092">
                  <c:v>44573</c:v>
                </c:pt>
                <c:pt idx="1093">
                  <c:v>44572</c:v>
                </c:pt>
                <c:pt idx="1094">
                  <c:v>44571</c:v>
                </c:pt>
                <c:pt idx="1095">
                  <c:v>44568</c:v>
                </c:pt>
                <c:pt idx="1096">
                  <c:v>44567</c:v>
                </c:pt>
                <c:pt idx="1097">
                  <c:v>44566</c:v>
                </c:pt>
                <c:pt idx="1098">
                  <c:v>44565</c:v>
                </c:pt>
                <c:pt idx="1099">
                  <c:v>44564</c:v>
                </c:pt>
                <c:pt idx="1100">
                  <c:v>44561</c:v>
                </c:pt>
                <c:pt idx="1101">
                  <c:v>44560</c:v>
                </c:pt>
                <c:pt idx="1102">
                  <c:v>44559</c:v>
                </c:pt>
                <c:pt idx="1103">
                  <c:v>44558</c:v>
                </c:pt>
                <c:pt idx="1104">
                  <c:v>44557</c:v>
                </c:pt>
                <c:pt idx="1105">
                  <c:v>44554</c:v>
                </c:pt>
                <c:pt idx="1106">
                  <c:v>44553</c:v>
                </c:pt>
                <c:pt idx="1107">
                  <c:v>44552</c:v>
                </c:pt>
                <c:pt idx="1108">
                  <c:v>44551</c:v>
                </c:pt>
                <c:pt idx="1109">
                  <c:v>44550</c:v>
                </c:pt>
                <c:pt idx="1110">
                  <c:v>44547</c:v>
                </c:pt>
                <c:pt idx="1111">
                  <c:v>44546</c:v>
                </c:pt>
                <c:pt idx="1112">
                  <c:v>44545</c:v>
                </c:pt>
                <c:pt idx="1113">
                  <c:v>44544</c:v>
                </c:pt>
                <c:pt idx="1114">
                  <c:v>44543</c:v>
                </c:pt>
                <c:pt idx="1115">
                  <c:v>44540</c:v>
                </c:pt>
                <c:pt idx="1116">
                  <c:v>44539</c:v>
                </c:pt>
                <c:pt idx="1117">
                  <c:v>44538</c:v>
                </c:pt>
                <c:pt idx="1118">
                  <c:v>44537</c:v>
                </c:pt>
                <c:pt idx="1119">
                  <c:v>44536</c:v>
                </c:pt>
                <c:pt idx="1120">
                  <c:v>44533</c:v>
                </c:pt>
                <c:pt idx="1121">
                  <c:v>44532</c:v>
                </c:pt>
                <c:pt idx="1122">
                  <c:v>44531</c:v>
                </c:pt>
                <c:pt idx="1123">
                  <c:v>44530</c:v>
                </c:pt>
                <c:pt idx="1124">
                  <c:v>44529</c:v>
                </c:pt>
                <c:pt idx="1125">
                  <c:v>44526</c:v>
                </c:pt>
                <c:pt idx="1126">
                  <c:v>44525</c:v>
                </c:pt>
                <c:pt idx="1127">
                  <c:v>44524</c:v>
                </c:pt>
                <c:pt idx="1128">
                  <c:v>44523</c:v>
                </c:pt>
                <c:pt idx="1129">
                  <c:v>44522</c:v>
                </c:pt>
                <c:pt idx="1130">
                  <c:v>44519</c:v>
                </c:pt>
                <c:pt idx="1131">
                  <c:v>44518</c:v>
                </c:pt>
                <c:pt idx="1132">
                  <c:v>44517</c:v>
                </c:pt>
                <c:pt idx="1133">
                  <c:v>44516</c:v>
                </c:pt>
                <c:pt idx="1134">
                  <c:v>44515</c:v>
                </c:pt>
                <c:pt idx="1135">
                  <c:v>44512</c:v>
                </c:pt>
                <c:pt idx="1136">
                  <c:v>44511</c:v>
                </c:pt>
                <c:pt idx="1137">
                  <c:v>44510</c:v>
                </c:pt>
                <c:pt idx="1138">
                  <c:v>44509</c:v>
                </c:pt>
                <c:pt idx="1139">
                  <c:v>44508</c:v>
                </c:pt>
                <c:pt idx="1140">
                  <c:v>44505</c:v>
                </c:pt>
                <c:pt idx="1141">
                  <c:v>44504</c:v>
                </c:pt>
                <c:pt idx="1142">
                  <c:v>44503</c:v>
                </c:pt>
                <c:pt idx="1143">
                  <c:v>44502</c:v>
                </c:pt>
                <c:pt idx="1144">
                  <c:v>44501</c:v>
                </c:pt>
                <c:pt idx="1145">
                  <c:v>44498</c:v>
                </c:pt>
                <c:pt idx="1146">
                  <c:v>44497</c:v>
                </c:pt>
                <c:pt idx="1147">
                  <c:v>44496</c:v>
                </c:pt>
                <c:pt idx="1148">
                  <c:v>44495</c:v>
                </c:pt>
                <c:pt idx="1149">
                  <c:v>44494</c:v>
                </c:pt>
                <c:pt idx="1150">
                  <c:v>44491</c:v>
                </c:pt>
                <c:pt idx="1151">
                  <c:v>44490</c:v>
                </c:pt>
                <c:pt idx="1152">
                  <c:v>44489</c:v>
                </c:pt>
                <c:pt idx="1153">
                  <c:v>44488</c:v>
                </c:pt>
                <c:pt idx="1154">
                  <c:v>44487</c:v>
                </c:pt>
                <c:pt idx="1155">
                  <c:v>44484</c:v>
                </c:pt>
                <c:pt idx="1156">
                  <c:v>44483</c:v>
                </c:pt>
                <c:pt idx="1157">
                  <c:v>44482</c:v>
                </c:pt>
                <c:pt idx="1158">
                  <c:v>44481</c:v>
                </c:pt>
                <c:pt idx="1159">
                  <c:v>44480</c:v>
                </c:pt>
                <c:pt idx="1160">
                  <c:v>44477</c:v>
                </c:pt>
                <c:pt idx="1161">
                  <c:v>44476</c:v>
                </c:pt>
                <c:pt idx="1162">
                  <c:v>44475</c:v>
                </c:pt>
                <c:pt idx="1163">
                  <c:v>44474</c:v>
                </c:pt>
                <c:pt idx="1164">
                  <c:v>44473</c:v>
                </c:pt>
                <c:pt idx="1165">
                  <c:v>44470</c:v>
                </c:pt>
                <c:pt idx="1166">
                  <c:v>44469</c:v>
                </c:pt>
                <c:pt idx="1167">
                  <c:v>44468</c:v>
                </c:pt>
                <c:pt idx="1168">
                  <c:v>44467</c:v>
                </c:pt>
                <c:pt idx="1169">
                  <c:v>44466</c:v>
                </c:pt>
                <c:pt idx="1170">
                  <c:v>44463</c:v>
                </c:pt>
                <c:pt idx="1171">
                  <c:v>44462</c:v>
                </c:pt>
                <c:pt idx="1172">
                  <c:v>44461</c:v>
                </c:pt>
                <c:pt idx="1173">
                  <c:v>44460</c:v>
                </c:pt>
                <c:pt idx="1174">
                  <c:v>44459</c:v>
                </c:pt>
                <c:pt idx="1175">
                  <c:v>44456</c:v>
                </c:pt>
                <c:pt idx="1176">
                  <c:v>44455</c:v>
                </c:pt>
                <c:pt idx="1177">
                  <c:v>44454</c:v>
                </c:pt>
                <c:pt idx="1178">
                  <c:v>44453</c:v>
                </c:pt>
                <c:pt idx="1179">
                  <c:v>44452</c:v>
                </c:pt>
                <c:pt idx="1180">
                  <c:v>44449</c:v>
                </c:pt>
                <c:pt idx="1181">
                  <c:v>44448</c:v>
                </c:pt>
                <c:pt idx="1182">
                  <c:v>44447</c:v>
                </c:pt>
                <c:pt idx="1183">
                  <c:v>44446</c:v>
                </c:pt>
                <c:pt idx="1184">
                  <c:v>44445</c:v>
                </c:pt>
                <c:pt idx="1185">
                  <c:v>44442</c:v>
                </c:pt>
                <c:pt idx="1186">
                  <c:v>44441</c:v>
                </c:pt>
                <c:pt idx="1187">
                  <c:v>44440</c:v>
                </c:pt>
                <c:pt idx="1188">
                  <c:v>44439</c:v>
                </c:pt>
                <c:pt idx="1189">
                  <c:v>44438</c:v>
                </c:pt>
                <c:pt idx="1190">
                  <c:v>44435</c:v>
                </c:pt>
                <c:pt idx="1191">
                  <c:v>44434</c:v>
                </c:pt>
                <c:pt idx="1192">
                  <c:v>44433</c:v>
                </c:pt>
                <c:pt idx="1193">
                  <c:v>44432</c:v>
                </c:pt>
                <c:pt idx="1194">
                  <c:v>44431</c:v>
                </c:pt>
                <c:pt idx="1195">
                  <c:v>44428</c:v>
                </c:pt>
                <c:pt idx="1196">
                  <c:v>44427</c:v>
                </c:pt>
                <c:pt idx="1197">
                  <c:v>44426</c:v>
                </c:pt>
                <c:pt idx="1198">
                  <c:v>44425</c:v>
                </c:pt>
                <c:pt idx="1199">
                  <c:v>44424</c:v>
                </c:pt>
                <c:pt idx="1200">
                  <c:v>44421</c:v>
                </c:pt>
                <c:pt idx="1201">
                  <c:v>44420</c:v>
                </c:pt>
                <c:pt idx="1202">
                  <c:v>44419</c:v>
                </c:pt>
                <c:pt idx="1203">
                  <c:v>44418</c:v>
                </c:pt>
                <c:pt idx="1204">
                  <c:v>44417</c:v>
                </c:pt>
                <c:pt idx="1205">
                  <c:v>44414</c:v>
                </c:pt>
                <c:pt idx="1206">
                  <c:v>44413</c:v>
                </c:pt>
                <c:pt idx="1207">
                  <c:v>44412</c:v>
                </c:pt>
                <c:pt idx="1208">
                  <c:v>44411</c:v>
                </c:pt>
                <c:pt idx="1209">
                  <c:v>44410</c:v>
                </c:pt>
                <c:pt idx="1210">
                  <c:v>44407</c:v>
                </c:pt>
                <c:pt idx="1211">
                  <c:v>44406</c:v>
                </c:pt>
                <c:pt idx="1212">
                  <c:v>44405</c:v>
                </c:pt>
                <c:pt idx="1213">
                  <c:v>44404</c:v>
                </c:pt>
                <c:pt idx="1214">
                  <c:v>44403</c:v>
                </c:pt>
                <c:pt idx="1215">
                  <c:v>44400</c:v>
                </c:pt>
                <c:pt idx="1216">
                  <c:v>44399</c:v>
                </c:pt>
                <c:pt idx="1217">
                  <c:v>44398</c:v>
                </c:pt>
                <c:pt idx="1218">
                  <c:v>44397</c:v>
                </c:pt>
                <c:pt idx="1219">
                  <c:v>44396</c:v>
                </c:pt>
                <c:pt idx="1220">
                  <c:v>44393</c:v>
                </c:pt>
                <c:pt idx="1221">
                  <c:v>44392</c:v>
                </c:pt>
                <c:pt idx="1222">
                  <c:v>44391</c:v>
                </c:pt>
                <c:pt idx="1223">
                  <c:v>44390</c:v>
                </c:pt>
                <c:pt idx="1224">
                  <c:v>44389</c:v>
                </c:pt>
                <c:pt idx="1225">
                  <c:v>44386</c:v>
                </c:pt>
                <c:pt idx="1226">
                  <c:v>44385</c:v>
                </c:pt>
                <c:pt idx="1227">
                  <c:v>44384</c:v>
                </c:pt>
                <c:pt idx="1228">
                  <c:v>44383</c:v>
                </c:pt>
                <c:pt idx="1229">
                  <c:v>44382</c:v>
                </c:pt>
                <c:pt idx="1230">
                  <c:v>44379</c:v>
                </c:pt>
                <c:pt idx="1231">
                  <c:v>44378</c:v>
                </c:pt>
                <c:pt idx="1232">
                  <c:v>44377</c:v>
                </c:pt>
                <c:pt idx="1233">
                  <c:v>44376</c:v>
                </c:pt>
                <c:pt idx="1234">
                  <c:v>44375</c:v>
                </c:pt>
                <c:pt idx="1235">
                  <c:v>44372</c:v>
                </c:pt>
                <c:pt idx="1236">
                  <c:v>44371</c:v>
                </c:pt>
                <c:pt idx="1237">
                  <c:v>44370</c:v>
                </c:pt>
                <c:pt idx="1238">
                  <c:v>44369</c:v>
                </c:pt>
                <c:pt idx="1239">
                  <c:v>44368</c:v>
                </c:pt>
                <c:pt idx="1240">
                  <c:v>44365</c:v>
                </c:pt>
                <c:pt idx="1241">
                  <c:v>44364</c:v>
                </c:pt>
                <c:pt idx="1242">
                  <c:v>44363</c:v>
                </c:pt>
                <c:pt idx="1243">
                  <c:v>44362</c:v>
                </c:pt>
                <c:pt idx="1244">
                  <c:v>44361</c:v>
                </c:pt>
                <c:pt idx="1245">
                  <c:v>44358</c:v>
                </c:pt>
                <c:pt idx="1246">
                  <c:v>44357</c:v>
                </c:pt>
                <c:pt idx="1247">
                  <c:v>44356</c:v>
                </c:pt>
                <c:pt idx="1248">
                  <c:v>44355</c:v>
                </c:pt>
                <c:pt idx="1249">
                  <c:v>44354</c:v>
                </c:pt>
                <c:pt idx="1250">
                  <c:v>44351</c:v>
                </c:pt>
                <c:pt idx="1251">
                  <c:v>44350</c:v>
                </c:pt>
                <c:pt idx="1252">
                  <c:v>44349</c:v>
                </c:pt>
                <c:pt idx="1253">
                  <c:v>44348</c:v>
                </c:pt>
                <c:pt idx="1254">
                  <c:v>44347</c:v>
                </c:pt>
                <c:pt idx="1255">
                  <c:v>44344</c:v>
                </c:pt>
                <c:pt idx="1256">
                  <c:v>44343</c:v>
                </c:pt>
                <c:pt idx="1257">
                  <c:v>44342</c:v>
                </c:pt>
                <c:pt idx="1258">
                  <c:v>44341</c:v>
                </c:pt>
                <c:pt idx="1259">
                  <c:v>44340</c:v>
                </c:pt>
                <c:pt idx="1260">
                  <c:v>44337</c:v>
                </c:pt>
                <c:pt idx="1261">
                  <c:v>44336</c:v>
                </c:pt>
                <c:pt idx="1262">
                  <c:v>44335</c:v>
                </c:pt>
                <c:pt idx="1263">
                  <c:v>44334</c:v>
                </c:pt>
                <c:pt idx="1264">
                  <c:v>44333</c:v>
                </c:pt>
                <c:pt idx="1265">
                  <c:v>44330</c:v>
                </c:pt>
                <c:pt idx="1266">
                  <c:v>44329</c:v>
                </c:pt>
                <c:pt idx="1267">
                  <c:v>44328</c:v>
                </c:pt>
                <c:pt idx="1268">
                  <c:v>44327</c:v>
                </c:pt>
                <c:pt idx="1269">
                  <c:v>44326</c:v>
                </c:pt>
                <c:pt idx="1270">
                  <c:v>44323</c:v>
                </c:pt>
                <c:pt idx="1271">
                  <c:v>44322</c:v>
                </c:pt>
                <c:pt idx="1272">
                  <c:v>44321</c:v>
                </c:pt>
                <c:pt idx="1273">
                  <c:v>44320</c:v>
                </c:pt>
                <c:pt idx="1274">
                  <c:v>44319</c:v>
                </c:pt>
                <c:pt idx="1275">
                  <c:v>44316</c:v>
                </c:pt>
                <c:pt idx="1276">
                  <c:v>44315</c:v>
                </c:pt>
                <c:pt idx="1277">
                  <c:v>44314</c:v>
                </c:pt>
                <c:pt idx="1278">
                  <c:v>44313</c:v>
                </c:pt>
                <c:pt idx="1279">
                  <c:v>44312</c:v>
                </c:pt>
                <c:pt idx="1280">
                  <c:v>44309</c:v>
                </c:pt>
                <c:pt idx="1281">
                  <c:v>44308</c:v>
                </c:pt>
                <c:pt idx="1282">
                  <c:v>44307</c:v>
                </c:pt>
                <c:pt idx="1283">
                  <c:v>44306</c:v>
                </c:pt>
                <c:pt idx="1284">
                  <c:v>44305</c:v>
                </c:pt>
                <c:pt idx="1285">
                  <c:v>44302</c:v>
                </c:pt>
                <c:pt idx="1286">
                  <c:v>44301</c:v>
                </c:pt>
                <c:pt idx="1287">
                  <c:v>44300</c:v>
                </c:pt>
                <c:pt idx="1288">
                  <c:v>44299</c:v>
                </c:pt>
                <c:pt idx="1289">
                  <c:v>44298</c:v>
                </c:pt>
                <c:pt idx="1290">
                  <c:v>44295</c:v>
                </c:pt>
                <c:pt idx="1291">
                  <c:v>44294</c:v>
                </c:pt>
                <c:pt idx="1292">
                  <c:v>44293</c:v>
                </c:pt>
                <c:pt idx="1293">
                  <c:v>44292</c:v>
                </c:pt>
                <c:pt idx="1294">
                  <c:v>44291</c:v>
                </c:pt>
                <c:pt idx="1295">
                  <c:v>44288</c:v>
                </c:pt>
                <c:pt idx="1296">
                  <c:v>44287</c:v>
                </c:pt>
                <c:pt idx="1297">
                  <c:v>44286</c:v>
                </c:pt>
                <c:pt idx="1298">
                  <c:v>44285</c:v>
                </c:pt>
                <c:pt idx="1299">
                  <c:v>44284</c:v>
                </c:pt>
                <c:pt idx="1300">
                  <c:v>44281</c:v>
                </c:pt>
                <c:pt idx="1301">
                  <c:v>44280</c:v>
                </c:pt>
                <c:pt idx="1302">
                  <c:v>44279</c:v>
                </c:pt>
                <c:pt idx="1303">
                  <c:v>44278</c:v>
                </c:pt>
                <c:pt idx="1304">
                  <c:v>44277</c:v>
                </c:pt>
                <c:pt idx="1305">
                  <c:v>44274</c:v>
                </c:pt>
                <c:pt idx="1306">
                  <c:v>44273</c:v>
                </c:pt>
                <c:pt idx="1307">
                  <c:v>44272</c:v>
                </c:pt>
                <c:pt idx="1308">
                  <c:v>44271</c:v>
                </c:pt>
                <c:pt idx="1309">
                  <c:v>44270</c:v>
                </c:pt>
                <c:pt idx="1310">
                  <c:v>44267</c:v>
                </c:pt>
                <c:pt idx="1311">
                  <c:v>44266</c:v>
                </c:pt>
                <c:pt idx="1312">
                  <c:v>44265</c:v>
                </c:pt>
                <c:pt idx="1313">
                  <c:v>44264</c:v>
                </c:pt>
                <c:pt idx="1314">
                  <c:v>44263</c:v>
                </c:pt>
                <c:pt idx="1315">
                  <c:v>44260</c:v>
                </c:pt>
                <c:pt idx="1316">
                  <c:v>44259</c:v>
                </c:pt>
                <c:pt idx="1317">
                  <c:v>44258</c:v>
                </c:pt>
                <c:pt idx="1318">
                  <c:v>44257</c:v>
                </c:pt>
                <c:pt idx="1319">
                  <c:v>44256</c:v>
                </c:pt>
                <c:pt idx="1320">
                  <c:v>44253</c:v>
                </c:pt>
                <c:pt idx="1321">
                  <c:v>44252</c:v>
                </c:pt>
                <c:pt idx="1322">
                  <c:v>44251</c:v>
                </c:pt>
                <c:pt idx="1323">
                  <c:v>44250</c:v>
                </c:pt>
                <c:pt idx="1324">
                  <c:v>44249</c:v>
                </c:pt>
                <c:pt idx="1325">
                  <c:v>44246</c:v>
                </c:pt>
                <c:pt idx="1326">
                  <c:v>44245</c:v>
                </c:pt>
                <c:pt idx="1327">
                  <c:v>44244</c:v>
                </c:pt>
                <c:pt idx="1328">
                  <c:v>44243</c:v>
                </c:pt>
                <c:pt idx="1329">
                  <c:v>44242</c:v>
                </c:pt>
                <c:pt idx="1330">
                  <c:v>44239</c:v>
                </c:pt>
                <c:pt idx="1331">
                  <c:v>44238</c:v>
                </c:pt>
                <c:pt idx="1332">
                  <c:v>44237</c:v>
                </c:pt>
                <c:pt idx="1333">
                  <c:v>44236</c:v>
                </c:pt>
                <c:pt idx="1334">
                  <c:v>44235</c:v>
                </c:pt>
                <c:pt idx="1335">
                  <c:v>44232</c:v>
                </c:pt>
                <c:pt idx="1336">
                  <c:v>44231</c:v>
                </c:pt>
                <c:pt idx="1337">
                  <c:v>44230</c:v>
                </c:pt>
                <c:pt idx="1338">
                  <c:v>44229</c:v>
                </c:pt>
                <c:pt idx="1339">
                  <c:v>44228</c:v>
                </c:pt>
                <c:pt idx="1340">
                  <c:v>44225</c:v>
                </c:pt>
                <c:pt idx="1341">
                  <c:v>44224</c:v>
                </c:pt>
                <c:pt idx="1342">
                  <c:v>44223</c:v>
                </c:pt>
                <c:pt idx="1343">
                  <c:v>44222</c:v>
                </c:pt>
                <c:pt idx="1344">
                  <c:v>44221</c:v>
                </c:pt>
                <c:pt idx="1345">
                  <c:v>44218</c:v>
                </c:pt>
                <c:pt idx="1346">
                  <c:v>44217</c:v>
                </c:pt>
                <c:pt idx="1347">
                  <c:v>44216</c:v>
                </c:pt>
                <c:pt idx="1348">
                  <c:v>44215</c:v>
                </c:pt>
                <c:pt idx="1349">
                  <c:v>44214</c:v>
                </c:pt>
                <c:pt idx="1350">
                  <c:v>44211</c:v>
                </c:pt>
                <c:pt idx="1351">
                  <c:v>44210</c:v>
                </c:pt>
                <c:pt idx="1352">
                  <c:v>44209</c:v>
                </c:pt>
                <c:pt idx="1353">
                  <c:v>44208</c:v>
                </c:pt>
                <c:pt idx="1354">
                  <c:v>44207</c:v>
                </c:pt>
                <c:pt idx="1355">
                  <c:v>44204</c:v>
                </c:pt>
                <c:pt idx="1356">
                  <c:v>44203</c:v>
                </c:pt>
                <c:pt idx="1357">
                  <c:v>44202</c:v>
                </c:pt>
                <c:pt idx="1358">
                  <c:v>44201</c:v>
                </c:pt>
                <c:pt idx="1359">
                  <c:v>44200</c:v>
                </c:pt>
                <c:pt idx="1360">
                  <c:v>44197</c:v>
                </c:pt>
              </c:numCache>
            </c:numRef>
          </c:cat>
          <c:val>
            <c:numRef>
              <c:f>'Market Data'!$J$3:$J$1363</c:f>
              <c:numCache>
                <c:formatCode>0.00%</c:formatCode>
                <c:ptCount val="1361"/>
                <c:pt idx="0">
                  <c:v>3.8800000000000001E-2</c:v>
                </c:pt>
                <c:pt idx="1">
                  <c:v>3.7900000000000003E-2</c:v>
                </c:pt>
                <c:pt idx="2">
                  <c:v>3.7599999999999995E-2</c:v>
                </c:pt>
                <c:pt idx="3">
                  <c:v>3.6799999999999999E-2</c:v>
                </c:pt>
                <c:pt idx="4">
                  <c:v>3.6799999999999999E-2</c:v>
                </c:pt>
                <c:pt idx="5">
                  <c:v>3.73E-2</c:v>
                </c:pt>
                <c:pt idx="6">
                  <c:v>3.7599999999999995E-2</c:v>
                </c:pt>
                <c:pt idx="7">
                  <c:v>3.6400000000000002E-2</c:v>
                </c:pt>
                <c:pt idx="8">
                  <c:v>3.5699999999999996E-2</c:v>
                </c:pt>
                <c:pt idx="9">
                  <c:v>3.56E-2</c:v>
                </c:pt>
                <c:pt idx="10">
                  <c:v>3.56E-2</c:v>
                </c:pt>
                <c:pt idx="11">
                  <c:v>3.5699999999999996E-2</c:v>
                </c:pt>
                <c:pt idx="12">
                  <c:v>3.5400000000000001E-2</c:v>
                </c:pt>
                <c:pt idx="13">
                  <c:v>3.5099999999999999E-2</c:v>
                </c:pt>
                <c:pt idx="14">
                  <c:v>3.4700000000000002E-2</c:v>
                </c:pt>
                <c:pt idx="15">
                  <c:v>3.3799999999999997E-2</c:v>
                </c:pt>
                <c:pt idx="16">
                  <c:v>3.4200000000000001E-2</c:v>
                </c:pt>
                <c:pt idx="17">
                  <c:v>3.4500000000000003E-2</c:v>
                </c:pt>
                <c:pt idx="18">
                  <c:v>3.4300000000000004E-2</c:v>
                </c:pt>
                <c:pt idx="19">
                  <c:v>3.4300000000000004E-2</c:v>
                </c:pt>
                <c:pt idx="20">
                  <c:v>3.4799999999999998E-2</c:v>
                </c:pt>
                <c:pt idx="21">
                  <c:v>3.4700000000000002E-2</c:v>
                </c:pt>
                <c:pt idx="22">
                  <c:v>3.4700000000000002E-2</c:v>
                </c:pt>
                <c:pt idx="23">
                  <c:v>3.4300000000000004E-2</c:v>
                </c:pt>
                <c:pt idx="24">
                  <c:v>3.4000000000000002E-2</c:v>
                </c:pt>
                <c:pt idx="25">
                  <c:v>3.4000000000000002E-2</c:v>
                </c:pt>
                <c:pt idx="26">
                  <c:v>3.4700000000000002E-2</c:v>
                </c:pt>
                <c:pt idx="27">
                  <c:v>3.5200000000000002E-2</c:v>
                </c:pt>
                <c:pt idx="28">
                  <c:v>3.4500000000000003E-2</c:v>
                </c:pt>
                <c:pt idx="29">
                  <c:v>3.4799999999999998E-2</c:v>
                </c:pt>
                <c:pt idx="30">
                  <c:v>3.5000000000000003E-2</c:v>
                </c:pt>
                <c:pt idx="31">
                  <c:v>3.4700000000000002E-2</c:v>
                </c:pt>
                <c:pt idx="32">
                  <c:v>3.5699999999999996E-2</c:v>
                </c:pt>
                <c:pt idx="33">
                  <c:v>3.5699999999999996E-2</c:v>
                </c:pt>
                <c:pt idx="34">
                  <c:v>3.5699999999999996E-2</c:v>
                </c:pt>
                <c:pt idx="35">
                  <c:v>3.5200000000000002E-2</c:v>
                </c:pt>
                <c:pt idx="36">
                  <c:v>3.5299999999999998E-2</c:v>
                </c:pt>
                <c:pt idx="37">
                  <c:v>3.56E-2</c:v>
                </c:pt>
                <c:pt idx="38">
                  <c:v>3.5299999999999998E-2</c:v>
                </c:pt>
                <c:pt idx="39">
                  <c:v>3.56E-2</c:v>
                </c:pt>
                <c:pt idx="40">
                  <c:v>3.6000000000000004E-2</c:v>
                </c:pt>
                <c:pt idx="41">
                  <c:v>3.61E-2</c:v>
                </c:pt>
                <c:pt idx="42">
                  <c:v>3.6000000000000004E-2</c:v>
                </c:pt>
                <c:pt idx="43">
                  <c:v>3.6000000000000004E-2</c:v>
                </c:pt>
                <c:pt idx="44">
                  <c:v>3.5900000000000001E-2</c:v>
                </c:pt>
                <c:pt idx="45">
                  <c:v>3.5900000000000001E-2</c:v>
                </c:pt>
                <c:pt idx="46">
                  <c:v>3.56E-2</c:v>
                </c:pt>
                <c:pt idx="47">
                  <c:v>3.5099999999999999E-2</c:v>
                </c:pt>
                <c:pt idx="48">
                  <c:v>3.5299999999999998E-2</c:v>
                </c:pt>
                <c:pt idx="49">
                  <c:v>3.5400000000000001E-2</c:v>
                </c:pt>
                <c:pt idx="50">
                  <c:v>3.5400000000000001E-2</c:v>
                </c:pt>
                <c:pt idx="51">
                  <c:v>3.49E-2</c:v>
                </c:pt>
                <c:pt idx="52">
                  <c:v>3.4700000000000002E-2</c:v>
                </c:pt>
                <c:pt idx="53">
                  <c:v>3.4700000000000002E-2</c:v>
                </c:pt>
                <c:pt idx="54">
                  <c:v>3.4599999999999999E-2</c:v>
                </c:pt>
                <c:pt idx="55">
                  <c:v>3.4700000000000002E-2</c:v>
                </c:pt>
                <c:pt idx="56">
                  <c:v>3.4700000000000002E-2</c:v>
                </c:pt>
                <c:pt idx="57">
                  <c:v>3.4700000000000002E-2</c:v>
                </c:pt>
                <c:pt idx="58">
                  <c:v>3.4500000000000003E-2</c:v>
                </c:pt>
                <c:pt idx="59">
                  <c:v>3.4500000000000003E-2</c:v>
                </c:pt>
                <c:pt idx="60">
                  <c:v>3.4599999999999999E-2</c:v>
                </c:pt>
                <c:pt idx="61">
                  <c:v>3.4700000000000002E-2</c:v>
                </c:pt>
                <c:pt idx="62">
                  <c:v>3.4700000000000002E-2</c:v>
                </c:pt>
                <c:pt idx="63">
                  <c:v>3.4799999999999998E-2</c:v>
                </c:pt>
                <c:pt idx="64">
                  <c:v>3.44E-2</c:v>
                </c:pt>
                <c:pt idx="65">
                  <c:v>3.4799999999999998E-2</c:v>
                </c:pt>
                <c:pt idx="66">
                  <c:v>3.4599999999999999E-2</c:v>
                </c:pt>
                <c:pt idx="67">
                  <c:v>3.49E-2</c:v>
                </c:pt>
                <c:pt idx="68">
                  <c:v>3.4799999999999998E-2</c:v>
                </c:pt>
                <c:pt idx="69">
                  <c:v>3.5099999999999999E-2</c:v>
                </c:pt>
                <c:pt idx="70">
                  <c:v>3.5200000000000002E-2</c:v>
                </c:pt>
                <c:pt idx="71">
                  <c:v>3.5200000000000002E-2</c:v>
                </c:pt>
                <c:pt idx="72">
                  <c:v>3.5400000000000001E-2</c:v>
                </c:pt>
                <c:pt idx="73">
                  <c:v>3.61E-2</c:v>
                </c:pt>
                <c:pt idx="74">
                  <c:v>3.5699999999999996E-2</c:v>
                </c:pt>
                <c:pt idx="75">
                  <c:v>3.56E-2</c:v>
                </c:pt>
                <c:pt idx="76">
                  <c:v>3.5200000000000002E-2</c:v>
                </c:pt>
                <c:pt idx="77">
                  <c:v>3.49E-2</c:v>
                </c:pt>
                <c:pt idx="78">
                  <c:v>3.5099999999999999E-2</c:v>
                </c:pt>
                <c:pt idx="79">
                  <c:v>3.5400000000000001E-2</c:v>
                </c:pt>
                <c:pt idx="80">
                  <c:v>3.4700000000000002E-2</c:v>
                </c:pt>
                <c:pt idx="81">
                  <c:v>3.4500000000000003E-2</c:v>
                </c:pt>
                <c:pt idx="82">
                  <c:v>3.4500000000000003E-2</c:v>
                </c:pt>
                <c:pt idx="83">
                  <c:v>3.4300000000000004E-2</c:v>
                </c:pt>
                <c:pt idx="84">
                  <c:v>3.4599999999999999E-2</c:v>
                </c:pt>
                <c:pt idx="85">
                  <c:v>3.5099999999999999E-2</c:v>
                </c:pt>
                <c:pt idx="86">
                  <c:v>3.5499999999999997E-2</c:v>
                </c:pt>
                <c:pt idx="87">
                  <c:v>3.5799999999999998E-2</c:v>
                </c:pt>
                <c:pt idx="88">
                  <c:v>3.5799999999999998E-2</c:v>
                </c:pt>
                <c:pt idx="89">
                  <c:v>3.6000000000000004E-2</c:v>
                </c:pt>
                <c:pt idx="90">
                  <c:v>3.6200000000000003E-2</c:v>
                </c:pt>
                <c:pt idx="91">
                  <c:v>3.5799999999999998E-2</c:v>
                </c:pt>
                <c:pt idx="92">
                  <c:v>3.56E-2</c:v>
                </c:pt>
                <c:pt idx="93">
                  <c:v>3.5799999999999998E-2</c:v>
                </c:pt>
                <c:pt idx="94">
                  <c:v>3.5799999999999998E-2</c:v>
                </c:pt>
                <c:pt idx="95">
                  <c:v>3.5499999999999997E-2</c:v>
                </c:pt>
                <c:pt idx="96">
                  <c:v>3.5699999999999996E-2</c:v>
                </c:pt>
                <c:pt idx="97">
                  <c:v>3.6299999999999999E-2</c:v>
                </c:pt>
                <c:pt idx="98">
                  <c:v>3.5799999999999998E-2</c:v>
                </c:pt>
                <c:pt idx="99">
                  <c:v>3.6000000000000004E-2</c:v>
                </c:pt>
                <c:pt idx="100">
                  <c:v>3.6000000000000004E-2</c:v>
                </c:pt>
                <c:pt idx="101">
                  <c:v>3.61E-2</c:v>
                </c:pt>
                <c:pt idx="102">
                  <c:v>3.5900000000000001E-2</c:v>
                </c:pt>
                <c:pt idx="103">
                  <c:v>3.4700000000000002E-2</c:v>
                </c:pt>
                <c:pt idx="104">
                  <c:v>3.4799999999999998E-2</c:v>
                </c:pt>
                <c:pt idx="105">
                  <c:v>3.4799999999999998E-2</c:v>
                </c:pt>
                <c:pt idx="106">
                  <c:v>3.4799999999999998E-2</c:v>
                </c:pt>
                <c:pt idx="107">
                  <c:v>3.4500000000000003E-2</c:v>
                </c:pt>
                <c:pt idx="108">
                  <c:v>3.4500000000000003E-2</c:v>
                </c:pt>
                <c:pt idx="109">
                  <c:v>3.4599999999999999E-2</c:v>
                </c:pt>
                <c:pt idx="110">
                  <c:v>3.4599999999999999E-2</c:v>
                </c:pt>
                <c:pt idx="111">
                  <c:v>3.4099999999999998E-2</c:v>
                </c:pt>
                <c:pt idx="112">
                  <c:v>3.5000000000000003E-2</c:v>
                </c:pt>
                <c:pt idx="113">
                  <c:v>3.4799999999999998E-2</c:v>
                </c:pt>
                <c:pt idx="114">
                  <c:v>3.5200000000000002E-2</c:v>
                </c:pt>
                <c:pt idx="115">
                  <c:v>3.5200000000000002E-2</c:v>
                </c:pt>
                <c:pt idx="116">
                  <c:v>3.6000000000000004E-2</c:v>
                </c:pt>
                <c:pt idx="117">
                  <c:v>3.5799999999999998E-2</c:v>
                </c:pt>
                <c:pt idx="118">
                  <c:v>3.5699999999999996E-2</c:v>
                </c:pt>
                <c:pt idx="119">
                  <c:v>3.6000000000000004E-2</c:v>
                </c:pt>
                <c:pt idx="120">
                  <c:v>3.5799999999999998E-2</c:v>
                </c:pt>
                <c:pt idx="121">
                  <c:v>3.5499999999999997E-2</c:v>
                </c:pt>
                <c:pt idx="122">
                  <c:v>3.5499999999999997E-2</c:v>
                </c:pt>
                <c:pt idx="123">
                  <c:v>3.6000000000000004E-2</c:v>
                </c:pt>
                <c:pt idx="124">
                  <c:v>3.6299999999999999E-2</c:v>
                </c:pt>
                <c:pt idx="125">
                  <c:v>3.6299999999999999E-2</c:v>
                </c:pt>
                <c:pt idx="126">
                  <c:v>3.6400000000000002E-2</c:v>
                </c:pt>
                <c:pt idx="127">
                  <c:v>3.5699999999999996E-2</c:v>
                </c:pt>
                <c:pt idx="128">
                  <c:v>3.5299999999999998E-2</c:v>
                </c:pt>
                <c:pt idx="129">
                  <c:v>3.61E-2</c:v>
                </c:pt>
                <c:pt idx="130">
                  <c:v>3.5699999999999996E-2</c:v>
                </c:pt>
                <c:pt idx="131">
                  <c:v>3.5699999999999996E-2</c:v>
                </c:pt>
                <c:pt idx="132">
                  <c:v>3.5200000000000002E-2</c:v>
                </c:pt>
                <c:pt idx="133">
                  <c:v>3.5099999999999999E-2</c:v>
                </c:pt>
                <c:pt idx="134">
                  <c:v>3.5400000000000001E-2</c:v>
                </c:pt>
                <c:pt idx="135">
                  <c:v>3.56E-2</c:v>
                </c:pt>
                <c:pt idx="136">
                  <c:v>3.5200000000000002E-2</c:v>
                </c:pt>
                <c:pt idx="137">
                  <c:v>3.5400000000000001E-2</c:v>
                </c:pt>
                <c:pt idx="138">
                  <c:v>3.5400000000000001E-2</c:v>
                </c:pt>
                <c:pt idx="139">
                  <c:v>3.49E-2</c:v>
                </c:pt>
                <c:pt idx="140">
                  <c:v>3.5099999999999999E-2</c:v>
                </c:pt>
                <c:pt idx="141">
                  <c:v>3.5900000000000001E-2</c:v>
                </c:pt>
                <c:pt idx="142">
                  <c:v>3.61E-2</c:v>
                </c:pt>
                <c:pt idx="143">
                  <c:v>3.6600000000000001E-2</c:v>
                </c:pt>
                <c:pt idx="144">
                  <c:v>3.5900000000000001E-2</c:v>
                </c:pt>
                <c:pt idx="145">
                  <c:v>3.5900000000000001E-2</c:v>
                </c:pt>
                <c:pt idx="146">
                  <c:v>3.6200000000000003E-2</c:v>
                </c:pt>
                <c:pt idx="147">
                  <c:v>3.5900000000000001E-2</c:v>
                </c:pt>
                <c:pt idx="148">
                  <c:v>3.61E-2</c:v>
                </c:pt>
                <c:pt idx="149">
                  <c:v>3.73E-2</c:v>
                </c:pt>
                <c:pt idx="150">
                  <c:v>3.6799999999999999E-2</c:v>
                </c:pt>
                <c:pt idx="151">
                  <c:v>3.7900000000000003E-2</c:v>
                </c:pt>
                <c:pt idx="152">
                  <c:v>3.7400000000000003E-2</c:v>
                </c:pt>
                <c:pt idx="153">
                  <c:v>3.7499999999999999E-2</c:v>
                </c:pt>
                <c:pt idx="154">
                  <c:v>3.7699999999999997E-2</c:v>
                </c:pt>
                <c:pt idx="155">
                  <c:v>3.7499999999999999E-2</c:v>
                </c:pt>
                <c:pt idx="156">
                  <c:v>3.7400000000000003E-2</c:v>
                </c:pt>
                <c:pt idx="157">
                  <c:v>3.6699999999999997E-2</c:v>
                </c:pt>
                <c:pt idx="158">
                  <c:v>3.7200000000000004E-2</c:v>
                </c:pt>
                <c:pt idx="159">
                  <c:v>3.7599999999999995E-2</c:v>
                </c:pt>
                <c:pt idx="160">
                  <c:v>3.7599999999999995E-2</c:v>
                </c:pt>
                <c:pt idx="161">
                  <c:v>3.7200000000000004E-2</c:v>
                </c:pt>
                <c:pt idx="162">
                  <c:v>3.6900000000000002E-2</c:v>
                </c:pt>
                <c:pt idx="163">
                  <c:v>3.7200000000000004E-2</c:v>
                </c:pt>
                <c:pt idx="164">
                  <c:v>3.6900000000000002E-2</c:v>
                </c:pt>
                <c:pt idx="165">
                  <c:v>3.6900000000000002E-2</c:v>
                </c:pt>
                <c:pt idx="166">
                  <c:v>3.9399999999999998E-2</c:v>
                </c:pt>
                <c:pt idx="167">
                  <c:v>3.9399999999999998E-2</c:v>
                </c:pt>
                <c:pt idx="168">
                  <c:v>3.8599999999999995E-2</c:v>
                </c:pt>
                <c:pt idx="169">
                  <c:v>3.9100000000000003E-2</c:v>
                </c:pt>
                <c:pt idx="170">
                  <c:v>3.9100000000000003E-2</c:v>
                </c:pt>
                <c:pt idx="171">
                  <c:v>3.9100000000000003E-2</c:v>
                </c:pt>
                <c:pt idx="172">
                  <c:v>3.8800000000000001E-2</c:v>
                </c:pt>
                <c:pt idx="173">
                  <c:v>3.8300000000000001E-2</c:v>
                </c:pt>
                <c:pt idx="174">
                  <c:v>3.85E-2</c:v>
                </c:pt>
                <c:pt idx="175">
                  <c:v>3.8800000000000001E-2</c:v>
                </c:pt>
                <c:pt idx="176">
                  <c:v>3.9100000000000003E-2</c:v>
                </c:pt>
                <c:pt idx="177">
                  <c:v>3.8800000000000001E-2</c:v>
                </c:pt>
                <c:pt idx="178">
                  <c:v>3.95E-2</c:v>
                </c:pt>
                <c:pt idx="179">
                  <c:v>3.9E-2</c:v>
                </c:pt>
                <c:pt idx="180">
                  <c:v>3.9E-2</c:v>
                </c:pt>
                <c:pt idx="181">
                  <c:v>3.8599999999999995E-2</c:v>
                </c:pt>
                <c:pt idx="182">
                  <c:v>3.8599999999999995E-2</c:v>
                </c:pt>
                <c:pt idx="183">
                  <c:v>3.9E-2</c:v>
                </c:pt>
                <c:pt idx="184">
                  <c:v>3.9E-2</c:v>
                </c:pt>
                <c:pt idx="185">
                  <c:v>3.8800000000000001E-2</c:v>
                </c:pt>
                <c:pt idx="186">
                  <c:v>3.8800000000000001E-2</c:v>
                </c:pt>
                <c:pt idx="187">
                  <c:v>3.78E-2</c:v>
                </c:pt>
                <c:pt idx="188">
                  <c:v>3.78E-2</c:v>
                </c:pt>
                <c:pt idx="189">
                  <c:v>3.7200000000000004E-2</c:v>
                </c:pt>
                <c:pt idx="190">
                  <c:v>3.73E-2</c:v>
                </c:pt>
                <c:pt idx="191">
                  <c:v>3.7000000000000005E-2</c:v>
                </c:pt>
                <c:pt idx="192">
                  <c:v>3.7400000000000003E-2</c:v>
                </c:pt>
                <c:pt idx="193">
                  <c:v>3.7499999999999999E-2</c:v>
                </c:pt>
                <c:pt idx="194">
                  <c:v>3.8399999999999997E-2</c:v>
                </c:pt>
                <c:pt idx="195">
                  <c:v>3.9E-2</c:v>
                </c:pt>
                <c:pt idx="196">
                  <c:v>3.9399999999999998E-2</c:v>
                </c:pt>
                <c:pt idx="197">
                  <c:v>3.9399999999999998E-2</c:v>
                </c:pt>
                <c:pt idx="198">
                  <c:v>3.9399999999999998E-2</c:v>
                </c:pt>
                <c:pt idx="199">
                  <c:v>3.9699999999999999E-2</c:v>
                </c:pt>
                <c:pt idx="200">
                  <c:v>3.9599999999999996E-2</c:v>
                </c:pt>
                <c:pt idx="201">
                  <c:v>3.9E-2</c:v>
                </c:pt>
                <c:pt idx="202">
                  <c:v>3.9399999999999998E-2</c:v>
                </c:pt>
                <c:pt idx="203">
                  <c:v>4.0099999999999997E-2</c:v>
                </c:pt>
                <c:pt idx="204">
                  <c:v>4.0099999999999997E-2</c:v>
                </c:pt>
                <c:pt idx="205">
                  <c:v>4.0399999999999998E-2</c:v>
                </c:pt>
                <c:pt idx="206">
                  <c:v>3.9199999999999999E-2</c:v>
                </c:pt>
                <c:pt idx="207">
                  <c:v>3.8699999999999998E-2</c:v>
                </c:pt>
                <c:pt idx="208">
                  <c:v>3.9599999999999996E-2</c:v>
                </c:pt>
                <c:pt idx="209">
                  <c:v>3.9399999999999998E-2</c:v>
                </c:pt>
                <c:pt idx="210">
                  <c:v>3.8900000000000004E-2</c:v>
                </c:pt>
                <c:pt idx="211">
                  <c:v>3.9199999999999999E-2</c:v>
                </c:pt>
                <c:pt idx="212">
                  <c:v>3.9599999999999996E-2</c:v>
                </c:pt>
                <c:pt idx="213">
                  <c:v>3.9199999999999999E-2</c:v>
                </c:pt>
                <c:pt idx="214">
                  <c:v>0.04</c:v>
                </c:pt>
                <c:pt idx="215">
                  <c:v>0.04</c:v>
                </c:pt>
                <c:pt idx="216">
                  <c:v>0.04</c:v>
                </c:pt>
                <c:pt idx="217">
                  <c:v>0.04</c:v>
                </c:pt>
                <c:pt idx="218">
                  <c:v>3.9699999999999999E-2</c:v>
                </c:pt>
                <c:pt idx="219">
                  <c:v>3.9699999999999999E-2</c:v>
                </c:pt>
                <c:pt idx="220">
                  <c:v>3.9800000000000002E-2</c:v>
                </c:pt>
                <c:pt idx="221">
                  <c:v>3.9599999999999996E-2</c:v>
                </c:pt>
                <c:pt idx="222">
                  <c:v>4.0500000000000001E-2</c:v>
                </c:pt>
                <c:pt idx="223">
                  <c:v>4.0199999999999993E-2</c:v>
                </c:pt>
                <c:pt idx="224">
                  <c:v>3.9800000000000002E-2</c:v>
                </c:pt>
                <c:pt idx="225">
                  <c:v>3.8800000000000001E-2</c:v>
                </c:pt>
                <c:pt idx="226">
                  <c:v>3.9E-2</c:v>
                </c:pt>
                <c:pt idx="227">
                  <c:v>3.78E-2</c:v>
                </c:pt>
                <c:pt idx="228">
                  <c:v>3.78E-2</c:v>
                </c:pt>
                <c:pt idx="229">
                  <c:v>3.8300000000000001E-2</c:v>
                </c:pt>
                <c:pt idx="230">
                  <c:v>3.8300000000000001E-2</c:v>
                </c:pt>
                <c:pt idx="231">
                  <c:v>3.7000000000000005E-2</c:v>
                </c:pt>
                <c:pt idx="232">
                  <c:v>3.6000000000000004E-2</c:v>
                </c:pt>
                <c:pt idx="233">
                  <c:v>3.6499999999999998E-2</c:v>
                </c:pt>
                <c:pt idx="234">
                  <c:v>3.6699999999999997E-2</c:v>
                </c:pt>
                <c:pt idx="235">
                  <c:v>3.7400000000000003E-2</c:v>
                </c:pt>
                <c:pt idx="236">
                  <c:v>3.7699999999999997E-2</c:v>
                </c:pt>
                <c:pt idx="237">
                  <c:v>3.8100000000000002E-2</c:v>
                </c:pt>
                <c:pt idx="238">
                  <c:v>3.7599999999999995E-2</c:v>
                </c:pt>
                <c:pt idx="239">
                  <c:v>3.7499999999999999E-2</c:v>
                </c:pt>
                <c:pt idx="240">
                  <c:v>3.8100000000000002E-2</c:v>
                </c:pt>
                <c:pt idx="241">
                  <c:v>3.8100000000000002E-2</c:v>
                </c:pt>
                <c:pt idx="242">
                  <c:v>3.7699999999999997E-2</c:v>
                </c:pt>
                <c:pt idx="243">
                  <c:v>3.8399999999999997E-2</c:v>
                </c:pt>
                <c:pt idx="244">
                  <c:v>3.8399999999999997E-2</c:v>
                </c:pt>
                <c:pt idx="245">
                  <c:v>3.9599999999999996E-2</c:v>
                </c:pt>
                <c:pt idx="246">
                  <c:v>3.8399999999999997E-2</c:v>
                </c:pt>
                <c:pt idx="247">
                  <c:v>3.9100000000000003E-2</c:v>
                </c:pt>
                <c:pt idx="248">
                  <c:v>3.7100000000000001E-2</c:v>
                </c:pt>
                <c:pt idx="249">
                  <c:v>3.73E-2</c:v>
                </c:pt>
                <c:pt idx="250">
                  <c:v>3.6799999999999999E-2</c:v>
                </c:pt>
                <c:pt idx="251">
                  <c:v>3.7100000000000001E-2</c:v>
                </c:pt>
                <c:pt idx="252">
                  <c:v>3.9100000000000003E-2</c:v>
                </c:pt>
                <c:pt idx="253">
                  <c:v>3.8699999999999998E-2</c:v>
                </c:pt>
                <c:pt idx="254">
                  <c:v>3.8900000000000004E-2</c:v>
                </c:pt>
                <c:pt idx="255">
                  <c:v>3.8900000000000004E-2</c:v>
                </c:pt>
                <c:pt idx="256">
                  <c:v>3.9699999999999999E-2</c:v>
                </c:pt>
                <c:pt idx="257">
                  <c:v>3.9800000000000002E-2</c:v>
                </c:pt>
                <c:pt idx="258">
                  <c:v>3.9599999999999996E-2</c:v>
                </c:pt>
                <c:pt idx="259">
                  <c:v>4.0399999999999998E-2</c:v>
                </c:pt>
                <c:pt idx="260">
                  <c:v>3.9399999999999998E-2</c:v>
                </c:pt>
                <c:pt idx="261">
                  <c:v>3.95E-2</c:v>
                </c:pt>
                <c:pt idx="262">
                  <c:v>3.9900000000000005E-2</c:v>
                </c:pt>
                <c:pt idx="263">
                  <c:v>4.0399999999999998E-2</c:v>
                </c:pt>
                <c:pt idx="264">
                  <c:v>4.0599999999999997E-2</c:v>
                </c:pt>
                <c:pt idx="265">
                  <c:v>4.0199999999999993E-2</c:v>
                </c:pt>
                <c:pt idx="266">
                  <c:v>3.9399999999999998E-2</c:v>
                </c:pt>
                <c:pt idx="267">
                  <c:v>4.0099999999999997E-2</c:v>
                </c:pt>
                <c:pt idx="268">
                  <c:v>3.9399999999999998E-2</c:v>
                </c:pt>
                <c:pt idx="269">
                  <c:v>3.8900000000000004E-2</c:v>
                </c:pt>
                <c:pt idx="270">
                  <c:v>3.9900000000000005E-2</c:v>
                </c:pt>
                <c:pt idx="271">
                  <c:v>3.9599999999999996E-2</c:v>
                </c:pt>
                <c:pt idx="272">
                  <c:v>3.9900000000000005E-2</c:v>
                </c:pt>
                <c:pt idx="273">
                  <c:v>3.9599999999999996E-2</c:v>
                </c:pt>
                <c:pt idx="274">
                  <c:v>3.9599999999999996E-2</c:v>
                </c:pt>
                <c:pt idx="275">
                  <c:v>3.9900000000000005E-2</c:v>
                </c:pt>
                <c:pt idx="276">
                  <c:v>4.07E-2</c:v>
                </c:pt>
                <c:pt idx="277">
                  <c:v>4.0500000000000001E-2</c:v>
                </c:pt>
                <c:pt idx="278">
                  <c:v>4.07E-2</c:v>
                </c:pt>
                <c:pt idx="279">
                  <c:v>4.1299999999999996E-2</c:v>
                </c:pt>
                <c:pt idx="280">
                  <c:v>4.1900000000000007E-2</c:v>
                </c:pt>
                <c:pt idx="281">
                  <c:v>4.2800000000000005E-2</c:v>
                </c:pt>
                <c:pt idx="282">
                  <c:v>4.2800000000000005E-2</c:v>
                </c:pt>
                <c:pt idx="283">
                  <c:v>4.2900000000000001E-2</c:v>
                </c:pt>
                <c:pt idx="284">
                  <c:v>4.2599999999999999E-2</c:v>
                </c:pt>
                <c:pt idx="285">
                  <c:v>4.2599999999999999E-2</c:v>
                </c:pt>
                <c:pt idx="286">
                  <c:v>4.3099999999999999E-2</c:v>
                </c:pt>
                <c:pt idx="287">
                  <c:v>4.36E-2</c:v>
                </c:pt>
                <c:pt idx="288">
                  <c:v>4.2900000000000001E-2</c:v>
                </c:pt>
                <c:pt idx="289">
                  <c:v>4.2800000000000005E-2</c:v>
                </c:pt>
                <c:pt idx="290">
                  <c:v>4.2900000000000001E-2</c:v>
                </c:pt>
                <c:pt idx="291">
                  <c:v>4.2099999999999999E-2</c:v>
                </c:pt>
                <c:pt idx="292">
                  <c:v>4.1700000000000001E-2</c:v>
                </c:pt>
                <c:pt idx="293">
                  <c:v>4.2099999999999999E-2</c:v>
                </c:pt>
                <c:pt idx="294">
                  <c:v>4.2599999999999999E-2</c:v>
                </c:pt>
                <c:pt idx="295">
                  <c:v>4.2199999999999994E-2</c:v>
                </c:pt>
                <c:pt idx="296">
                  <c:v>4.1799999999999997E-2</c:v>
                </c:pt>
                <c:pt idx="297">
                  <c:v>4.2099999999999999E-2</c:v>
                </c:pt>
                <c:pt idx="298">
                  <c:v>4.1900000000000007E-2</c:v>
                </c:pt>
                <c:pt idx="299">
                  <c:v>4.1700000000000001E-2</c:v>
                </c:pt>
                <c:pt idx="300">
                  <c:v>4.2699999999999995E-2</c:v>
                </c:pt>
                <c:pt idx="301">
                  <c:v>4.2900000000000001E-2</c:v>
                </c:pt>
                <c:pt idx="302">
                  <c:v>4.2900000000000001E-2</c:v>
                </c:pt>
                <c:pt idx="303">
                  <c:v>4.2900000000000001E-2</c:v>
                </c:pt>
                <c:pt idx="304">
                  <c:v>4.2699999999999995E-2</c:v>
                </c:pt>
                <c:pt idx="305">
                  <c:v>4.2699999999999995E-2</c:v>
                </c:pt>
                <c:pt idx="306">
                  <c:v>4.2300000000000004E-2</c:v>
                </c:pt>
                <c:pt idx="307">
                  <c:v>4.2699999999999995E-2</c:v>
                </c:pt>
                <c:pt idx="308">
                  <c:v>4.3700000000000003E-2</c:v>
                </c:pt>
                <c:pt idx="309">
                  <c:v>4.4000000000000004E-2</c:v>
                </c:pt>
                <c:pt idx="310">
                  <c:v>4.4000000000000004E-2</c:v>
                </c:pt>
                <c:pt idx="311">
                  <c:v>4.2699999999999995E-2</c:v>
                </c:pt>
                <c:pt idx="312">
                  <c:v>4.2800000000000005E-2</c:v>
                </c:pt>
                <c:pt idx="313">
                  <c:v>4.2999999999999997E-2</c:v>
                </c:pt>
                <c:pt idx="314">
                  <c:v>4.2800000000000005E-2</c:v>
                </c:pt>
                <c:pt idx="315">
                  <c:v>4.2800000000000005E-2</c:v>
                </c:pt>
                <c:pt idx="316">
                  <c:v>4.2500000000000003E-2</c:v>
                </c:pt>
                <c:pt idx="317">
                  <c:v>4.2500000000000003E-2</c:v>
                </c:pt>
                <c:pt idx="318">
                  <c:v>4.2500000000000003E-2</c:v>
                </c:pt>
                <c:pt idx="319">
                  <c:v>4.24E-2</c:v>
                </c:pt>
                <c:pt idx="320">
                  <c:v>4.3099999999999999E-2</c:v>
                </c:pt>
                <c:pt idx="321">
                  <c:v>4.2999999999999997E-2</c:v>
                </c:pt>
                <c:pt idx="322">
                  <c:v>4.2900000000000001E-2</c:v>
                </c:pt>
                <c:pt idx="323">
                  <c:v>4.2900000000000001E-2</c:v>
                </c:pt>
                <c:pt idx="324">
                  <c:v>4.2999999999999997E-2</c:v>
                </c:pt>
                <c:pt idx="325">
                  <c:v>4.2999999999999997E-2</c:v>
                </c:pt>
                <c:pt idx="326">
                  <c:v>4.3200000000000002E-2</c:v>
                </c:pt>
                <c:pt idx="327">
                  <c:v>4.3499999999999997E-2</c:v>
                </c:pt>
                <c:pt idx="328">
                  <c:v>4.2500000000000003E-2</c:v>
                </c:pt>
                <c:pt idx="329">
                  <c:v>4.2500000000000003E-2</c:v>
                </c:pt>
                <c:pt idx="330">
                  <c:v>4.2500000000000003E-2</c:v>
                </c:pt>
                <c:pt idx="331">
                  <c:v>4.1799999999999997E-2</c:v>
                </c:pt>
                <c:pt idx="332">
                  <c:v>4.1500000000000002E-2</c:v>
                </c:pt>
                <c:pt idx="333">
                  <c:v>4.1500000000000002E-2</c:v>
                </c:pt>
                <c:pt idx="334">
                  <c:v>4.1299999999999996E-2</c:v>
                </c:pt>
                <c:pt idx="335">
                  <c:v>4.0999999999999995E-2</c:v>
                </c:pt>
                <c:pt idx="336">
                  <c:v>4.1500000000000002E-2</c:v>
                </c:pt>
                <c:pt idx="337">
                  <c:v>4.1299999999999996E-2</c:v>
                </c:pt>
                <c:pt idx="338">
                  <c:v>4.1700000000000001E-2</c:v>
                </c:pt>
                <c:pt idx="339">
                  <c:v>4.1700000000000001E-2</c:v>
                </c:pt>
                <c:pt idx="340">
                  <c:v>4.1299999999999996E-2</c:v>
                </c:pt>
                <c:pt idx="341">
                  <c:v>4.1900000000000007E-2</c:v>
                </c:pt>
                <c:pt idx="342">
                  <c:v>4.1900000000000007E-2</c:v>
                </c:pt>
                <c:pt idx="343">
                  <c:v>4.2099999999999999E-2</c:v>
                </c:pt>
                <c:pt idx="344">
                  <c:v>4.2099999999999999E-2</c:v>
                </c:pt>
                <c:pt idx="345">
                  <c:v>4.3700000000000003E-2</c:v>
                </c:pt>
                <c:pt idx="346">
                  <c:v>4.3400000000000001E-2</c:v>
                </c:pt>
                <c:pt idx="347">
                  <c:v>4.3099999999999999E-2</c:v>
                </c:pt>
                <c:pt idx="348">
                  <c:v>4.2699999999999995E-2</c:v>
                </c:pt>
                <c:pt idx="349">
                  <c:v>4.2900000000000001E-2</c:v>
                </c:pt>
                <c:pt idx="350">
                  <c:v>4.3099999999999999E-2</c:v>
                </c:pt>
                <c:pt idx="351">
                  <c:v>4.3400000000000001E-2</c:v>
                </c:pt>
                <c:pt idx="352">
                  <c:v>4.2699999999999995E-2</c:v>
                </c:pt>
                <c:pt idx="353">
                  <c:v>4.3400000000000001E-2</c:v>
                </c:pt>
                <c:pt idx="354">
                  <c:v>4.2599999999999999E-2</c:v>
                </c:pt>
                <c:pt idx="355">
                  <c:v>4.2599999999999999E-2</c:v>
                </c:pt>
                <c:pt idx="356">
                  <c:v>4.2099999999999999E-2</c:v>
                </c:pt>
                <c:pt idx="357">
                  <c:v>4.2699999999999995E-2</c:v>
                </c:pt>
                <c:pt idx="358">
                  <c:v>4.1900000000000007E-2</c:v>
                </c:pt>
                <c:pt idx="359">
                  <c:v>4.1700000000000001E-2</c:v>
                </c:pt>
                <c:pt idx="360">
                  <c:v>4.2099999999999999E-2</c:v>
                </c:pt>
                <c:pt idx="361">
                  <c:v>4.1599999999999998E-2</c:v>
                </c:pt>
                <c:pt idx="362">
                  <c:v>4.1500000000000002E-2</c:v>
                </c:pt>
                <c:pt idx="363">
                  <c:v>4.1100000000000005E-2</c:v>
                </c:pt>
                <c:pt idx="364">
                  <c:v>4.1200000000000001E-2</c:v>
                </c:pt>
                <c:pt idx="365">
                  <c:v>4.1100000000000005E-2</c:v>
                </c:pt>
                <c:pt idx="366">
                  <c:v>4.07E-2</c:v>
                </c:pt>
                <c:pt idx="367">
                  <c:v>4.07E-2</c:v>
                </c:pt>
                <c:pt idx="368">
                  <c:v>4.0300000000000002E-2</c:v>
                </c:pt>
                <c:pt idx="369">
                  <c:v>4.0199999999999993E-2</c:v>
                </c:pt>
                <c:pt idx="370">
                  <c:v>3.95E-2</c:v>
                </c:pt>
                <c:pt idx="371">
                  <c:v>3.9599999999999996E-2</c:v>
                </c:pt>
                <c:pt idx="372">
                  <c:v>3.9300000000000002E-2</c:v>
                </c:pt>
                <c:pt idx="373">
                  <c:v>3.95E-2</c:v>
                </c:pt>
                <c:pt idx="374">
                  <c:v>3.95E-2</c:v>
                </c:pt>
                <c:pt idx="375">
                  <c:v>3.95E-2</c:v>
                </c:pt>
                <c:pt idx="376">
                  <c:v>3.9800000000000002E-2</c:v>
                </c:pt>
                <c:pt idx="377">
                  <c:v>3.9900000000000005E-2</c:v>
                </c:pt>
                <c:pt idx="378">
                  <c:v>3.9800000000000002E-2</c:v>
                </c:pt>
                <c:pt idx="379">
                  <c:v>3.9900000000000005E-2</c:v>
                </c:pt>
                <c:pt idx="380">
                  <c:v>3.9300000000000002E-2</c:v>
                </c:pt>
                <c:pt idx="381">
                  <c:v>3.7000000000000005E-2</c:v>
                </c:pt>
                <c:pt idx="382">
                  <c:v>3.6299999999999999E-2</c:v>
                </c:pt>
                <c:pt idx="383">
                  <c:v>3.61E-2</c:v>
                </c:pt>
                <c:pt idx="384">
                  <c:v>3.6600000000000001E-2</c:v>
                </c:pt>
                <c:pt idx="385">
                  <c:v>3.5499999999999997E-2</c:v>
                </c:pt>
                <c:pt idx="386">
                  <c:v>3.6000000000000004E-2</c:v>
                </c:pt>
                <c:pt idx="387">
                  <c:v>3.5299999999999998E-2</c:v>
                </c:pt>
                <c:pt idx="388">
                  <c:v>3.49E-2</c:v>
                </c:pt>
                <c:pt idx="389">
                  <c:v>3.5699999999999996E-2</c:v>
                </c:pt>
                <c:pt idx="390">
                  <c:v>3.5499999999999997E-2</c:v>
                </c:pt>
                <c:pt idx="391">
                  <c:v>3.5900000000000001E-2</c:v>
                </c:pt>
                <c:pt idx="392">
                  <c:v>3.61E-2</c:v>
                </c:pt>
                <c:pt idx="393">
                  <c:v>3.5900000000000001E-2</c:v>
                </c:pt>
                <c:pt idx="394">
                  <c:v>3.56E-2</c:v>
                </c:pt>
                <c:pt idx="395">
                  <c:v>3.5699999999999996E-2</c:v>
                </c:pt>
                <c:pt idx="396">
                  <c:v>3.6400000000000002E-2</c:v>
                </c:pt>
                <c:pt idx="397">
                  <c:v>3.6200000000000003E-2</c:v>
                </c:pt>
                <c:pt idx="398">
                  <c:v>3.5900000000000001E-2</c:v>
                </c:pt>
                <c:pt idx="399">
                  <c:v>3.6799999999999999E-2</c:v>
                </c:pt>
                <c:pt idx="400">
                  <c:v>3.6600000000000001E-2</c:v>
                </c:pt>
                <c:pt idx="401">
                  <c:v>3.7499999999999999E-2</c:v>
                </c:pt>
                <c:pt idx="402">
                  <c:v>3.7599999999999995E-2</c:v>
                </c:pt>
                <c:pt idx="403">
                  <c:v>3.8800000000000001E-2</c:v>
                </c:pt>
                <c:pt idx="404">
                  <c:v>3.9100000000000003E-2</c:v>
                </c:pt>
                <c:pt idx="405">
                  <c:v>3.9100000000000003E-2</c:v>
                </c:pt>
                <c:pt idx="406">
                  <c:v>3.8699999999999998E-2</c:v>
                </c:pt>
                <c:pt idx="407">
                  <c:v>3.8300000000000001E-2</c:v>
                </c:pt>
                <c:pt idx="408">
                  <c:v>3.8300000000000001E-2</c:v>
                </c:pt>
                <c:pt idx="409">
                  <c:v>3.9100000000000003E-2</c:v>
                </c:pt>
                <c:pt idx="410">
                  <c:v>3.9E-2</c:v>
                </c:pt>
                <c:pt idx="411">
                  <c:v>3.9900000000000005E-2</c:v>
                </c:pt>
                <c:pt idx="412">
                  <c:v>3.9199999999999999E-2</c:v>
                </c:pt>
                <c:pt idx="413">
                  <c:v>3.9900000000000005E-2</c:v>
                </c:pt>
                <c:pt idx="414">
                  <c:v>4.0599999999999997E-2</c:v>
                </c:pt>
                <c:pt idx="415">
                  <c:v>4.0599999999999997E-2</c:v>
                </c:pt>
                <c:pt idx="416">
                  <c:v>4.0800000000000003E-2</c:v>
                </c:pt>
                <c:pt idx="417">
                  <c:v>3.9399999999999998E-2</c:v>
                </c:pt>
                <c:pt idx="418">
                  <c:v>3.9300000000000002E-2</c:v>
                </c:pt>
                <c:pt idx="419">
                  <c:v>4.0099999999999997E-2</c:v>
                </c:pt>
                <c:pt idx="420">
                  <c:v>4.0500000000000001E-2</c:v>
                </c:pt>
                <c:pt idx="421">
                  <c:v>4.0399999999999998E-2</c:v>
                </c:pt>
                <c:pt idx="422">
                  <c:v>0.04</c:v>
                </c:pt>
                <c:pt idx="423">
                  <c:v>3.9900000000000005E-2</c:v>
                </c:pt>
                <c:pt idx="424">
                  <c:v>3.8900000000000004E-2</c:v>
                </c:pt>
                <c:pt idx="425">
                  <c:v>3.8800000000000001E-2</c:v>
                </c:pt>
                <c:pt idx="426">
                  <c:v>4.1599999999999998E-2</c:v>
                </c:pt>
                <c:pt idx="427">
                  <c:v>4.2900000000000001E-2</c:v>
                </c:pt>
                <c:pt idx="428">
                  <c:v>4.3499999999999997E-2</c:v>
                </c:pt>
                <c:pt idx="429">
                  <c:v>4.36E-2</c:v>
                </c:pt>
                <c:pt idx="430">
                  <c:v>4.36E-2</c:v>
                </c:pt>
                <c:pt idx="431">
                  <c:v>4.41E-2</c:v>
                </c:pt>
                <c:pt idx="432">
                  <c:v>4.3700000000000003E-2</c:v>
                </c:pt>
                <c:pt idx="433">
                  <c:v>4.4000000000000004E-2</c:v>
                </c:pt>
                <c:pt idx="434">
                  <c:v>4.4999999999999998E-2</c:v>
                </c:pt>
                <c:pt idx="435">
                  <c:v>4.4900000000000002E-2</c:v>
                </c:pt>
                <c:pt idx="436">
                  <c:v>4.4600000000000001E-2</c:v>
                </c:pt>
                <c:pt idx="437">
                  <c:v>4.4199999999999996E-2</c:v>
                </c:pt>
                <c:pt idx="438">
                  <c:v>4.4299999999999999E-2</c:v>
                </c:pt>
                <c:pt idx="439">
                  <c:v>4.4400000000000002E-2</c:v>
                </c:pt>
                <c:pt idx="440">
                  <c:v>4.4500000000000005E-2</c:v>
                </c:pt>
                <c:pt idx="441">
                  <c:v>4.4999999999999998E-2</c:v>
                </c:pt>
                <c:pt idx="442">
                  <c:v>4.6199999999999998E-2</c:v>
                </c:pt>
                <c:pt idx="443">
                  <c:v>4.6199999999999998E-2</c:v>
                </c:pt>
                <c:pt idx="444">
                  <c:v>4.6199999999999998E-2</c:v>
                </c:pt>
                <c:pt idx="445">
                  <c:v>4.5999999999999999E-2</c:v>
                </c:pt>
                <c:pt idx="446">
                  <c:v>4.7100000000000003E-2</c:v>
                </c:pt>
                <c:pt idx="447">
                  <c:v>4.7100000000000003E-2</c:v>
                </c:pt>
                <c:pt idx="448">
                  <c:v>4.7400000000000005E-2</c:v>
                </c:pt>
                <c:pt idx="449">
                  <c:v>4.7699999999999992E-2</c:v>
                </c:pt>
                <c:pt idx="450">
                  <c:v>4.7100000000000003E-2</c:v>
                </c:pt>
                <c:pt idx="451">
                  <c:v>4.7E-2</c:v>
                </c:pt>
                <c:pt idx="452">
                  <c:v>4.7100000000000003E-2</c:v>
                </c:pt>
                <c:pt idx="453">
                  <c:v>4.6500000000000007E-2</c:v>
                </c:pt>
                <c:pt idx="454">
                  <c:v>4.7100000000000003E-2</c:v>
                </c:pt>
                <c:pt idx="455">
                  <c:v>4.7E-2</c:v>
                </c:pt>
                <c:pt idx="456">
                  <c:v>4.7E-2</c:v>
                </c:pt>
                <c:pt idx="457">
                  <c:v>4.6900000000000004E-2</c:v>
                </c:pt>
                <c:pt idx="458">
                  <c:v>4.6900000000000004E-2</c:v>
                </c:pt>
                <c:pt idx="459">
                  <c:v>4.7500000000000001E-2</c:v>
                </c:pt>
                <c:pt idx="460">
                  <c:v>4.6699999999999998E-2</c:v>
                </c:pt>
                <c:pt idx="461">
                  <c:v>4.6799999999999994E-2</c:v>
                </c:pt>
                <c:pt idx="462">
                  <c:v>4.7500000000000001E-2</c:v>
                </c:pt>
                <c:pt idx="463">
                  <c:v>4.8099999999999997E-2</c:v>
                </c:pt>
                <c:pt idx="464">
                  <c:v>4.87E-2</c:v>
                </c:pt>
                <c:pt idx="465">
                  <c:v>4.87E-2</c:v>
                </c:pt>
                <c:pt idx="466">
                  <c:v>4.7199999999999999E-2</c:v>
                </c:pt>
                <c:pt idx="467">
                  <c:v>4.7199999999999999E-2</c:v>
                </c:pt>
                <c:pt idx="468">
                  <c:v>4.7699999999999992E-2</c:v>
                </c:pt>
                <c:pt idx="469">
                  <c:v>4.82E-2</c:v>
                </c:pt>
                <c:pt idx="470">
                  <c:v>4.8899999999999999E-2</c:v>
                </c:pt>
                <c:pt idx="471">
                  <c:v>4.9200000000000001E-2</c:v>
                </c:pt>
                <c:pt idx="472">
                  <c:v>4.9599999999999998E-2</c:v>
                </c:pt>
                <c:pt idx="473">
                  <c:v>4.9400000000000006E-2</c:v>
                </c:pt>
                <c:pt idx="474">
                  <c:v>4.9299999999999997E-2</c:v>
                </c:pt>
                <c:pt idx="475">
                  <c:v>4.9299999999999997E-2</c:v>
                </c:pt>
                <c:pt idx="476">
                  <c:v>4.9100000000000005E-2</c:v>
                </c:pt>
                <c:pt idx="477">
                  <c:v>4.8600000000000004E-2</c:v>
                </c:pt>
                <c:pt idx="478">
                  <c:v>4.82E-2</c:v>
                </c:pt>
                <c:pt idx="479">
                  <c:v>4.82E-2</c:v>
                </c:pt>
                <c:pt idx="480">
                  <c:v>4.8300000000000003E-2</c:v>
                </c:pt>
                <c:pt idx="481">
                  <c:v>4.7800000000000002E-2</c:v>
                </c:pt>
                <c:pt idx="482">
                  <c:v>4.7300000000000002E-2</c:v>
                </c:pt>
                <c:pt idx="483">
                  <c:v>4.8099999999999997E-2</c:v>
                </c:pt>
                <c:pt idx="484">
                  <c:v>4.8499999999999995E-2</c:v>
                </c:pt>
                <c:pt idx="485">
                  <c:v>4.87E-2</c:v>
                </c:pt>
                <c:pt idx="486">
                  <c:v>4.8000000000000001E-2</c:v>
                </c:pt>
                <c:pt idx="487">
                  <c:v>4.8399999999999999E-2</c:v>
                </c:pt>
                <c:pt idx="488">
                  <c:v>4.82E-2</c:v>
                </c:pt>
                <c:pt idx="489">
                  <c:v>4.82E-2</c:v>
                </c:pt>
                <c:pt idx="490">
                  <c:v>4.8099999999999997E-2</c:v>
                </c:pt>
                <c:pt idx="491">
                  <c:v>4.87E-2</c:v>
                </c:pt>
                <c:pt idx="492">
                  <c:v>4.9599999999999998E-2</c:v>
                </c:pt>
                <c:pt idx="493">
                  <c:v>5.04E-2</c:v>
                </c:pt>
                <c:pt idx="494">
                  <c:v>4.9699999999999994E-2</c:v>
                </c:pt>
                <c:pt idx="495">
                  <c:v>4.9599999999999998E-2</c:v>
                </c:pt>
                <c:pt idx="496">
                  <c:v>4.9599999999999998E-2</c:v>
                </c:pt>
                <c:pt idx="497">
                  <c:v>4.8899999999999999E-2</c:v>
                </c:pt>
                <c:pt idx="498">
                  <c:v>4.8600000000000004E-2</c:v>
                </c:pt>
                <c:pt idx="499">
                  <c:v>4.9699999999999994E-2</c:v>
                </c:pt>
                <c:pt idx="500">
                  <c:v>4.9699999999999994E-2</c:v>
                </c:pt>
                <c:pt idx="501">
                  <c:v>4.9800000000000004E-2</c:v>
                </c:pt>
                <c:pt idx="502">
                  <c:v>4.9299999999999997E-2</c:v>
                </c:pt>
                <c:pt idx="503">
                  <c:v>4.9699999999999994E-2</c:v>
                </c:pt>
                <c:pt idx="504">
                  <c:v>4.9299999999999997E-2</c:v>
                </c:pt>
                <c:pt idx="505">
                  <c:v>4.8799999999999996E-2</c:v>
                </c:pt>
                <c:pt idx="506">
                  <c:v>4.9299999999999997E-2</c:v>
                </c:pt>
                <c:pt idx="507">
                  <c:v>4.9699999999999994E-2</c:v>
                </c:pt>
                <c:pt idx="508">
                  <c:v>4.7400000000000005E-2</c:v>
                </c:pt>
                <c:pt idx="509">
                  <c:v>4.7800000000000002E-2</c:v>
                </c:pt>
                <c:pt idx="510">
                  <c:v>4.7300000000000002E-2</c:v>
                </c:pt>
                <c:pt idx="511">
                  <c:v>4.6500000000000007E-2</c:v>
                </c:pt>
                <c:pt idx="512">
                  <c:v>4.6799999999999994E-2</c:v>
                </c:pt>
                <c:pt idx="513">
                  <c:v>4.7E-2</c:v>
                </c:pt>
                <c:pt idx="514">
                  <c:v>4.7199999999999999E-2</c:v>
                </c:pt>
                <c:pt idx="515">
                  <c:v>4.5899999999999996E-2</c:v>
                </c:pt>
                <c:pt idx="516">
                  <c:v>4.5899999999999996E-2</c:v>
                </c:pt>
                <c:pt idx="517">
                  <c:v>4.5400000000000003E-2</c:v>
                </c:pt>
                <c:pt idx="518">
                  <c:v>4.5599999999999995E-2</c:v>
                </c:pt>
                <c:pt idx="519">
                  <c:v>4.5400000000000003E-2</c:v>
                </c:pt>
                <c:pt idx="520">
                  <c:v>4.5899999999999996E-2</c:v>
                </c:pt>
                <c:pt idx="521">
                  <c:v>4.6199999999999998E-2</c:v>
                </c:pt>
                <c:pt idx="522">
                  <c:v>4.5899999999999996E-2</c:v>
                </c:pt>
                <c:pt idx="523">
                  <c:v>4.6799999999999994E-2</c:v>
                </c:pt>
                <c:pt idx="524">
                  <c:v>4.7300000000000002E-2</c:v>
                </c:pt>
                <c:pt idx="525">
                  <c:v>4.7199999999999999E-2</c:v>
                </c:pt>
                <c:pt idx="526">
                  <c:v>4.6799999999999994E-2</c:v>
                </c:pt>
                <c:pt idx="527">
                  <c:v>4.6100000000000002E-2</c:v>
                </c:pt>
                <c:pt idx="528">
                  <c:v>4.58E-2</c:v>
                </c:pt>
                <c:pt idx="529">
                  <c:v>4.5100000000000001E-2</c:v>
                </c:pt>
                <c:pt idx="530">
                  <c:v>4.4800000000000006E-2</c:v>
                </c:pt>
                <c:pt idx="531">
                  <c:v>4.4999999999999998E-2</c:v>
                </c:pt>
                <c:pt idx="532">
                  <c:v>4.5499999999999999E-2</c:v>
                </c:pt>
                <c:pt idx="533">
                  <c:v>4.5400000000000003E-2</c:v>
                </c:pt>
                <c:pt idx="534">
                  <c:v>4.6100000000000002E-2</c:v>
                </c:pt>
                <c:pt idx="535">
                  <c:v>4.5400000000000003E-2</c:v>
                </c:pt>
                <c:pt idx="536">
                  <c:v>4.6399999999999997E-2</c:v>
                </c:pt>
                <c:pt idx="537">
                  <c:v>4.6399999999999997E-2</c:v>
                </c:pt>
                <c:pt idx="538">
                  <c:v>4.7E-2</c:v>
                </c:pt>
                <c:pt idx="539">
                  <c:v>4.6900000000000004E-2</c:v>
                </c:pt>
                <c:pt idx="540">
                  <c:v>4.6699999999999998E-2</c:v>
                </c:pt>
                <c:pt idx="541">
                  <c:v>4.6900000000000004E-2</c:v>
                </c:pt>
                <c:pt idx="542">
                  <c:v>4.6399999999999997E-2</c:v>
                </c:pt>
                <c:pt idx="543">
                  <c:v>4.5899999999999996E-2</c:v>
                </c:pt>
                <c:pt idx="544">
                  <c:v>4.6399999999999997E-2</c:v>
                </c:pt>
                <c:pt idx="545">
                  <c:v>4.6399999999999997E-2</c:v>
                </c:pt>
                <c:pt idx="546">
                  <c:v>4.5599999999999995E-2</c:v>
                </c:pt>
                <c:pt idx="547">
                  <c:v>4.5599999999999995E-2</c:v>
                </c:pt>
                <c:pt idx="548">
                  <c:v>4.6399999999999997E-2</c:v>
                </c:pt>
                <c:pt idx="549">
                  <c:v>4.4600000000000001E-2</c:v>
                </c:pt>
                <c:pt idx="550">
                  <c:v>4.4800000000000006E-2</c:v>
                </c:pt>
                <c:pt idx="551">
                  <c:v>4.4600000000000001E-2</c:v>
                </c:pt>
                <c:pt idx="552">
                  <c:v>4.41E-2</c:v>
                </c:pt>
                <c:pt idx="553">
                  <c:v>4.3899999999999995E-2</c:v>
                </c:pt>
                <c:pt idx="554">
                  <c:v>4.4600000000000001E-2</c:v>
                </c:pt>
                <c:pt idx="555">
                  <c:v>4.36E-2</c:v>
                </c:pt>
                <c:pt idx="556">
                  <c:v>4.2000000000000003E-2</c:v>
                </c:pt>
                <c:pt idx="557">
                  <c:v>4.2699999999999995E-2</c:v>
                </c:pt>
                <c:pt idx="558">
                  <c:v>4.36E-2</c:v>
                </c:pt>
                <c:pt idx="559">
                  <c:v>4.2900000000000001E-2</c:v>
                </c:pt>
                <c:pt idx="560">
                  <c:v>4.3400000000000001E-2</c:v>
                </c:pt>
                <c:pt idx="561">
                  <c:v>4.2800000000000005E-2</c:v>
                </c:pt>
                <c:pt idx="562">
                  <c:v>4.3400000000000001E-2</c:v>
                </c:pt>
                <c:pt idx="563">
                  <c:v>4.3099999999999999E-2</c:v>
                </c:pt>
                <c:pt idx="564">
                  <c:v>4.3700000000000003E-2</c:v>
                </c:pt>
                <c:pt idx="565">
                  <c:v>4.3899999999999995E-2</c:v>
                </c:pt>
                <c:pt idx="566">
                  <c:v>4.3400000000000001E-2</c:v>
                </c:pt>
                <c:pt idx="567">
                  <c:v>4.3400000000000001E-2</c:v>
                </c:pt>
                <c:pt idx="568">
                  <c:v>4.2199999999999994E-2</c:v>
                </c:pt>
                <c:pt idx="569">
                  <c:v>4.1399999999999999E-2</c:v>
                </c:pt>
                <c:pt idx="570">
                  <c:v>4.1399999999999999E-2</c:v>
                </c:pt>
                <c:pt idx="571">
                  <c:v>4.2599999999999999E-2</c:v>
                </c:pt>
                <c:pt idx="572">
                  <c:v>4.3700000000000003E-2</c:v>
                </c:pt>
                <c:pt idx="573">
                  <c:v>4.36E-2</c:v>
                </c:pt>
                <c:pt idx="574">
                  <c:v>4.36E-2</c:v>
                </c:pt>
                <c:pt idx="575">
                  <c:v>4.4000000000000004E-2</c:v>
                </c:pt>
                <c:pt idx="576">
                  <c:v>4.3799999999999999E-2</c:v>
                </c:pt>
                <c:pt idx="577">
                  <c:v>4.3299999999999998E-2</c:v>
                </c:pt>
                <c:pt idx="578">
                  <c:v>4.3299999999999998E-2</c:v>
                </c:pt>
                <c:pt idx="579">
                  <c:v>4.2300000000000004E-2</c:v>
                </c:pt>
                <c:pt idx="580">
                  <c:v>4.2300000000000004E-2</c:v>
                </c:pt>
                <c:pt idx="581">
                  <c:v>4.2599999999999999E-2</c:v>
                </c:pt>
                <c:pt idx="582">
                  <c:v>4.2000000000000003E-2</c:v>
                </c:pt>
                <c:pt idx="583">
                  <c:v>4.2599999999999999E-2</c:v>
                </c:pt>
                <c:pt idx="584">
                  <c:v>4.3099999999999999E-2</c:v>
                </c:pt>
                <c:pt idx="585">
                  <c:v>4.3099999999999999E-2</c:v>
                </c:pt>
                <c:pt idx="586">
                  <c:v>4.3299999999999998E-2</c:v>
                </c:pt>
                <c:pt idx="587">
                  <c:v>4.3400000000000001E-2</c:v>
                </c:pt>
                <c:pt idx="588">
                  <c:v>4.41E-2</c:v>
                </c:pt>
                <c:pt idx="589">
                  <c:v>4.4299999999999999E-2</c:v>
                </c:pt>
                <c:pt idx="590">
                  <c:v>4.4400000000000002E-2</c:v>
                </c:pt>
                <c:pt idx="591">
                  <c:v>4.3700000000000003E-2</c:v>
                </c:pt>
                <c:pt idx="592">
                  <c:v>4.4600000000000001E-2</c:v>
                </c:pt>
                <c:pt idx="593">
                  <c:v>4.7300000000000002E-2</c:v>
                </c:pt>
                <c:pt idx="594">
                  <c:v>4.7100000000000003E-2</c:v>
                </c:pt>
                <c:pt idx="595">
                  <c:v>4.7100000000000003E-2</c:v>
                </c:pt>
                <c:pt idx="596">
                  <c:v>4.58E-2</c:v>
                </c:pt>
                <c:pt idx="597">
                  <c:v>4.5999999999999999E-2</c:v>
                </c:pt>
                <c:pt idx="598">
                  <c:v>4.5700000000000005E-2</c:v>
                </c:pt>
                <c:pt idx="599">
                  <c:v>4.6399999999999997E-2</c:v>
                </c:pt>
                <c:pt idx="600">
                  <c:v>4.5599999999999995E-2</c:v>
                </c:pt>
                <c:pt idx="601">
                  <c:v>4.7300000000000002E-2</c:v>
                </c:pt>
                <c:pt idx="602">
                  <c:v>4.6399999999999997E-2</c:v>
                </c:pt>
                <c:pt idx="603">
                  <c:v>4.7300000000000002E-2</c:v>
                </c:pt>
                <c:pt idx="604">
                  <c:v>4.8399999999999999E-2</c:v>
                </c:pt>
                <c:pt idx="605">
                  <c:v>4.9200000000000001E-2</c:v>
                </c:pt>
                <c:pt idx="606">
                  <c:v>4.8899999999999999E-2</c:v>
                </c:pt>
                <c:pt idx="607">
                  <c:v>4.8899999999999999E-2</c:v>
                </c:pt>
                <c:pt idx="608">
                  <c:v>4.8600000000000004E-2</c:v>
                </c:pt>
                <c:pt idx="609">
                  <c:v>4.8899999999999999E-2</c:v>
                </c:pt>
                <c:pt idx="610">
                  <c:v>4.8799999999999996E-2</c:v>
                </c:pt>
                <c:pt idx="611">
                  <c:v>4.8300000000000003E-2</c:v>
                </c:pt>
                <c:pt idx="612">
                  <c:v>4.9000000000000002E-2</c:v>
                </c:pt>
                <c:pt idx="613">
                  <c:v>4.8000000000000001E-2</c:v>
                </c:pt>
                <c:pt idx="614">
                  <c:v>5.0199999999999995E-2</c:v>
                </c:pt>
                <c:pt idx="615">
                  <c:v>5.04E-2</c:v>
                </c:pt>
                <c:pt idx="616">
                  <c:v>5.0300000000000004E-2</c:v>
                </c:pt>
                <c:pt idx="617">
                  <c:v>4.9299999999999997E-2</c:v>
                </c:pt>
                <c:pt idx="618">
                  <c:v>4.9100000000000005E-2</c:v>
                </c:pt>
                <c:pt idx="619">
                  <c:v>4.9299999999999997E-2</c:v>
                </c:pt>
                <c:pt idx="620">
                  <c:v>4.8300000000000003E-2</c:v>
                </c:pt>
                <c:pt idx="621">
                  <c:v>4.9800000000000004E-2</c:v>
                </c:pt>
                <c:pt idx="622">
                  <c:v>4.9500000000000002E-2</c:v>
                </c:pt>
                <c:pt idx="623">
                  <c:v>5.0700000000000002E-2</c:v>
                </c:pt>
                <c:pt idx="624">
                  <c:v>5.0300000000000004E-2</c:v>
                </c:pt>
                <c:pt idx="625">
                  <c:v>4.99E-2</c:v>
                </c:pt>
                <c:pt idx="626">
                  <c:v>5.0199999999999995E-2</c:v>
                </c:pt>
                <c:pt idx="627">
                  <c:v>5.0799999999999998E-2</c:v>
                </c:pt>
                <c:pt idx="628">
                  <c:v>5.0199999999999995E-2</c:v>
                </c:pt>
                <c:pt idx="629">
                  <c:v>5.0499999999999996E-2</c:v>
                </c:pt>
                <c:pt idx="630">
                  <c:v>5.0700000000000002E-2</c:v>
                </c:pt>
                <c:pt idx="631">
                  <c:v>5.1399999999999994E-2</c:v>
                </c:pt>
                <c:pt idx="632">
                  <c:v>5.1900000000000002E-2</c:v>
                </c:pt>
                <c:pt idx="633">
                  <c:v>5.1900000000000002E-2</c:v>
                </c:pt>
                <c:pt idx="634">
                  <c:v>5.0900000000000001E-2</c:v>
                </c:pt>
                <c:pt idx="635">
                  <c:v>5.04E-2</c:v>
                </c:pt>
                <c:pt idx="636">
                  <c:v>5.0599999999999999E-2</c:v>
                </c:pt>
                <c:pt idx="637">
                  <c:v>4.99E-2</c:v>
                </c:pt>
                <c:pt idx="638">
                  <c:v>4.9599999999999998E-2</c:v>
                </c:pt>
                <c:pt idx="639">
                  <c:v>5.0799999999999998E-2</c:v>
                </c:pt>
                <c:pt idx="640">
                  <c:v>5.0799999999999998E-2</c:v>
                </c:pt>
                <c:pt idx="641">
                  <c:v>5.0300000000000004E-2</c:v>
                </c:pt>
                <c:pt idx="642">
                  <c:v>5.0499999999999996E-2</c:v>
                </c:pt>
                <c:pt idx="643">
                  <c:v>5.1500000000000004E-2</c:v>
                </c:pt>
                <c:pt idx="644">
                  <c:v>5.1200000000000002E-2</c:v>
                </c:pt>
                <c:pt idx="645">
                  <c:v>5.0300000000000004E-2</c:v>
                </c:pt>
                <c:pt idx="646">
                  <c:v>5.04E-2</c:v>
                </c:pt>
                <c:pt idx="647">
                  <c:v>5.0999999999999997E-2</c:v>
                </c:pt>
                <c:pt idx="648">
                  <c:v>5.04E-2</c:v>
                </c:pt>
                <c:pt idx="649">
                  <c:v>5.0900000000000001E-2</c:v>
                </c:pt>
                <c:pt idx="650">
                  <c:v>5.0999999999999997E-2</c:v>
                </c:pt>
                <c:pt idx="651">
                  <c:v>5.1200000000000002E-2</c:v>
                </c:pt>
                <c:pt idx="652">
                  <c:v>5.1200000000000002E-2</c:v>
                </c:pt>
                <c:pt idx="653">
                  <c:v>5.0799999999999998E-2</c:v>
                </c:pt>
                <c:pt idx="654">
                  <c:v>5.0499999999999996E-2</c:v>
                </c:pt>
                <c:pt idx="655">
                  <c:v>5.0199999999999995E-2</c:v>
                </c:pt>
                <c:pt idx="656">
                  <c:v>0.05</c:v>
                </c:pt>
                <c:pt idx="657">
                  <c:v>4.9599999999999998E-2</c:v>
                </c:pt>
                <c:pt idx="658">
                  <c:v>4.9800000000000004E-2</c:v>
                </c:pt>
                <c:pt idx="659">
                  <c:v>4.9699999999999994E-2</c:v>
                </c:pt>
                <c:pt idx="660">
                  <c:v>4.9800000000000004E-2</c:v>
                </c:pt>
                <c:pt idx="661">
                  <c:v>4.9400000000000006E-2</c:v>
                </c:pt>
                <c:pt idx="662">
                  <c:v>5.0099999999999999E-2</c:v>
                </c:pt>
                <c:pt idx="663">
                  <c:v>4.9400000000000006E-2</c:v>
                </c:pt>
                <c:pt idx="664">
                  <c:v>4.87E-2</c:v>
                </c:pt>
                <c:pt idx="665">
                  <c:v>4.87E-2</c:v>
                </c:pt>
                <c:pt idx="666">
                  <c:v>4.8499999999999995E-2</c:v>
                </c:pt>
                <c:pt idx="667">
                  <c:v>4.9000000000000002E-2</c:v>
                </c:pt>
                <c:pt idx="668">
                  <c:v>4.87E-2</c:v>
                </c:pt>
                <c:pt idx="669">
                  <c:v>4.9800000000000004E-2</c:v>
                </c:pt>
                <c:pt idx="670">
                  <c:v>5.0300000000000004E-2</c:v>
                </c:pt>
                <c:pt idx="671">
                  <c:v>4.9800000000000004E-2</c:v>
                </c:pt>
                <c:pt idx="672">
                  <c:v>4.9500000000000002E-2</c:v>
                </c:pt>
                <c:pt idx="673">
                  <c:v>5.0199999999999995E-2</c:v>
                </c:pt>
                <c:pt idx="674">
                  <c:v>4.9699999999999994E-2</c:v>
                </c:pt>
                <c:pt idx="675">
                  <c:v>4.9200000000000001E-2</c:v>
                </c:pt>
                <c:pt idx="676">
                  <c:v>4.9400000000000006E-2</c:v>
                </c:pt>
                <c:pt idx="677">
                  <c:v>4.9699999999999994E-2</c:v>
                </c:pt>
                <c:pt idx="678">
                  <c:v>4.9200000000000001E-2</c:v>
                </c:pt>
                <c:pt idx="679">
                  <c:v>4.9599999999999998E-2</c:v>
                </c:pt>
                <c:pt idx="680">
                  <c:v>4.8899999999999999E-2</c:v>
                </c:pt>
                <c:pt idx="681">
                  <c:v>4.82E-2</c:v>
                </c:pt>
                <c:pt idx="682">
                  <c:v>4.7899999999999998E-2</c:v>
                </c:pt>
                <c:pt idx="683">
                  <c:v>4.7400000000000005E-2</c:v>
                </c:pt>
                <c:pt idx="684">
                  <c:v>4.7599999999999996E-2</c:v>
                </c:pt>
                <c:pt idx="685">
                  <c:v>4.7800000000000002E-2</c:v>
                </c:pt>
                <c:pt idx="686">
                  <c:v>4.9000000000000002E-2</c:v>
                </c:pt>
                <c:pt idx="687">
                  <c:v>4.8799999999999996E-2</c:v>
                </c:pt>
                <c:pt idx="688">
                  <c:v>4.9200000000000001E-2</c:v>
                </c:pt>
                <c:pt idx="689">
                  <c:v>4.8799999999999996E-2</c:v>
                </c:pt>
                <c:pt idx="690">
                  <c:v>4.87E-2</c:v>
                </c:pt>
                <c:pt idx="691">
                  <c:v>4.9100000000000005E-2</c:v>
                </c:pt>
                <c:pt idx="692">
                  <c:v>4.82E-2</c:v>
                </c:pt>
                <c:pt idx="693">
                  <c:v>4.8499999999999995E-2</c:v>
                </c:pt>
                <c:pt idx="694">
                  <c:v>4.8099999999999997E-2</c:v>
                </c:pt>
                <c:pt idx="695">
                  <c:v>4.82E-2</c:v>
                </c:pt>
                <c:pt idx="696">
                  <c:v>4.8000000000000001E-2</c:v>
                </c:pt>
                <c:pt idx="697">
                  <c:v>4.7400000000000005E-2</c:v>
                </c:pt>
                <c:pt idx="698">
                  <c:v>4.7400000000000005E-2</c:v>
                </c:pt>
                <c:pt idx="699">
                  <c:v>4.7400000000000005E-2</c:v>
                </c:pt>
                <c:pt idx="700">
                  <c:v>4.7400000000000005E-2</c:v>
                </c:pt>
                <c:pt idx="701">
                  <c:v>4.5899999999999996E-2</c:v>
                </c:pt>
                <c:pt idx="702">
                  <c:v>4.7199999999999999E-2</c:v>
                </c:pt>
                <c:pt idx="703">
                  <c:v>4.8799999999999996E-2</c:v>
                </c:pt>
                <c:pt idx="704">
                  <c:v>4.8499999999999995E-2</c:v>
                </c:pt>
                <c:pt idx="705">
                  <c:v>4.9400000000000006E-2</c:v>
                </c:pt>
                <c:pt idx="706">
                  <c:v>4.99E-2</c:v>
                </c:pt>
                <c:pt idx="707">
                  <c:v>4.9400000000000006E-2</c:v>
                </c:pt>
                <c:pt idx="708">
                  <c:v>4.9400000000000006E-2</c:v>
                </c:pt>
                <c:pt idx="709">
                  <c:v>4.9400000000000006E-2</c:v>
                </c:pt>
                <c:pt idx="710">
                  <c:v>4.87E-2</c:v>
                </c:pt>
                <c:pt idx="711">
                  <c:v>4.87E-2</c:v>
                </c:pt>
                <c:pt idx="712">
                  <c:v>4.7100000000000003E-2</c:v>
                </c:pt>
                <c:pt idx="713">
                  <c:v>4.7400000000000005E-2</c:v>
                </c:pt>
                <c:pt idx="714">
                  <c:v>4.6500000000000007E-2</c:v>
                </c:pt>
                <c:pt idx="715">
                  <c:v>4.7100000000000003E-2</c:v>
                </c:pt>
                <c:pt idx="716">
                  <c:v>4.7699999999999992E-2</c:v>
                </c:pt>
                <c:pt idx="717">
                  <c:v>4.6799999999999994E-2</c:v>
                </c:pt>
                <c:pt idx="718">
                  <c:v>4.6799999999999994E-2</c:v>
                </c:pt>
                <c:pt idx="719">
                  <c:v>4.7E-2</c:v>
                </c:pt>
                <c:pt idx="720">
                  <c:v>4.7E-2</c:v>
                </c:pt>
                <c:pt idx="721">
                  <c:v>4.6199999999999998E-2</c:v>
                </c:pt>
                <c:pt idx="722">
                  <c:v>4.7400000000000005E-2</c:v>
                </c:pt>
                <c:pt idx="723">
                  <c:v>4.6699999999999998E-2</c:v>
                </c:pt>
                <c:pt idx="724">
                  <c:v>4.5499999999999999E-2</c:v>
                </c:pt>
                <c:pt idx="725">
                  <c:v>4.5899999999999996E-2</c:v>
                </c:pt>
                <c:pt idx="726">
                  <c:v>4.5199999999999997E-2</c:v>
                </c:pt>
                <c:pt idx="727">
                  <c:v>4.5599999999999995E-2</c:v>
                </c:pt>
                <c:pt idx="728">
                  <c:v>4.5100000000000001E-2</c:v>
                </c:pt>
                <c:pt idx="729">
                  <c:v>4.4600000000000001E-2</c:v>
                </c:pt>
                <c:pt idx="730">
                  <c:v>4.4999999999999998E-2</c:v>
                </c:pt>
                <c:pt idx="731">
                  <c:v>4.3299999999999998E-2</c:v>
                </c:pt>
                <c:pt idx="732">
                  <c:v>4.4000000000000004E-2</c:v>
                </c:pt>
                <c:pt idx="733">
                  <c:v>4.4600000000000001E-2</c:v>
                </c:pt>
                <c:pt idx="734">
                  <c:v>4.5400000000000003E-2</c:v>
                </c:pt>
                <c:pt idx="735">
                  <c:v>4.5400000000000003E-2</c:v>
                </c:pt>
                <c:pt idx="736">
                  <c:v>4.4999999999999998E-2</c:v>
                </c:pt>
                <c:pt idx="737">
                  <c:v>4.3099999999999999E-2</c:v>
                </c:pt>
                <c:pt idx="738">
                  <c:v>4.2599999999999999E-2</c:v>
                </c:pt>
                <c:pt idx="739">
                  <c:v>4.2900000000000001E-2</c:v>
                </c:pt>
                <c:pt idx="740">
                  <c:v>4.2800000000000005E-2</c:v>
                </c:pt>
                <c:pt idx="741">
                  <c:v>4.24E-2</c:v>
                </c:pt>
                <c:pt idx="742">
                  <c:v>4.1200000000000001E-2</c:v>
                </c:pt>
                <c:pt idx="743">
                  <c:v>4.0599999999999997E-2</c:v>
                </c:pt>
                <c:pt idx="744">
                  <c:v>3.9900000000000005E-2</c:v>
                </c:pt>
                <c:pt idx="745">
                  <c:v>3.9800000000000002E-2</c:v>
                </c:pt>
                <c:pt idx="746">
                  <c:v>3.8900000000000004E-2</c:v>
                </c:pt>
                <c:pt idx="747">
                  <c:v>3.9E-2</c:v>
                </c:pt>
                <c:pt idx="748">
                  <c:v>4.0099999999999997E-2</c:v>
                </c:pt>
                <c:pt idx="749">
                  <c:v>0.04</c:v>
                </c:pt>
                <c:pt idx="750">
                  <c:v>3.9199999999999999E-2</c:v>
                </c:pt>
                <c:pt idx="751">
                  <c:v>3.7499999999999999E-2</c:v>
                </c:pt>
                <c:pt idx="752">
                  <c:v>3.8900000000000004E-2</c:v>
                </c:pt>
                <c:pt idx="753">
                  <c:v>3.9699999999999999E-2</c:v>
                </c:pt>
                <c:pt idx="754">
                  <c:v>4.1399999999999999E-2</c:v>
                </c:pt>
                <c:pt idx="755">
                  <c:v>4.0399999999999998E-2</c:v>
                </c:pt>
                <c:pt idx="756">
                  <c:v>4.07E-2</c:v>
                </c:pt>
                <c:pt idx="757">
                  <c:v>3.9E-2</c:v>
                </c:pt>
                <c:pt idx="758">
                  <c:v>3.8599999999999995E-2</c:v>
                </c:pt>
                <c:pt idx="759">
                  <c:v>4.1200000000000001E-2</c:v>
                </c:pt>
                <c:pt idx="760">
                  <c:v>4.1700000000000001E-2</c:v>
                </c:pt>
                <c:pt idx="761">
                  <c:v>4.1399999999999999E-2</c:v>
                </c:pt>
                <c:pt idx="762">
                  <c:v>4.24E-2</c:v>
                </c:pt>
                <c:pt idx="763">
                  <c:v>4.1900000000000007E-2</c:v>
                </c:pt>
                <c:pt idx="764">
                  <c:v>4.1799999999999997E-2</c:v>
                </c:pt>
                <c:pt idx="765">
                  <c:v>4.0800000000000003E-2</c:v>
                </c:pt>
                <c:pt idx="766">
                  <c:v>3.9599999999999996E-2</c:v>
                </c:pt>
                <c:pt idx="767">
                  <c:v>3.95E-2</c:v>
                </c:pt>
                <c:pt idx="768">
                  <c:v>4.0300000000000002E-2</c:v>
                </c:pt>
                <c:pt idx="769">
                  <c:v>0.04</c:v>
                </c:pt>
                <c:pt idx="770">
                  <c:v>3.9699999999999999E-2</c:v>
                </c:pt>
                <c:pt idx="771">
                  <c:v>3.8199999999999998E-2</c:v>
                </c:pt>
                <c:pt idx="772">
                  <c:v>3.7900000000000003E-2</c:v>
                </c:pt>
                <c:pt idx="773">
                  <c:v>3.8399999999999997E-2</c:v>
                </c:pt>
                <c:pt idx="774">
                  <c:v>3.9699999999999999E-2</c:v>
                </c:pt>
                <c:pt idx="775">
                  <c:v>4.0599999999999997E-2</c:v>
                </c:pt>
                <c:pt idx="776">
                  <c:v>4.0999999999999995E-2</c:v>
                </c:pt>
                <c:pt idx="777">
                  <c:v>4.0800000000000003E-2</c:v>
                </c:pt>
                <c:pt idx="778">
                  <c:v>4.0199999999999993E-2</c:v>
                </c:pt>
                <c:pt idx="779">
                  <c:v>3.9399999999999998E-2</c:v>
                </c:pt>
                <c:pt idx="780">
                  <c:v>3.7599999999999995E-2</c:v>
                </c:pt>
                <c:pt idx="781">
                  <c:v>3.7599999999999995E-2</c:v>
                </c:pt>
                <c:pt idx="782">
                  <c:v>3.9599999999999996E-2</c:v>
                </c:pt>
                <c:pt idx="783">
                  <c:v>4.1700000000000001E-2</c:v>
                </c:pt>
                <c:pt idx="784">
                  <c:v>3.9199999999999999E-2</c:v>
                </c:pt>
                <c:pt idx="785">
                  <c:v>3.8100000000000002E-2</c:v>
                </c:pt>
                <c:pt idx="786">
                  <c:v>4.1399999999999999E-2</c:v>
                </c:pt>
                <c:pt idx="787">
                  <c:v>3.9300000000000002E-2</c:v>
                </c:pt>
                <c:pt idx="788">
                  <c:v>4.2000000000000003E-2</c:v>
                </c:pt>
                <c:pt idx="789">
                  <c:v>4.0300000000000002E-2</c:v>
                </c:pt>
                <c:pt idx="790">
                  <c:v>4.5999999999999999E-2</c:v>
                </c:pt>
                <c:pt idx="791">
                  <c:v>4.9000000000000002E-2</c:v>
                </c:pt>
                <c:pt idx="792">
                  <c:v>5.0499999999999996E-2</c:v>
                </c:pt>
                <c:pt idx="793">
                  <c:v>0.05</c:v>
                </c:pt>
                <c:pt idx="794">
                  <c:v>4.8899999999999999E-2</c:v>
                </c:pt>
                <c:pt idx="795">
                  <c:v>4.8600000000000004E-2</c:v>
                </c:pt>
                <c:pt idx="796">
                  <c:v>4.8899999999999999E-2</c:v>
                </c:pt>
                <c:pt idx="797">
                  <c:v>4.8899999999999999E-2</c:v>
                </c:pt>
                <c:pt idx="798">
                  <c:v>4.8099999999999997E-2</c:v>
                </c:pt>
                <c:pt idx="799">
                  <c:v>4.7800000000000002E-2</c:v>
                </c:pt>
                <c:pt idx="800">
                  <c:v>4.7800000000000002E-2</c:v>
                </c:pt>
                <c:pt idx="801">
                  <c:v>4.6600000000000003E-2</c:v>
                </c:pt>
                <c:pt idx="802">
                  <c:v>4.6600000000000003E-2</c:v>
                </c:pt>
                <c:pt idx="803">
                  <c:v>4.6699999999999998E-2</c:v>
                </c:pt>
                <c:pt idx="804">
                  <c:v>4.5999999999999999E-2</c:v>
                </c:pt>
                <c:pt idx="805">
                  <c:v>4.5999999999999999E-2</c:v>
                </c:pt>
                <c:pt idx="806">
                  <c:v>4.6199999999999998E-2</c:v>
                </c:pt>
                <c:pt idx="807">
                  <c:v>4.6199999999999998E-2</c:v>
                </c:pt>
                <c:pt idx="808">
                  <c:v>4.5999999999999999E-2</c:v>
                </c:pt>
                <c:pt idx="809">
                  <c:v>4.5199999999999997E-2</c:v>
                </c:pt>
                <c:pt idx="810">
                  <c:v>4.4999999999999998E-2</c:v>
                </c:pt>
                <c:pt idx="811">
                  <c:v>4.4800000000000006E-2</c:v>
                </c:pt>
                <c:pt idx="812">
                  <c:v>4.4500000000000005E-2</c:v>
                </c:pt>
                <c:pt idx="813">
                  <c:v>4.4699999999999997E-2</c:v>
                </c:pt>
                <c:pt idx="814">
                  <c:v>4.4400000000000002E-2</c:v>
                </c:pt>
                <c:pt idx="815">
                  <c:v>4.2999999999999997E-2</c:v>
                </c:pt>
                <c:pt idx="816">
                  <c:v>4.0899999999999999E-2</c:v>
                </c:pt>
                <c:pt idx="817">
                  <c:v>4.0899999999999999E-2</c:v>
                </c:pt>
                <c:pt idx="818">
                  <c:v>4.2099999999999999E-2</c:v>
                </c:pt>
                <c:pt idx="819">
                  <c:v>4.2500000000000003E-2</c:v>
                </c:pt>
                <c:pt idx="820">
                  <c:v>4.1900000000000007E-2</c:v>
                </c:pt>
                <c:pt idx="821">
                  <c:v>4.1700000000000001E-2</c:v>
                </c:pt>
                <c:pt idx="822">
                  <c:v>4.1100000000000005E-2</c:v>
                </c:pt>
                <c:pt idx="823">
                  <c:v>4.1200000000000001E-2</c:v>
                </c:pt>
                <c:pt idx="824">
                  <c:v>4.2099999999999999E-2</c:v>
                </c:pt>
                <c:pt idx="825">
                  <c:v>4.1399999999999999E-2</c:v>
                </c:pt>
                <c:pt idx="826">
                  <c:v>4.0899999999999999E-2</c:v>
                </c:pt>
                <c:pt idx="827">
                  <c:v>4.0599999999999997E-2</c:v>
                </c:pt>
                <c:pt idx="828">
                  <c:v>4.1799999999999997E-2</c:v>
                </c:pt>
                <c:pt idx="829">
                  <c:v>4.2199999999999994E-2</c:v>
                </c:pt>
                <c:pt idx="830">
                  <c:v>4.2199999999999994E-2</c:v>
                </c:pt>
                <c:pt idx="831">
                  <c:v>4.1200000000000001E-2</c:v>
                </c:pt>
                <c:pt idx="832">
                  <c:v>4.2000000000000003E-2</c:v>
                </c:pt>
                <c:pt idx="833">
                  <c:v>4.24E-2</c:v>
                </c:pt>
                <c:pt idx="834">
                  <c:v>4.1900000000000007E-2</c:v>
                </c:pt>
                <c:pt idx="835">
                  <c:v>4.24E-2</c:v>
                </c:pt>
                <c:pt idx="836">
                  <c:v>4.4500000000000005E-2</c:v>
                </c:pt>
                <c:pt idx="837">
                  <c:v>4.36E-2</c:v>
                </c:pt>
                <c:pt idx="838">
                  <c:v>4.4000000000000004E-2</c:v>
                </c:pt>
                <c:pt idx="839">
                  <c:v>4.41E-2</c:v>
                </c:pt>
                <c:pt idx="840">
                  <c:v>4.41E-2</c:v>
                </c:pt>
                <c:pt idx="841">
                  <c:v>4.3400000000000001E-2</c:v>
                </c:pt>
                <c:pt idx="842">
                  <c:v>4.3099999999999999E-2</c:v>
                </c:pt>
                <c:pt idx="843">
                  <c:v>4.3200000000000002E-2</c:v>
                </c:pt>
                <c:pt idx="844">
                  <c:v>4.3099999999999999E-2</c:v>
                </c:pt>
                <c:pt idx="845">
                  <c:v>4.3099999999999999E-2</c:v>
                </c:pt>
                <c:pt idx="846">
                  <c:v>4.24E-2</c:v>
                </c:pt>
                <c:pt idx="847">
                  <c:v>4.2099999999999999E-2</c:v>
                </c:pt>
                <c:pt idx="848">
                  <c:v>4.2500000000000003E-2</c:v>
                </c:pt>
                <c:pt idx="849">
                  <c:v>4.2500000000000003E-2</c:v>
                </c:pt>
                <c:pt idx="850">
                  <c:v>4.1700000000000001E-2</c:v>
                </c:pt>
                <c:pt idx="851">
                  <c:v>4.2300000000000004E-2</c:v>
                </c:pt>
                <c:pt idx="852">
                  <c:v>4.2300000000000004E-2</c:v>
                </c:pt>
                <c:pt idx="853">
                  <c:v>4.2199999999999994E-2</c:v>
                </c:pt>
                <c:pt idx="854">
                  <c:v>4.3899999999999995E-2</c:v>
                </c:pt>
                <c:pt idx="855">
                  <c:v>4.3299999999999998E-2</c:v>
                </c:pt>
                <c:pt idx="856">
                  <c:v>4.3099999999999999E-2</c:v>
                </c:pt>
                <c:pt idx="857">
                  <c:v>4.2599999999999999E-2</c:v>
                </c:pt>
                <c:pt idx="858">
                  <c:v>4.3400000000000001E-2</c:v>
                </c:pt>
                <c:pt idx="859">
                  <c:v>4.41E-2</c:v>
                </c:pt>
                <c:pt idx="860">
                  <c:v>4.2800000000000005E-2</c:v>
                </c:pt>
                <c:pt idx="861">
                  <c:v>4.2500000000000003E-2</c:v>
                </c:pt>
                <c:pt idx="862">
                  <c:v>4.3799999999999999E-2</c:v>
                </c:pt>
                <c:pt idx="863">
                  <c:v>4.4800000000000006E-2</c:v>
                </c:pt>
                <c:pt idx="864">
                  <c:v>4.4600000000000001E-2</c:v>
                </c:pt>
                <c:pt idx="865">
                  <c:v>4.4199999999999996E-2</c:v>
                </c:pt>
                <c:pt idx="866">
                  <c:v>4.4600000000000001E-2</c:v>
                </c:pt>
                <c:pt idx="867">
                  <c:v>4.4600000000000001E-2</c:v>
                </c:pt>
                <c:pt idx="868">
                  <c:v>4.4699999999999997E-2</c:v>
                </c:pt>
                <c:pt idx="869">
                  <c:v>4.4800000000000006E-2</c:v>
                </c:pt>
                <c:pt idx="870">
                  <c:v>4.5100000000000001E-2</c:v>
                </c:pt>
                <c:pt idx="871">
                  <c:v>4.4299999999999999E-2</c:v>
                </c:pt>
                <c:pt idx="872">
                  <c:v>4.3499999999999997E-2</c:v>
                </c:pt>
                <c:pt idx="873">
                  <c:v>4.3700000000000003E-2</c:v>
                </c:pt>
                <c:pt idx="874">
                  <c:v>4.4000000000000004E-2</c:v>
                </c:pt>
                <c:pt idx="875">
                  <c:v>4.3400000000000001E-2</c:v>
                </c:pt>
                <c:pt idx="876">
                  <c:v>4.3400000000000001E-2</c:v>
                </c:pt>
                <c:pt idx="877">
                  <c:v>4.6100000000000002E-2</c:v>
                </c:pt>
                <c:pt idx="878">
                  <c:v>4.6699999999999998E-2</c:v>
                </c:pt>
                <c:pt idx="879">
                  <c:v>4.7199999999999999E-2</c:v>
                </c:pt>
                <c:pt idx="880">
                  <c:v>4.6600000000000003E-2</c:v>
                </c:pt>
                <c:pt idx="881">
                  <c:v>4.7100000000000003E-2</c:v>
                </c:pt>
                <c:pt idx="882">
                  <c:v>4.6100000000000002E-2</c:v>
                </c:pt>
                <c:pt idx="883">
                  <c:v>4.5400000000000003E-2</c:v>
                </c:pt>
                <c:pt idx="884">
                  <c:v>4.5100000000000001E-2</c:v>
                </c:pt>
                <c:pt idx="885">
                  <c:v>4.41E-2</c:v>
                </c:pt>
                <c:pt idx="886">
                  <c:v>4.2999999999999997E-2</c:v>
                </c:pt>
                <c:pt idx="887">
                  <c:v>4.3899999999999995E-2</c:v>
                </c:pt>
                <c:pt idx="888">
                  <c:v>4.4199999999999996E-2</c:v>
                </c:pt>
                <c:pt idx="889">
                  <c:v>4.4999999999999998E-2</c:v>
                </c:pt>
                <c:pt idx="890">
                  <c:v>4.4900000000000002E-2</c:v>
                </c:pt>
                <c:pt idx="891">
                  <c:v>4.6199999999999998E-2</c:v>
                </c:pt>
                <c:pt idx="892">
                  <c:v>4.5499999999999999E-2</c:v>
                </c:pt>
                <c:pt idx="893">
                  <c:v>4.4299999999999999E-2</c:v>
                </c:pt>
                <c:pt idx="894">
                  <c:v>4.4500000000000005E-2</c:v>
                </c:pt>
                <c:pt idx="895">
                  <c:v>4.4800000000000006E-2</c:v>
                </c:pt>
                <c:pt idx="896">
                  <c:v>4.4699999999999997E-2</c:v>
                </c:pt>
                <c:pt idx="897">
                  <c:v>4.2800000000000005E-2</c:v>
                </c:pt>
                <c:pt idx="898">
                  <c:v>4.2999999999999997E-2</c:v>
                </c:pt>
                <c:pt idx="899">
                  <c:v>4.2999999999999997E-2</c:v>
                </c:pt>
                <c:pt idx="900">
                  <c:v>4.2999999999999997E-2</c:v>
                </c:pt>
                <c:pt idx="901">
                  <c:v>4.2300000000000004E-2</c:v>
                </c:pt>
                <c:pt idx="902">
                  <c:v>4.1500000000000002E-2</c:v>
                </c:pt>
                <c:pt idx="903">
                  <c:v>4.0999999999999995E-2</c:v>
                </c:pt>
                <c:pt idx="904">
                  <c:v>4.1200000000000001E-2</c:v>
                </c:pt>
                <c:pt idx="905">
                  <c:v>4.2199999999999994E-2</c:v>
                </c:pt>
                <c:pt idx="906">
                  <c:v>4.1599999999999998E-2</c:v>
                </c:pt>
                <c:pt idx="907">
                  <c:v>4.07E-2</c:v>
                </c:pt>
                <c:pt idx="908">
                  <c:v>4.2999999999999997E-2</c:v>
                </c:pt>
                <c:pt idx="909">
                  <c:v>4.2699999999999995E-2</c:v>
                </c:pt>
                <c:pt idx="910">
                  <c:v>4.2000000000000003E-2</c:v>
                </c:pt>
                <c:pt idx="911">
                  <c:v>4.1100000000000005E-2</c:v>
                </c:pt>
                <c:pt idx="912">
                  <c:v>4.0199999999999993E-2</c:v>
                </c:pt>
                <c:pt idx="913">
                  <c:v>3.9599999999999996E-2</c:v>
                </c:pt>
                <c:pt idx="914">
                  <c:v>3.95E-2</c:v>
                </c:pt>
                <c:pt idx="915">
                  <c:v>3.85E-2</c:v>
                </c:pt>
                <c:pt idx="916">
                  <c:v>3.8699999999999998E-2</c:v>
                </c:pt>
                <c:pt idx="917">
                  <c:v>3.78E-2</c:v>
                </c:pt>
                <c:pt idx="918">
                  <c:v>3.7499999999999999E-2</c:v>
                </c:pt>
                <c:pt idx="919">
                  <c:v>3.5799999999999998E-2</c:v>
                </c:pt>
                <c:pt idx="920">
                  <c:v>3.56E-2</c:v>
                </c:pt>
                <c:pt idx="921">
                  <c:v>3.4799999999999998E-2</c:v>
                </c:pt>
                <c:pt idx="922">
                  <c:v>3.4500000000000003E-2</c:v>
                </c:pt>
                <c:pt idx="923">
                  <c:v>3.5000000000000003E-2</c:v>
                </c:pt>
                <c:pt idx="924">
                  <c:v>3.4000000000000002E-2</c:v>
                </c:pt>
                <c:pt idx="925">
                  <c:v>3.4000000000000002E-2</c:v>
                </c:pt>
                <c:pt idx="926">
                  <c:v>3.5099999999999999E-2</c:v>
                </c:pt>
                <c:pt idx="927">
                  <c:v>3.4500000000000003E-2</c:v>
                </c:pt>
                <c:pt idx="928">
                  <c:v>3.4599999999999999E-2</c:v>
                </c:pt>
                <c:pt idx="929">
                  <c:v>3.4200000000000001E-2</c:v>
                </c:pt>
                <c:pt idx="930">
                  <c:v>3.3700000000000001E-2</c:v>
                </c:pt>
                <c:pt idx="931">
                  <c:v>3.3500000000000002E-2</c:v>
                </c:pt>
                <c:pt idx="932">
                  <c:v>3.3599999999999998E-2</c:v>
                </c:pt>
                <c:pt idx="933">
                  <c:v>3.2899999999999999E-2</c:v>
                </c:pt>
                <c:pt idx="934">
                  <c:v>3.32E-2</c:v>
                </c:pt>
                <c:pt idx="935">
                  <c:v>3.2500000000000001E-2</c:v>
                </c:pt>
                <c:pt idx="936">
                  <c:v>3.2199999999999999E-2</c:v>
                </c:pt>
                <c:pt idx="937">
                  <c:v>3.2799999999999996E-2</c:v>
                </c:pt>
                <c:pt idx="938">
                  <c:v>3.2500000000000001E-2</c:v>
                </c:pt>
                <c:pt idx="939">
                  <c:v>3.2000000000000001E-2</c:v>
                </c:pt>
                <c:pt idx="940">
                  <c:v>3.2500000000000001E-2</c:v>
                </c:pt>
                <c:pt idx="941">
                  <c:v>3.2300000000000002E-2</c:v>
                </c:pt>
                <c:pt idx="942">
                  <c:v>3.2300000000000002E-2</c:v>
                </c:pt>
                <c:pt idx="943">
                  <c:v>3.2799999999999996E-2</c:v>
                </c:pt>
                <c:pt idx="944">
                  <c:v>3.2099999999999997E-2</c:v>
                </c:pt>
                <c:pt idx="945">
                  <c:v>3.2400000000000005E-2</c:v>
                </c:pt>
                <c:pt idx="946">
                  <c:v>3.0299999999999997E-2</c:v>
                </c:pt>
                <c:pt idx="947">
                  <c:v>3.1E-2</c:v>
                </c:pt>
                <c:pt idx="948">
                  <c:v>3.0600000000000002E-2</c:v>
                </c:pt>
                <c:pt idx="949">
                  <c:v>2.8999999999999998E-2</c:v>
                </c:pt>
                <c:pt idx="950">
                  <c:v>2.8900000000000002E-2</c:v>
                </c:pt>
                <c:pt idx="951">
                  <c:v>2.8500000000000001E-2</c:v>
                </c:pt>
                <c:pt idx="952">
                  <c:v>2.9600000000000001E-2</c:v>
                </c:pt>
                <c:pt idx="953">
                  <c:v>3.0200000000000001E-2</c:v>
                </c:pt>
                <c:pt idx="954">
                  <c:v>0.03</c:v>
                </c:pt>
                <c:pt idx="955">
                  <c:v>2.98E-2</c:v>
                </c:pt>
                <c:pt idx="956">
                  <c:v>3.1E-2</c:v>
                </c:pt>
                <c:pt idx="957">
                  <c:v>3.2500000000000001E-2</c:v>
                </c:pt>
                <c:pt idx="958">
                  <c:v>3.2300000000000002E-2</c:v>
                </c:pt>
                <c:pt idx="959">
                  <c:v>3.15E-2</c:v>
                </c:pt>
                <c:pt idx="960">
                  <c:v>3.1300000000000001E-2</c:v>
                </c:pt>
                <c:pt idx="961">
                  <c:v>3.15E-2</c:v>
                </c:pt>
                <c:pt idx="962">
                  <c:v>3.1300000000000001E-2</c:v>
                </c:pt>
                <c:pt idx="963">
                  <c:v>3.0299999999999997E-2</c:v>
                </c:pt>
                <c:pt idx="964">
                  <c:v>3.0699999999999998E-2</c:v>
                </c:pt>
                <c:pt idx="965">
                  <c:v>3.1200000000000002E-2</c:v>
                </c:pt>
                <c:pt idx="966">
                  <c:v>3.0299999999999997E-2</c:v>
                </c:pt>
                <c:pt idx="967">
                  <c:v>2.9700000000000001E-2</c:v>
                </c:pt>
                <c:pt idx="968">
                  <c:v>2.8199999999999999E-2</c:v>
                </c:pt>
                <c:pt idx="969">
                  <c:v>2.8399999999999998E-2</c:v>
                </c:pt>
                <c:pt idx="970">
                  <c:v>2.8399999999999998E-2</c:v>
                </c:pt>
                <c:pt idx="971">
                  <c:v>2.92E-2</c:v>
                </c:pt>
                <c:pt idx="972">
                  <c:v>3.0600000000000002E-2</c:v>
                </c:pt>
                <c:pt idx="973">
                  <c:v>3.1E-2</c:v>
                </c:pt>
                <c:pt idx="974">
                  <c:v>3.0800000000000001E-2</c:v>
                </c:pt>
                <c:pt idx="975">
                  <c:v>3.04E-2</c:v>
                </c:pt>
                <c:pt idx="976">
                  <c:v>3.0099999999999998E-2</c:v>
                </c:pt>
                <c:pt idx="977">
                  <c:v>3.0600000000000002E-2</c:v>
                </c:pt>
                <c:pt idx="978">
                  <c:v>3.2099999999999997E-2</c:v>
                </c:pt>
                <c:pt idx="979">
                  <c:v>3.1699999999999999E-2</c:v>
                </c:pt>
                <c:pt idx="980">
                  <c:v>3.1699999999999999E-2</c:v>
                </c:pt>
                <c:pt idx="981">
                  <c:v>3.1400000000000004E-2</c:v>
                </c:pt>
                <c:pt idx="982">
                  <c:v>3.2000000000000001E-2</c:v>
                </c:pt>
                <c:pt idx="983">
                  <c:v>3.4500000000000003E-2</c:v>
                </c:pt>
                <c:pt idx="984">
                  <c:v>3.4000000000000002E-2</c:v>
                </c:pt>
                <c:pt idx="985">
                  <c:v>3.0600000000000002E-2</c:v>
                </c:pt>
                <c:pt idx="986">
                  <c:v>2.8300000000000002E-2</c:v>
                </c:pt>
                <c:pt idx="987">
                  <c:v>2.7799999999999998E-2</c:v>
                </c:pt>
                <c:pt idx="988">
                  <c:v>2.75E-2</c:v>
                </c:pt>
                <c:pt idx="989">
                  <c:v>2.7300000000000001E-2</c:v>
                </c:pt>
                <c:pt idx="990">
                  <c:v>2.6600000000000002E-2</c:v>
                </c:pt>
                <c:pt idx="991">
                  <c:v>2.6499999999999999E-2</c:v>
                </c:pt>
                <c:pt idx="992">
                  <c:v>2.6600000000000002E-2</c:v>
                </c:pt>
                <c:pt idx="993">
                  <c:v>2.53E-2</c:v>
                </c:pt>
                <c:pt idx="994">
                  <c:v>2.4700000000000003E-2</c:v>
                </c:pt>
                <c:pt idx="995">
                  <c:v>2.4700000000000003E-2</c:v>
                </c:pt>
                <c:pt idx="996">
                  <c:v>2.46E-2</c:v>
                </c:pt>
                <c:pt idx="997">
                  <c:v>2.4799999999999999E-2</c:v>
                </c:pt>
                <c:pt idx="998">
                  <c:v>2.5000000000000001E-2</c:v>
                </c:pt>
                <c:pt idx="999">
                  <c:v>2.6499999999999999E-2</c:v>
                </c:pt>
                <c:pt idx="1000">
                  <c:v>2.6000000000000002E-2</c:v>
                </c:pt>
                <c:pt idx="1001">
                  <c:v>2.63E-2</c:v>
                </c:pt>
                <c:pt idx="1002">
                  <c:v>2.6800000000000001E-2</c:v>
                </c:pt>
                <c:pt idx="1003">
                  <c:v>2.7099999999999999E-2</c:v>
                </c:pt>
                <c:pt idx="1004">
                  <c:v>2.58E-2</c:v>
                </c:pt>
                <c:pt idx="1005">
                  <c:v>2.6099999999999998E-2</c:v>
                </c:pt>
                <c:pt idx="1006">
                  <c:v>2.5600000000000001E-2</c:v>
                </c:pt>
                <c:pt idx="1007">
                  <c:v>2.6600000000000002E-2</c:v>
                </c:pt>
                <c:pt idx="1008">
                  <c:v>2.6200000000000001E-2</c:v>
                </c:pt>
                <c:pt idx="1009">
                  <c:v>2.6099999999999998E-2</c:v>
                </c:pt>
                <c:pt idx="1010">
                  <c:v>2.7200000000000002E-2</c:v>
                </c:pt>
                <c:pt idx="1011">
                  <c:v>2.7099999999999999E-2</c:v>
                </c:pt>
                <c:pt idx="1012">
                  <c:v>2.6600000000000002E-2</c:v>
                </c:pt>
                <c:pt idx="1013">
                  <c:v>2.7799999999999998E-2</c:v>
                </c:pt>
                <c:pt idx="1014">
                  <c:v>2.7300000000000001E-2</c:v>
                </c:pt>
                <c:pt idx="1015">
                  <c:v>2.7000000000000003E-2</c:v>
                </c:pt>
                <c:pt idx="1016">
                  <c:v>2.63E-2</c:v>
                </c:pt>
                <c:pt idx="1017">
                  <c:v>2.58E-2</c:v>
                </c:pt>
                <c:pt idx="1018">
                  <c:v>2.5399999999999999E-2</c:v>
                </c:pt>
                <c:pt idx="1019">
                  <c:v>2.63E-2</c:v>
                </c:pt>
                <c:pt idx="1020">
                  <c:v>2.7200000000000002E-2</c:v>
                </c:pt>
                <c:pt idx="1021">
                  <c:v>2.6800000000000001E-2</c:v>
                </c:pt>
                <c:pt idx="1022">
                  <c:v>2.6000000000000002E-2</c:v>
                </c:pt>
                <c:pt idx="1023">
                  <c:v>2.6099999999999998E-2</c:v>
                </c:pt>
                <c:pt idx="1024">
                  <c:v>2.46E-2</c:v>
                </c:pt>
                <c:pt idx="1025">
                  <c:v>2.4700000000000003E-2</c:v>
                </c:pt>
                <c:pt idx="1026">
                  <c:v>2.4700000000000003E-2</c:v>
                </c:pt>
                <c:pt idx="1027">
                  <c:v>2.3700000000000002E-2</c:v>
                </c:pt>
                <c:pt idx="1028">
                  <c:v>2.3900000000000001E-2</c:v>
                </c:pt>
                <c:pt idx="1029">
                  <c:v>2.5000000000000001E-2</c:v>
                </c:pt>
                <c:pt idx="1030">
                  <c:v>2.53E-2</c:v>
                </c:pt>
                <c:pt idx="1031">
                  <c:v>2.4700000000000003E-2</c:v>
                </c:pt>
                <c:pt idx="1032">
                  <c:v>2.5000000000000001E-2</c:v>
                </c:pt>
                <c:pt idx="1033">
                  <c:v>2.5099999999999997E-2</c:v>
                </c:pt>
                <c:pt idx="1034">
                  <c:v>2.4300000000000002E-2</c:v>
                </c:pt>
                <c:pt idx="1035">
                  <c:v>2.4399999999999998E-2</c:v>
                </c:pt>
                <c:pt idx="1036">
                  <c:v>2.2799999999999997E-2</c:v>
                </c:pt>
                <c:pt idx="1037">
                  <c:v>2.3099999999999999E-2</c:v>
                </c:pt>
                <c:pt idx="1038">
                  <c:v>2.35E-2</c:v>
                </c:pt>
                <c:pt idx="1039">
                  <c:v>2.35E-2</c:v>
                </c:pt>
                <c:pt idx="1040">
                  <c:v>2.3E-2</c:v>
                </c:pt>
                <c:pt idx="1041">
                  <c:v>2.1299999999999999E-2</c:v>
                </c:pt>
                <c:pt idx="1042">
                  <c:v>2.1299999999999999E-2</c:v>
                </c:pt>
                <c:pt idx="1043">
                  <c:v>2.18E-2</c:v>
                </c:pt>
                <c:pt idx="1044">
                  <c:v>2.1400000000000002E-2</c:v>
                </c:pt>
                <c:pt idx="1045">
                  <c:v>1.9699999999999999E-2</c:v>
                </c:pt>
                <c:pt idx="1046">
                  <c:v>1.9400000000000001E-2</c:v>
                </c:pt>
                <c:pt idx="1047">
                  <c:v>1.95E-2</c:v>
                </c:pt>
                <c:pt idx="1048">
                  <c:v>1.8500000000000003E-2</c:v>
                </c:pt>
                <c:pt idx="1049">
                  <c:v>1.8700000000000001E-2</c:v>
                </c:pt>
                <c:pt idx="1050">
                  <c:v>1.7500000000000002E-2</c:v>
                </c:pt>
                <c:pt idx="1051">
                  <c:v>1.72E-2</c:v>
                </c:pt>
                <c:pt idx="1052">
                  <c:v>1.6799999999999999E-2</c:v>
                </c:pt>
                <c:pt idx="1053">
                  <c:v>1.6299999999999999E-2</c:v>
                </c:pt>
                <c:pt idx="1054">
                  <c:v>1.55E-2</c:v>
                </c:pt>
                <c:pt idx="1055">
                  <c:v>1.4999999999999999E-2</c:v>
                </c:pt>
                <c:pt idx="1056">
                  <c:v>1.5300000000000001E-2</c:v>
                </c:pt>
                <c:pt idx="1057">
                  <c:v>1.4999999999999999E-2</c:v>
                </c:pt>
                <c:pt idx="1058">
                  <c:v>1.3100000000000001E-2</c:v>
                </c:pt>
                <c:pt idx="1059">
                  <c:v>1.44E-2</c:v>
                </c:pt>
                <c:pt idx="1060">
                  <c:v>1.55E-2</c:v>
                </c:pt>
                <c:pt idx="1061">
                  <c:v>1.54E-2</c:v>
                </c:pt>
                <c:pt idx="1062">
                  <c:v>1.5800000000000002E-2</c:v>
                </c:pt>
                <c:pt idx="1063">
                  <c:v>1.5600000000000001E-2</c:v>
                </c:pt>
                <c:pt idx="1064">
                  <c:v>1.47E-2</c:v>
                </c:pt>
                <c:pt idx="1065">
                  <c:v>1.47E-2</c:v>
                </c:pt>
                <c:pt idx="1066">
                  <c:v>1.49E-2</c:v>
                </c:pt>
                <c:pt idx="1067">
                  <c:v>1.52E-2</c:v>
                </c:pt>
                <c:pt idx="1068">
                  <c:v>1.5800000000000002E-2</c:v>
                </c:pt>
                <c:pt idx="1069">
                  <c:v>1.5800000000000002E-2</c:v>
                </c:pt>
                <c:pt idx="1070">
                  <c:v>1.4999999999999999E-2</c:v>
                </c:pt>
                <c:pt idx="1071">
                  <c:v>1.61E-2</c:v>
                </c:pt>
                <c:pt idx="1072">
                  <c:v>1.3600000000000001E-2</c:v>
                </c:pt>
                <c:pt idx="1073">
                  <c:v>1.3500000000000002E-2</c:v>
                </c:pt>
                <c:pt idx="1074">
                  <c:v>1.3000000000000001E-2</c:v>
                </c:pt>
                <c:pt idx="1075">
                  <c:v>1.3100000000000001E-2</c:v>
                </c:pt>
                <c:pt idx="1076">
                  <c:v>1.1899999999999999E-2</c:v>
                </c:pt>
                <c:pt idx="1077">
                  <c:v>1.1599999999999999E-2</c:v>
                </c:pt>
                <c:pt idx="1078">
                  <c:v>1.18E-2</c:v>
                </c:pt>
                <c:pt idx="1079">
                  <c:v>1.18E-2</c:v>
                </c:pt>
                <c:pt idx="1080">
                  <c:v>1.15E-2</c:v>
                </c:pt>
                <c:pt idx="1081">
                  <c:v>1.18E-2</c:v>
                </c:pt>
                <c:pt idx="1082">
                  <c:v>1.1299999999999999E-2</c:v>
                </c:pt>
                <c:pt idx="1083">
                  <c:v>1.0200000000000001E-2</c:v>
                </c:pt>
                <c:pt idx="1084">
                  <c:v>9.8999999999999991E-3</c:v>
                </c:pt>
                <c:pt idx="1085">
                  <c:v>1.01E-2</c:v>
                </c:pt>
                <c:pt idx="1086">
                  <c:v>1.0800000000000001E-2</c:v>
                </c:pt>
                <c:pt idx="1087">
                  <c:v>1.04E-2</c:v>
                </c:pt>
                <c:pt idx="1088">
                  <c:v>1.06E-2</c:v>
                </c:pt>
                <c:pt idx="1089">
                  <c:v>9.8999999999999991E-3</c:v>
                </c:pt>
                <c:pt idx="1090">
                  <c:v>9.8999999999999991E-3</c:v>
                </c:pt>
                <c:pt idx="1091">
                  <c:v>9.1000000000000004E-3</c:v>
                </c:pt>
                <c:pt idx="1092">
                  <c:v>9.1999999999999998E-3</c:v>
                </c:pt>
                <c:pt idx="1093">
                  <c:v>9.0000000000000011E-3</c:v>
                </c:pt>
                <c:pt idx="1094">
                  <c:v>9.1999999999999998E-3</c:v>
                </c:pt>
                <c:pt idx="1095">
                  <c:v>8.6999999999999994E-3</c:v>
                </c:pt>
                <c:pt idx="1096">
                  <c:v>8.8000000000000005E-3</c:v>
                </c:pt>
                <c:pt idx="1097">
                  <c:v>8.3000000000000001E-3</c:v>
                </c:pt>
                <c:pt idx="1098">
                  <c:v>7.7000000000000002E-3</c:v>
                </c:pt>
                <c:pt idx="1099">
                  <c:v>7.8000000000000005E-3</c:v>
                </c:pt>
                <c:pt idx="1100">
                  <c:v>7.3000000000000001E-3</c:v>
                </c:pt>
                <c:pt idx="1101">
                  <c:v>7.3000000000000001E-3</c:v>
                </c:pt>
                <c:pt idx="1102">
                  <c:v>7.4999999999999997E-3</c:v>
                </c:pt>
                <c:pt idx="1103">
                  <c:v>7.4000000000000003E-3</c:v>
                </c:pt>
                <c:pt idx="1104">
                  <c:v>7.6E-3</c:v>
                </c:pt>
                <c:pt idx="1105">
                  <c:v>7.0999999999999995E-3</c:v>
                </c:pt>
                <c:pt idx="1106">
                  <c:v>7.0999999999999995E-3</c:v>
                </c:pt>
                <c:pt idx="1107">
                  <c:v>6.8000000000000005E-3</c:v>
                </c:pt>
                <c:pt idx="1108">
                  <c:v>6.9999999999999993E-3</c:v>
                </c:pt>
                <c:pt idx="1109">
                  <c:v>6.5000000000000006E-3</c:v>
                </c:pt>
                <c:pt idx="1110">
                  <c:v>6.6E-3</c:v>
                </c:pt>
                <c:pt idx="1111">
                  <c:v>6.4000000000000003E-3</c:v>
                </c:pt>
                <c:pt idx="1112">
                  <c:v>6.8999999999999999E-3</c:v>
                </c:pt>
                <c:pt idx="1113">
                  <c:v>6.7000000000000002E-3</c:v>
                </c:pt>
                <c:pt idx="1114">
                  <c:v>6.6E-3</c:v>
                </c:pt>
                <c:pt idx="1115">
                  <c:v>6.7000000000000002E-3</c:v>
                </c:pt>
                <c:pt idx="1116">
                  <c:v>6.9999999999999993E-3</c:v>
                </c:pt>
                <c:pt idx="1117">
                  <c:v>6.8000000000000005E-3</c:v>
                </c:pt>
                <c:pt idx="1118">
                  <c:v>6.9999999999999993E-3</c:v>
                </c:pt>
                <c:pt idx="1119">
                  <c:v>6.5000000000000006E-3</c:v>
                </c:pt>
                <c:pt idx="1120">
                  <c:v>6.0000000000000001E-3</c:v>
                </c:pt>
                <c:pt idx="1121">
                  <c:v>6.3E-3</c:v>
                </c:pt>
                <c:pt idx="1122">
                  <c:v>5.6000000000000008E-3</c:v>
                </c:pt>
                <c:pt idx="1123">
                  <c:v>5.1999999999999998E-3</c:v>
                </c:pt>
                <c:pt idx="1124">
                  <c:v>5.1000000000000004E-3</c:v>
                </c:pt>
                <c:pt idx="1125">
                  <c:v>5.0000000000000001E-3</c:v>
                </c:pt>
                <c:pt idx="1126">
                  <c:v>6.4000000000000003E-3</c:v>
                </c:pt>
                <c:pt idx="1127">
                  <c:v>6.4000000000000003E-3</c:v>
                </c:pt>
                <c:pt idx="1128">
                  <c:v>6.0000000000000001E-3</c:v>
                </c:pt>
                <c:pt idx="1129">
                  <c:v>6.3E-3</c:v>
                </c:pt>
                <c:pt idx="1130">
                  <c:v>5.1999999999999998E-3</c:v>
                </c:pt>
                <c:pt idx="1131">
                  <c:v>5.1999999999999998E-3</c:v>
                </c:pt>
                <c:pt idx="1132">
                  <c:v>5.1999999999999998E-3</c:v>
                </c:pt>
                <c:pt idx="1133">
                  <c:v>5.4000000000000003E-3</c:v>
                </c:pt>
                <c:pt idx="1134">
                  <c:v>5.3E-3</c:v>
                </c:pt>
                <c:pt idx="1135">
                  <c:v>5.3E-3</c:v>
                </c:pt>
                <c:pt idx="1136">
                  <c:v>5.1000000000000004E-3</c:v>
                </c:pt>
                <c:pt idx="1137">
                  <c:v>5.1000000000000004E-3</c:v>
                </c:pt>
                <c:pt idx="1138">
                  <c:v>4.0999999999999995E-3</c:v>
                </c:pt>
                <c:pt idx="1139">
                  <c:v>4.5000000000000005E-3</c:v>
                </c:pt>
                <c:pt idx="1140">
                  <c:v>3.9000000000000003E-3</c:v>
                </c:pt>
                <c:pt idx="1141">
                  <c:v>4.0999999999999995E-3</c:v>
                </c:pt>
                <c:pt idx="1142">
                  <c:v>4.6999999999999993E-3</c:v>
                </c:pt>
                <c:pt idx="1143">
                  <c:v>4.5999999999999999E-3</c:v>
                </c:pt>
                <c:pt idx="1144">
                  <c:v>5.0000000000000001E-3</c:v>
                </c:pt>
                <c:pt idx="1145">
                  <c:v>4.7999999999999996E-3</c:v>
                </c:pt>
                <c:pt idx="1146">
                  <c:v>5.0000000000000001E-3</c:v>
                </c:pt>
                <c:pt idx="1147">
                  <c:v>5.0000000000000001E-3</c:v>
                </c:pt>
                <c:pt idx="1148">
                  <c:v>4.6999999999999993E-3</c:v>
                </c:pt>
                <c:pt idx="1149">
                  <c:v>4.6999999999999993E-3</c:v>
                </c:pt>
                <c:pt idx="1150">
                  <c:v>4.7999999999999996E-3</c:v>
                </c:pt>
                <c:pt idx="1151">
                  <c:v>4.5000000000000005E-3</c:v>
                </c:pt>
                <c:pt idx="1152">
                  <c:v>4.0000000000000001E-3</c:v>
                </c:pt>
                <c:pt idx="1153">
                  <c:v>4.0999999999999995E-3</c:v>
                </c:pt>
                <c:pt idx="1154">
                  <c:v>4.4000000000000003E-3</c:v>
                </c:pt>
                <c:pt idx="1155">
                  <c:v>4.0999999999999995E-3</c:v>
                </c:pt>
                <c:pt idx="1156">
                  <c:v>3.5999999999999999E-3</c:v>
                </c:pt>
                <c:pt idx="1157">
                  <c:v>3.7000000000000002E-3</c:v>
                </c:pt>
                <c:pt idx="1158">
                  <c:v>3.4999999999999996E-3</c:v>
                </c:pt>
                <c:pt idx="1159">
                  <c:v>3.2000000000000002E-3</c:v>
                </c:pt>
                <c:pt idx="1160">
                  <c:v>3.2000000000000002E-3</c:v>
                </c:pt>
                <c:pt idx="1161">
                  <c:v>3.2000000000000002E-3</c:v>
                </c:pt>
                <c:pt idx="1162">
                  <c:v>3.0000000000000001E-3</c:v>
                </c:pt>
                <c:pt idx="1163">
                  <c:v>2.8000000000000004E-3</c:v>
                </c:pt>
                <c:pt idx="1164">
                  <c:v>2.7000000000000001E-3</c:v>
                </c:pt>
                <c:pt idx="1165">
                  <c:v>2.7000000000000001E-3</c:v>
                </c:pt>
                <c:pt idx="1166">
                  <c:v>2.8000000000000004E-3</c:v>
                </c:pt>
                <c:pt idx="1167">
                  <c:v>3.0000000000000001E-3</c:v>
                </c:pt>
                <c:pt idx="1168">
                  <c:v>3.0999999999999999E-3</c:v>
                </c:pt>
                <c:pt idx="1169">
                  <c:v>3.0999999999999999E-3</c:v>
                </c:pt>
                <c:pt idx="1170">
                  <c:v>2.8999999999999998E-3</c:v>
                </c:pt>
                <c:pt idx="1171">
                  <c:v>2.7000000000000001E-3</c:v>
                </c:pt>
                <c:pt idx="1172">
                  <c:v>2.5000000000000001E-3</c:v>
                </c:pt>
                <c:pt idx="1173">
                  <c:v>2.2000000000000001E-3</c:v>
                </c:pt>
                <c:pt idx="1174">
                  <c:v>2.3E-3</c:v>
                </c:pt>
                <c:pt idx="1175">
                  <c:v>2.3E-3</c:v>
                </c:pt>
                <c:pt idx="1176">
                  <c:v>2.3E-3</c:v>
                </c:pt>
                <c:pt idx="1177">
                  <c:v>2.0999999999999999E-3</c:v>
                </c:pt>
                <c:pt idx="1178">
                  <c:v>2.0999999999999999E-3</c:v>
                </c:pt>
                <c:pt idx="1179">
                  <c:v>2.0999999999999999E-3</c:v>
                </c:pt>
                <c:pt idx="1180">
                  <c:v>2.3E-3</c:v>
                </c:pt>
                <c:pt idx="1181">
                  <c:v>2.3E-3</c:v>
                </c:pt>
                <c:pt idx="1182">
                  <c:v>2.2000000000000001E-3</c:v>
                </c:pt>
                <c:pt idx="1183">
                  <c:v>2.2000000000000001E-3</c:v>
                </c:pt>
                <c:pt idx="1184">
                  <c:v>2.0999999999999999E-3</c:v>
                </c:pt>
                <c:pt idx="1185">
                  <c:v>2.0999999999999999E-3</c:v>
                </c:pt>
                <c:pt idx="1186">
                  <c:v>2E-3</c:v>
                </c:pt>
                <c:pt idx="1187">
                  <c:v>2E-3</c:v>
                </c:pt>
                <c:pt idx="1188">
                  <c:v>2E-3</c:v>
                </c:pt>
                <c:pt idx="1189">
                  <c:v>2E-3</c:v>
                </c:pt>
                <c:pt idx="1190">
                  <c:v>2.2000000000000001E-3</c:v>
                </c:pt>
                <c:pt idx="1191">
                  <c:v>2.5000000000000001E-3</c:v>
                </c:pt>
                <c:pt idx="1192">
                  <c:v>2.3E-3</c:v>
                </c:pt>
                <c:pt idx="1193">
                  <c:v>2.3999999999999998E-3</c:v>
                </c:pt>
                <c:pt idx="1194">
                  <c:v>2.3E-3</c:v>
                </c:pt>
                <c:pt idx="1195">
                  <c:v>2.3E-3</c:v>
                </c:pt>
                <c:pt idx="1196">
                  <c:v>2.2000000000000001E-3</c:v>
                </c:pt>
                <c:pt idx="1197">
                  <c:v>2.3E-3</c:v>
                </c:pt>
                <c:pt idx="1198">
                  <c:v>2.3E-3</c:v>
                </c:pt>
                <c:pt idx="1199">
                  <c:v>2.0999999999999999E-3</c:v>
                </c:pt>
                <c:pt idx="1200">
                  <c:v>2.3E-3</c:v>
                </c:pt>
                <c:pt idx="1201">
                  <c:v>2.3E-3</c:v>
                </c:pt>
                <c:pt idx="1202">
                  <c:v>2.3E-3</c:v>
                </c:pt>
                <c:pt idx="1203">
                  <c:v>2.3999999999999998E-3</c:v>
                </c:pt>
                <c:pt idx="1204">
                  <c:v>2.3E-3</c:v>
                </c:pt>
                <c:pt idx="1205">
                  <c:v>2.0999999999999999E-3</c:v>
                </c:pt>
                <c:pt idx="1206">
                  <c:v>2.0999999999999999E-3</c:v>
                </c:pt>
                <c:pt idx="1207">
                  <c:v>1.7000000000000001E-3</c:v>
                </c:pt>
                <c:pt idx="1208">
                  <c:v>1.7000000000000001E-3</c:v>
                </c:pt>
                <c:pt idx="1209">
                  <c:v>1.7000000000000001E-3</c:v>
                </c:pt>
                <c:pt idx="1210">
                  <c:v>1.9E-3</c:v>
                </c:pt>
                <c:pt idx="1211">
                  <c:v>2E-3</c:v>
                </c:pt>
                <c:pt idx="1212">
                  <c:v>2E-3</c:v>
                </c:pt>
                <c:pt idx="1213">
                  <c:v>2E-3</c:v>
                </c:pt>
                <c:pt idx="1214">
                  <c:v>2.2000000000000001E-3</c:v>
                </c:pt>
                <c:pt idx="1215">
                  <c:v>2.2000000000000001E-3</c:v>
                </c:pt>
                <c:pt idx="1216">
                  <c:v>2E-3</c:v>
                </c:pt>
                <c:pt idx="1217">
                  <c:v>2.2000000000000001E-3</c:v>
                </c:pt>
                <c:pt idx="1218">
                  <c:v>2E-3</c:v>
                </c:pt>
                <c:pt idx="1219">
                  <c:v>2.0999999999999999E-3</c:v>
                </c:pt>
                <c:pt idx="1220">
                  <c:v>2.5000000000000001E-3</c:v>
                </c:pt>
                <c:pt idx="1221">
                  <c:v>2.3E-3</c:v>
                </c:pt>
                <c:pt idx="1222">
                  <c:v>2.3E-3</c:v>
                </c:pt>
                <c:pt idx="1223">
                  <c:v>2.5999999999999999E-3</c:v>
                </c:pt>
                <c:pt idx="1224">
                  <c:v>2.3E-3</c:v>
                </c:pt>
                <c:pt idx="1225">
                  <c:v>2.3E-3</c:v>
                </c:pt>
                <c:pt idx="1226">
                  <c:v>1.9E-3</c:v>
                </c:pt>
                <c:pt idx="1227">
                  <c:v>2.2000000000000001E-3</c:v>
                </c:pt>
                <c:pt idx="1228">
                  <c:v>2.2000000000000001E-3</c:v>
                </c:pt>
                <c:pt idx="1229">
                  <c:v>2.3999999999999998E-3</c:v>
                </c:pt>
                <c:pt idx="1230">
                  <c:v>2.3999999999999998E-3</c:v>
                </c:pt>
                <c:pt idx="1231">
                  <c:v>2.5000000000000001E-3</c:v>
                </c:pt>
                <c:pt idx="1232">
                  <c:v>2.5000000000000001E-3</c:v>
                </c:pt>
                <c:pt idx="1233">
                  <c:v>2.7000000000000001E-3</c:v>
                </c:pt>
                <c:pt idx="1234">
                  <c:v>2.5000000000000001E-3</c:v>
                </c:pt>
                <c:pt idx="1235">
                  <c:v>2.8000000000000004E-3</c:v>
                </c:pt>
                <c:pt idx="1236">
                  <c:v>2.5999999999999999E-3</c:v>
                </c:pt>
                <c:pt idx="1237">
                  <c:v>2.5999999999999999E-3</c:v>
                </c:pt>
                <c:pt idx="1238">
                  <c:v>2.5000000000000001E-3</c:v>
                </c:pt>
                <c:pt idx="1239">
                  <c:v>2.7000000000000001E-3</c:v>
                </c:pt>
                <c:pt idx="1240">
                  <c:v>2.5999999999999999E-3</c:v>
                </c:pt>
                <c:pt idx="1241">
                  <c:v>2.3E-3</c:v>
                </c:pt>
                <c:pt idx="1242">
                  <c:v>2.0999999999999999E-3</c:v>
                </c:pt>
                <c:pt idx="1243">
                  <c:v>1.6000000000000001E-3</c:v>
                </c:pt>
                <c:pt idx="1244">
                  <c:v>1.6000000000000001E-3</c:v>
                </c:pt>
                <c:pt idx="1245">
                  <c:v>1.6000000000000001E-3</c:v>
                </c:pt>
                <c:pt idx="1246">
                  <c:v>1.4000000000000002E-3</c:v>
                </c:pt>
                <c:pt idx="1247">
                  <c:v>1.6000000000000001E-3</c:v>
                </c:pt>
                <c:pt idx="1248">
                  <c:v>1.4000000000000002E-3</c:v>
                </c:pt>
                <c:pt idx="1249">
                  <c:v>1.6000000000000001E-3</c:v>
                </c:pt>
                <c:pt idx="1250">
                  <c:v>1.4000000000000002E-3</c:v>
                </c:pt>
                <c:pt idx="1251">
                  <c:v>1.6000000000000001E-3</c:v>
                </c:pt>
                <c:pt idx="1252">
                  <c:v>1.2999999999999999E-3</c:v>
                </c:pt>
                <c:pt idx="1253">
                  <c:v>1.6000000000000001E-3</c:v>
                </c:pt>
                <c:pt idx="1254">
                  <c:v>1.4000000000000002E-3</c:v>
                </c:pt>
                <c:pt idx="1255">
                  <c:v>1.4000000000000002E-3</c:v>
                </c:pt>
                <c:pt idx="1256">
                  <c:v>1.4000000000000002E-3</c:v>
                </c:pt>
                <c:pt idx="1257">
                  <c:v>1.4000000000000002E-3</c:v>
                </c:pt>
                <c:pt idx="1258">
                  <c:v>1.5E-3</c:v>
                </c:pt>
                <c:pt idx="1259">
                  <c:v>1.5E-3</c:v>
                </c:pt>
                <c:pt idx="1260">
                  <c:v>1.7000000000000001E-3</c:v>
                </c:pt>
                <c:pt idx="1261">
                  <c:v>1.5E-3</c:v>
                </c:pt>
                <c:pt idx="1262">
                  <c:v>1.6000000000000001E-3</c:v>
                </c:pt>
                <c:pt idx="1263">
                  <c:v>1.6000000000000001E-3</c:v>
                </c:pt>
                <c:pt idx="1264">
                  <c:v>1.6000000000000001E-3</c:v>
                </c:pt>
                <c:pt idx="1265">
                  <c:v>1.6000000000000001E-3</c:v>
                </c:pt>
                <c:pt idx="1266">
                  <c:v>1.6000000000000001E-3</c:v>
                </c:pt>
                <c:pt idx="1267">
                  <c:v>1.6000000000000001E-3</c:v>
                </c:pt>
                <c:pt idx="1268">
                  <c:v>1.6000000000000001E-3</c:v>
                </c:pt>
                <c:pt idx="1269">
                  <c:v>1.6000000000000001E-3</c:v>
                </c:pt>
                <c:pt idx="1270">
                  <c:v>1.4000000000000002E-3</c:v>
                </c:pt>
                <c:pt idx="1271">
                  <c:v>1.6000000000000001E-3</c:v>
                </c:pt>
                <c:pt idx="1272">
                  <c:v>1.6000000000000001E-3</c:v>
                </c:pt>
                <c:pt idx="1273">
                  <c:v>1.6000000000000001E-3</c:v>
                </c:pt>
                <c:pt idx="1274">
                  <c:v>1.6000000000000001E-3</c:v>
                </c:pt>
                <c:pt idx="1275">
                  <c:v>1.6000000000000001E-3</c:v>
                </c:pt>
                <c:pt idx="1276">
                  <c:v>1.6000000000000001E-3</c:v>
                </c:pt>
                <c:pt idx="1277">
                  <c:v>1.7000000000000001E-3</c:v>
                </c:pt>
                <c:pt idx="1278">
                  <c:v>1.7000000000000001E-3</c:v>
                </c:pt>
                <c:pt idx="1279">
                  <c:v>1.8E-3</c:v>
                </c:pt>
                <c:pt idx="1280">
                  <c:v>1.6000000000000001E-3</c:v>
                </c:pt>
                <c:pt idx="1281">
                  <c:v>1.6000000000000001E-3</c:v>
                </c:pt>
                <c:pt idx="1282">
                  <c:v>1.5E-3</c:v>
                </c:pt>
                <c:pt idx="1283">
                  <c:v>1.5E-3</c:v>
                </c:pt>
                <c:pt idx="1284">
                  <c:v>1.6000000000000001E-3</c:v>
                </c:pt>
                <c:pt idx="1285">
                  <c:v>1.6000000000000001E-3</c:v>
                </c:pt>
                <c:pt idx="1286">
                  <c:v>1.6000000000000001E-3</c:v>
                </c:pt>
                <c:pt idx="1287">
                  <c:v>1.6000000000000001E-3</c:v>
                </c:pt>
                <c:pt idx="1288">
                  <c:v>1.6000000000000001E-3</c:v>
                </c:pt>
                <c:pt idx="1289">
                  <c:v>1.8E-3</c:v>
                </c:pt>
                <c:pt idx="1290">
                  <c:v>1.6000000000000001E-3</c:v>
                </c:pt>
                <c:pt idx="1291">
                  <c:v>1.4000000000000002E-3</c:v>
                </c:pt>
                <c:pt idx="1292">
                  <c:v>1.6000000000000001E-3</c:v>
                </c:pt>
                <c:pt idx="1293">
                  <c:v>1.6000000000000001E-3</c:v>
                </c:pt>
                <c:pt idx="1294">
                  <c:v>1.7000000000000001E-3</c:v>
                </c:pt>
                <c:pt idx="1295">
                  <c:v>1.9E-3</c:v>
                </c:pt>
                <c:pt idx="1296">
                  <c:v>1.7000000000000001E-3</c:v>
                </c:pt>
                <c:pt idx="1297">
                  <c:v>1.6000000000000001E-3</c:v>
                </c:pt>
                <c:pt idx="1298">
                  <c:v>1.6000000000000001E-3</c:v>
                </c:pt>
                <c:pt idx="1299">
                  <c:v>1.4000000000000002E-3</c:v>
                </c:pt>
                <c:pt idx="1300">
                  <c:v>1.4000000000000002E-3</c:v>
                </c:pt>
                <c:pt idx="1301">
                  <c:v>1.4000000000000002E-3</c:v>
                </c:pt>
                <c:pt idx="1302">
                  <c:v>1.4000000000000002E-3</c:v>
                </c:pt>
                <c:pt idx="1303">
                  <c:v>1.5E-3</c:v>
                </c:pt>
                <c:pt idx="1304">
                  <c:v>1.5E-3</c:v>
                </c:pt>
                <c:pt idx="1305">
                  <c:v>1.6000000000000001E-3</c:v>
                </c:pt>
                <c:pt idx="1306">
                  <c:v>1.6000000000000001E-3</c:v>
                </c:pt>
                <c:pt idx="1307">
                  <c:v>1.2999999999999999E-3</c:v>
                </c:pt>
                <c:pt idx="1308">
                  <c:v>1.5E-3</c:v>
                </c:pt>
                <c:pt idx="1309">
                  <c:v>1.4000000000000002E-3</c:v>
                </c:pt>
                <c:pt idx="1310">
                  <c:v>1.4000000000000002E-3</c:v>
                </c:pt>
                <c:pt idx="1311">
                  <c:v>1.4000000000000002E-3</c:v>
                </c:pt>
                <c:pt idx="1312">
                  <c:v>1.6000000000000001E-3</c:v>
                </c:pt>
                <c:pt idx="1313">
                  <c:v>1.7000000000000001E-3</c:v>
                </c:pt>
                <c:pt idx="1314">
                  <c:v>1.7000000000000001E-3</c:v>
                </c:pt>
                <c:pt idx="1315">
                  <c:v>1.4000000000000002E-3</c:v>
                </c:pt>
                <c:pt idx="1316">
                  <c:v>1.4000000000000002E-3</c:v>
                </c:pt>
                <c:pt idx="1317">
                  <c:v>1.4000000000000002E-3</c:v>
                </c:pt>
                <c:pt idx="1318">
                  <c:v>1.2999999999999999E-3</c:v>
                </c:pt>
                <c:pt idx="1319">
                  <c:v>1.2999999999999999E-3</c:v>
                </c:pt>
                <c:pt idx="1320">
                  <c:v>1.4000000000000002E-3</c:v>
                </c:pt>
                <c:pt idx="1321">
                  <c:v>1.7000000000000001E-3</c:v>
                </c:pt>
                <c:pt idx="1322">
                  <c:v>1.1999999999999999E-3</c:v>
                </c:pt>
                <c:pt idx="1323">
                  <c:v>1.1000000000000001E-3</c:v>
                </c:pt>
                <c:pt idx="1324">
                  <c:v>1.1000000000000001E-3</c:v>
                </c:pt>
                <c:pt idx="1325">
                  <c:v>1.1000000000000001E-3</c:v>
                </c:pt>
                <c:pt idx="1326">
                  <c:v>1.1000000000000001E-3</c:v>
                </c:pt>
                <c:pt idx="1327">
                  <c:v>1.1000000000000001E-3</c:v>
                </c:pt>
                <c:pt idx="1328">
                  <c:v>1.2999999999999999E-3</c:v>
                </c:pt>
                <c:pt idx="1329">
                  <c:v>1.1000000000000001E-3</c:v>
                </c:pt>
                <c:pt idx="1330">
                  <c:v>1.1000000000000001E-3</c:v>
                </c:pt>
                <c:pt idx="1331">
                  <c:v>1.1000000000000001E-3</c:v>
                </c:pt>
                <c:pt idx="1332">
                  <c:v>1.1000000000000001E-3</c:v>
                </c:pt>
                <c:pt idx="1333">
                  <c:v>1.1000000000000001E-3</c:v>
                </c:pt>
                <c:pt idx="1334">
                  <c:v>1.1000000000000001E-3</c:v>
                </c:pt>
                <c:pt idx="1335">
                  <c:v>8.9999999999999998E-4</c:v>
                </c:pt>
                <c:pt idx="1336">
                  <c:v>1.1000000000000001E-3</c:v>
                </c:pt>
                <c:pt idx="1337">
                  <c:v>1.1000000000000001E-3</c:v>
                </c:pt>
                <c:pt idx="1338">
                  <c:v>1.1000000000000001E-3</c:v>
                </c:pt>
                <c:pt idx="1339">
                  <c:v>1.1000000000000001E-3</c:v>
                </c:pt>
                <c:pt idx="1340">
                  <c:v>1.1000000000000001E-3</c:v>
                </c:pt>
                <c:pt idx="1341">
                  <c:v>1.1999999999999999E-3</c:v>
                </c:pt>
                <c:pt idx="1342">
                  <c:v>1.1999999999999999E-3</c:v>
                </c:pt>
                <c:pt idx="1343">
                  <c:v>1.1000000000000001E-3</c:v>
                </c:pt>
                <c:pt idx="1344">
                  <c:v>1.2999999999999999E-3</c:v>
                </c:pt>
                <c:pt idx="1345">
                  <c:v>1.2999999999999999E-3</c:v>
                </c:pt>
                <c:pt idx="1346">
                  <c:v>1.2999999999999999E-3</c:v>
                </c:pt>
                <c:pt idx="1347">
                  <c:v>1.2999999999999999E-3</c:v>
                </c:pt>
                <c:pt idx="1348">
                  <c:v>1.4000000000000002E-3</c:v>
                </c:pt>
                <c:pt idx="1349">
                  <c:v>1.2999999999999999E-3</c:v>
                </c:pt>
                <c:pt idx="1350">
                  <c:v>1.2999999999999999E-3</c:v>
                </c:pt>
                <c:pt idx="1351">
                  <c:v>1.6000000000000001E-3</c:v>
                </c:pt>
                <c:pt idx="1352">
                  <c:v>1.4000000000000002E-3</c:v>
                </c:pt>
                <c:pt idx="1353">
                  <c:v>1.4000000000000002E-3</c:v>
                </c:pt>
                <c:pt idx="1354">
                  <c:v>1.4000000000000002E-3</c:v>
                </c:pt>
                <c:pt idx="1355">
                  <c:v>1.4000000000000002E-3</c:v>
                </c:pt>
                <c:pt idx="1356">
                  <c:v>1.4000000000000002E-3</c:v>
                </c:pt>
                <c:pt idx="1357">
                  <c:v>1.4000000000000002E-3</c:v>
                </c:pt>
                <c:pt idx="1358">
                  <c:v>1.2999999999999999E-3</c:v>
                </c:pt>
                <c:pt idx="1359">
                  <c:v>1.1000000000000001E-3</c:v>
                </c:pt>
                <c:pt idx="1360">
                  <c:v>1.2999999999999999E-3</c:v>
                </c:pt>
              </c:numCache>
            </c:numRef>
          </c:val>
          <c:smooth val="0"/>
          <c:extLst>
            <c:ext xmlns:c16="http://schemas.microsoft.com/office/drawing/2014/chart" uri="{C3380CC4-5D6E-409C-BE32-E72D297353CC}">
              <c16:uniqueId val="{00000006-DD39-4074-A69B-4ABBE08F5FCA}"/>
            </c:ext>
          </c:extLst>
        </c:ser>
        <c:ser>
          <c:idx val="7"/>
          <c:order val="7"/>
          <c:tx>
            <c:strRef>
              <c:f>'Market Data'!$L$2</c:f>
              <c:strCache>
                <c:ptCount val="1"/>
                <c:pt idx="0">
                  <c:v>2Y1Y</c:v>
                </c:pt>
              </c:strCache>
            </c:strRef>
          </c:tx>
          <c:spPr>
            <a:ln w="28575" cap="rnd">
              <a:solidFill>
                <a:schemeClr val="accent2">
                  <a:lumMod val="60000"/>
                </a:schemeClr>
              </a:solidFill>
              <a:prstDash val="sysDash"/>
              <a:round/>
            </a:ln>
            <a:effectLst/>
          </c:spPr>
          <c:marker>
            <c:symbol val="none"/>
          </c:marker>
          <c:val>
            <c:numRef>
              <c:f>'Market Data'!$L$3:$L$1363</c:f>
              <c:numCache>
                <c:formatCode>0.00%</c:formatCode>
                <c:ptCount val="1361"/>
                <c:pt idx="0">
                  <c:v>3.9400115525318524E-2</c:v>
                </c:pt>
                <c:pt idx="1">
                  <c:v>3.7900000000000045E-2</c:v>
                </c:pt>
                <c:pt idx="2">
                  <c:v>3.7600000000000078E-2</c:v>
                </c:pt>
                <c:pt idx="3">
                  <c:v>3.6799999999999944E-2</c:v>
                </c:pt>
                <c:pt idx="4">
                  <c:v>3.7100028936115415E-2</c:v>
                </c:pt>
                <c:pt idx="5">
                  <c:v>3.7600028922167406E-2</c:v>
                </c:pt>
                <c:pt idx="6">
                  <c:v>3.730002891194717E-2</c:v>
                </c:pt>
                <c:pt idx="7">
                  <c:v>3.6399999999999988E-2</c:v>
                </c:pt>
                <c:pt idx="8">
                  <c:v>3.6000028966849174E-2</c:v>
                </c:pt>
                <c:pt idx="9">
                  <c:v>3.6200115882314643E-2</c:v>
                </c:pt>
                <c:pt idx="10">
                  <c:v>3.6500260743599577E-2</c:v>
                </c:pt>
                <c:pt idx="11">
                  <c:v>3.6300115871125138E-2</c:v>
                </c:pt>
                <c:pt idx="12">
                  <c:v>3.5700028975242271E-2</c:v>
                </c:pt>
                <c:pt idx="13">
                  <c:v>3.480002898177359E-2</c:v>
                </c:pt>
                <c:pt idx="14">
                  <c:v>3.5300115983117442E-2</c:v>
                </c:pt>
                <c:pt idx="15">
                  <c:v>3.410002902008813E-2</c:v>
                </c:pt>
                <c:pt idx="16">
                  <c:v>3.5400464186698288E-2</c:v>
                </c:pt>
                <c:pt idx="17">
                  <c:v>3.5700464052069281E-2</c:v>
                </c:pt>
                <c:pt idx="18">
                  <c:v>3.5500464141813515E-2</c:v>
                </c:pt>
                <c:pt idx="19">
                  <c:v>3.4900116027975159E-2</c:v>
                </c:pt>
                <c:pt idx="20">
                  <c:v>3.5400115971908397E-2</c:v>
                </c:pt>
                <c:pt idx="21">
                  <c:v>3.5600260970420683E-2</c:v>
                </c:pt>
                <c:pt idx="22">
                  <c:v>3.5600260970420683E-2</c:v>
                </c:pt>
                <c:pt idx="23">
                  <c:v>3.5500464141813515E-2</c:v>
                </c:pt>
                <c:pt idx="24">
                  <c:v>3.4900261147110312E-2</c:v>
                </c:pt>
                <c:pt idx="25">
                  <c:v>3.4900261147110312E-2</c:v>
                </c:pt>
                <c:pt idx="26">
                  <c:v>3.5300115983117442E-2</c:v>
                </c:pt>
                <c:pt idx="27">
                  <c:v>3.6100260844360799E-2</c:v>
                </c:pt>
                <c:pt idx="28">
                  <c:v>3.6000725104718301E-2</c:v>
                </c:pt>
                <c:pt idx="29">
                  <c:v>3.72018559091436E-2</c:v>
                </c:pt>
                <c:pt idx="30">
                  <c:v>3.7101420610049507E-2</c:v>
                </c:pt>
                <c:pt idx="31">
                  <c:v>3.7101856088556762E-2</c:v>
                </c:pt>
                <c:pt idx="32">
                  <c:v>3.7801419649683421E-2</c:v>
                </c:pt>
                <c:pt idx="33">
                  <c:v>3.7801419649683421E-2</c:v>
                </c:pt>
                <c:pt idx="34">
                  <c:v>3.7801419649683421E-2</c:v>
                </c:pt>
                <c:pt idx="35">
                  <c:v>3.7601855191838007E-2</c:v>
                </c:pt>
                <c:pt idx="36">
                  <c:v>3.830289864377856E-2</c:v>
                </c:pt>
                <c:pt idx="37">
                  <c:v>3.860289780380799E-2</c:v>
                </c:pt>
                <c:pt idx="38">
                  <c:v>3.8904174315736118E-2</c:v>
                </c:pt>
                <c:pt idx="39">
                  <c:v>3.860289780380799E-2</c:v>
                </c:pt>
                <c:pt idx="40">
                  <c:v>3.8101419238494971E-2</c:v>
                </c:pt>
                <c:pt idx="41">
                  <c:v>3.8201419101485001E-2</c:v>
                </c:pt>
                <c:pt idx="42">
                  <c:v>3.7801042672291452E-2</c:v>
                </c:pt>
                <c:pt idx="43">
                  <c:v>3.840185375888816E-2</c:v>
                </c:pt>
                <c:pt idx="44">
                  <c:v>3.8301853937885877E-2</c:v>
                </c:pt>
                <c:pt idx="45">
                  <c:v>3.8301853937885877E-2</c:v>
                </c:pt>
                <c:pt idx="46">
                  <c:v>3.7401043075101059E-2</c:v>
                </c:pt>
                <c:pt idx="47">
                  <c:v>3.6600724684341168E-2</c:v>
                </c:pt>
                <c:pt idx="48">
                  <c:v>3.6500463693439622E-2</c:v>
                </c:pt>
                <c:pt idx="49">
                  <c:v>3.6900724474334456E-2</c:v>
                </c:pt>
                <c:pt idx="50">
                  <c:v>3.6900724474334456E-2</c:v>
                </c:pt>
                <c:pt idx="51">
                  <c:v>3.7001420747350577E-2</c:v>
                </c:pt>
                <c:pt idx="52">
                  <c:v>3.6501043982560821E-2</c:v>
                </c:pt>
                <c:pt idx="53">
                  <c:v>3.6801421022032876E-2</c:v>
                </c:pt>
                <c:pt idx="54">
                  <c:v>3.6701421159412995E-2</c:v>
                </c:pt>
                <c:pt idx="55">
                  <c:v>3.7101856088556762E-2</c:v>
                </c:pt>
                <c:pt idx="56">
                  <c:v>3.7101856088556762E-2</c:v>
                </c:pt>
                <c:pt idx="57">
                  <c:v>3.7101856088556762E-2</c:v>
                </c:pt>
                <c:pt idx="58">
                  <c:v>3.6000725104718301E-2</c:v>
                </c:pt>
                <c:pt idx="59">
                  <c:v>3.6301044184433362E-2</c:v>
                </c:pt>
                <c:pt idx="60">
                  <c:v>3.7001856268004785E-2</c:v>
                </c:pt>
                <c:pt idx="61">
                  <c:v>3.7402349187737771E-2</c:v>
                </c:pt>
                <c:pt idx="62">
                  <c:v>3.7402349187737771E-2</c:v>
                </c:pt>
                <c:pt idx="63">
                  <c:v>3.7802900044811016E-2</c:v>
                </c:pt>
                <c:pt idx="64">
                  <c:v>3.8004177949085394E-2</c:v>
                </c:pt>
                <c:pt idx="65">
                  <c:v>3.630072489446845E-2</c:v>
                </c:pt>
                <c:pt idx="66">
                  <c:v>3.5800464007210042E-2</c:v>
                </c:pt>
                <c:pt idx="67">
                  <c:v>3.6100463872684507E-2</c:v>
                </c:pt>
                <c:pt idx="68">
                  <c:v>3.6000463917517767E-2</c:v>
                </c:pt>
                <c:pt idx="69">
                  <c:v>3.6600724684341168E-2</c:v>
                </c:pt>
                <c:pt idx="70">
                  <c:v>3.7001043478222195E-2</c:v>
                </c:pt>
                <c:pt idx="71">
                  <c:v>3.6100260844360799E-2</c:v>
                </c:pt>
                <c:pt idx="72">
                  <c:v>3.6000115904700092E-2</c:v>
                </c:pt>
                <c:pt idx="73">
                  <c:v>3.6400028955665409E-2</c:v>
                </c:pt>
                <c:pt idx="74">
                  <c:v>3.6300115871125138E-2</c:v>
                </c:pt>
                <c:pt idx="75">
                  <c:v>3.6500260743599577E-2</c:v>
                </c:pt>
                <c:pt idx="76">
                  <c:v>3.6100260844360799E-2</c:v>
                </c:pt>
                <c:pt idx="77">
                  <c:v>3.5200028989241572E-2</c:v>
                </c:pt>
                <c:pt idx="78">
                  <c:v>3.6000260869563316E-2</c:v>
                </c:pt>
                <c:pt idx="79">
                  <c:v>3.5700028975242271E-2</c:v>
                </c:pt>
                <c:pt idx="80">
                  <c:v>3.5300115983117442E-2</c:v>
                </c:pt>
                <c:pt idx="81">
                  <c:v>3.510011600554197E-2</c:v>
                </c:pt>
                <c:pt idx="82">
                  <c:v>3.510011600554197E-2</c:v>
                </c:pt>
                <c:pt idx="83">
                  <c:v>3.5200261071356875E-2</c:v>
                </c:pt>
                <c:pt idx="84">
                  <c:v>3.5500260995647626E-2</c:v>
                </c:pt>
                <c:pt idx="85">
                  <c:v>3.480002898177359E-2</c:v>
                </c:pt>
                <c:pt idx="86">
                  <c:v>3.5800028972443831E-2</c:v>
                </c:pt>
                <c:pt idx="87">
                  <c:v>3.6100028964052289E-2</c:v>
                </c:pt>
                <c:pt idx="88">
                  <c:v>3.5800000000000054E-2</c:v>
                </c:pt>
                <c:pt idx="89">
                  <c:v>3.6000000000000032E-2</c:v>
                </c:pt>
                <c:pt idx="90">
                  <c:v>3.5900028951008744E-2</c:v>
                </c:pt>
                <c:pt idx="91">
                  <c:v>3.550002896218829E-2</c:v>
                </c:pt>
                <c:pt idx="92">
                  <c:v>3.5300028967781616E-2</c:v>
                </c:pt>
                <c:pt idx="93">
                  <c:v>3.5200115845024804E-2</c:v>
                </c:pt>
                <c:pt idx="94">
                  <c:v>3.5200115845024804E-2</c:v>
                </c:pt>
                <c:pt idx="95">
                  <c:v>3.6100115893506146E-2</c:v>
                </c:pt>
                <c:pt idx="96">
                  <c:v>3.6000028966849174E-2</c:v>
                </c:pt>
                <c:pt idx="97">
                  <c:v>3.6900115804033184E-2</c:v>
                </c:pt>
                <c:pt idx="98">
                  <c:v>3.6100028964052289E-2</c:v>
                </c:pt>
                <c:pt idx="99">
                  <c:v>3.6300028958460739E-2</c:v>
                </c:pt>
                <c:pt idx="100">
                  <c:v>3.6000000000000032E-2</c:v>
                </c:pt>
                <c:pt idx="101">
                  <c:v>3.6100000000000021E-2</c:v>
                </c:pt>
                <c:pt idx="102">
                  <c:v>3.6200028961256292E-2</c:v>
                </c:pt>
                <c:pt idx="103">
                  <c:v>3.5600260970420683E-2</c:v>
                </c:pt>
                <c:pt idx="104">
                  <c:v>3.5400115971908397E-2</c:v>
                </c:pt>
                <c:pt idx="105">
                  <c:v>3.5100028992043342E-2</c:v>
                </c:pt>
                <c:pt idx="106">
                  <c:v>3.5100028992043342E-2</c:v>
                </c:pt>
                <c:pt idx="107">
                  <c:v>3.420002899858221E-2</c:v>
                </c:pt>
                <c:pt idx="108">
                  <c:v>3.4800029000450872E-2</c:v>
                </c:pt>
                <c:pt idx="109">
                  <c:v>3.4900028997647992E-2</c:v>
                </c:pt>
                <c:pt idx="110">
                  <c:v>3.4900028997647992E-2</c:v>
                </c:pt>
                <c:pt idx="111">
                  <c:v>3.4400029011669053E-2</c:v>
                </c:pt>
                <c:pt idx="112">
                  <c:v>3.530002898644069E-2</c:v>
                </c:pt>
                <c:pt idx="113">
                  <c:v>3.4500028990175569E-2</c:v>
                </c:pt>
                <c:pt idx="114">
                  <c:v>3.5199999999999898E-2</c:v>
                </c:pt>
                <c:pt idx="115">
                  <c:v>3.5199999999999898E-2</c:v>
                </c:pt>
                <c:pt idx="116">
                  <c:v>3.5700028956597185E-2</c:v>
                </c:pt>
                <c:pt idx="117">
                  <c:v>3.5800000000000054E-2</c:v>
                </c:pt>
                <c:pt idx="118">
                  <c:v>3.5400028964984731E-2</c:v>
                </c:pt>
                <c:pt idx="119">
                  <c:v>3.6900260642916738E-2</c:v>
                </c:pt>
                <c:pt idx="120">
                  <c:v>3.6100028964052289E-2</c:v>
                </c:pt>
                <c:pt idx="121">
                  <c:v>3.5800028972443831E-2</c:v>
                </c:pt>
                <c:pt idx="122">
                  <c:v>3.5800028972443831E-2</c:v>
                </c:pt>
                <c:pt idx="123">
                  <c:v>3.6300028958460739E-2</c:v>
                </c:pt>
                <c:pt idx="124">
                  <c:v>3.6299999999999999E-2</c:v>
                </c:pt>
                <c:pt idx="125">
                  <c:v>3.720026056745529E-2</c:v>
                </c:pt>
                <c:pt idx="126">
                  <c:v>3.7000115792858779E-2</c:v>
                </c:pt>
                <c:pt idx="127">
                  <c:v>3.6600260718421707E-2</c:v>
                </c:pt>
                <c:pt idx="128">
                  <c:v>3.6500463693439622E-2</c:v>
                </c:pt>
                <c:pt idx="129">
                  <c:v>3.5500115811484045E-2</c:v>
                </c:pt>
                <c:pt idx="130">
                  <c:v>3.5400028964984731E-2</c:v>
                </c:pt>
                <c:pt idx="131">
                  <c:v>3.5100115856209202E-2</c:v>
                </c:pt>
                <c:pt idx="132">
                  <c:v>3.490002897897404E-2</c:v>
                </c:pt>
                <c:pt idx="133">
                  <c:v>3.3900463663578684E-2</c:v>
                </c:pt>
                <c:pt idx="134">
                  <c:v>3.4200463529252101E-2</c:v>
                </c:pt>
                <c:pt idx="135">
                  <c:v>3.4400463439744788E-2</c:v>
                </c:pt>
                <c:pt idx="136">
                  <c:v>3.3700724381038105E-2</c:v>
                </c:pt>
                <c:pt idx="137">
                  <c:v>3.3301419421215783E-2</c:v>
                </c:pt>
                <c:pt idx="138">
                  <c:v>3.3601042873657283E-2</c:v>
                </c:pt>
                <c:pt idx="139">
                  <c:v>3.4300115945762766E-2</c:v>
                </c:pt>
                <c:pt idx="140">
                  <c:v>3.4200260819162942E-2</c:v>
                </c:pt>
                <c:pt idx="141">
                  <c:v>3.470046330554899E-2</c:v>
                </c:pt>
                <c:pt idx="142">
                  <c:v>3.520026056745551E-2</c:v>
                </c:pt>
                <c:pt idx="143">
                  <c:v>3.5700260441784204E-2</c:v>
                </c:pt>
                <c:pt idx="144">
                  <c:v>3.5600028959392516E-2</c:v>
                </c:pt>
                <c:pt idx="145">
                  <c:v>3.5600028959392516E-2</c:v>
                </c:pt>
                <c:pt idx="146">
                  <c:v>3.5600115800308529E-2</c:v>
                </c:pt>
                <c:pt idx="147">
                  <c:v>3.5900000000000043E-2</c:v>
                </c:pt>
                <c:pt idx="148">
                  <c:v>3.6700115826388435E-2</c:v>
                </c:pt>
                <c:pt idx="149">
                  <c:v>3.5800722914773431E-2</c:v>
                </c:pt>
                <c:pt idx="150">
                  <c:v>3.5600462903425889E-2</c:v>
                </c:pt>
                <c:pt idx="151">
                  <c:v>3.6700462412888823E-2</c:v>
                </c:pt>
                <c:pt idx="152">
                  <c:v>3.5900722845099375E-2</c:v>
                </c:pt>
                <c:pt idx="153">
                  <c:v>3.6000722775438643E-2</c:v>
                </c:pt>
                <c:pt idx="154">
                  <c:v>3.6500462502000008E-2</c:v>
                </c:pt>
                <c:pt idx="155">
                  <c:v>3.6900115655218446E-2</c:v>
                </c:pt>
                <c:pt idx="156">
                  <c:v>3.6200462635730624E-2</c:v>
                </c:pt>
                <c:pt idx="157">
                  <c:v>3.5800260416664509E-2</c:v>
                </c:pt>
                <c:pt idx="158">
                  <c:v>3.6300260291138198E-2</c:v>
                </c:pt>
                <c:pt idx="159">
                  <c:v>3.6100722705791455E-2</c:v>
                </c:pt>
                <c:pt idx="160">
                  <c:v>3.5801040662901906E-2</c:v>
                </c:pt>
                <c:pt idx="161">
                  <c:v>3.540104106416031E-2</c:v>
                </c:pt>
                <c:pt idx="162">
                  <c:v>3.5101041365307006E-2</c:v>
                </c:pt>
                <c:pt idx="163">
                  <c:v>3.4502342168478917E-2</c:v>
                </c:pt>
                <c:pt idx="164">
                  <c:v>3.6000260366439107E-2</c:v>
                </c:pt>
                <c:pt idx="165">
                  <c:v>3.6300115722137649E-2</c:v>
                </c:pt>
                <c:pt idx="166">
                  <c:v>3.7900721454433128E-2</c:v>
                </c:pt>
                <c:pt idx="167">
                  <c:v>3.7900721454433128E-2</c:v>
                </c:pt>
                <c:pt idx="168">
                  <c:v>3.7400462101269794E-2</c:v>
                </c:pt>
                <c:pt idx="169">
                  <c:v>3.7900461878941805E-2</c:v>
                </c:pt>
                <c:pt idx="170">
                  <c:v>3.7600721662692571E-2</c:v>
                </c:pt>
                <c:pt idx="171">
                  <c:v>3.7900461878941805E-2</c:v>
                </c:pt>
                <c:pt idx="172">
                  <c:v>3.7600462012312708E-2</c:v>
                </c:pt>
                <c:pt idx="173">
                  <c:v>3.650103996144427E-2</c:v>
                </c:pt>
                <c:pt idx="174">
                  <c:v>3.7300462145760882E-2</c:v>
                </c:pt>
                <c:pt idx="175">
                  <c:v>3.7600462012312708E-2</c:v>
                </c:pt>
                <c:pt idx="176">
                  <c:v>3.8500115477144714E-2</c:v>
                </c:pt>
                <c:pt idx="177">
                  <c:v>3.820011551049185E-2</c:v>
                </c:pt>
                <c:pt idx="178">
                  <c:v>3.8900115432711324E-2</c:v>
                </c:pt>
                <c:pt idx="179">
                  <c:v>3.7800461923390261E-2</c:v>
                </c:pt>
                <c:pt idx="180">
                  <c:v>3.7800461923390261E-2</c:v>
                </c:pt>
                <c:pt idx="181">
                  <c:v>3.7400462101269794E-2</c:v>
                </c:pt>
                <c:pt idx="182">
                  <c:v>3.6801039661109147E-2</c:v>
                </c:pt>
                <c:pt idx="183">
                  <c:v>3.7800461923390261E-2</c:v>
                </c:pt>
                <c:pt idx="184">
                  <c:v>3.7500721732138809E-2</c:v>
                </c:pt>
                <c:pt idx="185">
                  <c:v>3.7600462012312708E-2</c:v>
                </c:pt>
                <c:pt idx="186">
                  <c:v>3.7600462012312708E-2</c:v>
                </c:pt>
                <c:pt idx="187">
                  <c:v>3.7500028906375382E-2</c:v>
                </c:pt>
                <c:pt idx="188">
                  <c:v>3.6900260140666497E-2</c:v>
                </c:pt>
                <c:pt idx="189">
                  <c:v>3.6000462724928184E-2</c:v>
                </c:pt>
                <c:pt idx="190">
                  <c:v>3.7000028920307848E-2</c:v>
                </c:pt>
                <c:pt idx="191">
                  <c:v>3.6400115710979231E-2</c:v>
                </c:pt>
                <c:pt idx="192">
                  <c:v>3.74000000000001E-2</c:v>
                </c:pt>
                <c:pt idx="193">
                  <c:v>3.7500000000000089E-2</c:v>
                </c:pt>
                <c:pt idx="194">
                  <c:v>3.7200462190260852E-2</c:v>
                </c:pt>
                <c:pt idx="195">
                  <c:v>3.7800461923390261E-2</c:v>
                </c:pt>
                <c:pt idx="196">
                  <c:v>3.7900721454433128E-2</c:v>
                </c:pt>
                <c:pt idx="197">
                  <c:v>3.7900721454433128E-2</c:v>
                </c:pt>
                <c:pt idx="198">
                  <c:v>3.8200461745646841E-2</c:v>
                </c:pt>
                <c:pt idx="199">
                  <c:v>3.8500461612429815E-2</c:v>
                </c:pt>
                <c:pt idx="200">
                  <c:v>3.7801038661242181E-2</c:v>
                </c:pt>
                <c:pt idx="201">
                  <c:v>3.7500721732138809E-2</c:v>
                </c:pt>
                <c:pt idx="202">
                  <c:v>3.7900721454433128E-2</c:v>
                </c:pt>
                <c:pt idx="203">
                  <c:v>3.8301038162030565E-2</c:v>
                </c:pt>
                <c:pt idx="204">
                  <c:v>3.9500115366126964E-2</c:v>
                </c:pt>
                <c:pt idx="205">
                  <c:v>3.9800115332863095E-2</c:v>
                </c:pt>
                <c:pt idx="206">
                  <c:v>3.8600115466033147E-2</c:v>
                </c:pt>
                <c:pt idx="207">
                  <c:v>3.7800259915284462E-2</c:v>
                </c:pt>
                <c:pt idx="208">
                  <c:v>3.8700259690292338E-2</c:v>
                </c:pt>
                <c:pt idx="209">
                  <c:v>3.8500259740256837E-2</c:v>
                </c:pt>
                <c:pt idx="210">
                  <c:v>3.8300115499374066E-2</c:v>
                </c:pt>
                <c:pt idx="211">
                  <c:v>3.8900028867434155E-2</c:v>
                </c:pt>
                <c:pt idx="212">
                  <c:v>3.9300028856327884E-2</c:v>
                </c:pt>
                <c:pt idx="213">
                  <c:v>3.9500028869285941E-2</c:v>
                </c:pt>
                <c:pt idx="214">
                  <c:v>3.8800461479289838E-2</c:v>
                </c:pt>
                <c:pt idx="215">
                  <c:v>3.8800461479289838E-2</c:v>
                </c:pt>
                <c:pt idx="216">
                  <c:v>3.9700028845229385E-2</c:v>
                </c:pt>
                <c:pt idx="217">
                  <c:v>4.0000000000000036E-2</c:v>
                </c:pt>
                <c:pt idx="218">
                  <c:v>3.9100115410508618E-2</c:v>
                </c:pt>
                <c:pt idx="219">
                  <c:v>3.9100115410508618E-2</c:v>
                </c:pt>
                <c:pt idx="220">
                  <c:v>3.8900259640347823E-2</c:v>
                </c:pt>
                <c:pt idx="221">
                  <c:v>3.9300028856327884E-2</c:v>
                </c:pt>
                <c:pt idx="222">
                  <c:v>4.049999999999998E-2</c:v>
                </c:pt>
                <c:pt idx="223">
                  <c:v>3.9600115355036714E-2</c:v>
                </c:pt>
                <c:pt idx="224">
                  <c:v>3.9500028850777413E-2</c:v>
                </c:pt>
                <c:pt idx="225">
                  <c:v>3.7900259890266019E-2</c:v>
                </c:pt>
                <c:pt idx="226">
                  <c:v>3.7500721732138809E-2</c:v>
                </c:pt>
                <c:pt idx="227">
                  <c:v>3.6001040462388723E-2</c:v>
                </c:pt>
                <c:pt idx="228">
                  <c:v>3.6300722566537935E-2</c:v>
                </c:pt>
                <c:pt idx="229">
                  <c:v>3.6800722218637283E-2</c:v>
                </c:pt>
                <c:pt idx="230">
                  <c:v>3.8000028892455795E-2</c:v>
                </c:pt>
                <c:pt idx="231">
                  <c:v>3.6700028928674744E-2</c:v>
                </c:pt>
                <c:pt idx="232">
                  <c:v>3.5400115822662226E-2</c:v>
                </c:pt>
                <c:pt idx="233">
                  <c:v>3.6499999999999977E-2</c:v>
                </c:pt>
                <c:pt idx="234">
                  <c:v>3.6699999999999955E-2</c:v>
                </c:pt>
                <c:pt idx="235">
                  <c:v>3.8000115681233293E-2</c:v>
                </c:pt>
                <c:pt idx="236">
                  <c:v>3.8600260215880366E-2</c:v>
                </c:pt>
                <c:pt idx="237">
                  <c:v>3.9901040562636103E-2</c:v>
                </c:pt>
                <c:pt idx="238">
                  <c:v>3.9401041064160314E-2</c:v>
                </c:pt>
                <c:pt idx="239">
                  <c:v>3.8100115670082646E-2</c:v>
                </c:pt>
                <c:pt idx="240">
                  <c:v>3.8400028899878036E-2</c:v>
                </c:pt>
                <c:pt idx="241">
                  <c:v>3.8400028899878036E-2</c:v>
                </c:pt>
                <c:pt idx="242">
                  <c:v>3.7700000000000067E-2</c:v>
                </c:pt>
                <c:pt idx="243">
                  <c:v>3.870002889152846E-2</c:v>
                </c:pt>
                <c:pt idx="244">
                  <c:v>3.9300260040448398E-2</c:v>
                </c:pt>
                <c:pt idx="245">
                  <c:v>4.0200115436413331E-2</c:v>
                </c:pt>
                <c:pt idx="246">
                  <c:v>3.870002889152846E-2</c:v>
                </c:pt>
                <c:pt idx="247">
                  <c:v>3.9099999999999913E-2</c:v>
                </c:pt>
                <c:pt idx="248">
                  <c:v>3.7099999999999911E-2</c:v>
                </c:pt>
                <c:pt idx="249">
                  <c:v>3.7000028920307848E-2</c:v>
                </c:pt>
                <c:pt idx="250">
                  <c:v>3.620011573329851E-2</c:v>
                </c:pt>
                <c:pt idx="251">
                  <c:v>3.6200260316233468E-2</c:v>
                </c:pt>
                <c:pt idx="252">
                  <c:v>3.8500115477144714E-2</c:v>
                </c:pt>
                <c:pt idx="253">
                  <c:v>3.8100115521611633E-2</c:v>
                </c:pt>
                <c:pt idx="254">
                  <c:v>3.8899999999999935E-2</c:v>
                </c:pt>
                <c:pt idx="255">
                  <c:v>3.9500115514198075E-2</c:v>
                </c:pt>
                <c:pt idx="256">
                  <c:v>4.0600259715272813E-2</c:v>
                </c:pt>
                <c:pt idx="257">
                  <c:v>4.0700259690292784E-2</c:v>
                </c:pt>
                <c:pt idx="258">
                  <c:v>4.0200115436413331E-2</c:v>
                </c:pt>
                <c:pt idx="259">
                  <c:v>3.9500259490627077E-2</c:v>
                </c:pt>
                <c:pt idx="260">
                  <c:v>3.8800115443816452E-2</c:v>
                </c:pt>
                <c:pt idx="261">
                  <c:v>3.8900115432711324E-2</c:v>
                </c:pt>
                <c:pt idx="262">
                  <c:v>3.8700461523661911E-2</c:v>
                </c:pt>
                <c:pt idx="263">
                  <c:v>3.9500259490627077E-2</c:v>
                </c:pt>
                <c:pt idx="264">
                  <c:v>3.9700259440758945E-2</c:v>
                </c:pt>
                <c:pt idx="265">
                  <c:v>3.9600115355036714E-2</c:v>
                </c:pt>
                <c:pt idx="266">
                  <c:v>3.9100028861879244E-2</c:v>
                </c:pt>
                <c:pt idx="267">
                  <c:v>3.9200259565465911E-2</c:v>
                </c:pt>
                <c:pt idx="268">
                  <c:v>3.8800115443816452E-2</c:v>
                </c:pt>
                <c:pt idx="269">
                  <c:v>3.9500115514198075E-2</c:v>
                </c:pt>
                <c:pt idx="270">
                  <c:v>4.0500115403109049E-2</c:v>
                </c:pt>
                <c:pt idx="271">
                  <c:v>4.0200115436413331E-2</c:v>
                </c:pt>
                <c:pt idx="272">
                  <c:v>4.0500115403109049E-2</c:v>
                </c:pt>
                <c:pt idx="273">
                  <c:v>3.9000115421609305E-2</c:v>
                </c:pt>
                <c:pt idx="274">
                  <c:v>3.8700259690292338E-2</c:v>
                </c:pt>
                <c:pt idx="275">
                  <c:v>3.9900000000000047E-2</c:v>
                </c:pt>
                <c:pt idx="276">
                  <c:v>4.0100115299618322E-2</c:v>
                </c:pt>
                <c:pt idx="277">
                  <c:v>4.0200028831368639E-2</c:v>
                </c:pt>
                <c:pt idx="278">
                  <c:v>4.1000028827674395E-2</c:v>
                </c:pt>
                <c:pt idx="279">
                  <c:v>4.2500461021282909E-2</c:v>
                </c:pt>
                <c:pt idx="280">
                  <c:v>4.1900000000000048E-2</c:v>
                </c:pt>
                <c:pt idx="281">
                  <c:v>4.250002876778014E-2</c:v>
                </c:pt>
                <c:pt idx="282">
                  <c:v>4.3400115082155244E-2</c:v>
                </c:pt>
                <c:pt idx="283">
                  <c:v>4.4100460313900802E-2</c:v>
                </c:pt>
                <c:pt idx="284">
                  <c:v>4.2599999999999971E-2</c:v>
                </c:pt>
                <c:pt idx="285">
                  <c:v>4.2599999999999971E-2</c:v>
                </c:pt>
                <c:pt idx="286">
                  <c:v>4.3099999999999916E-2</c:v>
                </c:pt>
                <c:pt idx="287">
                  <c:v>4.3900028747564379E-2</c:v>
                </c:pt>
                <c:pt idx="288">
                  <c:v>4.2600028765021669E-2</c:v>
                </c:pt>
                <c:pt idx="289">
                  <c:v>4.3400115082155244E-2</c:v>
                </c:pt>
                <c:pt idx="290">
                  <c:v>4.3500115071119838E-2</c:v>
                </c:pt>
                <c:pt idx="291">
                  <c:v>4.2700115159463481E-2</c:v>
                </c:pt>
                <c:pt idx="292">
                  <c:v>4.2300115203686151E-2</c:v>
                </c:pt>
                <c:pt idx="293">
                  <c:v>4.3300460667320184E-2</c:v>
                </c:pt>
                <c:pt idx="294">
                  <c:v>4.3200115104232717E-2</c:v>
                </c:pt>
                <c:pt idx="295">
                  <c:v>4.3700719746630812E-2</c:v>
                </c:pt>
                <c:pt idx="296">
                  <c:v>4.3601036866321108E-2</c:v>
                </c:pt>
                <c:pt idx="297">
                  <c:v>4.3901036567770335E-2</c:v>
                </c:pt>
                <c:pt idx="298">
                  <c:v>4.3701036766785162E-2</c:v>
                </c:pt>
                <c:pt idx="299">
                  <c:v>4.3801411470931528E-2</c:v>
                </c:pt>
                <c:pt idx="300">
                  <c:v>4.4501035971184821E-2</c:v>
                </c:pt>
                <c:pt idx="301">
                  <c:v>4.4701035772476194E-2</c:v>
                </c:pt>
                <c:pt idx="302">
                  <c:v>4.4400719263456123E-2</c:v>
                </c:pt>
                <c:pt idx="303">
                  <c:v>4.4100460313900802E-2</c:v>
                </c:pt>
                <c:pt idx="304">
                  <c:v>4.4501035971184821E-2</c:v>
                </c:pt>
                <c:pt idx="305">
                  <c:v>4.4501035971184821E-2</c:v>
                </c:pt>
                <c:pt idx="306">
                  <c:v>4.4101036368832114E-2</c:v>
                </c:pt>
                <c:pt idx="307">
                  <c:v>4.4801410116959817E-2</c:v>
                </c:pt>
                <c:pt idx="308">
                  <c:v>4.6402328924476821E-2</c:v>
                </c:pt>
                <c:pt idx="309">
                  <c:v>4.6702328255053382E-2</c:v>
                </c:pt>
                <c:pt idx="310">
                  <c:v>4.5801034680935215E-2</c:v>
                </c:pt>
                <c:pt idx="311">
                  <c:v>4.3900460402204855E-2</c:v>
                </c:pt>
                <c:pt idx="312">
                  <c:v>4.3700258943125903E-2</c:v>
                </c:pt>
                <c:pt idx="313">
                  <c:v>4.3900258893467603E-2</c:v>
                </c:pt>
                <c:pt idx="314">
                  <c:v>4.3400115082155244E-2</c:v>
                </c:pt>
                <c:pt idx="315">
                  <c:v>4.4000460358048832E-2</c:v>
                </c:pt>
                <c:pt idx="316">
                  <c:v>4.3700460490542659E-2</c:v>
                </c:pt>
                <c:pt idx="317">
                  <c:v>4.3100115115274562E-2</c:v>
                </c:pt>
                <c:pt idx="318">
                  <c:v>4.3100115115274562E-2</c:v>
                </c:pt>
                <c:pt idx="319">
                  <c:v>4.3900719608514382E-2</c:v>
                </c:pt>
                <c:pt idx="320">
                  <c:v>4.4600719125525323E-2</c:v>
                </c:pt>
                <c:pt idx="321">
                  <c:v>4.4500719194484395E-2</c:v>
                </c:pt>
                <c:pt idx="322">
                  <c:v>4.5001409846477047E-2</c:v>
                </c:pt>
                <c:pt idx="323">
                  <c:v>4.5001409846477047E-2</c:v>
                </c:pt>
                <c:pt idx="324">
                  <c:v>4.4801035673149858E-2</c:v>
                </c:pt>
                <c:pt idx="325">
                  <c:v>4.3600115060086431E-2</c:v>
                </c:pt>
                <c:pt idx="326">
                  <c:v>4.4100258843829065E-2</c:v>
                </c:pt>
                <c:pt idx="327">
                  <c:v>4.3500000000000094E-2</c:v>
                </c:pt>
                <c:pt idx="328">
                  <c:v>4.1600258967962267E-2</c:v>
                </c:pt>
                <c:pt idx="329">
                  <c:v>4.1600258967962267E-2</c:v>
                </c:pt>
                <c:pt idx="330">
                  <c:v>4.130046037276669E-2</c:v>
                </c:pt>
                <c:pt idx="331">
                  <c:v>4.0600460682058026E-2</c:v>
                </c:pt>
                <c:pt idx="332">
                  <c:v>3.9701036766784936E-2</c:v>
                </c:pt>
                <c:pt idx="333">
                  <c:v>3.9401411109617701E-2</c:v>
                </c:pt>
                <c:pt idx="334">
                  <c:v>4.0100460903234714E-2</c:v>
                </c:pt>
                <c:pt idx="335">
                  <c:v>3.9500720345747364E-2</c:v>
                </c:pt>
                <c:pt idx="336">
                  <c:v>4.0000719999981227E-2</c:v>
                </c:pt>
                <c:pt idx="337">
                  <c:v>4.0100460903234714E-2</c:v>
                </c:pt>
                <c:pt idx="338">
                  <c:v>4.0500460726275778E-2</c:v>
                </c:pt>
                <c:pt idx="339">
                  <c:v>3.990103656777011E-2</c:v>
                </c:pt>
                <c:pt idx="340">
                  <c:v>4.040025926636992E-2</c:v>
                </c:pt>
                <c:pt idx="341">
                  <c:v>4.1300115166831519E-2</c:v>
                </c:pt>
                <c:pt idx="342">
                  <c:v>4.1300115166831519E-2</c:v>
                </c:pt>
                <c:pt idx="343">
                  <c:v>4.2100000000000026E-2</c:v>
                </c:pt>
                <c:pt idx="344">
                  <c:v>4.2100000000000026E-2</c:v>
                </c:pt>
                <c:pt idx="345">
                  <c:v>4.220071848254614E-2</c:v>
                </c:pt>
                <c:pt idx="346">
                  <c:v>4.2200459975715532E-2</c:v>
                </c:pt>
                <c:pt idx="347">
                  <c:v>4.1600718895757893E-2</c:v>
                </c:pt>
                <c:pt idx="348">
                  <c:v>4.1800258918294864E-2</c:v>
                </c:pt>
                <c:pt idx="349">
                  <c:v>4.1700460196215205E-2</c:v>
                </c:pt>
                <c:pt idx="350">
                  <c:v>4.1900460107989979E-2</c:v>
                </c:pt>
                <c:pt idx="351">
                  <c:v>4.2200459975715532E-2</c:v>
                </c:pt>
                <c:pt idx="352">
                  <c:v>4.2100115078476774E-2</c:v>
                </c:pt>
                <c:pt idx="353">
                  <c:v>4.1900718689092287E-2</c:v>
                </c:pt>
                <c:pt idx="354">
                  <c:v>4.0201841078956635E-2</c:v>
                </c:pt>
                <c:pt idx="355">
                  <c:v>4.0201841078956635E-2</c:v>
                </c:pt>
                <c:pt idx="356">
                  <c:v>3.9701841962080264E-2</c:v>
                </c:pt>
                <c:pt idx="357">
                  <c:v>4.0601409485994777E-2</c:v>
                </c:pt>
                <c:pt idx="358">
                  <c:v>3.9501842315567304E-2</c:v>
                </c:pt>
                <c:pt idx="359">
                  <c:v>3.9601410838754347E-2</c:v>
                </c:pt>
                <c:pt idx="360">
                  <c:v>4.1200259067355249E-2</c:v>
                </c:pt>
                <c:pt idx="361">
                  <c:v>4.0400460770502855E-2</c:v>
                </c:pt>
                <c:pt idx="362">
                  <c:v>4.1200028803686894E-2</c:v>
                </c:pt>
                <c:pt idx="363">
                  <c:v>4.0200259316171216E-2</c:v>
                </c:pt>
                <c:pt idx="364">
                  <c:v>4.0300259291268237E-2</c:v>
                </c:pt>
                <c:pt idx="365">
                  <c:v>3.9301037165043962E-2</c:v>
                </c:pt>
                <c:pt idx="366">
                  <c:v>3.9200720553366653E-2</c:v>
                </c:pt>
                <c:pt idx="367">
                  <c:v>3.9500461168927803E-2</c:v>
                </c:pt>
                <c:pt idx="368">
                  <c:v>3.8800720830378443E-2</c:v>
                </c:pt>
                <c:pt idx="369">
                  <c:v>3.8101412872770579E-2</c:v>
                </c:pt>
                <c:pt idx="370">
                  <c:v>3.6802336987687312E-2</c:v>
                </c:pt>
                <c:pt idx="371">
                  <c:v>3.7501413688019625E-2</c:v>
                </c:pt>
                <c:pt idx="372">
                  <c:v>3.6602337437281474E-2</c:v>
                </c:pt>
                <c:pt idx="373">
                  <c:v>3.6802336987687312E-2</c:v>
                </c:pt>
                <c:pt idx="374">
                  <c:v>3.6502885077439817E-2</c:v>
                </c:pt>
                <c:pt idx="375">
                  <c:v>3.6502885077439817E-2</c:v>
                </c:pt>
                <c:pt idx="376">
                  <c:v>3.6802884245312972E-2</c:v>
                </c:pt>
                <c:pt idx="377">
                  <c:v>3.6902883968043865E-2</c:v>
                </c:pt>
                <c:pt idx="378">
                  <c:v>3.6204153046876186E-2</c:v>
                </c:pt>
                <c:pt idx="379">
                  <c:v>3.6902883968043865E-2</c:v>
                </c:pt>
                <c:pt idx="380">
                  <c:v>3.6602337437281474E-2</c:v>
                </c:pt>
                <c:pt idx="381">
                  <c:v>3.460185101858082E-2</c:v>
                </c:pt>
                <c:pt idx="382">
                  <c:v>3.3602344202003254E-2</c:v>
                </c:pt>
                <c:pt idx="383">
                  <c:v>3.3402344654376526E-2</c:v>
                </c:pt>
                <c:pt idx="384">
                  <c:v>3.4201851732662325E-2</c:v>
                </c:pt>
                <c:pt idx="385">
                  <c:v>3.3701042772964707E-2</c:v>
                </c:pt>
                <c:pt idx="386">
                  <c:v>3.4201042269793591E-2</c:v>
                </c:pt>
                <c:pt idx="387">
                  <c:v>3.4100463574019635E-2</c:v>
                </c:pt>
                <c:pt idx="388">
                  <c:v>3.340072459098975E-2</c:v>
                </c:pt>
                <c:pt idx="389">
                  <c:v>3.2702895659427966E-2</c:v>
                </c:pt>
                <c:pt idx="390">
                  <c:v>3.2802346012546391E-2</c:v>
                </c:pt>
                <c:pt idx="391">
                  <c:v>3.2304168676402512E-2</c:v>
                </c:pt>
                <c:pt idx="392">
                  <c:v>3.2504167872027034E-2</c:v>
                </c:pt>
                <c:pt idx="393">
                  <c:v>3.1705673666469369E-2</c:v>
                </c:pt>
                <c:pt idx="394">
                  <c:v>3.1405675309316594E-2</c:v>
                </c:pt>
                <c:pt idx="395">
                  <c:v>3.1206514184932255E-2</c:v>
                </c:pt>
                <c:pt idx="396">
                  <c:v>3.130836092199174E-2</c:v>
                </c:pt>
                <c:pt idx="397">
                  <c:v>3.1108362534874923E-2</c:v>
                </c:pt>
                <c:pt idx="398">
                  <c:v>3.0808364955366541E-2</c:v>
                </c:pt>
                <c:pt idx="399">
                  <c:v>3.2605668743630023E-2</c:v>
                </c:pt>
                <c:pt idx="400">
                  <c:v>3.3004165862446699E-2</c:v>
                </c:pt>
                <c:pt idx="401">
                  <c:v>3.3305664920656008E-2</c:v>
                </c:pt>
                <c:pt idx="402">
                  <c:v>3.3704884235363997E-2</c:v>
                </c:pt>
                <c:pt idx="403">
                  <c:v>3.4306494754581474E-2</c:v>
                </c:pt>
                <c:pt idx="404">
                  <c:v>3.5504155843540275E-2</c:v>
                </c:pt>
                <c:pt idx="405">
                  <c:v>3.5504155843540275E-2</c:v>
                </c:pt>
                <c:pt idx="406">
                  <c:v>3.5403493519390317E-2</c:v>
                </c:pt>
                <c:pt idx="407">
                  <c:v>3.5003494864775497E-2</c:v>
                </c:pt>
                <c:pt idx="408">
                  <c:v>3.5003494864775497E-2</c:v>
                </c:pt>
                <c:pt idx="409">
                  <c:v>3.4008339208805971E-2</c:v>
                </c:pt>
                <c:pt idx="410">
                  <c:v>3.3908340010986748E-2</c:v>
                </c:pt>
                <c:pt idx="411">
                  <c:v>3.4808332796910646E-2</c:v>
                </c:pt>
                <c:pt idx="412">
                  <c:v>3.3809347948413393E-2</c:v>
                </c:pt>
                <c:pt idx="413">
                  <c:v>3.4210408120178393E-2</c:v>
                </c:pt>
                <c:pt idx="414">
                  <c:v>3.4611524420649298E-2</c:v>
                </c:pt>
                <c:pt idx="415">
                  <c:v>3.4910401123016133E-2</c:v>
                </c:pt>
                <c:pt idx="416">
                  <c:v>3.5409333586296832E-2</c:v>
                </c:pt>
                <c:pt idx="417">
                  <c:v>3.400934615073159E-2</c:v>
                </c:pt>
                <c:pt idx="418">
                  <c:v>3.3909347049486449E-2</c:v>
                </c:pt>
                <c:pt idx="419">
                  <c:v>3.4410406120028769E-2</c:v>
                </c:pt>
                <c:pt idx="420">
                  <c:v>3.4810402122034567E-2</c:v>
                </c:pt>
                <c:pt idx="421">
                  <c:v>3.5009337172687172E-2</c:v>
                </c:pt>
                <c:pt idx="422">
                  <c:v>3.4310407120007103E-2</c:v>
                </c:pt>
                <c:pt idx="423">
                  <c:v>3.3015249831557458E-2</c:v>
                </c:pt>
                <c:pt idx="424">
                  <c:v>3.3509350646231617E-2</c:v>
                </c:pt>
                <c:pt idx="425">
                  <c:v>3.3409351545850674E-2</c:v>
                </c:pt>
                <c:pt idx="426">
                  <c:v>3.561151336358348E-2</c:v>
                </c:pt>
                <c:pt idx="427">
                  <c:v>3.7210378198434091E-2</c:v>
                </c:pt>
                <c:pt idx="428">
                  <c:v>3.7810372234718281E-2</c:v>
                </c:pt>
                <c:pt idx="429">
                  <c:v>3.8508303269698896E-2</c:v>
                </c:pt>
                <c:pt idx="430">
                  <c:v>3.8807355380533481E-2</c:v>
                </c:pt>
                <c:pt idx="431">
                  <c:v>3.9606461802079274E-2</c:v>
                </c:pt>
                <c:pt idx="432">
                  <c:v>3.980485570086123E-2</c:v>
                </c:pt>
                <c:pt idx="433">
                  <c:v>3.9805629666328946E-2</c:v>
                </c:pt>
                <c:pt idx="434">
                  <c:v>3.8712651806506404E-2</c:v>
                </c:pt>
                <c:pt idx="435">
                  <c:v>3.8612653016509624E-2</c:v>
                </c:pt>
                <c:pt idx="436">
                  <c:v>3.8013890299277042E-2</c:v>
                </c:pt>
                <c:pt idx="437">
                  <c:v>3.7315187079120626E-2</c:v>
                </c:pt>
                <c:pt idx="438">
                  <c:v>3.7713894286791616E-2</c:v>
                </c:pt>
                <c:pt idx="439">
                  <c:v>3.8112659070000054E-2</c:v>
                </c:pt>
                <c:pt idx="440">
                  <c:v>3.7615182720310614E-2</c:v>
                </c:pt>
                <c:pt idx="441">
                  <c:v>3.7816523226116727E-2</c:v>
                </c:pt>
                <c:pt idx="442">
                  <c:v>3.9016504288343912E-2</c:v>
                </c:pt>
                <c:pt idx="443">
                  <c:v>3.8717907727965128E-2</c:v>
                </c:pt>
                <c:pt idx="444">
                  <c:v>3.9613869071127628E-2</c:v>
                </c:pt>
                <c:pt idx="445">
                  <c:v>3.9712639719188925E-2</c:v>
                </c:pt>
                <c:pt idx="446">
                  <c:v>4.0215145048503764E-2</c:v>
                </c:pt>
                <c:pt idx="447">
                  <c:v>4.0215145048503764E-2</c:v>
                </c:pt>
                <c:pt idx="448">
                  <c:v>4.1411449648691478E-2</c:v>
                </c:pt>
                <c:pt idx="449">
                  <c:v>4.2010330679849606E-2</c:v>
                </c:pt>
                <c:pt idx="450">
                  <c:v>4.1410336595862018E-2</c:v>
                </c:pt>
                <c:pt idx="451">
                  <c:v>4.0712627654945432E-2</c:v>
                </c:pt>
                <c:pt idx="452">
                  <c:v>4.1709277461876804E-2</c:v>
                </c:pt>
                <c:pt idx="453">
                  <c:v>4.0511459489221524E-2</c:v>
                </c:pt>
                <c:pt idx="454">
                  <c:v>3.9617892348232431E-2</c:v>
                </c:pt>
                <c:pt idx="455">
                  <c:v>3.9517894055786762E-2</c:v>
                </c:pt>
                <c:pt idx="456">
                  <c:v>3.9517894055786762E-2</c:v>
                </c:pt>
                <c:pt idx="457">
                  <c:v>3.9119355441194159E-2</c:v>
                </c:pt>
                <c:pt idx="458">
                  <c:v>3.9119355441194159E-2</c:v>
                </c:pt>
                <c:pt idx="459">
                  <c:v>4.001788552127139E-2</c:v>
                </c:pt>
                <c:pt idx="460">
                  <c:v>3.8919359136503351E-2</c:v>
                </c:pt>
                <c:pt idx="461">
                  <c:v>3.9019357288672341E-2</c:v>
                </c:pt>
                <c:pt idx="462">
                  <c:v>3.9420860343242214E-2</c:v>
                </c:pt>
                <c:pt idx="463">
                  <c:v>4.0916474392156399E-2</c:v>
                </c:pt>
                <c:pt idx="464">
                  <c:v>4.1217865071613513E-2</c:v>
                </c:pt>
                <c:pt idx="465">
                  <c:v>4.2113836031731466E-2</c:v>
                </c:pt>
                <c:pt idx="466">
                  <c:v>4.0315143603321335E-2</c:v>
                </c:pt>
                <c:pt idx="467">
                  <c:v>4.0613855836452162E-2</c:v>
                </c:pt>
                <c:pt idx="468">
                  <c:v>4.1113849228582078E-2</c:v>
                </c:pt>
                <c:pt idx="469">
                  <c:v>4.2211440915730591E-2</c:v>
                </c:pt>
                <c:pt idx="470">
                  <c:v>4.2911433285310219E-2</c:v>
                </c:pt>
                <c:pt idx="471">
                  <c:v>4.3809258903431125E-2</c:v>
                </c:pt>
                <c:pt idx="472">
                  <c:v>4.4508255830001175E-2</c:v>
                </c:pt>
                <c:pt idx="473">
                  <c:v>4.3710313954530511E-2</c:v>
                </c:pt>
                <c:pt idx="474">
                  <c:v>4.2713828125686248E-2</c:v>
                </c:pt>
                <c:pt idx="475">
                  <c:v>4.2713828125686248E-2</c:v>
                </c:pt>
                <c:pt idx="476">
                  <c:v>4.3111431107059506E-2</c:v>
                </c:pt>
                <c:pt idx="477">
                  <c:v>4.2013837350284522E-2</c:v>
                </c:pt>
                <c:pt idx="478">
                  <c:v>4.191261320821793E-2</c:v>
                </c:pt>
                <c:pt idx="479">
                  <c:v>4.2211440915730591E-2</c:v>
                </c:pt>
                <c:pt idx="480">
                  <c:v>4.1415127724496736E-2</c:v>
                </c:pt>
                <c:pt idx="481">
                  <c:v>4.1811445280545145E-2</c:v>
                </c:pt>
                <c:pt idx="482">
                  <c:v>4.0713854514373704E-2</c:v>
                </c:pt>
                <c:pt idx="483">
                  <c:v>4.2410326739602322E-2</c:v>
                </c:pt>
                <c:pt idx="484">
                  <c:v>4.2810322802359302E-2</c:v>
                </c:pt>
                <c:pt idx="485">
                  <c:v>4.2113836031731466E-2</c:v>
                </c:pt>
                <c:pt idx="486">
                  <c:v>4.2011443097721646E-2</c:v>
                </c:pt>
                <c:pt idx="487">
                  <c:v>4.2112610803643147E-2</c:v>
                </c:pt>
                <c:pt idx="488">
                  <c:v>4.1613842627011621E-2</c:v>
                </c:pt>
                <c:pt idx="489">
                  <c:v>4.2809267731517275E-2</c:v>
                </c:pt>
                <c:pt idx="490">
                  <c:v>4.2709268615251705E-2</c:v>
                </c:pt>
                <c:pt idx="491">
                  <c:v>4.3907319628313068E-2</c:v>
                </c:pt>
                <c:pt idx="492">
                  <c:v>4.4508255830001175E-2</c:v>
                </c:pt>
                <c:pt idx="493">
                  <c:v>4.5308249545634061E-2</c:v>
                </c:pt>
                <c:pt idx="494">
                  <c:v>4.4608255043931511E-2</c:v>
                </c:pt>
                <c:pt idx="495">
                  <c:v>4.6004114285116637E-2</c:v>
                </c:pt>
                <c:pt idx="496">
                  <c:v>4.6303457252188984E-2</c:v>
                </c:pt>
                <c:pt idx="497">
                  <c:v>4.560345955863454E-2</c:v>
                </c:pt>
                <c:pt idx="498">
                  <c:v>4.5602860048014282E-2</c:v>
                </c:pt>
                <c:pt idx="499">
                  <c:v>4.4907312658790666E-2</c:v>
                </c:pt>
                <c:pt idx="500">
                  <c:v>4.4907312658790666E-2</c:v>
                </c:pt>
                <c:pt idx="501">
                  <c:v>4.5306426733760619E-2</c:v>
                </c:pt>
                <c:pt idx="502">
                  <c:v>4.4507315445006856E-2</c:v>
                </c:pt>
                <c:pt idx="503">
                  <c:v>4.55055991101454E-2</c:v>
                </c:pt>
                <c:pt idx="504">
                  <c:v>4.480642979469196E-2</c:v>
                </c:pt>
                <c:pt idx="505">
                  <c:v>4.3409262432645868E-2</c:v>
                </c:pt>
                <c:pt idx="506">
                  <c:v>4.4507315445006856E-2</c:v>
                </c:pt>
                <c:pt idx="507">
                  <c:v>4.3711424577284053E-2</c:v>
                </c:pt>
                <c:pt idx="508">
                  <c:v>4.0813853192547045E-2</c:v>
                </c:pt>
                <c:pt idx="509">
                  <c:v>4.2409271267467519E-2</c:v>
                </c:pt>
                <c:pt idx="510">
                  <c:v>4.1610334623105816E-2</c:v>
                </c:pt>
                <c:pt idx="511">
                  <c:v>4.0810342518654119E-2</c:v>
                </c:pt>
                <c:pt idx="512">
                  <c:v>4.0811456207165975E-2</c:v>
                </c:pt>
                <c:pt idx="513">
                  <c:v>4.1310337582523227E-2</c:v>
                </c:pt>
                <c:pt idx="514">
                  <c:v>4.0912625244859724E-2</c:v>
                </c:pt>
                <c:pt idx="515">
                  <c:v>4.0210348448237676E-2</c:v>
                </c:pt>
                <c:pt idx="516">
                  <c:v>4.0210348448237676E-2</c:v>
                </c:pt>
                <c:pt idx="517">
                  <c:v>4.0009292539959995E-2</c:v>
                </c:pt>
                <c:pt idx="518">
                  <c:v>4.020929076352453E-2</c:v>
                </c:pt>
                <c:pt idx="519">
                  <c:v>4.0906453770394924E-2</c:v>
                </c:pt>
                <c:pt idx="520">
                  <c:v>3.9015162412235238E-2</c:v>
                </c:pt>
                <c:pt idx="521">
                  <c:v>4.0211462773158457E-2</c:v>
                </c:pt>
                <c:pt idx="522">
                  <c:v>4.0509288100144314E-2</c:v>
                </c:pt>
                <c:pt idx="523">
                  <c:v>4.0512630065951294E-2</c:v>
                </c:pt>
                <c:pt idx="524">
                  <c:v>4.1012624040161816E-2</c:v>
                </c:pt>
                <c:pt idx="525">
                  <c:v>4.0912625244859724E-2</c:v>
                </c:pt>
                <c:pt idx="526">
                  <c:v>4.0213861127290196E-2</c:v>
                </c:pt>
                <c:pt idx="527">
                  <c:v>3.8916505864833528E-2</c:v>
                </c:pt>
                <c:pt idx="528">
                  <c:v>3.8317914571891709E-2</c:v>
                </c:pt>
                <c:pt idx="529">
                  <c:v>3.7617926561360315E-2</c:v>
                </c:pt>
                <c:pt idx="530">
                  <c:v>3.7915178364001711E-2</c:v>
                </c:pt>
                <c:pt idx="531">
                  <c:v>3.8413884986149505E-2</c:v>
                </c:pt>
                <c:pt idx="532">
                  <c:v>3.8615168208996131E-2</c:v>
                </c:pt>
                <c:pt idx="533">
                  <c:v>3.8813879677084939E-2</c:v>
                </c:pt>
                <c:pt idx="534">
                  <c:v>3.9513870395986084E-2</c:v>
                </c:pt>
                <c:pt idx="535">
                  <c:v>3.8813879677084939E-2</c:v>
                </c:pt>
                <c:pt idx="536">
                  <c:v>4.011263489072614E-2</c:v>
                </c:pt>
                <c:pt idx="537">
                  <c:v>4.0411460583658299E-2</c:v>
                </c:pt>
                <c:pt idx="538">
                  <c:v>4.1011454020173144E-2</c:v>
                </c:pt>
                <c:pt idx="539">
                  <c:v>4.0612628860333233E-2</c:v>
                </c:pt>
                <c:pt idx="540">
                  <c:v>4.0113862450630977E-2</c:v>
                </c:pt>
                <c:pt idx="541">
                  <c:v>4.0911455113565198E-2</c:v>
                </c:pt>
                <c:pt idx="542">
                  <c:v>4.011263489072614E-2</c:v>
                </c:pt>
                <c:pt idx="543">
                  <c:v>3.9612640926881326E-2</c:v>
                </c:pt>
                <c:pt idx="544">
                  <c:v>4.011263489072614E-2</c:v>
                </c:pt>
                <c:pt idx="545">
                  <c:v>4.011263489072614E-2</c:v>
                </c:pt>
                <c:pt idx="546">
                  <c:v>3.9611469346682027E-2</c:v>
                </c:pt>
                <c:pt idx="547">
                  <c:v>4.020929076352453E-2</c:v>
                </c:pt>
                <c:pt idx="548">
                  <c:v>4.0411460583658299E-2</c:v>
                </c:pt>
                <c:pt idx="549">
                  <c:v>3.8312656647908838E-2</c:v>
                </c:pt>
                <c:pt idx="550">
                  <c:v>3.7915178364001711E-2</c:v>
                </c:pt>
                <c:pt idx="551">
                  <c:v>3.7416529548369049E-2</c:v>
                </c:pt>
                <c:pt idx="552">
                  <c:v>3.6617943717037083E-2</c:v>
                </c:pt>
                <c:pt idx="553">
                  <c:v>3.641794715211355E-2</c:v>
                </c:pt>
                <c:pt idx="554">
                  <c:v>3.8910361319021813E-2</c:v>
                </c:pt>
                <c:pt idx="555">
                  <c:v>3.7013903599901532E-2</c:v>
                </c:pt>
                <c:pt idx="556">
                  <c:v>3.4816570761233567E-2</c:v>
                </c:pt>
                <c:pt idx="557">
                  <c:v>3.6113915592260737E-2</c:v>
                </c:pt>
                <c:pt idx="558">
                  <c:v>3.7013903599901532E-2</c:v>
                </c:pt>
                <c:pt idx="559">
                  <c:v>3.7210378198434091E-2</c:v>
                </c:pt>
                <c:pt idx="560">
                  <c:v>3.7710373228195149E-2</c:v>
                </c:pt>
                <c:pt idx="561">
                  <c:v>3.8007361020438779E-2</c:v>
                </c:pt>
                <c:pt idx="562">
                  <c:v>3.8906466135118389E-2</c:v>
                </c:pt>
                <c:pt idx="563">
                  <c:v>3.860646799391465E-2</c:v>
                </c:pt>
                <c:pt idx="564">
                  <c:v>3.6815194349368419E-2</c:v>
                </c:pt>
                <c:pt idx="565">
                  <c:v>3.7612665129284961E-2</c:v>
                </c:pt>
                <c:pt idx="566">
                  <c:v>3.7112671194373004E-2</c:v>
                </c:pt>
                <c:pt idx="567">
                  <c:v>3.6813906263083007E-2</c:v>
                </c:pt>
                <c:pt idx="568">
                  <c:v>3.6211506739522559E-2</c:v>
                </c:pt>
                <c:pt idx="569">
                  <c:v>3.4813932951125448E-2</c:v>
                </c:pt>
                <c:pt idx="570">
                  <c:v>3.4813932951125448E-2</c:v>
                </c:pt>
                <c:pt idx="571">
                  <c:v>3.5416561232342492E-2</c:v>
                </c:pt>
                <c:pt idx="572">
                  <c:v>3.5620936227970024E-2</c:v>
                </c:pt>
                <c:pt idx="573">
                  <c:v>3.5520938232392885E-2</c:v>
                </c:pt>
                <c:pt idx="574">
                  <c:v>3.6117952307194168E-2</c:v>
                </c:pt>
                <c:pt idx="575">
                  <c:v>3.7115189986384634E-2</c:v>
                </c:pt>
                <c:pt idx="576">
                  <c:v>3.6616542207399405E-2</c:v>
                </c:pt>
                <c:pt idx="577">
                  <c:v>3.5519422173349247E-2</c:v>
                </c:pt>
                <c:pt idx="578">
                  <c:v>3.6116550129144498E-2</c:v>
                </c:pt>
                <c:pt idx="579">
                  <c:v>3.5713920928841292E-2</c:v>
                </c:pt>
                <c:pt idx="580">
                  <c:v>3.5713920928841292E-2</c:v>
                </c:pt>
                <c:pt idx="581">
                  <c:v>3.5416561232342492E-2</c:v>
                </c:pt>
                <c:pt idx="582">
                  <c:v>3.5115219120361418E-2</c:v>
                </c:pt>
                <c:pt idx="583">
                  <c:v>3.6312680910606909E-2</c:v>
                </c:pt>
                <c:pt idx="584">
                  <c:v>3.502094826026747E-2</c:v>
                </c:pt>
                <c:pt idx="585">
                  <c:v>3.502094826026747E-2</c:v>
                </c:pt>
                <c:pt idx="586">
                  <c:v>3.522094424796518E-2</c:v>
                </c:pt>
                <c:pt idx="587">
                  <c:v>3.502252152682428E-2</c:v>
                </c:pt>
                <c:pt idx="588">
                  <c:v>3.6319407304246543E-2</c:v>
                </c:pt>
                <c:pt idx="589">
                  <c:v>3.5922502134655643E-2</c:v>
                </c:pt>
                <c:pt idx="590">
                  <c:v>3.5127577054278047E-2</c:v>
                </c:pt>
                <c:pt idx="591">
                  <c:v>3.5322515059055259E-2</c:v>
                </c:pt>
                <c:pt idx="592">
                  <c:v>3.6222495678018163E-2</c:v>
                </c:pt>
                <c:pt idx="593">
                  <c:v>3.8027500768140543E-2</c:v>
                </c:pt>
                <c:pt idx="594">
                  <c:v>3.8424072875609783E-2</c:v>
                </c:pt>
                <c:pt idx="595">
                  <c:v>3.9319351747294951E-2</c:v>
                </c:pt>
                <c:pt idx="596">
                  <c:v>3.7720894223562285E-2</c:v>
                </c:pt>
                <c:pt idx="597">
                  <c:v>3.7920890231931237E-2</c:v>
                </c:pt>
                <c:pt idx="598">
                  <c:v>3.8516512173804029E-2</c:v>
                </c:pt>
                <c:pt idx="599">
                  <c:v>3.9216501136267956E-2</c:v>
                </c:pt>
                <c:pt idx="600">
                  <c:v>3.8117917995817319E-2</c:v>
                </c:pt>
                <c:pt idx="601">
                  <c:v>3.9817888934100765E-2</c:v>
                </c:pt>
                <c:pt idx="602">
                  <c:v>3.9216501136267956E-2</c:v>
                </c:pt>
                <c:pt idx="603">
                  <c:v>4.0116486966813358E-2</c:v>
                </c:pt>
                <c:pt idx="604">
                  <c:v>4.1216469681603751E-2</c:v>
                </c:pt>
                <c:pt idx="605">
                  <c:v>4.1717856564716937E-2</c:v>
                </c:pt>
                <c:pt idx="606">
                  <c:v>4.0820832524193884E-2</c:v>
                </c:pt>
                <c:pt idx="607">
                  <c:v>4.0820832524193884E-2</c:v>
                </c:pt>
                <c:pt idx="608">
                  <c:v>4.0819324087930653E-2</c:v>
                </c:pt>
                <c:pt idx="609">
                  <c:v>4.0820832524193884E-2</c:v>
                </c:pt>
                <c:pt idx="610">
                  <c:v>4.1616463405055537E-2</c:v>
                </c:pt>
                <c:pt idx="611">
                  <c:v>4.1116471251488429E-2</c:v>
                </c:pt>
                <c:pt idx="612">
                  <c:v>4.2413832077578872E-2</c:v>
                </c:pt>
                <c:pt idx="613">
                  <c:v>4.0816475962939469E-2</c:v>
                </c:pt>
                <c:pt idx="614">
                  <c:v>4.3613816283544882E-2</c:v>
                </c:pt>
                <c:pt idx="615">
                  <c:v>4.321643834662936E-2</c:v>
                </c:pt>
                <c:pt idx="616">
                  <c:v>4.2519292836079137E-2</c:v>
                </c:pt>
                <c:pt idx="617">
                  <c:v>4.0922395005609902E-2</c:v>
                </c:pt>
                <c:pt idx="618">
                  <c:v>4.1020828556100009E-2</c:v>
                </c:pt>
                <c:pt idx="619">
                  <c:v>4.301259999439222E-2</c:v>
                </c:pt>
                <c:pt idx="620">
                  <c:v>4.2012612005816186E-2</c:v>
                </c:pt>
                <c:pt idx="621">
                  <c:v>4.3811423489713119E-2</c:v>
                </c:pt>
                <c:pt idx="622">
                  <c:v>4.3810312972374366E-2</c:v>
                </c:pt>
                <c:pt idx="623">
                  <c:v>4.5608247191462503E-2</c:v>
                </c:pt>
                <c:pt idx="624">
                  <c:v>4.5507308483444309E-2</c:v>
                </c:pt>
                <c:pt idx="625">
                  <c:v>4.5406426121924026E-2</c:v>
                </c:pt>
                <c:pt idx="626">
                  <c:v>4.6304825659890803E-2</c:v>
                </c:pt>
                <c:pt idx="627">
                  <c:v>4.7802854061995026E-2</c:v>
                </c:pt>
                <c:pt idx="628">
                  <c:v>4.690345527768236E-2</c:v>
                </c:pt>
                <c:pt idx="629">
                  <c:v>4.5707307092721638E-2</c:v>
                </c:pt>
                <c:pt idx="630">
                  <c:v>4.6505593783579879E-2</c:v>
                </c:pt>
                <c:pt idx="631">
                  <c:v>4.7504820154465888E-2</c:v>
                </c:pt>
                <c:pt idx="632">
                  <c:v>4.7107297372463108E-2</c:v>
                </c:pt>
                <c:pt idx="633">
                  <c:v>4.6509235151389605E-2</c:v>
                </c:pt>
                <c:pt idx="634">
                  <c:v>4.431380708700372E-2</c:v>
                </c:pt>
                <c:pt idx="635">
                  <c:v>4.321643834662936E-2</c:v>
                </c:pt>
                <c:pt idx="636">
                  <c:v>4.3416435219688632E-2</c:v>
                </c:pt>
                <c:pt idx="637">
                  <c:v>4.2119300180357921E-2</c:v>
                </c:pt>
                <c:pt idx="638">
                  <c:v>4.301382417605093E-2</c:v>
                </c:pt>
                <c:pt idx="639">
                  <c:v>4.4512582020094005E-2</c:v>
                </c:pt>
                <c:pt idx="640">
                  <c:v>4.4512582020094005E-2</c:v>
                </c:pt>
                <c:pt idx="641">
                  <c:v>4.4012588005826192E-2</c:v>
                </c:pt>
                <c:pt idx="642">
                  <c:v>4.4511415882511729E-2</c:v>
                </c:pt>
                <c:pt idx="643">
                  <c:v>4.5511405032640617E-2</c:v>
                </c:pt>
                <c:pt idx="644">
                  <c:v>4.4016425845999851E-2</c:v>
                </c:pt>
                <c:pt idx="645">
                  <c:v>4.3415098939056262E-2</c:v>
                </c:pt>
                <c:pt idx="646">
                  <c:v>4.4112586808224385E-2</c:v>
                </c:pt>
                <c:pt idx="647">
                  <c:v>4.4712579627394833E-2</c:v>
                </c:pt>
                <c:pt idx="648">
                  <c:v>4.4411416968634709E-2</c:v>
                </c:pt>
                <c:pt idx="649">
                  <c:v>4.3119281830134026E-2</c:v>
                </c:pt>
                <c:pt idx="650">
                  <c:v>4.2025665376004717E-2</c:v>
                </c:pt>
                <c:pt idx="651">
                  <c:v>4.3120786982196568E-2</c:v>
                </c:pt>
                <c:pt idx="652">
                  <c:v>4.222566049759191E-2</c:v>
                </c:pt>
                <c:pt idx="653">
                  <c:v>4.2123988190012396E-2</c:v>
                </c:pt>
                <c:pt idx="654">
                  <c:v>4.122741707865174E-2</c:v>
                </c:pt>
                <c:pt idx="655">
                  <c:v>4.1225684908218208E-2</c:v>
                </c:pt>
                <c:pt idx="656">
                  <c:v>4.0429227421314939E-2</c:v>
                </c:pt>
                <c:pt idx="657">
                  <c:v>4.0029238548482837E-2</c:v>
                </c:pt>
                <c:pt idx="658">
                  <c:v>4.0229232983840069E-2</c:v>
                </c:pt>
                <c:pt idx="659">
                  <c:v>3.9831090563498206E-2</c:v>
                </c:pt>
                <c:pt idx="660">
                  <c:v>4.0825694685478142E-2</c:v>
                </c:pt>
                <c:pt idx="661">
                  <c:v>4.1022392873432123E-2</c:v>
                </c:pt>
                <c:pt idx="662">
                  <c:v>4.1722377959550583E-2</c:v>
                </c:pt>
                <c:pt idx="663">
                  <c:v>4.072402016304566E-2</c:v>
                </c:pt>
                <c:pt idx="664">
                  <c:v>3.9725721611365117E-2</c:v>
                </c:pt>
                <c:pt idx="665">
                  <c:v>3.9725721611365117E-2</c:v>
                </c:pt>
                <c:pt idx="666">
                  <c:v>3.9227469324777831E-2</c:v>
                </c:pt>
                <c:pt idx="667">
                  <c:v>3.9131111288521536E-2</c:v>
                </c:pt>
                <c:pt idx="668">
                  <c:v>3.9427464091206454E-2</c:v>
                </c:pt>
                <c:pt idx="669">
                  <c:v>4.1124011019199269E-2</c:v>
                </c:pt>
                <c:pt idx="670">
                  <c:v>4.102742229431855E-2</c:v>
                </c:pt>
                <c:pt idx="671">
                  <c:v>4.1124011019199269E-2</c:v>
                </c:pt>
                <c:pt idx="672">
                  <c:v>4.0227443176847899E-2</c:v>
                </c:pt>
                <c:pt idx="673">
                  <c:v>4.2120806758575435E-2</c:v>
                </c:pt>
                <c:pt idx="674">
                  <c:v>4.1620816660881799E-2</c:v>
                </c:pt>
                <c:pt idx="675">
                  <c:v>4.0524024737581321E-2</c:v>
                </c:pt>
                <c:pt idx="676">
                  <c:v>4.1320822606791818E-2</c:v>
                </c:pt>
                <c:pt idx="677">
                  <c:v>4.1024013304508111E-2</c:v>
                </c:pt>
                <c:pt idx="678">
                  <c:v>4.0822397138193578E-2</c:v>
                </c:pt>
                <c:pt idx="679">
                  <c:v>4.0029238548482837E-2</c:v>
                </c:pt>
                <c:pt idx="680">
                  <c:v>3.9031114251494747E-2</c:v>
                </c:pt>
                <c:pt idx="681">
                  <c:v>3.773502108046789E-2</c:v>
                </c:pt>
                <c:pt idx="682">
                  <c:v>3.654128985229943E-2</c:v>
                </c:pt>
                <c:pt idx="683">
                  <c:v>3.6041309539075694E-2</c:v>
                </c:pt>
                <c:pt idx="684">
                  <c:v>3.8029294311651141E-2</c:v>
                </c:pt>
                <c:pt idx="685">
                  <c:v>3.7931146881488687E-2</c:v>
                </c:pt>
                <c:pt idx="686">
                  <c:v>3.9429255255129858E-2</c:v>
                </c:pt>
                <c:pt idx="687">
                  <c:v>3.8633030630044418E-2</c:v>
                </c:pt>
                <c:pt idx="688">
                  <c:v>3.8734987738784143E-2</c:v>
                </c:pt>
                <c:pt idx="689">
                  <c:v>3.7739112989942925E-2</c:v>
                </c:pt>
                <c:pt idx="690">
                  <c:v>3.8235004401686146E-2</c:v>
                </c:pt>
                <c:pt idx="691">
                  <c:v>3.9231108326112318E-2</c:v>
                </c:pt>
                <c:pt idx="692">
                  <c:v>3.773502108046789E-2</c:v>
                </c:pt>
                <c:pt idx="693">
                  <c:v>3.8929269191926297E-2</c:v>
                </c:pt>
                <c:pt idx="694">
                  <c:v>3.8231137975613949E-2</c:v>
                </c:pt>
                <c:pt idx="695">
                  <c:v>3.6841278049238202E-2</c:v>
                </c:pt>
                <c:pt idx="696">
                  <c:v>3.6939142812008052E-2</c:v>
                </c:pt>
                <c:pt idx="697">
                  <c:v>3.5445769425543894E-2</c:v>
                </c:pt>
                <c:pt idx="698">
                  <c:v>3.5743510946607326E-2</c:v>
                </c:pt>
                <c:pt idx="699">
                  <c:v>3.5445769425543894E-2</c:v>
                </c:pt>
                <c:pt idx="700">
                  <c:v>3.5743510946607326E-2</c:v>
                </c:pt>
                <c:pt idx="701">
                  <c:v>3.4541368712203369E-2</c:v>
                </c:pt>
                <c:pt idx="702">
                  <c:v>3.6437085033333094E-2</c:v>
                </c:pt>
                <c:pt idx="703">
                  <c:v>3.8037028522953875E-2</c:v>
                </c:pt>
                <c:pt idx="704">
                  <c:v>3.9227469324777831E-2</c:v>
                </c:pt>
                <c:pt idx="705">
                  <c:v>4.0425704470184787E-2</c:v>
                </c:pt>
                <c:pt idx="706">
                  <c:v>4.0627432731608959E-2</c:v>
                </c:pt>
                <c:pt idx="707">
                  <c:v>3.893498107806348E-2</c:v>
                </c:pt>
                <c:pt idx="708">
                  <c:v>3.8041230904395817E-2</c:v>
                </c:pt>
                <c:pt idx="709">
                  <c:v>3.8041230904395817E-2</c:v>
                </c:pt>
                <c:pt idx="710">
                  <c:v>3.7341258392457721E-2</c:v>
                </c:pt>
                <c:pt idx="711">
                  <c:v>3.7341258392457721E-2</c:v>
                </c:pt>
                <c:pt idx="712">
                  <c:v>3.5443523397240329E-2</c:v>
                </c:pt>
                <c:pt idx="713">
                  <c:v>3.6637077960104403E-2</c:v>
                </c:pt>
                <c:pt idx="714">
                  <c:v>3.6035077907405677E-2</c:v>
                </c:pt>
                <c:pt idx="715">
                  <c:v>3.5443523397240329E-2</c:v>
                </c:pt>
                <c:pt idx="716">
                  <c:v>3.5745756336557521E-2</c:v>
                </c:pt>
                <c:pt idx="717">
                  <c:v>3.514353585500074E-2</c:v>
                </c:pt>
                <c:pt idx="718">
                  <c:v>3.514353585500074E-2</c:v>
                </c:pt>
                <c:pt idx="719">
                  <c:v>3.5641325302018245E-2</c:v>
                </c:pt>
                <c:pt idx="720">
                  <c:v>3.5641325302018245E-2</c:v>
                </c:pt>
                <c:pt idx="721">
                  <c:v>3.4543560791929107E-2</c:v>
                </c:pt>
                <c:pt idx="722">
                  <c:v>3.6339165208418178E-2</c:v>
                </c:pt>
                <c:pt idx="723">
                  <c:v>3.5639191369976952E-2</c:v>
                </c:pt>
                <c:pt idx="724">
                  <c:v>3.3843589921141781E-2</c:v>
                </c:pt>
                <c:pt idx="725">
                  <c:v>3.5137131075178241E-2</c:v>
                </c:pt>
                <c:pt idx="726">
                  <c:v>3.4735121487890375E-2</c:v>
                </c:pt>
                <c:pt idx="727">
                  <c:v>3.5135108066981058E-2</c:v>
                </c:pt>
                <c:pt idx="728">
                  <c:v>3.4337159465489098E-2</c:v>
                </c:pt>
                <c:pt idx="729">
                  <c:v>3.3837177231489379E-2</c:v>
                </c:pt>
                <c:pt idx="730">
                  <c:v>3.3939255050937422E-2</c:v>
                </c:pt>
                <c:pt idx="731">
                  <c:v>3.283518537758856E-2</c:v>
                </c:pt>
                <c:pt idx="732">
                  <c:v>3.3237198573127236E-2</c:v>
                </c:pt>
                <c:pt idx="733">
                  <c:v>3.3837177231489379E-2</c:v>
                </c:pt>
                <c:pt idx="734">
                  <c:v>3.6127550700950861E-2</c:v>
                </c:pt>
                <c:pt idx="735">
                  <c:v>3.6127550700950861E-2</c:v>
                </c:pt>
                <c:pt idx="736">
                  <c:v>3.6324121206932292E-2</c:v>
                </c:pt>
                <c:pt idx="737">
                  <c:v>3.502094826026747E-2</c:v>
                </c:pt>
                <c:pt idx="738">
                  <c:v>3.4520958297751259E-2</c:v>
                </c:pt>
                <c:pt idx="739">
                  <c:v>3.3627616678935546E-2</c:v>
                </c:pt>
                <c:pt idx="740">
                  <c:v>3.3825867000547349E-2</c:v>
                </c:pt>
                <c:pt idx="741">
                  <c:v>3.3425876916956199E-2</c:v>
                </c:pt>
                <c:pt idx="742">
                  <c:v>3.1629474191914086E-2</c:v>
                </c:pt>
                <c:pt idx="743">
                  <c:v>3.1029491169013212E-2</c:v>
                </c:pt>
                <c:pt idx="744">
                  <c:v>3.0329511000362963E-2</c:v>
                </c:pt>
                <c:pt idx="745">
                  <c:v>2.9931386265191096E-2</c:v>
                </c:pt>
                <c:pt idx="746">
                  <c:v>2.9031413426321651E-2</c:v>
                </c:pt>
                <c:pt idx="747">
                  <c:v>2.8535330831915839E-2</c:v>
                </c:pt>
                <c:pt idx="748">
                  <c:v>2.9933306616023003E-2</c:v>
                </c:pt>
                <c:pt idx="749">
                  <c:v>3.1025936575443502E-2</c:v>
                </c:pt>
                <c:pt idx="750">
                  <c:v>3.0524255707260917E-2</c:v>
                </c:pt>
                <c:pt idx="751">
                  <c:v>2.9122649485730623E-2</c:v>
                </c:pt>
                <c:pt idx="752">
                  <c:v>2.9627722903530662E-2</c:v>
                </c:pt>
                <c:pt idx="753">
                  <c:v>3.0725944052101717E-2</c:v>
                </c:pt>
                <c:pt idx="754">
                  <c:v>3.2724204513697286E-2</c:v>
                </c:pt>
                <c:pt idx="755">
                  <c:v>3.1724227756684931E-2</c:v>
                </c:pt>
                <c:pt idx="756">
                  <c:v>3.321800229275218E-2</c:v>
                </c:pt>
                <c:pt idx="757">
                  <c:v>3.1518031724255602E-2</c:v>
                </c:pt>
                <c:pt idx="758">
                  <c:v>3.1416624966083884E-2</c:v>
                </c:pt>
                <c:pt idx="759">
                  <c:v>3.2822569070913188E-2</c:v>
                </c:pt>
                <c:pt idx="760">
                  <c:v>3.3322558247820044E-2</c:v>
                </c:pt>
                <c:pt idx="761">
                  <c:v>3.3320982427003321E-2</c:v>
                </c:pt>
                <c:pt idx="762">
                  <c:v>3.4320962315438575E-2</c:v>
                </c:pt>
                <c:pt idx="763">
                  <c:v>3.3820972366399138E-2</c:v>
                </c:pt>
                <c:pt idx="764">
                  <c:v>3.4019450114416427E-2</c:v>
                </c:pt>
                <c:pt idx="765">
                  <c:v>3.3318000564479089E-2</c:v>
                </c:pt>
                <c:pt idx="766">
                  <c:v>3.1819491240378195E-2</c:v>
                </c:pt>
                <c:pt idx="767">
                  <c:v>3.1421020745487915E-2</c:v>
                </c:pt>
                <c:pt idx="768">
                  <c:v>3.2221004594344294E-2</c:v>
                </c:pt>
                <c:pt idx="769">
                  <c:v>3.2518014399963269E-2</c:v>
                </c:pt>
                <c:pt idx="770">
                  <c:v>3.2218019593754033E-2</c:v>
                </c:pt>
                <c:pt idx="771">
                  <c:v>3.1315274783931812E-2</c:v>
                </c:pt>
                <c:pt idx="772">
                  <c:v>3.0716636169956679E-2</c:v>
                </c:pt>
                <c:pt idx="773">
                  <c:v>3.1216628165650295E-2</c:v>
                </c:pt>
                <c:pt idx="774">
                  <c:v>3.2516607390455921E-2</c:v>
                </c:pt>
                <c:pt idx="775">
                  <c:v>3.3118004021357228E-2</c:v>
                </c:pt>
                <c:pt idx="776">
                  <c:v>3.41152337292987E-2</c:v>
                </c:pt>
                <c:pt idx="777">
                  <c:v>3.4512702826707375E-2</c:v>
                </c:pt>
                <c:pt idx="778">
                  <c:v>3.4809338966915737E-2</c:v>
                </c:pt>
                <c:pt idx="779">
                  <c:v>3.4906491007248741E-2</c:v>
                </c:pt>
                <c:pt idx="780">
                  <c:v>3.2209362354796545E-2</c:v>
                </c:pt>
                <c:pt idx="781">
                  <c:v>3.1910431177286869E-2</c:v>
                </c:pt>
                <c:pt idx="782">
                  <c:v>3.3611535498973222E-2</c:v>
                </c:pt>
                <c:pt idx="783">
                  <c:v>3.6010390146463234E-2</c:v>
                </c:pt>
                <c:pt idx="784">
                  <c:v>3.4706492255879073E-2</c:v>
                </c:pt>
                <c:pt idx="785">
                  <c:v>3.4204881883858285E-2</c:v>
                </c:pt>
                <c:pt idx="786">
                  <c:v>3.6906478547311661E-2</c:v>
                </c:pt>
                <c:pt idx="787">
                  <c:v>3.6302885632458759E-2</c:v>
                </c:pt>
                <c:pt idx="788">
                  <c:v>3.7506474818652658E-2</c:v>
                </c:pt>
                <c:pt idx="789">
                  <c:v>3.5806485394351162E-2</c:v>
                </c:pt>
                <c:pt idx="790">
                  <c:v>3.7324098167835551E-2</c:v>
                </c:pt>
                <c:pt idx="791">
                  <c:v>3.8833024339309352E-2</c:v>
                </c:pt>
                <c:pt idx="792">
                  <c:v>4.033297723506446E-2</c:v>
                </c:pt>
                <c:pt idx="793">
                  <c:v>3.9832992921541965E-2</c:v>
                </c:pt>
                <c:pt idx="794">
                  <c:v>4.0522403538381324E-2</c:v>
                </c:pt>
                <c:pt idx="795">
                  <c:v>4.0819324087930653E-2</c:v>
                </c:pt>
                <c:pt idx="796">
                  <c:v>4.111931856554274E-2</c:v>
                </c:pt>
                <c:pt idx="797">
                  <c:v>4.0522403538381324E-2</c:v>
                </c:pt>
                <c:pt idx="798">
                  <c:v>3.9125736322010329E-2</c:v>
                </c:pt>
                <c:pt idx="799">
                  <c:v>3.9124056808180097E-2</c:v>
                </c:pt>
                <c:pt idx="800">
                  <c:v>4.0019338829744289E-2</c:v>
                </c:pt>
                <c:pt idx="801">
                  <c:v>3.8819360984687412E-2</c:v>
                </c:pt>
                <c:pt idx="802">
                  <c:v>3.9715152278556376E-2</c:v>
                </c:pt>
                <c:pt idx="803">
                  <c:v>3.981515083199394E-2</c:v>
                </c:pt>
                <c:pt idx="804">
                  <c:v>3.7920890231931237E-2</c:v>
                </c:pt>
                <c:pt idx="805">
                  <c:v>3.7920890231931237E-2</c:v>
                </c:pt>
                <c:pt idx="806">
                  <c:v>3.8120886241825636E-2</c:v>
                </c:pt>
                <c:pt idx="807">
                  <c:v>3.8120886241825636E-2</c:v>
                </c:pt>
                <c:pt idx="808">
                  <c:v>3.7622465595969379E-2</c:v>
                </c:pt>
                <c:pt idx="809">
                  <c:v>3.6225807661331322E-2</c:v>
                </c:pt>
                <c:pt idx="810">
                  <c:v>3.5727561236235772E-2</c:v>
                </c:pt>
                <c:pt idx="811">
                  <c:v>3.493123622123262E-2</c:v>
                </c:pt>
                <c:pt idx="812">
                  <c:v>3.3439273820034643E-2</c:v>
                </c:pt>
                <c:pt idx="813">
                  <c:v>3.3937173676929833E-2</c:v>
                </c:pt>
                <c:pt idx="814">
                  <c:v>3.4233169635110361E-2</c:v>
                </c:pt>
                <c:pt idx="815">
                  <c:v>3.2833214109678988E-2</c:v>
                </c:pt>
                <c:pt idx="816">
                  <c:v>3.0733281045604022E-2</c:v>
                </c:pt>
                <c:pt idx="817">
                  <c:v>3.0733281045604022E-2</c:v>
                </c:pt>
                <c:pt idx="818">
                  <c:v>3.2827637858681369E-2</c:v>
                </c:pt>
                <c:pt idx="819">
                  <c:v>3.3824178997866605E-2</c:v>
                </c:pt>
                <c:pt idx="820">
                  <c:v>3.3224192908919203E-2</c:v>
                </c:pt>
                <c:pt idx="821">
                  <c:v>3.3024197549495149E-2</c:v>
                </c:pt>
                <c:pt idx="822">
                  <c:v>3.3020988468000612E-2</c:v>
                </c:pt>
                <c:pt idx="823">
                  <c:v>3.3419461313366927E-2</c:v>
                </c:pt>
                <c:pt idx="824">
                  <c:v>3.2231317066333087E-2</c:v>
                </c:pt>
                <c:pt idx="825">
                  <c:v>3.2127656417626715E-2</c:v>
                </c:pt>
                <c:pt idx="826">
                  <c:v>3.1031353131972139E-2</c:v>
                </c:pt>
                <c:pt idx="827">
                  <c:v>3.0433290629908516E-2</c:v>
                </c:pt>
                <c:pt idx="828">
                  <c:v>3.2229457234350001E-2</c:v>
                </c:pt>
                <c:pt idx="829">
                  <c:v>3.2033239577306416E-2</c:v>
                </c:pt>
                <c:pt idx="830">
                  <c:v>3.2033239577306416E-2</c:v>
                </c:pt>
                <c:pt idx="831">
                  <c:v>3.1331344107777159E-2</c:v>
                </c:pt>
                <c:pt idx="832">
                  <c:v>3.302588684097052E-2</c:v>
                </c:pt>
                <c:pt idx="833">
                  <c:v>3.3425876916956199E-2</c:v>
                </c:pt>
                <c:pt idx="834">
                  <c:v>3.4119448249177564E-2</c:v>
                </c:pt>
                <c:pt idx="835">
                  <c:v>3.4022543112917969E-2</c:v>
                </c:pt>
                <c:pt idx="836">
                  <c:v>3.642092020639276E-2</c:v>
                </c:pt>
                <c:pt idx="837">
                  <c:v>3.6117952307194168E-2</c:v>
                </c:pt>
                <c:pt idx="838">
                  <c:v>3.7413898276596136E-2</c:v>
                </c:pt>
                <c:pt idx="839">
                  <c:v>3.8410366277852548E-2</c:v>
                </c:pt>
                <c:pt idx="840">
                  <c:v>3.8410366277852548E-2</c:v>
                </c:pt>
                <c:pt idx="841">
                  <c:v>3.8009310341748925E-2</c:v>
                </c:pt>
                <c:pt idx="842">
                  <c:v>3.9204858492741357E-2</c:v>
                </c:pt>
                <c:pt idx="843">
                  <c:v>3.8706467374197251E-2</c:v>
                </c:pt>
                <c:pt idx="844">
                  <c:v>3.6513910259770022E-2</c:v>
                </c:pt>
                <c:pt idx="845">
                  <c:v>3.6513910259770022E-2</c:v>
                </c:pt>
                <c:pt idx="846">
                  <c:v>3.5813919594312571E-2</c:v>
                </c:pt>
                <c:pt idx="847">
                  <c:v>3.5812686990823295E-2</c:v>
                </c:pt>
                <c:pt idx="848">
                  <c:v>3.5913918260039646E-2</c:v>
                </c:pt>
                <c:pt idx="849">
                  <c:v>3.4719437065254377E-2</c:v>
                </c:pt>
                <c:pt idx="850">
                  <c:v>3.3919451980013005E-2</c:v>
                </c:pt>
                <c:pt idx="851">
                  <c:v>3.4220964324860104E-2</c:v>
                </c:pt>
                <c:pt idx="852">
                  <c:v>3.3624183633106597E-2</c:v>
                </c:pt>
                <c:pt idx="853">
                  <c:v>3.4419442655608146E-2</c:v>
                </c:pt>
                <c:pt idx="854">
                  <c:v>3.5224146600872475E-2</c:v>
                </c:pt>
                <c:pt idx="855">
                  <c:v>3.5519422173349247E-2</c:v>
                </c:pt>
                <c:pt idx="856">
                  <c:v>3.502094826026747E-2</c:v>
                </c:pt>
                <c:pt idx="857">
                  <c:v>3.3924176680912854E-2</c:v>
                </c:pt>
                <c:pt idx="858">
                  <c:v>3.532094224239013E-2</c:v>
                </c:pt>
                <c:pt idx="859">
                  <c:v>3.5722506441139501E-2</c:v>
                </c:pt>
                <c:pt idx="860">
                  <c:v>3.412417204833762E-2</c:v>
                </c:pt>
                <c:pt idx="861">
                  <c:v>3.4420960306402515E-2</c:v>
                </c:pt>
                <c:pt idx="862">
                  <c:v>3.631794887014439E-2</c:v>
                </c:pt>
                <c:pt idx="863">
                  <c:v>3.7616526386638371E-2</c:v>
                </c:pt>
                <c:pt idx="864">
                  <c:v>3.7416529548369049E-2</c:v>
                </c:pt>
                <c:pt idx="865">
                  <c:v>3.7613895616471993E-2</c:v>
                </c:pt>
                <c:pt idx="866">
                  <c:v>3.7715181267929943E-2</c:v>
                </c:pt>
                <c:pt idx="867">
                  <c:v>3.7715181267929943E-2</c:v>
                </c:pt>
                <c:pt idx="868">
                  <c:v>3.8711479221115175E-2</c:v>
                </c:pt>
                <c:pt idx="869">
                  <c:v>4.0007346936860921E-2</c:v>
                </c:pt>
                <c:pt idx="870">
                  <c:v>3.8215174010192143E-2</c:v>
                </c:pt>
                <c:pt idx="871">
                  <c:v>3.8012660281392829E-2</c:v>
                </c:pt>
                <c:pt idx="872">
                  <c:v>3.6913904931364261E-2</c:v>
                </c:pt>
                <c:pt idx="873">
                  <c:v>3.7711490212668508E-2</c:v>
                </c:pt>
                <c:pt idx="874">
                  <c:v>3.9207352563820352E-2</c:v>
                </c:pt>
                <c:pt idx="875">
                  <c:v>3.8308304860413145E-2</c:v>
                </c:pt>
                <c:pt idx="876">
                  <c:v>3.8308304860413145E-2</c:v>
                </c:pt>
                <c:pt idx="877">
                  <c:v>4.2504128045263379E-2</c:v>
                </c:pt>
                <c:pt idx="878">
                  <c:v>4.3104125679848559E-2</c:v>
                </c:pt>
                <c:pt idx="879">
                  <c:v>4.4502319808878976E-2</c:v>
                </c:pt>
                <c:pt idx="880">
                  <c:v>4.420183404433109E-2</c:v>
                </c:pt>
                <c:pt idx="881">
                  <c:v>4.4701833168780958E-2</c:v>
                </c:pt>
                <c:pt idx="882">
                  <c:v>4.4001404905951391E-2</c:v>
                </c:pt>
                <c:pt idx="883">
                  <c:v>4.3601032899732273E-2</c:v>
                </c:pt>
                <c:pt idx="884">
                  <c:v>4.3301033196173622E-2</c:v>
                </c:pt>
                <c:pt idx="885">
                  <c:v>4.3200258571152839E-2</c:v>
                </c:pt>
                <c:pt idx="886">
                  <c:v>4.2700028762263864E-2</c:v>
                </c:pt>
                <c:pt idx="887">
                  <c:v>4.4500114960880577E-2</c:v>
                </c:pt>
                <c:pt idx="888">
                  <c:v>4.5100258595917264E-2</c:v>
                </c:pt>
                <c:pt idx="889">
                  <c:v>4.5600114839861705E-2</c:v>
                </c:pt>
                <c:pt idx="890">
                  <c:v>4.5800258422662221E-2</c:v>
                </c:pt>
                <c:pt idx="891">
                  <c:v>4.7400458861760475E-2</c:v>
                </c:pt>
                <c:pt idx="892">
                  <c:v>4.5800028695319517E-2</c:v>
                </c:pt>
                <c:pt idx="893">
                  <c:v>4.4300000000000006E-2</c:v>
                </c:pt>
                <c:pt idx="894">
                  <c:v>4.4499999999999984E-2</c:v>
                </c:pt>
                <c:pt idx="895">
                  <c:v>4.4500028712713302E-2</c:v>
                </c:pt>
                <c:pt idx="896">
                  <c:v>4.3800258422662219E-2</c:v>
                </c:pt>
                <c:pt idx="897">
                  <c:v>4.310002876961927E-2</c:v>
                </c:pt>
                <c:pt idx="898">
                  <c:v>4.3300028764102327E-2</c:v>
                </c:pt>
                <c:pt idx="899">
                  <c:v>4.3900258893467603E-2</c:v>
                </c:pt>
                <c:pt idx="900">
                  <c:v>4.3900258893467603E-2</c:v>
                </c:pt>
                <c:pt idx="901">
                  <c:v>4.2600028783420729E-2</c:v>
                </c:pt>
                <c:pt idx="902">
                  <c:v>4.2100115225810031E-2</c:v>
                </c:pt>
                <c:pt idx="903">
                  <c:v>4.0400115266392866E-2</c:v>
                </c:pt>
                <c:pt idx="904">
                  <c:v>4.1199999999999903E-2</c:v>
                </c:pt>
                <c:pt idx="905">
                  <c:v>4.3100259092215376E-2</c:v>
                </c:pt>
                <c:pt idx="906">
                  <c:v>4.250025924147649E-2</c:v>
                </c:pt>
                <c:pt idx="907">
                  <c:v>4.2200720784194568E-2</c:v>
                </c:pt>
                <c:pt idx="908">
                  <c:v>4.570233048796335E-2</c:v>
                </c:pt>
                <c:pt idx="909">
                  <c:v>4.570287806564588E-2</c:v>
                </c:pt>
                <c:pt idx="910">
                  <c:v>4.2300028791707911E-2</c:v>
                </c:pt>
                <c:pt idx="911">
                  <c:v>4.1400028816598544E-2</c:v>
                </c:pt>
                <c:pt idx="912">
                  <c:v>3.9000461390572561E-2</c:v>
                </c:pt>
                <c:pt idx="913">
                  <c:v>3.9000115421609305E-2</c:v>
                </c:pt>
                <c:pt idx="914">
                  <c:v>3.8000721385040181E-2</c:v>
                </c:pt>
                <c:pt idx="915">
                  <c:v>3.7300462145760882E-2</c:v>
                </c:pt>
                <c:pt idx="916">
                  <c:v>3.8100115521611633E-2</c:v>
                </c:pt>
                <c:pt idx="917">
                  <c:v>3.8100028908232275E-2</c:v>
                </c:pt>
                <c:pt idx="918">
                  <c:v>3.7500000000000089E-2</c:v>
                </c:pt>
                <c:pt idx="919">
                  <c:v>3.6400115859937632E-2</c:v>
                </c:pt>
                <c:pt idx="920">
                  <c:v>3.7100724334398372E-2</c:v>
                </c:pt>
                <c:pt idx="921">
                  <c:v>3.660104388165486E-2</c:v>
                </c:pt>
                <c:pt idx="922">
                  <c:v>3.6000725104718301E-2</c:v>
                </c:pt>
                <c:pt idx="923">
                  <c:v>3.6500724754370273E-2</c:v>
                </c:pt>
                <c:pt idx="924">
                  <c:v>3.5200464276494703E-2</c:v>
                </c:pt>
                <c:pt idx="925">
                  <c:v>3.5200464276494703E-2</c:v>
                </c:pt>
                <c:pt idx="926">
                  <c:v>3.6000260869563316E-2</c:v>
                </c:pt>
                <c:pt idx="927">
                  <c:v>3.4800029000450872E-2</c:v>
                </c:pt>
                <c:pt idx="928">
                  <c:v>3.4900028997647992E-2</c:v>
                </c:pt>
                <c:pt idx="929">
                  <c:v>3.5100261096603136E-2</c:v>
                </c:pt>
                <c:pt idx="930">
                  <c:v>3.4600261222907713E-2</c:v>
                </c:pt>
                <c:pt idx="931">
                  <c:v>3.4100116117794288E-2</c:v>
                </c:pt>
                <c:pt idx="932">
                  <c:v>3.4800464456191449E-2</c:v>
                </c:pt>
                <c:pt idx="933">
                  <c:v>3.4701045802227215E-2</c:v>
                </c:pt>
                <c:pt idx="934">
                  <c:v>3.4400464636027639E-2</c:v>
                </c:pt>
                <c:pt idx="935">
                  <c:v>3.3400261526537633E-2</c:v>
                </c:pt>
                <c:pt idx="936">
                  <c:v>3.250002906507321E-2</c:v>
                </c:pt>
                <c:pt idx="937">
                  <c:v>3.2500029046312662E-2</c:v>
                </c:pt>
                <c:pt idx="938">
                  <c:v>3.0701045802226989E-2</c:v>
                </c:pt>
                <c:pt idx="939">
                  <c:v>3.0201046308815815E-2</c:v>
                </c:pt>
                <c:pt idx="940">
                  <c:v>3.0401423407067085E-2</c:v>
                </c:pt>
                <c:pt idx="941">
                  <c:v>3.0201423682778783E-2</c:v>
                </c:pt>
                <c:pt idx="942">
                  <c:v>2.9302905193538509E-2</c:v>
                </c:pt>
                <c:pt idx="943">
                  <c:v>3.0401858544016669E-2</c:v>
                </c:pt>
                <c:pt idx="944">
                  <c:v>3.0001423958597062E-2</c:v>
                </c:pt>
                <c:pt idx="945">
                  <c:v>3.0601045903505542E-2</c:v>
                </c:pt>
                <c:pt idx="946">
                  <c:v>2.7901863052564702E-2</c:v>
                </c:pt>
                <c:pt idx="947">
                  <c:v>2.92010473234674E-2</c:v>
                </c:pt>
                <c:pt idx="948">
                  <c:v>2.9400465687851929E-2</c:v>
                </c:pt>
                <c:pt idx="949">
                  <c:v>2.6601865405665448E-2</c:v>
                </c:pt>
                <c:pt idx="950">
                  <c:v>2.7101049460654281E-2</c:v>
                </c:pt>
                <c:pt idx="951">
                  <c:v>2.7300466638574106E-2</c:v>
                </c:pt>
                <c:pt idx="952">
                  <c:v>2.8700262212292493E-2</c:v>
                </c:pt>
                <c:pt idx="953">
                  <c:v>2.9900029119616978E-2</c:v>
                </c:pt>
                <c:pt idx="954">
                  <c:v>2.9400116497313666E-2</c:v>
                </c:pt>
                <c:pt idx="955">
                  <c:v>2.8300728178886514E-2</c:v>
                </c:pt>
                <c:pt idx="956">
                  <c:v>3.0100261856267574E-2</c:v>
                </c:pt>
                <c:pt idx="957">
                  <c:v>3.2499999999999973E-2</c:v>
                </c:pt>
                <c:pt idx="958">
                  <c:v>3.2000029060381241E-2</c:v>
                </c:pt>
                <c:pt idx="959">
                  <c:v>3.1500000000000083E-2</c:v>
                </c:pt>
                <c:pt idx="960">
                  <c:v>3.1600029090439019E-2</c:v>
                </c:pt>
                <c:pt idx="961">
                  <c:v>3.1800029084798398E-2</c:v>
                </c:pt>
                <c:pt idx="962">
                  <c:v>3.1600029090439019E-2</c:v>
                </c:pt>
                <c:pt idx="963">
                  <c:v>3.15004659440139E-2</c:v>
                </c:pt>
                <c:pt idx="964">
                  <c:v>3.1300116433260694E-2</c:v>
                </c:pt>
                <c:pt idx="965">
                  <c:v>3.1800116376802245E-2</c:v>
                </c:pt>
                <c:pt idx="966">
                  <c:v>3.0900116478466799E-2</c:v>
                </c:pt>
                <c:pt idx="967">
                  <c:v>3.0300116546343014E-2</c:v>
                </c:pt>
                <c:pt idx="968">
                  <c:v>2.8200000000000003E-2</c:v>
                </c:pt>
                <c:pt idx="969">
                  <c:v>2.8700029172474162E-2</c:v>
                </c:pt>
                <c:pt idx="970">
                  <c:v>2.8700029172474162E-2</c:v>
                </c:pt>
                <c:pt idx="971">
                  <c:v>3.1301428617634075E-2</c:v>
                </c:pt>
                <c:pt idx="972">
                  <c:v>3.2701426676514878E-2</c:v>
                </c:pt>
                <c:pt idx="973">
                  <c:v>3.4303522105703088E-2</c:v>
                </c:pt>
                <c:pt idx="974">
                  <c:v>3.4704920577565357E-2</c:v>
                </c:pt>
                <c:pt idx="975">
                  <c:v>3.3102358994072878E-2</c:v>
                </c:pt>
                <c:pt idx="976">
                  <c:v>3.3403525184066973E-2</c:v>
                </c:pt>
                <c:pt idx="977">
                  <c:v>3.4805707997794144E-2</c:v>
                </c:pt>
                <c:pt idx="978">
                  <c:v>3.6305699698340632E-2</c:v>
                </c:pt>
                <c:pt idx="979">
                  <c:v>3.7109426822532043E-2</c:v>
                </c:pt>
                <c:pt idx="980">
                  <c:v>3.7109426822532043E-2</c:v>
                </c:pt>
                <c:pt idx="981">
                  <c:v>3.7110506738592619E-2</c:v>
                </c:pt>
                <c:pt idx="982">
                  <c:v>3.6506543866617447E-2</c:v>
                </c:pt>
                <c:pt idx="983">
                  <c:v>3.9006528044896793E-2</c:v>
                </c:pt>
                <c:pt idx="984">
                  <c:v>3.8807431297210426E-2</c:v>
                </c:pt>
                <c:pt idx="985">
                  <c:v>3.5106552760325593E-2</c:v>
                </c:pt>
                <c:pt idx="986">
                  <c:v>3.3107472511206382E-2</c:v>
                </c:pt>
                <c:pt idx="987">
                  <c:v>3.260747614828885E-2</c:v>
                </c:pt>
                <c:pt idx="988">
                  <c:v>3.2307478332237682E-2</c:v>
                </c:pt>
                <c:pt idx="989">
                  <c:v>3.3612887194484076E-2</c:v>
                </c:pt>
                <c:pt idx="990">
                  <c:v>3.2912895987765589E-2</c:v>
                </c:pt>
                <c:pt idx="991">
                  <c:v>3.1909474604424615E-2</c:v>
                </c:pt>
                <c:pt idx="992">
                  <c:v>3.2009473680974621E-2</c:v>
                </c:pt>
                <c:pt idx="993">
                  <c:v>3.0709485699883743E-2</c:v>
                </c:pt>
                <c:pt idx="994">
                  <c:v>2.9808465691982144E-2</c:v>
                </c:pt>
                <c:pt idx="995">
                  <c:v>2.9808465691982144E-2</c:v>
                </c:pt>
                <c:pt idx="996">
                  <c:v>2.9708466518682197E-2</c:v>
                </c:pt>
                <c:pt idx="997">
                  <c:v>2.9306589864681376E-2</c:v>
                </c:pt>
                <c:pt idx="998">
                  <c:v>2.9807496581558457E-2</c:v>
                </c:pt>
                <c:pt idx="999">
                  <c:v>3.1006578945807606E-2</c:v>
                </c:pt>
                <c:pt idx="1000">
                  <c:v>2.9904943607530043E-2</c:v>
                </c:pt>
                <c:pt idx="1001">
                  <c:v>3.0806580228502689E-2</c:v>
                </c:pt>
                <c:pt idx="1002">
                  <c:v>3.1607483433085726E-2</c:v>
                </c:pt>
                <c:pt idx="1003">
                  <c:v>3.2509469066422714E-2</c:v>
                </c:pt>
                <c:pt idx="1004">
                  <c:v>3.0908456608922386E-2</c:v>
                </c:pt>
                <c:pt idx="1005">
                  <c:v>3.1509478300026039E-2</c:v>
                </c:pt>
                <c:pt idx="1006">
                  <c:v>3.0708458258937865E-2</c:v>
                </c:pt>
                <c:pt idx="1007">
                  <c:v>3.1106578304647803E-2</c:v>
                </c:pt>
                <c:pt idx="1008">
                  <c:v>3.1910560011578992E-2</c:v>
                </c:pt>
                <c:pt idx="1009">
                  <c:v>3.2111702364790107E-2</c:v>
                </c:pt>
                <c:pt idx="1010">
                  <c:v>3.3814145605572055E-2</c:v>
                </c:pt>
                <c:pt idx="1011">
                  <c:v>3.3111690963801177E-2</c:v>
                </c:pt>
                <c:pt idx="1012">
                  <c:v>3.2310555894484727E-2</c:v>
                </c:pt>
                <c:pt idx="1013">
                  <c:v>3.2908440144106876E-2</c:v>
                </c:pt>
                <c:pt idx="1014">
                  <c:v>3.331168868626877E-2</c:v>
                </c:pt>
                <c:pt idx="1015">
                  <c:v>3.2108446722333372E-2</c:v>
                </c:pt>
                <c:pt idx="1016">
                  <c:v>3.1408452486699101E-2</c:v>
                </c:pt>
                <c:pt idx="1017">
                  <c:v>3.0908456608922386E-2</c:v>
                </c:pt>
                <c:pt idx="1018">
                  <c:v>3.0809484774270368E-2</c:v>
                </c:pt>
                <c:pt idx="1019">
                  <c:v>3.110748708081057E-2</c:v>
                </c:pt>
                <c:pt idx="1020">
                  <c:v>3.2007480517463494E-2</c:v>
                </c:pt>
                <c:pt idx="1021">
                  <c:v>3.2510553837141076E-2</c:v>
                </c:pt>
                <c:pt idx="1022">
                  <c:v>3.1710562071330717E-2</c:v>
                </c:pt>
                <c:pt idx="1023">
                  <c:v>3.2111702364790107E-2</c:v>
                </c:pt>
                <c:pt idx="1024">
                  <c:v>3.1214181526789231E-2</c:v>
                </c:pt>
                <c:pt idx="1025">
                  <c:v>3.0711718363582552E-2</c:v>
                </c:pt>
                <c:pt idx="1026">
                  <c:v>3.0711718363582552E-2</c:v>
                </c:pt>
                <c:pt idx="1027">
                  <c:v>2.9711729818100441E-2</c:v>
                </c:pt>
                <c:pt idx="1028">
                  <c:v>2.9610583747335273E-2</c:v>
                </c:pt>
                <c:pt idx="1029">
                  <c:v>3.1915494507555264E-2</c:v>
                </c:pt>
                <c:pt idx="1030">
                  <c:v>3.1311711501603723E-2</c:v>
                </c:pt>
                <c:pt idx="1031">
                  <c:v>3.0410575479327129E-2</c:v>
                </c:pt>
                <c:pt idx="1032">
                  <c:v>3.0108463212849212E-2</c:v>
                </c:pt>
                <c:pt idx="1033">
                  <c:v>3.0509487551654502E-2</c:v>
                </c:pt>
                <c:pt idx="1034">
                  <c:v>2.9709494965971528E-2</c:v>
                </c:pt>
                <c:pt idx="1035">
                  <c:v>2.9508468172567692E-2</c:v>
                </c:pt>
                <c:pt idx="1036">
                  <c:v>2.7908481426946352E-2</c:v>
                </c:pt>
                <c:pt idx="1037">
                  <c:v>2.8509506109200222E-2</c:v>
                </c:pt>
                <c:pt idx="1038">
                  <c:v>2.9210587886189021E-2</c:v>
                </c:pt>
                <c:pt idx="1039">
                  <c:v>2.9511732111692002E-2</c:v>
                </c:pt>
                <c:pt idx="1040">
                  <c:v>2.9312941400572612E-2</c:v>
                </c:pt>
                <c:pt idx="1041">
                  <c:v>2.7914227382676682E-2</c:v>
                </c:pt>
                <c:pt idx="1042">
                  <c:v>2.7010610707872695E-2</c:v>
                </c:pt>
                <c:pt idx="1043">
                  <c:v>2.7811751643492588E-2</c:v>
                </c:pt>
                <c:pt idx="1044">
                  <c:v>2.7411756248665542E-2</c:v>
                </c:pt>
                <c:pt idx="1045">
                  <c:v>2.5109537824192785E-2</c:v>
                </c:pt>
                <c:pt idx="1046">
                  <c:v>2.5411779328775586E-2</c:v>
                </c:pt>
                <c:pt idx="1047">
                  <c:v>2.5210629453465305E-2</c:v>
                </c:pt>
                <c:pt idx="1048">
                  <c:v>2.4210639896331321E-2</c:v>
                </c:pt>
                <c:pt idx="1049">
                  <c:v>2.3808515581440703E-2</c:v>
                </c:pt>
                <c:pt idx="1050">
                  <c:v>2.2307551867864817E-2</c:v>
                </c:pt>
                <c:pt idx="1051">
                  <c:v>2.2007554096283632E-2</c:v>
                </c:pt>
                <c:pt idx="1052">
                  <c:v>2.1306641738037868E-2</c:v>
                </c:pt>
                <c:pt idx="1053">
                  <c:v>2.0806645007251712E-2</c:v>
                </c:pt>
                <c:pt idx="1054">
                  <c:v>1.9404994744919524E-2</c:v>
                </c:pt>
                <c:pt idx="1055">
                  <c:v>1.8604257834939242E-2</c:v>
                </c:pt>
                <c:pt idx="1056">
                  <c:v>2.010756824019988E-2</c:v>
                </c:pt>
                <c:pt idx="1057">
                  <c:v>2.0108546640782432E-2</c:v>
                </c:pt>
                <c:pt idx="1058">
                  <c:v>1.7907584683679589E-2</c:v>
                </c:pt>
                <c:pt idx="1059">
                  <c:v>1.9809587686525409E-2</c:v>
                </c:pt>
                <c:pt idx="1060">
                  <c:v>2.1813037045441241E-2</c:v>
                </c:pt>
                <c:pt idx="1061">
                  <c:v>2.1110672400013408E-2</c:v>
                </c:pt>
                <c:pt idx="1062">
                  <c:v>2.1811821102152074E-2</c:v>
                </c:pt>
                <c:pt idx="1063">
                  <c:v>2.10095763513376E-2</c:v>
                </c:pt>
                <c:pt idx="1064">
                  <c:v>2.101304733106879E-2</c:v>
                </c:pt>
                <c:pt idx="1065">
                  <c:v>2.101304733106879E-2</c:v>
                </c:pt>
                <c:pt idx="1066">
                  <c:v>2.1213044758140231E-2</c:v>
                </c:pt>
                <c:pt idx="1067">
                  <c:v>2.2115644193095418E-2</c:v>
                </c:pt>
                <c:pt idx="1068">
                  <c:v>2.2414304471725099E-2</c:v>
                </c:pt>
                <c:pt idx="1069">
                  <c:v>2.2414304471725099E-2</c:v>
                </c:pt>
                <c:pt idx="1070">
                  <c:v>2.1313043472056981E-2</c:v>
                </c:pt>
                <c:pt idx="1071">
                  <c:v>2.2413029341856516E-2</c:v>
                </c:pt>
                <c:pt idx="1072">
                  <c:v>2.1118513629983626E-2</c:v>
                </c:pt>
                <c:pt idx="1073">
                  <c:v>2.0717063285507598E-2</c:v>
                </c:pt>
                <c:pt idx="1074">
                  <c:v>2.0217071714308643E-2</c:v>
                </c:pt>
                <c:pt idx="1075">
                  <c:v>2.0317070027882078E-2</c:v>
                </c:pt>
                <c:pt idx="1076">
                  <c:v>1.8815695250435249E-2</c:v>
                </c:pt>
                <c:pt idx="1077">
                  <c:v>1.8214363904606179E-2</c:v>
                </c:pt>
                <c:pt idx="1078">
                  <c:v>1.8113084752910291E-2</c:v>
                </c:pt>
                <c:pt idx="1079">
                  <c:v>1.8113084752910291E-2</c:v>
                </c:pt>
                <c:pt idx="1080">
                  <c:v>1.8415701461858891E-2</c:v>
                </c:pt>
                <c:pt idx="1081">
                  <c:v>1.9318546592978159E-2</c:v>
                </c:pt>
                <c:pt idx="1082">
                  <c:v>1.9120070582033133E-2</c:v>
                </c:pt>
                <c:pt idx="1083">
                  <c:v>1.8020092455488523E-2</c:v>
                </c:pt>
                <c:pt idx="1084">
                  <c:v>1.7720098429253373E-2</c:v>
                </c:pt>
                <c:pt idx="1085">
                  <c:v>1.8221670612997842E-2</c:v>
                </c:pt>
                <c:pt idx="1086">
                  <c:v>1.8620080518606974E-2</c:v>
                </c:pt>
                <c:pt idx="1087">
                  <c:v>1.912499419830338E-2</c:v>
                </c:pt>
                <c:pt idx="1088">
                  <c:v>1.9324989247168523E-2</c:v>
                </c:pt>
                <c:pt idx="1089">
                  <c:v>1.8021674908454521E-2</c:v>
                </c:pt>
                <c:pt idx="1090">
                  <c:v>1.8021674908454521E-2</c:v>
                </c:pt>
                <c:pt idx="1091">
                  <c:v>1.7221692107323161E-2</c:v>
                </c:pt>
                <c:pt idx="1092">
                  <c:v>1.7925023946359753E-2</c:v>
                </c:pt>
                <c:pt idx="1093">
                  <c:v>1.863047817216934E-2</c:v>
                </c:pt>
                <c:pt idx="1094">
                  <c:v>1.7925023946359753E-2</c:v>
                </c:pt>
                <c:pt idx="1095">
                  <c:v>1.7726793662264484E-2</c:v>
                </c:pt>
                <c:pt idx="1096">
                  <c:v>1.6921698563938214E-2</c:v>
                </c:pt>
                <c:pt idx="1097">
                  <c:v>1.6421709333507506E-2</c:v>
                </c:pt>
                <c:pt idx="1098">
                  <c:v>1.521862211531877E-2</c:v>
                </c:pt>
                <c:pt idx="1099">
                  <c:v>1.5620140345274924E-2</c:v>
                </c:pt>
                <c:pt idx="1100">
                  <c:v>1.4517168394535762E-2</c:v>
                </c:pt>
                <c:pt idx="1101">
                  <c:v>1.481862951629509E-2</c:v>
                </c:pt>
                <c:pt idx="1102">
                  <c:v>1.4717164983713893E-2</c:v>
                </c:pt>
                <c:pt idx="1103">
                  <c:v>1.4918627665499562E-2</c:v>
                </c:pt>
                <c:pt idx="1104">
                  <c:v>1.4214420968326369E-2</c:v>
                </c:pt>
                <c:pt idx="1105">
                  <c:v>1.492015435616123E-2</c:v>
                </c:pt>
                <c:pt idx="1106">
                  <c:v>1.492015435616123E-2</c:v>
                </c:pt>
                <c:pt idx="1107">
                  <c:v>1.5223382800690022E-2</c:v>
                </c:pt>
                <c:pt idx="1108">
                  <c:v>1.4820156359308445E-2</c:v>
                </c:pt>
                <c:pt idx="1109">
                  <c:v>1.432016638101774E-2</c:v>
                </c:pt>
                <c:pt idx="1110">
                  <c:v>1.4721746030145422E-2</c:v>
                </c:pt>
                <c:pt idx="1111">
                  <c:v>1.4823392102942368E-2</c:v>
                </c:pt>
                <c:pt idx="1112">
                  <c:v>1.6228661820290924E-2</c:v>
                </c:pt>
                <c:pt idx="1113">
                  <c:v>1.602866752034271E-2</c:v>
                </c:pt>
                <c:pt idx="1114">
                  <c:v>1.5325088644037699E-2</c:v>
                </c:pt>
                <c:pt idx="1115">
                  <c:v>1.602866752034271E-2</c:v>
                </c:pt>
                <c:pt idx="1116">
                  <c:v>1.5725078668782588E-2</c:v>
                </c:pt>
                <c:pt idx="1117">
                  <c:v>1.6128664670033377E-2</c:v>
                </c:pt>
                <c:pt idx="1118">
                  <c:v>1.5725078668782588E-2</c:v>
                </c:pt>
                <c:pt idx="1119">
                  <c:v>1.432016638101774E-2</c:v>
                </c:pt>
                <c:pt idx="1120">
                  <c:v>1.3820176412696616E-2</c:v>
                </c:pt>
                <c:pt idx="1121">
                  <c:v>1.4421752518904096E-2</c:v>
                </c:pt>
                <c:pt idx="1122">
                  <c:v>1.4325113616927343E-2</c:v>
                </c:pt>
                <c:pt idx="1123">
                  <c:v>1.3925123620009083E-2</c:v>
                </c:pt>
                <c:pt idx="1124">
                  <c:v>1.4730596559278553E-2</c:v>
                </c:pt>
                <c:pt idx="1125">
                  <c:v>1.4328716062473879E-2</c:v>
                </c:pt>
                <c:pt idx="1126">
                  <c:v>1.6332497723038575E-2</c:v>
                </c:pt>
                <c:pt idx="1127">
                  <c:v>1.6332497723038575E-2</c:v>
                </c:pt>
                <c:pt idx="1128">
                  <c:v>1.6536573180203407E-2</c:v>
                </c:pt>
                <c:pt idx="1129">
                  <c:v>1.5930560034636221E-2</c:v>
                </c:pt>
                <c:pt idx="1130">
                  <c:v>1.5434539495300381E-2</c:v>
                </c:pt>
                <c:pt idx="1131">
                  <c:v>1.4830593512223933E-2</c:v>
                </c:pt>
                <c:pt idx="1132">
                  <c:v>1.5132536560976906E-2</c:v>
                </c:pt>
                <c:pt idx="1133">
                  <c:v>1.5332530081541895E-2</c:v>
                </c:pt>
                <c:pt idx="1134">
                  <c:v>1.553453605569155E-2</c:v>
                </c:pt>
                <c:pt idx="1135">
                  <c:v>1.4930590465776383E-2</c:v>
                </c:pt>
                <c:pt idx="1136">
                  <c:v>1.4730596559278553E-2</c:v>
                </c:pt>
                <c:pt idx="1137">
                  <c:v>1.4730596559278553E-2</c:v>
                </c:pt>
                <c:pt idx="1138">
                  <c:v>1.31269165319714E-2</c:v>
                </c:pt>
                <c:pt idx="1139">
                  <c:v>1.3526905802931477E-2</c:v>
                </c:pt>
                <c:pt idx="1140">
                  <c:v>1.2021804568716377E-2</c:v>
                </c:pt>
                <c:pt idx="1141">
                  <c:v>1.2523445734851091E-2</c:v>
                </c:pt>
                <c:pt idx="1142">
                  <c:v>1.3726900441618284E-2</c:v>
                </c:pt>
                <c:pt idx="1143">
                  <c:v>1.2721789361808788E-2</c:v>
                </c:pt>
                <c:pt idx="1144">
                  <c:v>1.3725128624539229E-2</c:v>
                </c:pt>
                <c:pt idx="1145">
                  <c:v>1.2921785020873156E-2</c:v>
                </c:pt>
                <c:pt idx="1146">
                  <c:v>1.3121780681666584E-2</c:v>
                </c:pt>
                <c:pt idx="1147">
                  <c:v>1.3121780681666584E-2</c:v>
                </c:pt>
                <c:pt idx="1148">
                  <c:v>1.3726900441618284E-2</c:v>
                </c:pt>
                <c:pt idx="1149">
                  <c:v>1.3425136135073457E-2</c:v>
                </c:pt>
                <c:pt idx="1150">
                  <c:v>1.4128721784122611E-2</c:v>
                </c:pt>
                <c:pt idx="1151">
                  <c:v>1.443255925934106E-2</c:v>
                </c:pt>
                <c:pt idx="1152">
                  <c:v>1.3026919215567423E-2</c:v>
                </c:pt>
                <c:pt idx="1153">
                  <c:v>1.31269165319714E-2</c:v>
                </c:pt>
                <c:pt idx="1154">
                  <c:v>1.2823438725442893E-2</c:v>
                </c:pt>
                <c:pt idx="1155">
                  <c:v>1.2825151169617577E-2</c:v>
                </c:pt>
                <c:pt idx="1156">
                  <c:v>1.1420224704018711E-2</c:v>
                </c:pt>
                <c:pt idx="1157">
                  <c:v>1.2425161202643142E-2</c:v>
                </c:pt>
                <c:pt idx="1158">
                  <c:v>1.2225166222158412E-2</c:v>
                </c:pt>
                <c:pt idx="1159">
                  <c:v>1.1321819796865196E-2</c:v>
                </c:pt>
                <c:pt idx="1160">
                  <c:v>1.1321819796865196E-2</c:v>
                </c:pt>
                <c:pt idx="1161">
                  <c:v>1.0718705716865395E-2</c:v>
                </c:pt>
                <c:pt idx="1162">
                  <c:v>1.0518709449915953E-2</c:v>
                </c:pt>
                <c:pt idx="1163">
                  <c:v>1.0620240852537766E-2</c:v>
                </c:pt>
                <c:pt idx="1164">
                  <c:v>1.0218715052285221E-2</c:v>
                </c:pt>
                <c:pt idx="1165">
                  <c:v>9.3144914922984601E-3</c:v>
                </c:pt>
                <c:pt idx="1166">
                  <c:v>1.0318713184455985E-2</c:v>
                </c:pt>
                <c:pt idx="1167">
                  <c:v>1.0518709449915953E-2</c:v>
                </c:pt>
                <c:pt idx="1168">
                  <c:v>1.0317240336235711E-2</c:v>
                </c:pt>
                <c:pt idx="1169">
                  <c:v>1.0618707583204268E-2</c:v>
                </c:pt>
                <c:pt idx="1170">
                  <c:v>1.0720238832562901E-2</c:v>
                </c:pt>
                <c:pt idx="1171">
                  <c:v>1.0520242872915864E-2</c:v>
                </c:pt>
                <c:pt idx="1172">
                  <c:v>9.4158425303323412E-3</c:v>
                </c:pt>
                <c:pt idx="1173">
                  <c:v>9.4172558308260879E-3</c:v>
                </c:pt>
                <c:pt idx="1174">
                  <c:v>8.9144972798220756E-3</c:v>
                </c:pt>
                <c:pt idx="1175">
                  <c:v>9.5172541078296646E-3</c:v>
                </c:pt>
                <c:pt idx="1176">
                  <c:v>9.2158456939839262E-3</c:v>
                </c:pt>
                <c:pt idx="1177">
                  <c:v>8.7145001753177187E-3</c:v>
                </c:pt>
                <c:pt idx="1178">
                  <c:v>8.7145001753177187E-3</c:v>
                </c:pt>
                <c:pt idx="1179">
                  <c:v>9.0158488588989449E-3</c:v>
                </c:pt>
                <c:pt idx="1180">
                  <c:v>8.9144972798220756E-3</c:v>
                </c:pt>
                <c:pt idx="1181">
                  <c:v>8.3119804266609254E-3</c:v>
                </c:pt>
                <c:pt idx="1182">
                  <c:v>8.5132101782783298E-3</c:v>
                </c:pt>
                <c:pt idx="1183">
                  <c:v>9.1158472762835618E-3</c:v>
                </c:pt>
                <c:pt idx="1184">
                  <c:v>8.4132114974480032E-3</c:v>
                </c:pt>
                <c:pt idx="1185">
                  <c:v>8.4132114974480032E-3</c:v>
                </c:pt>
                <c:pt idx="1186">
                  <c:v>8.6145016234995264E-3</c:v>
                </c:pt>
                <c:pt idx="1187">
                  <c:v>8.6145016234995264E-3</c:v>
                </c:pt>
                <c:pt idx="1188">
                  <c:v>8.0119840160000066E-3</c:v>
                </c:pt>
                <c:pt idx="1189">
                  <c:v>8.0119840160000066E-3</c:v>
                </c:pt>
                <c:pt idx="1190">
                  <c:v>7.9108130552218991E-3</c:v>
                </c:pt>
                <c:pt idx="1191">
                  <c:v>8.813206222349379E-3</c:v>
                </c:pt>
                <c:pt idx="1192">
                  <c:v>9.5172541078296646E-3</c:v>
                </c:pt>
                <c:pt idx="1193">
                  <c:v>8.4119792306920349E-3</c:v>
                </c:pt>
                <c:pt idx="1194">
                  <c:v>8.3119804266609254E-3</c:v>
                </c:pt>
                <c:pt idx="1195">
                  <c:v>8.6132088593717793E-3</c:v>
                </c:pt>
                <c:pt idx="1196">
                  <c:v>8.8144987274254571E-3</c:v>
                </c:pt>
                <c:pt idx="1197">
                  <c:v>8.3119804266609254E-3</c:v>
                </c:pt>
                <c:pt idx="1198">
                  <c:v>8.3119804266609254E-3</c:v>
                </c:pt>
                <c:pt idx="1199">
                  <c:v>8.4132114974480032E-3</c:v>
                </c:pt>
                <c:pt idx="1200">
                  <c:v>8.6132088593717793E-3</c:v>
                </c:pt>
                <c:pt idx="1201">
                  <c:v>9.2158456939839262E-3</c:v>
                </c:pt>
                <c:pt idx="1202">
                  <c:v>8.9144972798220756E-3</c:v>
                </c:pt>
                <c:pt idx="1203">
                  <c:v>9.3158441120000379E-3</c:v>
                </c:pt>
                <c:pt idx="1204">
                  <c:v>8.3119804266609254E-3</c:v>
                </c:pt>
                <c:pt idx="1205">
                  <c:v>8.4132114974480032E-3</c:v>
                </c:pt>
                <c:pt idx="1206">
                  <c:v>7.2086567235847276E-3</c:v>
                </c:pt>
                <c:pt idx="1207">
                  <c:v>6.8086601823522663E-3</c:v>
                </c:pt>
                <c:pt idx="1208">
                  <c:v>6.5076710482667721E-3</c:v>
                </c:pt>
                <c:pt idx="1209">
                  <c:v>6.5076710482667721E-3</c:v>
                </c:pt>
                <c:pt idx="1210">
                  <c:v>6.7076695161518707E-3</c:v>
                </c:pt>
                <c:pt idx="1211">
                  <c:v>7.1086575880177083E-3</c:v>
                </c:pt>
                <c:pt idx="1212">
                  <c:v>7.4097064075442365E-3</c:v>
                </c:pt>
                <c:pt idx="1213">
                  <c:v>7.1086575880177083E-3</c:v>
                </c:pt>
                <c:pt idx="1214">
                  <c:v>7.007667219126601E-3</c:v>
                </c:pt>
                <c:pt idx="1215">
                  <c:v>7.007667219126601E-3</c:v>
                </c:pt>
                <c:pt idx="1216">
                  <c:v>7.1086575880177083E-3</c:v>
                </c:pt>
                <c:pt idx="1217">
                  <c:v>7.3086558593247197E-3</c:v>
                </c:pt>
                <c:pt idx="1218">
                  <c:v>7.1086575880177083E-3</c:v>
                </c:pt>
                <c:pt idx="1219">
                  <c:v>7.2086567235847276E-3</c:v>
                </c:pt>
                <c:pt idx="1220">
                  <c:v>7.9097015635476442E-3</c:v>
                </c:pt>
                <c:pt idx="1221">
                  <c:v>8.3119804266609254E-3</c:v>
                </c:pt>
                <c:pt idx="1222">
                  <c:v>8.6132088593717793E-3</c:v>
                </c:pt>
                <c:pt idx="1223">
                  <c:v>8.9132049042328632E-3</c:v>
                </c:pt>
                <c:pt idx="1224">
                  <c:v>8.3119804266609254E-3</c:v>
                </c:pt>
                <c:pt idx="1225">
                  <c:v>7.7097035005657677E-3</c:v>
                </c:pt>
                <c:pt idx="1226">
                  <c:v>7.3097073769241572E-3</c:v>
                </c:pt>
                <c:pt idx="1227">
                  <c:v>7.9108130552218991E-3</c:v>
                </c:pt>
                <c:pt idx="1228">
                  <c:v>8.2119816228685139E-3</c:v>
                </c:pt>
                <c:pt idx="1229">
                  <c:v>8.7132075407290177E-3</c:v>
                </c:pt>
                <c:pt idx="1230">
                  <c:v>8.7132075407290177E-3</c:v>
                </c:pt>
                <c:pt idx="1231">
                  <c:v>9.1144943854826188E-3</c:v>
                </c:pt>
                <c:pt idx="1232">
                  <c:v>8.813206222349379E-3</c:v>
                </c:pt>
                <c:pt idx="1233">
                  <c:v>8.7119756442186613E-3</c:v>
                </c:pt>
                <c:pt idx="1234">
                  <c:v>9.1144943854826188E-3</c:v>
                </c:pt>
                <c:pt idx="1235">
                  <c:v>8.8119744492045626E-3</c:v>
                </c:pt>
                <c:pt idx="1236">
                  <c:v>9.2144929387460994E-3</c:v>
                </c:pt>
                <c:pt idx="1237">
                  <c:v>8.9132049042328632E-3</c:v>
                </c:pt>
                <c:pt idx="1238">
                  <c:v>8.210809817351894E-3</c:v>
                </c:pt>
                <c:pt idx="1239">
                  <c:v>9.0132035863792481E-3</c:v>
                </c:pt>
                <c:pt idx="1240">
                  <c:v>8.9132049042328632E-3</c:v>
                </c:pt>
                <c:pt idx="1241">
                  <c:v>8.3119804266609254E-3</c:v>
                </c:pt>
                <c:pt idx="1242">
                  <c:v>8.1119828193145782E-3</c:v>
                </c:pt>
                <c:pt idx="1243">
                  <c:v>7.0097102862258787E-3</c:v>
                </c:pt>
                <c:pt idx="1244">
                  <c:v>6.7086610474760278E-3</c:v>
                </c:pt>
                <c:pt idx="1245">
                  <c:v>6.1067425814784748E-3</c:v>
                </c:pt>
                <c:pt idx="1246">
                  <c:v>6.2076733475864287E-3</c:v>
                </c:pt>
                <c:pt idx="1247">
                  <c:v>6.1067425814784748E-3</c:v>
                </c:pt>
                <c:pt idx="1248">
                  <c:v>6.8097122267292143E-3</c:v>
                </c:pt>
                <c:pt idx="1249">
                  <c:v>6.7086610474760278E-3</c:v>
                </c:pt>
                <c:pt idx="1250">
                  <c:v>6.8097122267292143E-3</c:v>
                </c:pt>
                <c:pt idx="1251">
                  <c:v>7.0097102862258787E-3</c:v>
                </c:pt>
                <c:pt idx="1252">
                  <c:v>6.4086636438840383E-3</c:v>
                </c:pt>
                <c:pt idx="1253">
                  <c:v>6.1067425814784748E-3</c:v>
                </c:pt>
                <c:pt idx="1254">
                  <c:v>6.2076733475864287E-3</c:v>
                </c:pt>
                <c:pt idx="1255">
                  <c:v>6.2076733475864287E-3</c:v>
                </c:pt>
                <c:pt idx="1256">
                  <c:v>6.5086627782420248E-3</c:v>
                </c:pt>
                <c:pt idx="1257">
                  <c:v>6.5086627782420248E-3</c:v>
                </c:pt>
                <c:pt idx="1258">
                  <c:v>6.0067432550618971E-3</c:v>
                </c:pt>
                <c:pt idx="1259">
                  <c:v>6.6086619127723178E-3</c:v>
                </c:pt>
                <c:pt idx="1260">
                  <c:v>6.8086601823522663E-3</c:v>
                </c:pt>
                <c:pt idx="1261">
                  <c:v>7.2108206178003176E-3</c:v>
                </c:pt>
                <c:pt idx="1262">
                  <c:v>7.3108195367843631E-3</c:v>
                </c:pt>
                <c:pt idx="1263">
                  <c:v>7.0097102862258787E-3</c:v>
                </c:pt>
                <c:pt idx="1264">
                  <c:v>7.0097102862258787E-3</c:v>
                </c:pt>
                <c:pt idx="1265">
                  <c:v>6.7086610474760278E-3</c:v>
                </c:pt>
                <c:pt idx="1266">
                  <c:v>6.7086610474760278E-3</c:v>
                </c:pt>
                <c:pt idx="1267">
                  <c:v>7.3108195367843631E-3</c:v>
                </c:pt>
                <c:pt idx="1268">
                  <c:v>6.1067425814784748E-3</c:v>
                </c:pt>
                <c:pt idx="1269">
                  <c:v>6.4076718145535949E-3</c:v>
                </c:pt>
                <c:pt idx="1270">
                  <c:v>5.9067439287807666E-3</c:v>
                </c:pt>
                <c:pt idx="1271">
                  <c:v>6.4076718145535949E-3</c:v>
                </c:pt>
                <c:pt idx="1272">
                  <c:v>6.4076718145535949E-3</c:v>
                </c:pt>
                <c:pt idx="1273">
                  <c:v>6.7086610474760278E-3</c:v>
                </c:pt>
                <c:pt idx="1274">
                  <c:v>6.7086610474760278E-3</c:v>
                </c:pt>
                <c:pt idx="1275">
                  <c:v>7.3108195367843631E-3</c:v>
                </c:pt>
                <c:pt idx="1276">
                  <c:v>7.3108195367843631E-3</c:v>
                </c:pt>
                <c:pt idx="1277">
                  <c:v>7.1097093162648672E-3</c:v>
                </c:pt>
                <c:pt idx="1278">
                  <c:v>7.4108184559844581E-3</c:v>
                </c:pt>
                <c:pt idx="1279">
                  <c:v>6.9086593174012556E-3</c:v>
                </c:pt>
                <c:pt idx="1280">
                  <c:v>7.0097102862258787E-3</c:v>
                </c:pt>
                <c:pt idx="1281">
                  <c:v>6.4076718145535949E-3</c:v>
                </c:pt>
                <c:pt idx="1282">
                  <c:v>6.6086619127723178E-3</c:v>
                </c:pt>
                <c:pt idx="1283">
                  <c:v>6.3076725809938505E-3</c:v>
                </c:pt>
                <c:pt idx="1284">
                  <c:v>7.0097102862258787E-3</c:v>
                </c:pt>
                <c:pt idx="1285">
                  <c:v>7.0097102862258787E-3</c:v>
                </c:pt>
                <c:pt idx="1286">
                  <c:v>6.4076718145535949E-3</c:v>
                </c:pt>
                <c:pt idx="1287">
                  <c:v>7.3108195367843631E-3</c:v>
                </c:pt>
                <c:pt idx="1288">
                  <c:v>7.3108195367843631E-3</c:v>
                </c:pt>
                <c:pt idx="1289">
                  <c:v>7.8119864100876235E-3</c:v>
                </c:pt>
                <c:pt idx="1290">
                  <c:v>7.3108195367843631E-3</c:v>
                </c:pt>
                <c:pt idx="1291">
                  <c:v>7.1108216990320994E-3</c:v>
                </c:pt>
                <c:pt idx="1292">
                  <c:v>7.0097102862258787E-3</c:v>
                </c:pt>
                <c:pt idx="1293">
                  <c:v>7.3108195367843631E-3</c:v>
                </c:pt>
                <c:pt idx="1294">
                  <c:v>7.7119876074904781E-3</c:v>
                </c:pt>
                <c:pt idx="1295">
                  <c:v>7.911985212924133E-3</c:v>
                </c:pt>
                <c:pt idx="1296">
                  <c:v>7.1097093162648672E-3</c:v>
                </c:pt>
                <c:pt idx="1297">
                  <c:v>7.3108195367843631E-3</c:v>
                </c:pt>
                <c:pt idx="1298">
                  <c:v>6.7086610474760278E-3</c:v>
                </c:pt>
                <c:pt idx="1299">
                  <c:v>6.8097122267292143E-3</c:v>
                </c:pt>
                <c:pt idx="1300">
                  <c:v>6.5086627782420248E-3</c:v>
                </c:pt>
                <c:pt idx="1301">
                  <c:v>6.2076733475864287E-3</c:v>
                </c:pt>
                <c:pt idx="1302">
                  <c:v>6.5086627782420248E-3</c:v>
                </c:pt>
                <c:pt idx="1303">
                  <c:v>6.3076725809938505E-3</c:v>
                </c:pt>
                <c:pt idx="1304">
                  <c:v>6.6086619127723178E-3</c:v>
                </c:pt>
                <c:pt idx="1305">
                  <c:v>6.7086610474760278E-3</c:v>
                </c:pt>
                <c:pt idx="1306">
                  <c:v>6.7086610474760278E-3</c:v>
                </c:pt>
                <c:pt idx="1307">
                  <c:v>6.1076741143331059E-3</c:v>
                </c:pt>
                <c:pt idx="1308">
                  <c:v>6.909711256380513E-3</c:v>
                </c:pt>
                <c:pt idx="1309">
                  <c:v>7.1108216990320994E-3</c:v>
                </c:pt>
                <c:pt idx="1310">
                  <c:v>7.411991201134116E-3</c:v>
                </c:pt>
                <c:pt idx="1311">
                  <c:v>6.5086627782420248E-3</c:v>
                </c:pt>
                <c:pt idx="1312">
                  <c:v>6.4076718145535949E-3</c:v>
                </c:pt>
                <c:pt idx="1313">
                  <c:v>7.1097093162648672E-3</c:v>
                </c:pt>
                <c:pt idx="1314">
                  <c:v>6.8086601823522663E-3</c:v>
                </c:pt>
                <c:pt idx="1315">
                  <c:v>6.8097122267292143E-3</c:v>
                </c:pt>
                <c:pt idx="1316">
                  <c:v>6.8097122267292143E-3</c:v>
                </c:pt>
                <c:pt idx="1317">
                  <c:v>5.9067439287807666E-3</c:v>
                </c:pt>
                <c:pt idx="1318">
                  <c:v>5.2050656088558078E-3</c:v>
                </c:pt>
                <c:pt idx="1319">
                  <c:v>5.5058751028036479E-3</c:v>
                </c:pt>
                <c:pt idx="1320">
                  <c:v>6.2076733475864287E-3</c:v>
                </c:pt>
                <c:pt idx="1321">
                  <c:v>6.8086601823522663E-3</c:v>
                </c:pt>
                <c:pt idx="1322">
                  <c:v>4.8043165460736059E-3</c:v>
                </c:pt>
                <c:pt idx="1323">
                  <c:v>4.403627339463867E-3</c:v>
                </c:pt>
                <c:pt idx="1324">
                  <c:v>4.403627339463867E-3</c:v>
                </c:pt>
                <c:pt idx="1325">
                  <c:v>4.403627339463867E-3</c:v>
                </c:pt>
                <c:pt idx="1326">
                  <c:v>4.1029977014295227E-3</c:v>
                </c:pt>
                <c:pt idx="1327">
                  <c:v>4.1029977014295227E-3</c:v>
                </c:pt>
                <c:pt idx="1328">
                  <c:v>4.3029971024681757E-3</c:v>
                </c:pt>
                <c:pt idx="1329">
                  <c:v>3.8024280573356606E-3</c:v>
                </c:pt>
                <c:pt idx="1330">
                  <c:v>3.8024280573356606E-3</c:v>
                </c:pt>
                <c:pt idx="1331">
                  <c:v>3.5019184011959581E-3</c:v>
                </c:pt>
                <c:pt idx="1332">
                  <c:v>3.5019184011959581E-3</c:v>
                </c:pt>
                <c:pt idx="1333">
                  <c:v>3.5019184011959581E-3</c:v>
                </c:pt>
                <c:pt idx="1334">
                  <c:v>3.8024280573356606E-3</c:v>
                </c:pt>
                <c:pt idx="1335">
                  <c:v>3.9029983006304558E-3</c:v>
                </c:pt>
                <c:pt idx="1336">
                  <c:v>3.2014687270232045E-3</c:v>
                </c:pt>
                <c:pt idx="1337">
                  <c:v>3.5019184011959581E-3</c:v>
                </c:pt>
                <c:pt idx="1338">
                  <c:v>3.2014687270232045E-3</c:v>
                </c:pt>
                <c:pt idx="1339">
                  <c:v>2.9010790288308552E-3</c:v>
                </c:pt>
                <c:pt idx="1340">
                  <c:v>3.5019184011959581E-3</c:v>
                </c:pt>
                <c:pt idx="1341">
                  <c:v>3.001078921035738E-3</c:v>
                </c:pt>
                <c:pt idx="1342">
                  <c:v>3.001078921035738E-3</c:v>
                </c:pt>
                <c:pt idx="1343">
                  <c:v>3.2014687270232045E-3</c:v>
                </c:pt>
                <c:pt idx="1344">
                  <c:v>2.5004794406440212E-3</c:v>
                </c:pt>
                <c:pt idx="1345">
                  <c:v>3.1010788132621592E-3</c:v>
                </c:pt>
                <c:pt idx="1346">
                  <c:v>3.1010788132621592E-3</c:v>
                </c:pt>
                <c:pt idx="1347">
                  <c:v>3.1010788132621592E-3</c:v>
                </c:pt>
                <c:pt idx="1348">
                  <c:v>3.5014682869187741E-3</c:v>
                </c:pt>
                <c:pt idx="1349">
                  <c:v>3.401468433590793E-3</c:v>
                </c:pt>
                <c:pt idx="1350">
                  <c:v>3.401468433590793E-3</c:v>
                </c:pt>
                <c:pt idx="1351">
                  <c:v>3.7014679936619999E-3</c:v>
                </c:pt>
                <c:pt idx="1352">
                  <c:v>3.8019178263271058E-3</c:v>
                </c:pt>
                <c:pt idx="1353">
                  <c:v>4.1024273297189939E-3</c:v>
                </c:pt>
                <c:pt idx="1354">
                  <c:v>3.8019178263271058E-3</c:v>
                </c:pt>
                <c:pt idx="1355">
                  <c:v>4.4029968030774302E-3</c:v>
                </c:pt>
                <c:pt idx="1356">
                  <c:v>3.8019178263271058E-3</c:v>
                </c:pt>
                <c:pt idx="1357">
                  <c:v>3.2010787055098966E-3</c:v>
                </c:pt>
                <c:pt idx="1358">
                  <c:v>2.5004794406440212E-3</c:v>
                </c:pt>
                <c:pt idx="1359">
                  <c:v>2.6007493006319216E-3</c:v>
                </c:pt>
                <c:pt idx="1360">
                  <c:v>2.5004794406440212E-3</c:v>
                </c:pt>
              </c:numCache>
            </c:numRef>
          </c:val>
          <c:smooth val="0"/>
          <c:extLst>
            <c:ext xmlns:c16="http://schemas.microsoft.com/office/drawing/2014/chart" uri="{C3380CC4-5D6E-409C-BE32-E72D297353CC}">
              <c16:uniqueId val="{00000007-DD39-4074-A69B-4ABBE08F5FCA}"/>
            </c:ext>
          </c:extLst>
        </c:ser>
        <c:dLbls>
          <c:showLegendKey val="0"/>
          <c:showVal val="0"/>
          <c:showCatName val="0"/>
          <c:showSerName val="0"/>
          <c:showPercent val="0"/>
          <c:showBubbleSize val="0"/>
        </c:dLbls>
        <c:marker val="1"/>
        <c:smooth val="0"/>
        <c:axId val="1912754335"/>
        <c:axId val="1912754815"/>
      </c:lineChart>
      <c:dateAx>
        <c:axId val="59634207"/>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37567"/>
        <c:crosses val="autoZero"/>
        <c:auto val="1"/>
        <c:lblOffset val="100"/>
        <c:baseTimeUnit val="days"/>
      </c:dateAx>
      <c:valAx>
        <c:axId val="59637567"/>
        <c:scaling>
          <c:orientation val="minMax"/>
        </c:scaling>
        <c:delete val="0"/>
        <c:axPos val="l"/>
        <c:majorGridlines>
          <c:spPr>
            <a:ln w="9525" cap="flat" cmpd="sng" algn="ctr">
              <a:solidFill>
                <a:schemeClr val="tx1">
                  <a:lumMod val="15000"/>
                  <a:lumOff val="85000"/>
                </a:schemeClr>
              </a:solidFill>
              <a:round/>
            </a:ln>
            <a:effectLst/>
          </c:spPr>
        </c:majorGridlines>
        <c:numFmt formatCode="#,##0.00_);\(#,##0.00\);&quot;--&quot;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34207"/>
        <c:crosses val="autoZero"/>
        <c:crossBetween val="between"/>
      </c:valAx>
      <c:valAx>
        <c:axId val="191275481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754335"/>
        <c:crosses val="max"/>
        <c:crossBetween val="between"/>
      </c:valAx>
      <c:dateAx>
        <c:axId val="1912754335"/>
        <c:scaling>
          <c:orientation val="minMax"/>
        </c:scaling>
        <c:delete val="1"/>
        <c:axPos val="b"/>
        <c:numFmt formatCode="m/d/yy;@" sourceLinked="1"/>
        <c:majorTickMark val="out"/>
        <c:minorTickMark val="none"/>
        <c:tickLblPos val="nextTo"/>
        <c:crossAx val="1912754815"/>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'Market Data'!$AF$2</c:f>
              <c:strCache>
                <c:ptCount val="1"/>
                <c:pt idx="0">
                  <c:v>ARCC</c:v>
                </c:pt>
              </c:strCache>
            </c:strRef>
          </c:tx>
          <c:spPr>
            <a:ln w="28575" cap="rnd">
              <a:solidFill>
                <a:schemeClr val="accent1"/>
              </a:solidFill>
              <a:round/>
            </a:ln>
            <a:effectLst/>
          </c:spPr>
          <c:marker>
            <c:symbol val="none"/>
          </c:marker>
          <c:cat>
            <c:numRef>
              <c:f>'Market Data'!$AE$3:$AE$1363</c:f>
              <c:numCache>
                <c:formatCode>m/d/yy;@</c:formatCode>
                <c:ptCount val="1361"/>
                <c:pt idx="0">
                  <c:v>46101</c:v>
                </c:pt>
                <c:pt idx="1">
                  <c:v>46100</c:v>
                </c:pt>
                <c:pt idx="2">
                  <c:v>46099</c:v>
                </c:pt>
                <c:pt idx="3">
                  <c:v>46098</c:v>
                </c:pt>
                <c:pt idx="4">
                  <c:v>46097</c:v>
                </c:pt>
                <c:pt idx="5">
                  <c:v>46094</c:v>
                </c:pt>
                <c:pt idx="6">
                  <c:v>46093</c:v>
                </c:pt>
                <c:pt idx="7">
                  <c:v>46092</c:v>
                </c:pt>
                <c:pt idx="8">
                  <c:v>46091</c:v>
                </c:pt>
                <c:pt idx="9">
                  <c:v>46090</c:v>
                </c:pt>
                <c:pt idx="10">
                  <c:v>46087</c:v>
                </c:pt>
                <c:pt idx="11">
                  <c:v>46086</c:v>
                </c:pt>
                <c:pt idx="12">
                  <c:v>46085</c:v>
                </c:pt>
                <c:pt idx="13">
                  <c:v>46084</c:v>
                </c:pt>
                <c:pt idx="14">
                  <c:v>46083</c:v>
                </c:pt>
                <c:pt idx="15">
                  <c:v>46080</c:v>
                </c:pt>
                <c:pt idx="16">
                  <c:v>46079</c:v>
                </c:pt>
                <c:pt idx="17">
                  <c:v>46078</c:v>
                </c:pt>
                <c:pt idx="18">
                  <c:v>46077</c:v>
                </c:pt>
                <c:pt idx="19">
                  <c:v>46076</c:v>
                </c:pt>
                <c:pt idx="20">
                  <c:v>46073</c:v>
                </c:pt>
                <c:pt idx="21">
                  <c:v>46072</c:v>
                </c:pt>
                <c:pt idx="22">
                  <c:v>46071</c:v>
                </c:pt>
                <c:pt idx="23">
                  <c:v>46070</c:v>
                </c:pt>
                <c:pt idx="24">
                  <c:v>46069</c:v>
                </c:pt>
                <c:pt idx="25">
                  <c:v>46066</c:v>
                </c:pt>
                <c:pt idx="26">
                  <c:v>46065</c:v>
                </c:pt>
                <c:pt idx="27">
                  <c:v>46064</c:v>
                </c:pt>
                <c:pt idx="28">
                  <c:v>46063</c:v>
                </c:pt>
                <c:pt idx="29">
                  <c:v>46062</c:v>
                </c:pt>
                <c:pt idx="30">
                  <c:v>46059</c:v>
                </c:pt>
                <c:pt idx="31">
                  <c:v>46058</c:v>
                </c:pt>
                <c:pt idx="32">
                  <c:v>46057</c:v>
                </c:pt>
                <c:pt idx="33">
                  <c:v>46056</c:v>
                </c:pt>
                <c:pt idx="34">
                  <c:v>46055</c:v>
                </c:pt>
                <c:pt idx="35">
                  <c:v>46052</c:v>
                </c:pt>
                <c:pt idx="36">
                  <c:v>46051</c:v>
                </c:pt>
                <c:pt idx="37">
                  <c:v>46050</c:v>
                </c:pt>
                <c:pt idx="38">
                  <c:v>46049</c:v>
                </c:pt>
                <c:pt idx="39">
                  <c:v>46048</c:v>
                </c:pt>
                <c:pt idx="40">
                  <c:v>46045</c:v>
                </c:pt>
                <c:pt idx="41">
                  <c:v>46044</c:v>
                </c:pt>
                <c:pt idx="42">
                  <c:v>46043</c:v>
                </c:pt>
                <c:pt idx="43">
                  <c:v>46042</c:v>
                </c:pt>
                <c:pt idx="44">
                  <c:v>46041</c:v>
                </c:pt>
                <c:pt idx="45">
                  <c:v>46038</c:v>
                </c:pt>
                <c:pt idx="46">
                  <c:v>46037</c:v>
                </c:pt>
                <c:pt idx="47">
                  <c:v>46036</c:v>
                </c:pt>
                <c:pt idx="48">
                  <c:v>46035</c:v>
                </c:pt>
                <c:pt idx="49">
                  <c:v>46034</c:v>
                </c:pt>
                <c:pt idx="50">
                  <c:v>46031</c:v>
                </c:pt>
                <c:pt idx="51">
                  <c:v>46030</c:v>
                </c:pt>
                <c:pt idx="52">
                  <c:v>46029</c:v>
                </c:pt>
                <c:pt idx="53">
                  <c:v>46028</c:v>
                </c:pt>
                <c:pt idx="54">
                  <c:v>46027</c:v>
                </c:pt>
                <c:pt idx="55">
                  <c:v>46024</c:v>
                </c:pt>
                <c:pt idx="56">
                  <c:v>46023</c:v>
                </c:pt>
                <c:pt idx="57">
                  <c:v>46022</c:v>
                </c:pt>
                <c:pt idx="58">
                  <c:v>46021</c:v>
                </c:pt>
                <c:pt idx="59">
                  <c:v>46020</c:v>
                </c:pt>
                <c:pt idx="60">
                  <c:v>46017</c:v>
                </c:pt>
                <c:pt idx="61">
                  <c:v>46016</c:v>
                </c:pt>
                <c:pt idx="62">
                  <c:v>46015</c:v>
                </c:pt>
                <c:pt idx="63">
                  <c:v>46014</c:v>
                </c:pt>
                <c:pt idx="64">
                  <c:v>46013</c:v>
                </c:pt>
                <c:pt idx="65">
                  <c:v>46010</c:v>
                </c:pt>
                <c:pt idx="66">
                  <c:v>46009</c:v>
                </c:pt>
                <c:pt idx="67">
                  <c:v>46008</c:v>
                </c:pt>
                <c:pt idx="68">
                  <c:v>46007</c:v>
                </c:pt>
                <c:pt idx="69">
                  <c:v>46006</c:v>
                </c:pt>
                <c:pt idx="70">
                  <c:v>46003</c:v>
                </c:pt>
                <c:pt idx="71">
                  <c:v>46002</c:v>
                </c:pt>
                <c:pt idx="72">
                  <c:v>46001</c:v>
                </c:pt>
                <c:pt idx="73">
                  <c:v>46000</c:v>
                </c:pt>
                <c:pt idx="74">
                  <c:v>45999</c:v>
                </c:pt>
                <c:pt idx="75">
                  <c:v>45996</c:v>
                </c:pt>
                <c:pt idx="76">
                  <c:v>45995</c:v>
                </c:pt>
                <c:pt idx="77">
                  <c:v>45994</c:v>
                </c:pt>
                <c:pt idx="78">
                  <c:v>45993</c:v>
                </c:pt>
                <c:pt idx="79">
                  <c:v>45992</c:v>
                </c:pt>
                <c:pt idx="80">
                  <c:v>45989</c:v>
                </c:pt>
                <c:pt idx="81">
                  <c:v>45988</c:v>
                </c:pt>
                <c:pt idx="82">
                  <c:v>45987</c:v>
                </c:pt>
                <c:pt idx="83">
                  <c:v>45986</c:v>
                </c:pt>
                <c:pt idx="84">
                  <c:v>45985</c:v>
                </c:pt>
                <c:pt idx="85">
                  <c:v>45982</c:v>
                </c:pt>
                <c:pt idx="86">
                  <c:v>45981</c:v>
                </c:pt>
                <c:pt idx="87">
                  <c:v>45980</c:v>
                </c:pt>
                <c:pt idx="88">
                  <c:v>45979</c:v>
                </c:pt>
                <c:pt idx="89">
                  <c:v>45978</c:v>
                </c:pt>
                <c:pt idx="90">
                  <c:v>45975</c:v>
                </c:pt>
                <c:pt idx="91">
                  <c:v>45974</c:v>
                </c:pt>
                <c:pt idx="92">
                  <c:v>45973</c:v>
                </c:pt>
                <c:pt idx="93">
                  <c:v>45972</c:v>
                </c:pt>
                <c:pt idx="94">
                  <c:v>45971</c:v>
                </c:pt>
                <c:pt idx="95">
                  <c:v>45968</c:v>
                </c:pt>
                <c:pt idx="96">
                  <c:v>45967</c:v>
                </c:pt>
                <c:pt idx="97">
                  <c:v>45966</c:v>
                </c:pt>
                <c:pt idx="98">
                  <c:v>45965</c:v>
                </c:pt>
                <c:pt idx="99">
                  <c:v>45964</c:v>
                </c:pt>
                <c:pt idx="100">
                  <c:v>45961</c:v>
                </c:pt>
                <c:pt idx="101">
                  <c:v>45960</c:v>
                </c:pt>
                <c:pt idx="102">
                  <c:v>45959</c:v>
                </c:pt>
                <c:pt idx="103">
                  <c:v>45958</c:v>
                </c:pt>
                <c:pt idx="104">
                  <c:v>45957</c:v>
                </c:pt>
                <c:pt idx="105">
                  <c:v>45954</c:v>
                </c:pt>
                <c:pt idx="106">
                  <c:v>45953</c:v>
                </c:pt>
                <c:pt idx="107">
                  <c:v>45952</c:v>
                </c:pt>
                <c:pt idx="108">
                  <c:v>45951</c:v>
                </c:pt>
                <c:pt idx="109">
                  <c:v>45950</c:v>
                </c:pt>
                <c:pt idx="110">
                  <c:v>45947</c:v>
                </c:pt>
                <c:pt idx="111">
                  <c:v>45946</c:v>
                </c:pt>
                <c:pt idx="112">
                  <c:v>45945</c:v>
                </c:pt>
                <c:pt idx="113">
                  <c:v>45944</c:v>
                </c:pt>
                <c:pt idx="114">
                  <c:v>45943</c:v>
                </c:pt>
                <c:pt idx="115">
                  <c:v>45940</c:v>
                </c:pt>
                <c:pt idx="116">
                  <c:v>45939</c:v>
                </c:pt>
                <c:pt idx="117">
                  <c:v>45938</c:v>
                </c:pt>
                <c:pt idx="118">
                  <c:v>45937</c:v>
                </c:pt>
                <c:pt idx="119">
                  <c:v>45936</c:v>
                </c:pt>
                <c:pt idx="120">
                  <c:v>45933</c:v>
                </c:pt>
                <c:pt idx="121">
                  <c:v>45932</c:v>
                </c:pt>
                <c:pt idx="122">
                  <c:v>45931</c:v>
                </c:pt>
                <c:pt idx="123">
                  <c:v>45930</c:v>
                </c:pt>
                <c:pt idx="124">
                  <c:v>45929</c:v>
                </c:pt>
                <c:pt idx="125">
                  <c:v>45926</c:v>
                </c:pt>
                <c:pt idx="126">
                  <c:v>45925</c:v>
                </c:pt>
                <c:pt idx="127">
                  <c:v>45924</c:v>
                </c:pt>
                <c:pt idx="128">
                  <c:v>45923</c:v>
                </c:pt>
                <c:pt idx="129">
                  <c:v>45922</c:v>
                </c:pt>
                <c:pt idx="130">
                  <c:v>45919</c:v>
                </c:pt>
                <c:pt idx="131">
                  <c:v>45918</c:v>
                </c:pt>
                <c:pt idx="132">
                  <c:v>45917</c:v>
                </c:pt>
                <c:pt idx="133">
                  <c:v>45916</c:v>
                </c:pt>
                <c:pt idx="134">
                  <c:v>45915</c:v>
                </c:pt>
                <c:pt idx="135">
                  <c:v>45912</c:v>
                </c:pt>
                <c:pt idx="136">
                  <c:v>45911</c:v>
                </c:pt>
                <c:pt idx="137">
                  <c:v>45910</c:v>
                </c:pt>
                <c:pt idx="138">
                  <c:v>45909</c:v>
                </c:pt>
                <c:pt idx="139">
                  <c:v>45908</c:v>
                </c:pt>
                <c:pt idx="140">
                  <c:v>45905</c:v>
                </c:pt>
                <c:pt idx="141">
                  <c:v>45904</c:v>
                </c:pt>
                <c:pt idx="142">
                  <c:v>45903</c:v>
                </c:pt>
                <c:pt idx="143">
                  <c:v>45902</c:v>
                </c:pt>
                <c:pt idx="144">
                  <c:v>45901</c:v>
                </c:pt>
                <c:pt idx="145">
                  <c:v>45898</c:v>
                </c:pt>
                <c:pt idx="146">
                  <c:v>45897</c:v>
                </c:pt>
                <c:pt idx="147">
                  <c:v>45896</c:v>
                </c:pt>
                <c:pt idx="148">
                  <c:v>45895</c:v>
                </c:pt>
                <c:pt idx="149">
                  <c:v>45894</c:v>
                </c:pt>
                <c:pt idx="150">
                  <c:v>45891</c:v>
                </c:pt>
                <c:pt idx="151">
                  <c:v>45890</c:v>
                </c:pt>
                <c:pt idx="152">
                  <c:v>45889</c:v>
                </c:pt>
                <c:pt idx="153">
                  <c:v>45888</c:v>
                </c:pt>
                <c:pt idx="154">
                  <c:v>45887</c:v>
                </c:pt>
                <c:pt idx="155">
                  <c:v>45884</c:v>
                </c:pt>
                <c:pt idx="156">
                  <c:v>45883</c:v>
                </c:pt>
                <c:pt idx="157">
                  <c:v>45882</c:v>
                </c:pt>
                <c:pt idx="158">
                  <c:v>45881</c:v>
                </c:pt>
                <c:pt idx="159">
                  <c:v>45880</c:v>
                </c:pt>
                <c:pt idx="160">
                  <c:v>45877</c:v>
                </c:pt>
                <c:pt idx="161">
                  <c:v>45876</c:v>
                </c:pt>
                <c:pt idx="162">
                  <c:v>45875</c:v>
                </c:pt>
                <c:pt idx="163">
                  <c:v>45874</c:v>
                </c:pt>
                <c:pt idx="164">
                  <c:v>45873</c:v>
                </c:pt>
                <c:pt idx="165">
                  <c:v>45870</c:v>
                </c:pt>
                <c:pt idx="166">
                  <c:v>45869</c:v>
                </c:pt>
                <c:pt idx="167">
                  <c:v>45868</c:v>
                </c:pt>
                <c:pt idx="168">
                  <c:v>45867</c:v>
                </c:pt>
                <c:pt idx="169">
                  <c:v>45866</c:v>
                </c:pt>
                <c:pt idx="170">
                  <c:v>45863</c:v>
                </c:pt>
                <c:pt idx="171">
                  <c:v>45862</c:v>
                </c:pt>
                <c:pt idx="172">
                  <c:v>45861</c:v>
                </c:pt>
                <c:pt idx="173">
                  <c:v>45860</c:v>
                </c:pt>
                <c:pt idx="174">
                  <c:v>45859</c:v>
                </c:pt>
                <c:pt idx="175">
                  <c:v>45856</c:v>
                </c:pt>
                <c:pt idx="176">
                  <c:v>45855</c:v>
                </c:pt>
                <c:pt idx="177">
                  <c:v>45854</c:v>
                </c:pt>
                <c:pt idx="178">
                  <c:v>45853</c:v>
                </c:pt>
                <c:pt idx="179">
                  <c:v>45852</c:v>
                </c:pt>
                <c:pt idx="180">
                  <c:v>45849</c:v>
                </c:pt>
                <c:pt idx="181">
                  <c:v>45848</c:v>
                </c:pt>
                <c:pt idx="182">
                  <c:v>45847</c:v>
                </c:pt>
                <c:pt idx="183">
                  <c:v>45846</c:v>
                </c:pt>
                <c:pt idx="184">
                  <c:v>45845</c:v>
                </c:pt>
                <c:pt idx="185">
                  <c:v>45842</c:v>
                </c:pt>
                <c:pt idx="186">
                  <c:v>45841</c:v>
                </c:pt>
                <c:pt idx="187">
                  <c:v>45840</c:v>
                </c:pt>
                <c:pt idx="188">
                  <c:v>45839</c:v>
                </c:pt>
                <c:pt idx="189">
                  <c:v>45838</c:v>
                </c:pt>
                <c:pt idx="190">
                  <c:v>45835</c:v>
                </c:pt>
                <c:pt idx="191">
                  <c:v>45834</c:v>
                </c:pt>
                <c:pt idx="192">
                  <c:v>45833</c:v>
                </c:pt>
                <c:pt idx="193">
                  <c:v>45832</c:v>
                </c:pt>
                <c:pt idx="194">
                  <c:v>45831</c:v>
                </c:pt>
                <c:pt idx="195">
                  <c:v>45828</c:v>
                </c:pt>
                <c:pt idx="196">
                  <c:v>45827</c:v>
                </c:pt>
                <c:pt idx="197">
                  <c:v>45826</c:v>
                </c:pt>
                <c:pt idx="198">
                  <c:v>45825</c:v>
                </c:pt>
                <c:pt idx="199">
                  <c:v>45824</c:v>
                </c:pt>
                <c:pt idx="200">
                  <c:v>45821</c:v>
                </c:pt>
                <c:pt idx="201">
                  <c:v>45820</c:v>
                </c:pt>
                <c:pt idx="202">
                  <c:v>45819</c:v>
                </c:pt>
                <c:pt idx="203">
                  <c:v>45818</c:v>
                </c:pt>
                <c:pt idx="204">
                  <c:v>45817</c:v>
                </c:pt>
                <c:pt idx="205">
                  <c:v>45814</c:v>
                </c:pt>
                <c:pt idx="206">
                  <c:v>45813</c:v>
                </c:pt>
                <c:pt idx="207">
                  <c:v>45812</c:v>
                </c:pt>
                <c:pt idx="208">
                  <c:v>45811</c:v>
                </c:pt>
                <c:pt idx="209">
                  <c:v>45810</c:v>
                </c:pt>
                <c:pt idx="210">
                  <c:v>45807</c:v>
                </c:pt>
                <c:pt idx="211">
                  <c:v>45806</c:v>
                </c:pt>
                <c:pt idx="212">
                  <c:v>45805</c:v>
                </c:pt>
                <c:pt idx="213">
                  <c:v>45804</c:v>
                </c:pt>
                <c:pt idx="214">
                  <c:v>45803</c:v>
                </c:pt>
                <c:pt idx="215">
                  <c:v>45800</c:v>
                </c:pt>
                <c:pt idx="216">
                  <c:v>45799</c:v>
                </c:pt>
                <c:pt idx="217">
                  <c:v>45798</c:v>
                </c:pt>
                <c:pt idx="218">
                  <c:v>45797</c:v>
                </c:pt>
                <c:pt idx="219">
                  <c:v>45796</c:v>
                </c:pt>
                <c:pt idx="220">
                  <c:v>45793</c:v>
                </c:pt>
                <c:pt idx="221">
                  <c:v>45792</c:v>
                </c:pt>
                <c:pt idx="222">
                  <c:v>45791</c:v>
                </c:pt>
                <c:pt idx="223">
                  <c:v>45790</c:v>
                </c:pt>
                <c:pt idx="224">
                  <c:v>45789</c:v>
                </c:pt>
                <c:pt idx="225">
                  <c:v>45786</c:v>
                </c:pt>
                <c:pt idx="226">
                  <c:v>45785</c:v>
                </c:pt>
                <c:pt idx="227">
                  <c:v>45784</c:v>
                </c:pt>
                <c:pt idx="228">
                  <c:v>45783</c:v>
                </c:pt>
                <c:pt idx="229">
                  <c:v>45782</c:v>
                </c:pt>
                <c:pt idx="230">
                  <c:v>45779</c:v>
                </c:pt>
                <c:pt idx="231">
                  <c:v>45778</c:v>
                </c:pt>
                <c:pt idx="232">
                  <c:v>45777</c:v>
                </c:pt>
                <c:pt idx="233">
                  <c:v>45776</c:v>
                </c:pt>
                <c:pt idx="234">
                  <c:v>45775</c:v>
                </c:pt>
                <c:pt idx="235">
                  <c:v>45772</c:v>
                </c:pt>
                <c:pt idx="236">
                  <c:v>45771</c:v>
                </c:pt>
                <c:pt idx="237">
                  <c:v>45770</c:v>
                </c:pt>
                <c:pt idx="238">
                  <c:v>45769</c:v>
                </c:pt>
                <c:pt idx="239">
                  <c:v>45768</c:v>
                </c:pt>
                <c:pt idx="240">
                  <c:v>45765</c:v>
                </c:pt>
                <c:pt idx="241">
                  <c:v>45764</c:v>
                </c:pt>
                <c:pt idx="242">
                  <c:v>45763</c:v>
                </c:pt>
                <c:pt idx="243">
                  <c:v>45762</c:v>
                </c:pt>
                <c:pt idx="244">
                  <c:v>45761</c:v>
                </c:pt>
                <c:pt idx="245">
                  <c:v>45758</c:v>
                </c:pt>
                <c:pt idx="246">
                  <c:v>45757</c:v>
                </c:pt>
                <c:pt idx="247">
                  <c:v>45756</c:v>
                </c:pt>
                <c:pt idx="248">
                  <c:v>45755</c:v>
                </c:pt>
                <c:pt idx="249">
                  <c:v>45754</c:v>
                </c:pt>
                <c:pt idx="250">
                  <c:v>45751</c:v>
                </c:pt>
                <c:pt idx="251">
                  <c:v>45750</c:v>
                </c:pt>
                <c:pt idx="252">
                  <c:v>45749</c:v>
                </c:pt>
                <c:pt idx="253">
                  <c:v>45748</c:v>
                </c:pt>
                <c:pt idx="254">
                  <c:v>45747</c:v>
                </c:pt>
                <c:pt idx="255">
                  <c:v>45744</c:v>
                </c:pt>
                <c:pt idx="256">
                  <c:v>45743</c:v>
                </c:pt>
                <c:pt idx="257">
                  <c:v>45742</c:v>
                </c:pt>
                <c:pt idx="258">
                  <c:v>45741</c:v>
                </c:pt>
                <c:pt idx="259">
                  <c:v>45740</c:v>
                </c:pt>
                <c:pt idx="260">
                  <c:v>45737</c:v>
                </c:pt>
                <c:pt idx="261">
                  <c:v>45736</c:v>
                </c:pt>
                <c:pt idx="262">
                  <c:v>45735</c:v>
                </c:pt>
                <c:pt idx="263">
                  <c:v>45734</c:v>
                </c:pt>
                <c:pt idx="264">
                  <c:v>45733</c:v>
                </c:pt>
                <c:pt idx="265">
                  <c:v>45730</c:v>
                </c:pt>
                <c:pt idx="266">
                  <c:v>45729</c:v>
                </c:pt>
                <c:pt idx="267">
                  <c:v>45728</c:v>
                </c:pt>
                <c:pt idx="268">
                  <c:v>45727</c:v>
                </c:pt>
                <c:pt idx="269">
                  <c:v>45726</c:v>
                </c:pt>
                <c:pt idx="270">
                  <c:v>45723</c:v>
                </c:pt>
                <c:pt idx="271">
                  <c:v>45722</c:v>
                </c:pt>
                <c:pt idx="272">
                  <c:v>45721</c:v>
                </c:pt>
                <c:pt idx="273">
                  <c:v>45720</c:v>
                </c:pt>
                <c:pt idx="274">
                  <c:v>45719</c:v>
                </c:pt>
                <c:pt idx="275">
                  <c:v>45716</c:v>
                </c:pt>
                <c:pt idx="276">
                  <c:v>45715</c:v>
                </c:pt>
                <c:pt idx="277">
                  <c:v>45714</c:v>
                </c:pt>
                <c:pt idx="278">
                  <c:v>45713</c:v>
                </c:pt>
                <c:pt idx="279">
                  <c:v>45712</c:v>
                </c:pt>
                <c:pt idx="280">
                  <c:v>45709</c:v>
                </c:pt>
                <c:pt idx="281">
                  <c:v>45708</c:v>
                </c:pt>
                <c:pt idx="282">
                  <c:v>45707</c:v>
                </c:pt>
                <c:pt idx="283">
                  <c:v>45706</c:v>
                </c:pt>
                <c:pt idx="284">
                  <c:v>45705</c:v>
                </c:pt>
                <c:pt idx="285">
                  <c:v>45702</c:v>
                </c:pt>
                <c:pt idx="286">
                  <c:v>45701</c:v>
                </c:pt>
                <c:pt idx="287">
                  <c:v>45700</c:v>
                </c:pt>
                <c:pt idx="288">
                  <c:v>45699</c:v>
                </c:pt>
                <c:pt idx="289">
                  <c:v>45698</c:v>
                </c:pt>
                <c:pt idx="290">
                  <c:v>45695</c:v>
                </c:pt>
                <c:pt idx="291">
                  <c:v>45694</c:v>
                </c:pt>
                <c:pt idx="292">
                  <c:v>45693</c:v>
                </c:pt>
                <c:pt idx="293">
                  <c:v>45692</c:v>
                </c:pt>
                <c:pt idx="294">
                  <c:v>45691</c:v>
                </c:pt>
                <c:pt idx="295">
                  <c:v>45688</c:v>
                </c:pt>
                <c:pt idx="296">
                  <c:v>45687</c:v>
                </c:pt>
                <c:pt idx="297">
                  <c:v>45686</c:v>
                </c:pt>
                <c:pt idx="298">
                  <c:v>45685</c:v>
                </c:pt>
                <c:pt idx="299">
                  <c:v>45684</c:v>
                </c:pt>
                <c:pt idx="300">
                  <c:v>45681</c:v>
                </c:pt>
                <c:pt idx="301">
                  <c:v>45680</c:v>
                </c:pt>
                <c:pt idx="302">
                  <c:v>45679</c:v>
                </c:pt>
                <c:pt idx="303">
                  <c:v>45678</c:v>
                </c:pt>
                <c:pt idx="304">
                  <c:v>45677</c:v>
                </c:pt>
                <c:pt idx="305">
                  <c:v>45674</c:v>
                </c:pt>
                <c:pt idx="306">
                  <c:v>45673</c:v>
                </c:pt>
                <c:pt idx="307">
                  <c:v>45672</c:v>
                </c:pt>
                <c:pt idx="308">
                  <c:v>45671</c:v>
                </c:pt>
                <c:pt idx="309">
                  <c:v>45670</c:v>
                </c:pt>
                <c:pt idx="310">
                  <c:v>45667</c:v>
                </c:pt>
                <c:pt idx="311">
                  <c:v>45666</c:v>
                </c:pt>
                <c:pt idx="312">
                  <c:v>45665</c:v>
                </c:pt>
                <c:pt idx="313">
                  <c:v>45664</c:v>
                </c:pt>
                <c:pt idx="314">
                  <c:v>45663</c:v>
                </c:pt>
                <c:pt idx="315">
                  <c:v>45660</c:v>
                </c:pt>
                <c:pt idx="316">
                  <c:v>45659</c:v>
                </c:pt>
                <c:pt idx="317">
                  <c:v>45658</c:v>
                </c:pt>
                <c:pt idx="318">
                  <c:v>45657</c:v>
                </c:pt>
                <c:pt idx="319">
                  <c:v>45656</c:v>
                </c:pt>
                <c:pt idx="320">
                  <c:v>45653</c:v>
                </c:pt>
                <c:pt idx="321">
                  <c:v>45652</c:v>
                </c:pt>
                <c:pt idx="322">
                  <c:v>45651</c:v>
                </c:pt>
                <c:pt idx="323">
                  <c:v>45650</c:v>
                </c:pt>
                <c:pt idx="324">
                  <c:v>45649</c:v>
                </c:pt>
                <c:pt idx="325">
                  <c:v>45646</c:v>
                </c:pt>
                <c:pt idx="326">
                  <c:v>45645</c:v>
                </c:pt>
                <c:pt idx="327">
                  <c:v>45644</c:v>
                </c:pt>
                <c:pt idx="328">
                  <c:v>45643</c:v>
                </c:pt>
                <c:pt idx="329">
                  <c:v>45642</c:v>
                </c:pt>
                <c:pt idx="330">
                  <c:v>45639</c:v>
                </c:pt>
                <c:pt idx="331">
                  <c:v>45638</c:v>
                </c:pt>
                <c:pt idx="332">
                  <c:v>45637</c:v>
                </c:pt>
                <c:pt idx="333">
                  <c:v>45636</c:v>
                </c:pt>
                <c:pt idx="334">
                  <c:v>45635</c:v>
                </c:pt>
                <c:pt idx="335">
                  <c:v>45632</c:v>
                </c:pt>
                <c:pt idx="336">
                  <c:v>45631</c:v>
                </c:pt>
                <c:pt idx="337">
                  <c:v>45630</c:v>
                </c:pt>
                <c:pt idx="338">
                  <c:v>45629</c:v>
                </c:pt>
                <c:pt idx="339">
                  <c:v>45628</c:v>
                </c:pt>
                <c:pt idx="340">
                  <c:v>45625</c:v>
                </c:pt>
                <c:pt idx="341">
                  <c:v>45624</c:v>
                </c:pt>
                <c:pt idx="342">
                  <c:v>45623</c:v>
                </c:pt>
                <c:pt idx="343">
                  <c:v>45622</c:v>
                </c:pt>
                <c:pt idx="344">
                  <c:v>45621</c:v>
                </c:pt>
                <c:pt idx="345">
                  <c:v>45618</c:v>
                </c:pt>
                <c:pt idx="346">
                  <c:v>45617</c:v>
                </c:pt>
                <c:pt idx="347">
                  <c:v>45616</c:v>
                </c:pt>
                <c:pt idx="348">
                  <c:v>45615</c:v>
                </c:pt>
                <c:pt idx="349">
                  <c:v>45614</c:v>
                </c:pt>
                <c:pt idx="350">
                  <c:v>45611</c:v>
                </c:pt>
                <c:pt idx="351">
                  <c:v>45610</c:v>
                </c:pt>
                <c:pt idx="352">
                  <c:v>45609</c:v>
                </c:pt>
                <c:pt idx="353">
                  <c:v>45608</c:v>
                </c:pt>
                <c:pt idx="354">
                  <c:v>45607</c:v>
                </c:pt>
                <c:pt idx="355">
                  <c:v>45604</c:v>
                </c:pt>
                <c:pt idx="356">
                  <c:v>45603</c:v>
                </c:pt>
                <c:pt idx="357">
                  <c:v>45602</c:v>
                </c:pt>
                <c:pt idx="358">
                  <c:v>45601</c:v>
                </c:pt>
                <c:pt idx="359">
                  <c:v>45600</c:v>
                </c:pt>
                <c:pt idx="360">
                  <c:v>45597</c:v>
                </c:pt>
                <c:pt idx="361">
                  <c:v>45596</c:v>
                </c:pt>
                <c:pt idx="362">
                  <c:v>45595</c:v>
                </c:pt>
                <c:pt idx="363">
                  <c:v>45594</c:v>
                </c:pt>
                <c:pt idx="364">
                  <c:v>45593</c:v>
                </c:pt>
                <c:pt idx="365">
                  <c:v>45590</c:v>
                </c:pt>
                <c:pt idx="366">
                  <c:v>45589</c:v>
                </c:pt>
                <c:pt idx="367">
                  <c:v>45588</c:v>
                </c:pt>
                <c:pt idx="368">
                  <c:v>45587</c:v>
                </c:pt>
                <c:pt idx="369">
                  <c:v>45586</c:v>
                </c:pt>
                <c:pt idx="370">
                  <c:v>45583</c:v>
                </c:pt>
                <c:pt idx="371">
                  <c:v>45582</c:v>
                </c:pt>
                <c:pt idx="372">
                  <c:v>45581</c:v>
                </c:pt>
                <c:pt idx="373">
                  <c:v>45580</c:v>
                </c:pt>
                <c:pt idx="374">
                  <c:v>45579</c:v>
                </c:pt>
                <c:pt idx="375">
                  <c:v>45576</c:v>
                </c:pt>
                <c:pt idx="376">
                  <c:v>45575</c:v>
                </c:pt>
                <c:pt idx="377">
                  <c:v>45574</c:v>
                </c:pt>
                <c:pt idx="378">
                  <c:v>45573</c:v>
                </c:pt>
                <c:pt idx="379">
                  <c:v>45572</c:v>
                </c:pt>
                <c:pt idx="380">
                  <c:v>45569</c:v>
                </c:pt>
                <c:pt idx="381">
                  <c:v>45568</c:v>
                </c:pt>
                <c:pt idx="382">
                  <c:v>45567</c:v>
                </c:pt>
                <c:pt idx="383">
                  <c:v>45566</c:v>
                </c:pt>
                <c:pt idx="384">
                  <c:v>45565</c:v>
                </c:pt>
                <c:pt idx="385">
                  <c:v>45562</c:v>
                </c:pt>
                <c:pt idx="386">
                  <c:v>45561</c:v>
                </c:pt>
                <c:pt idx="387">
                  <c:v>45560</c:v>
                </c:pt>
                <c:pt idx="388">
                  <c:v>45559</c:v>
                </c:pt>
                <c:pt idx="389">
                  <c:v>45558</c:v>
                </c:pt>
                <c:pt idx="390">
                  <c:v>45555</c:v>
                </c:pt>
                <c:pt idx="391">
                  <c:v>45554</c:v>
                </c:pt>
                <c:pt idx="392">
                  <c:v>45553</c:v>
                </c:pt>
                <c:pt idx="393">
                  <c:v>45552</c:v>
                </c:pt>
                <c:pt idx="394">
                  <c:v>45551</c:v>
                </c:pt>
                <c:pt idx="395">
                  <c:v>45548</c:v>
                </c:pt>
                <c:pt idx="396">
                  <c:v>45547</c:v>
                </c:pt>
                <c:pt idx="397">
                  <c:v>45546</c:v>
                </c:pt>
                <c:pt idx="398">
                  <c:v>45545</c:v>
                </c:pt>
                <c:pt idx="399">
                  <c:v>45544</c:v>
                </c:pt>
                <c:pt idx="400">
                  <c:v>45541</c:v>
                </c:pt>
                <c:pt idx="401">
                  <c:v>45540</c:v>
                </c:pt>
                <c:pt idx="402">
                  <c:v>45539</c:v>
                </c:pt>
                <c:pt idx="403">
                  <c:v>45538</c:v>
                </c:pt>
                <c:pt idx="404">
                  <c:v>45537</c:v>
                </c:pt>
                <c:pt idx="405">
                  <c:v>45534</c:v>
                </c:pt>
                <c:pt idx="406">
                  <c:v>45533</c:v>
                </c:pt>
                <c:pt idx="407">
                  <c:v>45532</c:v>
                </c:pt>
                <c:pt idx="408">
                  <c:v>45531</c:v>
                </c:pt>
                <c:pt idx="409">
                  <c:v>45530</c:v>
                </c:pt>
                <c:pt idx="410">
                  <c:v>45527</c:v>
                </c:pt>
                <c:pt idx="411">
                  <c:v>45526</c:v>
                </c:pt>
                <c:pt idx="412">
                  <c:v>45525</c:v>
                </c:pt>
                <c:pt idx="413">
                  <c:v>45524</c:v>
                </c:pt>
                <c:pt idx="414">
                  <c:v>45523</c:v>
                </c:pt>
                <c:pt idx="415">
                  <c:v>45520</c:v>
                </c:pt>
                <c:pt idx="416">
                  <c:v>45519</c:v>
                </c:pt>
                <c:pt idx="417">
                  <c:v>45518</c:v>
                </c:pt>
                <c:pt idx="418">
                  <c:v>45517</c:v>
                </c:pt>
                <c:pt idx="419">
                  <c:v>45516</c:v>
                </c:pt>
                <c:pt idx="420">
                  <c:v>45513</c:v>
                </c:pt>
                <c:pt idx="421">
                  <c:v>45512</c:v>
                </c:pt>
                <c:pt idx="422">
                  <c:v>45511</c:v>
                </c:pt>
                <c:pt idx="423">
                  <c:v>45510</c:v>
                </c:pt>
                <c:pt idx="424">
                  <c:v>45509</c:v>
                </c:pt>
                <c:pt idx="425">
                  <c:v>45506</c:v>
                </c:pt>
                <c:pt idx="426">
                  <c:v>45505</c:v>
                </c:pt>
                <c:pt idx="427">
                  <c:v>45504</c:v>
                </c:pt>
                <c:pt idx="428">
                  <c:v>45503</c:v>
                </c:pt>
                <c:pt idx="429">
                  <c:v>45502</c:v>
                </c:pt>
                <c:pt idx="430">
                  <c:v>45499</c:v>
                </c:pt>
                <c:pt idx="431">
                  <c:v>45498</c:v>
                </c:pt>
                <c:pt idx="432">
                  <c:v>45497</c:v>
                </c:pt>
                <c:pt idx="433">
                  <c:v>45496</c:v>
                </c:pt>
                <c:pt idx="434">
                  <c:v>45495</c:v>
                </c:pt>
                <c:pt idx="435">
                  <c:v>45492</c:v>
                </c:pt>
                <c:pt idx="436">
                  <c:v>45491</c:v>
                </c:pt>
                <c:pt idx="437">
                  <c:v>45490</c:v>
                </c:pt>
                <c:pt idx="438">
                  <c:v>45489</c:v>
                </c:pt>
                <c:pt idx="439">
                  <c:v>45488</c:v>
                </c:pt>
                <c:pt idx="440">
                  <c:v>45485</c:v>
                </c:pt>
                <c:pt idx="441">
                  <c:v>45484</c:v>
                </c:pt>
                <c:pt idx="442">
                  <c:v>45483</c:v>
                </c:pt>
                <c:pt idx="443">
                  <c:v>45482</c:v>
                </c:pt>
                <c:pt idx="444">
                  <c:v>45481</c:v>
                </c:pt>
                <c:pt idx="445">
                  <c:v>45478</c:v>
                </c:pt>
                <c:pt idx="446">
                  <c:v>45477</c:v>
                </c:pt>
                <c:pt idx="447">
                  <c:v>45476</c:v>
                </c:pt>
                <c:pt idx="448">
                  <c:v>45475</c:v>
                </c:pt>
                <c:pt idx="449">
                  <c:v>45474</c:v>
                </c:pt>
                <c:pt idx="450">
                  <c:v>45471</c:v>
                </c:pt>
                <c:pt idx="451">
                  <c:v>45470</c:v>
                </c:pt>
                <c:pt idx="452">
                  <c:v>45469</c:v>
                </c:pt>
                <c:pt idx="453">
                  <c:v>45468</c:v>
                </c:pt>
                <c:pt idx="454">
                  <c:v>45467</c:v>
                </c:pt>
                <c:pt idx="455">
                  <c:v>45464</c:v>
                </c:pt>
                <c:pt idx="456">
                  <c:v>45463</c:v>
                </c:pt>
                <c:pt idx="457">
                  <c:v>45462</c:v>
                </c:pt>
                <c:pt idx="458">
                  <c:v>45461</c:v>
                </c:pt>
                <c:pt idx="459">
                  <c:v>45460</c:v>
                </c:pt>
                <c:pt idx="460">
                  <c:v>45457</c:v>
                </c:pt>
                <c:pt idx="461">
                  <c:v>45456</c:v>
                </c:pt>
                <c:pt idx="462">
                  <c:v>45455</c:v>
                </c:pt>
                <c:pt idx="463">
                  <c:v>45454</c:v>
                </c:pt>
                <c:pt idx="464">
                  <c:v>45453</c:v>
                </c:pt>
                <c:pt idx="465">
                  <c:v>45450</c:v>
                </c:pt>
                <c:pt idx="466">
                  <c:v>45449</c:v>
                </c:pt>
                <c:pt idx="467">
                  <c:v>45448</c:v>
                </c:pt>
                <c:pt idx="468">
                  <c:v>45447</c:v>
                </c:pt>
                <c:pt idx="469">
                  <c:v>45446</c:v>
                </c:pt>
                <c:pt idx="470">
                  <c:v>45443</c:v>
                </c:pt>
                <c:pt idx="471">
                  <c:v>45442</c:v>
                </c:pt>
                <c:pt idx="472">
                  <c:v>45441</c:v>
                </c:pt>
                <c:pt idx="473">
                  <c:v>45440</c:v>
                </c:pt>
                <c:pt idx="474">
                  <c:v>45439</c:v>
                </c:pt>
                <c:pt idx="475">
                  <c:v>45436</c:v>
                </c:pt>
                <c:pt idx="476">
                  <c:v>45435</c:v>
                </c:pt>
                <c:pt idx="477">
                  <c:v>45434</c:v>
                </c:pt>
                <c:pt idx="478">
                  <c:v>45433</c:v>
                </c:pt>
                <c:pt idx="479">
                  <c:v>45432</c:v>
                </c:pt>
                <c:pt idx="480">
                  <c:v>45429</c:v>
                </c:pt>
                <c:pt idx="481">
                  <c:v>45428</c:v>
                </c:pt>
                <c:pt idx="482">
                  <c:v>45427</c:v>
                </c:pt>
                <c:pt idx="483">
                  <c:v>45426</c:v>
                </c:pt>
                <c:pt idx="484">
                  <c:v>45425</c:v>
                </c:pt>
                <c:pt idx="485">
                  <c:v>45422</c:v>
                </c:pt>
                <c:pt idx="486">
                  <c:v>45421</c:v>
                </c:pt>
                <c:pt idx="487">
                  <c:v>45420</c:v>
                </c:pt>
                <c:pt idx="488">
                  <c:v>45419</c:v>
                </c:pt>
                <c:pt idx="489">
                  <c:v>45418</c:v>
                </c:pt>
                <c:pt idx="490">
                  <c:v>45415</c:v>
                </c:pt>
                <c:pt idx="491">
                  <c:v>45414</c:v>
                </c:pt>
                <c:pt idx="492">
                  <c:v>45413</c:v>
                </c:pt>
                <c:pt idx="493">
                  <c:v>45412</c:v>
                </c:pt>
                <c:pt idx="494">
                  <c:v>45411</c:v>
                </c:pt>
                <c:pt idx="495">
                  <c:v>45408</c:v>
                </c:pt>
                <c:pt idx="496">
                  <c:v>45407</c:v>
                </c:pt>
                <c:pt idx="497">
                  <c:v>45406</c:v>
                </c:pt>
                <c:pt idx="498">
                  <c:v>45405</c:v>
                </c:pt>
                <c:pt idx="499">
                  <c:v>45404</c:v>
                </c:pt>
                <c:pt idx="500">
                  <c:v>45401</c:v>
                </c:pt>
                <c:pt idx="501">
                  <c:v>45400</c:v>
                </c:pt>
                <c:pt idx="502">
                  <c:v>45399</c:v>
                </c:pt>
                <c:pt idx="503">
                  <c:v>45398</c:v>
                </c:pt>
                <c:pt idx="504">
                  <c:v>45397</c:v>
                </c:pt>
                <c:pt idx="505">
                  <c:v>45394</c:v>
                </c:pt>
                <c:pt idx="506">
                  <c:v>45393</c:v>
                </c:pt>
                <c:pt idx="507">
                  <c:v>45392</c:v>
                </c:pt>
                <c:pt idx="508">
                  <c:v>45391</c:v>
                </c:pt>
                <c:pt idx="509">
                  <c:v>45390</c:v>
                </c:pt>
                <c:pt idx="510">
                  <c:v>45387</c:v>
                </c:pt>
                <c:pt idx="511">
                  <c:v>45386</c:v>
                </c:pt>
                <c:pt idx="512">
                  <c:v>45385</c:v>
                </c:pt>
                <c:pt idx="513">
                  <c:v>45384</c:v>
                </c:pt>
                <c:pt idx="514">
                  <c:v>45383</c:v>
                </c:pt>
                <c:pt idx="515">
                  <c:v>45380</c:v>
                </c:pt>
                <c:pt idx="516">
                  <c:v>45379</c:v>
                </c:pt>
                <c:pt idx="517">
                  <c:v>45378</c:v>
                </c:pt>
                <c:pt idx="518">
                  <c:v>45377</c:v>
                </c:pt>
                <c:pt idx="519">
                  <c:v>45376</c:v>
                </c:pt>
                <c:pt idx="520">
                  <c:v>45373</c:v>
                </c:pt>
                <c:pt idx="521">
                  <c:v>45372</c:v>
                </c:pt>
                <c:pt idx="522">
                  <c:v>45371</c:v>
                </c:pt>
                <c:pt idx="523">
                  <c:v>45370</c:v>
                </c:pt>
                <c:pt idx="524">
                  <c:v>45369</c:v>
                </c:pt>
                <c:pt idx="525">
                  <c:v>45366</c:v>
                </c:pt>
                <c:pt idx="526">
                  <c:v>45365</c:v>
                </c:pt>
                <c:pt idx="527">
                  <c:v>45364</c:v>
                </c:pt>
                <c:pt idx="528">
                  <c:v>45363</c:v>
                </c:pt>
                <c:pt idx="529">
                  <c:v>45362</c:v>
                </c:pt>
                <c:pt idx="530">
                  <c:v>45359</c:v>
                </c:pt>
                <c:pt idx="531">
                  <c:v>45358</c:v>
                </c:pt>
                <c:pt idx="532">
                  <c:v>45357</c:v>
                </c:pt>
                <c:pt idx="533">
                  <c:v>45356</c:v>
                </c:pt>
                <c:pt idx="534">
                  <c:v>45355</c:v>
                </c:pt>
                <c:pt idx="535">
                  <c:v>45352</c:v>
                </c:pt>
                <c:pt idx="536">
                  <c:v>45351</c:v>
                </c:pt>
                <c:pt idx="537">
                  <c:v>45350</c:v>
                </c:pt>
                <c:pt idx="538">
                  <c:v>45349</c:v>
                </c:pt>
                <c:pt idx="539">
                  <c:v>45348</c:v>
                </c:pt>
                <c:pt idx="540">
                  <c:v>45345</c:v>
                </c:pt>
                <c:pt idx="541">
                  <c:v>45344</c:v>
                </c:pt>
                <c:pt idx="542">
                  <c:v>45343</c:v>
                </c:pt>
                <c:pt idx="543">
                  <c:v>45342</c:v>
                </c:pt>
                <c:pt idx="544">
                  <c:v>45341</c:v>
                </c:pt>
                <c:pt idx="545">
                  <c:v>45338</c:v>
                </c:pt>
                <c:pt idx="546">
                  <c:v>45337</c:v>
                </c:pt>
                <c:pt idx="547">
                  <c:v>45336</c:v>
                </c:pt>
                <c:pt idx="548">
                  <c:v>45335</c:v>
                </c:pt>
                <c:pt idx="549">
                  <c:v>45334</c:v>
                </c:pt>
                <c:pt idx="550">
                  <c:v>45331</c:v>
                </c:pt>
                <c:pt idx="551">
                  <c:v>45330</c:v>
                </c:pt>
                <c:pt idx="552">
                  <c:v>45329</c:v>
                </c:pt>
                <c:pt idx="553">
                  <c:v>45328</c:v>
                </c:pt>
                <c:pt idx="554">
                  <c:v>45327</c:v>
                </c:pt>
                <c:pt idx="555">
                  <c:v>45324</c:v>
                </c:pt>
                <c:pt idx="556">
                  <c:v>45323</c:v>
                </c:pt>
                <c:pt idx="557">
                  <c:v>45322</c:v>
                </c:pt>
                <c:pt idx="558">
                  <c:v>45321</c:v>
                </c:pt>
                <c:pt idx="559">
                  <c:v>45320</c:v>
                </c:pt>
                <c:pt idx="560">
                  <c:v>45317</c:v>
                </c:pt>
                <c:pt idx="561">
                  <c:v>45316</c:v>
                </c:pt>
                <c:pt idx="562">
                  <c:v>45315</c:v>
                </c:pt>
                <c:pt idx="563">
                  <c:v>45314</c:v>
                </c:pt>
                <c:pt idx="564">
                  <c:v>45313</c:v>
                </c:pt>
                <c:pt idx="565">
                  <c:v>45310</c:v>
                </c:pt>
                <c:pt idx="566">
                  <c:v>45309</c:v>
                </c:pt>
                <c:pt idx="567">
                  <c:v>45308</c:v>
                </c:pt>
                <c:pt idx="568">
                  <c:v>45307</c:v>
                </c:pt>
                <c:pt idx="569">
                  <c:v>45306</c:v>
                </c:pt>
                <c:pt idx="570">
                  <c:v>45303</c:v>
                </c:pt>
                <c:pt idx="571">
                  <c:v>45302</c:v>
                </c:pt>
                <c:pt idx="572">
                  <c:v>45301</c:v>
                </c:pt>
                <c:pt idx="573">
                  <c:v>45300</c:v>
                </c:pt>
                <c:pt idx="574">
                  <c:v>45299</c:v>
                </c:pt>
                <c:pt idx="575">
                  <c:v>45296</c:v>
                </c:pt>
                <c:pt idx="576">
                  <c:v>45295</c:v>
                </c:pt>
                <c:pt idx="577">
                  <c:v>45294</c:v>
                </c:pt>
                <c:pt idx="578">
                  <c:v>45293</c:v>
                </c:pt>
                <c:pt idx="579">
                  <c:v>45292</c:v>
                </c:pt>
                <c:pt idx="580">
                  <c:v>45289</c:v>
                </c:pt>
                <c:pt idx="581">
                  <c:v>45288</c:v>
                </c:pt>
                <c:pt idx="582">
                  <c:v>45287</c:v>
                </c:pt>
                <c:pt idx="583">
                  <c:v>45286</c:v>
                </c:pt>
                <c:pt idx="584">
                  <c:v>45285</c:v>
                </c:pt>
                <c:pt idx="585">
                  <c:v>45282</c:v>
                </c:pt>
                <c:pt idx="586">
                  <c:v>45281</c:v>
                </c:pt>
                <c:pt idx="587">
                  <c:v>45280</c:v>
                </c:pt>
                <c:pt idx="588">
                  <c:v>45279</c:v>
                </c:pt>
                <c:pt idx="589">
                  <c:v>45278</c:v>
                </c:pt>
                <c:pt idx="590">
                  <c:v>45275</c:v>
                </c:pt>
                <c:pt idx="591">
                  <c:v>45274</c:v>
                </c:pt>
                <c:pt idx="592">
                  <c:v>45273</c:v>
                </c:pt>
                <c:pt idx="593">
                  <c:v>45272</c:v>
                </c:pt>
                <c:pt idx="594">
                  <c:v>45271</c:v>
                </c:pt>
                <c:pt idx="595">
                  <c:v>45268</c:v>
                </c:pt>
                <c:pt idx="596">
                  <c:v>45267</c:v>
                </c:pt>
                <c:pt idx="597">
                  <c:v>45266</c:v>
                </c:pt>
                <c:pt idx="598">
                  <c:v>45265</c:v>
                </c:pt>
                <c:pt idx="599">
                  <c:v>45264</c:v>
                </c:pt>
                <c:pt idx="600">
                  <c:v>45261</c:v>
                </c:pt>
                <c:pt idx="601">
                  <c:v>45260</c:v>
                </c:pt>
                <c:pt idx="602">
                  <c:v>45259</c:v>
                </c:pt>
                <c:pt idx="603">
                  <c:v>45258</c:v>
                </c:pt>
                <c:pt idx="604">
                  <c:v>45257</c:v>
                </c:pt>
                <c:pt idx="605">
                  <c:v>45254</c:v>
                </c:pt>
                <c:pt idx="606">
                  <c:v>45253</c:v>
                </c:pt>
                <c:pt idx="607">
                  <c:v>45252</c:v>
                </c:pt>
                <c:pt idx="608">
                  <c:v>45251</c:v>
                </c:pt>
                <c:pt idx="609">
                  <c:v>45250</c:v>
                </c:pt>
                <c:pt idx="610">
                  <c:v>45247</c:v>
                </c:pt>
                <c:pt idx="611">
                  <c:v>45246</c:v>
                </c:pt>
                <c:pt idx="612">
                  <c:v>45245</c:v>
                </c:pt>
                <c:pt idx="613">
                  <c:v>45244</c:v>
                </c:pt>
                <c:pt idx="614">
                  <c:v>45243</c:v>
                </c:pt>
                <c:pt idx="615">
                  <c:v>45240</c:v>
                </c:pt>
                <c:pt idx="616">
                  <c:v>45239</c:v>
                </c:pt>
                <c:pt idx="617">
                  <c:v>45238</c:v>
                </c:pt>
                <c:pt idx="618">
                  <c:v>45237</c:v>
                </c:pt>
                <c:pt idx="619">
                  <c:v>45236</c:v>
                </c:pt>
                <c:pt idx="620">
                  <c:v>45233</c:v>
                </c:pt>
                <c:pt idx="621">
                  <c:v>45232</c:v>
                </c:pt>
                <c:pt idx="622">
                  <c:v>45231</c:v>
                </c:pt>
                <c:pt idx="623">
                  <c:v>45230</c:v>
                </c:pt>
                <c:pt idx="624">
                  <c:v>45229</c:v>
                </c:pt>
                <c:pt idx="625">
                  <c:v>45226</c:v>
                </c:pt>
                <c:pt idx="626">
                  <c:v>45225</c:v>
                </c:pt>
                <c:pt idx="627">
                  <c:v>45224</c:v>
                </c:pt>
                <c:pt idx="628">
                  <c:v>45223</c:v>
                </c:pt>
                <c:pt idx="629">
                  <c:v>45222</c:v>
                </c:pt>
                <c:pt idx="630">
                  <c:v>45219</c:v>
                </c:pt>
                <c:pt idx="631">
                  <c:v>45218</c:v>
                </c:pt>
                <c:pt idx="632">
                  <c:v>45217</c:v>
                </c:pt>
                <c:pt idx="633">
                  <c:v>45216</c:v>
                </c:pt>
                <c:pt idx="634">
                  <c:v>45215</c:v>
                </c:pt>
                <c:pt idx="635">
                  <c:v>45212</c:v>
                </c:pt>
                <c:pt idx="636">
                  <c:v>45211</c:v>
                </c:pt>
                <c:pt idx="637">
                  <c:v>45210</c:v>
                </c:pt>
                <c:pt idx="638">
                  <c:v>45209</c:v>
                </c:pt>
                <c:pt idx="639">
                  <c:v>45208</c:v>
                </c:pt>
                <c:pt idx="640">
                  <c:v>45205</c:v>
                </c:pt>
                <c:pt idx="641">
                  <c:v>45204</c:v>
                </c:pt>
                <c:pt idx="642">
                  <c:v>45203</c:v>
                </c:pt>
                <c:pt idx="643">
                  <c:v>45202</c:v>
                </c:pt>
                <c:pt idx="644">
                  <c:v>45201</c:v>
                </c:pt>
                <c:pt idx="645">
                  <c:v>45198</c:v>
                </c:pt>
                <c:pt idx="646">
                  <c:v>45197</c:v>
                </c:pt>
                <c:pt idx="647">
                  <c:v>45196</c:v>
                </c:pt>
                <c:pt idx="648">
                  <c:v>45195</c:v>
                </c:pt>
                <c:pt idx="649">
                  <c:v>45194</c:v>
                </c:pt>
                <c:pt idx="650">
                  <c:v>45191</c:v>
                </c:pt>
                <c:pt idx="651">
                  <c:v>45190</c:v>
                </c:pt>
                <c:pt idx="652">
                  <c:v>45189</c:v>
                </c:pt>
                <c:pt idx="653">
                  <c:v>45188</c:v>
                </c:pt>
                <c:pt idx="654">
                  <c:v>45187</c:v>
                </c:pt>
                <c:pt idx="655">
                  <c:v>45184</c:v>
                </c:pt>
                <c:pt idx="656">
                  <c:v>45183</c:v>
                </c:pt>
                <c:pt idx="657">
                  <c:v>45182</c:v>
                </c:pt>
                <c:pt idx="658">
                  <c:v>45181</c:v>
                </c:pt>
                <c:pt idx="659">
                  <c:v>45180</c:v>
                </c:pt>
                <c:pt idx="660">
                  <c:v>45177</c:v>
                </c:pt>
                <c:pt idx="661">
                  <c:v>45176</c:v>
                </c:pt>
                <c:pt idx="662">
                  <c:v>45175</c:v>
                </c:pt>
                <c:pt idx="663">
                  <c:v>45174</c:v>
                </c:pt>
                <c:pt idx="664">
                  <c:v>45173</c:v>
                </c:pt>
                <c:pt idx="665">
                  <c:v>45170</c:v>
                </c:pt>
                <c:pt idx="666">
                  <c:v>45169</c:v>
                </c:pt>
                <c:pt idx="667">
                  <c:v>45168</c:v>
                </c:pt>
                <c:pt idx="668">
                  <c:v>45167</c:v>
                </c:pt>
                <c:pt idx="669">
                  <c:v>45166</c:v>
                </c:pt>
                <c:pt idx="670">
                  <c:v>45163</c:v>
                </c:pt>
                <c:pt idx="671">
                  <c:v>45162</c:v>
                </c:pt>
                <c:pt idx="672">
                  <c:v>45161</c:v>
                </c:pt>
                <c:pt idx="673">
                  <c:v>45160</c:v>
                </c:pt>
                <c:pt idx="674">
                  <c:v>45159</c:v>
                </c:pt>
                <c:pt idx="675">
                  <c:v>45156</c:v>
                </c:pt>
                <c:pt idx="676">
                  <c:v>45155</c:v>
                </c:pt>
                <c:pt idx="677">
                  <c:v>45154</c:v>
                </c:pt>
                <c:pt idx="678">
                  <c:v>45153</c:v>
                </c:pt>
                <c:pt idx="679">
                  <c:v>45152</c:v>
                </c:pt>
                <c:pt idx="680">
                  <c:v>45149</c:v>
                </c:pt>
                <c:pt idx="681">
                  <c:v>45148</c:v>
                </c:pt>
                <c:pt idx="682">
                  <c:v>45147</c:v>
                </c:pt>
                <c:pt idx="683">
                  <c:v>45146</c:v>
                </c:pt>
                <c:pt idx="684">
                  <c:v>45145</c:v>
                </c:pt>
                <c:pt idx="685">
                  <c:v>45142</c:v>
                </c:pt>
                <c:pt idx="686">
                  <c:v>45141</c:v>
                </c:pt>
                <c:pt idx="687">
                  <c:v>45140</c:v>
                </c:pt>
                <c:pt idx="688">
                  <c:v>45139</c:v>
                </c:pt>
                <c:pt idx="689">
                  <c:v>45138</c:v>
                </c:pt>
                <c:pt idx="690">
                  <c:v>45135</c:v>
                </c:pt>
                <c:pt idx="691">
                  <c:v>45134</c:v>
                </c:pt>
                <c:pt idx="692">
                  <c:v>45133</c:v>
                </c:pt>
                <c:pt idx="693">
                  <c:v>45132</c:v>
                </c:pt>
                <c:pt idx="694">
                  <c:v>45131</c:v>
                </c:pt>
                <c:pt idx="695">
                  <c:v>45128</c:v>
                </c:pt>
                <c:pt idx="696">
                  <c:v>45127</c:v>
                </c:pt>
                <c:pt idx="697">
                  <c:v>45126</c:v>
                </c:pt>
                <c:pt idx="698">
                  <c:v>45125</c:v>
                </c:pt>
                <c:pt idx="699">
                  <c:v>45124</c:v>
                </c:pt>
                <c:pt idx="700">
                  <c:v>45121</c:v>
                </c:pt>
                <c:pt idx="701">
                  <c:v>45120</c:v>
                </c:pt>
                <c:pt idx="702">
                  <c:v>45119</c:v>
                </c:pt>
                <c:pt idx="703">
                  <c:v>45118</c:v>
                </c:pt>
                <c:pt idx="704">
                  <c:v>45117</c:v>
                </c:pt>
                <c:pt idx="705">
                  <c:v>45114</c:v>
                </c:pt>
                <c:pt idx="706">
                  <c:v>45113</c:v>
                </c:pt>
                <c:pt idx="707">
                  <c:v>45112</c:v>
                </c:pt>
                <c:pt idx="708">
                  <c:v>45111</c:v>
                </c:pt>
                <c:pt idx="709">
                  <c:v>45110</c:v>
                </c:pt>
                <c:pt idx="710">
                  <c:v>45107</c:v>
                </c:pt>
                <c:pt idx="711">
                  <c:v>45106</c:v>
                </c:pt>
                <c:pt idx="712">
                  <c:v>45105</c:v>
                </c:pt>
                <c:pt idx="713">
                  <c:v>45104</c:v>
                </c:pt>
                <c:pt idx="714">
                  <c:v>45103</c:v>
                </c:pt>
                <c:pt idx="715">
                  <c:v>45100</c:v>
                </c:pt>
                <c:pt idx="716">
                  <c:v>45099</c:v>
                </c:pt>
                <c:pt idx="717">
                  <c:v>45098</c:v>
                </c:pt>
                <c:pt idx="718">
                  <c:v>45097</c:v>
                </c:pt>
                <c:pt idx="719">
                  <c:v>45096</c:v>
                </c:pt>
                <c:pt idx="720">
                  <c:v>45093</c:v>
                </c:pt>
                <c:pt idx="721">
                  <c:v>45092</c:v>
                </c:pt>
                <c:pt idx="722">
                  <c:v>45091</c:v>
                </c:pt>
                <c:pt idx="723">
                  <c:v>45090</c:v>
                </c:pt>
                <c:pt idx="724">
                  <c:v>45089</c:v>
                </c:pt>
                <c:pt idx="725">
                  <c:v>45086</c:v>
                </c:pt>
                <c:pt idx="726">
                  <c:v>45085</c:v>
                </c:pt>
                <c:pt idx="727">
                  <c:v>45084</c:v>
                </c:pt>
                <c:pt idx="728">
                  <c:v>45083</c:v>
                </c:pt>
                <c:pt idx="729">
                  <c:v>45082</c:v>
                </c:pt>
                <c:pt idx="730">
                  <c:v>45079</c:v>
                </c:pt>
                <c:pt idx="731">
                  <c:v>45078</c:v>
                </c:pt>
                <c:pt idx="732">
                  <c:v>45077</c:v>
                </c:pt>
                <c:pt idx="733">
                  <c:v>45076</c:v>
                </c:pt>
                <c:pt idx="734">
                  <c:v>45075</c:v>
                </c:pt>
                <c:pt idx="735">
                  <c:v>45072</c:v>
                </c:pt>
                <c:pt idx="736">
                  <c:v>45071</c:v>
                </c:pt>
                <c:pt idx="737">
                  <c:v>45070</c:v>
                </c:pt>
                <c:pt idx="738">
                  <c:v>45069</c:v>
                </c:pt>
                <c:pt idx="739">
                  <c:v>45068</c:v>
                </c:pt>
                <c:pt idx="740">
                  <c:v>45065</c:v>
                </c:pt>
                <c:pt idx="741">
                  <c:v>45064</c:v>
                </c:pt>
                <c:pt idx="742">
                  <c:v>45063</c:v>
                </c:pt>
                <c:pt idx="743">
                  <c:v>45062</c:v>
                </c:pt>
                <c:pt idx="744">
                  <c:v>45061</c:v>
                </c:pt>
                <c:pt idx="745">
                  <c:v>45058</c:v>
                </c:pt>
                <c:pt idx="746">
                  <c:v>45057</c:v>
                </c:pt>
                <c:pt idx="747">
                  <c:v>45056</c:v>
                </c:pt>
                <c:pt idx="748">
                  <c:v>45055</c:v>
                </c:pt>
                <c:pt idx="749">
                  <c:v>45054</c:v>
                </c:pt>
                <c:pt idx="750">
                  <c:v>45051</c:v>
                </c:pt>
                <c:pt idx="751">
                  <c:v>45050</c:v>
                </c:pt>
                <c:pt idx="752">
                  <c:v>45049</c:v>
                </c:pt>
                <c:pt idx="753">
                  <c:v>45048</c:v>
                </c:pt>
                <c:pt idx="754">
                  <c:v>45047</c:v>
                </c:pt>
                <c:pt idx="755">
                  <c:v>45044</c:v>
                </c:pt>
                <c:pt idx="756">
                  <c:v>45043</c:v>
                </c:pt>
                <c:pt idx="757">
                  <c:v>45042</c:v>
                </c:pt>
                <c:pt idx="758">
                  <c:v>45041</c:v>
                </c:pt>
                <c:pt idx="759">
                  <c:v>45040</c:v>
                </c:pt>
                <c:pt idx="760">
                  <c:v>45037</c:v>
                </c:pt>
                <c:pt idx="761">
                  <c:v>45036</c:v>
                </c:pt>
                <c:pt idx="762">
                  <c:v>45035</c:v>
                </c:pt>
                <c:pt idx="763">
                  <c:v>45034</c:v>
                </c:pt>
                <c:pt idx="764">
                  <c:v>45033</c:v>
                </c:pt>
                <c:pt idx="765">
                  <c:v>45030</c:v>
                </c:pt>
                <c:pt idx="766">
                  <c:v>45029</c:v>
                </c:pt>
                <c:pt idx="767">
                  <c:v>45028</c:v>
                </c:pt>
                <c:pt idx="768">
                  <c:v>45027</c:v>
                </c:pt>
                <c:pt idx="769">
                  <c:v>45026</c:v>
                </c:pt>
                <c:pt idx="770">
                  <c:v>45023</c:v>
                </c:pt>
                <c:pt idx="771">
                  <c:v>45022</c:v>
                </c:pt>
                <c:pt idx="772">
                  <c:v>45021</c:v>
                </c:pt>
                <c:pt idx="773">
                  <c:v>45020</c:v>
                </c:pt>
                <c:pt idx="774">
                  <c:v>45019</c:v>
                </c:pt>
                <c:pt idx="775">
                  <c:v>45016</c:v>
                </c:pt>
                <c:pt idx="776">
                  <c:v>45015</c:v>
                </c:pt>
                <c:pt idx="777">
                  <c:v>45014</c:v>
                </c:pt>
                <c:pt idx="778">
                  <c:v>45013</c:v>
                </c:pt>
                <c:pt idx="779">
                  <c:v>45012</c:v>
                </c:pt>
                <c:pt idx="780">
                  <c:v>45009</c:v>
                </c:pt>
                <c:pt idx="781">
                  <c:v>45008</c:v>
                </c:pt>
                <c:pt idx="782">
                  <c:v>45007</c:v>
                </c:pt>
                <c:pt idx="783">
                  <c:v>45006</c:v>
                </c:pt>
                <c:pt idx="784">
                  <c:v>45005</c:v>
                </c:pt>
                <c:pt idx="785">
                  <c:v>45002</c:v>
                </c:pt>
                <c:pt idx="786">
                  <c:v>45001</c:v>
                </c:pt>
                <c:pt idx="787">
                  <c:v>45000</c:v>
                </c:pt>
                <c:pt idx="788">
                  <c:v>44999</c:v>
                </c:pt>
                <c:pt idx="789">
                  <c:v>44998</c:v>
                </c:pt>
                <c:pt idx="790">
                  <c:v>44995</c:v>
                </c:pt>
                <c:pt idx="791">
                  <c:v>44994</c:v>
                </c:pt>
                <c:pt idx="792">
                  <c:v>44993</c:v>
                </c:pt>
                <c:pt idx="793">
                  <c:v>44992</c:v>
                </c:pt>
                <c:pt idx="794">
                  <c:v>44991</c:v>
                </c:pt>
                <c:pt idx="795">
                  <c:v>44988</c:v>
                </c:pt>
                <c:pt idx="796">
                  <c:v>44987</c:v>
                </c:pt>
                <c:pt idx="797">
                  <c:v>44986</c:v>
                </c:pt>
                <c:pt idx="798">
                  <c:v>44985</c:v>
                </c:pt>
                <c:pt idx="799">
                  <c:v>44984</c:v>
                </c:pt>
                <c:pt idx="800">
                  <c:v>44981</c:v>
                </c:pt>
                <c:pt idx="801">
                  <c:v>44980</c:v>
                </c:pt>
                <c:pt idx="802">
                  <c:v>44979</c:v>
                </c:pt>
                <c:pt idx="803">
                  <c:v>44978</c:v>
                </c:pt>
                <c:pt idx="804">
                  <c:v>44977</c:v>
                </c:pt>
                <c:pt idx="805">
                  <c:v>44974</c:v>
                </c:pt>
                <c:pt idx="806">
                  <c:v>44973</c:v>
                </c:pt>
                <c:pt idx="807">
                  <c:v>44972</c:v>
                </c:pt>
                <c:pt idx="808">
                  <c:v>44971</c:v>
                </c:pt>
                <c:pt idx="809">
                  <c:v>44970</c:v>
                </c:pt>
                <c:pt idx="810">
                  <c:v>44967</c:v>
                </c:pt>
                <c:pt idx="811">
                  <c:v>44966</c:v>
                </c:pt>
                <c:pt idx="812">
                  <c:v>44965</c:v>
                </c:pt>
                <c:pt idx="813">
                  <c:v>44964</c:v>
                </c:pt>
                <c:pt idx="814">
                  <c:v>44963</c:v>
                </c:pt>
                <c:pt idx="815">
                  <c:v>44960</c:v>
                </c:pt>
                <c:pt idx="816">
                  <c:v>44959</c:v>
                </c:pt>
                <c:pt idx="817">
                  <c:v>44958</c:v>
                </c:pt>
                <c:pt idx="818">
                  <c:v>44957</c:v>
                </c:pt>
                <c:pt idx="819">
                  <c:v>44956</c:v>
                </c:pt>
                <c:pt idx="820">
                  <c:v>44953</c:v>
                </c:pt>
                <c:pt idx="821">
                  <c:v>44952</c:v>
                </c:pt>
                <c:pt idx="822">
                  <c:v>44951</c:v>
                </c:pt>
                <c:pt idx="823">
                  <c:v>44950</c:v>
                </c:pt>
                <c:pt idx="824">
                  <c:v>44949</c:v>
                </c:pt>
                <c:pt idx="825">
                  <c:v>44946</c:v>
                </c:pt>
                <c:pt idx="826">
                  <c:v>44945</c:v>
                </c:pt>
                <c:pt idx="827">
                  <c:v>44944</c:v>
                </c:pt>
                <c:pt idx="828">
                  <c:v>44943</c:v>
                </c:pt>
                <c:pt idx="829">
                  <c:v>44942</c:v>
                </c:pt>
                <c:pt idx="830">
                  <c:v>44939</c:v>
                </c:pt>
                <c:pt idx="831">
                  <c:v>44938</c:v>
                </c:pt>
                <c:pt idx="832">
                  <c:v>44937</c:v>
                </c:pt>
                <c:pt idx="833">
                  <c:v>44936</c:v>
                </c:pt>
                <c:pt idx="834">
                  <c:v>44935</c:v>
                </c:pt>
                <c:pt idx="835">
                  <c:v>44932</c:v>
                </c:pt>
                <c:pt idx="836">
                  <c:v>44931</c:v>
                </c:pt>
                <c:pt idx="837">
                  <c:v>44930</c:v>
                </c:pt>
                <c:pt idx="838">
                  <c:v>44929</c:v>
                </c:pt>
                <c:pt idx="839">
                  <c:v>44928</c:v>
                </c:pt>
                <c:pt idx="840">
                  <c:v>44925</c:v>
                </c:pt>
                <c:pt idx="841">
                  <c:v>44924</c:v>
                </c:pt>
                <c:pt idx="842">
                  <c:v>44923</c:v>
                </c:pt>
                <c:pt idx="843">
                  <c:v>44922</c:v>
                </c:pt>
                <c:pt idx="844">
                  <c:v>44921</c:v>
                </c:pt>
                <c:pt idx="845">
                  <c:v>44918</c:v>
                </c:pt>
                <c:pt idx="846">
                  <c:v>44917</c:v>
                </c:pt>
                <c:pt idx="847">
                  <c:v>44916</c:v>
                </c:pt>
                <c:pt idx="848">
                  <c:v>44915</c:v>
                </c:pt>
                <c:pt idx="849">
                  <c:v>44914</c:v>
                </c:pt>
                <c:pt idx="850">
                  <c:v>44911</c:v>
                </c:pt>
                <c:pt idx="851">
                  <c:v>44910</c:v>
                </c:pt>
                <c:pt idx="852">
                  <c:v>44909</c:v>
                </c:pt>
                <c:pt idx="853">
                  <c:v>44908</c:v>
                </c:pt>
                <c:pt idx="854">
                  <c:v>44907</c:v>
                </c:pt>
                <c:pt idx="855">
                  <c:v>44904</c:v>
                </c:pt>
                <c:pt idx="856">
                  <c:v>44903</c:v>
                </c:pt>
                <c:pt idx="857">
                  <c:v>44902</c:v>
                </c:pt>
                <c:pt idx="858">
                  <c:v>44901</c:v>
                </c:pt>
                <c:pt idx="859">
                  <c:v>44900</c:v>
                </c:pt>
                <c:pt idx="860">
                  <c:v>44897</c:v>
                </c:pt>
                <c:pt idx="861">
                  <c:v>44896</c:v>
                </c:pt>
                <c:pt idx="862">
                  <c:v>44895</c:v>
                </c:pt>
                <c:pt idx="863">
                  <c:v>44894</c:v>
                </c:pt>
                <c:pt idx="864">
                  <c:v>44893</c:v>
                </c:pt>
                <c:pt idx="865">
                  <c:v>44890</c:v>
                </c:pt>
                <c:pt idx="866">
                  <c:v>44889</c:v>
                </c:pt>
                <c:pt idx="867">
                  <c:v>44888</c:v>
                </c:pt>
                <c:pt idx="868">
                  <c:v>44887</c:v>
                </c:pt>
                <c:pt idx="869">
                  <c:v>44886</c:v>
                </c:pt>
                <c:pt idx="870">
                  <c:v>44883</c:v>
                </c:pt>
                <c:pt idx="871">
                  <c:v>44882</c:v>
                </c:pt>
                <c:pt idx="872">
                  <c:v>44881</c:v>
                </c:pt>
                <c:pt idx="873">
                  <c:v>44880</c:v>
                </c:pt>
                <c:pt idx="874">
                  <c:v>44879</c:v>
                </c:pt>
                <c:pt idx="875">
                  <c:v>44876</c:v>
                </c:pt>
                <c:pt idx="876">
                  <c:v>44875</c:v>
                </c:pt>
                <c:pt idx="877">
                  <c:v>44874</c:v>
                </c:pt>
                <c:pt idx="878">
                  <c:v>44873</c:v>
                </c:pt>
                <c:pt idx="879">
                  <c:v>44872</c:v>
                </c:pt>
                <c:pt idx="880">
                  <c:v>44869</c:v>
                </c:pt>
                <c:pt idx="881">
                  <c:v>44868</c:v>
                </c:pt>
                <c:pt idx="882">
                  <c:v>44867</c:v>
                </c:pt>
                <c:pt idx="883">
                  <c:v>44866</c:v>
                </c:pt>
                <c:pt idx="884">
                  <c:v>44865</c:v>
                </c:pt>
                <c:pt idx="885">
                  <c:v>44862</c:v>
                </c:pt>
                <c:pt idx="886">
                  <c:v>44861</c:v>
                </c:pt>
                <c:pt idx="887">
                  <c:v>44860</c:v>
                </c:pt>
                <c:pt idx="888">
                  <c:v>44859</c:v>
                </c:pt>
                <c:pt idx="889">
                  <c:v>44858</c:v>
                </c:pt>
                <c:pt idx="890">
                  <c:v>44855</c:v>
                </c:pt>
                <c:pt idx="891">
                  <c:v>44854</c:v>
                </c:pt>
                <c:pt idx="892">
                  <c:v>44853</c:v>
                </c:pt>
                <c:pt idx="893">
                  <c:v>44852</c:v>
                </c:pt>
                <c:pt idx="894">
                  <c:v>44851</c:v>
                </c:pt>
                <c:pt idx="895">
                  <c:v>44848</c:v>
                </c:pt>
                <c:pt idx="896">
                  <c:v>44847</c:v>
                </c:pt>
                <c:pt idx="897">
                  <c:v>44846</c:v>
                </c:pt>
                <c:pt idx="898">
                  <c:v>44845</c:v>
                </c:pt>
                <c:pt idx="899">
                  <c:v>44844</c:v>
                </c:pt>
                <c:pt idx="900">
                  <c:v>44841</c:v>
                </c:pt>
                <c:pt idx="901">
                  <c:v>44840</c:v>
                </c:pt>
                <c:pt idx="902">
                  <c:v>44839</c:v>
                </c:pt>
                <c:pt idx="903">
                  <c:v>44838</c:v>
                </c:pt>
                <c:pt idx="904">
                  <c:v>44837</c:v>
                </c:pt>
                <c:pt idx="905">
                  <c:v>44834</c:v>
                </c:pt>
                <c:pt idx="906">
                  <c:v>44833</c:v>
                </c:pt>
                <c:pt idx="907">
                  <c:v>44832</c:v>
                </c:pt>
                <c:pt idx="908">
                  <c:v>44831</c:v>
                </c:pt>
                <c:pt idx="909">
                  <c:v>44830</c:v>
                </c:pt>
                <c:pt idx="910">
                  <c:v>44827</c:v>
                </c:pt>
                <c:pt idx="911">
                  <c:v>44826</c:v>
                </c:pt>
                <c:pt idx="912">
                  <c:v>44825</c:v>
                </c:pt>
                <c:pt idx="913">
                  <c:v>44824</c:v>
                </c:pt>
                <c:pt idx="914">
                  <c:v>44823</c:v>
                </c:pt>
                <c:pt idx="915">
                  <c:v>44820</c:v>
                </c:pt>
                <c:pt idx="916">
                  <c:v>44819</c:v>
                </c:pt>
                <c:pt idx="917">
                  <c:v>44818</c:v>
                </c:pt>
                <c:pt idx="918">
                  <c:v>44817</c:v>
                </c:pt>
                <c:pt idx="919">
                  <c:v>44816</c:v>
                </c:pt>
                <c:pt idx="920">
                  <c:v>44813</c:v>
                </c:pt>
                <c:pt idx="921">
                  <c:v>44812</c:v>
                </c:pt>
                <c:pt idx="922">
                  <c:v>44811</c:v>
                </c:pt>
                <c:pt idx="923">
                  <c:v>44810</c:v>
                </c:pt>
                <c:pt idx="924">
                  <c:v>44809</c:v>
                </c:pt>
                <c:pt idx="925">
                  <c:v>44806</c:v>
                </c:pt>
                <c:pt idx="926">
                  <c:v>44805</c:v>
                </c:pt>
                <c:pt idx="927">
                  <c:v>44804</c:v>
                </c:pt>
                <c:pt idx="928">
                  <c:v>44803</c:v>
                </c:pt>
                <c:pt idx="929">
                  <c:v>44802</c:v>
                </c:pt>
                <c:pt idx="930">
                  <c:v>44799</c:v>
                </c:pt>
                <c:pt idx="931">
                  <c:v>44798</c:v>
                </c:pt>
                <c:pt idx="932">
                  <c:v>44797</c:v>
                </c:pt>
                <c:pt idx="933">
                  <c:v>44796</c:v>
                </c:pt>
                <c:pt idx="934">
                  <c:v>44795</c:v>
                </c:pt>
                <c:pt idx="935">
                  <c:v>44792</c:v>
                </c:pt>
                <c:pt idx="936">
                  <c:v>44791</c:v>
                </c:pt>
                <c:pt idx="937">
                  <c:v>44790</c:v>
                </c:pt>
                <c:pt idx="938">
                  <c:v>44789</c:v>
                </c:pt>
                <c:pt idx="939">
                  <c:v>44788</c:v>
                </c:pt>
                <c:pt idx="940">
                  <c:v>44785</c:v>
                </c:pt>
                <c:pt idx="941">
                  <c:v>44784</c:v>
                </c:pt>
                <c:pt idx="942">
                  <c:v>44783</c:v>
                </c:pt>
                <c:pt idx="943">
                  <c:v>44782</c:v>
                </c:pt>
                <c:pt idx="944">
                  <c:v>44781</c:v>
                </c:pt>
                <c:pt idx="945">
                  <c:v>44778</c:v>
                </c:pt>
                <c:pt idx="946">
                  <c:v>44777</c:v>
                </c:pt>
                <c:pt idx="947">
                  <c:v>44776</c:v>
                </c:pt>
                <c:pt idx="948">
                  <c:v>44775</c:v>
                </c:pt>
                <c:pt idx="949">
                  <c:v>44774</c:v>
                </c:pt>
                <c:pt idx="950">
                  <c:v>44771</c:v>
                </c:pt>
                <c:pt idx="951">
                  <c:v>44770</c:v>
                </c:pt>
                <c:pt idx="952">
                  <c:v>44769</c:v>
                </c:pt>
                <c:pt idx="953">
                  <c:v>44768</c:v>
                </c:pt>
                <c:pt idx="954">
                  <c:v>44767</c:v>
                </c:pt>
                <c:pt idx="955">
                  <c:v>44764</c:v>
                </c:pt>
                <c:pt idx="956">
                  <c:v>44763</c:v>
                </c:pt>
                <c:pt idx="957">
                  <c:v>44762</c:v>
                </c:pt>
                <c:pt idx="958">
                  <c:v>44761</c:v>
                </c:pt>
                <c:pt idx="959">
                  <c:v>44760</c:v>
                </c:pt>
                <c:pt idx="960">
                  <c:v>44757</c:v>
                </c:pt>
                <c:pt idx="961">
                  <c:v>44756</c:v>
                </c:pt>
                <c:pt idx="962">
                  <c:v>44755</c:v>
                </c:pt>
                <c:pt idx="963">
                  <c:v>44754</c:v>
                </c:pt>
                <c:pt idx="964">
                  <c:v>44753</c:v>
                </c:pt>
                <c:pt idx="965">
                  <c:v>44750</c:v>
                </c:pt>
                <c:pt idx="966">
                  <c:v>44749</c:v>
                </c:pt>
                <c:pt idx="967">
                  <c:v>44748</c:v>
                </c:pt>
                <c:pt idx="968">
                  <c:v>44747</c:v>
                </c:pt>
                <c:pt idx="969">
                  <c:v>44746</c:v>
                </c:pt>
                <c:pt idx="970">
                  <c:v>44743</c:v>
                </c:pt>
                <c:pt idx="971">
                  <c:v>44742</c:v>
                </c:pt>
                <c:pt idx="972">
                  <c:v>44741</c:v>
                </c:pt>
                <c:pt idx="973">
                  <c:v>44740</c:v>
                </c:pt>
                <c:pt idx="974">
                  <c:v>44739</c:v>
                </c:pt>
                <c:pt idx="975">
                  <c:v>44736</c:v>
                </c:pt>
                <c:pt idx="976">
                  <c:v>44735</c:v>
                </c:pt>
                <c:pt idx="977">
                  <c:v>44734</c:v>
                </c:pt>
                <c:pt idx="978">
                  <c:v>44733</c:v>
                </c:pt>
                <c:pt idx="979">
                  <c:v>44732</c:v>
                </c:pt>
                <c:pt idx="980">
                  <c:v>44729</c:v>
                </c:pt>
                <c:pt idx="981">
                  <c:v>44728</c:v>
                </c:pt>
                <c:pt idx="982">
                  <c:v>44727</c:v>
                </c:pt>
                <c:pt idx="983">
                  <c:v>44726</c:v>
                </c:pt>
                <c:pt idx="984">
                  <c:v>44725</c:v>
                </c:pt>
                <c:pt idx="985">
                  <c:v>44722</c:v>
                </c:pt>
                <c:pt idx="986">
                  <c:v>44721</c:v>
                </c:pt>
                <c:pt idx="987">
                  <c:v>44720</c:v>
                </c:pt>
                <c:pt idx="988">
                  <c:v>44719</c:v>
                </c:pt>
                <c:pt idx="989">
                  <c:v>44718</c:v>
                </c:pt>
                <c:pt idx="990">
                  <c:v>44715</c:v>
                </c:pt>
                <c:pt idx="991">
                  <c:v>44714</c:v>
                </c:pt>
                <c:pt idx="992">
                  <c:v>44713</c:v>
                </c:pt>
                <c:pt idx="993">
                  <c:v>44712</c:v>
                </c:pt>
                <c:pt idx="994">
                  <c:v>44711</c:v>
                </c:pt>
                <c:pt idx="995">
                  <c:v>44708</c:v>
                </c:pt>
                <c:pt idx="996">
                  <c:v>44707</c:v>
                </c:pt>
                <c:pt idx="997">
                  <c:v>44706</c:v>
                </c:pt>
                <c:pt idx="998">
                  <c:v>44705</c:v>
                </c:pt>
                <c:pt idx="999">
                  <c:v>44704</c:v>
                </c:pt>
                <c:pt idx="1000">
                  <c:v>44701</c:v>
                </c:pt>
                <c:pt idx="1001">
                  <c:v>44700</c:v>
                </c:pt>
                <c:pt idx="1002">
                  <c:v>44699</c:v>
                </c:pt>
                <c:pt idx="1003">
                  <c:v>44698</c:v>
                </c:pt>
                <c:pt idx="1004">
                  <c:v>44697</c:v>
                </c:pt>
                <c:pt idx="1005">
                  <c:v>44694</c:v>
                </c:pt>
                <c:pt idx="1006">
                  <c:v>44693</c:v>
                </c:pt>
                <c:pt idx="1007">
                  <c:v>44692</c:v>
                </c:pt>
                <c:pt idx="1008">
                  <c:v>44691</c:v>
                </c:pt>
                <c:pt idx="1009">
                  <c:v>44690</c:v>
                </c:pt>
                <c:pt idx="1010">
                  <c:v>44687</c:v>
                </c:pt>
                <c:pt idx="1011">
                  <c:v>44686</c:v>
                </c:pt>
                <c:pt idx="1012">
                  <c:v>44685</c:v>
                </c:pt>
                <c:pt idx="1013">
                  <c:v>44684</c:v>
                </c:pt>
                <c:pt idx="1014">
                  <c:v>44683</c:v>
                </c:pt>
                <c:pt idx="1015">
                  <c:v>44680</c:v>
                </c:pt>
                <c:pt idx="1016">
                  <c:v>44679</c:v>
                </c:pt>
                <c:pt idx="1017">
                  <c:v>44678</c:v>
                </c:pt>
                <c:pt idx="1018">
                  <c:v>44677</c:v>
                </c:pt>
                <c:pt idx="1019">
                  <c:v>44676</c:v>
                </c:pt>
                <c:pt idx="1020">
                  <c:v>44673</c:v>
                </c:pt>
                <c:pt idx="1021">
                  <c:v>44672</c:v>
                </c:pt>
                <c:pt idx="1022">
                  <c:v>44671</c:v>
                </c:pt>
                <c:pt idx="1023">
                  <c:v>44670</c:v>
                </c:pt>
                <c:pt idx="1024">
                  <c:v>44669</c:v>
                </c:pt>
                <c:pt idx="1025">
                  <c:v>44666</c:v>
                </c:pt>
                <c:pt idx="1026">
                  <c:v>44665</c:v>
                </c:pt>
                <c:pt idx="1027">
                  <c:v>44664</c:v>
                </c:pt>
                <c:pt idx="1028">
                  <c:v>44663</c:v>
                </c:pt>
                <c:pt idx="1029">
                  <c:v>44662</c:v>
                </c:pt>
                <c:pt idx="1030">
                  <c:v>44659</c:v>
                </c:pt>
                <c:pt idx="1031">
                  <c:v>44658</c:v>
                </c:pt>
                <c:pt idx="1032">
                  <c:v>44657</c:v>
                </c:pt>
                <c:pt idx="1033">
                  <c:v>44656</c:v>
                </c:pt>
                <c:pt idx="1034">
                  <c:v>44655</c:v>
                </c:pt>
                <c:pt idx="1035">
                  <c:v>44652</c:v>
                </c:pt>
                <c:pt idx="1036">
                  <c:v>44651</c:v>
                </c:pt>
                <c:pt idx="1037">
                  <c:v>44650</c:v>
                </c:pt>
                <c:pt idx="1038">
                  <c:v>44649</c:v>
                </c:pt>
                <c:pt idx="1039">
                  <c:v>44648</c:v>
                </c:pt>
                <c:pt idx="1040">
                  <c:v>44645</c:v>
                </c:pt>
                <c:pt idx="1041">
                  <c:v>44644</c:v>
                </c:pt>
                <c:pt idx="1042">
                  <c:v>44643</c:v>
                </c:pt>
                <c:pt idx="1043">
                  <c:v>44642</c:v>
                </c:pt>
                <c:pt idx="1044">
                  <c:v>44641</c:v>
                </c:pt>
                <c:pt idx="1045">
                  <c:v>44638</c:v>
                </c:pt>
                <c:pt idx="1046">
                  <c:v>44637</c:v>
                </c:pt>
                <c:pt idx="1047">
                  <c:v>44636</c:v>
                </c:pt>
                <c:pt idx="1048">
                  <c:v>44635</c:v>
                </c:pt>
                <c:pt idx="1049">
                  <c:v>44634</c:v>
                </c:pt>
                <c:pt idx="1050">
                  <c:v>44631</c:v>
                </c:pt>
                <c:pt idx="1051">
                  <c:v>44630</c:v>
                </c:pt>
                <c:pt idx="1052">
                  <c:v>44629</c:v>
                </c:pt>
                <c:pt idx="1053">
                  <c:v>44628</c:v>
                </c:pt>
                <c:pt idx="1054">
                  <c:v>44627</c:v>
                </c:pt>
                <c:pt idx="1055">
                  <c:v>44624</c:v>
                </c:pt>
                <c:pt idx="1056">
                  <c:v>44623</c:v>
                </c:pt>
                <c:pt idx="1057">
                  <c:v>44622</c:v>
                </c:pt>
                <c:pt idx="1058">
                  <c:v>44621</c:v>
                </c:pt>
                <c:pt idx="1059">
                  <c:v>44620</c:v>
                </c:pt>
                <c:pt idx="1060">
                  <c:v>44617</c:v>
                </c:pt>
                <c:pt idx="1061">
                  <c:v>44616</c:v>
                </c:pt>
                <c:pt idx="1062">
                  <c:v>44615</c:v>
                </c:pt>
                <c:pt idx="1063">
                  <c:v>44614</c:v>
                </c:pt>
                <c:pt idx="1064">
                  <c:v>44613</c:v>
                </c:pt>
                <c:pt idx="1065">
                  <c:v>44610</c:v>
                </c:pt>
                <c:pt idx="1066">
                  <c:v>44609</c:v>
                </c:pt>
                <c:pt idx="1067">
                  <c:v>44608</c:v>
                </c:pt>
                <c:pt idx="1068">
                  <c:v>44607</c:v>
                </c:pt>
                <c:pt idx="1069">
                  <c:v>44606</c:v>
                </c:pt>
                <c:pt idx="1070">
                  <c:v>44603</c:v>
                </c:pt>
                <c:pt idx="1071">
                  <c:v>44602</c:v>
                </c:pt>
                <c:pt idx="1072">
                  <c:v>44601</c:v>
                </c:pt>
                <c:pt idx="1073">
                  <c:v>44600</c:v>
                </c:pt>
                <c:pt idx="1074">
                  <c:v>44599</c:v>
                </c:pt>
                <c:pt idx="1075">
                  <c:v>44596</c:v>
                </c:pt>
                <c:pt idx="1076">
                  <c:v>44595</c:v>
                </c:pt>
                <c:pt idx="1077">
                  <c:v>44594</c:v>
                </c:pt>
                <c:pt idx="1078">
                  <c:v>44593</c:v>
                </c:pt>
                <c:pt idx="1079">
                  <c:v>44592</c:v>
                </c:pt>
                <c:pt idx="1080">
                  <c:v>44589</c:v>
                </c:pt>
                <c:pt idx="1081">
                  <c:v>44588</c:v>
                </c:pt>
                <c:pt idx="1082">
                  <c:v>44587</c:v>
                </c:pt>
                <c:pt idx="1083">
                  <c:v>44586</c:v>
                </c:pt>
                <c:pt idx="1084">
                  <c:v>44585</c:v>
                </c:pt>
                <c:pt idx="1085">
                  <c:v>44582</c:v>
                </c:pt>
                <c:pt idx="1086">
                  <c:v>44581</c:v>
                </c:pt>
                <c:pt idx="1087">
                  <c:v>44580</c:v>
                </c:pt>
                <c:pt idx="1088">
                  <c:v>44579</c:v>
                </c:pt>
                <c:pt idx="1089">
                  <c:v>44578</c:v>
                </c:pt>
                <c:pt idx="1090">
                  <c:v>44575</c:v>
                </c:pt>
                <c:pt idx="1091">
                  <c:v>44574</c:v>
                </c:pt>
                <c:pt idx="1092">
                  <c:v>44573</c:v>
                </c:pt>
                <c:pt idx="1093">
                  <c:v>44572</c:v>
                </c:pt>
                <c:pt idx="1094">
                  <c:v>44571</c:v>
                </c:pt>
                <c:pt idx="1095">
                  <c:v>44568</c:v>
                </c:pt>
                <c:pt idx="1096">
                  <c:v>44567</c:v>
                </c:pt>
                <c:pt idx="1097">
                  <c:v>44566</c:v>
                </c:pt>
                <c:pt idx="1098">
                  <c:v>44565</c:v>
                </c:pt>
                <c:pt idx="1099">
                  <c:v>44564</c:v>
                </c:pt>
                <c:pt idx="1100">
                  <c:v>44561</c:v>
                </c:pt>
                <c:pt idx="1101">
                  <c:v>44560</c:v>
                </c:pt>
                <c:pt idx="1102">
                  <c:v>44559</c:v>
                </c:pt>
                <c:pt idx="1103">
                  <c:v>44558</c:v>
                </c:pt>
                <c:pt idx="1104">
                  <c:v>44557</c:v>
                </c:pt>
                <c:pt idx="1105">
                  <c:v>44554</c:v>
                </c:pt>
                <c:pt idx="1106">
                  <c:v>44553</c:v>
                </c:pt>
                <c:pt idx="1107">
                  <c:v>44552</c:v>
                </c:pt>
                <c:pt idx="1108">
                  <c:v>44551</c:v>
                </c:pt>
                <c:pt idx="1109">
                  <c:v>44550</c:v>
                </c:pt>
                <c:pt idx="1110">
                  <c:v>44547</c:v>
                </c:pt>
                <c:pt idx="1111">
                  <c:v>44546</c:v>
                </c:pt>
                <c:pt idx="1112">
                  <c:v>44545</c:v>
                </c:pt>
                <c:pt idx="1113">
                  <c:v>44544</c:v>
                </c:pt>
                <c:pt idx="1114">
                  <c:v>44543</c:v>
                </c:pt>
                <c:pt idx="1115">
                  <c:v>44540</c:v>
                </c:pt>
                <c:pt idx="1116">
                  <c:v>44539</c:v>
                </c:pt>
                <c:pt idx="1117">
                  <c:v>44538</c:v>
                </c:pt>
                <c:pt idx="1118">
                  <c:v>44537</c:v>
                </c:pt>
                <c:pt idx="1119">
                  <c:v>44536</c:v>
                </c:pt>
                <c:pt idx="1120">
                  <c:v>44533</c:v>
                </c:pt>
                <c:pt idx="1121">
                  <c:v>44532</c:v>
                </c:pt>
                <c:pt idx="1122">
                  <c:v>44531</c:v>
                </c:pt>
                <c:pt idx="1123">
                  <c:v>44530</c:v>
                </c:pt>
                <c:pt idx="1124">
                  <c:v>44529</c:v>
                </c:pt>
                <c:pt idx="1125">
                  <c:v>44526</c:v>
                </c:pt>
                <c:pt idx="1126">
                  <c:v>44525</c:v>
                </c:pt>
                <c:pt idx="1127">
                  <c:v>44524</c:v>
                </c:pt>
                <c:pt idx="1128">
                  <c:v>44523</c:v>
                </c:pt>
                <c:pt idx="1129">
                  <c:v>44522</c:v>
                </c:pt>
                <c:pt idx="1130">
                  <c:v>44519</c:v>
                </c:pt>
                <c:pt idx="1131">
                  <c:v>44518</c:v>
                </c:pt>
                <c:pt idx="1132">
                  <c:v>44517</c:v>
                </c:pt>
                <c:pt idx="1133">
                  <c:v>44516</c:v>
                </c:pt>
                <c:pt idx="1134">
                  <c:v>44515</c:v>
                </c:pt>
                <c:pt idx="1135">
                  <c:v>44512</c:v>
                </c:pt>
                <c:pt idx="1136">
                  <c:v>44511</c:v>
                </c:pt>
                <c:pt idx="1137">
                  <c:v>44510</c:v>
                </c:pt>
                <c:pt idx="1138">
                  <c:v>44509</c:v>
                </c:pt>
                <c:pt idx="1139">
                  <c:v>44508</c:v>
                </c:pt>
                <c:pt idx="1140">
                  <c:v>44505</c:v>
                </c:pt>
                <c:pt idx="1141">
                  <c:v>44504</c:v>
                </c:pt>
                <c:pt idx="1142">
                  <c:v>44503</c:v>
                </c:pt>
                <c:pt idx="1143">
                  <c:v>44502</c:v>
                </c:pt>
                <c:pt idx="1144">
                  <c:v>44501</c:v>
                </c:pt>
                <c:pt idx="1145">
                  <c:v>44498</c:v>
                </c:pt>
                <c:pt idx="1146">
                  <c:v>44497</c:v>
                </c:pt>
                <c:pt idx="1147">
                  <c:v>44496</c:v>
                </c:pt>
                <c:pt idx="1148">
                  <c:v>44495</c:v>
                </c:pt>
                <c:pt idx="1149">
                  <c:v>44494</c:v>
                </c:pt>
                <c:pt idx="1150">
                  <c:v>44491</c:v>
                </c:pt>
                <c:pt idx="1151">
                  <c:v>44490</c:v>
                </c:pt>
                <c:pt idx="1152">
                  <c:v>44489</c:v>
                </c:pt>
                <c:pt idx="1153">
                  <c:v>44488</c:v>
                </c:pt>
                <c:pt idx="1154">
                  <c:v>44487</c:v>
                </c:pt>
                <c:pt idx="1155">
                  <c:v>44484</c:v>
                </c:pt>
                <c:pt idx="1156">
                  <c:v>44483</c:v>
                </c:pt>
                <c:pt idx="1157">
                  <c:v>44482</c:v>
                </c:pt>
                <c:pt idx="1158">
                  <c:v>44481</c:v>
                </c:pt>
                <c:pt idx="1159">
                  <c:v>44480</c:v>
                </c:pt>
                <c:pt idx="1160">
                  <c:v>44477</c:v>
                </c:pt>
                <c:pt idx="1161">
                  <c:v>44476</c:v>
                </c:pt>
                <c:pt idx="1162">
                  <c:v>44475</c:v>
                </c:pt>
                <c:pt idx="1163">
                  <c:v>44474</c:v>
                </c:pt>
                <c:pt idx="1164">
                  <c:v>44473</c:v>
                </c:pt>
                <c:pt idx="1165">
                  <c:v>44470</c:v>
                </c:pt>
                <c:pt idx="1166">
                  <c:v>44469</c:v>
                </c:pt>
                <c:pt idx="1167">
                  <c:v>44468</c:v>
                </c:pt>
                <c:pt idx="1168">
                  <c:v>44467</c:v>
                </c:pt>
                <c:pt idx="1169">
                  <c:v>44466</c:v>
                </c:pt>
                <c:pt idx="1170">
                  <c:v>44463</c:v>
                </c:pt>
                <c:pt idx="1171">
                  <c:v>44462</c:v>
                </c:pt>
                <c:pt idx="1172">
                  <c:v>44461</c:v>
                </c:pt>
                <c:pt idx="1173">
                  <c:v>44460</c:v>
                </c:pt>
                <c:pt idx="1174">
                  <c:v>44459</c:v>
                </c:pt>
                <c:pt idx="1175">
                  <c:v>44456</c:v>
                </c:pt>
                <c:pt idx="1176">
                  <c:v>44455</c:v>
                </c:pt>
                <c:pt idx="1177">
                  <c:v>44454</c:v>
                </c:pt>
                <c:pt idx="1178">
                  <c:v>44453</c:v>
                </c:pt>
                <c:pt idx="1179">
                  <c:v>44452</c:v>
                </c:pt>
                <c:pt idx="1180">
                  <c:v>44449</c:v>
                </c:pt>
                <c:pt idx="1181">
                  <c:v>44448</c:v>
                </c:pt>
                <c:pt idx="1182">
                  <c:v>44447</c:v>
                </c:pt>
                <c:pt idx="1183">
                  <c:v>44446</c:v>
                </c:pt>
                <c:pt idx="1184">
                  <c:v>44445</c:v>
                </c:pt>
                <c:pt idx="1185">
                  <c:v>44442</c:v>
                </c:pt>
                <c:pt idx="1186">
                  <c:v>44441</c:v>
                </c:pt>
                <c:pt idx="1187">
                  <c:v>44440</c:v>
                </c:pt>
                <c:pt idx="1188">
                  <c:v>44439</c:v>
                </c:pt>
                <c:pt idx="1189">
                  <c:v>44438</c:v>
                </c:pt>
                <c:pt idx="1190">
                  <c:v>44435</c:v>
                </c:pt>
                <c:pt idx="1191">
                  <c:v>44434</c:v>
                </c:pt>
                <c:pt idx="1192">
                  <c:v>44433</c:v>
                </c:pt>
                <c:pt idx="1193">
                  <c:v>44432</c:v>
                </c:pt>
                <c:pt idx="1194">
                  <c:v>44431</c:v>
                </c:pt>
                <c:pt idx="1195">
                  <c:v>44428</c:v>
                </c:pt>
                <c:pt idx="1196">
                  <c:v>44427</c:v>
                </c:pt>
                <c:pt idx="1197">
                  <c:v>44426</c:v>
                </c:pt>
                <c:pt idx="1198">
                  <c:v>44425</c:v>
                </c:pt>
                <c:pt idx="1199">
                  <c:v>44424</c:v>
                </c:pt>
                <c:pt idx="1200">
                  <c:v>44421</c:v>
                </c:pt>
                <c:pt idx="1201">
                  <c:v>44420</c:v>
                </c:pt>
                <c:pt idx="1202">
                  <c:v>44419</c:v>
                </c:pt>
                <c:pt idx="1203">
                  <c:v>44418</c:v>
                </c:pt>
                <c:pt idx="1204">
                  <c:v>44417</c:v>
                </c:pt>
                <c:pt idx="1205">
                  <c:v>44414</c:v>
                </c:pt>
                <c:pt idx="1206">
                  <c:v>44413</c:v>
                </c:pt>
                <c:pt idx="1207">
                  <c:v>44412</c:v>
                </c:pt>
                <c:pt idx="1208">
                  <c:v>44411</c:v>
                </c:pt>
                <c:pt idx="1209">
                  <c:v>44410</c:v>
                </c:pt>
                <c:pt idx="1210">
                  <c:v>44407</c:v>
                </c:pt>
                <c:pt idx="1211">
                  <c:v>44406</c:v>
                </c:pt>
                <c:pt idx="1212">
                  <c:v>44405</c:v>
                </c:pt>
                <c:pt idx="1213">
                  <c:v>44404</c:v>
                </c:pt>
                <c:pt idx="1214">
                  <c:v>44403</c:v>
                </c:pt>
                <c:pt idx="1215">
                  <c:v>44400</c:v>
                </c:pt>
                <c:pt idx="1216">
                  <c:v>44399</c:v>
                </c:pt>
                <c:pt idx="1217">
                  <c:v>44398</c:v>
                </c:pt>
                <c:pt idx="1218">
                  <c:v>44397</c:v>
                </c:pt>
                <c:pt idx="1219">
                  <c:v>44396</c:v>
                </c:pt>
                <c:pt idx="1220">
                  <c:v>44393</c:v>
                </c:pt>
                <c:pt idx="1221">
                  <c:v>44392</c:v>
                </c:pt>
                <c:pt idx="1222">
                  <c:v>44391</c:v>
                </c:pt>
                <c:pt idx="1223">
                  <c:v>44390</c:v>
                </c:pt>
                <c:pt idx="1224">
                  <c:v>44389</c:v>
                </c:pt>
                <c:pt idx="1225">
                  <c:v>44386</c:v>
                </c:pt>
                <c:pt idx="1226">
                  <c:v>44385</c:v>
                </c:pt>
                <c:pt idx="1227">
                  <c:v>44384</c:v>
                </c:pt>
                <c:pt idx="1228">
                  <c:v>44383</c:v>
                </c:pt>
                <c:pt idx="1229">
                  <c:v>44382</c:v>
                </c:pt>
                <c:pt idx="1230">
                  <c:v>44379</c:v>
                </c:pt>
                <c:pt idx="1231">
                  <c:v>44378</c:v>
                </c:pt>
                <c:pt idx="1232">
                  <c:v>44377</c:v>
                </c:pt>
                <c:pt idx="1233">
                  <c:v>44376</c:v>
                </c:pt>
                <c:pt idx="1234">
                  <c:v>44375</c:v>
                </c:pt>
                <c:pt idx="1235">
                  <c:v>44372</c:v>
                </c:pt>
                <c:pt idx="1236">
                  <c:v>44371</c:v>
                </c:pt>
                <c:pt idx="1237">
                  <c:v>44370</c:v>
                </c:pt>
                <c:pt idx="1238">
                  <c:v>44369</c:v>
                </c:pt>
                <c:pt idx="1239">
                  <c:v>44368</c:v>
                </c:pt>
                <c:pt idx="1240">
                  <c:v>44365</c:v>
                </c:pt>
                <c:pt idx="1241">
                  <c:v>44364</c:v>
                </c:pt>
                <c:pt idx="1242">
                  <c:v>44363</c:v>
                </c:pt>
                <c:pt idx="1243">
                  <c:v>44362</c:v>
                </c:pt>
                <c:pt idx="1244">
                  <c:v>44361</c:v>
                </c:pt>
                <c:pt idx="1245">
                  <c:v>44358</c:v>
                </c:pt>
                <c:pt idx="1246">
                  <c:v>44357</c:v>
                </c:pt>
                <c:pt idx="1247">
                  <c:v>44356</c:v>
                </c:pt>
                <c:pt idx="1248">
                  <c:v>44355</c:v>
                </c:pt>
                <c:pt idx="1249">
                  <c:v>44354</c:v>
                </c:pt>
                <c:pt idx="1250">
                  <c:v>44351</c:v>
                </c:pt>
                <c:pt idx="1251">
                  <c:v>44350</c:v>
                </c:pt>
                <c:pt idx="1252">
                  <c:v>44349</c:v>
                </c:pt>
                <c:pt idx="1253">
                  <c:v>44348</c:v>
                </c:pt>
                <c:pt idx="1254">
                  <c:v>44347</c:v>
                </c:pt>
                <c:pt idx="1255">
                  <c:v>44344</c:v>
                </c:pt>
                <c:pt idx="1256">
                  <c:v>44343</c:v>
                </c:pt>
                <c:pt idx="1257">
                  <c:v>44342</c:v>
                </c:pt>
                <c:pt idx="1258">
                  <c:v>44341</c:v>
                </c:pt>
                <c:pt idx="1259">
                  <c:v>44340</c:v>
                </c:pt>
                <c:pt idx="1260">
                  <c:v>44337</c:v>
                </c:pt>
                <c:pt idx="1261">
                  <c:v>44336</c:v>
                </c:pt>
                <c:pt idx="1262">
                  <c:v>44335</c:v>
                </c:pt>
                <c:pt idx="1263">
                  <c:v>44334</c:v>
                </c:pt>
                <c:pt idx="1264">
                  <c:v>44333</c:v>
                </c:pt>
                <c:pt idx="1265">
                  <c:v>44330</c:v>
                </c:pt>
                <c:pt idx="1266">
                  <c:v>44329</c:v>
                </c:pt>
                <c:pt idx="1267">
                  <c:v>44328</c:v>
                </c:pt>
                <c:pt idx="1268">
                  <c:v>44327</c:v>
                </c:pt>
                <c:pt idx="1269">
                  <c:v>44326</c:v>
                </c:pt>
                <c:pt idx="1270">
                  <c:v>44323</c:v>
                </c:pt>
                <c:pt idx="1271">
                  <c:v>44322</c:v>
                </c:pt>
                <c:pt idx="1272">
                  <c:v>44321</c:v>
                </c:pt>
                <c:pt idx="1273">
                  <c:v>44320</c:v>
                </c:pt>
                <c:pt idx="1274">
                  <c:v>44319</c:v>
                </c:pt>
                <c:pt idx="1275">
                  <c:v>44316</c:v>
                </c:pt>
                <c:pt idx="1276">
                  <c:v>44315</c:v>
                </c:pt>
                <c:pt idx="1277">
                  <c:v>44314</c:v>
                </c:pt>
                <c:pt idx="1278">
                  <c:v>44313</c:v>
                </c:pt>
                <c:pt idx="1279">
                  <c:v>44312</c:v>
                </c:pt>
                <c:pt idx="1280">
                  <c:v>44309</c:v>
                </c:pt>
                <c:pt idx="1281">
                  <c:v>44308</c:v>
                </c:pt>
                <c:pt idx="1282">
                  <c:v>44307</c:v>
                </c:pt>
                <c:pt idx="1283">
                  <c:v>44306</c:v>
                </c:pt>
                <c:pt idx="1284">
                  <c:v>44305</c:v>
                </c:pt>
                <c:pt idx="1285">
                  <c:v>44302</c:v>
                </c:pt>
                <c:pt idx="1286">
                  <c:v>44301</c:v>
                </c:pt>
                <c:pt idx="1287">
                  <c:v>44300</c:v>
                </c:pt>
                <c:pt idx="1288">
                  <c:v>44299</c:v>
                </c:pt>
                <c:pt idx="1289">
                  <c:v>44298</c:v>
                </c:pt>
                <c:pt idx="1290">
                  <c:v>44295</c:v>
                </c:pt>
                <c:pt idx="1291">
                  <c:v>44294</c:v>
                </c:pt>
                <c:pt idx="1292">
                  <c:v>44293</c:v>
                </c:pt>
                <c:pt idx="1293">
                  <c:v>44292</c:v>
                </c:pt>
                <c:pt idx="1294">
                  <c:v>44291</c:v>
                </c:pt>
                <c:pt idx="1295">
                  <c:v>44288</c:v>
                </c:pt>
                <c:pt idx="1296">
                  <c:v>44287</c:v>
                </c:pt>
                <c:pt idx="1297">
                  <c:v>44286</c:v>
                </c:pt>
                <c:pt idx="1298">
                  <c:v>44285</c:v>
                </c:pt>
                <c:pt idx="1299">
                  <c:v>44284</c:v>
                </c:pt>
                <c:pt idx="1300">
                  <c:v>44281</c:v>
                </c:pt>
                <c:pt idx="1301">
                  <c:v>44280</c:v>
                </c:pt>
                <c:pt idx="1302">
                  <c:v>44279</c:v>
                </c:pt>
                <c:pt idx="1303">
                  <c:v>44278</c:v>
                </c:pt>
                <c:pt idx="1304">
                  <c:v>44277</c:v>
                </c:pt>
                <c:pt idx="1305">
                  <c:v>44274</c:v>
                </c:pt>
                <c:pt idx="1306">
                  <c:v>44273</c:v>
                </c:pt>
                <c:pt idx="1307">
                  <c:v>44272</c:v>
                </c:pt>
                <c:pt idx="1308">
                  <c:v>44271</c:v>
                </c:pt>
                <c:pt idx="1309">
                  <c:v>44270</c:v>
                </c:pt>
                <c:pt idx="1310">
                  <c:v>44267</c:v>
                </c:pt>
                <c:pt idx="1311">
                  <c:v>44266</c:v>
                </c:pt>
                <c:pt idx="1312">
                  <c:v>44265</c:v>
                </c:pt>
                <c:pt idx="1313">
                  <c:v>44264</c:v>
                </c:pt>
                <c:pt idx="1314">
                  <c:v>44263</c:v>
                </c:pt>
                <c:pt idx="1315">
                  <c:v>44260</c:v>
                </c:pt>
                <c:pt idx="1316">
                  <c:v>44259</c:v>
                </c:pt>
                <c:pt idx="1317">
                  <c:v>44258</c:v>
                </c:pt>
                <c:pt idx="1318">
                  <c:v>44257</c:v>
                </c:pt>
                <c:pt idx="1319">
                  <c:v>44256</c:v>
                </c:pt>
                <c:pt idx="1320">
                  <c:v>44253</c:v>
                </c:pt>
                <c:pt idx="1321">
                  <c:v>44252</c:v>
                </c:pt>
                <c:pt idx="1322">
                  <c:v>44251</c:v>
                </c:pt>
                <c:pt idx="1323">
                  <c:v>44250</c:v>
                </c:pt>
                <c:pt idx="1324">
                  <c:v>44249</c:v>
                </c:pt>
                <c:pt idx="1325">
                  <c:v>44246</c:v>
                </c:pt>
                <c:pt idx="1326">
                  <c:v>44245</c:v>
                </c:pt>
                <c:pt idx="1327">
                  <c:v>44244</c:v>
                </c:pt>
                <c:pt idx="1328">
                  <c:v>44243</c:v>
                </c:pt>
                <c:pt idx="1329">
                  <c:v>44242</c:v>
                </c:pt>
                <c:pt idx="1330">
                  <c:v>44239</c:v>
                </c:pt>
                <c:pt idx="1331">
                  <c:v>44238</c:v>
                </c:pt>
                <c:pt idx="1332">
                  <c:v>44237</c:v>
                </c:pt>
                <c:pt idx="1333">
                  <c:v>44236</c:v>
                </c:pt>
                <c:pt idx="1334">
                  <c:v>44235</c:v>
                </c:pt>
                <c:pt idx="1335">
                  <c:v>44232</c:v>
                </c:pt>
                <c:pt idx="1336">
                  <c:v>44231</c:v>
                </c:pt>
                <c:pt idx="1337">
                  <c:v>44230</c:v>
                </c:pt>
                <c:pt idx="1338">
                  <c:v>44229</c:v>
                </c:pt>
                <c:pt idx="1339">
                  <c:v>44228</c:v>
                </c:pt>
                <c:pt idx="1340">
                  <c:v>44225</c:v>
                </c:pt>
                <c:pt idx="1341">
                  <c:v>44224</c:v>
                </c:pt>
                <c:pt idx="1342">
                  <c:v>44223</c:v>
                </c:pt>
                <c:pt idx="1343">
                  <c:v>44222</c:v>
                </c:pt>
                <c:pt idx="1344">
                  <c:v>44221</c:v>
                </c:pt>
                <c:pt idx="1345">
                  <c:v>44218</c:v>
                </c:pt>
                <c:pt idx="1346">
                  <c:v>44217</c:v>
                </c:pt>
                <c:pt idx="1347">
                  <c:v>44216</c:v>
                </c:pt>
                <c:pt idx="1348">
                  <c:v>44215</c:v>
                </c:pt>
                <c:pt idx="1349">
                  <c:v>44214</c:v>
                </c:pt>
                <c:pt idx="1350">
                  <c:v>44211</c:v>
                </c:pt>
                <c:pt idx="1351">
                  <c:v>44210</c:v>
                </c:pt>
                <c:pt idx="1352">
                  <c:v>44209</c:v>
                </c:pt>
                <c:pt idx="1353">
                  <c:v>44208</c:v>
                </c:pt>
                <c:pt idx="1354">
                  <c:v>44207</c:v>
                </c:pt>
                <c:pt idx="1355">
                  <c:v>44204</c:v>
                </c:pt>
                <c:pt idx="1356">
                  <c:v>44203</c:v>
                </c:pt>
                <c:pt idx="1357">
                  <c:v>44202</c:v>
                </c:pt>
                <c:pt idx="1358">
                  <c:v>44201</c:v>
                </c:pt>
                <c:pt idx="1359">
                  <c:v>44200</c:v>
                </c:pt>
                <c:pt idx="1360">
                  <c:v>44197</c:v>
                </c:pt>
              </c:numCache>
            </c:numRef>
          </c:cat>
          <c:val>
            <c:numRef>
              <c:f>'Market Data'!$AF$3:$AF$1363</c:f>
              <c:numCache>
                <c:formatCode>0.0%</c:formatCode>
                <c:ptCount val="1361"/>
                <c:pt idx="0">
                  <c:v>0.10690423162583518</c:v>
                </c:pt>
                <c:pt idx="1">
                  <c:v>0.10555250137438152</c:v>
                </c:pt>
                <c:pt idx="2">
                  <c:v>0.10503282275711159</c:v>
                </c:pt>
                <c:pt idx="3">
                  <c:v>0.10412147505422992</c:v>
                </c:pt>
                <c:pt idx="4">
                  <c:v>0.10702341137123744</c:v>
                </c:pt>
                <c:pt idx="5">
                  <c:v>0.10750279955207166</c:v>
                </c:pt>
                <c:pt idx="6">
                  <c:v>0.10625345877144438</c:v>
                </c:pt>
                <c:pt idx="7">
                  <c:v>0.10383991346673878</c:v>
                </c:pt>
                <c:pt idx="8">
                  <c:v>0.10383991346673878</c:v>
                </c:pt>
                <c:pt idx="9">
                  <c:v>0.10272873194221507</c:v>
                </c:pt>
                <c:pt idx="10">
                  <c:v>0.10245464247598719</c:v>
                </c:pt>
                <c:pt idx="11">
                  <c:v>0.10105263157894737</c:v>
                </c:pt>
                <c:pt idx="12">
                  <c:v>0.1003659174072138</c:v>
                </c:pt>
                <c:pt idx="13">
                  <c:v>0.10131926121372031</c:v>
                </c:pt>
                <c:pt idx="14">
                  <c:v>0.10115911485774499</c:v>
                </c:pt>
                <c:pt idx="15">
                  <c:v>0.10311493018259935</c:v>
                </c:pt>
                <c:pt idx="16">
                  <c:v>9.9585062240663894E-2</c:v>
                </c:pt>
                <c:pt idx="17">
                  <c:v>9.8411071245515111E-2</c:v>
                </c:pt>
                <c:pt idx="18">
                  <c:v>0.10010427528675704</c:v>
                </c:pt>
                <c:pt idx="19">
                  <c:v>0.10078740157480315</c:v>
                </c:pt>
                <c:pt idx="20">
                  <c:v>0.10026109660574413</c:v>
                </c:pt>
                <c:pt idx="21">
                  <c:v>0.10131926121372031</c:v>
                </c:pt>
                <c:pt idx="22">
                  <c:v>9.8918083462132919E-2</c:v>
                </c:pt>
                <c:pt idx="23">
                  <c:v>9.9481865284974089E-2</c:v>
                </c:pt>
                <c:pt idx="24">
                  <c:v>9.9122354155911196E-2</c:v>
                </c:pt>
                <c:pt idx="25">
                  <c:v>9.9122354155911196E-2</c:v>
                </c:pt>
                <c:pt idx="26">
                  <c:v>9.861325115562404E-2</c:v>
                </c:pt>
                <c:pt idx="27">
                  <c:v>9.643395278754395E-2</c:v>
                </c:pt>
                <c:pt idx="28">
                  <c:v>9.6192384769539077E-2</c:v>
                </c:pt>
                <c:pt idx="29">
                  <c:v>9.8562628336755637E-2</c:v>
                </c:pt>
                <c:pt idx="30">
                  <c:v>9.9430346970481615E-2</c:v>
                </c:pt>
                <c:pt idx="31">
                  <c:v>0.1021820117083555</c:v>
                </c:pt>
                <c:pt idx="32">
                  <c:v>9.815950920245399E-2</c:v>
                </c:pt>
                <c:pt idx="33">
                  <c:v>0.1003659174072138</c:v>
                </c:pt>
                <c:pt idx="34">
                  <c:v>9.8360655737704916E-2</c:v>
                </c:pt>
                <c:pt idx="35">
                  <c:v>9.6530920060331815E-2</c:v>
                </c:pt>
                <c:pt idx="36">
                  <c:v>9.5238095238095233E-2</c:v>
                </c:pt>
                <c:pt idx="37">
                  <c:v>9.5096582466567603E-2</c:v>
                </c:pt>
                <c:pt idx="38">
                  <c:v>9.4627895515032034E-2</c:v>
                </c:pt>
                <c:pt idx="39">
                  <c:v>9.4348894348894333E-2</c:v>
                </c:pt>
                <c:pt idx="40">
                  <c:v>9.2396535129932622E-2</c:v>
                </c:pt>
                <c:pt idx="41">
                  <c:v>9.186602870813397E-2</c:v>
                </c:pt>
                <c:pt idx="42">
                  <c:v>9.1515729265967585E-2</c:v>
                </c:pt>
                <c:pt idx="43">
                  <c:v>9.3023255813953487E-2</c:v>
                </c:pt>
                <c:pt idx="44">
                  <c:v>9.186602870813397E-2</c:v>
                </c:pt>
                <c:pt idx="45">
                  <c:v>9.186602870813397E-2</c:v>
                </c:pt>
                <c:pt idx="46">
                  <c:v>9.1472129585516912E-2</c:v>
                </c:pt>
                <c:pt idx="47">
                  <c:v>9.1954022988505746E-2</c:v>
                </c:pt>
                <c:pt idx="48">
                  <c:v>9.375E-2</c:v>
                </c:pt>
                <c:pt idx="49">
                  <c:v>9.3567251461988299E-2</c:v>
                </c:pt>
                <c:pt idx="50">
                  <c:v>9.3023255813953487E-2</c:v>
                </c:pt>
                <c:pt idx="51">
                  <c:v>9.2396535129932622E-2</c:v>
                </c:pt>
                <c:pt idx="52">
                  <c:v>9.5143706640237857E-2</c:v>
                </c:pt>
                <c:pt idx="53">
                  <c:v>9.3249150072850895E-2</c:v>
                </c:pt>
                <c:pt idx="54">
                  <c:v>9.2619392185238777E-2</c:v>
                </c:pt>
                <c:pt idx="55">
                  <c:v>9.393346379647749E-2</c:v>
                </c:pt>
                <c:pt idx="56">
                  <c:v>9.4908551655956491E-2</c:v>
                </c:pt>
                <c:pt idx="57">
                  <c:v>9.4908551655956491E-2</c:v>
                </c:pt>
                <c:pt idx="58">
                  <c:v>9.4627895515032034E-2</c:v>
                </c:pt>
                <c:pt idx="59">
                  <c:v>9.5190877540902316E-2</c:v>
                </c:pt>
                <c:pt idx="60">
                  <c:v>9.5049504950495051E-2</c:v>
                </c:pt>
                <c:pt idx="61">
                  <c:v>9.6000000000000002E-2</c:v>
                </c:pt>
                <c:pt idx="62">
                  <c:v>9.6000000000000002E-2</c:v>
                </c:pt>
                <c:pt idx="63">
                  <c:v>9.638554216867469E-2</c:v>
                </c:pt>
                <c:pt idx="64">
                  <c:v>9.643395278754395E-2</c:v>
                </c:pt>
                <c:pt idx="65">
                  <c:v>9.6288866599799391E-2</c:v>
                </c:pt>
                <c:pt idx="66">
                  <c:v>9.5332671300893734E-2</c:v>
                </c:pt>
                <c:pt idx="67">
                  <c:v>9.5096582466567603E-2</c:v>
                </c:pt>
                <c:pt idx="68">
                  <c:v>9.5332671300893734E-2</c:v>
                </c:pt>
                <c:pt idx="69">
                  <c:v>9.4534711964549489E-2</c:v>
                </c:pt>
                <c:pt idx="70">
                  <c:v>9.2086330935251787E-2</c:v>
                </c:pt>
                <c:pt idx="71">
                  <c:v>9.1998083373263054E-2</c:v>
                </c:pt>
                <c:pt idx="72">
                  <c:v>9.129814550641939E-2</c:v>
                </c:pt>
                <c:pt idx="73">
                  <c:v>9.1428571428571428E-2</c:v>
                </c:pt>
                <c:pt idx="74">
                  <c:v>9.1341579448144625E-2</c:v>
                </c:pt>
                <c:pt idx="75">
                  <c:v>9.1341579448144625E-2</c:v>
                </c:pt>
                <c:pt idx="76">
                  <c:v>9.1778202676864234E-2</c:v>
                </c:pt>
                <c:pt idx="77">
                  <c:v>9.2219020172910657E-2</c:v>
                </c:pt>
                <c:pt idx="78">
                  <c:v>9.3023255813953487E-2</c:v>
                </c:pt>
                <c:pt idx="79">
                  <c:v>9.3294460641399415E-2</c:v>
                </c:pt>
                <c:pt idx="80">
                  <c:v>9.3113482056256053E-2</c:v>
                </c:pt>
                <c:pt idx="81">
                  <c:v>9.361287176986835E-2</c:v>
                </c:pt>
                <c:pt idx="82">
                  <c:v>9.361287176986835E-2</c:v>
                </c:pt>
                <c:pt idx="83">
                  <c:v>9.4395280235988199E-2</c:v>
                </c:pt>
                <c:pt idx="84">
                  <c:v>9.5285359801488834E-2</c:v>
                </c:pt>
                <c:pt idx="85">
                  <c:v>9.6774193548387094E-2</c:v>
                </c:pt>
                <c:pt idx="86">
                  <c:v>9.8360655737704916E-2</c:v>
                </c:pt>
                <c:pt idx="87">
                  <c:v>9.8310291858678941E-2</c:v>
                </c:pt>
                <c:pt idx="88">
                  <c:v>9.8360655737704916E-2</c:v>
                </c:pt>
                <c:pt idx="89">
                  <c:v>9.7560975609756101E-2</c:v>
                </c:pt>
                <c:pt idx="90">
                  <c:v>9.5002474022761005E-2</c:v>
                </c:pt>
                <c:pt idx="91">
                  <c:v>9.4627895515032034E-2</c:v>
                </c:pt>
                <c:pt idx="92">
                  <c:v>9.4210009813542689E-2</c:v>
                </c:pt>
                <c:pt idx="93">
                  <c:v>9.4534711964549489E-2</c:v>
                </c:pt>
                <c:pt idx="94">
                  <c:v>9.4627895515032034E-2</c:v>
                </c:pt>
                <c:pt idx="95">
                  <c:v>9.5049504950495051E-2</c:v>
                </c:pt>
                <c:pt idx="96">
                  <c:v>9.6000000000000002E-2</c:v>
                </c:pt>
                <c:pt idx="97">
                  <c:v>9.4210009813542689E-2</c:v>
                </c:pt>
                <c:pt idx="98">
                  <c:v>9.4721262950172663E-2</c:v>
                </c:pt>
                <c:pt idx="99">
                  <c:v>9.407153356197942E-2</c:v>
                </c:pt>
                <c:pt idx="100">
                  <c:v>9.4348894348894333E-2</c:v>
                </c:pt>
                <c:pt idx="101">
                  <c:v>9.5285359801488834E-2</c:v>
                </c:pt>
                <c:pt idx="102">
                  <c:v>9.3158660844250368E-2</c:v>
                </c:pt>
                <c:pt idx="103">
                  <c:v>9.3339815264948944E-2</c:v>
                </c:pt>
                <c:pt idx="104">
                  <c:v>9.4488188976377951E-2</c:v>
                </c:pt>
                <c:pt idx="105">
                  <c:v>9.5617529880478086E-2</c:v>
                </c:pt>
                <c:pt idx="106">
                  <c:v>9.6288866599799391E-2</c:v>
                </c:pt>
                <c:pt idx="107">
                  <c:v>9.6192384769539077E-2</c:v>
                </c:pt>
                <c:pt idx="108">
                  <c:v>9.643395278754395E-2</c:v>
                </c:pt>
                <c:pt idx="109">
                  <c:v>9.7959183673469383E-2</c:v>
                </c:pt>
                <c:pt idx="110">
                  <c:v>9.8411071245515111E-2</c:v>
                </c:pt>
                <c:pt idx="111">
                  <c:v>9.8310291858678941E-2</c:v>
                </c:pt>
                <c:pt idx="112">
                  <c:v>9.5760598503740635E-2</c:v>
                </c:pt>
                <c:pt idx="113">
                  <c:v>9.6288866599799391E-2</c:v>
                </c:pt>
                <c:pt idx="114">
                  <c:v>9.8512057465366856E-2</c:v>
                </c:pt>
                <c:pt idx="115">
                  <c:v>0.10158730158730159</c:v>
                </c:pt>
                <c:pt idx="116">
                  <c:v>0.10052356020942407</c:v>
                </c:pt>
                <c:pt idx="117">
                  <c:v>9.7610574478901868E-2</c:v>
                </c:pt>
                <c:pt idx="118">
                  <c:v>9.6676737160120846E-2</c:v>
                </c:pt>
                <c:pt idx="119">
                  <c:v>9.5427435387673953E-2</c:v>
                </c:pt>
                <c:pt idx="120">
                  <c:v>9.5285359801488834E-2</c:v>
                </c:pt>
                <c:pt idx="121">
                  <c:v>9.4163805787150556E-2</c:v>
                </c:pt>
                <c:pt idx="122">
                  <c:v>9.5380029806259314E-2</c:v>
                </c:pt>
                <c:pt idx="123">
                  <c:v>9.407153356197942E-2</c:v>
                </c:pt>
                <c:pt idx="124">
                  <c:v>9.393346379647749E-2</c:v>
                </c:pt>
                <c:pt idx="125">
                  <c:v>9.3841642228738989E-2</c:v>
                </c:pt>
                <c:pt idx="126">
                  <c:v>9.3385214007782102E-2</c:v>
                </c:pt>
                <c:pt idx="127">
                  <c:v>9.3979441997063137E-2</c:v>
                </c:pt>
                <c:pt idx="128">
                  <c:v>9.2485549132947972E-2</c:v>
                </c:pt>
                <c:pt idx="129">
                  <c:v>9.1690544412607447E-2</c:v>
                </c:pt>
                <c:pt idx="130">
                  <c:v>8.9053803339517623E-2</c:v>
                </c:pt>
                <c:pt idx="131">
                  <c:v>8.9635854341736682E-2</c:v>
                </c:pt>
                <c:pt idx="132">
                  <c:v>9.1038406827880503E-2</c:v>
                </c:pt>
                <c:pt idx="133">
                  <c:v>9.0737240075614359E-2</c:v>
                </c:pt>
                <c:pt idx="134">
                  <c:v>9.0098545283904277E-2</c:v>
                </c:pt>
                <c:pt idx="135">
                  <c:v>8.609865470852017E-2</c:v>
                </c:pt>
                <c:pt idx="136">
                  <c:v>8.5714285714285715E-2</c:v>
                </c:pt>
                <c:pt idx="137">
                  <c:v>8.5906040268456371E-2</c:v>
                </c:pt>
                <c:pt idx="138">
                  <c:v>8.6330935251798566E-2</c:v>
                </c:pt>
                <c:pt idx="139">
                  <c:v>8.5371276122721218E-2</c:v>
                </c:pt>
                <c:pt idx="140">
                  <c:v>8.5561497326203204E-2</c:v>
                </c:pt>
                <c:pt idx="141">
                  <c:v>8.5829235583370578E-2</c:v>
                </c:pt>
                <c:pt idx="142">
                  <c:v>8.6021505376344079E-2</c:v>
                </c:pt>
                <c:pt idx="143">
                  <c:v>8.6021505376344079E-2</c:v>
                </c:pt>
                <c:pt idx="144">
                  <c:v>8.5714285714285715E-2</c:v>
                </c:pt>
                <c:pt idx="145">
                  <c:v>8.5714285714285715E-2</c:v>
                </c:pt>
                <c:pt idx="146">
                  <c:v>8.6292134831460671E-2</c:v>
                </c:pt>
                <c:pt idx="147">
                  <c:v>8.6060062752129088E-2</c:v>
                </c:pt>
                <c:pt idx="148">
                  <c:v>8.6292134831460671E-2</c:v>
                </c:pt>
                <c:pt idx="149">
                  <c:v>8.6956521739130432E-2</c:v>
                </c:pt>
                <c:pt idx="150">
                  <c:v>8.6021505376344079E-2</c:v>
                </c:pt>
                <c:pt idx="151">
                  <c:v>8.6253369272237188E-2</c:v>
                </c:pt>
                <c:pt idx="152">
                  <c:v>8.613728129205922E-2</c:v>
                </c:pt>
                <c:pt idx="153">
                  <c:v>8.5752568110763733E-2</c:v>
                </c:pt>
                <c:pt idx="154">
                  <c:v>8.5676037483266396E-2</c:v>
                </c:pt>
                <c:pt idx="155">
                  <c:v>8.5676037483266396E-2</c:v>
                </c:pt>
                <c:pt idx="156">
                  <c:v>8.4730803177405112E-2</c:v>
                </c:pt>
                <c:pt idx="157">
                  <c:v>8.4618774790656673E-2</c:v>
                </c:pt>
                <c:pt idx="158">
                  <c:v>8.5447263017356473E-2</c:v>
                </c:pt>
                <c:pt idx="159">
                  <c:v>8.552338530066815E-2</c:v>
                </c:pt>
                <c:pt idx="160">
                  <c:v>8.5106382978723402E-2</c:v>
                </c:pt>
                <c:pt idx="161">
                  <c:v>8.5752568110763733E-2</c:v>
                </c:pt>
                <c:pt idx="162">
                  <c:v>8.552338530066815E-2</c:v>
                </c:pt>
                <c:pt idx="163">
                  <c:v>8.5409252669039135E-2</c:v>
                </c:pt>
                <c:pt idx="164">
                  <c:v>8.5714285714285715E-2</c:v>
                </c:pt>
                <c:pt idx="165">
                  <c:v>8.5752568110763733E-2</c:v>
                </c:pt>
                <c:pt idx="166">
                  <c:v>8.4843128590366773E-2</c:v>
                </c:pt>
                <c:pt idx="167">
                  <c:v>8.4843128590366773E-2</c:v>
                </c:pt>
                <c:pt idx="168">
                  <c:v>8.5181898846495116E-2</c:v>
                </c:pt>
                <c:pt idx="169">
                  <c:v>8.4581497797356825E-2</c:v>
                </c:pt>
                <c:pt idx="170">
                  <c:v>8.3080917351795763E-2</c:v>
                </c:pt>
                <c:pt idx="171">
                  <c:v>8.3369518019973943E-2</c:v>
                </c:pt>
                <c:pt idx="172">
                  <c:v>8.3224967490247076E-2</c:v>
                </c:pt>
                <c:pt idx="173">
                  <c:v>8.3623693379790934E-2</c:v>
                </c:pt>
                <c:pt idx="174">
                  <c:v>8.4136722173531991E-2</c:v>
                </c:pt>
                <c:pt idx="175">
                  <c:v>8.2722964239551916E-2</c:v>
                </c:pt>
                <c:pt idx="176">
                  <c:v>8.2580645161290323E-2</c:v>
                </c:pt>
                <c:pt idx="177">
                  <c:v>8.3261058109280139E-2</c:v>
                </c:pt>
                <c:pt idx="178">
                  <c:v>8.4395604395604396E-2</c:v>
                </c:pt>
                <c:pt idx="179">
                  <c:v>8.3989501312335957E-2</c:v>
                </c:pt>
                <c:pt idx="180">
                  <c:v>8.4063047285464099E-2</c:v>
                </c:pt>
                <c:pt idx="181">
                  <c:v>8.4284460052677784E-2</c:v>
                </c:pt>
                <c:pt idx="182">
                  <c:v>8.5257548845470696E-2</c:v>
                </c:pt>
                <c:pt idx="183">
                  <c:v>8.5637823371989288E-2</c:v>
                </c:pt>
                <c:pt idx="184">
                  <c:v>8.5982982534706681E-2</c:v>
                </c:pt>
                <c:pt idx="185">
                  <c:v>8.5676037483266396E-2</c:v>
                </c:pt>
                <c:pt idx="186">
                  <c:v>8.5676037483266396E-2</c:v>
                </c:pt>
                <c:pt idx="187">
                  <c:v>8.6253369272237188E-2</c:v>
                </c:pt>
                <c:pt idx="188">
                  <c:v>8.7074829931972783E-2</c:v>
                </c:pt>
                <c:pt idx="189">
                  <c:v>8.7431693989071038E-2</c:v>
                </c:pt>
                <c:pt idx="190">
                  <c:v>8.7471526195899776E-2</c:v>
                </c:pt>
                <c:pt idx="191">
                  <c:v>8.827586206896551E-2</c:v>
                </c:pt>
                <c:pt idx="192">
                  <c:v>8.9053803339517623E-2</c:v>
                </c:pt>
                <c:pt idx="193">
                  <c:v>8.9219330855018583E-2</c:v>
                </c:pt>
                <c:pt idx="194">
                  <c:v>8.9427107591988825E-2</c:v>
                </c:pt>
                <c:pt idx="195">
                  <c:v>8.9343880874825504E-2</c:v>
                </c:pt>
                <c:pt idx="196">
                  <c:v>8.926080892608089E-2</c:v>
                </c:pt>
                <c:pt idx="197">
                  <c:v>8.926080892608089E-2</c:v>
                </c:pt>
                <c:pt idx="198">
                  <c:v>9.0056285178236398E-2</c:v>
                </c:pt>
                <c:pt idx="199">
                  <c:v>9.0056285178236398E-2</c:v>
                </c:pt>
                <c:pt idx="200">
                  <c:v>8.9177891314444951E-2</c:v>
                </c:pt>
                <c:pt idx="201">
                  <c:v>8.6175942549371623E-2</c:v>
                </c:pt>
                <c:pt idx="202">
                  <c:v>8.5599643334819439E-2</c:v>
                </c:pt>
                <c:pt idx="203">
                  <c:v>8.5944494180841532E-2</c:v>
                </c:pt>
                <c:pt idx="204">
                  <c:v>8.6447546150382706E-2</c:v>
                </c:pt>
                <c:pt idx="205">
                  <c:v>8.6525461919783678E-2</c:v>
                </c:pt>
                <c:pt idx="206">
                  <c:v>8.7471526195899776E-2</c:v>
                </c:pt>
                <c:pt idx="207">
                  <c:v>8.7551299589603282E-2</c:v>
                </c:pt>
                <c:pt idx="208">
                  <c:v>8.7431693989071038E-2</c:v>
                </c:pt>
                <c:pt idx="209">
                  <c:v>8.7391898042785618E-2</c:v>
                </c:pt>
                <c:pt idx="210">
                  <c:v>8.7074829931972783E-2</c:v>
                </c:pt>
                <c:pt idx="211">
                  <c:v>8.7312414733969987E-2</c:v>
                </c:pt>
                <c:pt idx="212">
                  <c:v>8.7312414733969987E-2</c:v>
                </c:pt>
                <c:pt idx="213">
                  <c:v>8.7391898042785618E-2</c:v>
                </c:pt>
                <c:pt idx="214">
                  <c:v>8.8930060213061601E-2</c:v>
                </c:pt>
                <c:pt idx="215">
                  <c:v>8.8930060213061601E-2</c:v>
                </c:pt>
                <c:pt idx="216">
                  <c:v>8.9219330855018583E-2</c:v>
                </c:pt>
                <c:pt idx="217">
                  <c:v>8.9177891314444951E-2</c:v>
                </c:pt>
                <c:pt idx="218">
                  <c:v>8.7312414733969987E-2</c:v>
                </c:pt>
                <c:pt idx="219">
                  <c:v>8.7631218621633949E-2</c:v>
                </c:pt>
                <c:pt idx="220">
                  <c:v>8.7631218621633949E-2</c:v>
                </c:pt>
                <c:pt idx="221">
                  <c:v>8.8601753576372858E-2</c:v>
                </c:pt>
                <c:pt idx="222">
                  <c:v>8.8765603328710127E-2</c:v>
                </c:pt>
                <c:pt idx="223">
                  <c:v>8.8154269972451779E-2</c:v>
                </c:pt>
                <c:pt idx="224">
                  <c:v>8.8930060213061601E-2</c:v>
                </c:pt>
                <c:pt idx="225">
                  <c:v>9.1168091168091173E-2</c:v>
                </c:pt>
                <c:pt idx="226">
                  <c:v>9.1428571428571428E-2</c:v>
                </c:pt>
                <c:pt idx="227">
                  <c:v>9.23743083954775E-2</c:v>
                </c:pt>
                <c:pt idx="228">
                  <c:v>9.2843326885880081E-2</c:v>
                </c:pt>
                <c:pt idx="229">
                  <c:v>9.3521675596687767E-2</c:v>
                </c:pt>
                <c:pt idx="230">
                  <c:v>9.2307692307692299E-2</c:v>
                </c:pt>
                <c:pt idx="231">
                  <c:v>9.4395280235988199E-2</c:v>
                </c:pt>
                <c:pt idx="232">
                  <c:v>9.2933204259438518E-2</c:v>
                </c:pt>
                <c:pt idx="233">
                  <c:v>9.2888243831640044E-2</c:v>
                </c:pt>
                <c:pt idx="234">
                  <c:v>9.035294117647058E-2</c:v>
                </c:pt>
                <c:pt idx="235">
                  <c:v>9.0952155376598773E-2</c:v>
                </c:pt>
                <c:pt idx="236">
                  <c:v>9.0995260663507105E-2</c:v>
                </c:pt>
                <c:pt idx="237">
                  <c:v>9.2530120481927713E-2</c:v>
                </c:pt>
                <c:pt idx="238">
                  <c:v>9.4117647058823528E-2</c:v>
                </c:pt>
                <c:pt idx="239">
                  <c:v>9.6482412060301517E-2</c:v>
                </c:pt>
                <c:pt idx="240">
                  <c:v>9.4117647058823528E-2</c:v>
                </c:pt>
                <c:pt idx="241">
                  <c:v>9.4117647058823528E-2</c:v>
                </c:pt>
                <c:pt idx="242">
                  <c:v>9.556993529118965E-2</c:v>
                </c:pt>
                <c:pt idx="243">
                  <c:v>9.5190877540902316E-2</c:v>
                </c:pt>
                <c:pt idx="244">
                  <c:v>9.5904095904095904E-2</c:v>
                </c:pt>
                <c:pt idx="245">
                  <c:v>9.643395278754395E-2</c:v>
                </c:pt>
                <c:pt idx="246">
                  <c:v>9.6774193548387094E-2</c:v>
                </c:pt>
                <c:pt idx="247">
                  <c:v>9.2042186001917548E-2</c:v>
                </c:pt>
                <c:pt idx="248">
                  <c:v>0.10153358011634056</c:v>
                </c:pt>
                <c:pt idx="249">
                  <c:v>9.9430346970481615E-2</c:v>
                </c:pt>
                <c:pt idx="250">
                  <c:v>9.6144216324486734E-2</c:v>
                </c:pt>
                <c:pt idx="251">
                  <c:v>8.9219330855018583E-2</c:v>
                </c:pt>
                <c:pt idx="252">
                  <c:v>8.5676037483266396E-2</c:v>
                </c:pt>
                <c:pt idx="253">
                  <c:v>8.613728129205922E-2</c:v>
                </c:pt>
                <c:pt idx="254">
                  <c:v>8.6642599277978335E-2</c:v>
                </c:pt>
                <c:pt idx="255">
                  <c:v>8.6838534599728623E-2</c:v>
                </c:pt>
                <c:pt idx="256">
                  <c:v>8.5867620751341675E-2</c:v>
                </c:pt>
                <c:pt idx="257">
                  <c:v>8.6369770580296892E-2</c:v>
                </c:pt>
                <c:pt idx="258">
                  <c:v>8.6060062752129088E-2</c:v>
                </c:pt>
                <c:pt idx="259">
                  <c:v>8.7074829931972783E-2</c:v>
                </c:pt>
                <c:pt idx="260">
                  <c:v>8.8235294117647051E-2</c:v>
                </c:pt>
                <c:pt idx="261">
                  <c:v>8.8357109986194199E-2</c:v>
                </c:pt>
                <c:pt idx="262">
                  <c:v>8.827586206896551E-2</c:v>
                </c:pt>
                <c:pt idx="263">
                  <c:v>8.7992667277726852E-2</c:v>
                </c:pt>
                <c:pt idx="264">
                  <c:v>8.8683602771362585E-2</c:v>
                </c:pt>
                <c:pt idx="265">
                  <c:v>9.0225563909774431E-2</c:v>
                </c:pt>
                <c:pt idx="266">
                  <c:v>8.9552238805970144E-2</c:v>
                </c:pt>
                <c:pt idx="267">
                  <c:v>8.827586206896551E-2</c:v>
                </c:pt>
                <c:pt idx="268">
                  <c:v>8.7831655992680696E-2</c:v>
                </c:pt>
                <c:pt idx="269">
                  <c:v>8.552338530066815E-2</c:v>
                </c:pt>
                <c:pt idx="270">
                  <c:v>8.344198174706649E-2</c:v>
                </c:pt>
                <c:pt idx="271">
                  <c:v>8.5982982534706681E-2</c:v>
                </c:pt>
                <c:pt idx="272">
                  <c:v>8.4843128590366773E-2</c:v>
                </c:pt>
                <c:pt idx="273">
                  <c:v>8.4284460052677784E-2</c:v>
                </c:pt>
                <c:pt idx="274">
                  <c:v>8.2651743435213088E-2</c:v>
                </c:pt>
                <c:pt idx="275">
                  <c:v>8.2121471343028232E-2</c:v>
                </c:pt>
                <c:pt idx="276">
                  <c:v>8.3044982698961933E-2</c:v>
                </c:pt>
                <c:pt idx="277">
                  <c:v>8.3333333333333329E-2</c:v>
                </c:pt>
                <c:pt idx="278">
                  <c:v>8.2937365010799138E-2</c:v>
                </c:pt>
                <c:pt idx="279">
                  <c:v>8.2687338501291993E-2</c:v>
                </c:pt>
                <c:pt idx="280">
                  <c:v>8.247422680412371E-2</c:v>
                </c:pt>
                <c:pt idx="281">
                  <c:v>8.2051282051282051E-2</c:v>
                </c:pt>
                <c:pt idx="282">
                  <c:v>8.1806561567959096E-2</c:v>
                </c:pt>
                <c:pt idx="283">
                  <c:v>8.2226980728051388E-2</c:v>
                </c:pt>
                <c:pt idx="284">
                  <c:v>8.2509669101847871E-2</c:v>
                </c:pt>
                <c:pt idx="285">
                  <c:v>8.2509669101847871E-2</c:v>
                </c:pt>
                <c:pt idx="286">
                  <c:v>8.3188908145580595E-2</c:v>
                </c:pt>
                <c:pt idx="287">
                  <c:v>8.3806198166739412E-2</c:v>
                </c:pt>
                <c:pt idx="288">
                  <c:v>8.4562871614181898E-2</c:v>
                </c:pt>
                <c:pt idx="289">
                  <c:v>8.3952776563183201E-2</c:v>
                </c:pt>
                <c:pt idx="290">
                  <c:v>8.4432717678100261E-2</c:v>
                </c:pt>
                <c:pt idx="291">
                  <c:v>8.4469863616366034E-2</c:v>
                </c:pt>
                <c:pt idx="292">
                  <c:v>8.3116883116883103E-2</c:v>
                </c:pt>
                <c:pt idx="293">
                  <c:v>8.063838723225536E-2</c:v>
                </c:pt>
                <c:pt idx="294">
                  <c:v>8.0672268907563016E-2</c:v>
                </c:pt>
                <c:pt idx="295">
                  <c:v>8.1115335868187574E-2</c:v>
                </c:pt>
                <c:pt idx="296">
                  <c:v>8.1981212638770271E-2</c:v>
                </c:pt>
                <c:pt idx="297">
                  <c:v>8.2830025884383082E-2</c:v>
                </c:pt>
                <c:pt idx="298">
                  <c:v>8.1563296516567546E-2</c:v>
                </c:pt>
                <c:pt idx="299">
                  <c:v>8.2403433476394838E-2</c:v>
                </c:pt>
                <c:pt idx="300">
                  <c:v>8.1946222791293211E-2</c:v>
                </c:pt>
                <c:pt idx="301">
                  <c:v>8.2121471343028232E-2</c:v>
                </c:pt>
                <c:pt idx="302">
                  <c:v>8.2121471343028232E-2</c:v>
                </c:pt>
                <c:pt idx="303">
                  <c:v>8.2156611039794603E-2</c:v>
                </c:pt>
                <c:pt idx="304">
                  <c:v>8.2830025884383082E-2</c:v>
                </c:pt>
                <c:pt idx="305">
                  <c:v>8.2830025884383082E-2</c:v>
                </c:pt>
                <c:pt idx="306">
                  <c:v>8.347826086956521E-2</c:v>
                </c:pt>
                <c:pt idx="307">
                  <c:v>8.4730803177405112E-2</c:v>
                </c:pt>
                <c:pt idx="308">
                  <c:v>8.5599643334819439E-2</c:v>
                </c:pt>
                <c:pt idx="309">
                  <c:v>8.6877828054298639E-2</c:v>
                </c:pt>
                <c:pt idx="310">
                  <c:v>8.7352138307552313E-2</c:v>
                </c:pt>
                <c:pt idx="311">
                  <c:v>8.6917157084653682E-2</c:v>
                </c:pt>
                <c:pt idx="312">
                  <c:v>8.6917157084653682E-2</c:v>
                </c:pt>
                <c:pt idx="313">
                  <c:v>8.6995922066153142E-2</c:v>
                </c:pt>
                <c:pt idx="314">
                  <c:v>8.6799276672694381E-2</c:v>
                </c:pt>
                <c:pt idx="315">
                  <c:v>8.6564472497745709E-2</c:v>
                </c:pt>
                <c:pt idx="316">
                  <c:v>8.6447546150382706E-2</c:v>
                </c:pt>
                <c:pt idx="317">
                  <c:v>8.7711283691183181E-2</c:v>
                </c:pt>
                <c:pt idx="318">
                  <c:v>8.7711283691183181E-2</c:v>
                </c:pt>
                <c:pt idx="319">
                  <c:v>8.7511394712853227E-2</c:v>
                </c:pt>
                <c:pt idx="320">
                  <c:v>8.7193460490463212E-2</c:v>
                </c:pt>
                <c:pt idx="321">
                  <c:v>8.7511394712853227E-2</c:v>
                </c:pt>
                <c:pt idx="322">
                  <c:v>8.827586206896551E-2</c:v>
                </c:pt>
                <c:pt idx="323">
                  <c:v>8.827586206896551E-2</c:v>
                </c:pt>
                <c:pt idx="324">
                  <c:v>8.9177891314444951E-2</c:v>
                </c:pt>
                <c:pt idx="325">
                  <c:v>8.9803554724041154E-2</c:v>
                </c:pt>
                <c:pt idx="326">
                  <c:v>9.0866067203028866E-2</c:v>
                </c:pt>
                <c:pt idx="327">
                  <c:v>9.1778202676864234E-2</c:v>
                </c:pt>
                <c:pt idx="328">
                  <c:v>9.0140845070422526E-2</c:v>
                </c:pt>
                <c:pt idx="329">
                  <c:v>8.9635854341736682E-2</c:v>
                </c:pt>
                <c:pt idx="330">
                  <c:v>8.8520055325034569E-2</c:v>
                </c:pt>
                <c:pt idx="331">
                  <c:v>8.6956521739130432E-2</c:v>
                </c:pt>
                <c:pt idx="332">
                  <c:v>8.6799276672694381E-2</c:v>
                </c:pt>
                <c:pt idx="333">
                  <c:v>8.6956521739130432E-2</c:v>
                </c:pt>
                <c:pt idx="334">
                  <c:v>8.6214638527166584E-2</c:v>
                </c:pt>
                <c:pt idx="335">
                  <c:v>8.6447546150382706E-2</c:v>
                </c:pt>
                <c:pt idx="336">
                  <c:v>8.6603518267929627E-2</c:v>
                </c:pt>
                <c:pt idx="337">
                  <c:v>8.6877828054298639E-2</c:v>
                </c:pt>
                <c:pt idx="338">
                  <c:v>8.6564472497745709E-2</c:v>
                </c:pt>
                <c:pt idx="339">
                  <c:v>8.6877828054298639E-2</c:v>
                </c:pt>
                <c:pt idx="340">
                  <c:v>8.6681715575620766E-2</c:v>
                </c:pt>
                <c:pt idx="341">
                  <c:v>8.7233075874602439E-2</c:v>
                </c:pt>
                <c:pt idx="342">
                  <c:v>8.7233075874602439E-2</c:v>
                </c:pt>
                <c:pt idx="343">
                  <c:v>8.7272727272727266E-2</c:v>
                </c:pt>
                <c:pt idx="344">
                  <c:v>8.7272727272727266E-2</c:v>
                </c:pt>
                <c:pt idx="345">
                  <c:v>8.7193460490463212E-2</c:v>
                </c:pt>
                <c:pt idx="346">
                  <c:v>8.8154269972451779E-2</c:v>
                </c:pt>
                <c:pt idx="347">
                  <c:v>8.8113813675998159E-2</c:v>
                </c:pt>
                <c:pt idx="348">
                  <c:v>8.7952359138799827E-2</c:v>
                </c:pt>
                <c:pt idx="349">
                  <c:v>8.8560885608856083E-2</c:v>
                </c:pt>
                <c:pt idx="350">
                  <c:v>8.926080892608089E-2</c:v>
                </c:pt>
                <c:pt idx="351">
                  <c:v>8.8971269694161262E-2</c:v>
                </c:pt>
                <c:pt idx="352">
                  <c:v>8.9136490250696379E-2</c:v>
                </c:pt>
                <c:pt idx="353">
                  <c:v>8.9177891314444951E-2</c:v>
                </c:pt>
                <c:pt idx="354">
                  <c:v>8.8930060213061601E-2</c:v>
                </c:pt>
                <c:pt idx="355">
                  <c:v>8.9177891314444951E-2</c:v>
                </c:pt>
                <c:pt idx="356">
                  <c:v>9.0014064697609003E-2</c:v>
                </c:pt>
                <c:pt idx="357">
                  <c:v>8.9719626168224306E-2</c:v>
                </c:pt>
                <c:pt idx="358">
                  <c:v>9.1385054735840063E-2</c:v>
                </c:pt>
                <c:pt idx="359">
                  <c:v>9.1954022988505746E-2</c:v>
                </c:pt>
                <c:pt idx="360">
                  <c:v>9.1428571428571428E-2</c:v>
                </c:pt>
                <c:pt idx="361">
                  <c:v>9.0823084200567644E-2</c:v>
                </c:pt>
                <c:pt idx="362">
                  <c:v>8.9971883786316778E-2</c:v>
                </c:pt>
                <c:pt idx="363">
                  <c:v>8.9012517385257298E-2</c:v>
                </c:pt>
                <c:pt idx="364">
                  <c:v>8.8601753576372858E-2</c:v>
                </c:pt>
                <c:pt idx="365">
                  <c:v>8.8971269694161262E-2</c:v>
                </c:pt>
                <c:pt idx="366">
                  <c:v>8.8601753576372858E-2</c:v>
                </c:pt>
                <c:pt idx="367">
                  <c:v>8.930232558139535E-2</c:v>
                </c:pt>
                <c:pt idx="368">
                  <c:v>8.8930060213061601E-2</c:v>
                </c:pt>
                <c:pt idx="369">
                  <c:v>8.8397790055248615E-2</c:v>
                </c:pt>
                <c:pt idx="370">
                  <c:v>8.8683602771362585E-2</c:v>
                </c:pt>
                <c:pt idx="371">
                  <c:v>8.8971269694161262E-2</c:v>
                </c:pt>
                <c:pt idx="372">
                  <c:v>8.9012517385257298E-2</c:v>
                </c:pt>
                <c:pt idx="373">
                  <c:v>8.9677720691265755E-2</c:v>
                </c:pt>
                <c:pt idx="374">
                  <c:v>8.9803554724041154E-2</c:v>
                </c:pt>
                <c:pt idx="375">
                  <c:v>9.0056285178236398E-2</c:v>
                </c:pt>
                <c:pt idx="376">
                  <c:v>9.0866067203028866E-2</c:v>
                </c:pt>
                <c:pt idx="377">
                  <c:v>9.1385054735840063E-2</c:v>
                </c:pt>
                <c:pt idx="378">
                  <c:v>9.1385054735840063E-2</c:v>
                </c:pt>
                <c:pt idx="379">
                  <c:v>9.1341579448144625E-2</c:v>
                </c:pt>
                <c:pt idx="380">
                  <c:v>9.121140142517814E-2</c:v>
                </c:pt>
                <c:pt idx="381">
                  <c:v>9.1954022988505746E-2</c:v>
                </c:pt>
                <c:pt idx="382">
                  <c:v>9.2130518234165071E-2</c:v>
                </c:pt>
                <c:pt idx="383">
                  <c:v>9.2574734811957576E-2</c:v>
                </c:pt>
                <c:pt idx="384">
                  <c:v>9.1690544412607447E-2</c:v>
                </c:pt>
                <c:pt idx="385">
                  <c:v>9.1822094691535142E-2</c:v>
                </c:pt>
                <c:pt idx="386">
                  <c:v>9.2843326885880081E-2</c:v>
                </c:pt>
                <c:pt idx="387">
                  <c:v>9.3704245973645683E-2</c:v>
                </c:pt>
                <c:pt idx="388">
                  <c:v>9.2708836310960885E-2</c:v>
                </c:pt>
                <c:pt idx="389">
                  <c:v>9.2798453359110675E-2</c:v>
                </c:pt>
                <c:pt idx="390">
                  <c:v>9.3158660844250368E-2</c:v>
                </c:pt>
                <c:pt idx="391">
                  <c:v>9.2530120481927713E-2</c:v>
                </c:pt>
                <c:pt idx="392">
                  <c:v>9.4395280235988199E-2</c:v>
                </c:pt>
                <c:pt idx="393">
                  <c:v>9.5190877540902316E-2</c:v>
                </c:pt>
                <c:pt idx="394">
                  <c:v>9.4441711756025587E-2</c:v>
                </c:pt>
                <c:pt idx="395">
                  <c:v>9.4256259204712811E-2</c:v>
                </c:pt>
                <c:pt idx="396">
                  <c:v>9.2843326885880081E-2</c:v>
                </c:pt>
                <c:pt idx="397">
                  <c:v>9.3521675596687767E-2</c:v>
                </c:pt>
                <c:pt idx="398">
                  <c:v>9.3476144109055498E-2</c:v>
                </c:pt>
                <c:pt idx="399">
                  <c:v>9.3339815264948944E-2</c:v>
                </c:pt>
                <c:pt idx="400">
                  <c:v>9.3567251461988299E-2</c:v>
                </c:pt>
                <c:pt idx="401">
                  <c:v>9.2042186001917548E-2</c:v>
                </c:pt>
                <c:pt idx="402">
                  <c:v>9.1734352603917824E-2</c:v>
                </c:pt>
                <c:pt idx="403">
                  <c:v>9.1428571428571428E-2</c:v>
                </c:pt>
                <c:pt idx="404">
                  <c:v>9.1081593927893736E-2</c:v>
                </c:pt>
                <c:pt idx="405">
                  <c:v>9.1081593927893736E-2</c:v>
                </c:pt>
                <c:pt idx="406">
                  <c:v>9.1385054735840063E-2</c:v>
                </c:pt>
                <c:pt idx="407">
                  <c:v>9.1559370529327611E-2</c:v>
                </c:pt>
                <c:pt idx="408">
                  <c:v>9.1081593927893736E-2</c:v>
                </c:pt>
                <c:pt idx="409">
                  <c:v>9.1559370529327611E-2</c:v>
                </c:pt>
                <c:pt idx="410">
                  <c:v>9.1778202676864234E-2</c:v>
                </c:pt>
                <c:pt idx="411">
                  <c:v>9.1822094691535142E-2</c:v>
                </c:pt>
                <c:pt idx="412">
                  <c:v>9.1646778042959426E-2</c:v>
                </c:pt>
                <c:pt idx="413">
                  <c:v>9.2396535129932622E-2</c:v>
                </c:pt>
                <c:pt idx="414">
                  <c:v>9.2130518234165071E-2</c:v>
                </c:pt>
                <c:pt idx="415">
                  <c:v>9.2574734811957576E-2</c:v>
                </c:pt>
                <c:pt idx="416">
                  <c:v>9.2619392185238777E-2</c:v>
                </c:pt>
                <c:pt idx="417">
                  <c:v>9.3339815264948944E-2</c:v>
                </c:pt>
                <c:pt idx="418">
                  <c:v>9.3430656934306563E-2</c:v>
                </c:pt>
                <c:pt idx="419">
                  <c:v>9.3294460641399415E-2</c:v>
                </c:pt>
                <c:pt idx="420">
                  <c:v>9.3658536585365854E-2</c:v>
                </c:pt>
                <c:pt idx="421">
                  <c:v>9.3979441997063137E-2</c:v>
                </c:pt>
                <c:pt idx="422">
                  <c:v>9.4581280788177333E-2</c:v>
                </c:pt>
                <c:pt idx="423">
                  <c:v>9.4348894348894333E-2</c:v>
                </c:pt>
                <c:pt idx="424">
                  <c:v>9.6969696969696956E-2</c:v>
                </c:pt>
                <c:pt idx="425">
                  <c:v>9.4627895515032034E-2</c:v>
                </c:pt>
                <c:pt idx="426">
                  <c:v>9.217474795967355E-2</c:v>
                </c:pt>
                <c:pt idx="427">
                  <c:v>9.1690544412607447E-2</c:v>
                </c:pt>
                <c:pt idx="428">
                  <c:v>9.0225563909774431E-2</c:v>
                </c:pt>
                <c:pt idx="429">
                  <c:v>9.1910004786979416E-2</c:v>
                </c:pt>
                <c:pt idx="430">
                  <c:v>9.1646778042959426E-2</c:v>
                </c:pt>
                <c:pt idx="431">
                  <c:v>9.244102070293693E-2</c:v>
                </c:pt>
                <c:pt idx="432">
                  <c:v>9.2485549132947972E-2</c:v>
                </c:pt>
                <c:pt idx="433">
                  <c:v>9.1998083373263054E-2</c:v>
                </c:pt>
                <c:pt idx="434">
                  <c:v>9.1515729265967585E-2</c:v>
                </c:pt>
                <c:pt idx="435">
                  <c:v>9.2708836310960885E-2</c:v>
                </c:pt>
                <c:pt idx="436">
                  <c:v>9.2086330935251787E-2</c:v>
                </c:pt>
                <c:pt idx="437">
                  <c:v>9.1124822021831989E-2</c:v>
                </c:pt>
                <c:pt idx="438">
                  <c:v>9.1341579448144625E-2</c:v>
                </c:pt>
                <c:pt idx="439">
                  <c:v>9.129814550641939E-2</c:v>
                </c:pt>
                <c:pt idx="440">
                  <c:v>9.0608777725342135E-2</c:v>
                </c:pt>
                <c:pt idx="441">
                  <c:v>9.0480678605089543E-2</c:v>
                </c:pt>
                <c:pt idx="442">
                  <c:v>9.0780141843971637E-2</c:v>
                </c:pt>
                <c:pt idx="443">
                  <c:v>9.1168091168091173E-2</c:v>
                </c:pt>
                <c:pt idx="444">
                  <c:v>9.0780141843971637E-2</c:v>
                </c:pt>
                <c:pt idx="445">
                  <c:v>9.0995260663507105E-2</c:v>
                </c:pt>
                <c:pt idx="446">
                  <c:v>9.160305343511449E-2</c:v>
                </c:pt>
                <c:pt idx="447">
                  <c:v>9.160305343511449E-2</c:v>
                </c:pt>
                <c:pt idx="448">
                  <c:v>9.1954022988505746E-2</c:v>
                </c:pt>
                <c:pt idx="449">
                  <c:v>9.2708836310960885E-2</c:v>
                </c:pt>
                <c:pt idx="450">
                  <c:v>9.2130518234165071E-2</c:v>
                </c:pt>
                <c:pt idx="451">
                  <c:v>9.2307692307692299E-2</c:v>
                </c:pt>
                <c:pt idx="452">
                  <c:v>9.3339815264948944E-2</c:v>
                </c:pt>
                <c:pt idx="453">
                  <c:v>9.3567251461988299E-2</c:v>
                </c:pt>
                <c:pt idx="454">
                  <c:v>9.2888243831640044E-2</c:v>
                </c:pt>
                <c:pt idx="455">
                  <c:v>9.3294460641399415E-2</c:v>
                </c:pt>
                <c:pt idx="456">
                  <c:v>9.3294460641399415E-2</c:v>
                </c:pt>
                <c:pt idx="457">
                  <c:v>9.3249150072850895E-2</c:v>
                </c:pt>
                <c:pt idx="458">
                  <c:v>9.3249150072850895E-2</c:v>
                </c:pt>
                <c:pt idx="459">
                  <c:v>9.2708836310960885E-2</c:v>
                </c:pt>
                <c:pt idx="460">
                  <c:v>9.2843326885880081E-2</c:v>
                </c:pt>
                <c:pt idx="461">
                  <c:v>9.0267983074753172E-2</c:v>
                </c:pt>
                <c:pt idx="462">
                  <c:v>8.9594027064862344E-2</c:v>
                </c:pt>
                <c:pt idx="463">
                  <c:v>8.9677720691265755E-2</c:v>
                </c:pt>
                <c:pt idx="464">
                  <c:v>8.9219330855018583E-2</c:v>
                </c:pt>
                <c:pt idx="465">
                  <c:v>8.9177891314444951E-2</c:v>
                </c:pt>
                <c:pt idx="466">
                  <c:v>8.98876404494382E-2</c:v>
                </c:pt>
                <c:pt idx="467">
                  <c:v>8.8971269694161262E-2</c:v>
                </c:pt>
                <c:pt idx="468">
                  <c:v>8.9012517385257298E-2</c:v>
                </c:pt>
                <c:pt idx="469">
                  <c:v>8.9012517385257298E-2</c:v>
                </c:pt>
                <c:pt idx="470">
                  <c:v>8.9012517385257298E-2</c:v>
                </c:pt>
                <c:pt idx="471">
                  <c:v>8.9635854341736682E-2</c:v>
                </c:pt>
                <c:pt idx="472">
                  <c:v>9.035294117647058E-2</c:v>
                </c:pt>
                <c:pt idx="473">
                  <c:v>8.9971883786316778E-2</c:v>
                </c:pt>
                <c:pt idx="474">
                  <c:v>8.9929742388758768E-2</c:v>
                </c:pt>
                <c:pt idx="475">
                  <c:v>8.9929742388758768E-2</c:v>
                </c:pt>
                <c:pt idx="476">
                  <c:v>9.056603773584905E-2</c:v>
                </c:pt>
                <c:pt idx="477">
                  <c:v>8.9845577912962091E-2</c:v>
                </c:pt>
                <c:pt idx="478">
                  <c:v>8.9468779123951528E-2</c:v>
                </c:pt>
                <c:pt idx="479">
                  <c:v>9.0014064697609003E-2</c:v>
                </c:pt>
                <c:pt idx="480">
                  <c:v>9.0225563909774431E-2</c:v>
                </c:pt>
                <c:pt idx="481">
                  <c:v>9.0780141843971637E-2</c:v>
                </c:pt>
                <c:pt idx="482">
                  <c:v>9.0694378837978262E-2</c:v>
                </c:pt>
                <c:pt idx="483">
                  <c:v>9.035294117647058E-2</c:v>
                </c:pt>
                <c:pt idx="484">
                  <c:v>9.0823084200567644E-2</c:v>
                </c:pt>
                <c:pt idx="485">
                  <c:v>9.0995260663507105E-2</c:v>
                </c:pt>
                <c:pt idx="486">
                  <c:v>9.1778202676864234E-2</c:v>
                </c:pt>
                <c:pt idx="487">
                  <c:v>9.2396535129932622E-2</c:v>
                </c:pt>
                <c:pt idx="488">
                  <c:v>9.2307692307692299E-2</c:v>
                </c:pt>
                <c:pt idx="489">
                  <c:v>9.1910004786979416E-2</c:v>
                </c:pt>
                <c:pt idx="490">
                  <c:v>9.3158660844250368E-2</c:v>
                </c:pt>
                <c:pt idx="491">
                  <c:v>9.3476144109055498E-2</c:v>
                </c:pt>
                <c:pt idx="492">
                  <c:v>9.2086330935251787E-2</c:v>
                </c:pt>
                <c:pt idx="493">
                  <c:v>9.3158660844250368E-2</c:v>
                </c:pt>
                <c:pt idx="494">
                  <c:v>9.2263334935127339E-2</c:v>
                </c:pt>
                <c:pt idx="495">
                  <c:v>9.2396535129932622E-2</c:v>
                </c:pt>
                <c:pt idx="496">
                  <c:v>9.3068347067377613E-2</c:v>
                </c:pt>
                <c:pt idx="497">
                  <c:v>9.2352092352092352E-2</c:v>
                </c:pt>
                <c:pt idx="498">
                  <c:v>9.2574734811957576E-2</c:v>
                </c:pt>
                <c:pt idx="499">
                  <c:v>9.2933204259438518E-2</c:v>
                </c:pt>
                <c:pt idx="500">
                  <c:v>9.3249150072850895E-2</c:v>
                </c:pt>
                <c:pt idx="501">
                  <c:v>9.4025465230166486E-2</c:v>
                </c:pt>
                <c:pt idx="502">
                  <c:v>9.4441711756025587E-2</c:v>
                </c:pt>
                <c:pt idx="503">
                  <c:v>9.4861660079051391E-2</c:v>
                </c:pt>
                <c:pt idx="504">
                  <c:v>9.4861660079051391E-2</c:v>
                </c:pt>
                <c:pt idx="505">
                  <c:v>9.4674556213017749E-2</c:v>
                </c:pt>
                <c:pt idx="506">
                  <c:v>9.3567251461988299E-2</c:v>
                </c:pt>
                <c:pt idx="507">
                  <c:v>9.4163805787150556E-2</c:v>
                </c:pt>
                <c:pt idx="508">
                  <c:v>9.3521675596687767E-2</c:v>
                </c:pt>
                <c:pt idx="509">
                  <c:v>9.3385214007782102E-2</c:v>
                </c:pt>
                <c:pt idx="510">
                  <c:v>9.3339815264948944E-2</c:v>
                </c:pt>
                <c:pt idx="511">
                  <c:v>9.4302554027504912E-2</c:v>
                </c:pt>
                <c:pt idx="512">
                  <c:v>9.375E-2</c:v>
                </c:pt>
                <c:pt idx="513">
                  <c:v>9.3521675596687767E-2</c:v>
                </c:pt>
                <c:pt idx="514">
                  <c:v>9.4163805787150556E-2</c:v>
                </c:pt>
                <c:pt idx="515">
                  <c:v>9.2219020172910657E-2</c:v>
                </c:pt>
                <c:pt idx="516">
                  <c:v>9.2219020172910657E-2</c:v>
                </c:pt>
                <c:pt idx="517">
                  <c:v>9.375E-2</c:v>
                </c:pt>
                <c:pt idx="518">
                  <c:v>9.4861660079051391E-2</c:v>
                </c:pt>
                <c:pt idx="519">
                  <c:v>9.5427435387673953E-2</c:v>
                </c:pt>
                <c:pt idx="520">
                  <c:v>9.6048024012006003E-2</c:v>
                </c:pt>
                <c:pt idx="521">
                  <c:v>9.5760598503740635E-2</c:v>
                </c:pt>
                <c:pt idx="522">
                  <c:v>9.6288866599799391E-2</c:v>
                </c:pt>
                <c:pt idx="523">
                  <c:v>9.6240601503759404E-2</c:v>
                </c:pt>
                <c:pt idx="524">
                  <c:v>9.5760598503740635E-2</c:v>
                </c:pt>
                <c:pt idx="525">
                  <c:v>9.5096582466567603E-2</c:v>
                </c:pt>
                <c:pt idx="526">
                  <c:v>9.6048024012006003E-2</c:v>
                </c:pt>
                <c:pt idx="527">
                  <c:v>9.2396535129932622E-2</c:v>
                </c:pt>
                <c:pt idx="528">
                  <c:v>9.2619392185238777E-2</c:v>
                </c:pt>
                <c:pt idx="529">
                  <c:v>9.3476144109055498E-2</c:v>
                </c:pt>
                <c:pt idx="530">
                  <c:v>9.361287176986835E-2</c:v>
                </c:pt>
                <c:pt idx="531">
                  <c:v>9.3841642228738989E-2</c:v>
                </c:pt>
                <c:pt idx="532">
                  <c:v>9.4163805787150556E-2</c:v>
                </c:pt>
                <c:pt idx="533">
                  <c:v>9.4908551655956491E-2</c:v>
                </c:pt>
                <c:pt idx="534">
                  <c:v>9.4488188976377951E-2</c:v>
                </c:pt>
                <c:pt idx="535">
                  <c:v>9.4908551655956491E-2</c:v>
                </c:pt>
                <c:pt idx="536">
                  <c:v>9.4908551655956491E-2</c:v>
                </c:pt>
                <c:pt idx="537">
                  <c:v>9.5238095238095233E-2</c:v>
                </c:pt>
                <c:pt idx="538">
                  <c:v>9.4955489614243327E-2</c:v>
                </c:pt>
                <c:pt idx="539">
                  <c:v>9.5665171898355744E-2</c:v>
                </c:pt>
                <c:pt idx="540">
                  <c:v>9.5474888115365489E-2</c:v>
                </c:pt>
                <c:pt idx="541">
                  <c:v>9.5474888115365489E-2</c:v>
                </c:pt>
                <c:pt idx="542">
                  <c:v>9.5856215676485265E-2</c:v>
                </c:pt>
                <c:pt idx="543">
                  <c:v>9.5474888115365489E-2</c:v>
                </c:pt>
                <c:pt idx="544">
                  <c:v>9.5285359801488834E-2</c:v>
                </c:pt>
                <c:pt idx="545">
                  <c:v>9.5285359801488834E-2</c:v>
                </c:pt>
                <c:pt idx="546">
                  <c:v>9.5190877540902316E-2</c:v>
                </c:pt>
                <c:pt idx="547">
                  <c:v>9.4861660079051391E-2</c:v>
                </c:pt>
                <c:pt idx="548">
                  <c:v>9.4955489614243327E-2</c:v>
                </c:pt>
                <c:pt idx="549">
                  <c:v>9.5096582466567603E-2</c:v>
                </c:pt>
                <c:pt idx="550">
                  <c:v>9.5665171898355744E-2</c:v>
                </c:pt>
                <c:pt idx="551">
                  <c:v>9.595202398800598E-2</c:v>
                </c:pt>
                <c:pt idx="552">
                  <c:v>9.5096582466567603E-2</c:v>
                </c:pt>
                <c:pt idx="553">
                  <c:v>9.6288866599799391E-2</c:v>
                </c:pt>
                <c:pt idx="554">
                  <c:v>9.6144216324486734E-2</c:v>
                </c:pt>
                <c:pt idx="555">
                  <c:v>9.5190877540902316E-2</c:v>
                </c:pt>
                <c:pt idx="556">
                  <c:v>9.5617529880478086E-2</c:v>
                </c:pt>
                <c:pt idx="557">
                  <c:v>9.4908551655956491E-2</c:v>
                </c:pt>
                <c:pt idx="558">
                  <c:v>9.3158660844250368E-2</c:v>
                </c:pt>
                <c:pt idx="559">
                  <c:v>9.3567251461988299E-2</c:v>
                </c:pt>
                <c:pt idx="560">
                  <c:v>9.3385214007782102E-2</c:v>
                </c:pt>
                <c:pt idx="561">
                  <c:v>9.3704245973645683E-2</c:v>
                </c:pt>
                <c:pt idx="562">
                  <c:v>9.4441711756025587E-2</c:v>
                </c:pt>
                <c:pt idx="563">
                  <c:v>9.4025465230166486E-2</c:v>
                </c:pt>
                <c:pt idx="564">
                  <c:v>9.4163805787150556E-2</c:v>
                </c:pt>
                <c:pt idx="565">
                  <c:v>9.4302554027504912E-2</c:v>
                </c:pt>
                <c:pt idx="566">
                  <c:v>9.4674556213017749E-2</c:v>
                </c:pt>
                <c:pt idx="567">
                  <c:v>9.5190877540902316E-2</c:v>
                </c:pt>
                <c:pt idx="568">
                  <c:v>9.5143706640237857E-2</c:v>
                </c:pt>
                <c:pt idx="569">
                  <c:v>9.4117647058823528E-2</c:v>
                </c:pt>
                <c:pt idx="570">
                  <c:v>9.4117647058823528E-2</c:v>
                </c:pt>
                <c:pt idx="571">
                  <c:v>9.4581280788177333E-2</c:v>
                </c:pt>
                <c:pt idx="572">
                  <c:v>9.407153356197942E-2</c:v>
                </c:pt>
                <c:pt idx="573">
                  <c:v>9.4534711964549489E-2</c:v>
                </c:pt>
                <c:pt idx="574">
                  <c:v>9.4163805787150556E-2</c:v>
                </c:pt>
                <c:pt idx="575">
                  <c:v>9.407153356197942E-2</c:v>
                </c:pt>
                <c:pt idx="576">
                  <c:v>9.375E-2</c:v>
                </c:pt>
                <c:pt idx="577">
                  <c:v>9.5856215676485265E-2</c:v>
                </c:pt>
                <c:pt idx="578">
                  <c:v>9.5856215676485265E-2</c:v>
                </c:pt>
                <c:pt idx="579">
                  <c:v>9.5856215676485265E-2</c:v>
                </c:pt>
                <c:pt idx="580">
                  <c:v>9.5856215676485265E-2</c:v>
                </c:pt>
                <c:pt idx="581">
                  <c:v>9.5617529880478086E-2</c:v>
                </c:pt>
                <c:pt idx="582">
                  <c:v>9.5760598503740635E-2</c:v>
                </c:pt>
                <c:pt idx="583">
                  <c:v>9.6288866599799391E-2</c:v>
                </c:pt>
                <c:pt idx="584">
                  <c:v>9.7165991902833995E-2</c:v>
                </c:pt>
                <c:pt idx="585">
                  <c:v>9.7165991902833995E-2</c:v>
                </c:pt>
                <c:pt idx="586">
                  <c:v>9.7859327217125369E-2</c:v>
                </c:pt>
                <c:pt idx="587">
                  <c:v>9.8209718670076718E-2</c:v>
                </c:pt>
                <c:pt idx="588">
                  <c:v>9.7363083164300201E-2</c:v>
                </c:pt>
                <c:pt idx="589">
                  <c:v>9.7215189873417721E-2</c:v>
                </c:pt>
                <c:pt idx="590">
                  <c:v>9.8059244126659867E-2</c:v>
                </c:pt>
                <c:pt idx="591">
                  <c:v>9.7264437689969604E-2</c:v>
                </c:pt>
                <c:pt idx="592">
                  <c:v>9.5002474022761005E-2</c:v>
                </c:pt>
                <c:pt idx="593">
                  <c:v>9.5427435387673953E-2</c:v>
                </c:pt>
                <c:pt idx="594">
                  <c:v>9.5712861415752748E-2</c:v>
                </c:pt>
                <c:pt idx="595">
                  <c:v>9.5617529880478086E-2</c:v>
                </c:pt>
                <c:pt idx="596">
                  <c:v>9.6288866599799391E-2</c:v>
                </c:pt>
                <c:pt idx="597">
                  <c:v>9.7412480974124804E-2</c:v>
                </c:pt>
                <c:pt idx="598">
                  <c:v>9.7067745197168848E-2</c:v>
                </c:pt>
                <c:pt idx="599">
                  <c:v>9.6676737160120846E-2</c:v>
                </c:pt>
                <c:pt idx="600">
                  <c:v>9.638554216867469E-2</c:v>
                </c:pt>
                <c:pt idx="601">
                  <c:v>9.687184661957618E-2</c:v>
                </c:pt>
                <c:pt idx="602">
                  <c:v>9.7116843702579669E-2</c:v>
                </c:pt>
                <c:pt idx="603">
                  <c:v>9.7215189873417721E-2</c:v>
                </c:pt>
                <c:pt idx="604">
                  <c:v>9.6725440806045324E-2</c:v>
                </c:pt>
                <c:pt idx="605">
                  <c:v>9.6530920060331815E-2</c:v>
                </c:pt>
                <c:pt idx="606">
                  <c:v>9.6774193548387094E-2</c:v>
                </c:pt>
                <c:pt idx="607">
                  <c:v>9.6774193548387094E-2</c:v>
                </c:pt>
                <c:pt idx="608">
                  <c:v>9.7264437689969604E-2</c:v>
                </c:pt>
                <c:pt idx="609">
                  <c:v>9.7313735428281797E-2</c:v>
                </c:pt>
                <c:pt idx="610">
                  <c:v>9.7709923664122136E-2</c:v>
                </c:pt>
                <c:pt idx="611">
                  <c:v>9.7809475292919001E-2</c:v>
                </c:pt>
                <c:pt idx="612">
                  <c:v>9.751142712036566E-2</c:v>
                </c:pt>
                <c:pt idx="613">
                  <c:v>9.7215189873417721E-2</c:v>
                </c:pt>
                <c:pt idx="614">
                  <c:v>9.7959183673469383E-2</c:v>
                </c:pt>
                <c:pt idx="615">
                  <c:v>9.7909229984701682E-2</c:v>
                </c:pt>
                <c:pt idx="616">
                  <c:v>9.8663926002055494E-2</c:v>
                </c:pt>
                <c:pt idx="617">
                  <c:v>9.8310291858678941E-2</c:v>
                </c:pt>
                <c:pt idx="618">
                  <c:v>9.8411071245515111E-2</c:v>
                </c:pt>
                <c:pt idx="619">
                  <c:v>9.8259979529170927E-2</c:v>
                </c:pt>
                <c:pt idx="620">
                  <c:v>9.766022380467955E-2</c:v>
                </c:pt>
                <c:pt idx="621">
                  <c:v>9.8009188361408886E-2</c:v>
                </c:pt>
                <c:pt idx="622">
                  <c:v>0.1000521104742053</c:v>
                </c:pt>
                <c:pt idx="623">
                  <c:v>0.10126582278481013</c:v>
                </c:pt>
                <c:pt idx="624">
                  <c:v>0.10110584518167456</c:v>
                </c:pt>
                <c:pt idx="625">
                  <c:v>0.10289389067524116</c:v>
                </c:pt>
                <c:pt idx="626">
                  <c:v>0.10164107993647432</c:v>
                </c:pt>
                <c:pt idx="627">
                  <c:v>0.10158730158730159</c:v>
                </c:pt>
                <c:pt idx="628">
                  <c:v>0.10110584518167456</c:v>
                </c:pt>
                <c:pt idx="629">
                  <c:v>0.10207336523125997</c:v>
                </c:pt>
                <c:pt idx="630">
                  <c:v>0.1021820117083555</c:v>
                </c:pt>
                <c:pt idx="631">
                  <c:v>0.10147991543340379</c:v>
                </c:pt>
                <c:pt idx="632">
                  <c:v>9.9792099792099798E-2</c:v>
                </c:pt>
                <c:pt idx="633">
                  <c:v>9.8461538461538461E-2</c:v>
                </c:pt>
                <c:pt idx="634">
                  <c:v>9.8562628336755637E-2</c:v>
                </c:pt>
                <c:pt idx="635">
                  <c:v>0.10089332632685233</c:v>
                </c:pt>
                <c:pt idx="636">
                  <c:v>0.10073452256033578</c:v>
                </c:pt>
                <c:pt idx="637">
                  <c:v>9.9430346970481615E-2</c:v>
                </c:pt>
                <c:pt idx="638">
                  <c:v>9.984399375975038E-2</c:v>
                </c:pt>
                <c:pt idx="639">
                  <c:v>0.1000521104742053</c:v>
                </c:pt>
                <c:pt idx="640">
                  <c:v>0.10126582278481013</c:v>
                </c:pt>
                <c:pt idx="641">
                  <c:v>0.10164107993647432</c:v>
                </c:pt>
                <c:pt idx="642">
                  <c:v>0.10239999999999999</c:v>
                </c:pt>
                <c:pt idx="643">
                  <c:v>0.10223642172523961</c:v>
                </c:pt>
                <c:pt idx="644">
                  <c:v>0.10015649452269169</c:v>
                </c:pt>
                <c:pt idx="645">
                  <c:v>9.861325115562404E-2</c:v>
                </c:pt>
                <c:pt idx="646">
                  <c:v>9.775967413441955E-2</c:v>
                </c:pt>
                <c:pt idx="647">
                  <c:v>9.8816263510036029E-2</c:v>
                </c:pt>
                <c:pt idx="648">
                  <c:v>9.9895941727367321E-2</c:v>
                </c:pt>
                <c:pt idx="649">
                  <c:v>9.8310291858678941E-2</c:v>
                </c:pt>
                <c:pt idx="650">
                  <c:v>9.9895941727367321E-2</c:v>
                </c:pt>
                <c:pt idx="651">
                  <c:v>0.10062893081761007</c:v>
                </c:pt>
                <c:pt idx="652">
                  <c:v>9.9430346970481615E-2</c:v>
                </c:pt>
                <c:pt idx="653">
                  <c:v>9.9224806201550372E-2</c:v>
                </c:pt>
                <c:pt idx="654">
                  <c:v>9.9327470253491992E-2</c:v>
                </c:pt>
                <c:pt idx="655">
                  <c:v>9.9636741048261548E-2</c:v>
                </c:pt>
                <c:pt idx="656">
                  <c:v>9.9481865284974089E-2</c:v>
                </c:pt>
                <c:pt idx="657">
                  <c:v>9.7215189873417721E-2</c:v>
                </c:pt>
                <c:pt idx="658">
                  <c:v>9.7859327217125369E-2</c:v>
                </c:pt>
                <c:pt idx="659">
                  <c:v>9.7909229984701682E-2</c:v>
                </c:pt>
                <c:pt idx="660">
                  <c:v>9.8109351047521706E-2</c:v>
                </c:pt>
                <c:pt idx="661">
                  <c:v>9.8918083462132919E-2</c:v>
                </c:pt>
                <c:pt idx="662">
                  <c:v>0.1</c:v>
                </c:pt>
                <c:pt idx="663">
                  <c:v>9.9122354155911196E-2</c:v>
                </c:pt>
                <c:pt idx="664">
                  <c:v>9.8461538461538461E-2</c:v>
                </c:pt>
                <c:pt idx="665">
                  <c:v>9.8461538461538461E-2</c:v>
                </c:pt>
                <c:pt idx="666">
                  <c:v>9.8512057465366856E-2</c:v>
                </c:pt>
                <c:pt idx="667">
                  <c:v>9.8714652956298207E-2</c:v>
                </c:pt>
                <c:pt idx="668">
                  <c:v>9.8918083462132919E-2</c:v>
                </c:pt>
                <c:pt idx="669">
                  <c:v>9.9173553719008267E-2</c:v>
                </c:pt>
                <c:pt idx="670">
                  <c:v>9.9792099792099798E-2</c:v>
                </c:pt>
                <c:pt idx="671">
                  <c:v>9.9947943779281623E-2</c:v>
                </c:pt>
                <c:pt idx="672">
                  <c:v>0.10010427528675704</c:v>
                </c:pt>
                <c:pt idx="673">
                  <c:v>0.10068169900367069</c:v>
                </c:pt>
                <c:pt idx="674">
                  <c:v>9.9533437013996889E-2</c:v>
                </c:pt>
                <c:pt idx="675">
                  <c:v>9.9585062240663894E-2</c:v>
                </c:pt>
                <c:pt idx="676">
                  <c:v>0.10020876826722337</c:v>
                </c:pt>
                <c:pt idx="677">
                  <c:v>9.9430346970481615E-2</c:v>
                </c:pt>
                <c:pt idx="678">
                  <c:v>9.9224806201550372E-2</c:v>
                </c:pt>
                <c:pt idx="679">
                  <c:v>9.8259979529170927E-2</c:v>
                </c:pt>
                <c:pt idx="680">
                  <c:v>9.8259979529170927E-2</c:v>
                </c:pt>
                <c:pt idx="681">
                  <c:v>9.815950920245399E-2</c:v>
                </c:pt>
                <c:pt idx="682">
                  <c:v>9.815950920245399E-2</c:v>
                </c:pt>
                <c:pt idx="683">
                  <c:v>9.775967413441955E-2</c:v>
                </c:pt>
                <c:pt idx="684">
                  <c:v>9.7859327217125369E-2</c:v>
                </c:pt>
                <c:pt idx="685">
                  <c:v>9.8209718670076718E-2</c:v>
                </c:pt>
                <c:pt idx="686">
                  <c:v>9.8411071245515111E-2</c:v>
                </c:pt>
                <c:pt idx="687">
                  <c:v>9.9071207430340563E-2</c:v>
                </c:pt>
                <c:pt idx="688">
                  <c:v>9.8310291858678941E-2</c:v>
                </c:pt>
                <c:pt idx="689">
                  <c:v>9.7959183673469383E-2</c:v>
                </c:pt>
                <c:pt idx="690">
                  <c:v>9.8209718670076718E-2</c:v>
                </c:pt>
                <c:pt idx="691">
                  <c:v>9.7215189873417721E-2</c:v>
                </c:pt>
                <c:pt idx="692">
                  <c:v>9.6920747097425541E-2</c:v>
                </c:pt>
                <c:pt idx="693">
                  <c:v>9.8918083462132919E-2</c:v>
                </c:pt>
                <c:pt idx="694">
                  <c:v>9.7859327217125369E-2</c:v>
                </c:pt>
                <c:pt idx="695">
                  <c:v>9.8360655737704916E-2</c:v>
                </c:pt>
                <c:pt idx="696">
                  <c:v>9.861325115562404E-2</c:v>
                </c:pt>
                <c:pt idx="697">
                  <c:v>9.7859327217125369E-2</c:v>
                </c:pt>
                <c:pt idx="698">
                  <c:v>9.7859327217125369E-2</c:v>
                </c:pt>
                <c:pt idx="699">
                  <c:v>9.9327470253491992E-2</c:v>
                </c:pt>
                <c:pt idx="700">
                  <c:v>0.1000521104742053</c:v>
                </c:pt>
                <c:pt idx="701">
                  <c:v>9.9378881987577633E-2</c:v>
                </c:pt>
                <c:pt idx="702">
                  <c:v>9.9636741048261548E-2</c:v>
                </c:pt>
                <c:pt idx="703">
                  <c:v>0.10041841004184099</c:v>
                </c:pt>
                <c:pt idx="704">
                  <c:v>0.10073452256033578</c:v>
                </c:pt>
                <c:pt idx="705">
                  <c:v>0.10062893081761007</c:v>
                </c:pt>
                <c:pt idx="706">
                  <c:v>0.10121244069583553</c:v>
                </c:pt>
                <c:pt idx="707">
                  <c:v>0.10180275715800637</c:v>
                </c:pt>
                <c:pt idx="708">
                  <c:v>0.10164107993647432</c:v>
                </c:pt>
                <c:pt idx="709">
                  <c:v>0.10164107993647432</c:v>
                </c:pt>
                <c:pt idx="710">
                  <c:v>0.1021820117083555</c:v>
                </c:pt>
                <c:pt idx="711">
                  <c:v>0.10212765957446808</c:v>
                </c:pt>
                <c:pt idx="712">
                  <c:v>0.10311493018259935</c:v>
                </c:pt>
                <c:pt idx="713">
                  <c:v>0.10503282275711159</c:v>
                </c:pt>
                <c:pt idx="714">
                  <c:v>0.10509031198686371</c:v>
                </c:pt>
                <c:pt idx="715">
                  <c:v>0.10654827968923418</c:v>
                </c:pt>
                <c:pt idx="716">
                  <c:v>0.10566868464501925</c:v>
                </c:pt>
                <c:pt idx="717">
                  <c:v>0.10328133405056482</c:v>
                </c:pt>
                <c:pt idx="718">
                  <c:v>0.10355987055016182</c:v>
                </c:pt>
                <c:pt idx="719">
                  <c:v>0.10278372591006424</c:v>
                </c:pt>
                <c:pt idx="720">
                  <c:v>0.10278372591006424</c:v>
                </c:pt>
                <c:pt idx="721">
                  <c:v>0.1029490616621984</c:v>
                </c:pt>
                <c:pt idx="722">
                  <c:v>0.10355987055016182</c:v>
                </c:pt>
                <c:pt idx="723">
                  <c:v>0.10078740157480315</c:v>
                </c:pt>
                <c:pt idx="724">
                  <c:v>0.10078740157480315</c:v>
                </c:pt>
                <c:pt idx="725">
                  <c:v>0.10047095761381476</c:v>
                </c:pt>
                <c:pt idx="726">
                  <c:v>0.10062893081761007</c:v>
                </c:pt>
                <c:pt idx="727">
                  <c:v>0.10089332632685233</c:v>
                </c:pt>
                <c:pt idx="728">
                  <c:v>0.10068169900367069</c:v>
                </c:pt>
                <c:pt idx="729">
                  <c:v>0.10062893081761007</c:v>
                </c:pt>
                <c:pt idx="730">
                  <c:v>0.10057621791513881</c:v>
                </c:pt>
                <c:pt idx="731">
                  <c:v>0.10094637223974763</c:v>
                </c:pt>
                <c:pt idx="732">
                  <c:v>0.10245464247598719</c:v>
                </c:pt>
                <c:pt idx="733">
                  <c:v>0.10169491525423729</c:v>
                </c:pt>
                <c:pt idx="734">
                  <c:v>0.10201912858660998</c:v>
                </c:pt>
                <c:pt idx="735">
                  <c:v>0.10201912858660998</c:v>
                </c:pt>
                <c:pt idx="736">
                  <c:v>0.10283877878950186</c:v>
                </c:pt>
                <c:pt idx="737">
                  <c:v>0.10239999999999999</c:v>
                </c:pt>
                <c:pt idx="738">
                  <c:v>0.10245464247598719</c:v>
                </c:pt>
                <c:pt idx="739">
                  <c:v>0.10229088971763452</c:v>
                </c:pt>
                <c:pt idx="740">
                  <c:v>0.10256410256410256</c:v>
                </c:pt>
                <c:pt idx="741">
                  <c:v>0.10333692142088267</c:v>
                </c:pt>
                <c:pt idx="742">
                  <c:v>0.10434782608695653</c:v>
                </c:pt>
                <c:pt idx="743">
                  <c:v>0.1060187741579238</c:v>
                </c:pt>
                <c:pt idx="744">
                  <c:v>0.10440456769983686</c:v>
                </c:pt>
                <c:pt idx="745">
                  <c:v>0.10520547945205479</c:v>
                </c:pt>
                <c:pt idx="746">
                  <c:v>0.10532089961601755</c:v>
                </c:pt>
                <c:pt idx="747">
                  <c:v>0.1048607318405243</c:v>
                </c:pt>
                <c:pt idx="748">
                  <c:v>0.10532089961601755</c:v>
                </c:pt>
                <c:pt idx="749">
                  <c:v>0.10423452768729641</c:v>
                </c:pt>
                <c:pt idx="750">
                  <c:v>0.10543657331136737</c:v>
                </c:pt>
                <c:pt idx="751">
                  <c:v>0.10878186968838527</c:v>
                </c:pt>
                <c:pt idx="752">
                  <c:v>0.10613598673300166</c:v>
                </c:pt>
                <c:pt idx="753">
                  <c:v>0.10643015521064302</c:v>
                </c:pt>
                <c:pt idx="754">
                  <c:v>0.10514786418400875</c:v>
                </c:pt>
                <c:pt idx="755">
                  <c:v>0.10389610389610389</c:v>
                </c:pt>
                <c:pt idx="756">
                  <c:v>0.10480349344978165</c:v>
                </c:pt>
                <c:pt idx="757">
                  <c:v>0.10780460415496912</c:v>
                </c:pt>
                <c:pt idx="758">
                  <c:v>0.10596026490066224</c:v>
                </c:pt>
                <c:pt idx="759">
                  <c:v>0.10400866738894907</c:v>
                </c:pt>
                <c:pt idx="760">
                  <c:v>0.10549450549450549</c:v>
                </c:pt>
                <c:pt idx="761">
                  <c:v>0.10590182018753448</c:v>
                </c:pt>
                <c:pt idx="762">
                  <c:v>0.10434782608695653</c:v>
                </c:pt>
                <c:pt idx="763">
                  <c:v>0.10514786418400875</c:v>
                </c:pt>
                <c:pt idx="764">
                  <c:v>0.10423452768729641</c:v>
                </c:pt>
                <c:pt idx="765">
                  <c:v>0.10520547945205479</c:v>
                </c:pt>
                <c:pt idx="766">
                  <c:v>0.10311493018259935</c:v>
                </c:pt>
                <c:pt idx="767">
                  <c:v>0.10457516339869281</c:v>
                </c:pt>
                <c:pt idx="768">
                  <c:v>0.10537870472008781</c:v>
                </c:pt>
                <c:pt idx="769">
                  <c:v>0.10702341137123744</c:v>
                </c:pt>
                <c:pt idx="770">
                  <c:v>0.10643015521064302</c:v>
                </c:pt>
                <c:pt idx="771">
                  <c:v>0.10643015521064302</c:v>
                </c:pt>
                <c:pt idx="772">
                  <c:v>0.10720268006700168</c:v>
                </c:pt>
                <c:pt idx="773">
                  <c:v>0.10596026490066224</c:v>
                </c:pt>
                <c:pt idx="774">
                  <c:v>0.10491803278688523</c:v>
                </c:pt>
                <c:pt idx="775">
                  <c:v>0.10506155950752394</c:v>
                </c:pt>
                <c:pt idx="776">
                  <c:v>0.10566868464501925</c:v>
                </c:pt>
                <c:pt idx="777">
                  <c:v>0.10750279955207166</c:v>
                </c:pt>
                <c:pt idx="778">
                  <c:v>0.10816901408450703</c:v>
                </c:pt>
                <c:pt idx="779">
                  <c:v>0.10768367919237241</c:v>
                </c:pt>
                <c:pt idx="780">
                  <c:v>0.10946408209806158</c:v>
                </c:pt>
                <c:pt idx="781">
                  <c:v>0.11169284467713786</c:v>
                </c:pt>
                <c:pt idx="782">
                  <c:v>0.11091854419410746</c:v>
                </c:pt>
                <c:pt idx="783">
                  <c:v>0.10847457627118644</c:v>
                </c:pt>
                <c:pt idx="784">
                  <c:v>0.11040828062104657</c:v>
                </c:pt>
                <c:pt idx="785">
                  <c:v>0.11015490533562823</c:v>
                </c:pt>
                <c:pt idx="786">
                  <c:v>0.10792580101180439</c:v>
                </c:pt>
                <c:pt idx="787">
                  <c:v>0.11040828062104657</c:v>
                </c:pt>
                <c:pt idx="788">
                  <c:v>0.10762331838565022</c:v>
                </c:pt>
                <c:pt idx="789">
                  <c:v>0.10792580101180439</c:v>
                </c:pt>
                <c:pt idx="790">
                  <c:v>0.10865874363327672</c:v>
                </c:pt>
                <c:pt idx="791">
                  <c:v>0.1040650406504065</c:v>
                </c:pt>
                <c:pt idx="792">
                  <c:v>9.9895941727367321E-2</c:v>
                </c:pt>
                <c:pt idx="793">
                  <c:v>0.1000521104742053</c:v>
                </c:pt>
                <c:pt idx="794">
                  <c:v>9.8918083462132919E-2</c:v>
                </c:pt>
                <c:pt idx="795">
                  <c:v>9.8714652956298207E-2</c:v>
                </c:pt>
                <c:pt idx="796">
                  <c:v>9.8765432098765427E-2</c:v>
                </c:pt>
                <c:pt idx="797">
                  <c:v>9.9224806201550372E-2</c:v>
                </c:pt>
                <c:pt idx="798">
                  <c:v>9.9173553719008267E-2</c:v>
                </c:pt>
                <c:pt idx="799">
                  <c:v>9.8714652956298207E-2</c:v>
                </c:pt>
                <c:pt idx="800">
                  <c:v>9.9378881987577633E-2</c:v>
                </c:pt>
                <c:pt idx="801">
                  <c:v>9.8867147270854772E-2</c:v>
                </c:pt>
                <c:pt idx="802">
                  <c:v>9.8918083462132919E-2</c:v>
                </c:pt>
                <c:pt idx="803">
                  <c:v>9.9378881987577633E-2</c:v>
                </c:pt>
                <c:pt idx="804">
                  <c:v>9.7560975609756101E-2</c:v>
                </c:pt>
                <c:pt idx="805">
                  <c:v>9.7560975609756101E-2</c:v>
                </c:pt>
                <c:pt idx="806">
                  <c:v>9.7165991902833995E-2</c:v>
                </c:pt>
                <c:pt idx="807">
                  <c:v>9.751142712036566E-2</c:v>
                </c:pt>
                <c:pt idx="808">
                  <c:v>9.7909229984701682E-2</c:v>
                </c:pt>
                <c:pt idx="809">
                  <c:v>9.7412480974124804E-2</c:v>
                </c:pt>
                <c:pt idx="810">
                  <c:v>9.7264437689969604E-2</c:v>
                </c:pt>
                <c:pt idx="811">
                  <c:v>9.687184661957618E-2</c:v>
                </c:pt>
                <c:pt idx="812">
                  <c:v>9.6240601503759404E-2</c:v>
                </c:pt>
                <c:pt idx="813">
                  <c:v>9.580838323353294E-2</c:v>
                </c:pt>
                <c:pt idx="814">
                  <c:v>8.7755102040816324E-2</c:v>
                </c:pt>
                <c:pt idx="815">
                  <c:v>8.7353986795327576E-2</c:v>
                </c:pt>
                <c:pt idx="816">
                  <c:v>8.6956521739130432E-2</c:v>
                </c:pt>
                <c:pt idx="817">
                  <c:v>8.7398373983739841E-2</c:v>
                </c:pt>
                <c:pt idx="818">
                  <c:v>8.8797108931337118E-2</c:v>
                </c:pt>
                <c:pt idx="819">
                  <c:v>8.9397089397089402E-2</c:v>
                </c:pt>
                <c:pt idx="820">
                  <c:v>8.7576374745417518E-2</c:v>
                </c:pt>
                <c:pt idx="821">
                  <c:v>8.766564729867482E-2</c:v>
                </c:pt>
                <c:pt idx="822">
                  <c:v>8.8797108931337118E-2</c:v>
                </c:pt>
                <c:pt idx="823">
                  <c:v>8.8386433710174711E-2</c:v>
                </c:pt>
                <c:pt idx="824">
                  <c:v>8.8341037493579869E-2</c:v>
                </c:pt>
                <c:pt idx="825">
                  <c:v>9.0383604834471873E-2</c:v>
                </c:pt>
                <c:pt idx="826">
                  <c:v>9.1538052155401811E-2</c:v>
                </c:pt>
                <c:pt idx="827">
                  <c:v>9.1053467443091576E-2</c:v>
                </c:pt>
                <c:pt idx="828">
                  <c:v>9.1053467443091576E-2</c:v>
                </c:pt>
                <c:pt idx="829">
                  <c:v>9.1005291005291006E-2</c:v>
                </c:pt>
                <c:pt idx="830">
                  <c:v>9.1005291005291006E-2</c:v>
                </c:pt>
                <c:pt idx="831">
                  <c:v>8.7710351861295263E-2</c:v>
                </c:pt>
                <c:pt idx="832">
                  <c:v>8.9026915113871632E-2</c:v>
                </c:pt>
                <c:pt idx="833">
                  <c:v>9.1538052155401811E-2</c:v>
                </c:pt>
                <c:pt idx="834">
                  <c:v>9.2522861753630989E-2</c:v>
                </c:pt>
                <c:pt idx="835">
                  <c:v>9.2972972972972967E-2</c:v>
                </c:pt>
                <c:pt idx="836">
                  <c:v>9.2473118279569888E-2</c:v>
                </c:pt>
                <c:pt idx="837">
                  <c:v>9.1198303287380697E-2</c:v>
                </c:pt>
                <c:pt idx="838">
                  <c:v>9.2622509423801833E-2</c:v>
                </c:pt>
                <c:pt idx="839">
                  <c:v>9.3123984840281546E-2</c:v>
                </c:pt>
                <c:pt idx="840">
                  <c:v>9.3123984840281546E-2</c:v>
                </c:pt>
                <c:pt idx="841">
                  <c:v>9.197860962566845E-2</c:v>
                </c:pt>
                <c:pt idx="842">
                  <c:v>9.3376764386536359E-2</c:v>
                </c:pt>
                <c:pt idx="843">
                  <c:v>9.2274678111587974E-2</c:v>
                </c:pt>
                <c:pt idx="844">
                  <c:v>9.2077087794432549E-2</c:v>
                </c:pt>
                <c:pt idx="845">
                  <c:v>9.2077087794432549E-2</c:v>
                </c:pt>
                <c:pt idx="846">
                  <c:v>9.4609460946094612E-2</c:v>
                </c:pt>
                <c:pt idx="847">
                  <c:v>9.2324208266237259E-2</c:v>
                </c:pt>
                <c:pt idx="848">
                  <c:v>9.3579978237214367E-2</c:v>
                </c:pt>
                <c:pt idx="849">
                  <c:v>9.5661846496106775E-2</c:v>
                </c:pt>
                <c:pt idx="850">
                  <c:v>9.3681917211328972E-2</c:v>
                </c:pt>
                <c:pt idx="851">
                  <c:v>9.2473118279569888E-2</c:v>
                </c:pt>
                <c:pt idx="852">
                  <c:v>9.2027822364901007E-2</c:v>
                </c:pt>
                <c:pt idx="853">
                  <c:v>8.9257913855734297E-2</c:v>
                </c:pt>
                <c:pt idx="854">
                  <c:v>8.9536699635606454E-2</c:v>
                </c:pt>
                <c:pt idx="855">
                  <c:v>8.9770354906054284E-2</c:v>
                </c:pt>
                <c:pt idx="856">
                  <c:v>9.071729957805906E-2</c:v>
                </c:pt>
                <c:pt idx="857">
                  <c:v>9.1684434968017051E-2</c:v>
                </c:pt>
                <c:pt idx="858">
                  <c:v>9.2175777063236874E-2</c:v>
                </c:pt>
                <c:pt idx="859">
                  <c:v>8.9630015633142254E-2</c:v>
                </c:pt>
                <c:pt idx="860">
                  <c:v>8.8659793814432994E-2</c:v>
                </c:pt>
                <c:pt idx="861">
                  <c:v>8.9119170984455959E-2</c:v>
                </c:pt>
                <c:pt idx="862">
                  <c:v>8.7531806615776087E-2</c:v>
                </c:pt>
                <c:pt idx="863">
                  <c:v>8.8980858768753238E-2</c:v>
                </c:pt>
                <c:pt idx="864">
                  <c:v>8.9026915113871632E-2</c:v>
                </c:pt>
                <c:pt idx="865">
                  <c:v>8.7044534412955454E-2</c:v>
                </c:pt>
                <c:pt idx="866">
                  <c:v>8.7353986795327576E-2</c:v>
                </c:pt>
                <c:pt idx="867">
                  <c:v>8.7353986795327576E-2</c:v>
                </c:pt>
                <c:pt idx="868">
                  <c:v>8.7799897907095456E-2</c:v>
                </c:pt>
                <c:pt idx="869">
                  <c:v>8.8705518308406395E-2</c:v>
                </c:pt>
                <c:pt idx="870">
                  <c:v>8.9257913855734297E-2</c:v>
                </c:pt>
                <c:pt idx="871">
                  <c:v>8.8659793814432994E-2</c:v>
                </c:pt>
                <c:pt idx="872">
                  <c:v>8.8522902727740604E-2</c:v>
                </c:pt>
                <c:pt idx="873">
                  <c:v>8.8341037493579869E-2</c:v>
                </c:pt>
                <c:pt idx="874">
                  <c:v>8.8934850051706302E-2</c:v>
                </c:pt>
                <c:pt idx="875">
                  <c:v>8.8159917990773953E-2</c:v>
                </c:pt>
                <c:pt idx="876">
                  <c:v>8.8568486096807411E-2</c:v>
                </c:pt>
                <c:pt idx="877">
                  <c:v>9.0336134453781511E-2</c:v>
                </c:pt>
                <c:pt idx="878">
                  <c:v>9.024134312696748E-2</c:v>
                </c:pt>
                <c:pt idx="879">
                  <c:v>8.717688798783578E-2</c:v>
                </c:pt>
                <c:pt idx="880">
                  <c:v>8.8705518308406395E-2</c:v>
                </c:pt>
                <c:pt idx="881">
                  <c:v>8.8797108931337118E-2</c:v>
                </c:pt>
                <c:pt idx="882">
                  <c:v>8.8888888888888878E-2</c:v>
                </c:pt>
                <c:pt idx="883">
                  <c:v>8.784473953013279E-2</c:v>
                </c:pt>
                <c:pt idx="884">
                  <c:v>8.8522902727740604E-2</c:v>
                </c:pt>
                <c:pt idx="885">
                  <c:v>8.7755102040816324E-2</c:v>
                </c:pt>
                <c:pt idx="886">
                  <c:v>8.784473953013279E-2</c:v>
                </c:pt>
                <c:pt idx="887">
                  <c:v>8.8842975206611566E-2</c:v>
                </c:pt>
                <c:pt idx="888">
                  <c:v>9.0288713910761154E-2</c:v>
                </c:pt>
                <c:pt idx="889">
                  <c:v>9.2409240924092403E-2</c:v>
                </c:pt>
                <c:pt idx="890">
                  <c:v>9.4276094276094277E-2</c:v>
                </c:pt>
                <c:pt idx="891">
                  <c:v>9.3854748603351953E-2</c:v>
                </c:pt>
                <c:pt idx="892">
                  <c:v>9.4012311135982088E-2</c:v>
                </c:pt>
                <c:pt idx="893">
                  <c:v>9.3023255813953487E-2</c:v>
                </c:pt>
                <c:pt idx="894">
                  <c:v>9.380234505862646E-2</c:v>
                </c:pt>
                <c:pt idx="895">
                  <c:v>9.4915254237288138E-2</c:v>
                </c:pt>
                <c:pt idx="896">
                  <c:v>9.417040358744394E-2</c:v>
                </c:pt>
                <c:pt idx="897">
                  <c:v>9.6774193548387094E-2</c:v>
                </c:pt>
                <c:pt idx="898">
                  <c:v>9.6997690531177821E-2</c:v>
                </c:pt>
                <c:pt idx="899">
                  <c:v>9.7109826589595369E-2</c:v>
                </c:pt>
                <c:pt idx="900">
                  <c:v>9.4915254237288138E-2</c:v>
                </c:pt>
                <c:pt idx="901">
                  <c:v>9.4329028635597986E-2</c:v>
                </c:pt>
                <c:pt idx="902">
                  <c:v>9.3126385809312637E-2</c:v>
                </c:pt>
                <c:pt idx="903">
                  <c:v>9.1653027823240599E-2</c:v>
                </c:pt>
                <c:pt idx="904">
                  <c:v>9.6551724137931033E-2</c:v>
                </c:pt>
                <c:pt idx="905">
                  <c:v>9.9526066350710901E-2</c:v>
                </c:pt>
                <c:pt idx="906">
                  <c:v>9.9762470308788598E-2</c:v>
                </c:pt>
                <c:pt idx="907">
                  <c:v>9.6000000000000002E-2</c:v>
                </c:pt>
                <c:pt idx="908">
                  <c:v>9.8533724340175946E-2</c:v>
                </c:pt>
                <c:pt idx="909">
                  <c:v>9.8998232174425466E-2</c:v>
                </c:pt>
                <c:pt idx="910">
                  <c:v>9.578107183580388E-2</c:v>
                </c:pt>
                <c:pt idx="911">
                  <c:v>9.417040358744394E-2</c:v>
                </c:pt>
                <c:pt idx="912">
                  <c:v>9.0712742980561548E-2</c:v>
                </c:pt>
                <c:pt idx="913">
                  <c:v>9.0225563909774431E-2</c:v>
                </c:pt>
                <c:pt idx="914">
                  <c:v>8.8560885608856096E-2</c:v>
                </c:pt>
                <c:pt idx="915">
                  <c:v>8.8607594936708847E-2</c:v>
                </c:pt>
                <c:pt idx="916">
                  <c:v>8.8004190675746455E-2</c:v>
                </c:pt>
                <c:pt idx="917">
                  <c:v>8.8281660535995787E-2</c:v>
                </c:pt>
                <c:pt idx="918">
                  <c:v>8.5583290881304133E-2</c:v>
                </c:pt>
                <c:pt idx="919">
                  <c:v>8.3333333333333329E-2</c:v>
                </c:pt>
                <c:pt idx="920">
                  <c:v>8.4084084084084076E-2</c:v>
                </c:pt>
                <c:pt idx="921">
                  <c:v>8.575803981623277E-2</c:v>
                </c:pt>
                <c:pt idx="922">
                  <c:v>8.6597938144329895E-2</c:v>
                </c:pt>
                <c:pt idx="923">
                  <c:v>8.7499999999999994E-2</c:v>
                </c:pt>
                <c:pt idx="924">
                  <c:v>8.7046632124352319E-2</c:v>
                </c:pt>
                <c:pt idx="925">
                  <c:v>8.7046632124352319E-2</c:v>
                </c:pt>
                <c:pt idx="926">
                  <c:v>8.7046632124352319E-2</c:v>
                </c:pt>
                <c:pt idx="927">
                  <c:v>8.5539714867617106E-2</c:v>
                </c:pt>
                <c:pt idx="928">
                  <c:v>8.5452695829094608E-2</c:v>
                </c:pt>
                <c:pt idx="929">
                  <c:v>8.3665338645418336E-2</c:v>
                </c:pt>
                <c:pt idx="930">
                  <c:v>8.3168316831683173E-2</c:v>
                </c:pt>
                <c:pt idx="931">
                  <c:v>8.1831466147101795E-2</c:v>
                </c:pt>
                <c:pt idx="932">
                  <c:v>8.2191780821917804E-2</c:v>
                </c:pt>
                <c:pt idx="933">
                  <c:v>8.3003952569169967E-2</c:v>
                </c:pt>
                <c:pt idx="934">
                  <c:v>8.416833667334668E-2</c:v>
                </c:pt>
                <c:pt idx="935">
                  <c:v>8.3374689826302736E-2</c:v>
                </c:pt>
                <c:pt idx="936">
                  <c:v>8.1751824817518248E-2</c:v>
                </c:pt>
                <c:pt idx="937">
                  <c:v>8.2393330063756737E-2</c:v>
                </c:pt>
                <c:pt idx="938">
                  <c:v>8.1159420289855067E-2</c:v>
                </c:pt>
                <c:pt idx="939">
                  <c:v>8.2191780821917804E-2</c:v>
                </c:pt>
                <c:pt idx="940">
                  <c:v>8.171206225680934E-2</c:v>
                </c:pt>
                <c:pt idx="941">
                  <c:v>8.247422680412371E-2</c:v>
                </c:pt>
                <c:pt idx="942">
                  <c:v>8.3374689826302736E-2</c:v>
                </c:pt>
                <c:pt idx="943">
                  <c:v>8.3333333333333329E-2</c:v>
                </c:pt>
                <c:pt idx="944">
                  <c:v>8.3333333333333329E-2</c:v>
                </c:pt>
                <c:pt idx="945">
                  <c:v>8.4252758274824466E-2</c:v>
                </c:pt>
                <c:pt idx="946">
                  <c:v>8.5149518499746571E-2</c:v>
                </c:pt>
                <c:pt idx="947">
                  <c:v>8.5452695829094608E-2</c:v>
                </c:pt>
                <c:pt idx="948">
                  <c:v>8.5365853658536578E-2</c:v>
                </c:pt>
                <c:pt idx="949">
                  <c:v>8.484848484848484E-2</c:v>
                </c:pt>
                <c:pt idx="950">
                  <c:v>8.6642599277978335E-2</c:v>
                </c:pt>
                <c:pt idx="951">
                  <c:v>8.3540527100944798E-2</c:v>
                </c:pt>
                <c:pt idx="952">
                  <c:v>8.5106382978723402E-2</c:v>
                </c:pt>
                <c:pt idx="953">
                  <c:v>8.5933503836317135E-2</c:v>
                </c:pt>
                <c:pt idx="954">
                  <c:v>8.7408949011446413E-2</c:v>
                </c:pt>
                <c:pt idx="955">
                  <c:v>8.6776859504132234E-2</c:v>
                </c:pt>
                <c:pt idx="956">
                  <c:v>8.6464230571281525E-2</c:v>
                </c:pt>
                <c:pt idx="957">
                  <c:v>8.5626911314984705E-2</c:v>
                </c:pt>
                <c:pt idx="958">
                  <c:v>8.5933503836317135E-2</c:v>
                </c:pt>
                <c:pt idx="959">
                  <c:v>8.7912087912087905E-2</c:v>
                </c:pt>
                <c:pt idx="960">
                  <c:v>8.8607594936708847E-2</c:v>
                </c:pt>
                <c:pt idx="961">
                  <c:v>8.9647812166488802E-2</c:v>
                </c:pt>
                <c:pt idx="962">
                  <c:v>8.8607594936708847E-2</c:v>
                </c:pt>
                <c:pt idx="963">
                  <c:v>8.7866108786610872E-2</c:v>
                </c:pt>
                <c:pt idx="964">
                  <c:v>8.9314194577352471E-2</c:v>
                </c:pt>
                <c:pt idx="965">
                  <c:v>8.8328075709779172E-2</c:v>
                </c:pt>
                <c:pt idx="966">
                  <c:v>8.9124668435013252E-2</c:v>
                </c:pt>
                <c:pt idx="967">
                  <c:v>9.0032154340836015E-2</c:v>
                </c:pt>
                <c:pt idx="968">
                  <c:v>8.9409260244811065E-2</c:v>
                </c:pt>
                <c:pt idx="969">
                  <c:v>8.9077412513255572E-2</c:v>
                </c:pt>
                <c:pt idx="970">
                  <c:v>8.9077412513255572E-2</c:v>
                </c:pt>
                <c:pt idx="971">
                  <c:v>9.369771332961517E-2</c:v>
                </c:pt>
                <c:pt idx="972">
                  <c:v>9.4012311135982088E-2</c:v>
                </c:pt>
                <c:pt idx="973">
                  <c:v>9.2971776425013836E-2</c:v>
                </c:pt>
                <c:pt idx="974">
                  <c:v>9.2105263157894746E-2</c:v>
                </c:pt>
                <c:pt idx="975">
                  <c:v>9.2971776425013836E-2</c:v>
                </c:pt>
                <c:pt idx="976">
                  <c:v>9.6000000000000002E-2</c:v>
                </c:pt>
                <c:pt idx="977">
                  <c:v>9.5726495726495719E-2</c:v>
                </c:pt>
                <c:pt idx="978">
                  <c:v>9.5617529880478086E-2</c:v>
                </c:pt>
                <c:pt idx="979">
                  <c:v>9.6440872560275531E-2</c:v>
                </c:pt>
                <c:pt idx="980">
                  <c:v>9.6440872560275531E-2</c:v>
                </c:pt>
                <c:pt idx="981">
                  <c:v>9.8130841121495324E-2</c:v>
                </c:pt>
                <c:pt idx="982">
                  <c:v>9.3593314763231197E-2</c:v>
                </c:pt>
                <c:pt idx="983">
                  <c:v>9.4488188976377938E-2</c:v>
                </c:pt>
                <c:pt idx="984">
                  <c:v>9.2868988391376445E-2</c:v>
                </c:pt>
                <c:pt idx="985">
                  <c:v>8.8235294117647065E-2</c:v>
                </c:pt>
                <c:pt idx="986">
                  <c:v>8.6911536471805495E-2</c:v>
                </c:pt>
                <c:pt idx="987">
                  <c:v>8.5279187817258878E-2</c:v>
                </c:pt>
                <c:pt idx="988">
                  <c:v>8.4592145015105744E-2</c:v>
                </c:pt>
                <c:pt idx="989">
                  <c:v>8.4762865792129161E-2</c:v>
                </c:pt>
                <c:pt idx="990">
                  <c:v>8.6021505376344079E-2</c:v>
                </c:pt>
                <c:pt idx="991">
                  <c:v>8.4977238239757211E-2</c:v>
                </c:pt>
                <c:pt idx="992">
                  <c:v>8.6109687339825713E-2</c:v>
                </c:pt>
                <c:pt idx="993">
                  <c:v>8.6687306501547989E-2</c:v>
                </c:pt>
                <c:pt idx="994">
                  <c:v>8.4549572219426258E-2</c:v>
                </c:pt>
                <c:pt idx="995">
                  <c:v>8.4549572219426258E-2</c:v>
                </c:pt>
                <c:pt idx="996">
                  <c:v>8.6553323029366303E-2</c:v>
                </c:pt>
                <c:pt idx="997">
                  <c:v>8.7912087912087905E-2</c:v>
                </c:pt>
                <c:pt idx="998">
                  <c:v>9.0958310774228487E-2</c:v>
                </c:pt>
                <c:pt idx="999">
                  <c:v>9.1753140360458771E-2</c:v>
                </c:pt>
                <c:pt idx="1000">
                  <c:v>9.2868988391376445E-2</c:v>
                </c:pt>
                <c:pt idx="1001">
                  <c:v>9.0614886731391592E-2</c:v>
                </c:pt>
                <c:pt idx="1002">
                  <c:v>8.9983931440814124E-2</c:v>
                </c:pt>
                <c:pt idx="1003">
                  <c:v>8.615384615384615E-2</c:v>
                </c:pt>
                <c:pt idx="1004">
                  <c:v>8.6553323029366303E-2</c:v>
                </c:pt>
                <c:pt idx="1005">
                  <c:v>8.7545596664929642E-2</c:v>
                </c:pt>
                <c:pt idx="1006">
                  <c:v>8.9314194577352471E-2</c:v>
                </c:pt>
                <c:pt idx="1007">
                  <c:v>8.745445080687142E-2</c:v>
                </c:pt>
                <c:pt idx="1008">
                  <c:v>8.5845682166581491E-2</c:v>
                </c:pt>
                <c:pt idx="1009">
                  <c:v>8.7545596664929642E-2</c:v>
                </c:pt>
                <c:pt idx="1010">
                  <c:v>8.3457526080476907E-2</c:v>
                </c:pt>
                <c:pt idx="1011">
                  <c:v>8.3044982698961933E-2</c:v>
                </c:pt>
                <c:pt idx="1012">
                  <c:v>8.069164265129683E-2</c:v>
                </c:pt>
                <c:pt idx="1013">
                  <c:v>8.1831466147101795E-2</c:v>
                </c:pt>
                <c:pt idx="1014">
                  <c:v>8.3292017848289532E-2</c:v>
                </c:pt>
                <c:pt idx="1015">
                  <c:v>8.2881105081401091E-2</c:v>
                </c:pt>
                <c:pt idx="1016">
                  <c:v>8.0152671755725186E-2</c:v>
                </c:pt>
                <c:pt idx="1017">
                  <c:v>8.076923076923076E-2</c:v>
                </c:pt>
                <c:pt idx="1018">
                  <c:v>8.484848484848484E-2</c:v>
                </c:pt>
                <c:pt idx="1019">
                  <c:v>7.5576036866359442E-2</c:v>
                </c:pt>
                <c:pt idx="1020">
                  <c:v>7.5194864740944514E-2</c:v>
                </c:pt>
                <c:pt idx="1021">
                  <c:v>7.3410922112802146E-2</c:v>
                </c:pt>
                <c:pt idx="1022">
                  <c:v>7.3083778966131899E-2</c:v>
                </c:pt>
                <c:pt idx="1023">
                  <c:v>7.3840612336785225E-2</c:v>
                </c:pt>
                <c:pt idx="1024">
                  <c:v>7.451158564288958E-2</c:v>
                </c:pt>
                <c:pt idx="1025">
                  <c:v>7.5125973431058174E-2</c:v>
                </c:pt>
                <c:pt idx="1026">
                  <c:v>7.5125973431058174E-2</c:v>
                </c:pt>
                <c:pt idx="1027">
                  <c:v>7.5160403299725023E-2</c:v>
                </c:pt>
                <c:pt idx="1028">
                  <c:v>7.7358490566037733E-2</c:v>
                </c:pt>
                <c:pt idx="1029">
                  <c:v>7.7249175694771549E-2</c:v>
                </c:pt>
                <c:pt idx="1030">
                  <c:v>7.6599719757122833E-2</c:v>
                </c:pt>
                <c:pt idx="1031">
                  <c:v>7.7651515151515138E-2</c:v>
                </c:pt>
                <c:pt idx="1032">
                  <c:v>7.7651515151515138E-2</c:v>
                </c:pt>
                <c:pt idx="1033">
                  <c:v>7.7249175694771549E-2</c:v>
                </c:pt>
                <c:pt idx="1034">
                  <c:v>7.7504725897920596E-2</c:v>
                </c:pt>
                <c:pt idx="1035">
                  <c:v>7.6814988290398123E-2</c:v>
                </c:pt>
                <c:pt idx="1036">
                  <c:v>7.8281622911694507E-2</c:v>
                </c:pt>
                <c:pt idx="1037">
                  <c:v>7.8544061302681989E-2</c:v>
                </c:pt>
                <c:pt idx="1038">
                  <c:v>7.8132444020962366E-2</c:v>
                </c:pt>
                <c:pt idx="1039">
                  <c:v>7.8922040423484108E-2</c:v>
                </c:pt>
                <c:pt idx="1040">
                  <c:v>7.8732597215554492E-2</c:v>
                </c:pt>
                <c:pt idx="1041">
                  <c:v>7.9650315687226803E-2</c:v>
                </c:pt>
                <c:pt idx="1042">
                  <c:v>0.08</c:v>
                </c:pt>
                <c:pt idx="1043">
                  <c:v>7.8846153846153844E-2</c:v>
                </c:pt>
                <c:pt idx="1044">
                  <c:v>7.9922027290448339E-2</c:v>
                </c:pt>
                <c:pt idx="1045">
                  <c:v>8.0392156862745104E-2</c:v>
                </c:pt>
                <c:pt idx="1046">
                  <c:v>8.0392156862745104E-2</c:v>
                </c:pt>
                <c:pt idx="1047">
                  <c:v>8.1349206349206338E-2</c:v>
                </c:pt>
                <c:pt idx="1048">
                  <c:v>8.3248730964466999E-2</c:v>
                </c:pt>
                <c:pt idx="1049">
                  <c:v>8.3122149011657362E-2</c:v>
                </c:pt>
                <c:pt idx="1050">
                  <c:v>8.1107814045499507E-2</c:v>
                </c:pt>
                <c:pt idx="1051">
                  <c:v>8.0039043435822355E-2</c:v>
                </c:pt>
                <c:pt idx="1052">
                  <c:v>7.8732597215554492E-2</c:v>
                </c:pt>
                <c:pt idx="1053">
                  <c:v>7.9766536964980539E-2</c:v>
                </c:pt>
                <c:pt idx="1054">
                  <c:v>7.8281622911694507E-2</c:v>
                </c:pt>
                <c:pt idx="1055">
                  <c:v>7.4817518248175174E-2</c:v>
                </c:pt>
                <c:pt idx="1056">
                  <c:v>7.3907165389815219E-2</c:v>
                </c:pt>
                <c:pt idx="1057">
                  <c:v>7.41745816372682E-2</c:v>
                </c:pt>
                <c:pt idx="1058">
                  <c:v>7.5750577367205543E-2</c:v>
                </c:pt>
                <c:pt idx="1059">
                  <c:v>7.5091575091575088E-2</c:v>
                </c:pt>
                <c:pt idx="1060">
                  <c:v>7.5333027101515848E-2</c:v>
                </c:pt>
                <c:pt idx="1061">
                  <c:v>7.7176470588235291E-2</c:v>
                </c:pt>
                <c:pt idx="1062">
                  <c:v>7.6814988290398123E-2</c:v>
                </c:pt>
                <c:pt idx="1063">
                  <c:v>7.6208178438661706E-2</c:v>
                </c:pt>
                <c:pt idx="1064">
                  <c:v>7.6102088167053356E-2</c:v>
                </c:pt>
                <c:pt idx="1065">
                  <c:v>7.6102088167053356E-2</c:v>
                </c:pt>
                <c:pt idx="1066">
                  <c:v>7.5961093098656784E-2</c:v>
                </c:pt>
                <c:pt idx="1067">
                  <c:v>7.5298438934802564E-2</c:v>
                </c:pt>
                <c:pt idx="1068">
                  <c:v>7.5855689176688237E-2</c:v>
                </c:pt>
                <c:pt idx="1069">
                  <c:v>7.6031525266573946E-2</c:v>
                </c:pt>
                <c:pt idx="1070">
                  <c:v>7.5091575091575088E-2</c:v>
                </c:pt>
                <c:pt idx="1071">
                  <c:v>7.4208144796380077E-2</c:v>
                </c:pt>
                <c:pt idx="1072">
                  <c:v>7.3476702508960573E-2</c:v>
                </c:pt>
                <c:pt idx="1073">
                  <c:v>7.2630646589902564E-2</c:v>
                </c:pt>
                <c:pt idx="1074">
                  <c:v>7.285650821856951E-2</c:v>
                </c:pt>
                <c:pt idx="1075">
                  <c:v>7.4040632054176075E-2</c:v>
                </c:pt>
                <c:pt idx="1076">
                  <c:v>7.4141048824593117E-2</c:v>
                </c:pt>
                <c:pt idx="1077">
                  <c:v>7.3807380738073802E-2</c:v>
                </c:pt>
                <c:pt idx="1078">
                  <c:v>7.407407407407407E-2</c:v>
                </c:pt>
                <c:pt idx="1079">
                  <c:v>7.4208144796380077E-2</c:v>
                </c:pt>
                <c:pt idx="1080">
                  <c:v>7.5855689176688237E-2</c:v>
                </c:pt>
                <c:pt idx="1081">
                  <c:v>7.4817518248175174E-2</c:v>
                </c:pt>
                <c:pt idx="1082">
                  <c:v>7.6243607624360749E-2</c:v>
                </c:pt>
                <c:pt idx="1083">
                  <c:v>7.7140169332079012E-2</c:v>
                </c:pt>
                <c:pt idx="1084">
                  <c:v>7.8468899521531105E-2</c:v>
                </c:pt>
                <c:pt idx="1085">
                  <c:v>7.8095238095238093E-2</c:v>
                </c:pt>
                <c:pt idx="1086">
                  <c:v>7.6959174096668234E-2</c:v>
                </c:pt>
                <c:pt idx="1087">
                  <c:v>7.6635514018691592E-2</c:v>
                </c:pt>
                <c:pt idx="1088">
                  <c:v>7.6635514018691592E-2</c:v>
                </c:pt>
                <c:pt idx="1089">
                  <c:v>7.6492537313432821E-2</c:v>
                </c:pt>
                <c:pt idx="1090">
                  <c:v>7.6492537313432821E-2</c:v>
                </c:pt>
                <c:pt idx="1091">
                  <c:v>7.7249175694771549E-2</c:v>
                </c:pt>
                <c:pt idx="1092">
                  <c:v>7.4376417233560088E-2</c:v>
                </c:pt>
                <c:pt idx="1093">
                  <c:v>7.5229357798165128E-2</c:v>
                </c:pt>
                <c:pt idx="1094">
                  <c:v>7.7688299384178108E-2</c:v>
                </c:pt>
                <c:pt idx="1095">
                  <c:v>7.7285579641847318E-2</c:v>
                </c:pt>
                <c:pt idx="1096">
                  <c:v>7.8319006685768855E-2</c:v>
                </c:pt>
                <c:pt idx="1097">
                  <c:v>7.8393881453154859E-2</c:v>
                </c:pt>
                <c:pt idx="1098">
                  <c:v>7.7249175694771549E-2</c:v>
                </c:pt>
                <c:pt idx="1099">
                  <c:v>7.8058067586863386E-2</c:v>
                </c:pt>
                <c:pt idx="1100">
                  <c:v>7.739499764039641E-2</c:v>
                </c:pt>
                <c:pt idx="1101">
                  <c:v>7.8206962327134005E-2</c:v>
                </c:pt>
                <c:pt idx="1102">
                  <c:v>7.8657074340527572E-2</c:v>
                </c:pt>
                <c:pt idx="1103">
                  <c:v>7.8506462422211584E-2</c:v>
                </c:pt>
                <c:pt idx="1104">
                  <c:v>7.8960038517091963E-2</c:v>
                </c:pt>
                <c:pt idx="1105">
                  <c:v>7.9342041606192543E-2</c:v>
                </c:pt>
                <c:pt idx="1106">
                  <c:v>7.9342041606192543E-2</c:v>
                </c:pt>
                <c:pt idx="1107">
                  <c:v>8.0274106705824758E-2</c:v>
                </c:pt>
                <c:pt idx="1108">
                  <c:v>8.191808191808192E-2</c:v>
                </c:pt>
                <c:pt idx="1109">
                  <c:v>8.3333333333333329E-2</c:v>
                </c:pt>
                <c:pt idx="1110">
                  <c:v>8.3418107833163779E-2</c:v>
                </c:pt>
                <c:pt idx="1111">
                  <c:v>8.3122149011657362E-2</c:v>
                </c:pt>
                <c:pt idx="1112">
                  <c:v>8.2288008028098339E-2</c:v>
                </c:pt>
                <c:pt idx="1113">
                  <c:v>8.2246740220661974E-2</c:v>
                </c:pt>
                <c:pt idx="1114">
                  <c:v>7.957302280446385E-2</c:v>
                </c:pt>
                <c:pt idx="1115">
                  <c:v>7.9036144578313247E-2</c:v>
                </c:pt>
                <c:pt idx="1116">
                  <c:v>7.9265345577573698E-2</c:v>
                </c:pt>
                <c:pt idx="1117">
                  <c:v>7.9188797682279086E-2</c:v>
                </c:pt>
                <c:pt idx="1118">
                  <c:v>7.922705314009662E-2</c:v>
                </c:pt>
                <c:pt idx="1119">
                  <c:v>7.9265345577573698E-2</c:v>
                </c:pt>
                <c:pt idx="1120">
                  <c:v>8.0668962124938515E-2</c:v>
                </c:pt>
                <c:pt idx="1121">
                  <c:v>8.0471050049067711E-2</c:v>
                </c:pt>
                <c:pt idx="1122">
                  <c:v>8.1429990069513403E-2</c:v>
                </c:pt>
                <c:pt idx="1123">
                  <c:v>8.0947680157946678E-2</c:v>
                </c:pt>
                <c:pt idx="1124">
                  <c:v>8.0352768250857423E-2</c:v>
                </c:pt>
                <c:pt idx="1125">
                  <c:v>8.0589680589680579E-2</c:v>
                </c:pt>
                <c:pt idx="1126">
                  <c:v>7.9495879786718376E-2</c:v>
                </c:pt>
                <c:pt idx="1127">
                  <c:v>7.9495879786718376E-2</c:v>
                </c:pt>
                <c:pt idx="1128">
                  <c:v>7.9844206426484904E-2</c:v>
                </c:pt>
                <c:pt idx="1129">
                  <c:v>7.9766536964980539E-2</c:v>
                </c:pt>
                <c:pt idx="1130">
                  <c:v>7.9495879786718376E-2</c:v>
                </c:pt>
                <c:pt idx="1131">
                  <c:v>7.8846153846153844E-2</c:v>
                </c:pt>
                <c:pt idx="1132">
                  <c:v>7.922705314009662E-2</c:v>
                </c:pt>
                <c:pt idx="1133">
                  <c:v>7.869481765834932E-2</c:v>
                </c:pt>
                <c:pt idx="1134">
                  <c:v>7.8732597215554492E-2</c:v>
                </c:pt>
                <c:pt idx="1135">
                  <c:v>7.8319006685768855E-2</c:v>
                </c:pt>
                <c:pt idx="1136">
                  <c:v>7.7983832620066557E-2</c:v>
                </c:pt>
                <c:pt idx="1137">
                  <c:v>7.8020932445290195E-2</c:v>
                </c:pt>
                <c:pt idx="1138">
                  <c:v>7.8506462422211584E-2</c:v>
                </c:pt>
                <c:pt idx="1139">
                  <c:v>7.7651515151515138E-2</c:v>
                </c:pt>
                <c:pt idx="1140">
                  <c:v>7.8095238095238093E-2</c:v>
                </c:pt>
                <c:pt idx="1141">
                  <c:v>7.8393881453154859E-2</c:v>
                </c:pt>
                <c:pt idx="1142">
                  <c:v>7.7983832620066557E-2</c:v>
                </c:pt>
                <c:pt idx="1143">
                  <c:v>7.739499764039641E-2</c:v>
                </c:pt>
                <c:pt idx="1144">
                  <c:v>7.6243607624360749E-2</c:v>
                </c:pt>
                <c:pt idx="1145">
                  <c:v>7.6492537313432821E-2</c:v>
                </c:pt>
                <c:pt idx="1146">
                  <c:v>7.5576036866359442E-2</c:v>
                </c:pt>
                <c:pt idx="1147">
                  <c:v>7.6066790352504632E-2</c:v>
                </c:pt>
                <c:pt idx="1148">
                  <c:v>7.6671341748480587E-2</c:v>
                </c:pt>
                <c:pt idx="1149">
                  <c:v>7.5117370892018781E-2</c:v>
                </c:pt>
                <c:pt idx="1150">
                  <c:v>7.5258701787394161E-2</c:v>
                </c:pt>
                <c:pt idx="1151">
                  <c:v>7.5614366729678639E-2</c:v>
                </c:pt>
                <c:pt idx="1152">
                  <c:v>7.5901328273244792E-2</c:v>
                </c:pt>
                <c:pt idx="1153">
                  <c:v>7.5901328273244792E-2</c:v>
                </c:pt>
                <c:pt idx="1154">
                  <c:v>7.6117982873453865E-2</c:v>
                </c:pt>
                <c:pt idx="1155">
                  <c:v>7.6045627376425867E-2</c:v>
                </c:pt>
                <c:pt idx="1156">
                  <c:v>7.6299475441106351E-2</c:v>
                </c:pt>
                <c:pt idx="1157">
                  <c:v>7.6299475441106351E-2</c:v>
                </c:pt>
                <c:pt idx="1158">
                  <c:v>7.6263107721639661E-2</c:v>
                </c:pt>
                <c:pt idx="1159">
                  <c:v>7.7108433734939766E-2</c:v>
                </c:pt>
                <c:pt idx="1160">
                  <c:v>7.6263107721639661E-2</c:v>
                </c:pt>
                <c:pt idx="1161">
                  <c:v>7.6960076960076965E-2</c:v>
                </c:pt>
                <c:pt idx="1162">
                  <c:v>7.6997112608277185E-2</c:v>
                </c:pt>
                <c:pt idx="1163">
                  <c:v>7.7071290944123308E-2</c:v>
                </c:pt>
                <c:pt idx="1164">
                  <c:v>7.7556955889481347E-2</c:v>
                </c:pt>
                <c:pt idx="1165">
                  <c:v>7.7556955889481347E-2</c:v>
                </c:pt>
                <c:pt idx="1166">
                  <c:v>7.8701426463354665E-2</c:v>
                </c:pt>
                <c:pt idx="1167">
                  <c:v>7.8316201664219293E-2</c:v>
                </c:pt>
                <c:pt idx="1168">
                  <c:v>7.8895463510848127E-2</c:v>
                </c:pt>
                <c:pt idx="1169">
                  <c:v>7.8856579595860038E-2</c:v>
                </c:pt>
                <c:pt idx="1170">
                  <c:v>7.9641612742658047E-2</c:v>
                </c:pt>
                <c:pt idx="1171">
                  <c:v>7.9286422200198228E-2</c:v>
                </c:pt>
                <c:pt idx="1172">
                  <c:v>7.9286422200198228E-2</c:v>
                </c:pt>
                <c:pt idx="1173">
                  <c:v>8.0280983442047177E-2</c:v>
                </c:pt>
                <c:pt idx="1174">
                  <c:v>8.1300813008130093E-2</c:v>
                </c:pt>
                <c:pt idx="1175">
                  <c:v>8.0402010050251271E-2</c:v>
                </c:pt>
                <c:pt idx="1176">
                  <c:v>7.9960019990005002E-2</c:v>
                </c:pt>
                <c:pt idx="1177">
                  <c:v>7.912957467853611E-2</c:v>
                </c:pt>
                <c:pt idx="1178">
                  <c:v>7.9800498753117205E-2</c:v>
                </c:pt>
                <c:pt idx="1179">
                  <c:v>7.8469838155958802E-2</c:v>
                </c:pt>
                <c:pt idx="1180">
                  <c:v>7.8856579595860038E-2</c:v>
                </c:pt>
                <c:pt idx="1181">
                  <c:v>7.8856579595860038E-2</c:v>
                </c:pt>
                <c:pt idx="1182">
                  <c:v>7.9168728352300849E-2</c:v>
                </c:pt>
                <c:pt idx="1183">
                  <c:v>7.9365079365079375E-2</c:v>
                </c:pt>
                <c:pt idx="1184">
                  <c:v>7.8585461689587438E-2</c:v>
                </c:pt>
                <c:pt idx="1185">
                  <c:v>7.8585461689587438E-2</c:v>
                </c:pt>
                <c:pt idx="1186">
                  <c:v>7.912957467853611E-2</c:v>
                </c:pt>
                <c:pt idx="1187">
                  <c:v>8.0040020010005014E-2</c:v>
                </c:pt>
                <c:pt idx="1188">
                  <c:v>8.0402010050251271E-2</c:v>
                </c:pt>
                <c:pt idx="1189">
                  <c:v>8.0120180270405614E-2</c:v>
                </c:pt>
                <c:pt idx="1190">
                  <c:v>7.9522862823061632E-2</c:v>
                </c:pt>
                <c:pt idx="1191">
                  <c:v>8.0280983442047177E-2</c:v>
                </c:pt>
                <c:pt idx="1192">
                  <c:v>7.992007992007992E-2</c:v>
                </c:pt>
                <c:pt idx="1193">
                  <c:v>8.0240722166499495E-2</c:v>
                </c:pt>
                <c:pt idx="1194">
                  <c:v>8.0563947633434038E-2</c:v>
                </c:pt>
                <c:pt idx="1195">
                  <c:v>8.0971659919028341E-2</c:v>
                </c:pt>
                <c:pt idx="1196">
                  <c:v>8.1967213114754106E-2</c:v>
                </c:pt>
                <c:pt idx="1197">
                  <c:v>8.0120180270405614E-2</c:v>
                </c:pt>
                <c:pt idx="1198">
                  <c:v>7.9522862823061632E-2</c:v>
                </c:pt>
                <c:pt idx="1199">
                  <c:v>7.8934385791810557E-2</c:v>
                </c:pt>
                <c:pt idx="1200">
                  <c:v>7.8817733990147784E-2</c:v>
                </c:pt>
                <c:pt idx="1201">
                  <c:v>7.9168728352300849E-2</c:v>
                </c:pt>
                <c:pt idx="1202">
                  <c:v>0.08</c:v>
                </c:pt>
                <c:pt idx="1203">
                  <c:v>7.9800498753117205E-2</c:v>
                </c:pt>
                <c:pt idx="1204">
                  <c:v>7.9562406762804586E-2</c:v>
                </c:pt>
                <c:pt idx="1205">
                  <c:v>7.9562406762804586E-2</c:v>
                </c:pt>
                <c:pt idx="1206">
                  <c:v>7.9720976581963129E-2</c:v>
                </c:pt>
                <c:pt idx="1207">
                  <c:v>8.0482897384305849E-2</c:v>
                </c:pt>
                <c:pt idx="1208">
                  <c:v>0.08</c:v>
                </c:pt>
                <c:pt idx="1209">
                  <c:v>7.992007992007992E-2</c:v>
                </c:pt>
                <c:pt idx="1210">
                  <c:v>8.0120180270405614E-2</c:v>
                </c:pt>
                <c:pt idx="1211">
                  <c:v>8.0604534005037781E-2</c:v>
                </c:pt>
                <c:pt idx="1212">
                  <c:v>7.8508341511285579E-2</c:v>
                </c:pt>
                <c:pt idx="1213">
                  <c:v>7.9522862823061632E-2</c:v>
                </c:pt>
                <c:pt idx="1214">
                  <c:v>7.9880179730404399E-2</c:v>
                </c:pt>
                <c:pt idx="1215">
                  <c:v>8.0200501253132842E-2</c:v>
                </c:pt>
                <c:pt idx="1216">
                  <c:v>8.0402010050251271E-2</c:v>
                </c:pt>
                <c:pt idx="1217">
                  <c:v>7.9840319361277459E-2</c:v>
                </c:pt>
                <c:pt idx="1218">
                  <c:v>8.0361627322953294E-2</c:v>
                </c:pt>
                <c:pt idx="1219">
                  <c:v>8.1383519837232965E-2</c:v>
                </c:pt>
                <c:pt idx="1220">
                  <c:v>8.0240722166499495E-2</c:v>
                </c:pt>
                <c:pt idx="1221">
                  <c:v>8.0120180270405614E-2</c:v>
                </c:pt>
                <c:pt idx="1222">
                  <c:v>8.0200501253132842E-2</c:v>
                </c:pt>
                <c:pt idx="1223">
                  <c:v>8.0080080080080079E-2</c:v>
                </c:pt>
                <c:pt idx="1224">
                  <c:v>7.9681274900398419E-2</c:v>
                </c:pt>
                <c:pt idx="1225">
                  <c:v>7.9960019990005002E-2</c:v>
                </c:pt>
                <c:pt idx="1226">
                  <c:v>8.0808080808080815E-2</c:v>
                </c:pt>
                <c:pt idx="1227">
                  <c:v>8.0280983442047177E-2</c:v>
                </c:pt>
                <c:pt idx="1228">
                  <c:v>0.08</c:v>
                </c:pt>
                <c:pt idx="1229">
                  <c:v>8.0280983442047177E-2</c:v>
                </c:pt>
                <c:pt idx="1230">
                  <c:v>8.0280983442047177E-2</c:v>
                </c:pt>
                <c:pt idx="1231">
                  <c:v>8.1342145399084895E-2</c:v>
                </c:pt>
                <c:pt idx="1232">
                  <c:v>8.1674323634507412E-2</c:v>
                </c:pt>
                <c:pt idx="1233">
                  <c:v>8.1674323634507412E-2</c:v>
                </c:pt>
                <c:pt idx="1234">
                  <c:v>8.1383519837232965E-2</c:v>
                </c:pt>
                <c:pt idx="1235">
                  <c:v>8.1841432225063945E-2</c:v>
                </c:pt>
                <c:pt idx="1236">
                  <c:v>8.2389289392378995E-2</c:v>
                </c:pt>
                <c:pt idx="1237">
                  <c:v>8.2944530844997422E-2</c:v>
                </c:pt>
                <c:pt idx="1238">
                  <c:v>8.2901554404145081E-2</c:v>
                </c:pt>
                <c:pt idx="1239">
                  <c:v>8.2987551867219914E-2</c:v>
                </c:pt>
                <c:pt idx="1240">
                  <c:v>8.4210526315789472E-2</c:v>
                </c:pt>
                <c:pt idx="1241">
                  <c:v>8.2730093071354704E-2</c:v>
                </c:pt>
                <c:pt idx="1242">
                  <c:v>8.1342145399084895E-2</c:v>
                </c:pt>
                <c:pt idx="1243">
                  <c:v>8.2559339525283812E-2</c:v>
                </c:pt>
                <c:pt idx="1244">
                  <c:v>8.1094779523568167E-2</c:v>
                </c:pt>
                <c:pt idx="1245">
                  <c:v>8.0160320641282562E-2</c:v>
                </c:pt>
                <c:pt idx="1246">
                  <c:v>8.1094779523568167E-2</c:v>
                </c:pt>
                <c:pt idx="1247">
                  <c:v>8.0120180270405614E-2</c:v>
                </c:pt>
                <c:pt idx="1248">
                  <c:v>8.044243338360986E-2</c:v>
                </c:pt>
                <c:pt idx="1249">
                  <c:v>8.0563947633434038E-2</c:v>
                </c:pt>
                <c:pt idx="1250">
                  <c:v>8.1135902636916848E-2</c:v>
                </c:pt>
                <c:pt idx="1251">
                  <c:v>8.0889787664307378E-2</c:v>
                </c:pt>
                <c:pt idx="1252">
                  <c:v>8.1177067478437337E-2</c:v>
                </c:pt>
                <c:pt idx="1253">
                  <c:v>8.1757792539601429E-2</c:v>
                </c:pt>
                <c:pt idx="1254">
                  <c:v>8.2177709296353374E-2</c:v>
                </c:pt>
                <c:pt idx="1255">
                  <c:v>8.2177709296353374E-2</c:v>
                </c:pt>
                <c:pt idx="1256">
                  <c:v>8.2135523613963035E-2</c:v>
                </c:pt>
                <c:pt idx="1257">
                  <c:v>8.2431736218444102E-2</c:v>
                </c:pt>
                <c:pt idx="1258">
                  <c:v>8.3857442348008404E-2</c:v>
                </c:pt>
                <c:pt idx="1259">
                  <c:v>8.2687338501291993E-2</c:v>
                </c:pt>
                <c:pt idx="1260">
                  <c:v>8.3160083160083165E-2</c:v>
                </c:pt>
                <c:pt idx="1261">
                  <c:v>8.3289953149401352E-2</c:v>
                </c:pt>
                <c:pt idx="1262">
                  <c:v>8.3682008368200833E-2</c:v>
                </c:pt>
                <c:pt idx="1263">
                  <c:v>8.390141583639224E-2</c:v>
                </c:pt>
                <c:pt idx="1264">
                  <c:v>8.4033613445378158E-2</c:v>
                </c:pt>
                <c:pt idx="1265">
                  <c:v>8.4611316763617134E-2</c:v>
                </c:pt>
                <c:pt idx="1266">
                  <c:v>8.5287846481876331E-2</c:v>
                </c:pt>
                <c:pt idx="1267">
                  <c:v>8.74794969928923E-2</c:v>
                </c:pt>
                <c:pt idx="1268">
                  <c:v>8.4477296726504753E-2</c:v>
                </c:pt>
                <c:pt idx="1269">
                  <c:v>8.3550913838120119E-2</c:v>
                </c:pt>
                <c:pt idx="1270">
                  <c:v>8.3160083160083165E-2</c:v>
                </c:pt>
                <c:pt idx="1271">
                  <c:v>8.3945435466946494E-2</c:v>
                </c:pt>
                <c:pt idx="1272">
                  <c:v>8.3813514929282351E-2</c:v>
                </c:pt>
                <c:pt idx="1273">
                  <c:v>8.4210526315789472E-2</c:v>
                </c:pt>
                <c:pt idx="1274">
                  <c:v>8.3682008368200833E-2</c:v>
                </c:pt>
                <c:pt idx="1275">
                  <c:v>8.3116883116883117E-2</c:v>
                </c:pt>
                <c:pt idx="1276">
                  <c:v>8.1591024987251404E-2</c:v>
                </c:pt>
                <c:pt idx="1277">
                  <c:v>8.2601961796592668E-2</c:v>
                </c:pt>
                <c:pt idx="1278">
                  <c:v>8.1632653061224483E-2</c:v>
                </c:pt>
                <c:pt idx="1279">
                  <c:v>8.2093381221139058E-2</c:v>
                </c:pt>
                <c:pt idx="1280">
                  <c:v>8.1799591002044994E-2</c:v>
                </c:pt>
                <c:pt idx="1281">
                  <c:v>8.1967213114754106E-2</c:v>
                </c:pt>
                <c:pt idx="1282">
                  <c:v>8.1342145399084895E-2</c:v>
                </c:pt>
                <c:pt idx="1283">
                  <c:v>8.2262210796915175E-2</c:v>
                </c:pt>
                <c:pt idx="1284">
                  <c:v>8.1757792539601429E-2</c:v>
                </c:pt>
                <c:pt idx="1285">
                  <c:v>8.1549439347604488E-2</c:v>
                </c:pt>
                <c:pt idx="1286">
                  <c:v>8.2093381221139058E-2</c:v>
                </c:pt>
                <c:pt idx="1287">
                  <c:v>8.2944530844997422E-2</c:v>
                </c:pt>
                <c:pt idx="1288">
                  <c:v>8.3030617540217969E-2</c:v>
                </c:pt>
                <c:pt idx="1289">
                  <c:v>8.2687338501291993E-2</c:v>
                </c:pt>
                <c:pt idx="1290">
                  <c:v>8.2687338501291993E-2</c:v>
                </c:pt>
                <c:pt idx="1291">
                  <c:v>8.2944530844997422E-2</c:v>
                </c:pt>
                <c:pt idx="1292">
                  <c:v>8.3333333333333343E-2</c:v>
                </c:pt>
                <c:pt idx="1293">
                  <c:v>8.3813514929282351E-2</c:v>
                </c:pt>
                <c:pt idx="1294">
                  <c:v>8.4210526315789472E-2</c:v>
                </c:pt>
                <c:pt idx="1295">
                  <c:v>8.4521922873745381E-2</c:v>
                </c:pt>
                <c:pt idx="1296">
                  <c:v>8.4521922873745381E-2</c:v>
                </c:pt>
                <c:pt idx="1297">
                  <c:v>8.5515766969535015E-2</c:v>
                </c:pt>
                <c:pt idx="1298">
                  <c:v>8.4880636604774531E-2</c:v>
                </c:pt>
                <c:pt idx="1299">
                  <c:v>8.5378868729989343E-2</c:v>
                </c:pt>
                <c:pt idx="1300">
                  <c:v>8.5653104925053541E-2</c:v>
                </c:pt>
                <c:pt idx="1301">
                  <c:v>8.6626962642122371E-2</c:v>
                </c:pt>
                <c:pt idx="1302">
                  <c:v>8.8154269972451807E-2</c:v>
                </c:pt>
                <c:pt idx="1303">
                  <c:v>8.8251516822945408E-2</c:v>
                </c:pt>
                <c:pt idx="1304">
                  <c:v>8.74794969928923E-2</c:v>
                </c:pt>
                <c:pt idx="1305">
                  <c:v>8.7623220153340634E-2</c:v>
                </c:pt>
                <c:pt idx="1306">
                  <c:v>8.8397790055248615E-2</c:v>
                </c:pt>
                <c:pt idx="1307">
                  <c:v>8.5607276618512571E-2</c:v>
                </c:pt>
                <c:pt idx="1308">
                  <c:v>8.5607276618512571E-2</c:v>
                </c:pt>
                <c:pt idx="1309">
                  <c:v>8.4745762711864417E-2</c:v>
                </c:pt>
                <c:pt idx="1310">
                  <c:v>8.6160473882606364E-2</c:v>
                </c:pt>
                <c:pt idx="1311">
                  <c:v>8.3203328133125323E-2</c:v>
                </c:pt>
                <c:pt idx="1312">
                  <c:v>8.3857442348008404E-2</c:v>
                </c:pt>
                <c:pt idx="1313">
                  <c:v>8.4835630965005307E-2</c:v>
                </c:pt>
                <c:pt idx="1314">
                  <c:v>8.4388185654008435E-2</c:v>
                </c:pt>
                <c:pt idx="1315">
                  <c:v>8.5378868729989343E-2</c:v>
                </c:pt>
                <c:pt idx="1316">
                  <c:v>8.6393088552915775E-2</c:v>
                </c:pt>
                <c:pt idx="1317">
                  <c:v>8.5287846481876331E-2</c:v>
                </c:pt>
                <c:pt idx="1318">
                  <c:v>8.5561497326203217E-2</c:v>
                </c:pt>
                <c:pt idx="1319">
                  <c:v>8.6862106406080344E-2</c:v>
                </c:pt>
                <c:pt idx="1320">
                  <c:v>8.7288597926895806E-2</c:v>
                </c:pt>
                <c:pt idx="1321">
                  <c:v>8.7960417811984604E-2</c:v>
                </c:pt>
                <c:pt idx="1322">
                  <c:v>8.7336244541484725E-2</c:v>
                </c:pt>
                <c:pt idx="1323">
                  <c:v>8.9086859688195991E-2</c:v>
                </c:pt>
                <c:pt idx="1324">
                  <c:v>8.9037284362826943E-2</c:v>
                </c:pt>
                <c:pt idx="1325">
                  <c:v>8.9136490250696393E-2</c:v>
                </c:pt>
                <c:pt idx="1326">
                  <c:v>8.8691796008869186E-2</c:v>
                </c:pt>
                <c:pt idx="1327">
                  <c:v>8.8446655610834715E-2</c:v>
                </c:pt>
                <c:pt idx="1328">
                  <c:v>8.9285714285714288E-2</c:v>
                </c:pt>
                <c:pt idx="1329">
                  <c:v>8.9186176142697887E-2</c:v>
                </c:pt>
                <c:pt idx="1330">
                  <c:v>8.9186176142697887E-2</c:v>
                </c:pt>
                <c:pt idx="1331">
                  <c:v>8.98876404494382E-2</c:v>
                </c:pt>
                <c:pt idx="1332">
                  <c:v>8.6486486486486491E-2</c:v>
                </c:pt>
                <c:pt idx="1333">
                  <c:v>8.8790233074361832E-2</c:v>
                </c:pt>
                <c:pt idx="1334">
                  <c:v>8.8057237204182709E-2</c:v>
                </c:pt>
                <c:pt idx="1335">
                  <c:v>8.8446655610834715E-2</c:v>
                </c:pt>
                <c:pt idx="1336">
                  <c:v>8.9736399326977023E-2</c:v>
                </c:pt>
                <c:pt idx="1337">
                  <c:v>9.0039392234102428E-2</c:v>
                </c:pt>
                <c:pt idx="1338">
                  <c:v>9.0344438170525121E-2</c:v>
                </c:pt>
                <c:pt idx="1339">
                  <c:v>9.1428571428571428E-2</c:v>
                </c:pt>
                <c:pt idx="1340">
                  <c:v>9.2485549132947972E-2</c:v>
                </c:pt>
                <c:pt idx="1341">
                  <c:v>9.1480846197827342E-2</c:v>
                </c:pt>
                <c:pt idx="1342">
                  <c:v>9.158557527189469E-2</c:v>
                </c:pt>
                <c:pt idx="1343">
                  <c:v>9.0909090909090912E-2</c:v>
                </c:pt>
                <c:pt idx="1344">
                  <c:v>9.2059838895281937E-2</c:v>
                </c:pt>
                <c:pt idx="1345">
                  <c:v>9.1428571428571428E-2</c:v>
                </c:pt>
                <c:pt idx="1346">
                  <c:v>9.0909090909090912E-2</c:v>
                </c:pt>
                <c:pt idx="1347">
                  <c:v>9.1480846197827342E-2</c:v>
                </c:pt>
                <c:pt idx="1348">
                  <c:v>9.2485549132947972E-2</c:v>
                </c:pt>
                <c:pt idx="1349">
                  <c:v>9.3023255813953501E-2</c:v>
                </c:pt>
                <c:pt idx="1350">
                  <c:v>9.3023255813953501E-2</c:v>
                </c:pt>
                <c:pt idx="1351">
                  <c:v>9.3731693028705335E-2</c:v>
                </c:pt>
                <c:pt idx="1352">
                  <c:v>9.4451003541912631E-2</c:v>
                </c:pt>
                <c:pt idx="1353">
                  <c:v>9.450679267572358E-2</c:v>
                </c:pt>
                <c:pt idx="1354">
                  <c:v>9.4395280235988213E-2</c:v>
                </c:pt>
                <c:pt idx="1355">
                  <c:v>9.4117647058823528E-2</c:v>
                </c:pt>
                <c:pt idx="1356">
                  <c:v>9.4395280235988213E-2</c:v>
                </c:pt>
                <c:pt idx="1357">
                  <c:v>9.5294818344252546E-2</c:v>
                </c:pt>
                <c:pt idx="1358">
                  <c:v>9.6211665664461821E-2</c:v>
                </c:pt>
                <c:pt idx="1359">
                  <c:v>9.6910963052695337E-2</c:v>
                </c:pt>
                <c:pt idx="1360">
                  <c:v>9.4730609828300769E-2</c:v>
                </c:pt>
              </c:numCache>
            </c:numRef>
          </c:val>
          <c:smooth val="0"/>
          <c:extLst>
            <c:ext xmlns:c16="http://schemas.microsoft.com/office/drawing/2014/chart" uri="{C3380CC4-5D6E-409C-BE32-E72D297353CC}">
              <c16:uniqueId val="{00000000-5ED3-45CE-A2C6-D7822358AD83}"/>
            </c:ext>
          </c:extLst>
        </c:ser>
        <c:ser>
          <c:idx val="1"/>
          <c:order val="1"/>
          <c:tx>
            <c:strRef>
              <c:f>'Market Data'!$AG$2</c:f>
              <c:strCache>
                <c:ptCount val="1"/>
                <c:pt idx="0">
                  <c:v>BXSL</c:v>
                </c:pt>
              </c:strCache>
            </c:strRef>
          </c:tx>
          <c:spPr>
            <a:ln w="28575" cap="rnd">
              <a:solidFill>
                <a:schemeClr val="accent2"/>
              </a:solidFill>
              <a:round/>
            </a:ln>
            <a:effectLst/>
          </c:spPr>
          <c:marker>
            <c:symbol val="none"/>
          </c:marker>
          <c:cat>
            <c:numRef>
              <c:f>'Market Data'!$AE$3:$AE$1363</c:f>
              <c:numCache>
                <c:formatCode>m/d/yy;@</c:formatCode>
                <c:ptCount val="1361"/>
                <c:pt idx="0">
                  <c:v>46101</c:v>
                </c:pt>
                <c:pt idx="1">
                  <c:v>46100</c:v>
                </c:pt>
                <c:pt idx="2">
                  <c:v>46099</c:v>
                </c:pt>
                <c:pt idx="3">
                  <c:v>46098</c:v>
                </c:pt>
                <c:pt idx="4">
                  <c:v>46097</c:v>
                </c:pt>
                <c:pt idx="5">
                  <c:v>46094</c:v>
                </c:pt>
                <c:pt idx="6">
                  <c:v>46093</c:v>
                </c:pt>
                <c:pt idx="7">
                  <c:v>46092</c:v>
                </c:pt>
                <c:pt idx="8">
                  <c:v>46091</c:v>
                </c:pt>
                <c:pt idx="9">
                  <c:v>46090</c:v>
                </c:pt>
                <c:pt idx="10">
                  <c:v>46087</c:v>
                </c:pt>
                <c:pt idx="11">
                  <c:v>46086</c:v>
                </c:pt>
                <c:pt idx="12">
                  <c:v>46085</c:v>
                </c:pt>
                <c:pt idx="13">
                  <c:v>46084</c:v>
                </c:pt>
                <c:pt idx="14">
                  <c:v>46083</c:v>
                </c:pt>
                <c:pt idx="15">
                  <c:v>46080</c:v>
                </c:pt>
                <c:pt idx="16">
                  <c:v>46079</c:v>
                </c:pt>
                <c:pt idx="17">
                  <c:v>46078</c:v>
                </c:pt>
                <c:pt idx="18">
                  <c:v>46077</c:v>
                </c:pt>
                <c:pt idx="19">
                  <c:v>46076</c:v>
                </c:pt>
                <c:pt idx="20">
                  <c:v>46073</c:v>
                </c:pt>
                <c:pt idx="21">
                  <c:v>46072</c:v>
                </c:pt>
                <c:pt idx="22">
                  <c:v>46071</c:v>
                </c:pt>
                <c:pt idx="23">
                  <c:v>46070</c:v>
                </c:pt>
                <c:pt idx="24">
                  <c:v>46069</c:v>
                </c:pt>
                <c:pt idx="25">
                  <c:v>46066</c:v>
                </c:pt>
                <c:pt idx="26">
                  <c:v>46065</c:v>
                </c:pt>
                <c:pt idx="27">
                  <c:v>46064</c:v>
                </c:pt>
                <c:pt idx="28">
                  <c:v>46063</c:v>
                </c:pt>
                <c:pt idx="29">
                  <c:v>46062</c:v>
                </c:pt>
                <c:pt idx="30">
                  <c:v>46059</c:v>
                </c:pt>
                <c:pt idx="31">
                  <c:v>46058</c:v>
                </c:pt>
                <c:pt idx="32">
                  <c:v>46057</c:v>
                </c:pt>
                <c:pt idx="33">
                  <c:v>46056</c:v>
                </c:pt>
                <c:pt idx="34">
                  <c:v>46055</c:v>
                </c:pt>
                <c:pt idx="35">
                  <c:v>46052</c:v>
                </c:pt>
                <c:pt idx="36">
                  <c:v>46051</c:v>
                </c:pt>
                <c:pt idx="37">
                  <c:v>46050</c:v>
                </c:pt>
                <c:pt idx="38">
                  <c:v>46049</c:v>
                </c:pt>
                <c:pt idx="39">
                  <c:v>46048</c:v>
                </c:pt>
                <c:pt idx="40">
                  <c:v>46045</c:v>
                </c:pt>
                <c:pt idx="41">
                  <c:v>46044</c:v>
                </c:pt>
                <c:pt idx="42">
                  <c:v>46043</c:v>
                </c:pt>
                <c:pt idx="43">
                  <c:v>46042</c:v>
                </c:pt>
                <c:pt idx="44">
                  <c:v>46041</c:v>
                </c:pt>
                <c:pt idx="45">
                  <c:v>46038</c:v>
                </c:pt>
                <c:pt idx="46">
                  <c:v>46037</c:v>
                </c:pt>
                <c:pt idx="47">
                  <c:v>46036</c:v>
                </c:pt>
                <c:pt idx="48">
                  <c:v>46035</c:v>
                </c:pt>
                <c:pt idx="49">
                  <c:v>46034</c:v>
                </c:pt>
                <c:pt idx="50">
                  <c:v>46031</c:v>
                </c:pt>
                <c:pt idx="51">
                  <c:v>46030</c:v>
                </c:pt>
                <c:pt idx="52">
                  <c:v>46029</c:v>
                </c:pt>
                <c:pt idx="53">
                  <c:v>46028</c:v>
                </c:pt>
                <c:pt idx="54">
                  <c:v>46027</c:v>
                </c:pt>
                <c:pt idx="55">
                  <c:v>46024</c:v>
                </c:pt>
                <c:pt idx="56">
                  <c:v>46023</c:v>
                </c:pt>
                <c:pt idx="57">
                  <c:v>46022</c:v>
                </c:pt>
                <c:pt idx="58">
                  <c:v>46021</c:v>
                </c:pt>
                <c:pt idx="59">
                  <c:v>46020</c:v>
                </c:pt>
                <c:pt idx="60">
                  <c:v>46017</c:v>
                </c:pt>
                <c:pt idx="61">
                  <c:v>46016</c:v>
                </c:pt>
                <c:pt idx="62">
                  <c:v>46015</c:v>
                </c:pt>
                <c:pt idx="63">
                  <c:v>46014</c:v>
                </c:pt>
                <c:pt idx="64">
                  <c:v>46013</c:v>
                </c:pt>
                <c:pt idx="65">
                  <c:v>46010</c:v>
                </c:pt>
                <c:pt idx="66">
                  <c:v>46009</c:v>
                </c:pt>
                <c:pt idx="67">
                  <c:v>46008</c:v>
                </c:pt>
                <c:pt idx="68">
                  <c:v>46007</c:v>
                </c:pt>
                <c:pt idx="69">
                  <c:v>46006</c:v>
                </c:pt>
                <c:pt idx="70">
                  <c:v>46003</c:v>
                </c:pt>
                <c:pt idx="71">
                  <c:v>46002</c:v>
                </c:pt>
                <c:pt idx="72">
                  <c:v>46001</c:v>
                </c:pt>
                <c:pt idx="73">
                  <c:v>46000</c:v>
                </c:pt>
                <c:pt idx="74">
                  <c:v>45999</c:v>
                </c:pt>
                <c:pt idx="75">
                  <c:v>45996</c:v>
                </c:pt>
                <c:pt idx="76">
                  <c:v>45995</c:v>
                </c:pt>
                <c:pt idx="77">
                  <c:v>45994</c:v>
                </c:pt>
                <c:pt idx="78">
                  <c:v>45993</c:v>
                </c:pt>
                <c:pt idx="79">
                  <c:v>45992</c:v>
                </c:pt>
                <c:pt idx="80">
                  <c:v>45989</c:v>
                </c:pt>
                <c:pt idx="81">
                  <c:v>45988</c:v>
                </c:pt>
                <c:pt idx="82">
                  <c:v>45987</c:v>
                </c:pt>
                <c:pt idx="83">
                  <c:v>45986</c:v>
                </c:pt>
                <c:pt idx="84">
                  <c:v>45985</c:v>
                </c:pt>
                <c:pt idx="85">
                  <c:v>45982</c:v>
                </c:pt>
                <c:pt idx="86">
                  <c:v>45981</c:v>
                </c:pt>
                <c:pt idx="87">
                  <c:v>45980</c:v>
                </c:pt>
                <c:pt idx="88">
                  <c:v>45979</c:v>
                </c:pt>
                <c:pt idx="89">
                  <c:v>45978</c:v>
                </c:pt>
                <c:pt idx="90">
                  <c:v>45975</c:v>
                </c:pt>
                <c:pt idx="91">
                  <c:v>45974</c:v>
                </c:pt>
                <c:pt idx="92">
                  <c:v>45973</c:v>
                </c:pt>
                <c:pt idx="93">
                  <c:v>45972</c:v>
                </c:pt>
                <c:pt idx="94">
                  <c:v>45971</c:v>
                </c:pt>
                <c:pt idx="95">
                  <c:v>45968</c:v>
                </c:pt>
                <c:pt idx="96">
                  <c:v>45967</c:v>
                </c:pt>
                <c:pt idx="97">
                  <c:v>45966</c:v>
                </c:pt>
                <c:pt idx="98">
                  <c:v>45965</c:v>
                </c:pt>
                <c:pt idx="99">
                  <c:v>45964</c:v>
                </c:pt>
                <c:pt idx="100">
                  <c:v>45961</c:v>
                </c:pt>
                <c:pt idx="101">
                  <c:v>45960</c:v>
                </c:pt>
                <c:pt idx="102">
                  <c:v>45959</c:v>
                </c:pt>
                <c:pt idx="103">
                  <c:v>45958</c:v>
                </c:pt>
                <c:pt idx="104">
                  <c:v>45957</c:v>
                </c:pt>
                <c:pt idx="105">
                  <c:v>45954</c:v>
                </c:pt>
                <c:pt idx="106">
                  <c:v>45953</c:v>
                </c:pt>
                <c:pt idx="107">
                  <c:v>45952</c:v>
                </c:pt>
                <c:pt idx="108">
                  <c:v>45951</c:v>
                </c:pt>
                <c:pt idx="109">
                  <c:v>45950</c:v>
                </c:pt>
                <c:pt idx="110">
                  <c:v>45947</c:v>
                </c:pt>
                <c:pt idx="111">
                  <c:v>45946</c:v>
                </c:pt>
                <c:pt idx="112">
                  <c:v>45945</c:v>
                </c:pt>
                <c:pt idx="113">
                  <c:v>45944</c:v>
                </c:pt>
                <c:pt idx="114">
                  <c:v>45943</c:v>
                </c:pt>
                <c:pt idx="115">
                  <c:v>45940</c:v>
                </c:pt>
                <c:pt idx="116">
                  <c:v>45939</c:v>
                </c:pt>
                <c:pt idx="117">
                  <c:v>45938</c:v>
                </c:pt>
                <c:pt idx="118">
                  <c:v>45937</c:v>
                </c:pt>
                <c:pt idx="119">
                  <c:v>45936</c:v>
                </c:pt>
                <c:pt idx="120">
                  <c:v>45933</c:v>
                </c:pt>
                <c:pt idx="121">
                  <c:v>45932</c:v>
                </c:pt>
                <c:pt idx="122">
                  <c:v>45931</c:v>
                </c:pt>
                <c:pt idx="123">
                  <c:v>45930</c:v>
                </c:pt>
                <c:pt idx="124">
                  <c:v>45929</c:v>
                </c:pt>
                <c:pt idx="125">
                  <c:v>45926</c:v>
                </c:pt>
                <c:pt idx="126">
                  <c:v>45925</c:v>
                </c:pt>
                <c:pt idx="127">
                  <c:v>45924</c:v>
                </c:pt>
                <c:pt idx="128">
                  <c:v>45923</c:v>
                </c:pt>
                <c:pt idx="129">
                  <c:v>45922</c:v>
                </c:pt>
                <c:pt idx="130">
                  <c:v>45919</c:v>
                </c:pt>
                <c:pt idx="131">
                  <c:v>45918</c:v>
                </c:pt>
                <c:pt idx="132">
                  <c:v>45917</c:v>
                </c:pt>
                <c:pt idx="133">
                  <c:v>45916</c:v>
                </c:pt>
                <c:pt idx="134">
                  <c:v>45915</c:v>
                </c:pt>
                <c:pt idx="135">
                  <c:v>45912</c:v>
                </c:pt>
                <c:pt idx="136">
                  <c:v>45911</c:v>
                </c:pt>
                <c:pt idx="137">
                  <c:v>45910</c:v>
                </c:pt>
                <c:pt idx="138">
                  <c:v>45909</c:v>
                </c:pt>
                <c:pt idx="139">
                  <c:v>45908</c:v>
                </c:pt>
                <c:pt idx="140">
                  <c:v>45905</c:v>
                </c:pt>
                <c:pt idx="141">
                  <c:v>45904</c:v>
                </c:pt>
                <c:pt idx="142">
                  <c:v>45903</c:v>
                </c:pt>
                <c:pt idx="143">
                  <c:v>45902</c:v>
                </c:pt>
                <c:pt idx="144">
                  <c:v>45901</c:v>
                </c:pt>
                <c:pt idx="145">
                  <c:v>45898</c:v>
                </c:pt>
                <c:pt idx="146">
                  <c:v>45897</c:v>
                </c:pt>
                <c:pt idx="147">
                  <c:v>45896</c:v>
                </c:pt>
                <c:pt idx="148">
                  <c:v>45895</c:v>
                </c:pt>
                <c:pt idx="149">
                  <c:v>45894</c:v>
                </c:pt>
                <c:pt idx="150">
                  <c:v>45891</c:v>
                </c:pt>
                <c:pt idx="151">
                  <c:v>45890</c:v>
                </c:pt>
                <c:pt idx="152">
                  <c:v>45889</c:v>
                </c:pt>
                <c:pt idx="153">
                  <c:v>45888</c:v>
                </c:pt>
                <c:pt idx="154">
                  <c:v>45887</c:v>
                </c:pt>
                <c:pt idx="155">
                  <c:v>45884</c:v>
                </c:pt>
                <c:pt idx="156">
                  <c:v>45883</c:v>
                </c:pt>
                <c:pt idx="157">
                  <c:v>45882</c:v>
                </c:pt>
                <c:pt idx="158">
                  <c:v>45881</c:v>
                </c:pt>
                <c:pt idx="159">
                  <c:v>45880</c:v>
                </c:pt>
                <c:pt idx="160">
                  <c:v>45877</c:v>
                </c:pt>
                <c:pt idx="161">
                  <c:v>45876</c:v>
                </c:pt>
                <c:pt idx="162">
                  <c:v>45875</c:v>
                </c:pt>
                <c:pt idx="163">
                  <c:v>45874</c:v>
                </c:pt>
                <c:pt idx="164">
                  <c:v>45873</c:v>
                </c:pt>
                <c:pt idx="165">
                  <c:v>45870</c:v>
                </c:pt>
                <c:pt idx="166">
                  <c:v>45869</c:v>
                </c:pt>
                <c:pt idx="167">
                  <c:v>45868</c:v>
                </c:pt>
                <c:pt idx="168">
                  <c:v>45867</c:v>
                </c:pt>
                <c:pt idx="169">
                  <c:v>45866</c:v>
                </c:pt>
                <c:pt idx="170">
                  <c:v>45863</c:v>
                </c:pt>
                <c:pt idx="171">
                  <c:v>45862</c:v>
                </c:pt>
                <c:pt idx="172">
                  <c:v>45861</c:v>
                </c:pt>
                <c:pt idx="173">
                  <c:v>45860</c:v>
                </c:pt>
                <c:pt idx="174">
                  <c:v>45859</c:v>
                </c:pt>
                <c:pt idx="175">
                  <c:v>45856</c:v>
                </c:pt>
                <c:pt idx="176">
                  <c:v>45855</c:v>
                </c:pt>
                <c:pt idx="177">
                  <c:v>45854</c:v>
                </c:pt>
                <c:pt idx="178">
                  <c:v>45853</c:v>
                </c:pt>
                <c:pt idx="179">
                  <c:v>45852</c:v>
                </c:pt>
                <c:pt idx="180">
                  <c:v>45849</c:v>
                </c:pt>
                <c:pt idx="181">
                  <c:v>45848</c:v>
                </c:pt>
                <c:pt idx="182">
                  <c:v>45847</c:v>
                </c:pt>
                <c:pt idx="183">
                  <c:v>45846</c:v>
                </c:pt>
                <c:pt idx="184">
                  <c:v>45845</c:v>
                </c:pt>
                <c:pt idx="185">
                  <c:v>45842</c:v>
                </c:pt>
                <c:pt idx="186">
                  <c:v>45841</c:v>
                </c:pt>
                <c:pt idx="187">
                  <c:v>45840</c:v>
                </c:pt>
                <c:pt idx="188">
                  <c:v>45839</c:v>
                </c:pt>
                <c:pt idx="189">
                  <c:v>45838</c:v>
                </c:pt>
                <c:pt idx="190">
                  <c:v>45835</c:v>
                </c:pt>
                <c:pt idx="191">
                  <c:v>45834</c:v>
                </c:pt>
                <c:pt idx="192">
                  <c:v>45833</c:v>
                </c:pt>
                <c:pt idx="193">
                  <c:v>45832</c:v>
                </c:pt>
                <c:pt idx="194">
                  <c:v>45831</c:v>
                </c:pt>
                <c:pt idx="195">
                  <c:v>45828</c:v>
                </c:pt>
                <c:pt idx="196">
                  <c:v>45827</c:v>
                </c:pt>
                <c:pt idx="197">
                  <c:v>45826</c:v>
                </c:pt>
                <c:pt idx="198">
                  <c:v>45825</c:v>
                </c:pt>
                <c:pt idx="199">
                  <c:v>45824</c:v>
                </c:pt>
                <c:pt idx="200">
                  <c:v>45821</c:v>
                </c:pt>
                <c:pt idx="201">
                  <c:v>45820</c:v>
                </c:pt>
                <c:pt idx="202">
                  <c:v>45819</c:v>
                </c:pt>
                <c:pt idx="203">
                  <c:v>45818</c:v>
                </c:pt>
                <c:pt idx="204">
                  <c:v>45817</c:v>
                </c:pt>
                <c:pt idx="205">
                  <c:v>45814</c:v>
                </c:pt>
                <c:pt idx="206">
                  <c:v>45813</c:v>
                </c:pt>
                <c:pt idx="207">
                  <c:v>45812</c:v>
                </c:pt>
                <c:pt idx="208">
                  <c:v>45811</c:v>
                </c:pt>
                <c:pt idx="209">
                  <c:v>45810</c:v>
                </c:pt>
                <c:pt idx="210">
                  <c:v>45807</c:v>
                </c:pt>
                <c:pt idx="211">
                  <c:v>45806</c:v>
                </c:pt>
                <c:pt idx="212">
                  <c:v>45805</c:v>
                </c:pt>
                <c:pt idx="213">
                  <c:v>45804</c:v>
                </c:pt>
                <c:pt idx="214">
                  <c:v>45803</c:v>
                </c:pt>
                <c:pt idx="215">
                  <c:v>45800</c:v>
                </c:pt>
                <c:pt idx="216">
                  <c:v>45799</c:v>
                </c:pt>
                <c:pt idx="217">
                  <c:v>45798</c:v>
                </c:pt>
                <c:pt idx="218">
                  <c:v>45797</c:v>
                </c:pt>
                <c:pt idx="219">
                  <c:v>45796</c:v>
                </c:pt>
                <c:pt idx="220">
                  <c:v>45793</c:v>
                </c:pt>
                <c:pt idx="221">
                  <c:v>45792</c:v>
                </c:pt>
                <c:pt idx="222">
                  <c:v>45791</c:v>
                </c:pt>
                <c:pt idx="223">
                  <c:v>45790</c:v>
                </c:pt>
                <c:pt idx="224">
                  <c:v>45789</c:v>
                </c:pt>
                <c:pt idx="225">
                  <c:v>45786</c:v>
                </c:pt>
                <c:pt idx="226">
                  <c:v>45785</c:v>
                </c:pt>
                <c:pt idx="227">
                  <c:v>45784</c:v>
                </c:pt>
                <c:pt idx="228">
                  <c:v>45783</c:v>
                </c:pt>
                <c:pt idx="229">
                  <c:v>45782</c:v>
                </c:pt>
                <c:pt idx="230">
                  <c:v>45779</c:v>
                </c:pt>
                <c:pt idx="231">
                  <c:v>45778</c:v>
                </c:pt>
                <c:pt idx="232">
                  <c:v>45777</c:v>
                </c:pt>
                <c:pt idx="233">
                  <c:v>45776</c:v>
                </c:pt>
                <c:pt idx="234">
                  <c:v>45775</c:v>
                </c:pt>
                <c:pt idx="235">
                  <c:v>45772</c:v>
                </c:pt>
                <c:pt idx="236">
                  <c:v>45771</c:v>
                </c:pt>
                <c:pt idx="237">
                  <c:v>45770</c:v>
                </c:pt>
                <c:pt idx="238">
                  <c:v>45769</c:v>
                </c:pt>
                <c:pt idx="239">
                  <c:v>45768</c:v>
                </c:pt>
                <c:pt idx="240">
                  <c:v>45765</c:v>
                </c:pt>
                <c:pt idx="241">
                  <c:v>45764</c:v>
                </c:pt>
                <c:pt idx="242">
                  <c:v>45763</c:v>
                </c:pt>
                <c:pt idx="243">
                  <c:v>45762</c:v>
                </c:pt>
                <c:pt idx="244">
                  <c:v>45761</c:v>
                </c:pt>
                <c:pt idx="245">
                  <c:v>45758</c:v>
                </c:pt>
                <c:pt idx="246">
                  <c:v>45757</c:v>
                </c:pt>
                <c:pt idx="247">
                  <c:v>45756</c:v>
                </c:pt>
                <c:pt idx="248">
                  <c:v>45755</c:v>
                </c:pt>
                <c:pt idx="249">
                  <c:v>45754</c:v>
                </c:pt>
                <c:pt idx="250">
                  <c:v>45751</c:v>
                </c:pt>
                <c:pt idx="251">
                  <c:v>45750</c:v>
                </c:pt>
                <c:pt idx="252">
                  <c:v>45749</c:v>
                </c:pt>
                <c:pt idx="253">
                  <c:v>45748</c:v>
                </c:pt>
                <c:pt idx="254">
                  <c:v>45747</c:v>
                </c:pt>
                <c:pt idx="255">
                  <c:v>45744</c:v>
                </c:pt>
                <c:pt idx="256">
                  <c:v>45743</c:v>
                </c:pt>
                <c:pt idx="257">
                  <c:v>45742</c:v>
                </c:pt>
                <c:pt idx="258">
                  <c:v>45741</c:v>
                </c:pt>
                <c:pt idx="259">
                  <c:v>45740</c:v>
                </c:pt>
                <c:pt idx="260">
                  <c:v>45737</c:v>
                </c:pt>
                <c:pt idx="261">
                  <c:v>45736</c:v>
                </c:pt>
                <c:pt idx="262">
                  <c:v>45735</c:v>
                </c:pt>
                <c:pt idx="263">
                  <c:v>45734</c:v>
                </c:pt>
                <c:pt idx="264">
                  <c:v>45733</c:v>
                </c:pt>
                <c:pt idx="265">
                  <c:v>45730</c:v>
                </c:pt>
                <c:pt idx="266">
                  <c:v>45729</c:v>
                </c:pt>
                <c:pt idx="267">
                  <c:v>45728</c:v>
                </c:pt>
                <c:pt idx="268">
                  <c:v>45727</c:v>
                </c:pt>
                <c:pt idx="269">
                  <c:v>45726</c:v>
                </c:pt>
                <c:pt idx="270">
                  <c:v>45723</c:v>
                </c:pt>
                <c:pt idx="271">
                  <c:v>45722</c:v>
                </c:pt>
                <c:pt idx="272">
                  <c:v>45721</c:v>
                </c:pt>
                <c:pt idx="273">
                  <c:v>45720</c:v>
                </c:pt>
                <c:pt idx="274">
                  <c:v>45719</c:v>
                </c:pt>
                <c:pt idx="275">
                  <c:v>45716</c:v>
                </c:pt>
                <c:pt idx="276">
                  <c:v>45715</c:v>
                </c:pt>
                <c:pt idx="277">
                  <c:v>45714</c:v>
                </c:pt>
                <c:pt idx="278">
                  <c:v>45713</c:v>
                </c:pt>
                <c:pt idx="279">
                  <c:v>45712</c:v>
                </c:pt>
                <c:pt idx="280">
                  <c:v>45709</c:v>
                </c:pt>
                <c:pt idx="281">
                  <c:v>45708</c:v>
                </c:pt>
                <c:pt idx="282">
                  <c:v>45707</c:v>
                </c:pt>
                <c:pt idx="283">
                  <c:v>45706</c:v>
                </c:pt>
                <c:pt idx="284">
                  <c:v>45705</c:v>
                </c:pt>
                <c:pt idx="285">
                  <c:v>45702</c:v>
                </c:pt>
                <c:pt idx="286">
                  <c:v>45701</c:v>
                </c:pt>
                <c:pt idx="287">
                  <c:v>45700</c:v>
                </c:pt>
                <c:pt idx="288">
                  <c:v>45699</c:v>
                </c:pt>
                <c:pt idx="289">
                  <c:v>45698</c:v>
                </c:pt>
                <c:pt idx="290">
                  <c:v>45695</c:v>
                </c:pt>
                <c:pt idx="291">
                  <c:v>45694</c:v>
                </c:pt>
                <c:pt idx="292">
                  <c:v>45693</c:v>
                </c:pt>
                <c:pt idx="293">
                  <c:v>45692</c:v>
                </c:pt>
                <c:pt idx="294">
                  <c:v>45691</c:v>
                </c:pt>
                <c:pt idx="295">
                  <c:v>45688</c:v>
                </c:pt>
                <c:pt idx="296">
                  <c:v>45687</c:v>
                </c:pt>
                <c:pt idx="297">
                  <c:v>45686</c:v>
                </c:pt>
                <c:pt idx="298">
                  <c:v>45685</c:v>
                </c:pt>
                <c:pt idx="299">
                  <c:v>45684</c:v>
                </c:pt>
                <c:pt idx="300">
                  <c:v>45681</c:v>
                </c:pt>
                <c:pt idx="301">
                  <c:v>45680</c:v>
                </c:pt>
                <c:pt idx="302">
                  <c:v>45679</c:v>
                </c:pt>
                <c:pt idx="303">
                  <c:v>45678</c:v>
                </c:pt>
                <c:pt idx="304">
                  <c:v>45677</c:v>
                </c:pt>
                <c:pt idx="305">
                  <c:v>45674</c:v>
                </c:pt>
                <c:pt idx="306">
                  <c:v>45673</c:v>
                </c:pt>
                <c:pt idx="307">
                  <c:v>45672</c:v>
                </c:pt>
                <c:pt idx="308">
                  <c:v>45671</c:v>
                </c:pt>
                <c:pt idx="309">
                  <c:v>45670</c:v>
                </c:pt>
                <c:pt idx="310">
                  <c:v>45667</c:v>
                </c:pt>
                <c:pt idx="311">
                  <c:v>45666</c:v>
                </c:pt>
                <c:pt idx="312">
                  <c:v>45665</c:v>
                </c:pt>
                <c:pt idx="313">
                  <c:v>45664</c:v>
                </c:pt>
                <c:pt idx="314">
                  <c:v>45663</c:v>
                </c:pt>
                <c:pt idx="315">
                  <c:v>45660</c:v>
                </c:pt>
                <c:pt idx="316">
                  <c:v>45659</c:v>
                </c:pt>
                <c:pt idx="317">
                  <c:v>45658</c:v>
                </c:pt>
                <c:pt idx="318">
                  <c:v>45657</c:v>
                </c:pt>
                <c:pt idx="319">
                  <c:v>45656</c:v>
                </c:pt>
                <c:pt idx="320">
                  <c:v>45653</c:v>
                </c:pt>
                <c:pt idx="321">
                  <c:v>45652</c:v>
                </c:pt>
                <c:pt idx="322">
                  <c:v>45651</c:v>
                </c:pt>
                <c:pt idx="323">
                  <c:v>45650</c:v>
                </c:pt>
                <c:pt idx="324">
                  <c:v>45649</c:v>
                </c:pt>
                <c:pt idx="325">
                  <c:v>45646</c:v>
                </c:pt>
                <c:pt idx="326">
                  <c:v>45645</c:v>
                </c:pt>
                <c:pt idx="327">
                  <c:v>45644</c:v>
                </c:pt>
                <c:pt idx="328">
                  <c:v>45643</c:v>
                </c:pt>
                <c:pt idx="329">
                  <c:v>45642</c:v>
                </c:pt>
                <c:pt idx="330">
                  <c:v>45639</c:v>
                </c:pt>
                <c:pt idx="331">
                  <c:v>45638</c:v>
                </c:pt>
                <c:pt idx="332">
                  <c:v>45637</c:v>
                </c:pt>
                <c:pt idx="333">
                  <c:v>45636</c:v>
                </c:pt>
                <c:pt idx="334">
                  <c:v>45635</c:v>
                </c:pt>
                <c:pt idx="335">
                  <c:v>45632</c:v>
                </c:pt>
                <c:pt idx="336">
                  <c:v>45631</c:v>
                </c:pt>
                <c:pt idx="337">
                  <c:v>45630</c:v>
                </c:pt>
                <c:pt idx="338">
                  <c:v>45629</c:v>
                </c:pt>
                <c:pt idx="339">
                  <c:v>45628</c:v>
                </c:pt>
                <c:pt idx="340">
                  <c:v>45625</c:v>
                </c:pt>
                <c:pt idx="341">
                  <c:v>45624</c:v>
                </c:pt>
                <c:pt idx="342">
                  <c:v>45623</c:v>
                </c:pt>
                <c:pt idx="343">
                  <c:v>45622</c:v>
                </c:pt>
                <c:pt idx="344">
                  <c:v>45621</c:v>
                </c:pt>
                <c:pt idx="345">
                  <c:v>45618</c:v>
                </c:pt>
                <c:pt idx="346">
                  <c:v>45617</c:v>
                </c:pt>
                <c:pt idx="347">
                  <c:v>45616</c:v>
                </c:pt>
                <c:pt idx="348">
                  <c:v>45615</c:v>
                </c:pt>
                <c:pt idx="349">
                  <c:v>45614</c:v>
                </c:pt>
                <c:pt idx="350">
                  <c:v>45611</c:v>
                </c:pt>
                <c:pt idx="351">
                  <c:v>45610</c:v>
                </c:pt>
                <c:pt idx="352">
                  <c:v>45609</c:v>
                </c:pt>
                <c:pt idx="353">
                  <c:v>45608</c:v>
                </c:pt>
                <c:pt idx="354">
                  <c:v>45607</c:v>
                </c:pt>
                <c:pt idx="355">
                  <c:v>45604</c:v>
                </c:pt>
                <c:pt idx="356">
                  <c:v>45603</c:v>
                </c:pt>
                <c:pt idx="357">
                  <c:v>45602</c:v>
                </c:pt>
                <c:pt idx="358">
                  <c:v>45601</c:v>
                </c:pt>
                <c:pt idx="359">
                  <c:v>45600</c:v>
                </c:pt>
                <c:pt idx="360">
                  <c:v>45597</c:v>
                </c:pt>
                <c:pt idx="361">
                  <c:v>45596</c:v>
                </c:pt>
                <c:pt idx="362">
                  <c:v>45595</c:v>
                </c:pt>
                <c:pt idx="363">
                  <c:v>45594</c:v>
                </c:pt>
                <c:pt idx="364">
                  <c:v>45593</c:v>
                </c:pt>
                <c:pt idx="365">
                  <c:v>45590</c:v>
                </c:pt>
                <c:pt idx="366">
                  <c:v>45589</c:v>
                </c:pt>
                <c:pt idx="367">
                  <c:v>45588</c:v>
                </c:pt>
                <c:pt idx="368">
                  <c:v>45587</c:v>
                </c:pt>
                <c:pt idx="369">
                  <c:v>45586</c:v>
                </c:pt>
                <c:pt idx="370">
                  <c:v>45583</c:v>
                </c:pt>
                <c:pt idx="371">
                  <c:v>45582</c:v>
                </c:pt>
                <c:pt idx="372">
                  <c:v>45581</c:v>
                </c:pt>
                <c:pt idx="373">
                  <c:v>45580</c:v>
                </c:pt>
                <c:pt idx="374">
                  <c:v>45579</c:v>
                </c:pt>
                <c:pt idx="375">
                  <c:v>45576</c:v>
                </c:pt>
                <c:pt idx="376">
                  <c:v>45575</c:v>
                </c:pt>
                <c:pt idx="377">
                  <c:v>45574</c:v>
                </c:pt>
                <c:pt idx="378">
                  <c:v>45573</c:v>
                </c:pt>
                <c:pt idx="379">
                  <c:v>45572</c:v>
                </c:pt>
                <c:pt idx="380">
                  <c:v>45569</c:v>
                </c:pt>
                <c:pt idx="381">
                  <c:v>45568</c:v>
                </c:pt>
                <c:pt idx="382">
                  <c:v>45567</c:v>
                </c:pt>
                <c:pt idx="383">
                  <c:v>45566</c:v>
                </c:pt>
                <c:pt idx="384">
                  <c:v>45565</c:v>
                </c:pt>
                <c:pt idx="385">
                  <c:v>45562</c:v>
                </c:pt>
                <c:pt idx="386">
                  <c:v>45561</c:v>
                </c:pt>
                <c:pt idx="387">
                  <c:v>45560</c:v>
                </c:pt>
                <c:pt idx="388">
                  <c:v>45559</c:v>
                </c:pt>
                <c:pt idx="389">
                  <c:v>45558</c:v>
                </c:pt>
                <c:pt idx="390">
                  <c:v>45555</c:v>
                </c:pt>
                <c:pt idx="391">
                  <c:v>45554</c:v>
                </c:pt>
                <c:pt idx="392">
                  <c:v>45553</c:v>
                </c:pt>
                <c:pt idx="393">
                  <c:v>45552</c:v>
                </c:pt>
                <c:pt idx="394">
                  <c:v>45551</c:v>
                </c:pt>
                <c:pt idx="395">
                  <c:v>45548</c:v>
                </c:pt>
                <c:pt idx="396">
                  <c:v>45547</c:v>
                </c:pt>
                <c:pt idx="397">
                  <c:v>45546</c:v>
                </c:pt>
                <c:pt idx="398">
                  <c:v>45545</c:v>
                </c:pt>
                <c:pt idx="399">
                  <c:v>45544</c:v>
                </c:pt>
                <c:pt idx="400">
                  <c:v>45541</c:v>
                </c:pt>
                <c:pt idx="401">
                  <c:v>45540</c:v>
                </c:pt>
                <c:pt idx="402">
                  <c:v>45539</c:v>
                </c:pt>
                <c:pt idx="403">
                  <c:v>45538</c:v>
                </c:pt>
                <c:pt idx="404">
                  <c:v>45537</c:v>
                </c:pt>
                <c:pt idx="405">
                  <c:v>45534</c:v>
                </c:pt>
                <c:pt idx="406">
                  <c:v>45533</c:v>
                </c:pt>
                <c:pt idx="407">
                  <c:v>45532</c:v>
                </c:pt>
                <c:pt idx="408">
                  <c:v>45531</c:v>
                </c:pt>
                <c:pt idx="409">
                  <c:v>45530</c:v>
                </c:pt>
                <c:pt idx="410">
                  <c:v>45527</c:v>
                </c:pt>
                <c:pt idx="411">
                  <c:v>45526</c:v>
                </c:pt>
                <c:pt idx="412">
                  <c:v>45525</c:v>
                </c:pt>
                <c:pt idx="413">
                  <c:v>45524</c:v>
                </c:pt>
                <c:pt idx="414">
                  <c:v>45523</c:v>
                </c:pt>
                <c:pt idx="415">
                  <c:v>45520</c:v>
                </c:pt>
                <c:pt idx="416">
                  <c:v>45519</c:v>
                </c:pt>
                <c:pt idx="417">
                  <c:v>45518</c:v>
                </c:pt>
                <c:pt idx="418">
                  <c:v>45517</c:v>
                </c:pt>
                <c:pt idx="419">
                  <c:v>45516</c:v>
                </c:pt>
                <c:pt idx="420">
                  <c:v>45513</c:v>
                </c:pt>
                <c:pt idx="421">
                  <c:v>45512</c:v>
                </c:pt>
                <c:pt idx="422">
                  <c:v>45511</c:v>
                </c:pt>
                <c:pt idx="423">
                  <c:v>45510</c:v>
                </c:pt>
                <c:pt idx="424">
                  <c:v>45509</c:v>
                </c:pt>
                <c:pt idx="425">
                  <c:v>45506</c:v>
                </c:pt>
                <c:pt idx="426">
                  <c:v>45505</c:v>
                </c:pt>
                <c:pt idx="427">
                  <c:v>45504</c:v>
                </c:pt>
                <c:pt idx="428">
                  <c:v>45503</c:v>
                </c:pt>
                <c:pt idx="429">
                  <c:v>45502</c:v>
                </c:pt>
                <c:pt idx="430">
                  <c:v>45499</c:v>
                </c:pt>
                <c:pt idx="431">
                  <c:v>45498</c:v>
                </c:pt>
                <c:pt idx="432">
                  <c:v>45497</c:v>
                </c:pt>
                <c:pt idx="433">
                  <c:v>45496</c:v>
                </c:pt>
                <c:pt idx="434">
                  <c:v>45495</c:v>
                </c:pt>
                <c:pt idx="435">
                  <c:v>45492</c:v>
                </c:pt>
                <c:pt idx="436">
                  <c:v>45491</c:v>
                </c:pt>
                <c:pt idx="437">
                  <c:v>45490</c:v>
                </c:pt>
                <c:pt idx="438">
                  <c:v>45489</c:v>
                </c:pt>
                <c:pt idx="439">
                  <c:v>45488</c:v>
                </c:pt>
                <c:pt idx="440">
                  <c:v>45485</c:v>
                </c:pt>
                <c:pt idx="441">
                  <c:v>45484</c:v>
                </c:pt>
                <c:pt idx="442">
                  <c:v>45483</c:v>
                </c:pt>
                <c:pt idx="443">
                  <c:v>45482</c:v>
                </c:pt>
                <c:pt idx="444">
                  <c:v>45481</c:v>
                </c:pt>
                <c:pt idx="445">
                  <c:v>45478</c:v>
                </c:pt>
                <c:pt idx="446">
                  <c:v>45477</c:v>
                </c:pt>
                <c:pt idx="447">
                  <c:v>45476</c:v>
                </c:pt>
                <c:pt idx="448">
                  <c:v>45475</c:v>
                </c:pt>
                <c:pt idx="449">
                  <c:v>45474</c:v>
                </c:pt>
                <c:pt idx="450">
                  <c:v>45471</c:v>
                </c:pt>
                <c:pt idx="451">
                  <c:v>45470</c:v>
                </c:pt>
                <c:pt idx="452">
                  <c:v>45469</c:v>
                </c:pt>
                <c:pt idx="453">
                  <c:v>45468</c:v>
                </c:pt>
                <c:pt idx="454">
                  <c:v>45467</c:v>
                </c:pt>
                <c:pt idx="455">
                  <c:v>45464</c:v>
                </c:pt>
                <c:pt idx="456">
                  <c:v>45463</c:v>
                </c:pt>
                <c:pt idx="457">
                  <c:v>45462</c:v>
                </c:pt>
                <c:pt idx="458">
                  <c:v>45461</c:v>
                </c:pt>
                <c:pt idx="459">
                  <c:v>45460</c:v>
                </c:pt>
                <c:pt idx="460">
                  <c:v>45457</c:v>
                </c:pt>
                <c:pt idx="461">
                  <c:v>45456</c:v>
                </c:pt>
                <c:pt idx="462">
                  <c:v>45455</c:v>
                </c:pt>
                <c:pt idx="463">
                  <c:v>45454</c:v>
                </c:pt>
                <c:pt idx="464">
                  <c:v>45453</c:v>
                </c:pt>
                <c:pt idx="465">
                  <c:v>45450</c:v>
                </c:pt>
                <c:pt idx="466">
                  <c:v>45449</c:v>
                </c:pt>
                <c:pt idx="467">
                  <c:v>45448</c:v>
                </c:pt>
                <c:pt idx="468">
                  <c:v>45447</c:v>
                </c:pt>
                <c:pt idx="469">
                  <c:v>45446</c:v>
                </c:pt>
                <c:pt idx="470">
                  <c:v>45443</c:v>
                </c:pt>
                <c:pt idx="471">
                  <c:v>45442</c:v>
                </c:pt>
                <c:pt idx="472">
                  <c:v>45441</c:v>
                </c:pt>
                <c:pt idx="473">
                  <c:v>45440</c:v>
                </c:pt>
                <c:pt idx="474">
                  <c:v>45439</c:v>
                </c:pt>
                <c:pt idx="475">
                  <c:v>45436</c:v>
                </c:pt>
                <c:pt idx="476">
                  <c:v>45435</c:v>
                </c:pt>
                <c:pt idx="477">
                  <c:v>45434</c:v>
                </c:pt>
                <c:pt idx="478">
                  <c:v>45433</c:v>
                </c:pt>
                <c:pt idx="479">
                  <c:v>45432</c:v>
                </c:pt>
                <c:pt idx="480">
                  <c:v>45429</c:v>
                </c:pt>
                <c:pt idx="481">
                  <c:v>45428</c:v>
                </c:pt>
                <c:pt idx="482">
                  <c:v>45427</c:v>
                </c:pt>
                <c:pt idx="483">
                  <c:v>45426</c:v>
                </c:pt>
                <c:pt idx="484">
                  <c:v>45425</c:v>
                </c:pt>
                <c:pt idx="485">
                  <c:v>45422</c:v>
                </c:pt>
                <c:pt idx="486">
                  <c:v>45421</c:v>
                </c:pt>
                <c:pt idx="487">
                  <c:v>45420</c:v>
                </c:pt>
                <c:pt idx="488">
                  <c:v>45419</c:v>
                </c:pt>
                <c:pt idx="489">
                  <c:v>45418</c:v>
                </c:pt>
                <c:pt idx="490">
                  <c:v>45415</c:v>
                </c:pt>
                <c:pt idx="491">
                  <c:v>45414</c:v>
                </c:pt>
                <c:pt idx="492">
                  <c:v>45413</c:v>
                </c:pt>
                <c:pt idx="493">
                  <c:v>45412</c:v>
                </c:pt>
                <c:pt idx="494">
                  <c:v>45411</c:v>
                </c:pt>
                <c:pt idx="495">
                  <c:v>45408</c:v>
                </c:pt>
                <c:pt idx="496">
                  <c:v>45407</c:v>
                </c:pt>
                <c:pt idx="497">
                  <c:v>45406</c:v>
                </c:pt>
                <c:pt idx="498">
                  <c:v>45405</c:v>
                </c:pt>
                <c:pt idx="499">
                  <c:v>45404</c:v>
                </c:pt>
                <c:pt idx="500">
                  <c:v>45401</c:v>
                </c:pt>
                <c:pt idx="501">
                  <c:v>45400</c:v>
                </c:pt>
                <c:pt idx="502">
                  <c:v>45399</c:v>
                </c:pt>
                <c:pt idx="503">
                  <c:v>45398</c:v>
                </c:pt>
                <c:pt idx="504">
                  <c:v>45397</c:v>
                </c:pt>
                <c:pt idx="505">
                  <c:v>45394</c:v>
                </c:pt>
                <c:pt idx="506">
                  <c:v>45393</c:v>
                </c:pt>
                <c:pt idx="507">
                  <c:v>45392</c:v>
                </c:pt>
                <c:pt idx="508">
                  <c:v>45391</c:v>
                </c:pt>
                <c:pt idx="509">
                  <c:v>45390</c:v>
                </c:pt>
                <c:pt idx="510">
                  <c:v>45387</c:v>
                </c:pt>
                <c:pt idx="511">
                  <c:v>45386</c:v>
                </c:pt>
                <c:pt idx="512">
                  <c:v>45385</c:v>
                </c:pt>
                <c:pt idx="513">
                  <c:v>45384</c:v>
                </c:pt>
                <c:pt idx="514">
                  <c:v>45383</c:v>
                </c:pt>
                <c:pt idx="515">
                  <c:v>45380</c:v>
                </c:pt>
                <c:pt idx="516">
                  <c:v>45379</c:v>
                </c:pt>
                <c:pt idx="517">
                  <c:v>45378</c:v>
                </c:pt>
                <c:pt idx="518">
                  <c:v>45377</c:v>
                </c:pt>
                <c:pt idx="519">
                  <c:v>45376</c:v>
                </c:pt>
                <c:pt idx="520">
                  <c:v>45373</c:v>
                </c:pt>
                <c:pt idx="521">
                  <c:v>45372</c:v>
                </c:pt>
                <c:pt idx="522">
                  <c:v>45371</c:v>
                </c:pt>
                <c:pt idx="523">
                  <c:v>45370</c:v>
                </c:pt>
                <c:pt idx="524">
                  <c:v>45369</c:v>
                </c:pt>
                <c:pt idx="525">
                  <c:v>45366</c:v>
                </c:pt>
                <c:pt idx="526">
                  <c:v>45365</c:v>
                </c:pt>
                <c:pt idx="527">
                  <c:v>45364</c:v>
                </c:pt>
                <c:pt idx="528">
                  <c:v>45363</c:v>
                </c:pt>
                <c:pt idx="529">
                  <c:v>45362</c:v>
                </c:pt>
                <c:pt idx="530">
                  <c:v>45359</c:v>
                </c:pt>
                <c:pt idx="531">
                  <c:v>45358</c:v>
                </c:pt>
                <c:pt idx="532">
                  <c:v>45357</c:v>
                </c:pt>
                <c:pt idx="533">
                  <c:v>45356</c:v>
                </c:pt>
                <c:pt idx="534">
                  <c:v>45355</c:v>
                </c:pt>
                <c:pt idx="535">
                  <c:v>45352</c:v>
                </c:pt>
                <c:pt idx="536">
                  <c:v>45351</c:v>
                </c:pt>
                <c:pt idx="537">
                  <c:v>45350</c:v>
                </c:pt>
                <c:pt idx="538">
                  <c:v>45349</c:v>
                </c:pt>
                <c:pt idx="539">
                  <c:v>45348</c:v>
                </c:pt>
                <c:pt idx="540">
                  <c:v>45345</c:v>
                </c:pt>
                <c:pt idx="541">
                  <c:v>45344</c:v>
                </c:pt>
                <c:pt idx="542">
                  <c:v>45343</c:v>
                </c:pt>
                <c:pt idx="543">
                  <c:v>45342</c:v>
                </c:pt>
                <c:pt idx="544">
                  <c:v>45341</c:v>
                </c:pt>
                <c:pt idx="545">
                  <c:v>45338</c:v>
                </c:pt>
                <c:pt idx="546">
                  <c:v>45337</c:v>
                </c:pt>
                <c:pt idx="547">
                  <c:v>45336</c:v>
                </c:pt>
                <c:pt idx="548">
                  <c:v>45335</c:v>
                </c:pt>
                <c:pt idx="549">
                  <c:v>45334</c:v>
                </c:pt>
                <c:pt idx="550">
                  <c:v>45331</c:v>
                </c:pt>
                <c:pt idx="551">
                  <c:v>45330</c:v>
                </c:pt>
                <c:pt idx="552">
                  <c:v>45329</c:v>
                </c:pt>
                <c:pt idx="553">
                  <c:v>45328</c:v>
                </c:pt>
                <c:pt idx="554">
                  <c:v>45327</c:v>
                </c:pt>
                <c:pt idx="555">
                  <c:v>45324</c:v>
                </c:pt>
                <c:pt idx="556">
                  <c:v>45323</c:v>
                </c:pt>
                <c:pt idx="557">
                  <c:v>45322</c:v>
                </c:pt>
                <c:pt idx="558">
                  <c:v>45321</c:v>
                </c:pt>
                <c:pt idx="559">
                  <c:v>45320</c:v>
                </c:pt>
                <c:pt idx="560">
                  <c:v>45317</c:v>
                </c:pt>
                <c:pt idx="561">
                  <c:v>45316</c:v>
                </c:pt>
                <c:pt idx="562">
                  <c:v>45315</c:v>
                </c:pt>
                <c:pt idx="563">
                  <c:v>45314</c:v>
                </c:pt>
                <c:pt idx="564">
                  <c:v>45313</c:v>
                </c:pt>
                <c:pt idx="565">
                  <c:v>45310</c:v>
                </c:pt>
                <c:pt idx="566">
                  <c:v>45309</c:v>
                </c:pt>
                <c:pt idx="567">
                  <c:v>45308</c:v>
                </c:pt>
                <c:pt idx="568">
                  <c:v>45307</c:v>
                </c:pt>
                <c:pt idx="569">
                  <c:v>45306</c:v>
                </c:pt>
                <c:pt idx="570">
                  <c:v>45303</c:v>
                </c:pt>
                <c:pt idx="571">
                  <c:v>45302</c:v>
                </c:pt>
                <c:pt idx="572">
                  <c:v>45301</c:v>
                </c:pt>
                <c:pt idx="573">
                  <c:v>45300</c:v>
                </c:pt>
                <c:pt idx="574">
                  <c:v>45299</c:v>
                </c:pt>
                <c:pt idx="575">
                  <c:v>45296</c:v>
                </c:pt>
                <c:pt idx="576">
                  <c:v>45295</c:v>
                </c:pt>
                <c:pt idx="577">
                  <c:v>45294</c:v>
                </c:pt>
                <c:pt idx="578">
                  <c:v>45293</c:v>
                </c:pt>
                <c:pt idx="579">
                  <c:v>45292</c:v>
                </c:pt>
                <c:pt idx="580">
                  <c:v>45289</c:v>
                </c:pt>
                <c:pt idx="581">
                  <c:v>45288</c:v>
                </c:pt>
                <c:pt idx="582">
                  <c:v>45287</c:v>
                </c:pt>
                <c:pt idx="583">
                  <c:v>45286</c:v>
                </c:pt>
                <c:pt idx="584">
                  <c:v>45285</c:v>
                </c:pt>
                <c:pt idx="585">
                  <c:v>45282</c:v>
                </c:pt>
                <c:pt idx="586">
                  <c:v>45281</c:v>
                </c:pt>
                <c:pt idx="587">
                  <c:v>45280</c:v>
                </c:pt>
                <c:pt idx="588">
                  <c:v>45279</c:v>
                </c:pt>
                <c:pt idx="589">
                  <c:v>45278</c:v>
                </c:pt>
                <c:pt idx="590">
                  <c:v>45275</c:v>
                </c:pt>
                <c:pt idx="591">
                  <c:v>45274</c:v>
                </c:pt>
                <c:pt idx="592">
                  <c:v>45273</c:v>
                </c:pt>
                <c:pt idx="593">
                  <c:v>45272</c:v>
                </c:pt>
                <c:pt idx="594">
                  <c:v>45271</c:v>
                </c:pt>
                <c:pt idx="595">
                  <c:v>45268</c:v>
                </c:pt>
                <c:pt idx="596">
                  <c:v>45267</c:v>
                </c:pt>
                <c:pt idx="597">
                  <c:v>45266</c:v>
                </c:pt>
                <c:pt idx="598">
                  <c:v>45265</c:v>
                </c:pt>
                <c:pt idx="599">
                  <c:v>45264</c:v>
                </c:pt>
                <c:pt idx="600">
                  <c:v>45261</c:v>
                </c:pt>
                <c:pt idx="601">
                  <c:v>45260</c:v>
                </c:pt>
                <c:pt idx="602">
                  <c:v>45259</c:v>
                </c:pt>
                <c:pt idx="603">
                  <c:v>45258</c:v>
                </c:pt>
                <c:pt idx="604">
                  <c:v>45257</c:v>
                </c:pt>
                <c:pt idx="605">
                  <c:v>45254</c:v>
                </c:pt>
                <c:pt idx="606">
                  <c:v>45253</c:v>
                </c:pt>
                <c:pt idx="607">
                  <c:v>45252</c:v>
                </c:pt>
                <c:pt idx="608">
                  <c:v>45251</c:v>
                </c:pt>
                <c:pt idx="609">
                  <c:v>45250</c:v>
                </c:pt>
                <c:pt idx="610">
                  <c:v>45247</c:v>
                </c:pt>
                <c:pt idx="611">
                  <c:v>45246</c:v>
                </c:pt>
                <c:pt idx="612">
                  <c:v>45245</c:v>
                </c:pt>
                <c:pt idx="613">
                  <c:v>45244</c:v>
                </c:pt>
                <c:pt idx="614">
                  <c:v>45243</c:v>
                </c:pt>
                <c:pt idx="615">
                  <c:v>45240</c:v>
                </c:pt>
                <c:pt idx="616">
                  <c:v>45239</c:v>
                </c:pt>
                <c:pt idx="617">
                  <c:v>45238</c:v>
                </c:pt>
                <c:pt idx="618">
                  <c:v>45237</c:v>
                </c:pt>
                <c:pt idx="619">
                  <c:v>45236</c:v>
                </c:pt>
                <c:pt idx="620">
                  <c:v>45233</c:v>
                </c:pt>
                <c:pt idx="621">
                  <c:v>45232</c:v>
                </c:pt>
                <c:pt idx="622">
                  <c:v>45231</c:v>
                </c:pt>
                <c:pt idx="623">
                  <c:v>45230</c:v>
                </c:pt>
                <c:pt idx="624">
                  <c:v>45229</c:v>
                </c:pt>
                <c:pt idx="625">
                  <c:v>45226</c:v>
                </c:pt>
                <c:pt idx="626">
                  <c:v>45225</c:v>
                </c:pt>
                <c:pt idx="627">
                  <c:v>45224</c:v>
                </c:pt>
                <c:pt idx="628">
                  <c:v>45223</c:v>
                </c:pt>
                <c:pt idx="629">
                  <c:v>45222</c:v>
                </c:pt>
                <c:pt idx="630">
                  <c:v>45219</c:v>
                </c:pt>
                <c:pt idx="631">
                  <c:v>45218</c:v>
                </c:pt>
                <c:pt idx="632">
                  <c:v>45217</c:v>
                </c:pt>
                <c:pt idx="633">
                  <c:v>45216</c:v>
                </c:pt>
                <c:pt idx="634">
                  <c:v>45215</c:v>
                </c:pt>
                <c:pt idx="635">
                  <c:v>45212</c:v>
                </c:pt>
                <c:pt idx="636">
                  <c:v>45211</c:v>
                </c:pt>
                <c:pt idx="637">
                  <c:v>45210</c:v>
                </c:pt>
                <c:pt idx="638">
                  <c:v>45209</c:v>
                </c:pt>
                <c:pt idx="639">
                  <c:v>45208</c:v>
                </c:pt>
                <c:pt idx="640">
                  <c:v>45205</c:v>
                </c:pt>
                <c:pt idx="641">
                  <c:v>45204</c:v>
                </c:pt>
                <c:pt idx="642">
                  <c:v>45203</c:v>
                </c:pt>
                <c:pt idx="643">
                  <c:v>45202</c:v>
                </c:pt>
                <c:pt idx="644">
                  <c:v>45201</c:v>
                </c:pt>
                <c:pt idx="645">
                  <c:v>45198</c:v>
                </c:pt>
                <c:pt idx="646">
                  <c:v>45197</c:v>
                </c:pt>
                <c:pt idx="647">
                  <c:v>45196</c:v>
                </c:pt>
                <c:pt idx="648">
                  <c:v>45195</c:v>
                </c:pt>
                <c:pt idx="649">
                  <c:v>45194</c:v>
                </c:pt>
                <c:pt idx="650">
                  <c:v>45191</c:v>
                </c:pt>
                <c:pt idx="651">
                  <c:v>45190</c:v>
                </c:pt>
                <c:pt idx="652">
                  <c:v>45189</c:v>
                </c:pt>
                <c:pt idx="653">
                  <c:v>45188</c:v>
                </c:pt>
                <c:pt idx="654">
                  <c:v>45187</c:v>
                </c:pt>
                <c:pt idx="655">
                  <c:v>45184</c:v>
                </c:pt>
                <c:pt idx="656">
                  <c:v>45183</c:v>
                </c:pt>
                <c:pt idx="657">
                  <c:v>45182</c:v>
                </c:pt>
                <c:pt idx="658">
                  <c:v>45181</c:v>
                </c:pt>
                <c:pt idx="659">
                  <c:v>45180</c:v>
                </c:pt>
                <c:pt idx="660">
                  <c:v>45177</c:v>
                </c:pt>
                <c:pt idx="661">
                  <c:v>45176</c:v>
                </c:pt>
                <c:pt idx="662">
                  <c:v>45175</c:v>
                </c:pt>
                <c:pt idx="663">
                  <c:v>45174</c:v>
                </c:pt>
                <c:pt idx="664">
                  <c:v>45173</c:v>
                </c:pt>
                <c:pt idx="665">
                  <c:v>45170</c:v>
                </c:pt>
                <c:pt idx="666">
                  <c:v>45169</c:v>
                </c:pt>
                <c:pt idx="667">
                  <c:v>45168</c:v>
                </c:pt>
                <c:pt idx="668">
                  <c:v>45167</c:v>
                </c:pt>
                <c:pt idx="669">
                  <c:v>45166</c:v>
                </c:pt>
                <c:pt idx="670">
                  <c:v>45163</c:v>
                </c:pt>
                <c:pt idx="671">
                  <c:v>45162</c:v>
                </c:pt>
                <c:pt idx="672">
                  <c:v>45161</c:v>
                </c:pt>
                <c:pt idx="673">
                  <c:v>45160</c:v>
                </c:pt>
                <c:pt idx="674">
                  <c:v>45159</c:v>
                </c:pt>
                <c:pt idx="675">
                  <c:v>45156</c:v>
                </c:pt>
                <c:pt idx="676">
                  <c:v>45155</c:v>
                </c:pt>
                <c:pt idx="677">
                  <c:v>45154</c:v>
                </c:pt>
                <c:pt idx="678">
                  <c:v>45153</c:v>
                </c:pt>
                <c:pt idx="679">
                  <c:v>45152</c:v>
                </c:pt>
                <c:pt idx="680">
                  <c:v>45149</c:v>
                </c:pt>
                <c:pt idx="681">
                  <c:v>45148</c:v>
                </c:pt>
                <c:pt idx="682">
                  <c:v>45147</c:v>
                </c:pt>
                <c:pt idx="683">
                  <c:v>45146</c:v>
                </c:pt>
                <c:pt idx="684">
                  <c:v>45145</c:v>
                </c:pt>
                <c:pt idx="685">
                  <c:v>45142</c:v>
                </c:pt>
                <c:pt idx="686">
                  <c:v>45141</c:v>
                </c:pt>
                <c:pt idx="687">
                  <c:v>45140</c:v>
                </c:pt>
                <c:pt idx="688">
                  <c:v>45139</c:v>
                </c:pt>
                <c:pt idx="689">
                  <c:v>45138</c:v>
                </c:pt>
                <c:pt idx="690">
                  <c:v>45135</c:v>
                </c:pt>
                <c:pt idx="691">
                  <c:v>45134</c:v>
                </c:pt>
                <c:pt idx="692">
                  <c:v>45133</c:v>
                </c:pt>
                <c:pt idx="693">
                  <c:v>45132</c:v>
                </c:pt>
                <c:pt idx="694">
                  <c:v>45131</c:v>
                </c:pt>
                <c:pt idx="695">
                  <c:v>45128</c:v>
                </c:pt>
                <c:pt idx="696">
                  <c:v>45127</c:v>
                </c:pt>
                <c:pt idx="697">
                  <c:v>45126</c:v>
                </c:pt>
                <c:pt idx="698">
                  <c:v>45125</c:v>
                </c:pt>
                <c:pt idx="699">
                  <c:v>45124</c:v>
                </c:pt>
                <c:pt idx="700">
                  <c:v>45121</c:v>
                </c:pt>
                <c:pt idx="701">
                  <c:v>45120</c:v>
                </c:pt>
                <c:pt idx="702">
                  <c:v>45119</c:v>
                </c:pt>
                <c:pt idx="703">
                  <c:v>45118</c:v>
                </c:pt>
                <c:pt idx="704">
                  <c:v>45117</c:v>
                </c:pt>
                <c:pt idx="705">
                  <c:v>45114</c:v>
                </c:pt>
                <c:pt idx="706">
                  <c:v>45113</c:v>
                </c:pt>
                <c:pt idx="707">
                  <c:v>45112</c:v>
                </c:pt>
                <c:pt idx="708">
                  <c:v>45111</c:v>
                </c:pt>
                <c:pt idx="709">
                  <c:v>45110</c:v>
                </c:pt>
                <c:pt idx="710">
                  <c:v>45107</c:v>
                </c:pt>
                <c:pt idx="711">
                  <c:v>45106</c:v>
                </c:pt>
                <c:pt idx="712">
                  <c:v>45105</c:v>
                </c:pt>
                <c:pt idx="713">
                  <c:v>45104</c:v>
                </c:pt>
                <c:pt idx="714">
                  <c:v>45103</c:v>
                </c:pt>
                <c:pt idx="715">
                  <c:v>45100</c:v>
                </c:pt>
                <c:pt idx="716">
                  <c:v>45099</c:v>
                </c:pt>
                <c:pt idx="717">
                  <c:v>45098</c:v>
                </c:pt>
                <c:pt idx="718">
                  <c:v>45097</c:v>
                </c:pt>
                <c:pt idx="719">
                  <c:v>45096</c:v>
                </c:pt>
                <c:pt idx="720">
                  <c:v>45093</c:v>
                </c:pt>
                <c:pt idx="721">
                  <c:v>45092</c:v>
                </c:pt>
                <c:pt idx="722">
                  <c:v>45091</c:v>
                </c:pt>
                <c:pt idx="723">
                  <c:v>45090</c:v>
                </c:pt>
                <c:pt idx="724">
                  <c:v>45089</c:v>
                </c:pt>
                <c:pt idx="725">
                  <c:v>45086</c:v>
                </c:pt>
                <c:pt idx="726">
                  <c:v>45085</c:v>
                </c:pt>
                <c:pt idx="727">
                  <c:v>45084</c:v>
                </c:pt>
                <c:pt idx="728">
                  <c:v>45083</c:v>
                </c:pt>
                <c:pt idx="729">
                  <c:v>45082</c:v>
                </c:pt>
                <c:pt idx="730">
                  <c:v>45079</c:v>
                </c:pt>
                <c:pt idx="731">
                  <c:v>45078</c:v>
                </c:pt>
                <c:pt idx="732">
                  <c:v>45077</c:v>
                </c:pt>
                <c:pt idx="733">
                  <c:v>45076</c:v>
                </c:pt>
                <c:pt idx="734">
                  <c:v>45075</c:v>
                </c:pt>
                <c:pt idx="735">
                  <c:v>45072</c:v>
                </c:pt>
                <c:pt idx="736">
                  <c:v>45071</c:v>
                </c:pt>
                <c:pt idx="737">
                  <c:v>45070</c:v>
                </c:pt>
                <c:pt idx="738">
                  <c:v>45069</c:v>
                </c:pt>
                <c:pt idx="739">
                  <c:v>45068</c:v>
                </c:pt>
                <c:pt idx="740">
                  <c:v>45065</c:v>
                </c:pt>
                <c:pt idx="741">
                  <c:v>45064</c:v>
                </c:pt>
                <c:pt idx="742">
                  <c:v>45063</c:v>
                </c:pt>
                <c:pt idx="743">
                  <c:v>45062</c:v>
                </c:pt>
                <c:pt idx="744">
                  <c:v>45061</c:v>
                </c:pt>
                <c:pt idx="745">
                  <c:v>45058</c:v>
                </c:pt>
                <c:pt idx="746">
                  <c:v>45057</c:v>
                </c:pt>
                <c:pt idx="747">
                  <c:v>45056</c:v>
                </c:pt>
                <c:pt idx="748">
                  <c:v>45055</c:v>
                </c:pt>
                <c:pt idx="749">
                  <c:v>45054</c:v>
                </c:pt>
                <c:pt idx="750">
                  <c:v>45051</c:v>
                </c:pt>
                <c:pt idx="751">
                  <c:v>45050</c:v>
                </c:pt>
                <c:pt idx="752">
                  <c:v>45049</c:v>
                </c:pt>
                <c:pt idx="753">
                  <c:v>45048</c:v>
                </c:pt>
                <c:pt idx="754">
                  <c:v>45047</c:v>
                </c:pt>
                <c:pt idx="755">
                  <c:v>45044</c:v>
                </c:pt>
                <c:pt idx="756">
                  <c:v>45043</c:v>
                </c:pt>
                <c:pt idx="757">
                  <c:v>45042</c:v>
                </c:pt>
                <c:pt idx="758">
                  <c:v>45041</c:v>
                </c:pt>
                <c:pt idx="759">
                  <c:v>45040</c:v>
                </c:pt>
                <c:pt idx="760">
                  <c:v>45037</c:v>
                </c:pt>
                <c:pt idx="761">
                  <c:v>45036</c:v>
                </c:pt>
                <c:pt idx="762">
                  <c:v>45035</c:v>
                </c:pt>
                <c:pt idx="763">
                  <c:v>45034</c:v>
                </c:pt>
                <c:pt idx="764">
                  <c:v>45033</c:v>
                </c:pt>
                <c:pt idx="765">
                  <c:v>45030</c:v>
                </c:pt>
                <c:pt idx="766">
                  <c:v>45029</c:v>
                </c:pt>
                <c:pt idx="767">
                  <c:v>45028</c:v>
                </c:pt>
                <c:pt idx="768">
                  <c:v>45027</c:v>
                </c:pt>
                <c:pt idx="769">
                  <c:v>45026</c:v>
                </c:pt>
                <c:pt idx="770">
                  <c:v>45023</c:v>
                </c:pt>
                <c:pt idx="771">
                  <c:v>45022</c:v>
                </c:pt>
                <c:pt idx="772">
                  <c:v>45021</c:v>
                </c:pt>
                <c:pt idx="773">
                  <c:v>45020</c:v>
                </c:pt>
                <c:pt idx="774">
                  <c:v>45019</c:v>
                </c:pt>
                <c:pt idx="775">
                  <c:v>45016</c:v>
                </c:pt>
                <c:pt idx="776">
                  <c:v>45015</c:v>
                </c:pt>
                <c:pt idx="777">
                  <c:v>45014</c:v>
                </c:pt>
                <c:pt idx="778">
                  <c:v>45013</c:v>
                </c:pt>
                <c:pt idx="779">
                  <c:v>45012</c:v>
                </c:pt>
                <c:pt idx="780">
                  <c:v>45009</c:v>
                </c:pt>
                <c:pt idx="781">
                  <c:v>45008</c:v>
                </c:pt>
                <c:pt idx="782">
                  <c:v>45007</c:v>
                </c:pt>
                <c:pt idx="783">
                  <c:v>45006</c:v>
                </c:pt>
                <c:pt idx="784">
                  <c:v>45005</c:v>
                </c:pt>
                <c:pt idx="785">
                  <c:v>45002</c:v>
                </c:pt>
                <c:pt idx="786">
                  <c:v>45001</c:v>
                </c:pt>
                <c:pt idx="787">
                  <c:v>45000</c:v>
                </c:pt>
                <c:pt idx="788">
                  <c:v>44999</c:v>
                </c:pt>
                <c:pt idx="789">
                  <c:v>44998</c:v>
                </c:pt>
                <c:pt idx="790">
                  <c:v>44995</c:v>
                </c:pt>
                <c:pt idx="791">
                  <c:v>44994</c:v>
                </c:pt>
                <c:pt idx="792">
                  <c:v>44993</c:v>
                </c:pt>
                <c:pt idx="793">
                  <c:v>44992</c:v>
                </c:pt>
                <c:pt idx="794">
                  <c:v>44991</c:v>
                </c:pt>
                <c:pt idx="795">
                  <c:v>44988</c:v>
                </c:pt>
                <c:pt idx="796">
                  <c:v>44987</c:v>
                </c:pt>
                <c:pt idx="797">
                  <c:v>44986</c:v>
                </c:pt>
                <c:pt idx="798">
                  <c:v>44985</c:v>
                </c:pt>
                <c:pt idx="799">
                  <c:v>44984</c:v>
                </c:pt>
                <c:pt idx="800">
                  <c:v>44981</c:v>
                </c:pt>
                <c:pt idx="801">
                  <c:v>44980</c:v>
                </c:pt>
                <c:pt idx="802">
                  <c:v>44979</c:v>
                </c:pt>
                <c:pt idx="803">
                  <c:v>44978</c:v>
                </c:pt>
                <c:pt idx="804">
                  <c:v>44977</c:v>
                </c:pt>
                <c:pt idx="805">
                  <c:v>44974</c:v>
                </c:pt>
                <c:pt idx="806">
                  <c:v>44973</c:v>
                </c:pt>
                <c:pt idx="807">
                  <c:v>44972</c:v>
                </c:pt>
                <c:pt idx="808">
                  <c:v>44971</c:v>
                </c:pt>
                <c:pt idx="809">
                  <c:v>44970</c:v>
                </c:pt>
                <c:pt idx="810">
                  <c:v>44967</c:v>
                </c:pt>
                <c:pt idx="811">
                  <c:v>44966</c:v>
                </c:pt>
                <c:pt idx="812">
                  <c:v>44965</c:v>
                </c:pt>
                <c:pt idx="813">
                  <c:v>44964</c:v>
                </c:pt>
                <c:pt idx="814">
                  <c:v>44963</c:v>
                </c:pt>
                <c:pt idx="815">
                  <c:v>44960</c:v>
                </c:pt>
                <c:pt idx="816">
                  <c:v>44959</c:v>
                </c:pt>
                <c:pt idx="817">
                  <c:v>44958</c:v>
                </c:pt>
                <c:pt idx="818">
                  <c:v>44957</c:v>
                </c:pt>
                <c:pt idx="819">
                  <c:v>44956</c:v>
                </c:pt>
                <c:pt idx="820">
                  <c:v>44953</c:v>
                </c:pt>
                <c:pt idx="821">
                  <c:v>44952</c:v>
                </c:pt>
                <c:pt idx="822">
                  <c:v>44951</c:v>
                </c:pt>
                <c:pt idx="823">
                  <c:v>44950</c:v>
                </c:pt>
                <c:pt idx="824">
                  <c:v>44949</c:v>
                </c:pt>
                <c:pt idx="825">
                  <c:v>44946</c:v>
                </c:pt>
                <c:pt idx="826">
                  <c:v>44945</c:v>
                </c:pt>
                <c:pt idx="827">
                  <c:v>44944</c:v>
                </c:pt>
                <c:pt idx="828">
                  <c:v>44943</c:v>
                </c:pt>
                <c:pt idx="829">
                  <c:v>44942</c:v>
                </c:pt>
                <c:pt idx="830">
                  <c:v>44939</c:v>
                </c:pt>
                <c:pt idx="831">
                  <c:v>44938</c:v>
                </c:pt>
                <c:pt idx="832">
                  <c:v>44937</c:v>
                </c:pt>
                <c:pt idx="833">
                  <c:v>44936</c:v>
                </c:pt>
                <c:pt idx="834">
                  <c:v>44935</c:v>
                </c:pt>
                <c:pt idx="835">
                  <c:v>44932</c:v>
                </c:pt>
                <c:pt idx="836">
                  <c:v>44931</c:v>
                </c:pt>
                <c:pt idx="837">
                  <c:v>44930</c:v>
                </c:pt>
                <c:pt idx="838">
                  <c:v>44929</c:v>
                </c:pt>
                <c:pt idx="839">
                  <c:v>44928</c:v>
                </c:pt>
                <c:pt idx="840">
                  <c:v>44925</c:v>
                </c:pt>
                <c:pt idx="841">
                  <c:v>44924</c:v>
                </c:pt>
                <c:pt idx="842">
                  <c:v>44923</c:v>
                </c:pt>
                <c:pt idx="843">
                  <c:v>44922</c:v>
                </c:pt>
                <c:pt idx="844">
                  <c:v>44921</c:v>
                </c:pt>
                <c:pt idx="845">
                  <c:v>44918</c:v>
                </c:pt>
                <c:pt idx="846">
                  <c:v>44917</c:v>
                </c:pt>
                <c:pt idx="847">
                  <c:v>44916</c:v>
                </c:pt>
                <c:pt idx="848">
                  <c:v>44915</c:v>
                </c:pt>
                <c:pt idx="849">
                  <c:v>44914</c:v>
                </c:pt>
                <c:pt idx="850">
                  <c:v>44911</c:v>
                </c:pt>
                <c:pt idx="851">
                  <c:v>44910</c:v>
                </c:pt>
                <c:pt idx="852">
                  <c:v>44909</c:v>
                </c:pt>
                <c:pt idx="853">
                  <c:v>44908</c:v>
                </c:pt>
                <c:pt idx="854">
                  <c:v>44907</c:v>
                </c:pt>
                <c:pt idx="855">
                  <c:v>44904</c:v>
                </c:pt>
                <c:pt idx="856">
                  <c:v>44903</c:v>
                </c:pt>
                <c:pt idx="857">
                  <c:v>44902</c:v>
                </c:pt>
                <c:pt idx="858">
                  <c:v>44901</c:v>
                </c:pt>
                <c:pt idx="859">
                  <c:v>44900</c:v>
                </c:pt>
                <c:pt idx="860">
                  <c:v>44897</c:v>
                </c:pt>
                <c:pt idx="861">
                  <c:v>44896</c:v>
                </c:pt>
                <c:pt idx="862">
                  <c:v>44895</c:v>
                </c:pt>
                <c:pt idx="863">
                  <c:v>44894</c:v>
                </c:pt>
                <c:pt idx="864">
                  <c:v>44893</c:v>
                </c:pt>
                <c:pt idx="865">
                  <c:v>44890</c:v>
                </c:pt>
                <c:pt idx="866">
                  <c:v>44889</c:v>
                </c:pt>
                <c:pt idx="867">
                  <c:v>44888</c:v>
                </c:pt>
                <c:pt idx="868">
                  <c:v>44887</c:v>
                </c:pt>
                <c:pt idx="869">
                  <c:v>44886</c:v>
                </c:pt>
                <c:pt idx="870">
                  <c:v>44883</c:v>
                </c:pt>
                <c:pt idx="871">
                  <c:v>44882</c:v>
                </c:pt>
                <c:pt idx="872">
                  <c:v>44881</c:v>
                </c:pt>
                <c:pt idx="873">
                  <c:v>44880</c:v>
                </c:pt>
                <c:pt idx="874">
                  <c:v>44879</c:v>
                </c:pt>
                <c:pt idx="875">
                  <c:v>44876</c:v>
                </c:pt>
                <c:pt idx="876">
                  <c:v>44875</c:v>
                </c:pt>
                <c:pt idx="877">
                  <c:v>44874</c:v>
                </c:pt>
                <c:pt idx="878">
                  <c:v>44873</c:v>
                </c:pt>
                <c:pt idx="879">
                  <c:v>44872</c:v>
                </c:pt>
                <c:pt idx="880">
                  <c:v>44869</c:v>
                </c:pt>
                <c:pt idx="881">
                  <c:v>44868</c:v>
                </c:pt>
                <c:pt idx="882">
                  <c:v>44867</c:v>
                </c:pt>
                <c:pt idx="883">
                  <c:v>44866</c:v>
                </c:pt>
                <c:pt idx="884">
                  <c:v>44865</c:v>
                </c:pt>
                <c:pt idx="885">
                  <c:v>44862</c:v>
                </c:pt>
                <c:pt idx="886">
                  <c:v>44861</c:v>
                </c:pt>
                <c:pt idx="887">
                  <c:v>44860</c:v>
                </c:pt>
                <c:pt idx="888">
                  <c:v>44859</c:v>
                </c:pt>
                <c:pt idx="889">
                  <c:v>44858</c:v>
                </c:pt>
                <c:pt idx="890">
                  <c:v>44855</c:v>
                </c:pt>
                <c:pt idx="891">
                  <c:v>44854</c:v>
                </c:pt>
                <c:pt idx="892">
                  <c:v>44853</c:v>
                </c:pt>
                <c:pt idx="893">
                  <c:v>44852</c:v>
                </c:pt>
                <c:pt idx="894">
                  <c:v>44851</c:v>
                </c:pt>
                <c:pt idx="895">
                  <c:v>44848</c:v>
                </c:pt>
                <c:pt idx="896">
                  <c:v>44847</c:v>
                </c:pt>
                <c:pt idx="897">
                  <c:v>44846</c:v>
                </c:pt>
                <c:pt idx="898">
                  <c:v>44845</c:v>
                </c:pt>
                <c:pt idx="899">
                  <c:v>44844</c:v>
                </c:pt>
                <c:pt idx="900">
                  <c:v>44841</c:v>
                </c:pt>
                <c:pt idx="901">
                  <c:v>44840</c:v>
                </c:pt>
                <c:pt idx="902">
                  <c:v>44839</c:v>
                </c:pt>
                <c:pt idx="903">
                  <c:v>44838</c:v>
                </c:pt>
                <c:pt idx="904">
                  <c:v>44837</c:v>
                </c:pt>
                <c:pt idx="905">
                  <c:v>44834</c:v>
                </c:pt>
                <c:pt idx="906">
                  <c:v>44833</c:v>
                </c:pt>
                <c:pt idx="907">
                  <c:v>44832</c:v>
                </c:pt>
                <c:pt idx="908">
                  <c:v>44831</c:v>
                </c:pt>
                <c:pt idx="909">
                  <c:v>44830</c:v>
                </c:pt>
                <c:pt idx="910">
                  <c:v>44827</c:v>
                </c:pt>
                <c:pt idx="911">
                  <c:v>44826</c:v>
                </c:pt>
                <c:pt idx="912">
                  <c:v>44825</c:v>
                </c:pt>
                <c:pt idx="913">
                  <c:v>44824</c:v>
                </c:pt>
                <c:pt idx="914">
                  <c:v>44823</c:v>
                </c:pt>
                <c:pt idx="915">
                  <c:v>44820</c:v>
                </c:pt>
                <c:pt idx="916">
                  <c:v>44819</c:v>
                </c:pt>
                <c:pt idx="917">
                  <c:v>44818</c:v>
                </c:pt>
                <c:pt idx="918">
                  <c:v>44817</c:v>
                </c:pt>
                <c:pt idx="919">
                  <c:v>44816</c:v>
                </c:pt>
                <c:pt idx="920">
                  <c:v>44813</c:v>
                </c:pt>
                <c:pt idx="921">
                  <c:v>44812</c:v>
                </c:pt>
                <c:pt idx="922">
                  <c:v>44811</c:v>
                </c:pt>
                <c:pt idx="923">
                  <c:v>44810</c:v>
                </c:pt>
                <c:pt idx="924">
                  <c:v>44809</c:v>
                </c:pt>
                <c:pt idx="925">
                  <c:v>44806</c:v>
                </c:pt>
                <c:pt idx="926">
                  <c:v>44805</c:v>
                </c:pt>
                <c:pt idx="927">
                  <c:v>44804</c:v>
                </c:pt>
                <c:pt idx="928">
                  <c:v>44803</c:v>
                </c:pt>
                <c:pt idx="929">
                  <c:v>44802</c:v>
                </c:pt>
                <c:pt idx="930">
                  <c:v>44799</c:v>
                </c:pt>
                <c:pt idx="931">
                  <c:v>44798</c:v>
                </c:pt>
                <c:pt idx="932">
                  <c:v>44797</c:v>
                </c:pt>
                <c:pt idx="933">
                  <c:v>44796</c:v>
                </c:pt>
                <c:pt idx="934">
                  <c:v>44795</c:v>
                </c:pt>
                <c:pt idx="935">
                  <c:v>44792</c:v>
                </c:pt>
                <c:pt idx="936">
                  <c:v>44791</c:v>
                </c:pt>
                <c:pt idx="937">
                  <c:v>44790</c:v>
                </c:pt>
                <c:pt idx="938">
                  <c:v>44789</c:v>
                </c:pt>
                <c:pt idx="939">
                  <c:v>44788</c:v>
                </c:pt>
                <c:pt idx="940">
                  <c:v>44785</c:v>
                </c:pt>
                <c:pt idx="941">
                  <c:v>44784</c:v>
                </c:pt>
                <c:pt idx="942">
                  <c:v>44783</c:v>
                </c:pt>
                <c:pt idx="943">
                  <c:v>44782</c:v>
                </c:pt>
                <c:pt idx="944">
                  <c:v>44781</c:v>
                </c:pt>
                <c:pt idx="945">
                  <c:v>44778</c:v>
                </c:pt>
                <c:pt idx="946">
                  <c:v>44777</c:v>
                </c:pt>
                <c:pt idx="947">
                  <c:v>44776</c:v>
                </c:pt>
                <c:pt idx="948">
                  <c:v>44775</c:v>
                </c:pt>
                <c:pt idx="949">
                  <c:v>44774</c:v>
                </c:pt>
                <c:pt idx="950">
                  <c:v>44771</c:v>
                </c:pt>
                <c:pt idx="951">
                  <c:v>44770</c:v>
                </c:pt>
                <c:pt idx="952">
                  <c:v>44769</c:v>
                </c:pt>
                <c:pt idx="953">
                  <c:v>44768</c:v>
                </c:pt>
                <c:pt idx="954">
                  <c:v>44767</c:v>
                </c:pt>
                <c:pt idx="955">
                  <c:v>44764</c:v>
                </c:pt>
                <c:pt idx="956">
                  <c:v>44763</c:v>
                </c:pt>
                <c:pt idx="957">
                  <c:v>44762</c:v>
                </c:pt>
                <c:pt idx="958">
                  <c:v>44761</c:v>
                </c:pt>
                <c:pt idx="959">
                  <c:v>44760</c:v>
                </c:pt>
                <c:pt idx="960">
                  <c:v>44757</c:v>
                </c:pt>
                <c:pt idx="961">
                  <c:v>44756</c:v>
                </c:pt>
                <c:pt idx="962">
                  <c:v>44755</c:v>
                </c:pt>
                <c:pt idx="963">
                  <c:v>44754</c:v>
                </c:pt>
                <c:pt idx="964">
                  <c:v>44753</c:v>
                </c:pt>
                <c:pt idx="965">
                  <c:v>44750</c:v>
                </c:pt>
                <c:pt idx="966">
                  <c:v>44749</c:v>
                </c:pt>
                <c:pt idx="967">
                  <c:v>44748</c:v>
                </c:pt>
                <c:pt idx="968">
                  <c:v>44747</c:v>
                </c:pt>
                <c:pt idx="969">
                  <c:v>44746</c:v>
                </c:pt>
                <c:pt idx="970">
                  <c:v>44743</c:v>
                </c:pt>
                <c:pt idx="971">
                  <c:v>44742</c:v>
                </c:pt>
                <c:pt idx="972">
                  <c:v>44741</c:v>
                </c:pt>
                <c:pt idx="973">
                  <c:v>44740</c:v>
                </c:pt>
                <c:pt idx="974">
                  <c:v>44739</c:v>
                </c:pt>
                <c:pt idx="975">
                  <c:v>44736</c:v>
                </c:pt>
                <c:pt idx="976">
                  <c:v>44735</c:v>
                </c:pt>
                <c:pt idx="977">
                  <c:v>44734</c:v>
                </c:pt>
                <c:pt idx="978">
                  <c:v>44733</c:v>
                </c:pt>
                <c:pt idx="979">
                  <c:v>44732</c:v>
                </c:pt>
                <c:pt idx="980">
                  <c:v>44729</c:v>
                </c:pt>
                <c:pt idx="981">
                  <c:v>44728</c:v>
                </c:pt>
                <c:pt idx="982">
                  <c:v>44727</c:v>
                </c:pt>
                <c:pt idx="983">
                  <c:v>44726</c:v>
                </c:pt>
                <c:pt idx="984">
                  <c:v>44725</c:v>
                </c:pt>
                <c:pt idx="985">
                  <c:v>44722</c:v>
                </c:pt>
                <c:pt idx="986">
                  <c:v>44721</c:v>
                </c:pt>
                <c:pt idx="987">
                  <c:v>44720</c:v>
                </c:pt>
                <c:pt idx="988">
                  <c:v>44719</c:v>
                </c:pt>
                <c:pt idx="989">
                  <c:v>44718</c:v>
                </c:pt>
                <c:pt idx="990">
                  <c:v>44715</c:v>
                </c:pt>
                <c:pt idx="991">
                  <c:v>44714</c:v>
                </c:pt>
                <c:pt idx="992">
                  <c:v>44713</c:v>
                </c:pt>
                <c:pt idx="993">
                  <c:v>44712</c:v>
                </c:pt>
                <c:pt idx="994">
                  <c:v>44711</c:v>
                </c:pt>
                <c:pt idx="995">
                  <c:v>44708</c:v>
                </c:pt>
                <c:pt idx="996">
                  <c:v>44707</c:v>
                </c:pt>
                <c:pt idx="997">
                  <c:v>44706</c:v>
                </c:pt>
                <c:pt idx="998">
                  <c:v>44705</c:v>
                </c:pt>
                <c:pt idx="999">
                  <c:v>44704</c:v>
                </c:pt>
                <c:pt idx="1000">
                  <c:v>44701</c:v>
                </c:pt>
                <c:pt idx="1001">
                  <c:v>44700</c:v>
                </c:pt>
                <c:pt idx="1002">
                  <c:v>44699</c:v>
                </c:pt>
                <c:pt idx="1003">
                  <c:v>44698</c:v>
                </c:pt>
                <c:pt idx="1004">
                  <c:v>44697</c:v>
                </c:pt>
                <c:pt idx="1005">
                  <c:v>44694</c:v>
                </c:pt>
                <c:pt idx="1006">
                  <c:v>44693</c:v>
                </c:pt>
                <c:pt idx="1007">
                  <c:v>44692</c:v>
                </c:pt>
                <c:pt idx="1008">
                  <c:v>44691</c:v>
                </c:pt>
                <c:pt idx="1009">
                  <c:v>44690</c:v>
                </c:pt>
                <c:pt idx="1010">
                  <c:v>44687</c:v>
                </c:pt>
                <c:pt idx="1011">
                  <c:v>44686</c:v>
                </c:pt>
                <c:pt idx="1012">
                  <c:v>44685</c:v>
                </c:pt>
                <c:pt idx="1013">
                  <c:v>44684</c:v>
                </c:pt>
                <c:pt idx="1014">
                  <c:v>44683</c:v>
                </c:pt>
                <c:pt idx="1015">
                  <c:v>44680</c:v>
                </c:pt>
                <c:pt idx="1016">
                  <c:v>44679</c:v>
                </c:pt>
                <c:pt idx="1017">
                  <c:v>44678</c:v>
                </c:pt>
                <c:pt idx="1018">
                  <c:v>44677</c:v>
                </c:pt>
                <c:pt idx="1019">
                  <c:v>44676</c:v>
                </c:pt>
                <c:pt idx="1020">
                  <c:v>44673</c:v>
                </c:pt>
                <c:pt idx="1021">
                  <c:v>44672</c:v>
                </c:pt>
                <c:pt idx="1022">
                  <c:v>44671</c:v>
                </c:pt>
                <c:pt idx="1023">
                  <c:v>44670</c:v>
                </c:pt>
                <c:pt idx="1024">
                  <c:v>44669</c:v>
                </c:pt>
                <c:pt idx="1025">
                  <c:v>44666</c:v>
                </c:pt>
                <c:pt idx="1026">
                  <c:v>44665</c:v>
                </c:pt>
                <c:pt idx="1027">
                  <c:v>44664</c:v>
                </c:pt>
                <c:pt idx="1028">
                  <c:v>44663</c:v>
                </c:pt>
                <c:pt idx="1029">
                  <c:v>44662</c:v>
                </c:pt>
                <c:pt idx="1030">
                  <c:v>44659</c:v>
                </c:pt>
                <c:pt idx="1031">
                  <c:v>44658</c:v>
                </c:pt>
                <c:pt idx="1032">
                  <c:v>44657</c:v>
                </c:pt>
                <c:pt idx="1033">
                  <c:v>44656</c:v>
                </c:pt>
                <c:pt idx="1034">
                  <c:v>44655</c:v>
                </c:pt>
                <c:pt idx="1035">
                  <c:v>44652</c:v>
                </c:pt>
                <c:pt idx="1036">
                  <c:v>44651</c:v>
                </c:pt>
                <c:pt idx="1037">
                  <c:v>44650</c:v>
                </c:pt>
                <c:pt idx="1038">
                  <c:v>44649</c:v>
                </c:pt>
                <c:pt idx="1039">
                  <c:v>44648</c:v>
                </c:pt>
                <c:pt idx="1040">
                  <c:v>44645</c:v>
                </c:pt>
                <c:pt idx="1041">
                  <c:v>44644</c:v>
                </c:pt>
                <c:pt idx="1042">
                  <c:v>44643</c:v>
                </c:pt>
                <c:pt idx="1043">
                  <c:v>44642</c:v>
                </c:pt>
                <c:pt idx="1044">
                  <c:v>44641</c:v>
                </c:pt>
                <c:pt idx="1045">
                  <c:v>44638</c:v>
                </c:pt>
                <c:pt idx="1046">
                  <c:v>44637</c:v>
                </c:pt>
                <c:pt idx="1047">
                  <c:v>44636</c:v>
                </c:pt>
                <c:pt idx="1048">
                  <c:v>44635</c:v>
                </c:pt>
                <c:pt idx="1049">
                  <c:v>44634</c:v>
                </c:pt>
                <c:pt idx="1050">
                  <c:v>44631</c:v>
                </c:pt>
                <c:pt idx="1051">
                  <c:v>44630</c:v>
                </c:pt>
                <c:pt idx="1052">
                  <c:v>44629</c:v>
                </c:pt>
                <c:pt idx="1053">
                  <c:v>44628</c:v>
                </c:pt>
                <c:pt idx="1054">
                  <c:v>44627</c:v>
                </c:pt>
                <c:pt idx="1055">
                  <c:v>44624</c:v>
                </c:pt>
                <c:pt idx="1056">
                  <c:v>44623</c:v>
                </c:pt>
                <c:pt idx="1057">
                  <c:v>44622</c:v>
                </c:pt>
                <c:pt idx="1058">
                  <c:v>44621</c:v>
                </c:pt>
                <c:pt idx="1059">
                  <c:v>44620</c:v>
                </c:pt>
                <c:pt idx="1060">
                  <c:v>44617</c:v>
                </c:pt>
                <c:pt idx="1061">
                  <c:v>44616</c:v>
                </c:pt>
                <c:pt idx="1062">
                  <c:v>44615</c:v>
                </c:pt>
                <c:pt idx="1063">
                  <c:v>44614</c:v>
                </c:pt>
                <c:pt idx="1064">
                  <c:v>44613</c:v>
                </c:pt>
                <c:pt idx="1065">
                  <c:v>44610</c:v>
                </c:pt>
                <c:pt idx="1066">
                  <c:v>44609</c:v>
                </c:pt>
                <c:pt idx="1067">
                  <c:v>44608</c:v>
                </c:pt>
                <c:pt idx="1068">
                  <c:v>44607</c:v>
                </c:pt>
                <c:pt idx="1069">
                  <c:v>44606</c:v>
                </c:pt>
                <c:pt idx="1070">
                  <c:v>44603</c:v>
                </c:pt>
                <c:pt idx="1071">
                  <c:v>44602</c:v>
                </c:pt>
                <c:pt idx="1072">
                  <c:v>44601</c:v>
                </c:pt>
                <c:pt idx="1073">
                  <c:v>44600</c:v>
                </c:pt>
                <c:pt idx="1074">
                  <c:v>44599</c:v>
                </c:pt>
                <c:pt idx="1075">
                  <c:v>44596</c:v>
                </c:pt>
                <c:pt idx="1076">
                  <c:v>44595</c:v>
                </c:pt>
                <c:pt idx="1077">
                  <c:v>44594</c:v>
                </c:pt>
                <c:pt idx="1078">
                  <c:v>44593</c:v>
                </c:pt>
                <c:pt idx="1079">
                  <c:v>44592</c:v>
                </c:pt>
                <c:pt idx="1080">
                  <c:v>44589</c:v>
                </c:pt>
                <c:pt idx="1081">
                  <c:v>44588</c:v>
                </c:pt>
                <c:pt idx="1082">
                  <c:v>44587</c:v>
                </c:pt>
                <c:pt idx="1083">
                  <c:v>44586</c:v>
                </c:pt>
                <c:pt idx="1084">
                  <c:v>44585</c:v>
                </c:pt>
                <c:pt idx="1085">
                  <c:v>44582</c:v>
                </c:pt>
                <c:pt idx="1086">
                  <c:v>44581</c:v>
                </c:pt>
                <c:pt idx="1087">
                  <c:v>44580</c:v>
                </c:pt>
                <c:pt idx="1088">
                  <c:v>44579</c:v>
                </c:pt>
                <c:pt idx="1089">
                  <c:v>44578</c:v>
                </c:pt>
                <c:pt idx="1090">
                  <c:v>44575</c:v>
                </c:pt>
                <c:pt idx="1091">
                  <c:v>44574</c:v>
                </c:pt>
                <c:pt idx="1092">
                  <c:v>44573</c:v>
                </c:pt>
                <c:pt idx="1093">
                  <c:v>44572</c:v>
                </c:pt>
                <c:pt idx="1094">
                  <c:v>44571</c:v>
                </c:pt>
                <c:pt idx="1095">
                  <c:v>44568</c:v>
                </c:pt>
                <c:pt idx="1096">
                  <c:v>44567</c:v>
                </c:pt>
                <c:pt idx="1097">
                  <c:v>44566</c:v>
                </c:pt>
                <c:pt idx="1098">
                  <c:v>44565</c:v>
                </c:pt>
                <c:pt idx="1099">
                  <c:v>44564</c:v>
                </c:pt>
                <c:pt idx="1100">
                  <c:v>44561</c:v>
                </c:pt>
                <c:pt idx="1101">
                  <c:v>44560</c:v>
                </c:pt>
                <c:pt idx="1102">
                  <c:v>44559</c:v>
                </c:pt>
                <c:pt idx="1103">
                  <c:v>44558</c:v>
                </c:pt>
                <c:pt idx="1104">
                  <c:v>44557</c:v>
                </c:pt>
                <c:pt idx="1105">
                  <c:v>44554</c:v>
                </c:pt>
                <c:pt idx="1106">
                  <c:v>44553</c:v>
                </c:pt>
                <c:pt idx="1107">
                  <c:v>44552</c:v>
                </c:pt>
                <c:pt idx="1108">
                  <c:v>44551</c:v>
                </c:pt>
                <c:pt idx="1109">
                  <c:v>44550</c:v>
                </c:pt>
                <c:pt idx="1110">
                  <c:v>44547</c:v>
                </c:pt>
                <c:pt idx="1111">
                  <c:v>44546</c:v>
                </c:pt>
                <c:pt idx="1112">
                  <c:v>44545</c:v>
                </c:pt>
                <c:pt idx="1113">
                  <c:v>44544</c:v>
                </c:pt>
                <c:pt idx="1114">
                  <c:v>44543</c:v>
                </c:pt>
                <c:pt idx="1115">
                  <c:v>44540</c:v>
                </c:pt>
                <c:pt idx="1116">
                  <c:v>44539</c:v>
                </c:pt>
                <c:pt idx="1117">
                  <c:v>44538</c:v>
                </c:pt>
                <c:pt idx="1118">
                  <c:v>44537</c:v>
                </c:pt>
                <c:pt idx="1119">
                  <c:v>44536</c:v>
                </c:pt>
                <c:pt idx="1120">
                  <c:v>44533</c:v>
                </c:pt>
                <c:pt idx="1121">
                  <c:v>44532</c:v>
                </c:pt>
                <c:pt idx="1122">
                  <c:v>44531</c:v>
                </c:pt>
                <c:pt idx="1123">
                  <c:v>44530</c:v>
                </c:pt>
                <c:pt idx="1124">
                  <c:v>44529</c:v>
                </c:pt>
                <c:pt idx="1125">
                  <c:v>44526</c:v>
                </c:pt>
                <c:pt idx="1126">
                  <c:v>44525</c:v>
                </c:pt>
                <c:pt idx="1127">
                  <c:v>44524</c:v>
                </c:pt>
                <c:pt idx="1128">
                  <c:v>44523</c:v>
                </c:pt>
                <c:pt idx="1129">
                  <c:v>44522</c:v>
                </c:pt>
                <c:pt idx="1130">
                  <c:v>44519</c:v>
                </c:pt>
                <c:pt idx="1131">
                  <c:v>44518</c:v>
                </c:pt>
                <c:pt idx="1132">
                  <c:v>44517</c:v>
                </c:pt>
                <c:pt idx="1133">
                  <c:v>44516</c:v>
                </c:pt>
                <c:pt idx="1134">
                  <c:v>44515</c:v>
                </c:pt>
                <c:pt idx="1135">
                  <c:v>44512</c:v>
                </c:pt>
                <c:pt idx="1136">
                  <c:v>44511</c:v>
                </c:pt>
                <c:pt idx="1137">
                  <c:v>44510</c:v>
                </c:pt>
                <c:pt idx="1138">
                  <c:v>44509</c:v>
                </c:pt>
                <c:pt idx="1139">
                  <c:v>44508</c:v>
                </c:pt>
                <c:pt idx="1140">
                  <c:v>44505</c:v>
                </c:pt>
                <c:pt idx="1141">
                  <c:v>44504</c:v>
                </c:pt>
                <c:pt idx="1142">
                  <c:v>44503</c:v>
                </c:pt>
                <c:pt idx="1143">
                  <c:v>44502</c:v>
                </c:pt>
                <c:pt idx="1144">
                  <c:v>44501</c:v>
                </c:pt>
                <c:pt idx="1145">
                  <c:v>44498</c:v>
                </c:pt>
                <c:pt idx="1146">
                  <c:v>44497</c:v>
                </c:pt>
                <c:pt idx="1147">
                  <c:v>44496</c:v>
                </c:pt>
                <c:pt idx="1148">
                  <c:v>44495</c:v>
                </c:pt>
                <c:pt idx="1149">
                  <c:v>44494</c:v>
                </c:pt>
                <c:pt idx="1150">
                  <c:v>44491</c:v>
                </c:pt>
                <c:pt idx="1151">
                  <c:v>44490</c:v>
                </c:pt>
                <c:pt idx="1152">
                  <c:v>44489</c:v>
                </c:pt>
                <c:pt idx="1153">
                  <c:v>44488</c:v>
                </c:pt>
                <c:pt idx="1154">
                  <c:v>44487</c:v>
                </c:pt>
                <c:pt idx="1155">
                  <c:v>44484</c:v>
                </c:pt>
                <c:pt idx="1156">
                  <c:v>44483</c:v>
                </c:pt>
                <c:pt idx="1157">
                  <c:v>44482</c:v>
                </c:pt>
                <c:pt idx="1158">
                  <c:v>44481</c:v>
                </c:pt>
                <c:pt idx="1159">
                  <c:v>44480</c:v>
                </c:pt>
                <c:pt idx="1160">
                  <c:v>44477</c:v>
                </c:pt>
                <c:pt idx="1161">
                  <c:v>44476</c:v>
                </c:pt>
                <c:pt idx="1162">
                  <c:v>44475</c:v>
                </c:pt>
                <c:pt idx="1163">
                  <c:v>44474</c:v>
                </c:pt>
                <c:pt idx="1164">
                  <c:v>44473</c:v>
                </c:pt>
                <c:pt idx="1165">
                  <c:v>44470</c:v>
                </c:pt>
                <c:pt idx="1166">
                  <c:v>44469</c:v>
                </c:pt>
                <c:pt idx="1167">
                  <c:v>44468</c:v>
                </c:pt>
                <c:pt idx="1168">
                  <c:v>44467</c:v>
                </c:pt>
                <c:pt idx="1169">
                  <c:v>44466</c:v>
                </c:pt>
                <c:pt idx="1170">
                  <c:v>44463</c:v>
                </c:pt>
                <c:pt idx="1171">
                  <c:v>44462</c:v>
                </c:pt>
                <c:pt idx="1172">
                  <c:v>44461</c:v>
                </c:pt>
                <c:pt idx="1173">
                  <c:v>44460</c:v>
                </c:pt>
                <c:pt idx="1174">
                  <c:v>44459</c:v>
                </c:pt>
                <c:pt idx="1175">
                  <c:v>44456</c:v>
                </c:pt>
                <c:pt idx="1176">
                  <c:v>44455</c:v>
                </c:pt>
                <c:pt idx="1177">
                  <c:v>44454</c:v>
                </c:pt>
                <c:pt idx="1178">
                  <c:v>44453</c:v>
                </c:pt>
                <c:pt idx="1179">
                  <c:v>44452</c:v>
                </c:pt>
                <c:pt idx="1180">
                  <c:v>44449</c:v>
                </c:pt>
                <c:pt idx="1181">
                  <c:v>44448</c:v>
                </c:pt>
                <c:pt idx="1182">
                  <c:v>44447</c:v>
                </c:pt>
                <c:pt idx="1183">
                  <c:v>44446</c:v>
                </c:pt>
                <c:pt idx="1184">
                  <c:v>44445</c:v>
                </c:pt>
                <c:pt idx="1185">
                  <c:v>44442</c:v>
                </c:pt>
                <c:pt idx="1186">
                  <c:v>44441</c:v>
                </c:pt>
                <c:pt idx="1187">
                  <c:v>44440</c:v>
                </c:pt>
                <c:pt idx="1188">
                  <c:v>44439</c:v>
                </c:pt>
                <c:pt idx="1189">
                  <c:v>44438</c:v>
                </c:pt>
                <c:pt idx="1190">
                  <c:v>44435</c:v>
                </c:pt>
                <c:pt idx="1191">
                  <c:v>44434</c:v>
                </c:pt>
                <c:pt idx="1192">
                  <c:v>44433</c:v>
                </c:pt>
                <c:pt idx="1193">
                  <c:v>44432</c:v>
                </c:pt>
                <c:pt idx="1194">
                  <c:v>44431</c:v>
                </c:pt>
                <c:pt idx="1195">
                  <c:v>44428</c:v>
                </c:pt>
                <c:pt idx="1196">
                  <c:v>44427</c:v>
                </c:pt>
                <c:pt idx="1197">
                  <c:v>44426</c:v>
                </c:pt>
                <c:pt idx="1198">
                  <c:v>44425</c:v>
                </c:pt>
                <c:pt idx="1199">
                  <c:v>44424</c:v>
                </c:pt>
                <c:pt idx="1200">
                  <c:v>44421</c:v>
                </c:pt>
                <c:pt idx="1201">
                  <c:v>44420</c:v>
                </c:pt>
                <c:pt idx="1202">
                  <c:v>44419</c:v>
                </c:pt>
                <c:pt idx="1203">
                  <c:v>44418</c:v>
                </c:pt>
                <c:pt idx="1204">
                  <c:v>44417</c:v>
                </c:pt>
                <c:pt idx="1205">
                  <c:v>44414</c:v>
                </c:pt>
                <c:pt idx="1206">
                  <c:v>44413</c:v>
                </c:pt>
                <c:pt idx="1207">
                  <c:v>44412</c:v>
                </c:pt>
                <c:pt idx="1208">
                  <c:v>44411</c:v>
                </c:pt>
                <c:pt idx="1209">
                  <c:v>44410</c:v>
                </c:pt>
                <c:pt idx="1210">
                  <c:v>44407</c:v>
                </c:pt>
                <c:pt idx="1211">
                  <c:v>44406</c:v>
                </c:pt>
                <c:pt idx="1212">
                  <c:v>44405</c:v>
                </c:pt>
                <c:pt idx="1213">
                  <c:v>44404</c:v>
                </c:pt>
                <c:pt idx="1214">
                  <c:v>44403</c:v>
                </c:pt>
                <c:pt idx="1215">
                  <c:v>44400</c:v>
                </c:pt>
                <c:pt idx="1216">
                  <c:v>44399</c:v>
                </c:pt>
                <c:pt idx="1217">
                  <c:v>44398</c:v>
                </c:pt>
                <c:pt idx="1218">
                  <c:v>44397</c:v>
                </c:pt>
                <c:pt idx="1219">
                  <c:v>44396</c:v>
                </c:pt>
                <c:pt idx="1220">
                  <c:v>44393</c:v>
                </c:pt>
                <c:pt idx="1221">
                  <c:v>44392</c:v>
                </c:pt>
                <c:pt idx="1222">
                  <c:v>44391</c:v>
                </c:pt>
                <c:pt idx="1223">
                  <c:v>44390</c:v>
                </c:pt>
                <c:pt idx="1224">
                  <c:v>44389</c:v>
                </c:pt>
                <c:pt idx="1225">
                  <c:v>44386</c:v>
                </c:pt>
                <c:pt idx="1226">
                  <c:v>44385</c:v>
                </c:pt>
                <c:pt idx="1227">
                  <c:v>44384</c:v>
                </c:pt>
                <c:pt idx="1228">
                  <c:v>44383</c:v>
                </c:pt>
                <c:pt idx="1229">
                  <c:v>44382</c:v>
                </c:pt>
                <c:pt idx="1230">
                  <c:v>44379</c:v>
                </c:pt>
                <c:pt idx="1231">
                  <c:v>44378</c:v>
                </c:pt>
                <c:pt idx="1232">
                  <c:v>44377</c:v>
                </c:pt>
                <c:pt idx="1233">
                  <c:v>44376</c:v>
                </c:pt>
                <c:pt idx="1234">
                  <c:v>44375</c:v>
                </c:pt>
                <c:pt idx="1235">
                  <c:v>44372</c:v>
                </c:pt>
                <c:pt idx="1236">
                  <c:v>44371</c:v>
                </c:pt>
                <c:pt idx="1237">
                  <c:v>44370</c:v>
                </c:pt>
                <c:pt idx="1238">
                  <c:v>44369</c:v>
                </c:pt>
                <c:pt idx="1239">
                  <c:v>44368</c:v>
                </c:pt>
                <c:pt idx="1240">
                  <c:v>44365</c:v>
                </c:pt>
                <c:pt idx="1241">
                  <c:v>44364</c:v>
                </c:pt>
                <c:pt idx="1242">
                  <c:v>44363</c:v>
                </c:pt>
                <c:pt idx="1243">
                  <c:v>44362</c:v>
                </c:pt>
                <c:pt idx="1244">
                  <c:v>44361</c:v>
                </c:pt>
                <c:pt idx="1245">
                  <c:v>44358</c:v>
                </c:pt>
                <c:pt idx="1246">
                  <c:v>44357</c:v>
                </c:pt>
                <c:pt idx="1247">
                  <c:v>44356</c:v>
                </c:pt>
                <c:pt idx="1248">
                  <c:v>44355</c:v>
                </c:pt>
                <c:pt idx="1249">
                  <c:v>44354</c:v>
                </c:pt>
                <c:pt idx="1250">
                  <c:v>44351</c:v>
                </c:pt>
                <c:pt idx="1251">
                  <c:v>44350</c:v>
                </c:pt>
                <c:pt idx="1252">
                  <c:v>44349</c:v>
                </c:pt>
                <c:pt idx="1253">
                  <c:v>44348</c:v>
                </c:pt>
                <c:pt idx="1254">
                  <c:v>44347</c:v>
                </c:pt>
                <c:pt idx="1255">
                  <c:v>44344</c:v>
                </c:pt>
                <c:pt idx="1256">
                  <c:v>44343</c:v>
                </c:pt>
                <c:pt idx="1257">
                  <c:v>44342</c:v>
                </c:pt>
                <c:pt idx="1258">
                  <c:v>44341</c:v>
                </c:pt>
                <c:pt idx="1259">
                  <c:v>44340</c:v>
                </c:pt>
                <c:pt idx="1260">
                  <c:v>44337</c:v>
                </c:pt>
                <c:pt idx="1261">
                  <c:v>44336</c:v>
                </c:pt>
                <c:pt idx="1262">
                  <c:v>44335</c:v>
                </c:pt>
                <c:pt idx="1263">
                  <c:v>44334</c:v>
                </c:pt>
                <c:pt idx="1264">
                  <c:v>44333</c:v>
                </c:pt>
                <c:pt idx="1265">
                  <c:v>44330</c:v>
                </c:pt>
                <c:pt idx="1266">
                  <c:v>44329</c:v>
                </c:pt>
                <c:pt idx="1267">
                  <c:v>44328</c:v>
                </c:pt>
                <c:pt idx="1268">
                  <c:v>44327</c:v>
                </c:pt>
                <c:pt idx="1269">
                  <c:v>44326</c:v>
                </c:pt>
                <c:pt idx="1270">
                  <c:v>44323</c:v>
                </c:pt>
                <c:pt idx="1271">
                  <c:v>44322</c:v>
                </c:pt>
                <c:pt idx="1272">
                  <c:v>44321</c:v>
                </c:pt>
                <c:pt idx="1273">
                  <c:v>44320</c:v>
                </c:pt>
                <c:pt idx="1274">
                  <c:v>44319</c:v>
                </c:pt>
                <c:pt idx="1275">
                  <c:v>44316</c:v>
                </c:pt>
                <c:pt idx="1276">
                  <c:v>44315</c:v>
                </c:pt>
                <c:pt idx="1277">
                  <c:v>44314</c:v>
                </c:pt>
                <c:pt idx="1278">
                  <c:v>44313</c:v>
                </c:pt>
                <c:pt idx="1279">
                  <c:v>44312</c:v>
                </c:pt>
                <c:pt idx="1280">
                  <c:v>44309</c:v>
                </c:pt>
                <c:pt idx="1281">
                  <c:v>44308</c:v>
                </c:pt>
                <c:pt idx="1282">
                  <c:v>44307</c:v>
                </c:pt>
                <c:pt idx="1283">
                  <c:v>44306</c:v>
                </c:pt>
                <c:pt idx="1284">
                  <c:v>44305</c:v>
                </c:pt>
                <c:pt idx="1285">
                  <c:v>44302</c:v>
                </c:pt>
                <c:pt idx="1286">
                  <c:v>44301</c:v>
                </c:pt>
                <c:pt idx="1287">
                  <c:v>44300</c:v>
                </c:pt>
                <c:pt idx="1288">
                  <c:v>44299</c:v>
                </c:pt>
                <c:pt idx="1289">
                  <c:v>44298</c:v>
                </c:pt>
                <c:pt idx="1290">
                  <c:v>44295</c:v>
                </c:pt>
                <c:pt idx="1291">
                  <c:v>44294</c:v>
                </c:pt>
                <c:pt idx="1292">
                  <c:v>44293</c:v>
                </c:pt>
                <c:pt idx="1293">
                  <c:v>44292</c:v>
                </c:pt>
                <c:pt idx="1294">
                  <c:v>44291</c:v>
                </c:pt>
                <c:pt idx="1295">
                  <c:v>44288</c:v>
                </c:pt>
                <c:pt idx="1296">
                  <c:v>44287</c:v>
                </c:pt>
                <c:pt idx="1297">
                  <c:v>44286</c:v>
                </c:pt>
                <c:pt idx="1298">
                  <c:v>44285</c:v>
                </c:pt>
                <c:pt idx="1299">
                  <c:v>44284</c:v>
                </c:pt>
                <c:pt idx="1300">
                  <c:v>44281</c:v>
                </c:pt>
                <c:pt idx="1301">
                  <c:v>44280</c:v>
                </c:pt>
                <c:pt idx="1302">
                  <c:v>44279</c:v>
                </c:pt>
                <c:pt idx="1303">
                  <c:v>44278</c:v>
                </c:pt>
                <c:pt idx="1304">
                  <c:v>44277</c:v>
                </c:pt>
                <c:pt idx="1305">
                  <c:v>44274</c:v>
                </c:pt>
                <c:pt idx="1306">
                  <c:v>44273</c:v>
                </c:pt>
                <c:pt idx="1307">
                  <c:v>44272</c:v>
                </c:pt>
                <c:pt idx="1308">
                  <c:v>44271</c:v>
                </c:pt>
                <c:pt idx="1309">
                  <c:v>44270</c:v>
                </c:pt>
                <c:pt idx="1310">
                  <c:v>44267</c:v>
                </c:pt>
                <c:pt idx="1311">
                  <c:v>44266</c:v>
                </c:pt>
                <c:pt idx="1312">
                  <c:v>44265</c:v>
                </c:pt>
                <c:pt idx="1313">
                  <c:v>44264</c:v>
                </c:pt>
                <c:pt idx="1314">
                  <c:v>44263</c:v>
                </c:pt>
                <c:pt idx="1315">
                  <c:v>44260</c:v>
                </c:pt>
                <c:pt idx="1316">
                  <c:v>44259</c:v>
                </c:pt>
                <c:pt idx="1317">
                  <c:v>44258</c:v>
                </c:pt>
                <c:pt idx="1318">
                  <c:v>44257</c:v>
                </c:pt>
                <c:pt idx="1319">
                  <c:v>44256</c:v>
                </c:pt>
                <c:pt idx="1320">
                  <c:v>44253</c:v>
                </c:pt>
                <c:pt idx="1321">
                  <c:v>44252</c:v>
                </c:pt>
                <c:pt idx="1322">
                  <c:v>44251</c:v>
                </c:pt>
                <c:pt idx="1323">
                  <c:v>44250</c:v>
                </c:pt>
                <c:pt idx="1324">
                  <c:v>44249</c:v>
                </c:pt>
                <c:pt idx="1325">
                  <c:v>44246</c:v>
                </c:pt>
                <c:pt idx="1326">
                  <c:v>44245</c:v>
                </c:pt>
                <c:pt idx="1327">
                  <c:v>44244</c:v>
                </c:pt>
                <c:pt idx="1328">
                  <c:v>44243</c:v>
                </c:pt>
                <c:pt idx="1329">
                  <c:v>44242</c:v>
                </c:pt>
                <c:pt idx="1330">
                  <c:v>44239</c:v>
                </c:pt>
                <c:pt idx="1331">
                  <c:v>44238</c:v>
                </c:pt>
                <c:pt idx="1332">
                  <c:v>44237</c:v>
                </c:pt>
                <c:pt idx="1333">
                  <c:v>44236</c:v>
                </c:pt>
                <c:pt idx="1334">
                  <c:v>44235</c:v>
                </c:pt>
                <c:pt idx="1335">
                  <c:v>44232</c:v>
                </c:pt>
                <c:pt idx="1336">
                  <c:v>44231</c:v>
                </c:pt>
                <c:pt idx="1337">
                  <c:v>44230</c:v>
                </c:pt>
                <c:pt idx="1338">
                  <c:v>44229</c:v>
                </c:pt>
                <c:pt idx="1339">
                  <c:v>44228</c:v>
                </c:pt>
                <c:pt idx="1340">
                  <c:v>44225</c:v>
                </c:pt>
                <c:pt idx="1341">
                  <c:v>44224</c:v>
                </c:pt>
                <c:pt idx="1342">
                  <c:v>44223</c:v>
                </c:pt>
                <c:pt idx="1343">
                  <c:v>44222</c:v>
                </c:pt>
                <c:pt idx="1344">
                  <c:v>44221</c:v>
                </c:pt>
                <c:pt idx="1345">
                  <c:v>44218</c:v>
                </c:pt>
                <c:pt idx="1346">
                  <c:v>44217</c:v>
                </c:pt>
                <c:pt idx="1347">
                  <c:v>44216</c:v>
                </c:pt>
                <c:pt idx="1348">
                  <c:v>44215</c:v>
                </c:pt>
                <c:pt idx="1349">
                  <c:v>44214</c:v>
                </c:pt>
                <c:pt idx="1350">
                  <c:v>44211</c:v>
                </c:pt>
                <c:pt idx="1351">
                  <c:v>44210</c:v>
                </c:pt>
                <c:pt idx="1352">
                  <c:v>44209</c:v>
                </c:pt>
                <c:pt idx="1353">
                  <c:v>44208</c:v>
                </c:pt>
                <c:pt idx="1354">
                  <c:v>44207</c:v>
                </c:pt>
                <c:pt idx="1355">
                  <c:v>44204</c:v>
                </c:pt>
                <c:pt idx="1356">
                  <c:v>44203</c:v>
                </c:pt>
                <c:pt idx="1357">
                  <c:v>44202</c:v>
                </c:pt>
                <c:pt idx="1358">
                  <c:v>44201</c:v>
                </c:pt>
                <c:pt idx="1359">
                  <c:v>44200</c:v>
                </c:pt>
                <c:pt idx="1360">
                  <c:v>44197</c:v>
                </c:pt>
              </c:numCache>
            </c:numRef>
          </c:cat>
          <c:val>
            <c:numRef>
              <c:f>'Market Data'!$AG$3:$AG$1363</c:f>
              <c:numCache>
                <c:formatCode>0.0%</c:formatCode>
                <c:ptCount val="1361"/>
                <c:pt idx="0">
                  <c:v>0.12962962962962962</c:v>
                </c:pt>
                <c:pt idx="1">
                  <c:v>0.12669683257918554</c:v>
                </c:pt>
                <c:pt idx="2">
                  <c:v>0.12659268392930539</c:v>
                </c:pt>
                <c:pt idx="3">
                  <c:v>0.12586841029832449</c:v>
                </c:pt>
                <c:pt idx="4">
                  <c:v>0.13089672758181045</c:v>
                </c:pt>
                <c:pt idx="5">
                  <c:v>0.13023255813953488</c:v>
                </c:pt>
                <c:pt idx="6">
                  <c:v>0.1299029945170814</c:v>
                </c:pt>
                <c:pt idx="7">
                  <c:v>0.12838682784493541</c:v>
                </c:pt>
                <c:pt idx="8">
                  <c:v>0.12854757929883137</c:v>
                </c:pt>
                <c:pt idx="9">
                  <c:v>0.12790697674418605</c:v>
                </c:pt>
                <c:pt idx="10">
                  <c:v>0.12930310663308145</c:v>
                </c:pt>
                <c:pt idx="11">
                  <c:v>0.12833333333333333</c:v>
                </c:pt>
                <c:pt idx="12">
                  <c:v>0.12622950819672132</c:v>
                </c:pt>
                <c:pt idx="13">
                  <c:v>0.12659268392930539</c:v>
                </c:pt>
                <c:pt idx="14">
                  <c:v>0.12732534105002066</c:v>
                </c:pt>
                <c:pt idx="15">
                  <c:v>0.12897822445561141</c:v>
                </c:pt>
                <c:pt idx="16">
                  <c:v>0.12607449856733524</c:v>
                </c:pt>
                <c:pt idx="17">
                  <c:v>0.12494929006085194</c:v>
                </c:pt>
                <c:pt idx="18">
                  <c:v>0.12919463087248323</c:v>
                </c:pt>
                <c:pt idx="19">
                  <c:v>0.13067458633856596</c:v>
                </c:pt>
                <c:pt idx="20">
                  <c:v>0.1299029945170814</c:v>
                </c:pt>
                <c:pt idx="21">
                  <c:v>0.1288163948138854</c:v>
                </c:pt>
                <c:pt idx="22">
                  <c:v>0.12556053811659193</c:v>
                </c:pt>
                <c:pt idx="23">
                  <c:v>0.12711514651258771</c:v>
                </c:pt>
                <c:pt idx="24">
                  <c:v>0.12510154346060112</c:v>
                </c:pt>
                <c:pt idx="25">
                  <c:v>0.12510154346060112</c:v>
                </c:pt>
                <c:pt idx="26">
                  <c:v>0.12261146496815287</c:v>
                </c:pt>
                <c:pt idx="27">
                  <c:v>0.12183544303797468</c:v>
                </c:pt>
                <c:pt idx="28">
                  <c:v>0.11998441760810284</c:v>
                </c:pt>
                <c:pt idx="29">
                  <c:v>0.12222222222222223</c:v>
                </c:pt>
                <c:pt idx="30">
                  <c:v>0.12374447569304942</c:v>
                </c:pt>
                <c:pt idx="31">
                  <c:v>0.12550937245313773</c:v>
                </c:pt>
                <c:pt idx="32">
                  <c:v>0.12359550561797752</c:v>
                </c:pt>
                <c:pt idx="33">
                  <c:v>0.12576561861984484</c:v>
                </c:pt>
                <c:pt idx="34">
                  <c:v>0.12270916334661354</c:v>
                </c:pt>
                <c:pt idx="35">
                  <c:v>0.12003117692907249</c:v>
                </c:pt>
                <c:pt idx="36">
                  <c:v>0.11873554356206631</c:v>
                </c:pt>
                <c:pt idx="37">
                  <c:v>0.11827956989247312</c:v>
                </c:pt>
                <c:pt idx="38">
                  <c:v>0.11728865194211728</c:v>
                </c:pt>
                <c:pt idx="39">
                  <c:v>0.11832500960430273</c:v>
                </c:pt>
                <c:pt idx="40">
                  <c:v>0.11796246648793567</c:v>
                </c:pt>
                <c:pt idx="41">
                  <c:v>0.11539902585237917</c:v>
                </c:pt>
                <c:pt idx="42">
                  <c:v>0.1164021164021164</c:v>
                </c:pt>
                <c:pt idx="43">
                  <c:v>0.11809815950920247</c:v>
                </c:pt>
                <c:pt idx="44">
                  <c:v>0.11618257261410787</c:v>
                </c:pt>
                <c:pt idx="45">
                  <c:v>0.11618257261410787</c:v>
                </c:pt>
                <c:pt idx="46">
                  <c:v>0.1167993932499052</c:v>
                </c:pt>
                <c:pt idx="47">
                  <c:v>0.11755725190839696</c:v>
                </c:pt>
                <c:pt idx="48">
                  <c:v>0.11937984496124031</c:v>
                </c:pt>
                <c:pt idx="49">
                  <c:v>0.11814345991561181</c:v>
                </c:pt>
                <c:pt idx="50">
                  <c:v>0.11719939117199391</c:v>
                </c:pt>
                <c:pt idx="51">
                  <c:v>0.11688804554079696</c:v>
                </c:pt>
                <c:pt idx="52">
                  <c:v>0.12050078247261346</c:v>
                </c:pt>
                <c:pt idx="53">
                  <c:v>0.11592021076401957</c:v>
                </c:pt>
                <c:pt idx="54">
                  <c:v>0.11415863602668644</c:v>
                </c:pt>
                <c:pt idx="55">
                  <c:v>0.11587659894657638</c:v>
                </c:pt>
                <c:pt idx="56">
                  <c:v>0.11697683251044437</c:v>
                </c:pt>
                <c:pt idx="57">
                  <c:v>0.11697683251044437</c:v>
                </c:pt>
                <c:pt idx="58">
                  <c:v>0.11323529411764706</c:v>
                </c:pt>
                <c:pt idx="59">
                  <c:v>0.11356932153392331</c:v>
                </c:pt>
                <c:pt idx="60">
                  <c:v>0.1130690161527166</c:v>
                </c:pt>
                <c:pt idx="61">
                  <c:v>0.1137370753323486</c:v>
                </c:pt>
                <c:pt idx="62">
                  <c:v>0.1137370753323486</c:v>
                </c:pt>
                <c:pt idx="63">
                  <c:v>0.11441307578008915</c:v>
                </c:pt>
                <c:pt idx="64">
                  <c:v>0.11361121357432682</c:v>
                </c:pt>
                <c:pt idx="65">
                  <c:v>0.11253196930946291</c:v>
                </c:pt>
                <c:pt idx="66">
                  <c:v>0.11195928753180662</c:v>
                </c:pt>
                <c:pt idx="67">
                  <c:v>0.11103100216294161</c:v>
                </c:pt>
                <c:pt idx="68">
                  <c:v>0.11063218390804598</c:v>
                </c:pt>
                <c:pt idx="69">
                  <c:v>0.10956954820348631</c:v>
                </c:pt>
                <c:pt idx="70">
                  <c:v>0.10933617323393681</c:v>
                </c:pt>
                <c:pt idx="71">
                  <c:v>0.10968660968660969</c:v>
                </c:pt>
                <c:pt idx="72">
                  <c:v>0.10868031051517291</c:v>
                </c:pt>
                <c:pt idx="73">
                  <c:v>0.10848890454385347</c:v>
                </c:pt>
                <c:pt idx="74">
                  <c:v>0.10894941634241245</c:v>
                </c:pt>
                <c:pt idx="75">
                  <c:v>0.10879547862945957</c:v>
                </c:pt>
                <c:pt idx="76">
                  <c:v>0.10898796886058032</c:v>
                </c:pt>
                <c:pt idx="77">
                  <c:v>0.10964756140975436</c:v>
                </c:pt>
                <c:pt idx="78">
                  <c:v>0.11224489795918367</c:v>
                </c:pt>
                <c:pt idx="79">
                  <c:v>0.11155378486055777</c:v>
                </c:pt>
                <c:pt idx="80">
                  <c:v>0.1116346502355926</c:v>
                </c:pt>
                <c:pt idx="81">
                  <c:v>0.11204074208803202</c:v>
                </c:pt>
                <c:pt idx="82">
                  <c:v>0.11204074208803202</c:v>
                </c:pt>
                <c:pt idx="83">
                  <c:v>0.1130690161527166</c:v>
                </c:pt>
                <c:pt idx="84">
                  <c:v>0.1146259769259397</c:v>
                </c:pt>
                <c:pt idx="85">
                  <c:v>0.11600753295668551</c:v>
                </c:pt>
                <c:pt idx="86">
                  <c:v>0.11778202676864245</c:v>
                </c:pt>
                <c:pt idx="87">
                  <c:v>0.11706575446598252</c:v>
                </c:pt>
                <c:pt idx="88">
                  <c:v>0.11715481171548117</c:v>
                </c:pt>
                <c:pt idx="89">
                  <c:v>0.1175123998473865</c:v>
                </c:pt>
                <c:pt idx="90">
                  <c:v>0.11552888222055514</c:v>
                </c:pt>
                <c:pt idx="91">
                  <c:v>0.11570247933884298</c:v>
                </c:pt>
                <c:pt idx="92">
                  <c:v>0.11505416511019799</c:v>
                </c:pt>
                <c:pt idx="93">
                  <c:v>0.11557223264540338</c:v>
                </c:pt>
                <c:pt idx="94">
                  <c:v>0.11578947368421053</c:v>
                </c:pt>
                <c:pt idx="95">
                  <c:v>0.1162702906757267</c:v>
                </c:pt>
                <c:pt idx="96">
                  <c:v>0.11864406779661017</c:v>
                </c:pt>
                <c:pt idx="97">
                  <c:v>0.11782708492731446</c:v>
                </c:pt>
                <c:pt idx="98">
                  <c:v>0.11746758199847446</c:v>
                </c:pt>
                <c:pt idx="99">
                  <c:v>0.1165783497350492</c:v>
                </c:pt>
                <c:pt idx="100">
                  <c:v>0.11649016641452345</c:v>
                </c:pt>
                <c:pt idx="101">
                  <c:v>0.11671087533156499</c:v>
                </c:pt>
                <c:pt idx="102">
                  <c:v>0.11394746577876433</c:v>
                </c:pt>
                <c:pt idx="103">
                  <c:v>0.1134020618556701</c:v>
                </c:pt>
                <c:pt idx="104">
                  <c:v>0.11403184005923732</c:v>
                </c:pt>
                <c:pt idx="105">
                  <c:v>0.11492537313432835</c:v>
                </c:pt>
                <c:pt idx="106">
                  <c:v>0.11587659894657638</c:v>
                </c:pt>
                <c:pt idx="107">
                  <c:v>0.11666666666666668</c:v>
                </c:pt>
                <c:pt idx="108">
                  <c:v>0.11649016641452345</c:v>
                </c:pt>
                <c:pt idx="109">
                  <c:v>0.1186897880539499</c:v>
                </c:pt>
                <c:pt idx="110">
                  <c:v>0.11864406779661017</c:v>
                </c:pt>
                <c:pt idx="111">
                  <c:v>0.11859838274932616</c:v>
                </c:pt>
                <c:pt idx="112">
                  <c:v>0.1164021164021164</c:v>
                </c:pt>
                <c:pt idx="113">
                  <c:v>0.11662249148049982</c:v>
                </c:pt>
                <c:pt idx="114">
                  <c:v>0.11850711812235476</c:v>
                </c:pt>
                <c:pt idx="115">
                  <c:v>0.12310151878497202</c:v>
                </c:pt>
                <c:pt idx="116">
                  <c:v>0.12178726769474101</c:v>
                </c:pt>
                <c:pt idx="117">
                  <c:v>0.11878133436174317</c:v>
                </c:pt>
                <c:pt idx="118">
                  <c:v>0.1196116504854369</c:v>
                </c:pt>
                <c:pt idx="119">
                  <c:v>0.11827956989247312</c:v>
                </c:pt>
                <c:pt idx="120">
                  <c:v>0.11666666666666668</c:v>
                </c:pt>
                <c:pt idx="121">
                  <c:v>0.11587659894657638</c:v>
                </c:pt>
                <c:pt idx="122">
                  <c:v>0.11846153846153847</c:v>
                </c:pt>
                <c:pt idx="123">
                  <c:v>0.11814345991561181</c:v>
                </c:pt>
                <c:pt idx="124">
                  <c:v>0.11483967188665176</c:v>
                </c:pt>
                <c:pt idx="125">
                  <c:v>0.1141163393849574</c:v>
                </c:pt>
                <c:pt idx="126">
                  <c:v>0.11277920175759795</c:v>
                </c:pt>
                <c:pt idx="127">
                  <c:v>0.11377909124492058</c:v>
                </c:pt>
                <c:pt idx="128">
                  <c:v>0.11290322580645161</c:v>
                </c:pt>
                <c:pt idx="129">
                  <c:v>0.11290322580645161</c:v>
                </c:pt>
                <c:pt idx="130">
                  <c:v>0.1111512089498376</c:v>
                </c:pt>
                <c:pt idx="131">
                  <c:v>0.10968660968660969</c:v>
                </c:pt>
                <c:pt idx="132">
                  <c:v>0.11183732752360204</c:v>
                </c:pt>
                <c:pt idx="133">
                  <c:v>0.11183732752360204</c:v>
                </c:pt>
                <c:pt idx="134">
                  <c:v>0.11095100864553313</c:v>
                </c:pt>
                <c:pt idx="135">
                  <c:v>0.10772997551591466</c:v>
                </c:pt>
                <c:pt idx="136">
                  <c:v>0.10698159083014937</c:v>
                </c:pt>
                <c:pt idx="137">
                  <c:v>0.10705596107055962</c:v>
                </c:pt>
                <c:pt idx="138">
                  <c:v>0.10624353225250087</c:v>
                </c:pt>
                <c:pt idx="139">
                  <c:v>0.1056241426611797</c:v>
                </c:pt>
                <c:pt idx="140">
                  <c:v>0.10522719508028698</c:v>
                </c:pt>
                <c:pt idx="141">
                  <c:v>0.10440677966101695</c:v>
                </c:pt>
                <c:pt idx="142">
                  <c:v>0.10476190476190476</c:v>
                </c:pt>
                <c:pt idx="143">
                  <c:v>0.10408921933085502</c:v>
                </c:pt>
                <c:pt idx="144">
                  <c:v>0.10276943610276944</c:v>
                </c:pt>
                <c:pt idx="145">
                  <c:v>0.10276943610276944</c:v>
                </c:pt>
                <c:pt idx="146">
                  <c:v>0.10335570469798658</c:v>
                </c:pt>
                <c:pt idx="147">
                  <c:v>0.1032171581769437</c:v>
                </c:pt>
                <c:pt idx="148">
                  <c:v>0.10256410256410256</c:v>
                </c:pt>
                <c:pt idx="149">
                  <c:v>0.10408921933085502</c:v>
                </c:pt>
                <c:pt idx="150">
                  <c:v>0.10273515677118079</c:v>
                </c:pt>
                <c:pt idx="151">
                  <c:v>0.10311349179779042</c:v>
                </c:pt>
                <c:pt idx="152">
                  <c:v>0.10283806343906511</c:v>
                </c:pt>
                <c:pt idx="153">
                  <c:v>0.1023936170212766</c:v>
                </c:pt>
                <c:pt idx="154">
                  <c:v>0.10301003344481606</c:v>
                </c:pt>
                <c:pt idx="155">
                  <c:v>0.10335570469798658</c:v>
                </c:pt>
                <c:pt idx="156">
                  <c:v>0.10283806343906511</c:v>
                </c:pt>
                <c:pt idx="157">
                  <c:v>0.10212201591511937</c:v>
                </c:pt>
                <c:pt idx="158">
                  <c:v>0.10222369731164953</c:v>
                </c:pt>
                <c:pt idx="159">
                  <c:v>0.1015161502966381</c:v>
                </c:pt>
                <c:pt idx="160">
                  <c:v>0.1008513425016372</c:v>
                </c:pt>
                <c:pt idx="161">
                  <c:v>0.10225763612217795</c:v>
                </c:pt>
                <c:pt idx="162">
                  <c:v>0.10202053660152369</c:v>
                </c:pt>
                <c:pt idx="163">
                  <c:v>9.8844672657252886E-2</c:v>
                </c:pt>
                <c:pt idx="164">
                  <c:v>9.9162910495814563E-2</c:v>
                </c:pt>
                <c:pt idx="165">
                  <c:v>9.8749599230522608E-2</c:v>
                </c:pt>
                <c:pt idx="166">
                  <c:v>9.7622820919175915E-2</c:v>
                </c:pt>
                <c:pt idx="167">
                  <c:v>9.6885813148788927E-2</c:v>
                </c:pt>
                <c:pt idx="168">
                  <c:v>9.6400625978090765E-2</c:v>
                </c:pt>
                <c:pt idx="169">
                  <c:v>9.6340319049108544E-2</c:v>
                </c:pt>
                <c:pt idx="170">
                  <c:v>9.4915254237288124E-2</c:v>
                </c:pt>
                <c:pt idx="171">
                  <c:v>9.4944512946979046E-2</c:v>
                </c:pt>
                <c:pt idx="172">
                  <c:v>9.4623655913978505E-2</c:v>
                </c:pt>
                <c:pt idx="173">
                  <c:v>9.5592799503414039E-2</c:v>
                </c:pt>
                <c:pt idx="174">
                  <c:v>9.6370463078848556E-2</c:v>
                </c:pt>
                <c:pt idx="175">
                  <c:v>9.5120444718962319E-2</c:v>
                </c:pt>
                <c:pt idx="176">
                  <c:v>9.4915254237288124E-2</c:v>
                </c:pt>
                <c:pt idx="177">
                  <c:v>9.4973789700894234E-2</c:v>
                </c:pt>
                <c:pt idx="178">
                  <c:v>9.6521466624882479E-2</c:v>
                </c:pt>
                <c:pt idx="179">
                  <c:v>9.6582000627155842E-2</c:v>
                </c:pt>
                <c:pt idx="180">
                  <c:v>9.7160883280757102E-2</c:v>
                </c:pt>
                <c:pt idx="181">
                  <c:v>9.7591888466413187E-2</c:v>
                </c:pt>
                <c:pt idx="182">
                  <c:v>9.9003535840565732E-2</c:v>
                </c:pt>
                <c:pt idx="183">
                  <c:v>9.9226804123711349E-2</c:v>
                </c:pt>
                <c:pt idx="184">
                  <c:v>9.9547511312217188E-2</c:v>
                </c:pt>
                <c:pt idx="185">
                  <c:v>9.8717948717948728E-2</c:v>
                </c:pt>
                <c:pt idx="186">
                  <c:v>9.8717948717948728E-2</c:v>
                </c:pt>
                <c:pt idx="187">
                  <c:v>9.9935107073329005E-2</c:v>
                </c:pt>
                <c:pt idx="188">
                  <c:v>9.9967543005517689E-2</c:v>
                </c:pt>
                <c:pt idx="189">
                  <c:v>0.10016260162601626</c:v>
                </c:pt>
                <c:pt idx="190">
                  <c:v>9.8276962348436511E-2</c:v>
                </c:pt>
                <c:pt idx="191">
                  <c:v>9.7746747064423989E-2</c:v>
                </c:pt>
                <c:pt idx="192">
                  <c:v>9.8120420516087922E-2</c:v>
                </c:pt>
                <c:pt idx="193">
                  <c:v>9.8276962348436511E-2</c:v>
                </c:pt>
                <c:pt idx="194">
                  <c:v>9.9547511312217188E-2</c:v>
                </c:pt>
                <c:pt idx="195">
                  <c:v>9.862311879602946E-2</c:v>
                </c:pt>
                <c:pt idx="196">
                  <c:v>9.7746747064423989E-2</c:v>
                </c:pt>
                <c:pt idx="197">
                  <c:v>9.7746747064423989E-2</c:v>
                </c:pt>
                <c:pt idx="198">
                  <c:v>9.8308330673475913E-2</c:v>
                </c:pt>
                <c:pt idx="199">
                  <c:v>9.8749599230522608E-2</c:v>
                </c:pt>
                <c:pt idx="200">
                  <c:v>9.7375908947202022E-2</c:v>
                </c:pt>
                <c:pt idx="201">
                  <c:v>9.6733668341708545E-2</c:v>
                </c:pt>
                <c:pt idx="202">
                  <c:v>9.6612296110414053E-2</c:v>
                </c:pt>
                <c:pt idx="203">
                  <c:v>9.6250000000000002E-2</c:v>
                </c:pt>
                <c:pt idx="204">
                  <c:v>9.6430807764558549E-2</c:v>
                </c:pt>
                <c:pt idx="205">
                  <c:v>9.6340319049108544E-2</c:v>
                </c:pt>
                <c:pt idx="206">
                  <c:v>9.694680516210262E-2</c:v>
                </c:pt>
                <c:pt idx="207">
                  <c:v>9.7622820919175915E-2</c:v>
                </c:pt>
                <c:pt idx="208">
                  <c:v>9.7499208610319729E-2</c:v>
                </c:pt>
                <c:pt idx="209">
                  <c:v>9.7222222222222224E-2</c:v>
                </c:pt>
                <c:pt idx="210">
                  <c:v>9.6612296110414053E-2</c:v>
                </c:pt>
                <c:pt idx="211">
                  <c:v>9.6340319049108544E-2</c:v>
                </c:pt>
                <c:pt idx="212">
                  <c:v>9.6672944130571259E-2</c:v>
                </c:pt>
                <c:pt idx="213">
                  <c:v>9.6491228070175433E-2</c:v>
                </c:pt>
                <c:pt idx="214">
                  <c:v>9.8434004474272932E-2</c:v>
                </c:pt>
                <c:pt idx="215">
                  <c:v>9.8434004474272932E-2</c:v>
                </c:pt>
                <c:pt idx="216">
                  <c:v>9.8908156711624923E-2</c:v>
                </c:pt>
                <c:pt idx="217">
                  <c:v>9.8844672657252886E-2</c:v>
                </c:pt>
                <c:pt idx="218">
                  <c:v>9.6340319049108544E-2</c:v>
                </c:pt>
                <c:pt idx="219">
                  <c:v>9.6551724137931047E-2</c:v>
                </c:pt>
                <c:pt idx="220">
                  <c:v>9.7345132743362831E-2</c:v>
                </c:pt>
                <c:pt idx="221">
                  <c:v>9.8276962348436511E-2</c:v>
                </c:pt>
                <c:pt idx="222">
                  <c:v>9.8654708520179379E-2</c:v>
                </c:pt>
                <c:pt idx="223">
                  <c:v>9.8971722365038553E-2</c:v>
                </c:pt>
                <c:pt idx="224">
                  <c:v>0.10058785107772697</c:v>
                </c:pt>
                <c:pt idx="225">
                  <c:v>0.10345985891837421</c:v>
                </c:pt>
                <c:pt idx="226">
                  <c:v>0.1035642232683255</c:v>
                </c:pt>
                <c:pt idx="227">
                  <c:v>0.10366879838438237</c:v>
                </c:pt>
                <c:pt idx="228">
                  <c:v>0.10458404074702887</c:v>
                </c:pt>
                <c:pt idx="229">
                  <c:v>0.1046195652173913</c:v>
                </c:pt>
                <c:pt idx="230">
                  <c:v>0.10387858347386172</c:v>
                </c:pt>
                <c:pt idx="231">
                  <c:v>0.10613370089593384</c:v>
                </c:pt>
                <c:pt idx="232">
                  <c:v>0.10511945392491467</c:v>
                </c:pt>
                <c:pt idx="233">
                  <c:v>0.10373863253620748</c:v>
                </c:pt>
                <c:pt idx="234">
                  <c:v>0.1032171581769437</c:v>
                </c:pt>
                <c:pt idx="235">
                  <c:v>0.1039136302294197</c:v>
                </c:pt>
                <c:pt idx="236">
                  <c:v>0.10479755018713849</c:v>
                </c:pt>
                <c:pt idx="237">
                  <c:v>0.1056241426611797</c:v>
                </c:pt>
                <c:pt idx="238">
                  <c:v>0.1071304347826087</c:v>
                </c:pt>
                <c:pt idx="239">
                  <c:v>0.10864197530864197</c:v>
                </c:pt>
                <c:pt idx="240">
                  <c:v>0.10657439446366783</c:v>
                </c:pt>
                <c:pt idx="241">
                  <c:v>0.10657439446366783</c:v>
                </c:pt>
                <c:pt idx="242">
                  <c:v>0.10871867278503354</c:v>
                </c:pt>
                <c:pt idx="243">
                  <c:v>0.10822206605762473</c:v>
                </c:pt>
                <c:pt idx="244">
                  <c:v>0.10953058321479374</c:v>
                </c:pt>
                <c:pt idx="245">
                  <c:v>0.11103100216294161</c:v>
                </c:pt>
                <c:pt idx="246">
                  <c:v>0.11265544989027067</c:v>
                </c:pt>
                <c:pt idx="247">
                  <c:v>0.10624353225250087</c:v>
                </c:pt>
                <c:pt idx="248">
                  <c:v>0.11458333333333334</c:v>
                </c:pt>
                <c:pt idx="249">
                  <c:v>0.1096085409252669</c:v>
                </c:pt>
                <c:pt idx="250">
                  <c:v>0.10547945205479453</c:v>
                </c:pt>
                <c:pt idx="251">
                  <c:v>9.7191543073524775E-2</c:v>
                </c:pt>
                <c:pt idx="252">
                  <c:v>9.4827586206896561E-2</c:v>
                </c:pt>
                <c:pt idx="253">
                  <c:v>9.407452657299939E-2</c:v>
                </c:pt>
                <c:pt idx="254">
                  <c:v>9.517923362175526E-2</c:v>
                </c:pt>
                <c:pt idx="255">
                  <c:v>9.3531733981172191E-2</c:v>
                </c:pt>
                <c:pt idx="256">
                  <c:v>9.2548076923076927E-2</c:v>
                </c:pt>
                <c:pt idx="257">
                  <c:v>9.2353823088455772E-2</c:v>
                </c:pt>
                <c:pt idx="258">
                  <c:v>9.1858037578288101E-2</c:v>
                </c:pt>
                <c:pt idx="259">
                  <c:v>9.2353823088455772E-2</c:v>
                </c:pt>
                <c:pt idx="260">
                  <c:v>9.3333333333333338E-2</c:v>
                </c:pt>
                <c:pt idx="261">
                  <c:v>9.3503339404978764E-2</c:v>
                </c:pt>
                <c:pt idx="262">
                  <c:v>9.3816631130063971E-2</c:v>
                </c:pt>
                <c:pt idx="263">
                  <c:v>9.3588574901245836E-2</c:v>
                </c:pt>
                <c:pt idx="264">
                  <c:v>9.4391664112779647E-2</c:v>
                </c:pt>
                <c:pt idx="265">
                  <c:v>9.6461008455997505E-2</c:v>
                </c:pt>
                <c:pt idx="266">
                  <c:v>9.840255591054313E-2</c:v>
                </c:pt>
                <c:pt idx="267">
                  <c:v>9.6370463078848556E-2</c:v>
                </c:pt>
                <c:pt idx="268">
                  <c:v>9.5622477491462285E-2</c:v>
                </c:pt>
                <c:pt idx="269">
                  <c:v>9.3276801938219259E-2</c:v>
                </c:pt>
                <c:pt idx="270">
                  <c:v>9.2575894198978048E-2</c:v>
                </c:pt>
                <c:pt idx="271">
                  <c:v>9.5326524295883619E-2</c:v>
                </c:pt>
                <c:pt idx="272">
                  <c:v>9.5149830089589132E-2</c:v>
                </c:pt>
                <c:pt idx="273">
                  <c:v>9.3673965936739656E-2</c:v>
                </c:pt>
                <c:pt idx="274">
                  <c:v>9.1912861832288875E-2</c:v>
                </c:pt>
                <c:pt idx="275">
                  <c:v>9.1367546722040935E-2</c:v>
                </c:pt>
                <c:pt idx="276">
                  <c:v>9.2967099305765161E-2</c:v>
                </c:pt>
                <c:pt idx="277">
                  <c:v>9.4103269172013448E-2</c:v>
                </c:pt>
                <c:pt idx="278">
                  <c:v>9.0668236679423031E-2</c:v>
                </c:pt>
                <c:pt idx="279">
                  <c:v>9.0269636576787812E-2</c:v>
                </c:pt>
                <c:pt idx="280">
                  <c:v>8.9900758902510217E-2</c:v>
                </c:pt>
                <c:pt idx="281">
                  <c:v>8.9378990133488101E-2</c:v>
                </c:pt>
                <c:pt idx="282">
                  <c:v>8.9275362318840576E-2</c:v>
                </c:pt>
                <c:pt idx="283">
                  <c:v>8.9560918871765052E-2</c:v>
                </c:pt>
                <c:pt idx="284">
                  <c:v>9.0909090909090898E-2</c:v>
                </c:pt>
                <c:pt idx="285">
                  <c:v>9.0909090909090898E-2</c:v>
                </c:pt>
                <c:pt idx="286">
                  <c:v>9.0909090909090898E-2</c:v>
                </c:pt>
                <c:pt idx="287">
                  <c:v>9.1259259259259262E-2</c:v>
                </c:pt>
                <c:pt idx="288">
                  <c:v>9.2215568862275457E-2</c:v>
                </c:pt>
                <c:pt idx="289">
                  <c:v>9.2882991556091685E-2</c:v>
                </c:pt>
                <c:pt idx="290">
                  <c:v>9.2659446450060162E-2</c:v>
                </c:pt>
                <c:pt idx="291">
                  <c:v>9.2215568862275457E-2</c:v>
                </c:pt>
                <c:pt idx="292">
                  <c:v>9.1940298507462687E-2</c:v>
                </c:pt>
                <c:pt idx="293">
                  <c:v>9.166666666666666E-2</c:v>
                </c:pt>
                <c:pt idx="294">
                  <c:v>9.1340450771055764E-2</c:v>
                </c:pt>
                <c:pt idx="295">
                  <c:v>9.1748585046172185E-2</c:v>
                </c:pt>
                <c:pt idx="296">
                  <c:v>9.3107617896009687E-2</c:v>
                </c:pt>
                <c:pt idx="297">
                  <c:v>9.3730979914790027E-2</c:v>
                </c:pt>
                <c:pt idx="298">
                  <c:v>9.3361624734768112E-2</c:v>
                </c:pt>
                <c:pt idx="299">
                  <c:v>9.3333333333333338E-2</c:v>
                </c:pt>
                <c:pt idx="300">
                  <c:v>9.4189602446483181E-2</c:v>
                </c:pt>
                <c:pt idx="301">
                  <c:v>9.416080709263222E-2</c:v>
                </c:pt>
                <c:pt idx="302">
                  <c:v>9.4827586206896561E-2</c:v>
                </c:pt>
                <c:pt idx="303">
                  <c:v>9.4769230769230772E-2</c:v>
                </c:pt>
                <c:pt idx="304">
                  <c:v>9.4507517643448904E-2</c:v>
                </c:pt>
                <c:pt idx="305">
                  <c:v>9.4507517643448904E-2</c:v>
                </c:pt>
                <c:pt idx="306">
                  <c:v>9.4304960195958368E-2</c:v>
                </c:pt>
                <c:pt idx="307">
                  <c:v>9.5652173913043467E-2</c:v>
                </c:pt>
                <c:pt idx="308">
                  <c:v>9.5356037151702794E-2</c:v>
                </c:pt>
                <c:pt idx="309">
                  <c:v>9.6340319049108544E-2</c:v>
                </c:pt>
                <c:pt idx="310">
                  <c:v>9.7622820919175915E-2</c:v>
                </c:pt>
                <c:pt idx="311">
                  <c:v>9.6551724137931047E-2</c:v>
                </c:pt>
                <c:pt idx="312">
                  <c:v>9.6551724137931047E-2</c:v>
                </c:pt>
                <c:pt idx="313">
                  <c:v>9.6612296110414053E-2</c:v>
                </c:pt>
                <c:pt idx="314">
                  <c:v>9.731437598736177E-2</c:v>
                </c:pt>
                <c:pt idx="315">
                  <c:v>9.5681888785337066E-2</c:v>
                </c:pt>
                <c:pt idx="316">
                  <c:v>9.4769230769230772E-2</c:v>
                </c:pt>
                <c:pt idx="317">
                  <c:v>9.5326524295883619E-2</c:v>
                </c:pt>
                <c:pt idx="318">
                  <c:v>9.5326524295883619E-2</c:v>
                </c:pt>
                <c:pt idx="319">
                  <c:v>9.3135772603568187E-2</c:v>
                </c:pt>
                <c:pt idx="320">
                  <c:v>9.2575894198978048E-2</c:v>
                </c:pt>
                <c:pt idx="321">
                  <c:v>9.2771084337349388E-2</c:v>
                </c:pt>
                <c:pt idx="322">
                  <c:v>9.3305059073008192E-2</c:v>
                </c:pt>
                <c:pt idx="323">
                  <c:v>9.3305059073008192E-2</c:v>
                </c:pt>
                <c:pt idx="324">
                  <c:v>9.4798399507540779E-2</c:v>
                </c:pt>
                <c:pt idx="325">
                  <c:v>9.553349875930521E-2</c:v>
                </c:pt>
                <c:pt idx="326">
                  <c:v>9.6733668341708545E-2</c:v>
                </c:pt>
                <c:pt idx="327">
                  <c:v>9.7870988242770893E-2</c:v>
                </c:pt>
                <c:pt idx="328">
                  <c:v>9.6855345911949692E-2</c:v>
                </c:pt>
                <c:pt idx="329">
                  <c:v>9.586056644880174E-2</c:v>
                </c:pt>
                <c:pt idx="330">
                  <c:v>9.6491228070175433E-2</c:v>
                </c:pt>
                <c:pt idx="331">
                  <c:v>9.5800933125972015E-2</c:v>
                </c:pt>
                <c:pt idx="332">
                  <c:v>9.6009975062344141E-2</c:v>
                </c:pt>
                <c:pt idx="333">
                  <c:v>9.5681888785337066E-2</c:v>
                </c:pt>
                <c:pt idx="334">
                  <c:v>9.694680516210262E-2</c:v>
                </c:pt>
                <c:pt idx="335">
                  <c:v>9.6039912690988466E-2</c:v>
                </c:pt>
                <c:pt idx="336">
                  <c:v>9.6703296703296707E-2</c:v>
                </c:pt>
                <c:pt idx="337">
                  <c:v>9.6855345911949692E-2</c:v>
                </c:pt>
                <c:pt idx="338">
                  <c:v>9.612983770287141E-2</c:v>
                </c:pt>
                <c:pt idx="339">
                  <c:v>9.6521466624882479E-2</c:v>
                </c:pt>
                <c:pt idx="340">
                  <c:v>9.4536525475752003E-2</c:v>
                </c:pt>
                <c:pt idx="341">
                  <c:v>9.5890410958904118E-2</c:v>
                </c:pt>
                <c:pt idx="342">
                  <c:v>9.5890410958904118E-2</c:v>
                </c:pt>
                <c:pt idx="343">
                  <c:v>9.6855345911949692E-2</c:v>
                </c:pt>
                <c:pt idx="344">
                  <c:v>9.6430807764558549E-2</c:v>
                </c:pt>
                <c:pt idx="345">
                  <c:v>9.694680516210262E-2</c:v>
                </c:pt>
                <c:pt idx="346">
                  <c:v>9.8371127435324182E-2</c:v>
                </c:pt>
                <c:pt idx="347">
                  <c:v>9.8120420516087922E-2</c:v>
                </c:pt>
                <c:pt idx="348">
                  <c:v>9.7870988242770893E-2</c:v>
                </c:pt>
                <c:pt idx="349">
                  <c:v>9.9130994528484076E-2</c:v>
                </c:pt>
                <c:pt idx="350">
                  <c:v>9.9805573558003888E-2</c:v>
                </c:pt>
                <c:pt idx="351">
                  <c:v>9.9644128113879002E-2</c:v>
                </c:pt>
                <c:pt idx="352">
                  <c:v>9.9354838709677415E-2</c:v>
                </c:pt>
                <c:pt idx="353">
                  <c:v>9.9773242630385492E-2</c:v>
                </c:pt>
                <c:pt idx="354">
                  <c:v>9.8876404494382023E-2</c:v>
                </c:pt>
                <c:pt idx="355">
                  <c:v>9.8026734563971984E-2</c:v>
                </c:pt>
                <c:pt idx="356">
                  <c:v>9.8182977366911062E-2</c:v>
                </c:pt>
                <c:pt idx="357">
                  <c:v>9.8496961944355615E-2</c:v>
                </c:pt>
                <c:pt idx="358">
                  <c:v>0.10052219321148825</c:v>
                </c:pt>
                <c:pt idx="359">
                  <c:v>0.10134912800263245</c:v>
                </c:pt>
                <c:pt idx="360">
                  <c:v>0.10068649885583525</c:v>
                </c:pt>
                <c:pt idx="361">
                  <c:v>9.8939929328621917E-2</c:v>
                </c:pt>
                <c:pt idx="362">
                  <c:v>9.9162910495814563E-2</c:v>
                </c:pt>
                <c:pt idx="363">
                  <c:v>9.8908156711624923E-2</c:v>
                </c:pt>
                <c:pt idx="364">
                  <c:v>9.7808828199428391E-2</c:v>
                </c:pt>
                <c:pt idx="365">
                  <c:v>9.8339719029374204E-2</c:v>
                </c:pt>
                <c:pt idx="366">
                  <c:v>9.7591888466413187E-2</c:v>
                </c:pt>
                <c:pt idx="367">
                  <c:v>9.8939929328621917E-2</c:v>
                </c:pt>
                <c:pt idx="368">
                  <c:v>9.90990990990991E-2</c:v>
                </c:pt>
                <c:pt idx="369">
                  <c:v>9.8371127435324182E-2</c:v>
                </c:pt>
                <c:pt idx="370">
                  <c:v>9.9708643573972161E-2</c:v>
                </c:pt>
                <c:pt idx="371">
                  <c:v>0.10111621799080761</c:v>
                </c:pt>
                <c:pt idx="372">
                  <c:v>0.10128247287076619</c:v>
                </c:pt>
                <c:pt idx="373">
                  <c:v>0.10270090030010004</c:v>
                </c:pt>
                <c:pt idx="374">
                  <c:v>0.10325175997318137</c:v>
                </c:pt>
                <c:pt idx="375">
                  <c:v>0.10352941176470588</c:v>
                </c:pt>
                <c:pt idx="376">
                  <c:v>0.103948700641242</c:v>
                </c:pt>
                <c:pt idx="377">
                  <c:v>0.10476190476190476</c:v>
                </c:pt>
                <c:pt idx="378">
                  <c:v>0.10342511752854265</c:v>
                </c:pt>
                <c:pt idx="379">
                  <c:v>0.10373863253620748</c:v>
                </c:pt>
                <c:pt idx="380">
                  <c:v>0.10328638497652583</c:v>
                </c:pt>
                <c:pt idx="381">
                  <c:v>0.10469068660774983</c:v>
                </c:pt>
                <c:pt idx="382">
                  <c:v>0.10511945392491467</c:v>
                </c:pt>
                <c:pt idx="383">
                  <c:v>0.1052991452991453</c:v>
                </c:pt>
                <c:pt idx="384">
                  <c:v>0.10515534312051895</c:v>
                </c:pt>
                <c:pt idx="385">
                  <c:v>0.10198675496688742</c:v>
                </c:pt>
                <c:pt idx="386">
                  <c:v>0.10218978102189781</c:v>
                </c:pt>
                <c:pt idx="387">
                  <c:v>0.10287241148964596</c:v>
                </c:pt>
                <c:pt idx="388">
                  <c:v>0.10042386697098141</c:v>
                </c:pt>
                <c:pt idx="389">
                  <c:v>0.1011826544021025</c:v>
                </c:pt>
                <c:pt idx="390">
                  <c:v>0.10131578947368422</c:v>
                </c:pt>
                <c:pt idx="391">
                  <c:v>0.10091743119266056</c:v>
                </c:pt>
                <c:pt idx="392">
                  <c:v>0.10215588723051411</c:v>
                </c:pt>
                <c:pt idx="393">
                  <c:v>0.10215588723051411</c:v>
                </c:pt>
                <c:pt idx="394">
                  <c:v>0.10111621799080761</c:v>
                </c:pt>
                <c:pt idx="395">
                  <c:v>0.10178453403833443</c:v>
                </c:pt>
                <c:pt idx="396">
                  <c:v>0.10256410256410256</c:v>
                </c:pt>
                <c:pt idx="397">
                  <c:v>0.10307898259705489</c:v>
                </c:pt>
                <c:pt idx="398">
                  <c:v>0.10311349179779042</c:v>
                </c:pt>
                <c:pt idx="399">
                  <c:v>0.10259826782145237</c:v>
                </c:pt>
                <c:pt idx="400">
                  <c:v>0.10294117647058823</c:v>
                </c:pt>
                <c:pt idx="401">
                  <c:v>0.10232558139534884</c:v>
                </c:pt>
                <c:pt idx="402">
                  <c:v>0.10263245584805064</c:v>
                </c:pt>
                <c:pt idx="403">
                  <c:v>0.10287241148964596</c:v>
                </c:pt>
                <c:pt idx="404">
                  <c:v>0.10215588723051411</c:v>
                </c:pt>
                <c:pt idx="405">
                  <c:v>0.10215588723051411</c:v>
                </c:pt>
                <c:pt idx="406">
                  <c:v>0.10270090030010004</c:v>
                </c:pt>
                <c:pt idx="407">
                  <c:v>0.10387858347386172</c:v>
                </c:pt>
                <c:pt idx="408">
                  <c:v>0.10366879838438237</c:v>
                </c:pt>
                <c:pt idx="409">
                  <c:v>0.10370370370370371</c:v>
                </c:pt>
                <c:pt idx="410">
                  <c:v>0.10430071114121232</c:v>
                </c:pt>
                <c:pt idx="411">
                  <c:v>0.10332103321033211</c:v>
                </c:pt>
                <c:pt idx="412">
                  <c:v>0.10345985891837421</c:v>
                </c:pt>
                <c:pt idx="413">
                  <c:v>0.10335570469798658</c:v>
                </c:pt>
                <c:pt idx="414">
                  <c:v>0.10242766877286331</c:v>
                </c:pt>
                <c:pt idx="415">
                  <c:v>0.10242766877286331</c:v>
                </c:pt>
                <c:pt idx="416">
                  <c:v>0.10229159747592162</c:v>
                </c:pt>
                <c:pt idx="417">
                  <c:v>0.10266666666666667</c:v>
                </c:pt>
                <c:pt idx="418">
                  <c:v>0.10266666666666667</c:v>
                </c:pt>
                <c:pt idx="419">
                  <c:v>0.10294117647058823</c:v>
                </c:pt>
                <c:pt idx="420">
                  <c:v>0.10301003344481606</c:v>
                </c:pt>
                <c:pt idx="421">
                  <c:v>0.10283806343906511</c:v>
                </c:pt>
                <c:pt idx="422">
                  <c:v>0.10249584026622297</c:v>
                </c:pt>
                <c:pt idx="423">
                  <c:v>0.10469068660774983</c:v>
                </c:pt>
                <c:pt idx="424">
                  <c:v>0.1071304347826087</c:v>
                </c:pt>
                <c:pt idx="425">
                  <c:v>0.10454854039375425</c:v>
                </c:pt>
                <c:pt idx="426">
                  <c:v>0.10175090849025438</c:v>
                </c:pt>
                <c:pt idx="427">
                  <c:v>0.10045662100456622</c:v>
                </c:pt>
                <c:pt idx="428">
                  <c:v>0.10029306414848584</c:v>
                </c:pt>
                <c:pt idx="429">
                  <c:v>0.10081833060556465</c:v>
                </c:pt>
                <c:pt idx="430">
                  <c:v>0.10016260162601626</c:v>
                </c:pt>
                <c:pt idx="431">
                  <c:v>0.10161662817551964</c:v>
                </c:pt>
                <c:pt idx="432">
                  <c:v>0.10283806343906511</c:v>
                </c:pt>
                <c:pt idx="433">
                  <c:v>0.10198675496688742</c:v>
                </c:pt>
                <c:pt idx="434">
                  <c:v>0.1008513425016372</c:v>
                </c:pt>
                <c:pt idx="435">
                  <c:v>0.10181818181818182</c:v>
                </c:pt>
                <c:pt idx="436">
                  <c:v>0.10175090849025438</c:v>
                </c:pt>
                <c:pt idx="437">
                  <c:v>0.10165016501650165</c:v>
                </c:pt>
                <c:pt idx="438">
                  <c:v>0.10088437602358336</c:v>
                </c:pt>
                <c:pt idx="439">
                  <c:v>0.10075237160614982</c:v>
                </c:pt>
                <c:pt idx="440">
                  <c:v>0.10091743119266056</c:v>
                </c:pt>
                <c:pt idx="441">
                  <c:v>0.10006497725795971</c:v>
                </c:pt>
                <c:pt idx="442">
                  <c:v>0.1</c:v>
                </c:pt>
                <c:pt idx="443">
                  <c:v>0.10019518542615485</c:v>
                </c:pt>
                <c:pt idx="444">
                  <c:v>9.7499208610319729E-2</c:v>
                </c:pt>
                <c:pt idx="445">
                  <c:v>9.7870988242770893E-2</c:v>
                </c:pt>
                <c:pt idx="446">
                  <c:v>9.8939929328621917E-2</c:v>
                </c:pt>
                <c:pt idx="447">
                  <c:v>9.8939929328621917E-2</c:v>
                </c:pt>
                <c:pt idx="448">
                  <c:v>9.8876404494382023E-2</c:v>
                </c:pt>
                <c:pt idx="449">
                  <c:v>0.10091743119266056</c:v>
                </c:pt>
                <c:pt idx="450">
                  <c:v>0.10058785107772697</c:v>
                </c:pt>
                <c:pt idx="451">
                  <c:v>9.6764059063776317E-2</c:v>
                </c:pt>
                <c:pt idx="452">
                  <c:v>9.7069019855026792E-2</c:v>
                </c:pt>
                <c:pt idx="453">
                  <c:v>9.7069019855026792E-2</c:v>
                </c:pt>
                <c:pt idx="454">
                  <c:v>9.7406704617330808E-2</c:v>
                </c:pt>
                <c:pt idx="455">
                  <c:v>9.6794468887492144E-2</c:v>
                </c:pt>
                <c:pt idx="456">
                  <c:v>9.8276962348436511E-2</c:v>
                </c:pt>
                <c:pt idx="457">
                  <c:v>9.7746747064423989E-2</c:v>
                </c:pt>
                <c:pt idx="458">
                  <c:v>9.7746747064423989E-2</c:v>
                </c:pt>
                <c:pt idx="459">
                  <c:v>9.8057943330149638E-2</c:v>
                </c:pt>
                <c:pt idx="460">
                  <c:v>9.8308330673475913E-2</c:v>
                </c:pt>
                <c:pt idx="461">
                  <c:v>9.8089171974522299E-2</c:v>
                </c:pt>
                <c:pt idx="462">
                  <c:v>9.8089171974522299E-2</c:v>
                </c:pt>
                <c:pt idx="463">
                  <c:v>9.8214285714285712E-2</c:v>
                </c:pt>
                <c:pt idx="464">
                  <c:v>9.7622820919175915E-2</c:v>
                </c:pt>
                <c:pt idx="465">
                  <c:v>9.796437659033079E-2</c:v>
                </c:pt>
                <c:pt idx="466">
                  <c:v>9.8434004474272932E-2</c:v>
                </c:pt>
                <c:pt idx="467">
                  <c:v>9.7902097902097904E-2</c:v>
                </c:pt>
                <c:pt idx="468">
                  <c:v>9.8089171974522299E-2</c:v>
                </c:pt>
                <c:pt idx="469">
                  <c:v>9.7777777777777783E-2</c:v>
                </c:pt>
                <c:pt idx="470">
                  <c:v>9.7870988242770893E-2</c:v>
                </c:pt>
                <c:pt idx="471">
                  <c:v>9.868631848766421E-2</c:v>
                </c:pt>
                <c:pt idx="472">
                  <c:v>0.10029306414848584</c:v>
                </c:pt>
                <c:pt idx="473">
                  <c:v>0.10009749756256094</c:v>
                </c:pt>
                <c:pt idx="474">
                  <c:v>9.9644128113879002E-2</c:v>
                </c:pt>
                <c:pt idx="475">
                  <c:v>9.9644128113879002E-2</c:v>
                </c:pt>
                <c:pt idx="476">
                  <c:v>0.1003584229390681</c:v>
                </c:pt>
                <c:pt idx="477">
                  <c:v>0.10026041666666667</c:v>
                </c:pt>
                <c:pt idx="478">
                  <c:v>9.9579696087940511E-2</c:v>
                </c:pt>
                <c:pt idx="479">
                  <c:v>0.1003257328990228</c:v>
                </c:pt>
                <c:pt idx="480">
                  <c:v>0.10058785107772697</c:v>
                </c:pt>
                <c:pt idx="481">
                  <c:v>0.1008513425016372</c:v>
                </c:pt>
                <c:pt idx="482">
                  <c:v>0.10071942446043167</c:v>
                </c:pt>
                <c:pt idx="483">
                  <c:v>9.8876404494382023E-2</c:v>
                </c:pt>
                <c:pt idx="484">
                  <c:v>9.8560000000000009E-2</c:v>
                </c:pt>
                <c:pt idx="485">
                  <c:v>9.7406704617330808E-2</c:v>
                </c:pt>
                <c:pt idx="486">
                  <c:v>9.6612296110414053E-2</c:v>
                </c:pt>
                <c:pt idx="487">
                  <c:v>9.7069019855026792E-2</c:v>
                </c:pt>
                <c:pt idx="488">
                  <c:v>9.5444685466377438E-2</c:v>
                </c:pt>
                <c:pt idx="489">
                  <c:v>9.4769230769230772E-2</c:v>
                </c:pt>
                <c:pt idx="490">
                  <c:v>9.556313993174062E-2</c:v>
                </c:pt>
                <c:pt idx="491">
                  <c:v>9.6280087527352301E-2</c:v>
                </c:pt>
                <c:pt idx="492">
                  <c:v>9.5800933125972015E-2</c:v>
                </c:pt>
                <c:pt idx="493">
                  <c:v>9.7191543073524775E-2</c:v>
                </c:pt>
                <c:pt idx="494">
                  <c:v>9.5920274057925886E-2</c:v>
                </c:pt>
                <c:pt idx="495">
                  <c:v>9.598005609224057E-2</c:v>
                </c:pt>
                <c:pt idx="496">
                  <c:v>9.6824897830870796E-2</c:v>
                </c:pt>
                <c:pt idx="497">
                  <c:v>9.6703296703296707E-2</c:v>
                </c:pt>
                <c:pt idx="498">
                  <c:v>9.6582000627155842E-2</c:v>
                </c:pt>
                <c:pt idx="499">
                  <c:v>9.7468354430379739E-2</c:v>
                </c:pt>
                <c:pt idx="500">
                  <c:v>9.8371127435324182E-2</c:v>
                </c:pt>
                <c:pt idx="501">
                  <c:v>9.8749599230522608E-2</c:v>
                </c:pt>
                <c:pt idx="502">
                  <c:v>9.9837925445705022E-2</c:v>
                </c:pt>
                <c:pt idx="503">
                  <c:v>0.10022779043280182</c:v>
                </c:pt>
                <c:pt idx="504">
                  <c:v>0.10114942528735632</c:v>
                </c:pt>
                <c:pt idx="505">
                  <c:v>0.10101672679567072</c:v>
                </c:pt>
                <c:pt idx="506">
                  <c:v>9.9611901681759374E-2</c:v>
                </c:pt>
                <c:pt idx="507">
                  <c:v>9.9935107073329005E-2</c:v>
                </c:pt>
                <c:pt idx="508">
                  <c:v>0.10006497725795971</c:v>
                </c:pt>
                <c:pt idx="509">
                  <c:v>9.9902692182938707E-2</c:v>
                </c:pt>
                <c:pt idx="510">
                  <c:v>9.9676375404530754E-2</c:v>
                </c:pt>
                <c:pt idx="511">
                  <c:v>0.1003584229390681</c:v>
                </c:pt>
                <c:pt idx="512">
                  <c:v>0.10009749756256094</c:v>
                </c:pt>
                <c:pt idx="513">
                  <c:v>0.10065359477124183</c:v>
                </c:pt>
                <c:pt idx="514">
                  <c:v>0.10003247807729783</c:v>
                </c:pt>
                <c:pt idx="515">
                  <c:v>9.8876404494382023E-2</c:v>
                </c:pt>
                <c:pt idx="516">
                  <c:v>9.8876404494382023E-2</c:v>
                </c:pt>
                <c:pt idx="517">
                  <c:v>9.9967543005517689E-2</c:v>
                </c:pt>
                <c:pt idx="518">
                  <c:v>9.8026734563971984E-2</c:v>
                </c:pt>
                <c:pt idx="519">
                  <c:v>9.8245614035087719E-2</c:v>
                </c:pt>
                <c:pt idx="520">
                  <c:v>9.9579696087940511E-2</c:v>
                </c:pt>
                <c:pt idx="521">
                  <c:v>9.9611901681759374E-2</c:v>
                </c:pt>
                <c:pt idx="522">
                  <c:v>0.10048939641109299</c:v>
                </c:pt>
                <c:pt idx="523">
                  <c:v>0.10091743119266056</c:v>
                </c:pt>
                <c:pt idx="524">
                  <c:v>0.10091743119266056</c:v>
                </c:pt>
                <c:pt idx="525">
                  <c:v>0.10134912800263245</c:v>
                </c:pt>
                <c:pt idx="526">
                  <c:v>0.10215588723051411</c:v>
                </c:pt>
                <c:pt idx="527">
                  <c:v>9.9676375404530754E-2</c:v>
                </c:pt>
                <c:pt idx="528">
                  <c:v>0.1001300390117035</c:v>
                </c:pt>
                <c:pt idx="529">
                  <c:v>0.10104986876640421</c:v>
                </c:pt>
                <c:pt idx="530">
                  <c:v>0.10134912800263245</c:v>
                </c:pt>
                <c:pt idx="531">
                  <c:v>0.10198675496688742</c:v>
                </c:pt>
                <c:pt idx="532">
                  <c:v>0.10259826782145237</c:v>
                </c:pt>
                <c:pt idx="533">
                  <c:v>0.10363391655450875</c:v>
                </c:pt>
                <c:pt idx="534">
                  <c:v>0.10370370370370371</c:v>
                </c:pt>
                <c:pt idx="535">
                  <c:v>0.10387858347386172</c:v>
                </c:pt>
                <c:pt idx="536">
                  <c:v>0.10405405405405405</c:v>
                </c:pt>
                <c:pt idx="537">
                  <c:v>0.103948700641242</c:v>
                </c:pt>
                <c:pt idx="538">
                  <c:v>0.10287241148964596</c:v>
                </c:pt>
                <c:pt idx="539">
                  <c:v>0.10359905819038009</c:v>
                </c:pt>
                <c:pt idx="540">
                  <c:v>0.10345985891837421</c:v>
                </c:pt>
                <c:pt idx="541">
                  <c:v>0.1042654028436019</c:v>
                </c:pt>
                <c:pt idx="542">
                  <c:v>0.1052991452991453</c:v>
                </c:pt>
                <c:pt idx="543">
                  <c:v>0.10584192439862543</c:v>
                </c:pt>
                <c:pt idx="544">
                  <c:v>0.1048689138576779</c:v>
                </c:pt>
                <c:pt idx="545">
                  <c:v>0.1048689138576779</c:v>
                </c:pt>
                <c:pt idx="546">
                  <c:v>0.1052991452991453</c:v>
                </c:pt>
                <c:pt idx="547">
                  <c:v>0.10653753026634383</c:v>
                </c:pt>
                <c:pt idx="548">
                  <c:v>0.10716771050800279</c:v>
                </c:pt>
                <c:pt idx="549">
                  <c:v>0.10776766969909028</c:v>
                </c:pt>
                <c:pt idx="550">
                  <c:v>0.10848890454385347</c:v>
                </c:pt>
                <c:pt idx="551">
                  <c:v>0.10829817158931082</c:v>
                </c:pt>
                <c:pt idx="552">
                  <c:v>0.10875706214689265</c:v>
                </c:pt>
                <c:pt idx="553">
                  <c:v>0.11011798355380766</c:v>
                </c:pt>
                <c:pt idx="554">
                  <c:v>0.10941385435168739</c:v>
                </c:pt>
                <c:pt idx="555">
                  <c:v>0.10765466620062916</c:v>
                </c:pt>
                <c:pt idx="556">
                  <c:v>0.10829817158931082</c:v>
                </c:pt>
                <c:pt idx="557">
                  <c:v>0.10765466620062916</c:v>
                </c:pt>
                <c:pt idx="558">
                  <c:v>0.10653753026634383</c:v>
                </c:pt>
                <c:pt idx="559">
                  <c:v>0.1071304347826087</c:v>
                </c:pt>
                <c:pt idx="560">
                  <c:v>0.10761705101327743</c:v>
                </c:pt>
                <c:pt idx="561">
                  <c:v>0.10864197530864197</c:v>
                </c:pt>
                <c:pt idx="562">
                  <c:v>0.10810810810810811</c:v>
                </c:pt>
                <c:pt idx="563">
                  <c:v>0.10791871058163981</c:v>
                </c:pt>
                <c:pt idx="564">
                  <c:v>0.10799438990182329</c:v>
                </c:pt>
                <c:pt idx="565">
                  <c:v>0.10902654867256638</c:v>
                </c:pt>
                <c:pt idx="566">
                  <c:v>0.10894941634241245</c:v>
                </c:pt>
                <c:pt idx="567">
                  <c:v>0.10910379029401346</c:v>
                </c:pt>
                <c:pt idx="568">
                  <c:v>0.10988226899750267</c:v>
                </c:pt>
                <c:pt idx="569">
                  <c:v>0.10887239307175681</c:v>
                </c:pt>
                <c:pt idx="570">
                  <c:v>0.10887239307175681</c:v>
                </c:pt>
                <c:pt idx="571">
                  <c:v>0.10925860234125576</c:v>
                </c:pt>
                <c:pt idx="572">
                  <c:v>0.10833626450932114</c:v>
                </c:pt>
                <c:pt idx="573">
                  <c:v>0.1080701754385965</c:v>
                </c:pt>
                <c:pt idx="574">
                  <c:v>0.10731707317073172</c:v>
                </c:pt>
                <c:pt idx="575">
                  <c:v>0.10829817158931082</c:v>
                </c:pt>
                <c:pt idx="576">
                  <c:v>0.10727969348659004</c:v>
                </c:pt>
                <c:pt idx="577">
                  <c:v>0.11015736766809728</c:v>
                </c:pt>
                <c:pt idx="578">
                  <c:v>0.11051309651955507</c:v>
                </c:pt>
                <c:pt idx="579">
                  <c:v>0.11143270622286541</c:v>
                </c:pt>
                <c:pt idx="580">
                  <c:v>0.11143270622286541</c:v>
                </c:pt>
                <c:pt idx="581">
                  <c:v>0.11107104219257122</c:v>
                </c:pt>
                <c:pt idx="582">
                  <c:v>0.1075794621026895</c:v>
                </c:pt>
                <c:pt idx="583">
                  <c:v>0.10845070422535212</c:v>
                </c:pt>
                <c:pt idx="584">
                  <c:v>0.10949164592961252</c:v>
                </c:pt>
                <c:pt idx="585">
                  <c:v>0.10949164592961252</c:v>
                </c:pt>
                <c:pt idx="586">
                  <c:v>0.11</c:v>
                </c:pt>
                <c:pt idx="587">
                  <c:v>0.10996072831131738</c:v>
                </c:pt>
                <c:pt idx="588">
                  <c:v>0.10898796886058032</c:v>
                </c:pt>
                <c:pt idx="589">
                  <c:v>0.11039426523297492</c:v>
                </c:pt>
                <c:pt idx="590">
                  <c:v>0.11071171818835371</c:v>
                </c:pt>
                <c:pt idx="591">
                  <c:v>0.11039426523297492</c:v>
                </c:pt>
                <c:pt idx="592">
                  <c:v>0.10984308131241084</c:v>
                </c:pt>
                <c:pt idx="593">
                  <c:v>0.10988226899750267</c:v>
                </c:pt>
                <c:pt idx="594">
                  <c:v>0.11051309651955507</c:v>
                </c:pt>
                <c:pt idx="595">
                  <c:v>0.11067193675889329</c:v>
                </c:pt>
                <c:pt idx="596">
                  <c:v>0.11171563293434893</c:v>
                </c:pt>
                <c:pt idx="597">
                  <c:v>0.11277920175759795</c:v>
                </c:pt>
                <c:pt idx="598">
                  <c:v>0.11175616835994195</c:v>
                </c:pt>
                <c:pt idx="599">
                  <c:v>0.11027568922305765</c:v>
                </c:pt>
                <c:pt idx="600">
                  <c:v>0.10894941634241245</c:v>
                </c:pt>
                <c:pt idx="601">
                  <c:v>0.10856538597109623</c:v>
                </c:pt>
                <c:pt idx="602">
                  <c:v>0.10898796886058032</c:v>
                </c:pt>
                <c:pt idx="603">
                  <c:v>0.10826010544815466</c:v>
                </c:pt>
                <c:pt idx="604">
                  <c:v>0.10810810810810811</c:v>
                </c:pt>
                <c:pt idx="605">
                  <c:v>0.1075794621026895</c:v>
                </c:pt>
                <c:pt idx="606">
                  <c:v>0.10910379029401346</c:v>
                </c:pt>
                <c:pt idx="607">
                  <c:v>0.10910379029401346</c:v>
                </c:pt>
                <c:pt idx="608">
                  <c:v>0.1088339222614841</c:v>
                </c:pt>
                <c:pt idx="609">
                  <c:v>0.10902654867256638</c:v>
                </c:pt>
                <c:pt idx="610">
                  <c:v>0.10871867278503354</c:v>
                </c:pt>
                <c:pt idx="611">
                  <c:v>0.10992148465381871</c:v>
                </c:pt>
                <c:pt idx="612">
                  <c:v>0.10929737402413059</c:v>
                </c:pt>
                <c:pt idx="613">
                  <c:v>0.10868031051517291</c:v>
                </c:pt>
                <c:pt idx="614">
                  <c:v>0.110990990990991</c:v>
                </c:pt>
                <c:pt idx="615">
                  <c:v>0.11051309651955507</c:v>
                </c:pt>
                <c:pt idx="616">
                  <c:v>0.11127167630057803</c:v>
                </c:pt>
                <c:pt idx="617">
                  <c:v>0.11103100216294161</c:v>
                </c:pt>
                <c:pt idx="618">
                  <c:v>0.10007147962830593</c:v>
                </c:pt>
                <c:pt idx="619">
                  <c:v>0.10010725777618877</c:v>
                </c:pt>
                <c:pt idx="620">
                  <c:v>9.9537859936011372E-2</c:v>
                </c:pt>
                <c:pt idx="621">
                  <c:v>0.1009009009009009</c:v>
                </c:pt>
                <c:pt idx="622">
                  <c:v>0.10144927536231883</c:v>
                </c:pt>
                <c:pt idx="623">
                  <c:v>0.10230179028132991</c:v>
                </c:pt>
                <c:pt idx="624">
                  <c:v>0.10237659963436928</c:v>
                </c:pt>
                <c:pt idx="625">
                  <c:v>0.10343553749538234</c:v>
                </c:pt>
                <c:pt idx="626">
                  <c:v>0.10230179028132991</c:v>
                </c:pt>
                <c:pt idx="627">
                  <c:v>0.10355029585798817</c:v>
                </c:pt>
                <c:pt idx="628">
                  <c:v>0.10248901903367495</c:v>
                </c:pt>
                <c:pt idx="629">
                  <c:v>0.10366530914476119</c:v>
                </c:pt>
                <c:pt idx="630">
                  <c:v>0.10514457378895982</c:v>
                </c:pt>
                <c:pt idx="631">
                  <c:v>0.10428305400372438</c:v>
                </c:pt>
                <c:pt idx="632">
                  <c:v>0.10245151847786316</c:v>
                </c:pt>
                <c:pt idx="633">
                  <c:v>0.10181818181818181</c:v>
                </c:pt>
                <c:pt idx="634">
                  <c:v>0.10263929618768328</c:v>
                </c:pt>
                <c:pt idx="635">
                  <c:v>0.10459469555472543</c:v>
                </c:pt>
                <c:pt idx="636">
                  <c:v>0.10506566604127579</c:v>
                </c:pt>
                <c:pt idx="637">
                  <c:v>0.10506566604127579</c:v>
                </c:pt>
                <c:pt idx="638">
                  <c:v>0.10494752623688156</c:v>
                </c:pt>
                <c:pt idx="639">
                  <c:v>0.10594021944759742</c:v>
                </c:pt>
                <c:pt idx="640">
                  <c:v>0.10719754977029096</c:v>
                </c:pt>
                <c:pt idx="641">
                  <c:v>0.1064234131508932</c:v>
                </c:pt>
                <c:pt idx="642">
                  <c:v>0.10744435917114352</c:v>
                </c:pt>
                <c:pt idx="643">
                  <c:v>0.10691103474608628</c:v>
                </c:pt>
                <c:pt idx="644">
                  <c:v>0.10534236267870579</c:v>
                </c:pt>
                <c:pt idx="645">
                  <c:v>0.1023391812865497</c:v>
                </c:pt>
                <c:pt idx="646">
                  <c:v>0.10159651669085631</c:v>
                </c:pt>
                <c:pt idx="647">
                  <c:v>0.1003584229390681</c:v>
                </c:pt>
                <c:pt idx="648">
                  <c:v>9.9644128113878988E-2</c:v>
                </c:pt>
                <c:pt idx="649">
                  <c:v>9.9220411055988653E-2</c:v>
                </c:pt>
                <c:pt idx="650">
                  <c:v>9.9999999999999992E-2</c:v>
                </c:pt>
                <c:pt idx="651">
                  <c:v>0.10108303249097472</c:v>
                </c:pt>
                <c:pt idx="652">
                  <c:v>9.8765432098765427E-2</c:v>
                </c:pt>
                <c:pt idx="653">
                  <c:v>9.9009900990099001E-2</c:v>
                </c:pt>
                <c:pt idx="654">
                  <c:v>9.9220411055988653E-2</c:v>
                </c:pt>
                <c:pt idx="655">
                  <c:v>9.9892971815911516E-2</c:v>
                </c:pt>
                <c:pt idx="656">
                  <c:v>9.9750623441396499E-2</c:v>
                </c:pt>
                <c:pt idx="657">
                  <c:v>0.10003572704537335</c:v>
                </c:pt>
                <c:pt idx="658">
                  <c:v>0.10064701653486699</c:v>
                </c:pt>
                <c:pt idx="659">
                  <c:v>0.10108303249097472</c:v>
                </c:pt>
                <c:pt idx="660">
                  <c:v>0.10181818181818181</c:v>
                </c:pt>
                <c:pt idx="661">
                  <c:v>0.10279001468428781</c:v>
                </c:pt>
                <c:pt idx="662">
                  <c:v>0.10320678215997051</c:v>
                </c:pt>
                <c:pt idx="663">
                  <c:v>0.10226442658875091</c:v>
                </c:pt>
                <c:pt idx="664">
                  <c:v>9.9857346647646214E-2</c:v>
                </c:pt>
                <c:pt idx="665">
                  <c:v>9.9857346647646214E-2</c:v>
                </c:pt>
                <c:pt idx="666">
                  <c:v>0.10075566750629722</c:v>
                </c:pt>
                <c:pt idx="667">
                  <c:v>0.10163339382940108</c:v>
                </c:pt>
                <c:pt idx="668">
                  <c:v>0.10133912414042708</c:v>
                </c:pt>
                <c:pt idx="669">
                  <c:v>0.10196649672250545</c:v>
                </c:pt>
                <c:pt idx="670">
                  <c:v>0.10305483989694515</c:v>
                </c:pt>
                <c:pt idx="671">
                  <c:v>0.10324483775811208</c:v>
                </c:pt>
                <c:pt idx="672">
                  <c:v>0.10309278350515463</c:v>
                </c:pt>
                <c:pt idx="673">
                  <c:v>0.10393466963622865</c:v>
                </c:pt>
                <c:pt idx="674">
                  <c:v>0.10286554004408523</c:v>
                </c:pt>
                <c:pt idx="675">
                  <c:v>0.10286554004408523</c:v>
                </c:pt>
                <c:pt idx="676">
                  <c:v>0.10335917312661498</c:v>
                </c:pt>
                <c:pt idx="677">
                  <c:v>0.10200364298724954</c:v>
                </c:pt>
                <c:pt idx="678">
                  <c:v>0.10286554004408523</c:v>
                </c:pt>
                <c:pt idx="679">
                  <c:v>0.10252654705236178</c:v>
                </c:pt>
                <c:pt idx="680">
                  <c:v>0.10294117647058823</c:v>
                </c:pt>
                <c:pt idx="681">
                  <c:v>0.10332103321033209</c:v>
                </c:pt>
                <c:pt idx="682">
                  <c:v>9.7323600973236002E-2</c:v>
                </c:pt>
                <c:pt idx="683">
                  <c:v>9.8591549295774641E-2</c:v>
                </c:pt>
                <c:pt idx="684">
                  <c:v>9.8870056497175132E-2</c:v>
                </c:pt>
                <c:pt idx="685">
                  <c:v>9.9009900990099001E-2</c:v>
                </c:pt>
                <c:pt idx="686">
                  <c:v>0.10082823190493338</c:v>
                </c:pt>
                <c:pt idx="687">
                  <c:v>9.9821746880570397E-2</c:v>
                </c:pt>
                <c:pt idx="688">
                  <c:v>9.9044923947647676E-2</c:v>
                </c:pt>
                <c:pt idx="689">
                  <c:v>9.8452883263009841E-2</c:v>
                </c:pt>
                <c:pt idx="690">
                  <c:v>9.8039215686274508E-2</c:v>
                </c:pt>
                <c:pt idx="691">
                  <c:v>9.9220411055988653E-2</c:v>
                </c:pt>
                <c:pt idx="692">
                  <c:v>9.8245614035087719E-2</c:v>
                </c:pt>
                <c:pt idx="693">
                  <c:v>0.10025062656641603</c:v>
                </c:pt>
                <c:pt idx="694">
                  <c:v>9.9537859936011372E-2</c:v>
                </c:pt>
                <c:pt idx="695">
                  <c:v>0.10050251256281406</c:v>
                </c:pt>
                <c:pt idx="696">
                  <c:v>0.10133912414042708</c:v>
                </c:pt>
                <c:pt idx="697">
                  <c:v>0.10174418604651163</c:v>
                </c:pt>
                <c:pt idx="698">
                  <c:v>0.10053859964093356</c:v>
                </c:pt>
                <c:pt idx="699">
                  <c:v>0.10141253169141615</c:v>
                </c:pt>
                <c:pt idx="700">
                  <c:v>0.10119262739428983</c:v>
                </c:pt>
                <c:pt idx="701">
                  <c:v>0.10252654705236178</c:v>
                </c:pt>
                <c:pt idx="702">
                  <c:v>0.10200364298724954</c:v>
                </c:pt>
                <c:pt idx="703">
                  <c:v>0.10355029585798817</c:v>
                </c:pt>
                <c:pt idx="704">
                  <c:v>0.10498687664041993</c:v>
                </c:pt>
                <c:pt idx="705">
                  <c:v>0.10374212671359763</c:v>
                </c:pt>
                <c:pt idx="706">
                  <c:v>0.1037037037037037</c:v>
                </c:pt>
                <c:pt idx="707">
                  <c:v>0.10362694300518134</c:v>
                </c:pt>
                <c:pt idx="708">
                  <c:v>0.10343553749538234</c:v>
                </c:pt>
                <c:pt idx="709">
                  <c:v>0.10343553749538234</c:v>
                </c:pt>
                <c:pt idx="710">
                  <c:v>0.1023391812865497</c:v>
                </c:pt>
                <c:pt idx="711">
                  <c:v>0.10294117647058823</c:v>
                </c:pt>
                <c:pt idx="712">
                  <c:v>0.10178117048346055</c:v>
                </c:pt>
                <c:pt idx="713">
                  <c:v>0.1022270901788974</c:v>
                </c:pt>
                <c:pt idx="714">
                  <c:v>0.10279001468428781</c:v>
                </c:pt>
                <c:pt idx="715">
                  <c:v>0.10355029585798817</c:v>
                </c:pt>
                <c:pt idx="716">
                  <c:v>0.10389610389610389</c:v>
                </c:pt>
                <c:pt idx="717">
                  <c:v>0.10374212671359763</c:v>
                </c:pt>
                <c:pt idx="718">
                  <c:v>0.10650437428680107</c:v>
                </c:pt>
                <c:pt idx="719">
                  <c:v>0.1080663836356619</c:v>
                </c:pt>
                <c:pt idx="720">
                  <c:v>0.1080663836356619</c:v>
                </c:pt>
                <c:pt idx="721">
                  <c:v>0.10707456978967494</c:v>
                </c:pt>
                <c:pt idx="722">
                  <c:v>0.10695187165775401</c:v>
                </c:pt>
                <c:pt idx="723">
                  <c:v>0.10598031794095381</c:v>
                </c:pt>
                <c:pt idx="724">
                  <c:v>0.10707456978967494</c:v>
                </c:pt>
                <c:pt idx="725">
                  <c:v>0.1075681905493661</c:v>
                </c:pt>
                <c:pt idx="726">
                  <c:v>0.10732081257186661</c:v>
                </c:pt>
                <c:pt idx="727">
                  <c:v>0.10691103474608628</c:v>
                </c:pt>
                <c:pt idx="728">
                  <c:v>0.10732081257186661</c:v>
                </c:pt>
                <c:pt idx="729">
                  <c:v>0.10719754977029096</c:v>
                </c:pt>
                <c:pt idx="730">
                  <c:v>0.10781671159029649</c:v>
                </c:pt>
                <c:pt idx="731">
                  <c:v>0.10907674328009348</c:v>
                </c:pt>
                <c:pt idx="732">
                  <c:v>0.10924697619976589</c:v>
                </c:pt>
                <c:pt idx="733">
                  <c:v>0.10937499999999999</c:v>
                </c:pt>
                <c:pt idx="734">
                  <c:v>0.10916179337231968</c:v>
                </c:pt>
                <c:pt idx="735">
                  <c:v>0.10916179337231968</c:v>
                </c:pt>
                <c:pt idx="736">
                  <c:v>0.10976087808702469</c:v>
                </c:pt>
                <c:pt idx="737">
                  <c:v>0.10984699882306787</c:v>
                </c:pt>
                <c:pt idx="738">
                  <c:v>0.11027963765261913</c:v>
                </c:pt>
                <c:pt idx="739">
                  <c:v>0.11097899326198969</c:v>
                </c:pt>
                <c:pt idx="740">
                  <c:v>0.10903426791277258</c:v>
                </c:pt>
                <c:pt idx="741">
                  <c:v>0.11023622047244094</c:v>
                </c:pt>
                <c:pt idx="742">
                  <c:v>0.11075949367088607</c:v>
                </c:pt>
                <c:pt idx="743">
                  <c:v>0.11054086063955784</c:v>
                </c:pt>
                <c:pt idx="744">
                  <c:v>0.11019283746556473</c:v>
                </c:pt>
                <c:pt idx="745">
                  <c:v>0.10937499999999999</c:v>
                </c:pt>
                <c:pt idx="746">
                  <c:v>0.10980392156862745</c:v>
                </c:pt>
                <c:pt idx="747">
                  <c:v>0.10937499999999999</c:v>
                </c:pt>
                <c:pt idx="748">
                  <c:v>9.3312597200622086E-2</c:v>
                </c:pt>
                <c:pt idx="749">
                  <c:v>9.2807424593967514E-2</c:v>
                </c:pt>
                <c:pt idx="750">
                  <c:v>9.3421564811210583E-2</c:v>
                </c:pt>
                <c:pt idx="751">
                  <c:v>9.5655639697090469E-2</c:v>
                </c:pt>
                <c:pt idx="752">
                  <c:v>9.4824180165942323E-2</c:v>
                </c:pt>
                <c:pt idx="753">
                  <c:v>9.5049504950495051E-2</c:v>
                </c:pt>
                <c:pt idx="754">
                  <c:v>9.1954022988505732E-2</c:v>
                </c:pt>
                <c:pt idx="755">
                  <c:v>9.3023255813953487E-2</c:v>
                </c:pt>
                <c:pt idx="756">
                  <c:v>9.4043887147335428E-2</c:v>
                </c:pt>
                <c:pt idx="757">
                  <c:v>9.4191522762951327E-2</c:v>
                </c:pt>
                <c:pt idx="758">
                  <c:v>9.4117647058823528E-2</c:v>
                </c:pt>
                <c:pt idx="759">
                  <c:v>9.3023255813953487E-2</c:v>
                </c:pt>
                <c:pt idx="760">
                  <c:v>9.4339622641509427E-2</c:v>
                </c:pt>
                <c:pt idx="761">
                  <c:v>9.4043887147335428E-2</c:v>
                </c:pt>
                <c:pt idx="762">
                  <c:v>9.3276331130975512E-2</c:v>
                </c:pt>
                <c:pt idx="763">
                  <c:v>9.4117647058823528E-2</c:v>
                </c:pt>
                <c:pt idx="764">
                  <c:v>9.4117647058823528E-2</c:v>
                </c:pt>
                <c:pt idx="765">
                  <c:v>9.4117647058823528E-2</c:v>
                </c:pt>
                <c:pt idx="766">
                  <c:v>9.4599921166732354E-2</c:v>
                </c:pt>
                <c:pt idx="767">
                  <c:v>9.5617529880478072E-2</c:v>
                </c:pt>
                <c:pt idx="768">
                  <c:v>9.6891400888171178E-2</c:v>
                </c:pt>
                <c:pt idx="769">
                  <c:v>9.768009768009768E-2</c:v>
                </c:pt>
                <c:pt idx="770">
                  <c:v>9.7959183673469383E-2</c:v>
                </c:pt>
                <c:pt idx="771">
                  <c:v>9.7959183673469383E-2</c:v>
                </c:pt>
                <c:pt idx="772">
                  <c:v>0.10020876826722339</c:v>
                </c:pt>
                <c:pt idx="773">
                  <c:v>9.9296648738105078E-2</c:v>
                </c:pt>
                <c:pt idx="774">
                  <c:v>9.7165991902834009E-2</c:v>
                </c:pt>
                <c:pt idx="775">
                  <c:v>9.6269554753309269E-2</c:v>
                </c:pt>
                <c:pt idx="776">
                  <c:v>9.6424266773804737E-2</c:v>
                </c:pt>
                <c:pt idx="777">
                  <c:v>9.2449922958397532E-2</c:v>
                </c:pt>
                <c:pt idx="778">
                  <c:v>9.382329945269742E-2</c:v>
                </c:pt>
                <c:pt idx="779">
                  <c:v>9.4525403702244978E-2</c:v>
                </c:pt>
                <c:pt idx="780">
                  <c:v>9.6153846153846145E-2</c:v>
                </c:pt>
                <c:pt idx="781">
                  <c:v>9.4488188976377951E-2</c:v>
                </c:pt>
                <c:pt idx="782">
                  <c:v>9.4674556213017749E-2</c:v>
                </c:pt>
                <c:pt idx="783">
                  <c:v>9.5011876484560567E-2</c:v>
                </c:pt>
                <c:pt idx="784">
                  <c:v>9.6038415366146462E-2</c:v>
                </c:pt>
                <c:pt idx="785">
                  <c:v>9.5731950538492219E-2</c:v>
                </c:pt>
                <c:pt idx="786">
                  <c:v>9.6000000000000002E-2</c:v>
                </c:pt>
                <c:pt idx="787">
                  <c:v>9.7008892481810841E-2</c:v>
                </c:pt>
                <c:pt idx="788">
                  <c:v>9.4861660079051377E-2</c:v>
                </c:pt>
                <c:pt idx="789">
                  <c:v>9.9132589838909532E-2</c:v>
                </c:pt>
                <c:pt idx="790">
                  <c:v>9.8887515451174288E-2</c:v>
                </c:pt>
                <c:pt idx="791">
                  <c:v>9.5049504950495051E-2</c:v>
                </c:pt>
                <c:pt idx="792">
                  <c:v>9.3059325319891431E-2</c:v>
                </c:pt>
                <c:pt idx="793">
                  <c:v>9.2987214258039519E-2</c:v>
                </c:pt>
                <c:pt idx="794">
                  <c:v>9.1428571428571428E-2</c:v>
                </c:pt>
                <c:pt idx="795">
                  <c:v>9.2664092664092659E-2</c:v>
                </c:pt>
                <c:pt idx="796">
                  <c:v>9.2272202998846586E-2</c:v>
                </c:pt>
                <c:pt idx="797">
                  <c:v>9.2771550057982211E-2</c:v>
                </c:pt>
                <c:pt idx="798">
                  <c:v>9.2664092664092659E-2</c:v>
                </c:pt>
                <c:pt idx="799">
                  <c:v>9.237875288683603E-2</c:v>
                </c:pt>
                <c:pt idx="800">
                  <c:v>9.4899169632265717E-2</c:v>
                </c:pt>
                <c:pt idx="801">
                  <c:v>9.5351609058402856E-2</c:v>
                </c:pt>
                <c:pt idx="802">
                  <c:v>9.6891400888171178E-2</c:v>
                </c:pt>
                <c:pt idx="803">
                  <c:v>9.696969696969697E-2</c:v>
                </c:pt>
                <c:pt idx="804">
                  <c:v>9.6424266773804737E-2</c:v>
                </c:pt>
                <c:pt idx="805">
                  <c:v>9.6424266773804737E-2</c:v>
                </c:pt>
                <c:pt idx="806">
                  <c:v>9.6579476861166996E-2</c:v>
                </c:pt>
                <c:pt idx="807">
                  <c:v>9.7481722177091792E-2</c:v>
                </c:pt>
                <c:pt idx="808">
                  <c:v>9.7363083164300201E-2</c:v>
                </c:pt>
                <c:pt idx="809">
                  <c:v>9.6424266773804737E-2</c:v>
                </c:pt>
                <c:pt idx="810">
                  <c:v>9.8765432098765427E-2</c:v>
                </c:pt>
                <c:pt idx="811">
                  <c:v>9.9009900990099015E-2</c:v>
                </c:pt>
                <c:pt idx="812">
                  <c:v>9.8562628336755637E-2</c:v>
                </c:pt>
                <c:pt idx="813">
                  <c:v>9.7442143727161992E-2</c:v>
                </c:pt>
                <c:pt idx="814">
                  <c:v>9.823986901350798E-2</c:v>
                </c:pt>
                <c:pt idx="815">
                  <c:v>9.7879282218597055E-2</c:v>
                </c:pt>
                <c:pt idx="816">
                  <c:v>9.6579476861166996E-2</c:v>
                </c:pt>
                <c:pt idx="817">
                  <c:v>9.6852300242130748E-2</c:v>
                </c:pt>
                <c:pt idx="818">
                  <c:v>9.7560975609756087E-2</c:v>
                </c:pt>
                <c:pt idx="819">
                  <c:v>9.9420049710024855E-2</c:v>
                </c:pt>
                <c:pt idx="820">
                  <c:v>0.10075566750629722</c:v>
                </c:pt>
                <c:pt idx="821">
                  <c:v>0.1019108280254777</c:v>
                </c:pt>
                <c:pt idx="822">
                  <c:v>0.10296010296010297</c:v>
                </c:pt>
                <c:pt idx="823">
                  <c:v>0.10265183917878529</c:v>
                </c:pt>
                <c:pt idx="824">
                  <c:v>0.10238907849829351</c:v>
                </c:pt>
                <c:pt idx="825">
                  <c:v>0.10335917312661499</c:v>
                </c:pt>
                <c:pt idx="826">
                  <c:v>0.1032258064516129</c:v>
                </c:pt>
                <c:pt idx="827">
                  <c:v>0.10265183917878529</c:v>
                </c:pt>
                <c:pt idx="828">
                  <c:v>0.10122311261071278</c:v>
                </c:pt>
                <c:pt idx="829">
                  <c:v>0.10143702451394758</c:v>
                </c:pt>
                <c:pt idx="830">
                  <c:v>0.10143702451394758</c:v>
                </c:pt>
                <c:pt idx="831">
                  <c:v>0.10212765957446808</c:v>
                </c:pt>
                <c:pt idx="832">
                  <c:v>0.1023454157782516</c:v>
                </c:pt>
                <c:pt idx="833">
                  <c:v>0.10480349344978167</c:v>
                </c:pt>
                <c:pt idx="834">
                  <c:v>0.10638297872340426</c:v>
                </c:pt>
                <c:pt idx="835">
                  <c:v>0.10666666666666666</c:v>
                </c:pt>
                <c:pt idx="836">
                  <c:v>0.10781671159029649</c:v>
                </c:pt>
                <c:pt idx="837">
                  <c:v>0.10695187165775399</c:v>
                </c:pt>
                <c:pt idx="838">
                  <c:v>0.10738255033557045</c:v>
                </c:pt>
                <c:pt idx="839">
                  <c:v>0.10738255033557045</c:v>
                </c:pt>
                <c:pt idx="840">
                  <c:v>0.10738255033557045</c:v>
                </c:pt>
                <c:pt idx="841">
                  <c:v>0.10671409515340151</c:v>
                </c:pt>
                <c:pt idx="842">
                  <c:v>0.10526315789473684</c:v>
                </c:pt>
                <c:pt idx="843">
                  <c:v>0.10503282275711159</c:v>
                </c:pt>
                <c:pt idx="844">
                  <c:v>0.1046207497820401</c:v>
                </c:pt>
                <c:pt idx="845">
                  <c:v>0.1046207497820401</c:v>
                </c:pt>
                <c:pt idx="846">
                  <c:v>0.10676156583629892</c:v>
                </c:pt>
                <c:pt idx="847">
                  <c:v>0.10638297872340426</c:v>
                </c:pt>
                <c:pt idx="848">
                  <c:v>0.10676156583629892</c:v>
                </c:pt>
                <c:pt idx="849">
                  <c:v>0.10714285714285715</c:v>
                </c:pt>
                <c:pt idx="850">
                  <c:v>0.10554089709762533</c:v>
                </c:pt>
                <c:pt idx="851">
                  <c:v>0.10380622837370242</c:v>
                </c:pt>
                <c:pt idx="852">
                  <c:v>0.10376134889753567</c:v>
                </c:pt>
                <c:pt idx="853">
                  <c:v>0.10300429184549356</c:v>
                </c:pt>
                <c:pt idx="854">
                  <c:v>0.10269576379974325</c:v>
                </c:pt>
                <c:pt idx="855">
                  <c:v>0.10296010296010297</c:v>
                </c:pt>
                <c:pt idx="856">
                  <c:v>0.10309278350515463</c:v>
                </c:pt>
                <c:pt idx="857">
                  <c:v>0.10282776349614396</c:v>
                </c:pt>
                <c:pt idx="858">
                  <c:v>0.10252029047415634</c:v>
                </c:pt>
                <c:pt idx="859">
                  <c:v>0.10204081632653061</c:v>
                </c:pt>
                <c:pt idx="860">
                  <c:v>0.10135135135135134</c:v>
                </c:pt>
                <c:pt idx="861">
                  <c:v>0.10088272383354351</c:v>
                </c:pt>
                <c:pt idx="862">
                  <c:v>0.10025062656641603</c:v>
                </c:pt>
                <c:pt idx="863">
                  <c:v>0.10054461667364892</c:v>
                </c:pt>
                <c:pt idx="864">
                  <c:v>0.10118043844856661</c:v>
                </c:pt>
                <c:pt idx="865">
                  <c:v>0.10058675607711651</c:v>
                </c:pt>
                <c:pt idx="866">
                  <c:v>9.9667774086378738E-2</c:v>
                </c:pt>
                <c:pt idx="867">
                  <c:v>9.9667774086378738E-2</c:v>
                </c:pt>
                <c:pt idx="868">
                  <c:v>9.9502487562189046E-2</c:v>
                </c:pt>
                <c:pt idx="869">
                  <c:v>0.10033444816053511</c:v>
                </c:pt>
                <c:pt idx="870">
                  <c:v>0.10050251256281408</c:v>
                </c:pt>
                <c:pt idx="871">
                  <c:v>0.10067114093959731</c:v>
                </c:pt>
                <c:pt idx="872">
                  <c:v>0.10037641154328732</c:v>
                </c:pt>
                <c:pt idx="873">
                  <c:v>9.8684210526315791E-2</c:v>
                </c:pt>
                <c:pt idx="874">
                  <c:v>0.100418410041841</c:v>
                </c:pt>
                <c:pt idx="875">
                  <c:v>9.9999999999999992E-2</c:v>
                </c:pt>
                <c:pt idx="876">
                  <c:v>0.10084033613445377</c:v>
                </c:pt>
                <c:pt idx="877">
                  <c:v>9.1774891774891773E-2</c:v>
                </c:pt>
                <c:pt idx="878">
                  <c:v>9.0559589918838113E-2</c:v>
                </c:pt>
                <c:pt idx="879">
                  <c:v>9.0909090909090912E-2</c:v>
                </c:pt>
                <c:pt idx="880">
                  <c:v>9.1379310344827588E-2</c:v>
                </c:pt>
                <c:pt idx="881">
                  <c:v>9.2576419213973804E-2</c:v>
                </c:pt>
                <c:pt idx="882">
                  <c:v>9.3186813186813197E-2</c:v>
                </c:pt>
                <c:pt idx="883">
                  <c:v>9.0753424657534248E-2</c:v>
                </c:pt>
                <c:pt idx="884">
                  <c:v>9.1026191498497222E-2</c:v>
                </c:pt>
                <c:pt idx="885">
                  <c:v>8.8777219430485776E-2</c:v>
                </c:pt>
                <c:pt idx="886">
                  <c:v>8.9792460821685738E-2</c:v>
                </c:pt>
                <c:pt idx="887">
                  <c:v>8.9300758213984852E-2</c:v>
                </c:pt>
                <c:pt idx="888">
                  <c:v>8.7930319369556212E-2</c:v>
                </c:pt>
                <c:pt idx="889">
                  <c:v>9.0559589918838113E-2</c:v>
                </c:pt>
                <c:pt idx="890">
                  <c:v>9.1616248919619711E-2</c:v>
                </c:pt>
                <c:pt idx="891">
                  <c:v>9.2093831450912253E-2</c:v>
                </c:pt>
                <c:pt idx="892">
                  <c:v>9.0987124463519309E-2</c:v>
                </c:pt>
                <c:pt idx="893">
                  <c:v>8.7099424815119147E-2</c:v>
                </c:pt>
                <c:pt idx="894">
                  <c:v>8.7821043910521951E-2</c:v>
                </c:pt>
                <c:pt idx="895">
                  <c:v>8.9906700593723507E-2</c:v>
                </c:pt>
                <c:pt idx="896">
                  <c:v>9.0405117270788926E-2</c:v>
                </c:pt>
                <c:pt idx="897">
                  <c:v>8.8926174496644306E-2</c:v>
                </c:pt>
                <c:pt idx="898">
                  <c:v>9.185441941074525E-2</c:v>
                </c:pt>
                <c:pt idx="899">
                  <c:v>9.2616863259065096E-2</c:v>
                </c:pt>
                <c:pt idx="900">
                  <c:v>9.1934084995663495E-2</c:v>
                </c:pt>
                <c:pt idx="901">
                  <c:v>9.1104426299957034E-2</c:v>
                </c:pt>
                <c:pt idx="902">
                  <c:v>8.8777219430485776E-2</c:v>
                </c:pt>
                <c:pt idx="903">
                  <c:v>8.5899513776337116E-2</c:v>
                </c:pt>
                <c:pt idx="904">
                  <c:v>8.9225589225589222E-2</c:v>
                </c:pt>
                <c:pt idx="905">
                  <c:v>9.3227792436235718E-2</c:v>
                </c:pt>
                <c:pt idx="906">
                  <c:v>9.1934084995663495E-2</c:v>
                </c:pt>
                <c:pt idx="907">
                  <c:v>8.7494841106066867E-2</c:v>
                </c:pt>
                <c:pt idx="908">
                  <c:v>8.9716462124418125E-2</c:v>
                </c:pt>
                <c:pt idx="909">
                  <c:v>8.8407005838198507E-2</c:v>
                </c:pt>
                <c:pt idx="910">
                  <c:v>8.7603305785123972E-2</c:v>
                </c:pt>
                <c:pt idx="911">
                  <c:v>8.9000839630562559E-2</c:v>
                </c:pt>
                <c:pt idx="912">
                  <c:v>8.5760517799352759E-2</c:v>
                </c:pt>
                <c:pt idx="913">
                  <c:v>8.7135224003288131E-2</c:v>
                </c:pt>
                <c:pt idx="914">
                  <c:v>8.4327764518695308E-2</c:v>
                </c:pt>
                <c:pt idx="915">
                  <c:v>8.5864722559740786E-2</c:v>
                </c:pt>
                <c:pt idx="916">
                  <c:v>8.4833933573429388E-2</c:v>
                </c:pt>
                <c:pt idx="917">
                  <c:v>8.5209003215434093E-2</c:v>
                </c:pt>
                <c:pt idx="918">
                  <c:v>8.7494841106066867E-2</c:v>
                </c:pt>
                <c:pt idx="919">
                  <c:v>8.603896103896104E-2</c:v>
                </c:pt>
                <c:pt idx="920">
                  <c:v>8.531187122736418E-2</c:v>
                </c:pt>
                <c:pt idx="921">
                  <c:v>8.579522460542291E-2</c:v>
                </c:pt>
                <c:pt idx="922">
                  <c:v>8.825978351373856E-2</c:v>
                </c:pt>
                <c:pt idx="923">
                  <c:v>9.0520922288642183E-2</c:v>
                </c:pt>
                <c:pt idx="924">
                  <c:v>8.9830508474576271E-2</c:v>
                </c:pt>
                <c:pt idx="925">
                  <c:v>8.9830508474576271E-2</c:v>
                </c:pt>
                <c:pt idx="926">
                  <c:v>8.9640591966173369E-2</c:v>
                </c:pt>
                <c:pt idx="927">
                  <c:v>8.9413749472796289E-2</c:v>
                </c:pt>
                <c:pt idx="928">
                  <c:v>9.0212765957446817E-2</c:v>
                </c:pt>
                <c:pt idx="929">
                  <c:v>9.0212765957446817E-2</c:v>
                </c:pt>
                <c:pt idx="930">
                  <c:v>8.8888888888888892E-2</c:v>
                </c:pt>
                <c:pt idx="931">
                  <c:v>8.825978351373856E-2</c:v>
                </c:pt>
                <c:pt idx="932">
                  <c:v>8.6601307189542481E-2</c:v>
                </c:pt>
                <c:pt idx="933">
                  <c:v>8.8186356073211319E-2</c:v>
                </c:pt>
                <c:pt idx="934">
                  <c:v>8.837015423092956E-2</c:v>
                </c:pt>
                <c:pt idx="935">
                  <c:v>8.8039867109634559E-2</c:v>
                </c:pt>
                <c:pt idx="936">
                  <c:v>8.5483870967741932E-2</c:v>
                </c:pt>
                <c:pt idx="937">
                  <c:v>8.8149688149688155E-2</c:v>
                </c:pt>
                <c:pt idx="938">
                  <c:v>8.5004009623095428E-2</c:v>
                </c:pt>
                <c:pt idx="939">
                  <c:v>8.4193804606830819E-2</c:v>
                </c:pt>
                <c:pt idx="940">
                  <c:v>8.4126984126984133E-2</c:v>
                </c:pt>
                <c:pt idx="941">
                  <c:v>8.3993660855784483E-2</c:v>
                </c:pt>
                <c:pt idx="942">
                  <c:v>8.829654310703873E-2</c:v>
                </c:pt>
                <c:pt idx="943">
                  <c:v>9.0753424657534248E-2</c:v>
                </c:pt>
                <c:pt idx="944">
                  <c:v>8.6389568052159749E-2</c:v>
                </c:pt>
                <c:pt idx="945">
                  <c:v>8.7171052631578955E-2</c:v>
                </c:pt>
                <c:pt idx="946">
                  <c:v>8.653061224489797E-2</c:v>
                </c:pt>
                <c:pt idx="947">
                  <c:v>8.8665830196570483E-2</c:v>
                </c:pt>
                <c:pt idx="948">
                  <c:v>8.8926174496644306E-2</c:v>
                </c:pt>
                <c:pt idx="949">
                  <c:v>8.8702928870292894E-2</c:v>
                </c:pt>
                <c:pt idx="950">
                  <c:v>9.0289608177172062E-2</c:v>
                </c:pt>
                <c:pt idx="951">
                  <c:v>8.9038219235615293E-2</c:v>
                </c:pt>
                <c:pt idx="952">
                  <c:v>9.0987124463519309E-2</c:v>
                </c:pt>
                <c:pt idx="953">
                  <c:v>9.249563699825479E-2</c:v>
                </c:pt>
                <c:pt idx="954">
                  <c:v>9.277899343544857E-2</c:v>
                </c:pt>
                <c:pt idx="955">
                  <c:v>9.1537132987910191E-2</c:v>
                </c:pt>
                <c:pt idx="956">
                  <c:v>9.0792291220556751E-2</c:v>
                </c:pt>
                <c:pt idx="957">
                  <c:v>9.1300602928509916E-2</c:v>
                </c:pt>
                <c:pt idx="958">
                  <c:v>9.3722369584438553E-2</c:v>
                </c:pt>
                <c:pt idx="959">
                  <c:v>9.1182795698924735E-2</c:v>
                </c:pt>
                <c:pt idx="960">
                  <c:v>9.1458153580672996E-2</c:v>
                </c:pt>
                <c:pt idx="961">
                  <c:v>9.0870124303471939E-2</c:v>
                </c:pt>
                <c:pt idx="962">
                  <c:v>9.2013888888888895E-2</c:v>
                </c:pt>
                <c:pt idx="963">
                  <c:v>9.2294296909011767E-2</c:v>
                </c:pt>
                <c:pt idx="964">
                  <c:v>9.4558429973238184E-2</c:v>
                </c:pt>
                <c:pt idx="965">
                  <c:v>9.2013888888888895E-2</c:v>
                </c:pt>
                <c:pt idx="966">
                  <c:v>9.3598233995585006E-2</c:v>
                </c:pt>
                <c:pt idx="967">
                  <c:v>9.5884215287200369E-2</c:v>
                </c:pt>
                <c:pt idx="968">
                  <c:v>9.249563699825479E-2</c:v>
                </c:pt>
                <c:pt idx="969">
                  <c:v>8.7099424815119147E-2</c:v>
                </c:pt>
                <c:pt idx="970">
                  <c:v>8.7099424815119147E-2</c:v>
                </c:pt>
                <c:pt idx="971">
                  <c:v>8.9678510998307953E-2</c:v>
                </c:pt>
                <c:pt idx="972">
                  <c:v>9.0987124463519309E-2</c:v>
                </c:pt>
                <c:pt idx="973">
                  <c:v>8.926315789473685E-2</c:v>
                </c:pt>
                <c:pt idx="974">
                  <c:v>8.6743044189852694E-2</c:v>
                </c:pt>
                <c:pt idx="975">
                  <c:v>8.829654310703873E-2</c:v>
                </c:pt>
                <c:pt idx="976">
                  <c:v>9.0366581415174771E-2</c:v>
                </c:pt>
                <c:pt idx="977">
                  <c:v>8.8517745302713988E-2</c:v>
                </c:pt>
                <c:pt idx="978">
                  <c:v>8.5829959514170051E-2</c:v>
                </c:pt>
                <c:pt idx="979">
                  <c:v>8.7930319369556212E-2</c:v>
                </c:pt>
                <c:pt idx="980">
                  <c:v>8.7930319369556212E-2</c:v>
                </c:pt>
                <c:pt idx="981">
                  <c:v>8.6319218241042356E-2</c:v>
                </c:pt>
                <c:pt idx="982">
                  <c:v>8.9413749472796289E-2</c:v>
                </c:pt>
                <c:pt idx="983">
                  <c:v>8.8333333333333333E-2</c:v>
                </c:pt>
                <c:pt idx="984">
                  <c:v>8.6213908092720629E-2</c:v>
                </c:pt>
                <c:pt idx="985">
                  <c:v>8.5934333198216459E-2</c:v>
                </c:pt>
                <c:pt idx="986">
                  <c:v>8.5691188358932913E-2</c:v>
                </c:pt>
                <c:pt idx="987">
                  <c:v>8.4698361965641233E-2</c:v>
                </c:pt>
                <c:pt idx="988">
                  <c:v>8.48E-2</c:v>
                </c:pt>
                <c:pt idx="989">
                  <c:v>8.531187122736418E-2</c:v>
                </c:pt>
                <c:pt idx="990">
                  <c:v>8.442851453604143E-2</c:v>
                </c:pt>
                <c:pt idx="991">
                  <c:v>8.2618862042088861E-2</c:v>
                </c:pt>
                <c:pt idx="992">
                  <c:v>8.5449415558242647E-2</c:v>
                </c:pt>
                <c:pt idx="993">
                  <c:v>8.5449415558242647E-2</c:v>
                </c:pt>
                <c:pt idx="994">
                  <c:v>8.4596967278531526E-2</c:v>
                </c:pt>
                <c:pt idx="995">
                  <c:v>8.4596967278531526E-2</c:v>
                </c:pt>
                <c:pt idx="996">
                  <c:v>8.3104664837318695E-2</c:v>
                </c:pt>
                <c:pt idx="997">
                  <c:v>8.5277554304102984E-2</c:v>
                </c:pt>
                <c:pt idx="998">
                  <c:v>8.4026952041220765E-2</c:v>
                </c:pt>
                <c:pt idx="999">
                  <c:v>8.4462151394422313E-2</c:v>
                </c:pt>
                <c:pt idx="1000">
                  <c:v>8.5414987912973417E-2</c:v>
                </c:pt>
                <c:pt idx="1001">
                  <c:v>8.3927157561361834E-2</c:v>
                </c:pt>
                <c:pt idx="1002">
                  <c:v>8.3629191321499013E-2</c:v>
                </c:pt>
                <c:pt idx="1003">
                  <c:v>8.382759984183473E-2</c:v>
                </c:pt>
                <c:pt idx="1004">
                  <c:v>8.284486127393513E-2</c:v>
                </c:pt>
                <c:pt idx="1005">
                  <c:v>8.2330097087378651E-2</c:v>
                </c:pt>
                <c:pt idx="1006">
                  <c:v>8.48E-2</c:v>
                </c:pt>
                <c:pt idx="1007">
                  <c:v>8.4630738522954094E-2</c:v>
                </c:pt>
                <c:pt idx="1008">
                  <c:v>8.5140562248995993E-2</c:v>
                </c:pt>
                <c:pt idx="1009">
                  <c:v>8.4462151394422313E-2</c:v>
                </c:pt>
                <c:pt idx="1010">
                  <c:v>8.0608365019011405E-2</c:v>
                </c:pt>
                <c:pt idx="1011">
                  <c:v>7.8810408921933098E-2</c:v>
                </c:pt>
                <c:pt idx="1012">
                  <c:v>7.8635014836795247E-2</c:v>
                </c:pt>
                <c:pt idx="1013">
                  <c:v>7.9969822708411922E-2</c:v>
                </c:pt>
                <c:pt idx="1014">
                  <c:v>7.90454884414616E-2</c:v>
                </c:pt>
                <c:pt idx="1015">
                  <c:v>7.6895175915850572E-2</c:v>
                </c:pt>
                <c:pt idx="1016">
                  <c:v>7.6811594202898556E-2</c:v>
                </c:pt>
                <c:pt idx="1017">
                  <c:v>7.8547610226009645E-2</c:v>
                </c:pt>
                <c:pt idx="1018">
                  <c:v>7.8518518518518529E-2</c:v>
                </c:pt>
                <c:pt idx="1019">
                  <c:v>7.6040172166427555E-2</c:v>
                </c:pt>
                <c:pt idx="1020">
                  <c:v>7.5768406004288774E-2</c:v>
                </c:pt>
                <c:pt idx="1021">
                  <c:v>7.6258992805755405E-2</c:v>
                </c:pt>
                <c:pt idx="1022">
                  <c:v>7.5822603719599424E-2</c:v>
                </c:pt>
                <c:pt idx="1023">
                  <c:v>7.5498575498575513E-2</c:v>
                </c:pt>
                <c:pt idx="1024">
                  <c:v>7.785530664708043E-2</c:v>
                </c:pt>
                <c:pt idx="1025">
                  <c:v>7.7372262773722639E-2</c:v>
                </c:pt>
                <c:pt idx="1026">
                  <c:v>7.7372262773722639E-2</c:v>
                </c:pt>
                <c:pt idx="1027">
                  <c:v>7.5660242683797299E-2</c:v>
                </c:pt>
                <c:pt idx="1028">
                  <c:v>7.6867295141406819E-2</c:v>
                </c:pt>
                <c:pt idx="1029">
                  <c:v>7.4438202247191013E-2</c:v>
                </c:pt>
                <c:pt idx="1030">
                  <c:v>7.4490513000702738E-2</c:v>
                </c:pt>
                <c:pt idx="1031">
                  <c:v>7.5124025513819997E-2</c:v>
                </c:pt>
                <c:pt idx="1032">
                  <c:v>7.4911660777385161E-2</c:v>
                </c:pt>
                <c:pt idx="1033">
                  <c:v>7.3128665056916189E-2</c:v>
                </c:pt>
                <c:pt idx="1034">
                  <c:v>7.320441988950277E-2</c:v>
                </c:pt>
                <c:pt idx="1035">
                  <c:v>7.3944890129054766E-2</c:v>
                </c:pt>
                <c:pt idx="1036">
                  <c:v>7.6040172166427555E-2</c:v>
                </c:pt>
                <c:pt idx="1037">
                  <c:v>7.5070821529745049E-2</c:v>
                </c:pt>
                <c:pt idx="1038">
                  <c:v>7.3764787752261668E-2</c:v>
                </c:pt>
                <c:pt idx="1039">
                  <c:v>7.3970690858339155E-2</c:v>
                </c:pt>
                <c:pt idx="1040">
                  <c:v>7.4125874125874125E-2</c:v>
                </c:pt>
                <c:pt idx="1041">
                  <c:v>7.4595355383532722E-2</c:v>
                </c:pt>
                <c:pt idx="1042">
                  <c:v>7.5257365992190267E-2</c:v>
                </c:pt>
                <c:pt idx="1043">
                  <c:v>7.3790462930734421E-2</c:v>
                </c:pt>
                <c:pt idx="1044">
                  <c:v>7.3739130434782613E-2</c:v>
                </c:pt>
                <c:pt idx="1045">
                  <c:v>7.3103448275862071E-2</c:v>
                </c:pt>
                <c:pt idx="1046">
                  <c:v>7.3893342628093411E-2</c:v>
                </c:pt>
                <c:pt idx="1047">
                  <c:v>7.5552387740555962E-2</c:v>
                </c:pt>
                <c:pt idx="1048">
                  <c:v>7.4385964912280708E-2</c:v>
                </c:pt>
                <c:pt idx="1049">
                  <c:v>7.3790462930734421E-2</c:v>
                </c:pt>
                <c:pt idx="1050">
                  <c:v>7.3970690858339155E-2</c:v>
                </c:pt>
                <c:pt idx="1051">
                  <c:v>7.4595355383532722E-2</c:v>
                </c:pt>
                <c:pt idx="1052">
                  <c:v>7.5579322638146165E-2</c:v>
                </c:pt>
                <c:pt idx="1053">
                  <c:v>7.4674181049665375E-2</c:v>
                </c:pt>
                <c:pt idx="1054">
                  <c:v>7.3585560569246797E-2</c:v>
                </c:pt>
                <c:pt idx="1055">
                  <c:v>7.0879304580407892E-2</c:v>
                </c:pt>
                <c:pt idx="1056">
                  <c:v>7.4516695957820747E-2</c:v>
                </c:pt>
                <c:pt idx="1057">
                  <c:v>7.5444839857651241E-2</c:v>
                </c:pt>
                <c:pt idx="1058">
                  <c:v>7.3662265462126481E-2</c:v>
                </c:pt>
                <c:pt idx="1059">
                  <c:v>7.338179300796123E-2</c:v>
                </c:pt>
                <c:pt idx="1060">
                  <c:v>6.8965517241379309E-2</c:v>
                </c:pt>
                <c:pt idx="1061">
                  <c:v>6.901311249137336E-2</c:v>
                </c:pt>
                <c:pt idx="1062">
                  <c:v>6.9084628670120898E-2</c:v>
                </c:pt>
                <c:pt idx="1063">
                  <c:v>6.8329347454731806E-2</c:v>
                </c:pt>
                <c:pt idx="1064">
                  <c:v>6.8166325835037497E-2</c:v>
                </c:pt>
                <c:pt idx="1065">
                  <c:v>6.8166325835037497E-2</c:v>
                </c:pt>
                <c:pt idx="1066">
                  <c:v>6.8143100511073251E-2</c:v>
                </c:pt>
                <c:pt idx="1067">
                  <c:v>6.7590402162892874E-2</c:v>
                </c:pt>
                <c:pt idx="1068">
                  <c:v>6.7294751009421269E-2</c:v>
                </c:pt>
                <c:pt idx="1069">
                  <c:v>6.7980965329707682E-2</c:v>
                </c:pt>
                <c:pt idx="1070">
                  <c:v>6.7181726570372857E-2</c:v>
                </c:pt>
                <c:pt idx="1071">
                  <c:v>6.7681895093062605E-2</c:v>
                </c:pt>
                <c:pt idx="1072">
                  <c:v>6.8027210884353748E-2</c:v>
                </c:pt>
                <c:pt idx="1073">
                  <c:v>6.7249495628782782E-2</c:v>
                </c:pt>
                <c:pt idx="1074">
                  <c:v>6.9541029207232263E-2</c:v>
                </c:pt>
                <c:pt idx="1075">
                  <c:v>6.8870523415977963E-2</c:v>
                </c:pt>
                <c:pt idx="1076">
                  <c:v>6.8050357264375638E-2</c:v>
                </c:pt>
                <c:pt idx="1077">
                  <c:v>6.7226890756302518E-2</c:v>
                </c:pt>
                <c:pt idx="1078">
                  <c:v>6.6666666666666666E-2</c:v>
                </c:pt>
                <c:pt idx="1079">
                  <c:v>6.9132388524023508E-2</c:v>
                </c:pt>
                <c:pt idx="1080">
                  <c:v>6.7911714770797965E-2</c:v>
                </c:pt>
                <c:pt idx="1081">
                  <c:v>6.9565217391304349E-2</c:v>
                </c:pt>
                <c:pt idx="1082">
                  <c:v>6.7453625632377737E-2</c:v>
                </c:pt>
                <c:pt idx="1083">
                  <c:v>6.951685783802572E-2</c:v>
                </c:pt>
                <c:pt idx="1084">
                  <c:v>6.7024128686327081E-2</c:v>
                </c:pt>
                <c:pt idx="1085">
                  <c:v>6.6889632107023408E-2</c:v>
                </c:pt>
                <c:pt idx="1086">
                  <c:v>6.6867268472082922E-2</c:v>
                </c:pt>
                <c:pt idx="1087">
                  <c:v>6.7590402162892874E-2</c:v>
                </c:pt>
                <c:pt idx="1088">
                  <c:v>6.7181726570372857E-2</c:v>
                </c:pt>
                <c:pt idx="1089">
                  <c:v>6.6181336863004633E-2</c:v>
                </c:pt>
                <c:pt idx="1090">
                  <c:v>6.6181336863004633E-2</c:v>
                </c:pt>
                <c:pt idx="1091">
                  <c:v>6.5552277941658466E-2</c:v>
                </c:pt>
                <c:pt idx="1092">
                  <c:v>6.5167807103290967E-2</c:v>
                </c:pt>
                <c:pt idx="1093">
                  <c:v>6.2992125984251968E-2</c:v>
                </c:pt>
                <c:pt idx="1094">
                  <c:v>6.6777963272120197E-2</c:v>
                </c:pt>
                <c:pt idx="1095">
                  <c:v>6.4808813998703821E-2</c:v>
                </c:pt>
                <c:pt idx="1096">
                  <c:v>6.6777963272120197E-2</c:v>
                </c:pt>
                <c:pt idx="1097">
                  <c:v>6.5963060686015831E-2</c:v>
                </c:pt>
                <c:pt idx="1098">
                  <c:v>6.4516129032258063E-2</c:v>
                </c:pt>
                <c:pt idx="1099">
                  <c:v>6.3836578359399945E-2</c:v>
                </c:pt>
                <c:pt idx="1100">
                  <c:v>5.8823529411764705E-2</c:v>
                </c:pt>
                <c:pt idx="1101">
                  <c:v>5.8892815076560655E-2</c:v>
                </c:pt>
                <c:pt idx="1102">
                  <c:v>5.7636887608069162E-2</c:v>
                </c:pt>
                <c:pt idx="1103">
                  <c:v>5.6980056980056981E-2</c:v>
                </c:pt>
                <c:pt idx="1104">
                  <c:v>5.3792361484669177E-2</c:v>
                </c:pt>
                <c:pt idx="1105">
                  <c:v>5.3134962805526036E-2</c:v>
                </c:pt>
                <c:pt idx="1106">
                  <c:v>5.3134962805526036E-2</c:v>
                </c:pt>
                <c:pt idx="1107">
                  <c:v>5.7903879559930517E-2</c:v>
                </c:pt>
                <c:pt idx="1108">
                  <c:v>5.896226415094339E-2</c:v>
                </c:pt>
                <c:pt idx="1109">
                  <c:v>5.6899004267425321E-2</c:v>
                </c:pt>
                <c:pt idx="1110">
                  <c:v>5.9171597633136098E-2</c:v>
                </c:pt>
                <c:pt idx="1111">
                  <c:v>5.8997050147492625E-2</c:v>
                </c:pt>
                <c:pt idx="1112">
                  <c:v>6.0569351907934582E-2</c:v>
                </c:pt>
                <c:pt idx="1113">
                  <c:v>5.9329575793533075E-2</c:v>
                </c:pt>
                <c:pt idx="1114">
                  <c:v>5.6818181818181816E-2</c:v>
                </c:pt>
                <c:pt idx="1115">
                  <c:v>5.8823529411764705E-2</c:v>
                </c:pt>
                <c:pt idx="1116">
                  <c:v>5.9329575793533075E-2</c:v>
                </c:pt>
                <c:pt idx="1117">
                  <c:v>5.9612518628912078E-2</c:v>
                </c:pt>
                <c:pt idx="1118">
                  <c:v>6.1557402277623879E-2</c:v>
                </c:pt>
                <c:pt idx="1119">
                  <c:v>6.1804697156983932E-2</c:v>
                </c:pt>
                <c:pt idx="1120">
                  <c:v>5.9970014992503748E-2</c:v>
                </c:pt>
                <c:pt idx="1121">
                  <c:v>6.1747452917567149E-2</c:v>
                </c:pt>
                <c:pt idx="1122">
                  <c:v>6.4474532559638947E-2</c:v>
                </c:pt>
                <c:pt idx="1123">
                  <c:v>6.4102564102564111E-2</c:v>
                </c:pt>
                <c:pt idx="1124">
                  <c:v>6.3795853269537475E-2</c:v>
                </c:pt>
                <c:pt idx="1125">
                  <c:v>6.4000000000000001E-2</c:v>
                </c:pt>
                <c:pt idx="1126">
                  <c:v>6.3856960408684549E-2</c:v>
                </c:pt>
                <c:pt idx="1127">
                  <c:v>6.3856960408684549E-2</c:v>
                </c:pt>
                <c:pt idx="1128">
                  <c:v>6.4205457463884438E-2</c:v>
                </c:pt>
                <c:pt idx="1129">
                  <c:v>6.3191153238546613E-2</c:v>
                </c:pt>
                <c:pt idx="1130">
                  <c:v>6.2015503875968991E-2</c:v>
                </c:pt>
                <c:pt idx="1131">
                  <c:v>6.1804697156983932E-2</c:v>
                </c:pt>
                <c:pt idx="1132">
                  <c:v>6.25E-2</c:v>
                </c:pt>
                <c:pt idx="1133">
                  <c:v>6.4040986231187966E-2</c:v>
                </c:pt>
                <c:pt idx="1134">
                  <c:v>6.3431652394544874E-2</c:v>
                </c:pt>
                <c:pt idx="1135">
                  <c:v>6.25E-2</c:v>
                </c:pt>
                <c:pt idx="1136">
                  <c:v>5.8754406580493537E-2</c:v>
                </c:pt>
                <c:pt idx="1137">
                  <c:v>6.2833804586867742E-2</c:v>
                </c:pt>
                <c:pt idx="1138">
                  <c:v>6.535947712418301E-2</c:v>
                </c:pt>
                <c:pt idx="1139">
                  <c:v>6.6577896138482029E-2</c:v>
                </c:pt>
                <c:pt idx="1140">
                  <c:v>6.6912010705921718E-2</c:v>
                </c:pt>
                <c:pt idx="1141">
                  <c:v>6.7136623027861705E-2</c:v>
                </c:pt>
                <c:pt idx="1142">
                  <c:v>6.8259385665529013E-2</c:v>
                </c:pt>
                <c:pt idx="1143">
                  <c:v>6.8965517241379309E-2</c:v>
                </c:pt>
                <c:pt idx="1144">
                  <c:v>6.9276065119501212E-2</c:v>
                </c:pt>
                <c:pt idx="1145">
                  <c:v>6.8965517241379309E-2</c:v>
                </c:pt>
                <c:pt idx="1146">
                  <c:v>7.2385088671733627E-2</c:v>
                </c:pt>
              </c:numCache>
            </c:numRef>
          </c:val>
          <c:smooth val="0"/>
          <c:extLst>
            <c:ext xmlns:c16="http://schemas.microsoft.com/office/drawing/2014/chart" uri="{C3380CC4-5D6E-409C-BE32-E72D297353CC}">
              <c16:uniqueId val="{00000001-5ED3-45CE-A2C6-D7822358AD83}"/>
            </c:ext>
          </c:extLst>
        </c:ser>
        <c:ser>
          <c:idx val="2"/>
          <c:order val="2"/>
          <c:tx>
            <c:strRef>
              <c:f>'Market Data'!$AH$2</c:f>
              <c:strCache>
                <c:ptCount val="1"/>
                <c:pt idx="0">
                  <c:v>GBDC</c:v>
                </c:pt>
              </c:strCache>
            </c:strRef>
          </c:tx>
          <c:spPr>
            <a:ln w="28575" cap="rnd">
              <a:solidFill>
                <a:schemeClr val="accent3"/>
              </a:solidFill>
              <a:round/>
            </a:ln>
            <a:effectLst/>
          </c:spPr>
          <c:marker>
            <c:symbol val="none"/>
          </c:marker>
          <c:cat>
            <c:numRef>
              <c:f>'Market Data'!$AE$3:$AE$1363</c:f>
              <c:numCache>
                <c:formatCode>m/d/yy;@</c:formatCode>
                <c:ptCount val="1361"/>
                <c:pt idx="0">
                  <c:v>46101</c:v>
                </c:pt>
                <c:pt idx="1">
                  <c:v>46100</c:v>
                </c:pt>
                <c:pt idx="2">
                  <c:v>46099</c:v>
                </c:pt>
                <c:pt idx="3">
                  <c:v>46098</c:v>
                </c:pt>
                <c:pt idx="4">
                  <c:v>46097</c:v>
                </c:pt>
                <c:pt idx="5">
                  <c:v>46094</c:v>
                </c:pt>
                <c:pt idx="6">
                  <c:v>46093</c:v>
                </c:pt>
                <c:pt idx="7">
                  <c:v>46092</c:v>
                </c:pt>
                <c:pt idx="8">
                  <c:v>46091</c:v>
                </c:pt>
                <c:pt idx="9">
                  <c:v>46090</c:v>
                </c:pt>
                <c:pt idx="10">
                  <c:v>46087</c:v>
                </c:pt>
                <c:pt idx="11">
                  <c:v>46086</c:v>
                </c:pt>
                <c:pt idx="12">
                  <c:v>46085</c:v>
                </c:pt>
                <c:pt idx="13">
                  <c:v>46084</c:v>
                </c:pt>
                <c:pt idx="14">
                  <c:v>46083</c:v>
                </c:pt>
                <c:pt idx="15">
                  <c:v>46080</c:v>
                </c:pt>
                <c:pt idx="16">
                  <c:v>46079</c:v>
                </c:pt>
                <c:pt idx="17">
                  <c:v>46078</c:v>
                </c:pt>
                <c:pt idx="18">
                  <c:v>46077</c:v>
                </c:pt>
                <c:pt idx="19">
                  <c:v>46076</c:v>
                </c:pt>
                <c:pt idx="20">
                  <c:v>46073</c:v>
                </c:pt>
                <c:pt idx="21">
                  <c:v>46072</c:v>
                </c:pt>
                <c:pt idx="22">
                  <c:v>46071</c:v>
                </c:pt>
                <c:pt idx="23">
                  <c:v>46070</c:v>
                </c:pt>
                <c:pt idx="24">
                  <c:v>46069</c:v>
                </c:pt>
                <c:pt idx="25">
                  <c:v>46066</c:v>
                </c:pt>
                <c:pt idx="26">
                  <c:v>46065</c:v>
                </c:pt>
                <c:pt idx="27">
                  <c:v>46064</c:v>
                </c:pt>
                <c:pt idx="28">
                  <c:v>46063</c:v>
                </c:pt>
                <c:pt idx="29">
                  <c:v>46062</c:v>
                </c:pt>
                <c:pt idx="30">
                  <c:v>46059</c:v>
                </c:pt>
                <c:pt idx="31">
                  <c:v>46058</c:v>
                </c:pt>
                <c:pt idx="32">
                  <c:v>46057</c:v>
                </c:pt>
                <c:pt idx="33">
                  <c:v>46056</c:v>
                </c:pt>
                <c:pt idx="34">
                  <c:v>46055</c:v>
                </c:pt>
                <c:pt idx="35">
                  <c:v>46052</c:v>
                </c:pt>
                <c:pt idx="36">
                  <c:v>46051</c:v>
                </c:pt>
                <c:pt idx="37">
                  <c:v>46050</c:v>
                </c:pt>
                <c:pt idx="38">
                  <c:v>46049</c:v>
                </c:pt>
                <c:pt idx="39">
                  <c:v>46048</c:v>
                </c:pt>
                <c:pt idx="40">
                  <c:v>46045</c:v>
                </c:pt>
                <c:pt idx="41">
                  <c:v>46044</c:v>
                </c:pt>
                <c:pt idx="42">
                  <c:v>46043</c:v>
                </c:pt>
                <c:pt idx="43">
                  <c:v>46042</c:v>
                </c:pt>
                <c:pt idx="44">
                  <c:v>46041</c:v>
                </c:pt>
                <c:pt idx="45">
                  <c:v>46038</c:v>
                </c:pt>
                <c:pt idx="46">
                  <c:v>46037</c:v>
                </c:pt>
                <c:pt idx="47">
                  <c:v>46036</c:v>
                </c:pt>
                <c:pt idx="48">
                  <c:v>46035</c:v>
                </c:pt>
                <c:pt idx="49">
                  <c:v>46034</c:v>
                </c:pt>
                <c:pt idx="50">
                  <c:v>46031</c:v>
                </c:pt>
                <c:pt idx="51">
                  <c:v>46030</c:v>
                </c:pt>
                <c:pt idx="52">
                  <c:v>46029</c:v>
                </c:pt>
                <c:pt idx="53">
                  <c:v>46028</c:v>
                </c:pt>
                <c:pt idx="54">
                  <c:v>46027</c:v>
                </c:pt>
                <c:pt idx="55">
                  <c:v>46024</c:v>
                </c:pt>
                <c:pt idx="56">
                  <c:v>46023</c:v>
                </c:pt>
                <c:pt idx="57">
                  <c:v>46022</c:v>
                </c:pt>
                <c:pt idx="58">
                  <c:v>46021</c:v>
                </c:pt>
                <c:pt idx="59">
                  <c:v>46020</c:v>
                </c:pt>
                <c:pt idx="60">
                  <c:v>46017</c:v>
                </c:pt>
                <c:pt idx="61">
                  <c:v>46016</c:v>
                </c:pt>
                <c:pt idx="62">
                  <c:v>46015</c:v>
                </c:pt>
                <c:pt idx="63">
                  <c:v>46014</c:v>
                </c:pt>
                <c:pt idx="64">
                  <c:v>46013</c:v>
                </c:pt>
                <c:pt idx="65">
                  <c:v>46010</c:v>
                </c:pt>
                <c:pt idx="66">
                  <c:v>46009</c:v>
                </c:pt>
                <c:pt idx="67">
                  <c:v>46008</c:v>
                </c:pt>
                <c:pt idx="68">
                  <c:v>46007</c:v>
                </c:pt>
                <c:pt idx="69">
                  <c:v>46006</c:v>
                </c:pt>
                <c:pt idx="70">
                  <c:v>46003</c:v>
                </c:pt>
                <c:pt idx="71">
                  <c:v>46002</c:v>
                </c:pt>
                <c:pt idx="72">
                  <c:v>46001</c:v>
                </c:pt>
                <c:pt idx="73">
                  <c:v>46000</c:v>
                </c:pt>
                <c:pt idx="74">
                  <c:v>45999</c:v>
                </c:pt>
                <c:pt idx="75">
                  <c:v>45996</c:v>
                </c:pt>
                <c:pt idx="76">
                  <c:v>45995</c:v>
                </c:pt>
                <c:pt idx="77">
                  <c:v>45994</c:v>
                </c:pt>
                <c:pt idx="78">
                  <c:v>45993</c:v>
                </c:pt>
                <c:pt idx="79">
                  <c:v>45992</c:v>
                </c:pt>
                <c:pt idx="80">
                  <c:v>45989</c:v>
                </c:pt>
                <c:pt idx="81">
                  <c:v>45988</c:v>
                </c:pt>
                <c:pt idx="82">
                  <c:v>45987</c:v>
                </c:pt>
                <c:pt idx="83">
                  <c:v>45986</c:v>
                </c:pt>
                <c:pt idx="84">
                  <c:v>45985</c:v>
                </c:pt>
                <c:pt idx="85">
                  <c:v>45982</c:v>
                </c:pt>
                <c:pt idx="86">
                  <c:v>45981</c:v>
                </c:pt>
                <c:pt idx="87">
                  <c:v>45980</c:v>
                </c:pt>
                <c:pt idx="88">
                  <c:v>45979</c:v>
                </c:pt>
                <c:pt idx="89">
                  <c:v>45978</c:v>
                </c:pt>
                <c:pt idx="90">
                  <c:v>45975</c:v>
                </c:pt>
                <c:pt idx="91">
                  <c:v>45974</c:v>
                </c:pt>
                <c:pt idx="92">
                  <c:v>45973</c:v>
                </c:pt>
                <c:pt idx="93">
                  <c:v>45972</c:v>
                </c:pt>
                <c:pt idx="94">
                  <c:v>45971</c:v>
                </c:pt>
                <c:pt idx="95">
                  <c:v>45968</c:v>
                </c:pt>
                <c:pt idx="96">
                  <c:v>45967</c:v>
                </c:pt>
                <c:pt idx="97">
                  <c:v>45966</c:v>
                </c:pt>
                <c:pt idx="98">
                  <c:v>45965</c:v>
                </c:pt>
                <c:pt idx="99">
                  <c:v>45964</c:v>
                </c:pt>
                <c:pt idx="100">
                  <c:v>45961</c:v>
                </c:pt>
                <c:pt idx="101">
                  <c:v>45960</c:v>
                </c:pt>
                <c:pt idx="102">
                  <c:v>45959</c:v>
                </c:pt>
                <c:pt idx="103">
                  <c:v>45958</c:v>
                </c:pt>
                <c:pt idx="104">
                  <c:v>45957</c:v>
                </c:pt>
                <c:pt idx="105">
                  <c:v>45954</c:v>
                </c:pt>
                <c:pt idx="106">
                  <c:v>45953</c:v>
                </c:pt>
                <c:pt idx="107">
                  <c:v>45952</c:v>
                </c:pt>
                <c:pt idx="108">
                  <c:v>45951</c:v>
                </c:pt>
                <c:pt idx="109">
                  <c:v>45950</c:v>
                </c:pt>
                <c:pt idx="110">
                  <c:v>45947</c:v>
                </c:pt>
                <c:pt idx="111">
                  <c:v>45946</c:v>
                </c:pt>
                <c:pt idx="112">
                  <c:v>45945</c:v>
                </c:pt>
                <c:pt idx="113">
                  <c:v>45944</c:v>
                </c:pt>
                <c:pt idx="114">
                  <c:v>45943</c:v>
                </c:pt>
                <c:pt idx="115">
                  <c:v>45940</c:v>
                </c:pt>
                <c:pt idx="116">
                  <c:v>45939</c:v>
                </c:pt>
                <c:pt idx="117">
                  <c:v>45938</c:v>
                </c:pt>
                <c:pt idx="118">
                  <c:v>45937</c:v>
                </c:pt>
                <c:pt idx="119">
                  <c:v>45936</c:v>
                </c:pt>
                <c:pt idx="120">
                  <c:v>45933</c:v>
                </c:pt>
                <c:pt idx="121">
                  <c:v>45932</c:v>
                </c:pt>
                <c:pt idx="122">
                  <c:v>45931</c:v>
                </c:pt>
                <c:pt idx="123">
                  <c:v>45930</c:v>
                </c:pt>
                <c:pt idx="124">
                  <c:v>45929</c:v>
                </c:pt>
                <c:pt idx="125">
                  <c:v>45926</c:v>
                </c:pt>
                <c:pt idx="126">
                  <c:v>45925</c:v>
                </c:pt>
                <c:pt idx="127">
                  <c:v>45924</c:v>
                </c:pt>
                <c:pt idx="128">
                  <c:v>45923</c:v>
                </c:pt>
                <c:pt idx="129">
                  <c:v>45922</c:v>
                </c:pt>
                <c:pt idx="130">
                  <c:v>45919</c:v>
                </c:pt>
                <c:pt idx="131">
                  <c:v>45918</c:v>
                </c:pt>
                <c:pt idx="132">
                  <c:v>45917</c:v>
                </c:pt>
                <c:pt idx="133">
                  <c:v>45916</c:v>
                </c:pt>
                <c:pt idx="134">
                  <c:v>45915</c:v>
                </c:pt>
                <c:pt idx="135">
                  <c:v>45912</c:v>
                </c:pt>
                <c:pt idx="136">
                  <c:v>45911</c:v>
                </c:pt>
                <c:pt idx="137">
                  <c:v>45910</c:v>
                </c:pt>
                <c:pt idx="138">
                  <c:v>45909</c:v>
                </c:pt>
                <c:pt idx="139">
                  <c:v>45908</c:v>
                </c:pt>
                <c:pt idx="140">
                  <c:v>45905</c:v>
                </c:pt>
                <c:pt idx="141">
                  <c:v>45904</c:v>
                </c:pt>
                <c:pt idx="142">
                  <c:v>45903</c:v>
                </c:pt>
                <c:pt idx="143">
                  <c:v>45902</c:v>
                </c:pt>
                <c:pt idx="144">
                  <c:v>45901</c:v>
                </c:pt>
                <c:pt idx="145">
                  <c:v>45898</c:v>
                </c:pt>
                <c:pt idx="146">
                  <c:v>45897</c:v>
                </c:pt>
                <c:pt idx="147">
                  <c:v>45896</c:v>
                </c:pt>
                <c:pt idx="148">
                  <c:v>45895</c:v>
                </c:pt>
                <c:pt idx="149">
                  <c:v>45894</c:v>
                </c:pt>
                <c:pt idx="150">
                  <c:v>45891</c:v>
                </c:pt>
                <c:pt idx="151">
                  <c:v>45890</c:v>
                </c:pt>
                <c:pt idx="152">
                  <c:v>45889</c:v>
                </c:pt>
                <c:pt idx="153">
                  <c:v>45888</c:v>
                </c:pt>
                <c:pt idx="154">
                  <c:v>45887</c:v>
                </c:pt>
                <c:pt idx="155">
                  <c:v>45884</c:v>
                </c:pt>
                <c:pt idx="156">
                  <c:v>45883</c:v>
                </c:pt>
                <c:pt idx="157">
                  <c:v>45882</c:v>
                </c:pt>
                <c:pt idx="158">
                  <c:v>45881</c:v>
                </c:pt>
                <c:pt idx="159">
                  <c:v>45880</c:v>
                </c:pt>
                <c:pt idx="160">
                  <c:v>45877</c:v>
                </c:pt>
                <c:pt idx="161">
                  <c:v>45876</c:v>
                </c:pt>
                <c:pt idx="162">
                  <c:v>45875</c:v>
                </c:pt>
                <c:pt idx="163">
                  <c:v>45874</c:v>
                </c:pt>
                <c:pt idx="164">
                  <c:v>45873</c:v>
                </c:pt>
                <c:pt idx="165">
                  <c:v>45870</c:v>
                </c:pt>
                <c:pt idx="166">
                  <c:v>45869</c:v>
                </c:pt>
                <c:pt idx="167">
                  <c:v>45868</c:v>
                </c:pt>
                <c:pt idx="168">
                  <c:v>45867</c:v>
                </c:pt>
                <c:pt idx="169">
                  <c:v>45866</c:v>
                </c:pt>
                <c:pt idx="170">
                  <c:v>45863</c:v>
                </c:pt>
                <c:pt idx="171">
                  <c:v>45862</c:v>
                </c:pt>
                <c:pt idx="172">
                  <c:v>45861</c:v>
                </c:pt>
                <c:pt idx="173">
                  <c:v>45860</c:v>
                </c:pt>
                <c:pt idx="174">
                  <c:v>45859</c:v>
                </c:pt>
                <c:pt idx="175">
                  <c:v>45856</c:v>
                </c:pt>
                <c:pt idx="176">
                  <c:v>45855</c:v>
                </c:pt>
                <c:pt idx="177">
                  <c:v>45854</c:v>
                </c:pt>
                <c:pt idx="178">
                  <c:v>45853</c:v>
                </c:pt>
                <c:pt idx="179">
                  <c:v>45852</c:v>
                </c:pt>
                <c:pt idx="180">
                  <c:v>45849</c:v>
                </c:pt>
                <c:pt idx="181">
                  <c:v>45848</c:v>
                </c:pt>
                <c:pt idx="182">
                  <c:v>45847</c:v>
                </c:pt>
                <c:pt idx="183">
                  <c:v>45846</c:v>
                </c:pt>
                <c:pt idx="184">
                  <c:v>45845</c:v>
                </c:pt>
                <c:pt idx="185">
                  <c:v>45842</c:v>
                </c:pt>
                <c:pt idx="186">
                  <c:v>45841</c:v>
                </c:pt>
                <c:pt idx="187">
                  <c:v>45840</c:v>
                </c:pt>
                <c:pt idx="188">
                  <c:v>45839</c:v>
                </c:pt>
                <c:pt idx="189">
                  <c:v>45838</c:v>
                </c:pt>
                <c:pt idx="190">
                  <c:v>45835</c:v>
                </c:pt>
                <c:pt idx="191">
                  <c:v>45834</c:v>
                </c:pt>
                <c:pt idx="192">
                  <c:v>45833</c:v>
                </c:pt>
                <c:pt idx="193">
                  <c:v>45832</c:v>
                </c:pt>
                <c:pt idx="194">
                  <c:v>45831</c:v>
                </c:pt>
                <c:pt idx="195">
                  <c:v>45828</c:v>
                </c:pt>
                <c:pt idx="196">
                  <c:v>45827</c:v>
                </c:pt>
                <c:pt idx="197">
                  <c:v>45826</c:v>
                </c:pt>
                <c:pt idx="198">
                  <c:v>45825</c:v>
                </c:pt>
                <c:pt idx="199">
                  <c:v>45824</c:v>
                </c:pt>
                <c:pt idx="200">
                  <c:v>45821</c:v>
                </c:pt>
                <c:pt idx="201">
                  <c:v>45820</c:v>
                </c:pt>
                <c:pt idx="202">
                  <c:v>45819</c:v>
                </c:pt>
                <c:pt idx="203">
                  <c:v>45818</c:v>
                </c:pt>
                <c:pt idx="204">
                  <c:v>45817</c:v>
                </c:pt>
                <c:pt idx="205">
                  <c:v>45814</c:v>
                </c:pt>
                <c:pt idx="206">
                  <c:v>45813</c:v>
                </c:pt>
                <c:pt idx="207">
                  <c:v>45812</c:v>
                </c:pt>
                <c:pt idx="208">
                  <c:v>45811</c:v>
                </c:pt>
                <c:pt idx="209">
                  <c:v>45810</c:v>
                </c:pt>
                <c:pt idx="210">
                  <c:v>45807</c:v>
                </c:pt>
                <c:pt idx="211">
                  <c:v>45806</c:v>
                </c:pt>
                <c:pt idx="212">
                  <c:v>45805</c:v>
                </c:pt>
                <c:pt idx="213">
                  <c:v>45804</c:v>
                </c:pt>
                <c:pt idx="214">
                  <c:v>45803</c:v>
                </c:pt>
                <c:pt idx="215">
                  <c:v>45800</c:v>
                </c:pt>
                <c:pt idx="216">
                  <c:v>45799</c:v>
                </c:pt>
                <c:pt idx="217">
                  <c:v>45798</c:v>
                </c:pt>
                <c:pt idx="218">
                  <c:v>45797</c:v>
                </c:pt>
                <c:pt idx="219">
                  <c:v>45796</c:v>
                </c:pt>
                <c:pt idx="220">
                  <c:v>45793</c:v>
                </c:pt>
                <c:pt idx="221">
                  <c:v>45792</c:v>
                </c:pt>
                <c:pt idx="222">
                  <c:v>45791</c:v>
                </c:pt>
                <c:pt idx="223">
                  <c:v>45790</c:v>
                </c:pt>
                <c:pt idx="224">
                  <c:v>45789</c:v>
                </c:pt>
                <c:pt idx="225">
                  <c:v>45786</c:v>
                </c:pt>
                <c:pt idx="226">
                  <c:v>45785</c:v>
                </c:pt>
                <c:pt idx="227">
                  <c:v>45784</c:v>
                </c:pt>
                <c:pt idx="228">
                  <c:v>45783</c:v>
                </c:pt>
                <c:pt idx="229">
                  <c:v>45782</c:v>
                </c:pt>
                <c:pt idx="230">
                  <c:v>45779</c:v>
                </c:pt>
                <c:pt idx="231">
                  <c:v>45778</c:v>
                </c:pt>
                <c:pt idx="232">
                  <c:v>45777</c:v>
                </c:pt>
                <c:pt idx="233">
                  <c:v>45776</c:v>
                </c:pt>
                <c:pt idx="234">
                  <c:v>45775</c:v>
                </c:pt>
                <c:pt idx="235">
                  <c:v>45772</c:v>
                </c:pt>
                <c:pt idx="236">
                  <c:v>45771</c:v>
                </c:pt>
                <c:pt idx="237">
                  <c:v>45770</c:v>
                </c:pt>
                <c:pt idx="238">
                  <c:v>45769</c:v>
                </c:pt>
                <c:pt idx="239">
                  <c:v>45768</c:v>
                </c:pt>
                <c:pt idx="240">
                  <c:v>45765</c:v>
                </c:pt>
                <c:pt idx="241">
                  <c:v>45764</c:v>
                </c:pt>
                <c:pt idx="242">
                  <c:v>45763</c:v>
                </c:pt>
                <c:pt idx="243">
                  <c:v>45762</c:v>
                </c:pt>
                <c:pt idx="244">
                  <c:v>45761</c:v>
                </c:pt>
                <c:pt idx="245">
                  <c:v>45758</c:v>
                </c:pt>
                <c:pt idx="246">
                  <c:v>45757</c:v>
                </c:pt>
                <c:pt idx="247">
                  <c:v>45756</c:v>
                </c:pt>
                <c:pt idx="248">
                  <c:v>45755</c:v>
                </c:pt>
                <c:pt idx="249">
                  <c:v>45754</c:v>
                </c:pt>
                <c:pt idx="250">
                  <c:v>45751</c:v>
                </c:pt>
                <c:pt idx="251">
                  <c:v>45750</c:v>
                </c:pt>
                <c:pt idx="252">
                  <c:v>45749</c:v>
                </c:pt>
                <c:pt idx="253">
                  <c:v>45748</c:v>
                </c:pt>
                <c:pt idx="254">
                  <c:v>45747</c:v>
                </c:pt>
                <c:pt idx="255">
                  <c:v>45744</c:v>
                </c:pt>
                <c:pt idx="256">
                  <c:v>45743</c:v>
                </c:pt>
                <c:pt idx="257">
                  <c:v>45742</c:v>
                </c:pt>
                <c:pt idx="258">
                  <c:v>45741</c:v>
                </c:pt>
                <c:pt idx="259">
                  <c:v>45740</c:v>
                </c:pt>
                <c:pt idx="260">
                  <c:v>45737</c:v>
                </c:pt>
                <c:pt idx="261">
                  <c:v>45736</c:v>
                </c:pt>
                <c:pt idx="262">
                  <c:v>45735</c:v>
                </c:pt>
                <c:pt idx="263">
                  <c:v>45734</c:v>
                </c:pt>
                <c:pt idx="264">
                  <c:v>45733</c:v>
                </c:pt>
                <c:pt idx="265">
                  <c:v>45730</c:v>
                </c:pt>
                <c:pt idx="266">
                  <c:v>45729</c:v>
                </c:pt>
                <c:pt idx="267">
                  <c:v>45728</c:v>
                </c:pt>
                <c:pt idx="268">
                  <c:v>45727</c:v>
                </c:pt>
                <c:pt idx="269">
                  <c:v>45726</c:v>
                </c:pt>
                <c:pt idx="270">
                  <c:v>45723</c:v>
                </c:pt>
                <c:pt idx="271">
                  <c:v>45722</c:v>
                </c:pt>
                <c:pt idx="272">
                  <c:v>45721</c:v>
                </c:pt>
                <c:pt idx="273">
                  <c:v>45720</c:v>
                </c:pt>
                <c:pt idx="274">
                  <c:v>45719</c:v>
                </c:pt>
                <c:pt idx="275">
                  <c:v>45716</c:v>
                </c:pt>
                <c:pt idx="276">
                  <c:v>45715</c:v>
                </c:pt>
                <c:pt idx="277">
                  <c:v>45714</c:v>
                </c:pt>
                <c:pt idx="278">
                  <c:v>45713</c:v>
                </c:pt>
                <c:pt idx="279">
                  <c:v>45712</c:v>
                </c:pt>
                <c:pt idx="280">
                  <c:v>45709</c:v>
                </c:pt>
                <c:pt idx="281">
                  <c:v>45708</c:v>
                </c:pt>
                <c:pt idx="282">
                  <c:v>45707</c:v>
                </c:pt>
                <c:pt idx="283">
                  <c:v>45706</c:v>
                </c:pt>
                <c:pt idx="284">
                  <c:v>45705</c:v>
                </c:pt>
                <c:pt idx="285">
                  <c:v>45702</c:v>
                </c:pt>
                <c:pt idx="286">
                  <c:v>45701</c:v>
                </c:pt>
                <c:pt idx="287">
                  <c:v>45700</c:v>
                </c:pt>
                <c:pt idx="288">
                  <c:v>45699</c:v>
                </c:pt>
                <c:pt idx="289">
                  <c:v>45698</c:v>
                </c:pt>
                <c:pt idx="290">
                  <c:v>45695</c:v>
                </c:pt>
                <c:pt idx="291">
                  <c:v>45694</c:v>
                </c:pt>
                <c:pt idx="292">
                  <c:v>45693</c:v>
                </c:pt>
                <c:pt idx="293">
                  <c:v>45692</c:v>
                </c:pt>
                <c:pt idx="294">
                  <c:v>45691</c:v>
                </c:pt>
                <c:pt idx="295">
                  <c:v>45688</c:v>
                </c:pt>
                <c:pt idx="296">
                  <c:v>45687</c:v>
                </c:pt>
                <c:pt idx="297">
                  <c:v>45686</c:v>
                </c:pt>
                <c:pt idx="298">
                  <c:v>45685</c:v>
                </c:pt>
                <c:pt idx="299">
                  <c:v>45684</c:v>
                </c:pt>
                <c:pt idx="300">
                  <c:v>45681</c:v>
                </c:pt>
                <c:pt idx="301">
                  <c:v>45680</c:v>
                </c:pt>
                <c:pt idx="302">
                  <c:v>45679</c:v>
                </c:pt>
                <c:pt idx="303">
                  <c:v>45678</c:v>
                </c:pt>
                <c:pt idx="304">
                  <c:v>45677</c:v>
                </c:pt>
                <c:pt idx="305">
                  <c:v>45674</c:v>
                </c:pt>
                <c:pt idx="306">
                  <c:v>45673</c:v>
                </c:pt>
                <c:pt idx="307">
                  <c:v>45672</c:v>
                </c:pt>
                <c:pt idx="308">
                  <c:v>45671</c:v>
                </c:pt>
                <c:pt idx="309">
                  <c:v>45670</c:v>
                </c:pt>
                <c:pt idx="310">
                  <c:v>45667</c:v>
                </c:pt>
                <c:pt idx="311">
                  <c:v>45666</c:v>
                </c:pt>
                <c:pt idx="312">
                  <c:v>45665</c:v>
                </c:pt>
                <c:pt idx="313">
                  <c:v>45664</c:v>
                </c:pt>
                <c:pt idx="314">
                  <c:v>45663</c:v>
                </c:pt>
                <c:pt idx="315">
                  <c:v>45660</c:v>
                </c:pt>
                <c:pt idx="316">
                  <c:v>45659</c:v>
                </c:pt>
                <c:pt idx="317">
                  <c:v>45658</c:v>
                </c:pt>
                <c:pt idx="318">
                  <c:v>45657</c:v>
                </c:pt>
                <c:pt idx="319">
                  <c:v>45656</c:v>
                </c:pt>
                <c:pt idx="320">
                  <c:v>45653</c:v>
                </c:pt>
                <c:pt idx="321">
                  <c:v>45652</c:v>
                </c:pt>
                <c:pt idx="322">
                  <c:v>45651</c:v>
                </c:pt>
                <c:pt idx="323">
                  <c:v>45650</c:v>
                </c:pt>
                <c:pt idx="324">
                  <c:v>45649</c:v>
                </c:pt>
                <c:pt idx="325">
                  <c:v>45646</c:v>
                </c:pt>
                <c:pt idx="326">
                  <c:v>45645</c:v>
                </c:pt>
                <c:pt idx="327">
                  <c:v>45644</c:v>
                </c:pt>
                <c:pt idx="328">
                  <c:v>45643</c:v>
                </c:pt>
                <c:pt idx="329">
                  <c:v>45642</c:v>
                </c:pt>
                <c:pt idx="330">
                  <c:v>45639</c:v>
                </c:pt>
                <c:pt idx="331">
                  <c:v>45638</c:v>
                </c:pt>
                <c:pt idx="332">
                  <c:v>45637</c:v>
                </c:pt>
                <c:pt idx="333">
                  <c:v>45636</c:v>
                </c:pt>
                <c:pt idx="334">
                  <c:v>45635</c:v>
                </c:pt>
                <c:pt idx="335">
                  <c:v>45632</c:v>
                </c:pt>
                <c:pt idx="336">
                  <c:v>45631</c:v>
                </c:pt>
                <c:pt idx="337">
                  <c:v>45630</c:v>
                </c:pt>
                <c:pt idx="338">
                  <c:v>45629</c:v>
                </c:pt>
                <c:pt idx="339">
                  <c:v>45628</c:v>
                </c:pt>
                <c:pt idx="340">
                  <c:v>45625</c:v>
                </c:pt>
                <c:pt idx="341">
                  <c:v>45624</c:v>
                </c:pt>
                <c:pt idx="342">
                  <c:v>45623</c:v>
                </c:pt>
                <c:pt idx="343">
                  <c:v>45622</c:v>
                </c:pt>
                <c:pt idx="344">
                  <c:v>45621</c:v>
                </c:pt>
                <c:pt idx="345">
                  <c:v>45618</c:v>
                </c:pt>
                <c:pt idx="346">
                  <c:v>45617</c:v>
                </c:pt>
                <c:pt idx="347">
                  <c:v>45616</c:v>
                </c:pt>
                <c:pt idx="348">
                  <c:v>45615</c:v>
                </c:pt>
                <c:pt idx="349">
                  <c:v>45614</c:v>
                </c:pt>
                <c:pt idx="350">
                  <c:v>45611</c:v>
                </c:pt>
                <c:pt idx="351">
                  <c:v>45610</c:v>
                </c:pt>
                <c:pt idx="352">
                  <c:v>45609</c:v>
                </c:pt>
                <c:pt idx="353">
                  <c:v>45608</c:v>
                </c:pt>
                <c:pt idx="354">
                  <c:v>45607</c:v>
                </c:pt>
                <c:pt idx="355">
                  <c:v>45604</c:v>
                </c:pt>
                <c:pt idx="356">
                  <c:v>45603</c:v>
                </c:pt>
                <c:pt idx="357">
                  <c:v>45602</c:v>
                </c:pt>
                <c:pt idx="358">
                  <c:v>45601</c:v>
                </c:pt>
                <c:pt idx="359">
                  <c:v>45600</c:v>
                </c:pt>
                <c:pt idx="360">
                  <c:v>45597</c:v>
                </c:pt>
                <c:pt idx="361">
                  <c:v>45596</c:v>
                </c:pt>
                <c:pt idx="362">
                  <c:v>45595</c:v>
                </c:pt>
                <c:pt idx="363">
                  <c:v>45594</c:v>
                </c:pt>
                <c:pt idx="364">
                  <c:v>45593</c:v>
                </c:pt>
                <c:pt idx="365">
                  <c:v>45590</c:v>
                </c:pt>
                <c:pt idx="366">
                  <c:v>45589</c:v>
                </c:pt>
                <c:pt idx="367">
                  <c:v>45588</c:v>
                </c:pt>
                <c:pt idx="368">
                  <c:v>45587</c:v>
                </c:pt>
                <c:pt idx="369">
                  <c:v>45586</c:v>
                </c:pt>
                <c:pt idx="370">
                  <c:v>45583</c:v>
                </c:pt>
                <c:pt idx="371">
                  <c:v>45582</c:v>
                </c:pt>
                <c:pt idx="372">
                  <c:v>45581</c:v>
                </c:pt>
                <c:pt idx="373">
                  <c:v>45580</c:v>
                </c:pt>
                <c:pt idx="374">
                  <c:v>45579</c:v>
                </c:pt>
                <c:pt idx="375">
                  <c:v>45576</c:v>
                </c:pt>
                <c:pt idx="376">
                  <c:v>45575</c:v>
                </c:pt>
                <c:pt idx="377">
                  <c:v>45574</c:v>
                </c:pt>
                <c:pt idx="378">
                  <c:v>45573</c:v>
                </c:pt>
                <c:pt idx="379">
                  <c:v>45572</c:v>
                </c:pt>
                <c:pt idx="380">
                  <c:v>45569</c:v>
                </c:pt>
                <c:pt idx="381">
                  <c:v>45568</c:v>
                </c:pt>
                <c:pt idx="382">
                  <c:v>45567</c:v>
                </c:pt>
                <c:pt idx="383">
                  <c:v>45566</c:v>
                </c:pt>
                <c:pt idx="384">
                  <c:v>45565</c:v>
                </c:pt>
                <c:pt idx="385">
                  <c:v>45562</c:v>
                </c:pt>
                <c:pt idx="386">
                  <c:v>45561</c:v>
                </c:pt>
                <c:pt idx="387">
                  <c:v>45560</c:v>
                </c:pt>
                <c:pt idx="388">
                  <c:v>45559</c:v>
                </c:pt>
                <c:pt idx="389">
                  <c:v>45558</c:v>
                </c:pt>
                <c:pt idx="390">
                  <c:v>45555</c:v>
                </c:pt>
                <c:pt idx="391">
                  <c:v>45554</c:v>
                </c:pt>
                <c:pt idx="392">
                  <c:v>45553</c:v>
                </c:pt>
                <c:pt idx="393">
                  <c:v>45552</c:v>
                </c:pt>
                <c:pt idx="394">
                  <c:v>45551</c:v>
                </c:pt>
                <c:pt idx="395">
                  <c:v>45548</c:v>
                </c:pt>
                <c:pt idx="396">
                  <c:v>45547</c:v>
                </c:pt>
                <c:pt idx="397">
                  <c:v>45546</c:v>
                </c:pt>
                <c:pt idx="398">
                  <c:v>45545</c:v>
                </c:pt>
                <c:pt idx="399">
                  <c:v>45544</c:v>
                </c:pt>
                <c:pt idx="400">
                  <c:v>45541</c:v>
                </c:pt>
                <c:pt idx="401">
                  <c:v>45540</c:v>
                </c:pt>
                <c:pt idx="402">
                  <c:v>45539</c:v>
                </c:pt>
                <c:pt idx="403">
                  <c:v>45538</c:v>
                </c:pt>
                <c:pt idx="404">
                  <c:v>45537</c:v>
                </c:pt>
                <c:pt idx="405">
                  <c:v>45534</c:v>
                </c:pt>
                <c:pt idx="406">
                  <c:v>45533</c:v>
                </c:pt>
                <c:pt idx="407">
                  <c:v>45532</c:v>
                </c:pt>
                <c:pt idx="408">
                  <c:v>45531</c:v>
                </c:pt>
                <c:pt idx="409">
                  <c:v>45530</c:v>
                </c:pt>
                <c:pt idx="410">
                  <c:v>45527</c:v>
                </c:pt>
                <c:pt idx="411">
                  <c:v>45526</c:v>
                </c:pt>
                <c:pt idx="412">
                  <c:v>45525</c:v>
                </c:pt>
                <c:pt idx="413">
                  <c:v>45524</c:v>
                </c:pt>
                <c:pt idx="414">
                  <c:v>45523</c:v>
                </c:pt>
                <c:pt idx="415">
                  <c:v>45520</c:v>
                </c:pt>
                <c:pt idx="416">
                  <c:v>45519</c:v>
                </c:pt>
                <c:pt idx="417">
                  <c:v>45518</c:v>
                </c:pt>
                <c:pt idx="418">
                  <c:v>45517</c:v>
                </c:pt>
                <c:pt idx="419">
                  <c:v>45516</c:v>
                </c:pt>
                <c:pt idx="420">
                  <c:v>45513</c:v>
                </c:pt>
                <c:pt idx="421">
                  <c:v>45512</c:v>
                </c:pt>
                <c:pt idx="422">
                  <c:v>45511</c:v>
                </c:pt>
                <c:pt idx="423">
                  <c:v>45510</c:v>
                </c:pt>
                <c:pt idx="424">
                  <c:v>45509</c:v>
                </c:pt>
                <c:pt idx="425">
                  <c:v>45506</c:v>
                </c:pt>
                <c:pt idx="426">
                  <c:v>45505</c:v>
                </c:pt>
                <c:pt idx="427">
                  <c:v>45504</c:v>
                </c:pt>
                <c:pt idx="428">
                  <c:v>45503</c:v>
                </c:pt>
                <c:pt idx="429">
                  <c:v>45502</c:v>
                </c:pt>
                <c:pt idx="430">
                  <c:v>45499</c:v>
                </c:pt>
                <c:pt idx="431">
                  <c:v>45498</c:v>
                </c:pt>
                <c:pt idx="432">
                  <c:v>45497</c:v>
                </c:pt>
                <c:pt idx="433">
                  <c:v>45496</c:v>
                </c:pt>
                <c:pt idx="434">
                  <c:v>45495</c:v>
                </c:pt>
                <c:pt idx="435">
                  <c:v>45492</c:v>
                </c:pt>
                <c:pt idx="436">
                  <c:v>45491</c:v>
                </c:pt>
                <c:pt idx="437">
                  <c:v>45490</c:v>
                </c:pt>
                <c:pt idx="438">
                  <c:v>45489</c:v>
                </c:pt>
                <c:pt idx="439">
                  <c:v>45488</c:v>
                </c:pt>
                <c:pt idx="440">
                  <c:v>45485</c:v>
                </c:pt>
                <c:pt idx="441">
                  <c:v>45484</c:v>
                </c:pt>
                <c:pt idx="442">
                  <c:v>45483</c:v>
                </c:pt>
                <c:pt idx="443">
                  <c:v>45482</c:v>
                </c:pt>
                <c:pt idx="444">
                  <c:v>45481</c:v>
                </c:pt>
                <c:pt idx="445">
                  <c:v>45478</c:v>
                </c:pt>
                <c:pt idx="446">
                  <c:v>45477</c:v>
                </c:pt>
                <c:pt idx="447">
                  <c:v>45476</c:v>
                </c:pt>
                <c:pt idx="448">
                  <c:v>45475</c:v>
                </c:pt>
                <c:pt idx="449">
                  <c:v>45474</c:v>
                </c:pt>
                <c:pt idx="450">
                  <c:v>45471</c:v>
                </c:pt>
                <c:pt idx="451">
                  <c:v>45470</c:v>
                </c:pt>
                <c:pt idx="452">
                  <c:v>45469</c:v>
                </c:pt>
                <c:pt idx="453">
                  <c:v>45468</c:v>
                </c:pt>
                <c:pt idx="454">
                  <c:v>45467</c:v>
                </c:pt>
                <c:pt idx="455">
                  <c:v>45464</c:v>
                </c:pt>
                <c:pt idx="456">
                  <c:v>45463</c:v>
                </c:pt>
                <c:pt idx="457">
                  <c:v>45462</c:v>
                </c:pt>
                <c:pt idx="458">
                  <c:v>45461</c:v>
                </c:pt>
                <c:pt idx="459">
                  <c:v>45460</c:v>
                </c:pt>
                <c:pt idx="460">
                  <c:v>45457</c:v>
                </c:pt>
                <c:pt idx="461">
                  <c:v>45456</c:v>
                </c:pt>
                <c:pt idx="462">
                  <c:v>45455</c:v>
                </c:pt>
                <c:pt idx="463">
                  <c:v>45454</c:v>
                </c:pt>
                <c:pt idx="464">
                  <c:v>45453</c:v>
                </c:pt>
                <c:pt idx="465">
                  <c:v>45450</c:v>
                </c:pt>
                <c:pt idx="466">
                  <c:v>45449</c:v>
                </c:pt>
                <c:pt idx="467">
                  <c:v>45448</c:v>
                </c:pt>
                <c:pt idx="468">
                  <c:v>45447</c:v>
                </c:pt>
                <c:pt idx="469">
                  <c:v>45446</c:v>
                </c:pt>
                <c:pt idx="470">
                  <c:v>45443</c:v>
                </c:pt>
                <c:pt idx="471">
                  <c:v>45442</c:v>
                </c:pt>
                <c:pt idx="472">
                  <c:v>45441</c:v>
                </c:pt>
                <c:pt idx="473">
                  <c:v>45440</c:v>
                </c:pt>
                <c:pt idx="474">
                  <c:v>45439</c:v>
                </c:pt>
                <c:pt idx="475">
                  <c:v>45436</c:v>
                </c:pt>
                <c:pt idx="476">
                  <c:v>45435</c:v>
                </c:pt>
                <c:pt idx="477">
                  <c:v>45434</c:v>
                </c:pt>
                <c:pt idx="478">
                  <c:v>45433</c:v>
                </c:pt>
                <c:pt idx="479">
                  <c:v>45432</c:v>
                </c:pt>
                <c:pt idx="480">
                  <c:v>45429</c:v>
                </c:pt>
                <c:pt idx="481">
                  <c:v>45428</c:v>
                </c:pt>
                <c:pt idx="482">
                  <c:v>45427</c:v>
                </c:pt>
                <c:pt idx="483">
                  <c:v>45426</c:v>
                </c:pt>
                <c:pt idx="484">
                  <c:v>45425</c:v>
                </c:pt>
                <c:pt idx="485">
                  <c:v>45422</c:v>
                </c:pt>
                <c:pt idx="486">
                  <c:v>45421</c:v>
                </c:pt>
                <c:pt idx="487">
                  <c:v>45420</c:v>
                </c:pt>
                <c:pt idx="488">
                  <c:v>45419</c:v>
                </c:pt>
                <c:pt idx="489">
                  <c:v>45418</c:v>
                </c:pt>
                <c:pt idx="490">
                  <c:v>45415</c:v>
                </c:pt>
                <c:pt idx="491">
                  <c:v>45414</c:v>
                </c:pt>
                <c:pt idx="492">
                  <c:v>45413</c:v>
                </c:pt>
                <c:pt idx="493">
                  <c:v>45412</c:v>
                </c:pt>
                <c:pt idx="494">
                  <c:v>45411</c:v>
                </c:pt>
                <c:pt idx="495">
                  <c:v>45408</c:v>
                </c:pt>
                <c:pt idx="496">
                  <c:v>45407</c:v>
                </c:pt>
                <c:pt idx="497">
                  <c:v>45406</c:v>
                </c:pt>
                <c:pt idx="498">
                  <c:v>45405</c:v>
                </c:pt>
                <c:pt idx="499">
                  <c:v>45404</c:v>
                </c:pt>
                <c:pt idx="500">
                  <c:v>45401</c:v>
                </c:pt>
                <c:pt idx="501">
                  <c:v>45400</c:v>
                </c:pt>
                <c:pt idx="502">
                  <c:v>45399</c:v>
                </c:pt>
                <c:pt idx="503">
                  <c:v>45398</c:v>
                </c:pt>
                <c:pt idx="504">
                  <c:v>45397</c:v>
                </c:pt>
                <c:pt idx="505">
                  <c:v>45394</c:v>
                </c:pt>
                <c:pt idx="506">
                  <c:v>45393</c:v>
                </c:pt>
                <c:pt idx="507">
                  <c:v>45392</c:v>
                </c:pt>
                <c:pt idx="508">
                  <c:v>45391</c:v>
                </c:pt>
                <c:pt idx="509">
                  <c:v>45390</c:v>
                </c:pt>
                <c:pt idx="510">
                  <c:v>45387</c:v>
                </c:pt>
                <c:pt idx="511">
                  <c:v>45386</c:v>
                </c:pt>
                <c:pt idx="512">
                  <c:v>45385</c:v>
                </c:pt>
                <c:pt idx="513">
                  <c:v>45384</c:v>
                </c:pt>
                <c:pt idx="514">
                  <c:v>45383</c:v>
                </c:pt>
                <c:pt idx="515">
                  <c:v>45380</c:v>
                </c:pt>
                <c:pt idx="516">
                  <c:v>45379</c:v>
                </c:pt>
                <c:pt idx="517">
                  <c:v>45378</c:v>
                </c:pt>
                <c:pt idx="518">
                  <c:v>45377</c:v>
                </c:pt>
                <c:pt idx="519">
                  <c:v>45376</c:v>
                </c:pt>
                <c:pt idx="520">
                  <c:v>45373</c:v>
                </c:pt>
                <c:pt idx="521">
                  <c:v>45372</c:v>
                </c:pt>
                <c:pt idx="522">
                  <c:v>45371</c:v>
                </c:pt>
                <c:pt idx="523">
                  <c:v>45370</c:v>
                </c:pt>
                <c:pt idx="524">
                  <c:v>45369</c:v>
                </c:pt>
                <c:pt idx="525">
                  <c:v>45366</c:v>
                </c:pt>
                <c:pt idx="526">
                  <c:v>45365</c:v>
                </c:pt>
                <c:pt idx="527">
                  <c:v>45364</c:v>
                </c:pt>
                <c:pt idx="528">
                  <c:v>45363</c:v>
                </c:pt>
                <c:pt idx="529">
                  <c:v>45362</c:v>
                </c:pt>
                <c:pt idx="530">
                  <c:v>45359</c:v>
                </c:pt>
                <c:pt idx="531">
                  <c:v>45358</c:v>
                </c:pt>
                <c:pt idx="532">
                  <c:v>45357</c:v>
                </c:pt>
                <c:pt idx="533">
                  <c:v>45356</c:v>
                </c:pt>
                <c:pt idx="534">
                  <c:v>45355</c:v>
                </c:pt>
                <c:pt idx="535">
                  <c:v>45352</c:v>
                </c:pt>
                <c:pt idx="536">
                  <c:v>45351</c:v>
                </c:pt>
                <c:pt idx="537">
                  <c:v>45350</c:v>
                </c:pt>
                <c:pt idx="538">
                  <c:v>45349</c:v>
                </c:pt>
                <c:pt idx="539">
                  <c:v>45348</c:v>
                </c:pt>
                <c:pt idx="540">
                  <c:v>45345</c:v>
                </c:pt>
                <c:pt idx="541">
                  <c:v>45344</c:v>
                </c:pt>
                <c:pt idx="542">
                  <c:v>45343</c:v>
                </c:pt>
                <c:pt idx="543">
                  <c:v>45342</c:v>
                </c:pt>
                <c:pt idx="544">
                  <c:v>45341</c:v>
                </c:pt>
                <c:pt idx="545">
                  <c:v>45338</c:v>
                </c:pt>
                <c:pt idx="546">
                  <c:v>45337</c:v>
                </c:pt>
                <c:pt idx="547">
                  <c:v>45336</c:v>
                </c:pt>
                <c:pt idx="548">
                  <c:v>45335</c:v>
                </c:pt>
                <c:pt idx="549">
                  <c:v>45334</c:v>
                </c:pt>
                <c:pt idx="550">
                  <c:v>45331</c:v>
                </c:pt>
                <c:pt idx="551">
                  <c:v>45330</c:v>
                </c:pt>
                <c:pt idx="552">
                  <c:v>45329</c:v>
                </c:pt>
                <c:pt idx="553">
                  <c:v>45328</c:v>
                </c:pt>
                <c:pt idx="554">
                  <c:v>45327</c:v>
                </c:pt>
                <c:pt idx="555">
                  <c:v>45324</c:v>
                </c:pt>
                <c:pt idx="556">
                  <c:v>45323</c:v>
                </c:pt>
                <c:pt idx="557">
                  <c:v>45322</c:v>
                </c:pt>
                <c:pt idx="558">
                  <c:v>45321</c:v>
                </c:pt>
                <c:pt idx="559">
                  <c:v>45320</c:v>
                </c:pt>
                <c:pt idx="560">
                  <c:v>45317</c:v>
                </c:pt>
                <c:pt idx="561">
                  <c:v>45316</c:v>
                </c:pt>
                <c:pt idx="562">
                  <c:v>45315</c:v>
                </c:pt>
                <c:pt idx="563">
                  <c:v>45314</c:v>
                </c:pt>
                <c:pt idx="564">
                  <c:v>45313</c:v>
                </c:pt>
                <c:pt idx="565">
                  <c:v>45310</c:v>
                </c:pt>
                <c:pt idx="566">
                  <c:v>45309</c:v>
                </c:pt>
                <c:pt idx="567">
                  <c:v>45308</c:v>
                </c:pt>
                <c:pt idx="568">
                  <c:v>45307</c:v>
                </c:pt>
                <c:pt idx="569">
                  <c:v>45306</c:v>
                </c:pt>
                <c:pt idx="570">
                  <c:v>45303</c:v>
                </c:pt>
                <c:pt idx="571">
                  <c:v>45302</c:v>
                </c:pt>
                <c:pt idx="572">
                  <c:v>45301</c:v>
                </c:pt>
                <c:pt idx="573">
                  <c:v>45300</c:v>
                </c:pt>
                <c:pt idx="574">
                  <c:v>45299</c:v>
                </c:pt>
                <c:pt idx="575">
                  <c:v>45296</c:v>
                </c:pt>
                <c:pt idx="576">
                  <c:v>45295</c:v>
                </c:pt>
                <c:pt idx="577">
                  <c:v>45294</c:v>
                </c:pt>
                <c:pt idx="578">
                  <c:v>45293</c:v>
                </c:pt>
                <c:pt idx="579">
                  <c:v>45292</c:v>
                </c:pt>
                <c:pt idx="580">
                  <c:v>45289</c:v>
                </c:pt>
                <c:pt idx="581">
                  <c:v>45288</c:v>
                </c:pt>
                <c:pt idx="582">
                  <c:v>45287</c:v>
                </c:pt>
                <c:pt idx="583">
                  <c:v>45286</c:v>
                </c:pt>
                <c:pt idx="584">
                  <c:v>45285</c:v>
                </c:pt>
                <c:pt idx="585">
                  <c:v>45282</c:v>
                </c:pt>
                <c:pt idx="586">
                  <c:v>45281</c:v>
                </c:pt>
                <c:pt idx="587">
                  <c:v>45280</c:v>
                </c:pt>
                <c:pt idx="588">
                  <c:v>45279</c:v>
                </c:pt>
                <c:pt idx="589">
                  <c:v>45278</c:v>
                </c:pt>
                <c:pt idx="590">
                  <c:v>45275</c:v>
                </c:pt>
                <c:pt idx="591">
                  <c:v>45274</c:v>
                </c:pt>
                <c:pt idx="592">
                  <c:v>45273</c:v>
                </c:pt>
                <c:pt idx="593">
                  <c:v>45272</c:v>
                </c:pt>
                <c:pt idx="594">
                  <c:v>45271</c:v>
                </c:pt>
                <c:pt idx="595">
                  <c:v>45268</c:v>
                </c:pt>
                <c:pt idx="596">
                  <c:v>45267</c:v>
                </c:pt>
                <c:pt idx="597">
                  <c:v>45266</c:v>
                </c:pt>
                <c:pt idx="598">
                  <c:v>45265</c:v>
                </c:pt>
                <c:pt idx="599">
                  <c:v>45264</c:v>
                </c:pt>
                <c:pt idx="600">
                  <c:v>45261</c:v>
                </c:pt>
                <c:pt idx="601">
                  <c:v>45260</c:v>
                </c:pt>
                <c:pt idx="602">
                  <c:v>45259</c:v>
                </c:pt>
                <c:pt idx="603">
                  <c:v>45258</c:v>
                </c:pt>
                <c:pt idx="604">
                  <c:v>45257</c:v>
                </c:pt>
                <c:pt idx="605">
                  <c:v>45254</c:v>
                </c:pt>
                <c:pt idx="606">
                  <c:v>45253</c:v>
                </c:pt>
                <c:pt idx="607">
                  <c:v>45252</c:v>
                </c:pt>
                <c:pt idx="608">
                  <c:v>45251</c:v>
                </c:pt>
                <c:pt idx="609">
                  <c:v>45250</c:v>
                </c:pt>
                <c:pt idx="610">
                  <c:v>45247</c:v>
                </c:pt>
                <c:pt idx="611">
                  <c:v>45246</c:v>
                </c:pt>
                <c:pt idx="612">
                  <c:v>45245</c:v>
                </c:pt>
                <c:pt idx="613">
                  <c:v>45244</c:v>
                </c:pt>
                <c:pt idx="614">
                  <c:v>45243</c:v>
                </c:pt>
                <c:pt idx="615">
                  <c:v>45240</c:v>
                </c:pt>
                <c:pt idx="616">
                  <c:v>45239</c:v>
                </c:pt>
                <c:pt idx="617">
                  <c:v>45238</c:v>
                </c:pt>
                <c:pt idx="618">
                  <c:v>45237</c:v>
                </c:pt>
                <c:pt idx="619">
                  <c:v>45236</c:v>
                </c:pt>
                <c:pt idx="620">
                  <c:v>45233</c:v>
                </c:pt>
                <c:pt idx="621">
                  <c:v>45232</c:v>
                </c:pt>
                <c:pt idx="622">
                  <c:v>45231</c:v>
                </c:pt>
                <c:pt idx="623">
                  <c:v>45230</c:v>
                </c:pt>
                <c:pt idx="624">
                  <c:v>45229</c:v>
                </c:pt>
                <c:pt idx="625">
                  <c:v>45226</c:v>
                </c:pt>
                <c:pt idx="626">
                  <c:v>45225</c:v>
                </c:pt>
                <c:pt idx="627">
                  <c:v>45224</c:v>
                </c:pt>
                <c:pt idx="628">
                  <c:v>45223</c:v>
                </c:pt>
                <c:pt idx="629">
                  <c:v>45222</c:v>
                </c:pt>
                <c:pt idx="630">
                  <c:v>45219</c:v>
                </c:pt>
                <c:pt idx="631">
                  <c:v>45218</c:v>
                </c:pt>
                <c:pt idx="632">
                  <c:v>45217</c:v>
                </c:pt>
                <c:pt idx="633">
                  <c:v>45216</c:v>
                </c:pt>
                <c:pt idx="634">
                  <c:v>45215</c:v>
                </c:pt>
                <c:pt idx="635">
                  <c:v>45212</c:v>
                </c:pt>
                <c:pt idx="636">
                  <c:v>45211</c:v>
                </c:pt>
                <c:pt idx="637">
                  <c:v>45210</c:v>
                </c:pt>
                <c:pt idx="638">
                  <c:v>45209</c:v>
                </c:pt>
                <c:pt idx="639">
                  <c:v>45208</c:v>
                </c:pt>
                <c:pt idx="640">
                  <c:v>45205</c:v>
                </c:pt>
                <c:pt idx="641">
                  <c:v>45204</c:v>
                </c:pt>
                <c:pt idx="642">
                  <c:v>45203</c:v>
                </c:pt>
                <c:pt idx="643">
                  <c:v>45202</c:v>
                </c:pt>
                <c:pt idx="644">
                  <c:v>45201</c:v>
                </c:pt>
                <c:pt idx="645">
                  <c:v>45198</c:v>
                </c:pt>
                <c:pt idx="646">
                  <c:v>45197</c:v>
                </c:pt>
                <c:pt idx="647">
                  <c:v>45196</c:v>
                </c:pt>
                <c:pt idx="648">
                  <c:v>45195</c:v>
                </c:pt>
                <c:pt idx="649">
                  <c:v>45194</c:v>
                </c:pt>
                <c:pt idx="650">
                  <c:v>45191</c:v>
                </c:pt>
                <c:pt idx="651">
                  <c:v>45190</c:v>
                </c:pt>
                <c:pt idx="652">
                  <c:v>45189</c:v>
                </c:pt>
                <c:pt idx="653">
                  <c:v>45188</c:v>
                </c:pt>
                <c:pt idx="654">
                  <c:v>45187</c:v>
                </c:pt>
                <c:pt idx="655">
                  <c:v>45184</c:v>
                </c:pt>
                <c:pt idx="656">
                  <c:v>45183</c:v>
                </c:pt>
                <c:pt idx="657">
                  <c:v>45182</c:v>
                </c:pt>
                <c:pt idx="658">
                  <c:v>45181</c:v>
                </c:pt>
                <c:pt idx="659">
                  <c:v>45180</c:v>
                </c:pt>
                <c:pt idx="660">
                  <c:v>45177</c:v>
                </c:pt>
                <c:pt idx="661">
                  <c:v>45176</c:v>
                </c:pt>
                <c:pt idx="662">
                  <c:v>45175</c:v>
                </c:pt>
                <c:pt idx="663">
                  <c:v>45174</c:v>
                </c:pt>
                <c:pt idx="664">
                  <c:v>45173</c:v>
                </c:pt>
                <c:pt idx="665">
                  <c:v>45170</c:v>
                </c:pt>
                <c:pt idx="666">
                  <c:v>45169</c:v>
                </c:pt>
                <c:pt idx="667">
                  <c:v>45168</c:v>
                </c:pt>
                <c:pt idx="668">
                  <c:v>45167</c:v>
                </c:pt>
                <c:pt idx="669">
                  <c:v>45166</c:v>
                </c:pt>
                <c:pt idx="670">
                  <c:v>45163</c:v>
                </c:pt>
                <c:pt idx="671">
                  <c:v>45162</c:v>
                </c:pt>
                <c:pt idx="672">
                  <c:v>45161</c:v>
                </c:pt>
                <c:pt idx="673">
                  <c:v>45160</c:v>
                </c:pt>
                <c:pt idx="674">
                  <c:v>45159</c:v>
                </c:pt>
                <c:pt idx="675">
                  <c:v>45156</c:v>
                </c:pt>
                <c:pt idx="676">
                  <c:v>45155</c:v>
                </c:pt>
                <c:pt idx="677">
                  <c:v>45154</c:v>
                </c:pt>
                <c:pt idx="678">
                  <c:v>45153</c:v>
                </c:pt>
                <c:pt idx="679">
                  <c:v>45152</c:v>
                </c:pt>
                <c:pt idx="680">
                  <c:v>45149</c:v>
                </c:pt>
                <c:pt idx="681">
                  <c:v>45148</c:v>
                </c:pt>
                <c:pt idx="682">
                  <c:v>45147</c:v>
                </c:pt>
                <c:pt idx="683">
                  <c:v>45146</c:v>
                </c:pt>
                <c:pt idx="684">
                  <c:v>45145</c:v>
                </c:pt>
                <c:pt idx="685">
                  <c:v>45142</c:v>
                </c:pt>
                <c:pt idx="686">
                  <c:v>45141</c:v>
                </c:pt>
                <c:pt idx="687">
                  <c:v>45140</c:v>
                </c:pt>
                <c:pt idx="688">
                  <c:v>45139</c:v>
                </c:pt>
                <c:pt idx="689">
                  <c:v>45138</c:v>
                </c:pt>
                <c:pt idx="690">
                  <c:v>45135</c:v>
                </c:pt>
                <c:pt idx="691">
                  <c:v>45134</c:v>
                </c:pt>
                <c:pt idx="692">
                  <c:v>45133</c:v>
                </c:pt>
                <c:pt idx="693">
                  <c:v>45132</c:v>
                </c:pt>
                <c:pt idx="694">
                  <c:v>45131</c:v>
                </c:pt>
                <c:pt idx="695">
                  <c:v>45128</c:v>
                </c:pt>
                <c:pt idx="696">
                  <c:v>45127</c:v>
                </c:pt>
                <c:pt idx="697">
                  <c:v>45126</c:v>
                </c:pt>
                <c:pt idx="698">
                  <c:v>45125</c:v>
                </c:pt>
                <c:pt idx="699">
                  <c:v>45124</c:v>
                </c:pt>
                <c:pt idx="700">
                  <c:v>45121</c:v>
                </c:pt>
                <c:pt idx="701">
                  <c:v>45120</c:v>
                </c:pt>
                <c:pt idx="702">
                  <c:v>45119</c:v>
                </c:pt>
                <c:pt idx="703">
                  <c:v>45118</c:v>
                </c:pt>
                <c:pt idx="704">
                  <c:v>45117</c:v>
                </c:pt>
                <c:pt idx="705">
                  <c:v>45114</c:v>
                </c:pt>
                <c:pt idx="706">
                  <c:v>45113</c:v>
                </c:pt>
                <c:pt idx="707">
                  <c:v>45112</c:v>
                </c:pt>
                <c:pt idx="708">
                  <c:v>45111</c:v>
                </c:pt>
                <c:pt idx="709">
                  <c:v>45110</c:v>
                </c:pt>
                <c:pt idx="710">
                  <c:v>45107</c:v>
                </c:pt>
                <c:pt idx="711">
                  <c:v>45106</c:v>
                </c:pt>
                <c:pt idx="712">
                  <c:v>45105</c:v>
                </c:pt>
                <c:pt idx="713">
                  <c:v>45104</c:v>
                </c:pt>
                <c:pt idx="714">
                  <c:v>45103</c:v>
                </c:pt>
                <c:pt idx="715">
                  <c:v>45100</c:v>
                </c:pt>
                <c:pt idx="716">
                  <c:v>45099</c:v>
                </c:pt>
                <c:pt idx="717">
                  <c:v>45098</c:v>
                </c:pt>
                <c:pt idx="718">
                  <c:v>45097</c:v>
                </c:pt>
                <c:pt idx="719">
                  <c:v>45096</c:v>
                </c:pt>
                <c:pt idx="720">
                  <c:v>45093</c:v>
                </c:pt>
                <c:pt idx="721">
                  <c:v>45092</c:v>
                </c:pt>
                <c:pt idx="722">
                  <c:v>45091</c:v>
                </c:pt>
                <c:pt idx="723">
                  <c:v>45090</c:v>
                </c:pt>
                <c:pt idx="724">
                  <c:v>45089</c:v>
                </c:pt>
                <c:pt idx="725">
                  <c:v>45086</c:v>
                </c:pt>
                <c:pt idx="726">
                  <c:v>45085</c:v>
                </c:pt>
                <c:pt idx="727">
                  <c:v>45084</c:v>
                </c:pt>
                <c:pt idx="728">
                  <c:v>45083</c:v>
                </c:pt>
                <c:pt idx="729">
                  <c:v>45082</c:v>
                </c:pt>
                <c:pt idx="730">
                  <c:v>45079</c:v>
                </c:pt>
                <c:pt idx="731">
                  <c:v>45078</c:v>
                </c:pt>
                <c:pt idx="732">
                  <c:v>45077</c:v>
                </c:pt>
                <c:pt idx="733">
                  <c:v>45076</c:v>
                </c:pt>
                <c:pt idx="734">
                  <c:v>45075</c:v>
                </c:pt>
                <c:pt idx="735">
                  <c:v>45072</c:v>
                </c:pt>
                <c:pt idx="736">
                  <c:v>45071</c:v>
                </c:pt>
                <c:pt idx="737">
                  <c:v>45070</c:v>
                </c:pt>
                <c:pt idx="738">
                  <c:v>45069</c:v>
                </c:pt>
                <c:pt idx="739">
                  <c:v>45068</c:v>
                </c:pt>
                <c:pt idx="740">
                  <c:v>45065</c:v>
                </c:pt>
                <c:pt idx="741">
                  <c:v>45064</c:v>
                </c:pt>
                <c:pt idx="742">
                  <c:v>45063</c:v>
                </c:pt>
                <c:pt idx="743">
                  <c:v>45062</c:v>
                </c:pt>
                <c:pt idx="744">
                  <c:v>45061</c:v>
                </c:pt>
                <c:pt idx="745">
                  <c:v>45058</c:v>
                </c:pt>
                <c:pt idx="746">
                  <c:v>45057</c:v>
                </c:pt>
                <c:pt idx="747">
                  <c:v>45056</c:v>
                </c:pt>
                <c:pt idx="748">
                  <c:v>45055</c:v>
                </c:pt>
                <c:pt idx="749">
                  <c:v>45054</c:v>
                </c:pt>
                <c:pt idx="750">
                  <c:v>45051</c:v>
                </c:pt>
                <c:pt idx="751">
                  <c:v>45050</c:v>
                </c:pt>
                <c:pt idx="752">
                  <c:v>45049</c:v>
                </c:pt>
                <c:pt idx="753">
                  <c:v>45048</c:v>
                </c:pt>
                <c:pt idx="754">
                  <c:v>45047</c:v>
                </c:pt>
                <c:pt idx="755">
                  <c:v>45044</c:v>
                </c:pt>
                <c:pt idx="756">
                  <c:v>45043</c:v>
                </c:pt>
                <c:pt idx="757">
                  <c:v>45042</c:v>
                </c:pt>
                <c:pt idx="758">
                  <c:v>45041</c:v>
                </c:pt>
                <c:pt idx="759">
                  <c:v>45040</c:v>
                </c:pt>
                <c:pt idx="760">
                  <c:v>45037</c:v>
                </c:pt>
                <c:pt idx="761">
                  <c:v>45036</c:v>
                </c:pt>
                <c:pt idx="762">
                  <c:v>45035</c:v>
                </c:pt>
                <c:pt idx="763">
                  <c:v>45034</c:v>
                </c:pt>
                <c:pt idx="764">
                  <c:v>45033</c:v>
                </c:pt>
                <c:pt idx="765">
                  <c:v>45030</c:v>
                </c:pt>
                <c:pt idx="766">
                  <c:v>45029</c:v>
                </c:pt>
                <c:pt idx="767">
                  <c:v>45028</c:v>
                </c:pt>
                <c:pt idx="768">
                  <c:v>45027</c:v>
                </c:pt>
                <c:pt idx="769">
                  <c:v>45026</c:v>
                </c:pt>
                <c:pt idx="770">
                  <c:v>45023</c:v>
                </c:pt>
                <c:pt idx="771">
                  <c:v>45022</c:v>
                </c:pt>
                <c:pt idx="772">
                  <c:v>45021</c:v>
                </c:pt>
                <c:pt idx="773">
                  <c:v>45020</c:v>
                </c:pt>
                <c:pt idx="774">
                  <c:v>45019</c:v>
                </c:pt>
                <c:pt idx="775">
                  <c:v>45016</c:v>
                </c:pt>
                <c:pt idx="776">
                  <c:v>45015</c:v>
                </c:pt>
                <c:pt idx="777">
                  <c:v>45014</c:v>
                </c:pt>
                <c:pt idx="778">
                  <c:v>45013</c:v>
                </c:pt>
                <c:pt idx="779">
                  <c:v>45012</c:v>
                </c:pt>
                <c:pt idx="780">
                  <c:v>45009</c:v>
                </c:pt>
                <c:pt idx="781">
                  <c:v>45008</c:v>
                </c:pt>
                <c:pt idx="782">
                  <c:v>45007</c:v>
                </c:pt>
                <c:pt idx="783">
                  <c:v>45006</c:v>
                </c:pt>
                <c:pt idx="784">
                  <c:v>45005</c:v>
                </c:pt>
                <c:pt idx="785">
                  <c:v>45002</c:v>
                </c:pt>
                <c:pt idx="786">
                  <c:v>45001</c:v>
                </c:pt>
                <c:pt idx="787">
                  <c:v>45000</c:v>
                </c:pt>
                <c:pt idx="788">
                  <c:v>44999</c:v>
                </c:pt>
                <c:pt idx="789">
                  <c:v>44998</c:v>
                </c:pt>
                <c:pt idx="790">
                  <c:v>44995</c:v>
                </c:pt>
                <c:pt idx="791">
                  <c:v>44994</c:v>
                </c:pt>
                <c:pt idx="792">
                  <c:v>44993</c:v>
                </c:pt>
                <c:pt idx="793">
                  <c:v>44992</c:v>
                </c:pt>
                <c:pt idx="794">
                  <c:v>44991</c:v>
                </c:pt>
                <c:pt idx="795">
                  <c:v>44988</c:v>
                </c:pt>
                <c:pt idx="796">
                  <c:v>44987</c:v>
                </c:pt>
                <c:pt idx="797">
                  <c:v>44986</c:v>
                </c:pt>
                <c:pt idx="798">
                  <c:v>44985</c:v>
                </c:pt>
                <c:pt idx="799">
                  <c:v>44984</c:v>
                </c:pt>
                <c:pt idx="800">
                  <c:v>44981</c:v>
                </c:pt>
                <c:pt idx="801">
                  <c:v>44980</c:v>
                </c:pt>
                <c:pt idx="802">
                  <c:v>44979</c:v>
                </c:pt>
                <c:pt idx="803">
                  <c:v>44978</c:v>
                </c:pt>
                <c:pt idx="804">
                  <c:v>44977</c:v>
                </c:pt>
                <c:pt idx="805">
                  <c:v>44974</c:v>
                </c:pt>
                <c:pt idx="806">
                  <c:v>44973</c:v>
                </c:pt>
                <c:pt idx="807">
                  <c:v>44972</c:v>
                </c:pt>
                <c:pt idx="808">
                  <c:v>44971</c:v>
                </c:pt>
                <c:pt idx="809">
                  <c:v>44970</c:v>
                </c:pt>
                <c:pt idx="810">
                  <c:v>44967</c:v>
                </c:pt>
                <c:pt idx="811">
                  <c:v>44966</c:v>
                </c:pt>
                <c:pt idx="812">
                  <c:v>44965</c:v>
                </c:pt>
                <c:pt idx="813">
                  <c:v>44964</c:v>
                </c:pt>
                <c:pt idx="814">
                  <c:v>44963</c:v>
                </c:pt>
                <c:pt idx="815">
                  <c:v>44960</c:v>
                </c:pt>
                <c:pt idx="816">
                  <c:v>44959</c:v>
                </c:pt>
                <c:pt idx="817">
                  <c:v>44958</c:v>
                </c:pt>
                <c:pt idx="818">
                  <c:v>44957</c:v>
                </c:pt>
                <c:pt idx="819">
                  <c:v>44956</c:v>
                </c:pt>
                <c:pt idx="820">
                  <c:v>44953</c:v>
                </c:pt>
                <c:pt idx="821">
                  <c:v>44952</c:v>
                </c:pt>
                <c:pt idx="822">
                  <c:v>44951</c:v>
                </c:pt>
                <c:pt idx="823">
                  <c:v>44950</c:v>
                </c:pt>
                <c:pt idx="824">
                  <c:v>44949</c:v>
                </c:pt>
                <c:pt idx="825">
                  <c:v>44946</c:v>
                </c:pt>
                <c:pt idx="826">
                  <c:v>44945</c:v>
                </c:pt>
                <c:pt idx="827">
                  <c:v>44944</c:v>
                </c:pt>
                <c:pt idx="828">
                  <c:v>44943</c:v>
                </c:pt>
                <c:pt idx="829">
                  <c:v>44942</c:v>
                </c:pt>
                <c:pt idx="830">
                  <c:v>44939</c:v>
                </c:pt>
                <c:pt idx="831">
                  <c:v>44938</c:v>
                </c:pt>
                <c:pt idx="832">
                  <c:v>44937</c:v>
                </c:pt>
                <c:pt idx="833">
                  <c:v>44936</c:v>
                </c:pt>
                <c:pt idx="834">
                  <c:v>44935</c:v>
                </c:pt>
                <c:pt idx="835">
                  <c:v>44932</c:v>
                </c:pt>
                <c:pt idx="836">
                  <c:v>44931</c:v>
                </c:pt>
                <c:pt idx="837">
                  <c:v>44930</c:v>
                </c:pt>
                <c:pt idx="838">
                  <c:v>44929</c:v>
                </c:pt>
                <c:pt idx="839">
                  <c:v>44928</c:v>
                </c:pt>
                <c:pt idx="840">
                  <c:v>44925</c:v>
                </c:pt>
                <c:pt idx="841">
                  <c:v>44924</c:v>
                </c:pt>
                <c:pt idx="842">
                  <c:v>44923</c:v>
                </c:pt>
                <c:pt idx="843">
                  <c:v>44922</c:v>
                </c:pt>
                <c:pt idx="844">
                  <c:v>44921</c:v>
                </c:pt>
                <c:pt idx="845">
                  <c:v>44918</c:v>
                </c:pt>
                <c:pt idx="846">
                  <c:v>44917</c:v>
                </c:pt>
                <c:pt idx="847">
                  <c:v>44916</c:v>
                </c:pt>
                <c:pt idx="848">
                  <c:v>44915</c:v>
                </c:pt>
                <c:pt idx="849">
                  <c:v>44914</c:v>
                </c:pt>
                <c:pt idx="850">
                  <c:v>44911</c:v>
                </c:pt>
                <c:pt idx="851">
                  <c:v>44910</c:v>
                </c:pt>
                <c:pt idx="852">
                  <c:v>44909</c:v>
                </c:pt>
                <c:pt idx="853">
                  <c:v>44908</c:v>
                </c:pt>
                <c:pt idx="854">
                  <c:v>44907</c:v>
                </c:pt>
                <c:pt idx="855">
                  <c:v>44904</c:v>
                </c:pt>
                <c:pt idx="856">
                  <c:v>44903</c:v>
                </c:pt>
                <c:pt idx="857">
                  <c:v>44902</c:v>
                </c:pt>
                <c:pt idx="858">
                  <c:v>44901</c:v>
                </c:pt>
                <c:pt idx="859">
                  <c:v>44900</c:v>
                </c:pt>
                <c:pt idx="860">
                  <c:v>44897</c:v>
                </c:pt>
                <c:pt idx="861">
                  <c:v>44896</c:v>
                </c:pt>
                <c:pt idx="862">
                  <c:v>44895</c:v>
                </c:pt>
                <c:pt idx="863">
                  <c:v>44894</c:v>
                </c:pt>
                <c:pt idx="864">
                  <c:v>44893</c:v>
                </c:pt>
                <c:pt idx="865">
                  <c:v>44890</c:v>
                </c:pt>
                <c:pt idx="866">
                  <c:v>44889</c:v>
                </c:pt>
                <c:pt idx="867">
                  <c:v>44888</c:v>
                </c:pt>
                <c:pt idx="868">
                  <c:v>44887</c:v>
                </c:pt>
                <c:pt idx="869">
                  <c:v>44886</c:v>
                </c:pt>
                <c:pt idx="870">
                  <c:v>44883</c:v>
                </c:pt>
                <c:pt idx="871">
                  <c:v>44882</c:v>
                </c:pt>
                <c:pt idx="872">
                  <c:v>44881</c:v>
                </c:pt>
                <c:pt idx="873">
                  <c:v>44880</c:v>
                </c:pt>
                <c:pt idx="874">
                  <c:v>44879</c:v>
                </c:pt>
                <c:pt idx="875">
                  <c:v>44876</c:v>
                </c:pt>
                <c:pt idx="876">
                  <c:v>44875</c:v>
                </c:pt>
                <c:pt idx="877">
                  <c:v>44874</c:v>
                </c:pt>
                <c:pt idx="878">
                  <c:v>44873</c:v>
                </c:pt>
                <c:pt idx="879">
                  <c:v>44872</c:v>
                </c:pt>
                <c:pt idx="880">
                  <c:v>44869</c:v>
                </c:pt>
                <c:pt idx="881">
                  <c:v>44868</c:v>
                </c:pt>
                <c:pt idx="882">
                  <c:v>44867</c:v>
                </c:pt>
                <c:pt idx="883">
                  <c:v>44866</c:v>
                </c:pt>
                <c:pt idx="884">
                  <c:v>44865</c:v>
                </c:pt>
                <c:pt idx="885">
                  <c:v>44862</c:v>
                </c:pt>
                <c:pt idx="886">
                  <c:v>44861</c:v>
                </c:pt>
                <c:pt idx="887">
                  <c:v>44860</c:v>
                </c:pt>
                <c:pt idx="888">
                  <c:v>44859</c:v>
                </c:pt>
                <c:pt idx="889">
                  <c:v>44858</c:v>
                </c:pt>
                <c:pt idx="890">
                  <c:v>44855</c:v>
                </c:pt>
                <c:pt idx="891">
                  <c:v>44854</c:v>
                </c:pt>
                <c:pt idx="892">
                  <c:v>44853</c:v>
                </c:pt>
                <c:pt idx="893">
                  <c:v>44852</c:v>
                </c:pt>
                <c:pt idx="894">
                  <c:v>44851</c:v>
                </c:pt>
                <c:pt idx="895">
                  <c:v>44848</c:v>
                </c:pt>
                <c:pt idx="896">
                  <c:v>44847</c:v>
                </c:pt>
                <c:pt idx="897">
                  <c:v>44846</c:v>
                </c:pt>
                <c:pt idx="898">
                  <c:v>44845</c:v>
                </c:pt>
                <c:pt idx="899">
                  <c:v>44844</c:v>
                </c:pt>
                <c:pt idx="900">
                  <c:v>44841</c:v>
                </c:pt>
                <c:pt idx="901">
                  <c:v>44840</c:v>
                </c:pt>
                <c:pt idx="902">
                  <c:v>44839</c:v>
                </c:pt>
                <c:pt idx="903">
                  <c:v>44838</c:v>
                </c:pt>
                <c:pt idx="904">
                  <c:v>44837</c:v>
                </c:pt>
                <c:pt idx="905">
                  <c:v>44834</c:v>
                </c:pt>
                <c:pt idx="906">
                  <c:v>44833</c:v>
                </c:pt>
                <c:pt idx="907">
                  <c:v>44832</c:v>
                </c:pt>
                <c:pt idx="908">
                  <c:v>44831</c:v>
                </c:pt>
                <c:pt idx="909">
                  <c:v>44830</c:v>
                </c:pt>
                <c:pt idx="910">
                  <c:v>44827</c:v>
                </c:pt>
                <c:pt idx="911">
                  <c:v>44826</c:v>
                </c:pt>
                <c:pt idx="912">
                  <c:v>44825</c:v>
                </c:pt>
                <c:pt idx="913">
                  <c:v>44824</c:v>
                </c:pt>
                <c:pt idx="914">
                  <c:v>44823</c:v>
                </c:pt>
                <c:pt idx="915">
                  <c:v>44820</c:v>
                </c:pt>
                <c:pt idx="916">
                  <c:v>44819</c:v>
                </c:pt>
                <c:pt idx="917">
                  <c:v>44818</c:v>
                </c:pt>
                <c:pt idx="918">
                  <c:v>44817</c:v>
                </c:pt>
                <c:pt idx="919">
                  <c:v>44816</c:v>
                </c:pt>
                <c:pt idx="920">
                  <c:v>44813</c:v>
                </c:pt>
                <c:pt idx="921">
                  <c:v>44812</c:v>
                </c:pt>
                <c:pt idx="922">
                  <c:v>44811</c:v>
                </c:pt>
                <c:pt idx="923">
                  <c:v>44810</c:v>
                </c:pt>
                <c:pt idx="924">
                  <c:v>44809</c:v>
                </c:pt>
                <c:pt idx="925">
                  <c:v>44806</c:v>
                </c:pt>
                <c:pt idx="926">
                  <c:v>44805</c:v>
                </c:pt>
                <c:pt idx="927">
                  <c:v>44804</c:v>
                </c:pt>
                <c:pt idx="928">
                  <c:v>44803</c:v>
                </c:pt>
                <c:pt idx="929">
                  <c:v>44802</c:v>
                </c:pt>
                <c:pt idx="930">
                  <c:v>44799</c:v>
                </c:pt>
                <c:pt idx="931">
                  <c:v>44798</c:v>
                </c:pt>
                <c:pt idx="932">
                  <c:v>44797</c:v>
                </c:pt>
                <c:pt idx="933">
                  <c:v>44796</c:v>
                </c:pt>
                <c:pt idx="934">
                  <c:v>44795</c:v>
                </c:pt>
                <c:pt idx="935">
                  <c:v>44792</c:v>
                </c:pt>
                <c:pt idx="936">
                  <c:v>44791</c:v>
                </c:pt>
                <c:pt idx="937">
                  <c:v>44790</c:v>
                </c:pt>
                <c:pt idx="938">
                  <c:v>44789</c:v>
                </c:pt>
                <c:pt idx="939">
                  <c:v>44788</c:v>
                </c:pt>
                <c:pt idx="940">
                  <c:v>44785</c:v>
                </c:pt>
                <c:pt idx="941">
                  <c:v>44784</c:v>
                </c:pt>
                <c:pt idx="942">
                  <c:v>44783</c:v>
                </c:pt>
                <c:pt idx="943">
                  <c:v>44782</c:v>
                </c:pt>
                <c:pt idx="944">
                  <c:v>44781</c:v>
                </c:pt>
                <c:pt idx="945">
                  <c:v>44778</c:v>
                </c:pt>
                <c:pt idx="946">
                  <c:v>44777</c:v>
                </c:pt>
                <c:pt idx="947">
                  <c:v>44776</c:v>
                </c:pt>
                <c:pt idx="948">
                  <c:v>44775</c:v>
                </c:pt>
                <c:pt idx="949">
                  <c:v>44774</c:v>
                </c:pt>
                <c:pt idx="950">
                  <c:v>44771</c:v>
                </c:pt>
                <c:pt idx="951">
                  <c:v>44770</c:v>
                </c:pt>
                <c:pt idx="952">
                  <c:v>44769</c:v>
                </c:pt>
                <c:pt idx="953">
                  <c:v>44768</c:v>
                </c:pt>
                <c:pt idx="954">
                  <c:v>44767</c:v>
                </c:pt>
                <c:pt idx="955">
                  <c:v>44764</c:v>
                </c:pt>
                <c:pt idx="956">
                  <c:v>44763</c:v>
                </c:pt>
                <c:pt idx="957">
                  <c:v>44762</c:v>
                </c:pt>
                <c:pt idx="958">
                  <c:v>44761</c:v>
                </c:pt>
                <c:pt idx="959">
                  <c:v>44760</c:v>
                </c:pt>
                <c:pt idx="960">
                  <c:v>44757</c:v>
                </c:pt>
                <c:pt idx="961">
                  <c:v>44756</c:v>
                </c:pt>
                <c:pt idx="962">
                  <c:v>44755</c:v>
                </c:pt>
                <c:pt idx="963">
                  <c:v>44754</c:v>
                </c:pt>
                <c:pt idx="964">
                  <c:v>44753</c:v>
                </c:pt>
                <c:pt idx="965">
                  <c:v>44750</c:v>
                </c:pt>
                <c:pt idx="966">
                  <c:v>44749</c:v>
                </c:pt>
                <c:pt idx="967">
                  <c:v>44748</c:v>
                </c:pt>
                <c:pt idx="968">
                  <c:v>44747</c:v>
                </c:pt>
                <c:pt idx="969">
                  <c:v>44746</c:v>
                </c:pt>
                <c:pt idx="970">
                  <c:v>44743</c:v>
                </c:pt>
                <c:pt idx="971">
                  <c:v>44742</c:v>
                </c:pt>
                <c:pt idx="972">
                  <c:v>44741</c:v>
                </c:pt>
                <c:pt idx="973">
                  <c:v>44740</c:v>
                </c:pt>
                <c:pt idx="974">
                  <c:v>44739</c:v>
                </c:pt>
                <c:pt idx="975">
                  <c:v>44736</c:v>
                </c:pt>
                <c:pt idx="976">
                  <c:v>44735</c:v>
                </c:pt>
                <c:pt idx="977">
                  <c:v>44734</c:v>
                </c:pt>
                <c:pt idx="978">
                  <c:v>44733</c:v>
                </c:pt>
                <c:pt idx="979">
                  <c:v>44732</c:v>
                </c:pt>
                <c:pt idx="980">
                  <c:v>44729</c:v>
                </c:pt>
                <c:pt idx="981">
                  <c:v>44728</c:v>
                </c:pt>
                <c:pt idx="982">
                  <c:v>44727</c:v>
                </c:pt>
                <c:pt idx="983">
                  <c:v>44726</c:v>
                </c:pt>
                <c:pt idx="984">
                  <c:v>44725</c:v>
                </c:pt>
                <c:pt idx="985">
                  <c:v>44722</c:v>
                </c:pt>
                <c:pt idx="986">
                  <c:v>44721</c:v>
                </c:pt>
                <c:pt idx="987">
                  <c:v>44720</c:v>
                </c:pt>
                <c:pt idx="988">
                  <c:v>44719</c:v>
                </c:pt>
                <c:pt idx="989">
                  <c:v>44718</c:v>
                </c:pt>
                <c:pt idx="990">
                  <c:v>44715</c:v>
                </c:pt>
                <c:pt idx="991">
                  <c:v>44714</c:v>
                </c:pt>
                <c:pt idx="992">
                  <c:v>44713</c:v>
                </c:pt>
                <c:pt idx="993">
                  <c:v>44712</c:v>
                </c:pt>
                <c:pt idx="994">
                  <c:v>44711</c:v>
                </c:pt>
                <c:pt idx="995">
                  <c:v>44708</c:v>
                </c:pt>
                <c:pt idx="996">
                  <c:v>44707</c:v>
                </c:pt>
                <c:pt idx="997">
                  <c:v>44706</c:v>
                </c:pt>
                <c:pt idx="998">
                  <c:v>44705</c:v>
                </c:pt>
                <c:pt idx="999">
                  <c:v>44704</c:v>
                </c:pt>
                <c:pt idx="1000">
                  <c:v>44701</c:v>
                </c:pt>
                <c:pt idx="1001">
                  <c:v>44700</c:v>
                </c:pt>
                <c:pt idx="1002">
                  <c:v>44699</c:v>
                </c:pt>
                <c:pt idx="1003">
                  <c:v>44698</c:v>
                </c:pt>
                <c:pt idx="1004">
                  <c:v>44697</c:v>
                </c:pt>
                <c:pt idx="1005">
                  <c:v>44694</c:v>
                </c:pt>
                <c:pt idx="1006">
                  <c:v>44693</c:v>
                </c:pt>
                <c:pt idx="1007">
                  <c:v>44692</c:v>
                </c:pt>
                <c:pt idx="1008">
                  <c:v>44691</c:v>
                </c:pt>
                <c:pt idx="1009">
                  <c:v>44690</c:v>
                </c:pt>
                <c:pt idx="1010">
                  <c:v>44687</c:v>
                </c:pt>
                <c:pt idx="1011">
                  <c:v>44686</c:v>
                </c:pt>
                <c:pt idx="1012">
                  <c:v>44685</c:v>
                </c:pt>
                <c:pt idx="1013">
                  <c:v>44684</c:v>
                </c:pt>
                <c:pt idx="1014">
                  <c:v>44683</c:v>
                </c:pt>
                <c:pt idx="1015">
                  <c:v>44680</c:v>
                </c:pt>
                <c:pt idx="1016">
                  <c:v>44679</c:v>
                </c:pt>
                <c:pt idx="1017">
                  <c:v>44678</c:v>
                </c:pt>
                <c:pt idx="1018">
                  <c:v>44677</c:v>
                </c:pt>
                <c:pt idx="1019">
                  <c:v>44676</c:v>
                </c:pt>
                <c:pt idx="1020">
                  <c:v>44673</c:v>
                </c:pt>
                <c:pt idx="1021">
                  <c:v>44672</c:v>
                </c:pt>
                <c:pt idx="1022">
                  <c:v>44671</c:v>
                </c:pt>
                <c:pt idx="1023">
                  <c:v>44670</c:v>
                </c:pt>
                <c:pt idx="1024">
                  <c:v>44669</c:v>
                </c:pt>
                <c:pt idx="1025">
                  <c:v>44666</c:v>
                </c:pt>
                <c:pt idx="1026">
                  <c:v>44665</c:v>
                </c:pt>
                <c:pt idx="1027">
                  <c:v>44664</c:v>
                </c:pt>
                <c:pt idx="1028">
                  <c:v>44663</c:v>
                </c:pt>
                <c:pt idx="1029">
                  <c:v>44662</c:v>
                </c:pt>
                <c:pt idx="1030">
                  <c:v>44659</c:v>
                </c:pt>
                <c:pt idx="1031">
                  <c:v>44658</c:v>
                </c:pt>
                <c:pt idx="1032">
                  <c:v>44657</c:v>
                </c:pt>
                <c:pt idx="1033">
                  <c:v>44656</c:v>
                </c:pt>
                <c:pt idx="1034">
                  <c:v>44655</c:v>
                </c:pt>
                <c:pt idx="1035">
                  <c:v>44652</c:v>
                </c:pt>
                <c:pt idx="1036">
                  <c:v>44651</c:v>
                </c:pt>
                <c:pt idx="1037">
                  <c:v>44650</c:v>
                </c:pt>
                <c:pt idx="1038">
                  <c:v>44649</c:v>
                </c:pt>
                <c:pt idx="1039">
                  <c:v>44648</c:v>
                </c:pt>
                <c:pt idx="1040">
                  <c:v>44645</c:v>
                </c:pt>
                <c:pt idx="1041">
                  <c:v>44644</c:v>
                </c:pt>
                <c:pt idx="1042">
                  <c:v>44643</c:v>
                </c:pt>
                <c:pt idx="1043">
                  <c:v>44642</c:v>
                </c:pt>
                <c:pt idx="1044">
                  <c:v>44641</c:v>
                </c:pt>
                <c:pt idx="1045">
                  <c:v>44638</c:v>
                </c:pt>
                <c:pt idx="1046">
                  <c:v>44637</c:v>
                </c:pt>
                <c:pt idx="1047">
                  <c:v>44636</c:v>
                </c:pt>
                <c:pt idx="1048">
                  <c:v>44635</c:v>
                </c:pt>
                <c:pt idx="1049">
                  <c:v>44634</c:v>
                </c:pt>
                <c:pt idx="1050">
                  <c:v>44631</c:v>
                </c:pt>
                <c:pt idx="1051">
                  <c:v>44630</c:v>
                </c:pt>
                <c:pt idx="1052">
                  <c:v>44629</c:v>
                </c:pt>
                <c:pt idx="1053">
                  <c:v>44628</c:v>
                </c:pt>
                <c:pt idx="1054">
                  <c:v>44627</c:v>
                </c:pt>
                <c:pt idx="1055">
                  <c:v>44624</c:v>
                </c:pt>
                <c:pt idx="1056">
                  <c:v>44623</c:v>
                </c:pt>
                <c:pt idx="1057">
                  <c:v>44622</c:v>
                </c:pt>
                <c:pt idx="1058">
                  <c:v>44621</c:v>
                </c:pt>
                <c:pt idx="1059">
                  <c:v>44620</c:v>
                </c:pt>
                <c:pt idx="1060">
                  <c:v>44617</c:v>
                </c:pt>
                <c:pt idx="1061">
                  <c:v>44616</c:v>
                </c:pt>
                <c:pt idx="1062">
                  <c:v>44615</c:v>
                </c:pt>
                <c:pt idx="1063">
                  <c:v>44614</c:v>
                </c:pt>
                <c:pt idx="1064">
                  <c:v>44613</c:v>
                </c:pt>
                <c:pt idx="1065">
                  <c:v>44610</c:v>
                </c:pt>
                <c:pt idx="1066">
                  <c:v>44609</c:v>
                </c:pt>
                <c:pt idx="1067">
                  <c:v>44608</c:v>
                </c:pt>
                <c:pt idx="1068">
                  <c:v>44607</c:v>
                </c:pt>
                <c:pt idx="1069">
                  <c:v>44606</c:v>
                </c:pt>
                <c:pt idx="1070">
                  <c:v>44603</c:v>
                </c:pt>
                <c:pt idx="1071">
                  <c:v>44602</c:v>
                </c:pt>
                <c:pt idx="1072">
                  <c:v>44601</c:v>
                </c:pt>
                <c:pt idx="1073">
                  <c:v>44600</c:v>
                </c:pt>
                <c:pt idx="1074">
                  <c:v>44599</c:v>
                </c:pt>
                <c:pt idx="1075">
                  <c:v>44596</c:v>
                </c:pt>
                <c:pt idx="1076">
                  <c:v>44595</c:v>
                </c:pt>
                <c:pt idx="1077">
                  <c:v>44594</c:v>
                </c:pt>
                <c:pt idx="1078">
                  <c:v>44593</c:v>
                </c:pt>
                <c:pt idx="1079">
                  <c:v>44592</c:v>
                </c:pt>
                <c:pt idx="1080">
                  <c:v>44589</c:v>
                </c:pt>
                <c:pt idx="1081">
                  <c:v>44588</c:v>
                </c:pt>
                <c:pt idx="1082">
                  <c:v>44587</c:v>
                </c:pt>
                <c:pt idx="1083">
                  <c:v>44586</c:v>
                </c:pt>
                <c:pt idx="1084">
                  <c:v>44585</c:v>
                </c:pt>
                <c:pt idx="1085">
                  <c:v>44582</c:v>
                </c:pt>
                <c:pt idx="1086">
                  <c:v>44581</c:v>
                </c:pt>
                <c:pt idx="1087">
                  <c:v>44580</c:v>
                </c:pt>
                <c:pt idx="1088">
                  <c:v>44579</c:v>
                </c:pt>
                <c:pt idx="1089">
                  <c:v>44578</c:v>
                </c:pt>
                <c:pt idx="1090">
                  <c:v>44575</c:v>
                </c:pt>
                <c:pt idx="1091">
                  <c:v>44574</c:v>
                </c:pt>
                <c:pt idx="1092">
                  <c:v>44573</c:v>
                </c:pt>
                <c:pt idx="1093">
                  <c:v>44572</c:v>
                </c:pt>
                <c:pt idx="1094">
                  <c:v>44571</c:v>
                </c:pt>
                <c:pt idx="1095">
                  <c:v>44568</c:v>
                </c:pt>
                <c:pt idx="1096">
                  <c:v>44567</c:v>
                </c:pt>
                <c:pt idx="1097">
                  <c:v>44566</c:v>
                </c:pt>
                <c:pt idx="1098">
                  <c:v>44565</c:v>
                </c:pt>
                <c:pt idx="1099">
                  <c:v>44564</c:v>
                </c:pt>
                <c:pt idx="1100">
                  <c:v>44561</c:v>
                </c:pt>
                <c:pt idx="1101">
                  <c:v>44560</c:v>
                </c:pt>
                <c:pt idx="1102">
                  <c:v>44559</c:v>
                </c:pt>
                <c:pt idx="1103">
                  <c:v>44558</c:v>
                </c:pt>
                <c:pt idx="1104">
                  <c:v>44557</c:v>
                </c:pt>
                <c:pt idx="1105">
                  <c:v>44554</c:v>
                </c:pt>
                <c:pt idx="1106">
                  <c:v>44553</c:v>
                </c:pt>
                <c:pt idx="1107">
                  <c:v>44552</c:v>
                </c:pt>
                <c:pt idx="1108">
                  <c:v>44551</c:v>
                </c:pt>
                <c:pt idx="1109">
                  <c:v>44550</c:v>
                </c:pt>
                <c:pt idx="1110">
                  <c:v>44547</c:v>
                </c:pt>
                <c:pt idx="1111">
                  <c:v>44546</c:v>
                </c:pt>
                <c:pt idx="1112">
                  <c:v>44545</c:v>
                </c:pt>
                <c:pt idx="1113">
                  <c:v>44544</c:v>
                </c:pt>
                <c:pt idx="1114">
                  <c:v>44543</c:v>
                </c:pt>
                <c:pt idx="1115">
                  <c:v>44540</c:v>
                </c:pt>
                <c:pt idx="1116">
                  <c:v>44539</c:v>
                </c:pt>
                <c:pt idx="1117">
                  <c:v>44538</c:v>
                </c:pt>
                <c:pt idx="1118">
                  <c:v>44537</c:v>
                </c:pt>
                <c:pt idx="1119">
                  <c:v>44536</c:v>
                </c:pt>
                <c:pt idx="1120">
                  <c:v>44533</c:v>
                </c:pt>
                <c:pt idx="1121">
                  <c:v>44532</c:v>
                </c:pt>
                <c:pt idx="1122">
                  <c:v>44531</c:v>
                </c:pt>
                <c:pt idx="1123">
                  <c:v>44530</c:v>
                </c:pt>
                <c:pt idx="1124">
                  <c:v>44529</c:v>
                </c:pt>
                <c:pt idx="1125">
                  <c:v>44526</c:v>
                </c:pt>
                <c:pt idx="1126">
                  <c:v>44525</c:v>
                </c:pt>
                <c:pt idx="1127">
                  <c:v>44524</c:v>
                </c:pt>
                <c:pt idx="1128">
                  <c:v>44523</c:v>
                </c:pt>
                <c:pt idx="1129">
                  <c:v>44522</c:v>
                </c:pt>
                <c:pt idx="1130">
                  <c:v>44519</c:v>
                </c:pt>
                <c:pt idx="1131">
                  <c:v>44518</c:v>
                </c:pt>
                <c:pt idx="1132">
                  <c:v>44517</c:v>
                </c:pt>
                <c:pt idx="1133">
                  <c:v>44516</c:v>
                </c:pt>
                <c:pt idx="1134">
                  <c:v>44515</c:v>
                </c:pt>
                <c:pt idx="1135">
                  <c:v>44512</c:v>
                </c:pt>
                <c:pt idx="1136">
                  <c:v>44511</c:v>
                </c:pt>
                <c:pt idx="1137">
                  <c:v>44510</c:v>
                </c:pt>
                <c:pt idx="1138">
                  <c:v>44509</c:v>
                </c:pt>
                <c:pt idx="1139">
                  <c:v>44508</c:v>
                </c:pt>
                <c:pt idx="1140">
                  <c:v>44505</c:v>
                </c:pt>
                <c:pt idx="1141">
                  <c:v>44504</c:v>
                </c:pt>
                <c:pt idx="1142">
                  <c:v>44503</c:v>
                </c:pt>
                <c:pt idx="1143">
                  <c:v>44502</c:v>
                </c:pt>
                <c:pt idx="1144">
                  <c:v>44501</c:v>
                </c:pt>
                <c:pt idx="1145">
                  <c:v>44498</c:v>
                </c:pt>
                <c:pt idx="1146">
                  <c:v>44497</c:v>
                </c:pt>
                <c:pt idx="1147">
                  <c:v>44496</c:v>
                </c:pt>
                <c:pt idx="1148">
                  <c:v>44495</c:v>
                </c:pt>
                <c:pt idx="1149">
                  <c:v>44494</c:v>
                </c:pt>
                <c:pt idx="1150">
                  <c:v>44491</c:v>
                </c:pt>
                <c:pt idx="1151">
                  <c:v>44490</c:v>
                </c:pt>
                <c:pt idx="1152">
                  <c:v>44489</c:v>
                </c:pt>
                <c:pt idx="1153">
                  <c:v>44488</c:v>
                </c:pt>
                <c:pt idx="1154">
                  <c:v>44487</c:v>
                </c:pt>
                <c:pt idx="1155">
                  <c:v>44484</c:v>
                </c:pt>
                <c:pt idx="1156">
                  <c:v>44483</c:v>
                </c:pt>
                <c:pt idx="1157">
                  <c:v>44482</c:v>
                </c:pt>
                <c:pt idx="1158">
                  <c:v>44481</c:v>
                </c:pt>
                <c:pt idx="1159">
                  <c:v>44480</c:v>
                </c:pt>
                <c:pt idx="1160">
                  <c:v>44477</c:v>
                </c:pt>
                <c:pt idx="1161">
                  <c:v>44476</c:v>
                </c:pt>
                <c:pt idx="1162">
                  <c:v>44475</c:v>
                </c:pt>
                <c:pt idx="1163">
                  <c:v>44474</c:v>
                </c:pt>
                <c:pt idx="1164">
                  <c:v>44473</c:v>
                </c:pt>
                <c:pt idx="1165">
                  <c:v>44470</c:v>
                </c:pt>
                <c:pt idx="1166">
                  <c:v>44469</c:v>
                </c:pt>
                <c:pt idx="1167">
                  <c:v>44468</c:v>
                </c:pt>
                <c:pt idx="1168">
                  <c:v>44467</c:v>
                </c:pt>
                <c:pt idx="1169">
                  <c:v>44466</c:v>
                </c:pt>
                <c:pt idx="1170">
                  <c:v>44463</c:v>
                </c:pt>
                <c:pt idx="1171">
                  <c:v>44462</c:v>
                </c:pt>
                <c:pt idx="1172">
                  <c:v>44461</c:v>
                </c:pt>
                <c:pt idx="1173">
                  <c:v>44460</c:v>
                </c:pt>
                <c:pt idx="1174">
                  <c:v>44459</c:v>
                </c:pt>
                <c:pt idx="1175">
                  <c:v>44456</c:v>
                </c:pt>
                <c:pt idx="1176">
                  <c:v>44455</c:v>
                </c:pt>
                <c:pt idx="1177">
                  <c:v>44454</c:v>
                </c:pt>
                <c:pt idx="1178">
                  <c:v>44453</c:v>
                </c:pt>
                <c:pt idx="1179">
                  <c:v>44452</c:v>
                </c:pt>
                <c:pt idx="1180">
                  <c:v>44449</c:v>
                </c:pt>
                <c:pt idx="1181">
                  <c:v>44448</c:v>
                </c:pt>
                <c:pt idx="1182">
                  <c:v>44447</c:v>
                </c:pt>
                <c:pt idx="1183">
                  <c:v>44446</c:v>
                </c:pt>
                <c:pt idx="1184">
                  <c:v>44445</c:v>
                </c:pt>
                <c:pt idx="1185">
                  <c:v>44442</c:v>
                </c:pt>
                <c:pt idx="1186">
                  <c:v>44441</c:v>
                </c:pt>
                <c:pt idx="1187">
                  <c:v>44440</c:v>
                </c:pt>
                <c:pt idx="1188">
                  <c:v>44439</c:v>
                </c:pt>
                <c:pt idx="1189">
                  <c:v>44438</c:v>
                </c:pt>
                <c:pt idx="1190">
                  <c:v>44435</c:v>
                </c:pt>
                <c:pt idx="1191">
                  <c:v>44434</c:v>
                </c:pt>
                <c:pt idx="1192">
                  <c:v>44433</c:v>
                </c:pt>
                <c:pt idx="1193">
                  <c:v>44432</c:v>
                </c:pt>
                <c:pt idx="1194">
                  <c:v>44431</c:v>
                </c:pt>
                <c:pt idx="1195">
                  <c:v>44428</c:v>
                </c:pt>
                <c:pt idx="1196">
                  <c:v>44427</c:v>
                </c:pt>
                <c:pt idx="1197">
                  <c:v>44426</c:v>
                </c:pt>
                <c:pt idx="1198">
                  <c:v>44425</c:v>
                </c:pt>
                <c:pt idx="1199">
                  <c:v>44424</c:v>
                </c:pt>
                <c:pt idx="1200">
                  <c:v>44421</c:v>
                </c:pt>
                <c:pt idx="1201">
                  <c:v>44420</c:v>
                </c:pt>
                <c:pt idx="1202">
                  <c:v>44419</c:v>
                </c:pt>
                <c:pt idx="1203">
                  <c:v>44418</c:v>
                </c:pt>
                <c:pt idx="1204">
                  <c:v>44417</c:v>
                </c:pt>
                <c:pt idx="1205">
                  <c:v>44414</c:v>
                </c:pt>
                <c:pt idx="1206">
                  <c:v>44413</c:v>
                </c:pt>
                <c:pt idx="1207">
                  <c:v>44412</c:v>
                </c:pt>
                <c:pt idx="1208">
                  <c:v>44411</c:v>
                </c:pt>
                <c:pt idx="1209">
                  <c:v>44410</c:v>
                </c:pt>
                <c:pt idx="1210">
                  <c:v>44407</c:v>
                </c:pt>
                <c:pt idx="1211">
                  <c:v>44406</c:v>
                </c:pt>
                <c:pt idx="1212">
                  <c:v>44405</c:v>
                </c:pt>
                <c:pt idx="1213">
                  <c:v>44404</c:v>
                </c:pt>
                <c:pt idx="1214">
                  <c:v>44403</c:v>
                </c:pt>
                <c:pt idx="1215">
                  <c:v>44400</c:v>
                </c:pt>
                <c:pt idx="1216">
                  <c:v>44399</c:v>
                </c:pt>
                <c:pt idx="1217">
                  <c:v>44398</c:v>
                </c:pt>
                <c:pt idx="1218">
                  <c:v>44397</c:v>
                </c:pt>
                <c:pt idx="1219">
                  <c:v>44396</c:v>
                </c:pt>
                <c:pt idx="1220">
                  <c:v>44393</c:v>
                </c:pt>
                <c:pt idx="1221">
                  <c:v>44392</c:v>
                </c:pt>
                <c:pt idx="1222">
                  <c:v>44391</c:v>
                </c:pt>
                <c:pt idx="1223">
                  <c:v>44390</c:v>
                </c:pt>
                <c:pt idx="1224">
                  <c:v>44389</c:v>
                </c:pt>
                <c:pt idx="1225">
                  <c:v>44386</c:v>
                </c:pt>
                <c:pt idx="1226">
                  <c:v>44385</c:v>
                </c:pt>
                <c:pt idx="1227">
                  <c:v>44384</c:v>
                </c:pt>
                <c:pt idx="1228">
                  <c:v>44383</c:v>
                </c:pt>
                <c:pt idx="1229">
                  <c:v>44382</c:v>
                </c:pt>
                <c:pt idx="1230">
                  <c:v>44379</c:v>
                </c:pt>
                <c:pt idx="1231">
                  <c:v>44378</c:v>
                </c:pt>
                <c:pt idx="1232">
                  <c:v>44377</c:v>
                </c:pt>
                <c:pt idx="1233">
                  <c:v>44376</c:v>
                </c:pt>
                <c:pt idx="1234">
                  <c:v>44375</c:v>
                </c:pt>
                <c:pt idx="1235">
                  <c:v>44372</c:v>
                </c:pt>
                <c:pt idx="1236">
                  <c:v>44371</c:v>
                </c:pt>
                <c:pt idx="1237">
                  <c:v>44370</c:v>
                </c:pt>
                <c:pt idx="1238">
                  <c:v>44369</c:v>
                </c:pt>
                <c:pt idx="1239">
                  <c:v>44368</c:v>
                </c:pt>
                <c:pt idx="1240">
                  <c:v>44365</c:v>
                </c:pt>
                <c:pt idx="1241">
                  <c:v>44364</c:v>
                </c:pt>
                <c:pt idx="1242">
                  <c:v>44363</c:v>
                </c:pt>
                <c:pt idx="1243">
                  <c:v>44362</c:v>
                </c:pt>
                <c:pt idx="1244">
                  <c:v>44361</c:v>
                </c:pt>
                <c:pt idx="1245">
                  <c:v>44358</c:v>
                </c:pt>
                <c:pt idx="1246">
                  <c:v>44357</c:v>
                </c:pt>
                <c:pt idx="1247">
                  <c:v>44356</c:v>
                </c:pt>
                <c:pt idx="1248">
                  <c:v>44355</c:v>
                </c:pt>
                <c:pt idx="1249">
                  <c:v>44354</c:v>
                </c:pt>
                <c:pt idx="1250">
                  <c:v>44351</c:v>
                </c:pt>
                <c:pt idx="1251">
                  <c:v>44350</c:v>
                </c:pt>
                <c:pt idx="1252">
                  <c:v>44349</c:v>
                </c:pt>
                <c:pt idx="1253">
                  <c:v>44348</c:v>
                </c:pt>
                <c:pt idx="1254">
                  <c:v>44347</c:v>
                </c:pt>
                <c:pt idx="1255">
                  <c:v>44344</c:v>
                </c:pt>
                <c:pt idx="1256">
                  <c:v>44343</c:v>
                </c:pt>
                <c:pt idx="1257">
                  <c:v>44342</c:v>
                </c:pt>
                <c:pt idx="1258">
                  <c:v>44341</c:v>
                </c:pt>
                <c:pt idx="1259">
                  <c:v>44340</c:v>
                </c:pt>
                <c:pt idx="1260">
                  <c:v>44337</c:v>
                </c:pt>
                <c:pt idx="1261">
                  <c:v>44336</c:v>
                </c:pt>
                <c:pt idx="1262">
                  <c:v>44335</c:v>
                </c:pt>
                <c:pt idx="1263">
                  <c:v>44334</c:v>
                </c:pt>
                <c:pt idx="1264">
                  <c:v>44333</c:v>
                </c:pt>
                <c:pt idx="1265">
                  <c:v>44330</c:v>
                </c:pt>
                <c:pt idx="1266">
                  <c:v>44329</c:v>
                </c:pt>
                <c:pt idx="1267">
                  <c:v>44328</c:v>
                </c:pt>
                <c:pt idx="1268">
                  <c:v>44327</c:v>
                </c:pt>
                <c:pt idx="1269">
                  <c:v>44326</c:v>
                </c:pt>
                <c:pt idx="1270">
                  <c:v>44323</c:v>
                </c:pt>
                <c:pt idx="1271">
                  <c:v>44322</c:v>
                </c:pt>
                <c:pt idx="1272">
                  <c:v>44321</c:v>
                </c:pt>
                <c:pt idx="1273">
                  <c:v>44320</c:v>
                </c:pt>
                <c:pt idx="1274">
                  <c:v>44319</c:v>
                </c:pt>
                <c:pt idx="1275">
                  <c:v>44316</c:v>
                </c:pt>
                <c:pt idx="1276">
                  <c:v>44315</c:v>
                </c:pt>
                <c:pt idx="1277">
                  <c:v>44314</c:v>
                </c:pt>
                <c:pt idx="1278">
                  <c:v>44313</c:v>
                </c:pt>
                <c:pt idx="1279">
                  <c:v>44312</c:v>
                </c:pt>
                <c:pt idx="1280">
                  <c:v>44309</c:v>
                </c:pt>
                <c:pt idx="1281">
                  <c:v>44308</c:v>
                </c:pt>
                <c:pt idx="1282">
                  <c:v>44307</c:v>
                </c:pt>
                <c:pt idx="1283">
                  <c:v>44306</c:v>
                </c:pt>
                <c:pt idx="1284">
                  <c:v>44305</c:v>
                </c:pt>
                <c:pt idx="1285">
                  <c:v>44302</c:v>
                </c:pt>
                <c:pt idx="1286">
                  <c:v>44301</c:v>
                </c:pt>
                <c:pt idx="1287">
                  <c:v>44300</c:v>
                </c:pt>
                <c:pt idx="1288">
                  <c:v>44299</c:v>
                </c:pt>
                <c:pt idx="1289">
                  <c:v>44298</c:v>
                </c:pt>
                <c:pt idx="1290">
                  <c:v>44295</c:v>
                </c:pt>
                <c:pt idx="1291">
                  <c:v>44294</c:v>
                </c:pt>
                <c:pt idx="1292">
                  <c:v>44293</c:v>
                </c:pt>
                <c:pt idx="1293">
                  <c:v>44292</c:v>
                </c:pt>
                <c:pt idx="1294">
                  <c:v>44291</c:v>
                </c:pt>
                <c:pt idx="1295">
                  <c:v>44288</c:v>
                </c:pt>
                <c:pt idx="1296">
                  <c:v>44287</c:v>
                </c:pt>
                <c:pt idx="1297">
                  <c:v>44286</c:v>
                </c:pt>
                <c:pt idx="1298">
                  <c:v>44285</c:v>
                </c:pt>
                <c:pt idx="1299">
                  <c:v>44284</c:v>
                </c:pt>
                <c:pt idx="1300">
                  <c:v>44281</c:v>
                </c:pt>
                <c:pt idx="1301">
                  <c:v>44280</c:v>
                </c:pt>
                <c:pt idx="1302">
                  <c:v>44279</c:v>
                </c:pt>
                <c:pt idx="1303">
                  <c:v>44278</c:v>
                </c:pt>
                <c:pt idx="1304">
                  <c:v>44277</c:v>
                </c:pt>
                <c:pt idx="1305">
                  <c:v>44274</c:v>
                </c:pt>
                <c:pt idx="1306">
                  <c:v>44273</c:v>
                </c:pt>
                <c:pt idx="1307">
                  <c:v>44272</c:v>
                </c:pt>
                <c:pt idx="1308">
                  <c:v>44271</c:v>
                </c:pt>
                <c:pt idx="1309">
                  <c:v>44270</c:v>
                </c:pt>
                <c:pt idx="1310">
                  <c:v>44267</c:v>
                </c:pt>
                <c:pt idx="1311">
                  <c:v>44266</c:v>
                </c:pt>
                <c:pt idx="1312">
                  <c:v>44265</c:v>
                </c:pt>
                <c:pt idx="1313">
                  <c:v>44264</c:v>
                </c:pt>
                <c:pt idx="1314">
                  <c:v>44263</c:v>
                </c:pt>
                <c:pt idx="1315">
                  <c:v>44260</c:v>
                </c:pt>
                <c:pt idx="1316">
                  <c:v>44259</c:v>
                </c:pt>
                <c:pt idx="1317">
                  <c:v>44258</c:v>
                </c:pt>
                <c:pt idx="1318">
                  <c:v>44257</c:v>
                </c:pt>
                <c:pt idx="1319">
                  <c:v>44256</c:v>
                </c:pt>
                <c:pt idx="1320">
                  <c:v>44253</c:v>
                </c:pt>
                <c:pt idx="1321">
                  <c:v>44252</c:v>
                </c:pt>
                <c:pt idx="1322">
                  <c:v>44251</c:v>
                </c:pt>
                <c:pt idx="1323">
                  <c:v>44250</c:v>
                </c:pt>
                <c:pt idx="1324">
                  <c:v>44249</c:v>
                </c:pt>
                <c:pt idx="1325">
                  <c:v>44246</c:v>
                </c:pt>
                <c:pt idx="1326">
                  <c:v>44245</c:v>
                </c:pt>
                <c:pt idx="1327">
                  <c:v>44244</c:v>
                </c:pt>
                <c:pt idx="1328">
                  <c:v>44243</c:v>
                </c:pt>
                <c:pt idx="1329">
                  <c:v>44242</c:v>
                </c:pt>
                <c:pt idx="1330">
                  <c:v>44239</c:v>
                </c:pt>
                <c:pt idx="1331">
                  <c:v>44238</c:v>
                </c:pt>
                <c:pt idx="1332">
                  <c:v>44237</c:v>
                </c:pt>
                <c:pt idx="1333">
                  <c:v>44236</c:v>
                </c:pt>
                <c:pt idx="1334">
                  <c:v>44235</c:v>
                </c:pt>
                <c:pt idx="1335">
                  <c:v>44232</c:v>
                </c:pt>
                <c:pt idx="1336">
                  <c:v>44231</c:v>
                </c:pt>
                <c:pt idx="1337">
                  <c:v>44230</c:v>
                </c:pt>
                <c:pt idx="1338">
                  <c:v>44229</c:v>
                </c:pt>
                <c:pt idx="1339">
                  <c:v>44228</c:v>
                </c:pt>
                <c:pt idx="1340">
                  <c:v>44225</c:v>
                </c:pt>
                <c:pt idx="1341">
                  <c:v>44224</c:v>
                </c:pt>
                <c:pt idx="1342">
                  <c:v>44223</c:v>
                </c:pt>
                <c:pt idx="1343">
                  <c:v>44222</c:v>
                </c:pt>
                <c:pt idx="1344">
                  <c:v>44221</c:v>
                </c:pt>
                <c:pt idx="1345">
                  <c:v>44218</c:v>
                </c:pt>
                <c:pt idx="1346">
                  <c:v>44217</c:v>
                </c:pt>
                <c:pt idx="1347">
                  <c:v>44216</c:v>
                </c:pt>
                <c:pt idx="1348">
                  <c:v>44215</c:v>
                </c:pt>
                <c:pt idx="1349">
                  <c:v>44214</c:v>
                </c:pt>
                <c:pt idx="1350">
                  <c:v>44211</c:v>
                </c:pt>
                <c:pt idx="1351">
                  <c:v>44210</c:v>
                </c:pt>
                <c:pt idx="1352">
                  <c:v>44209</c:v>
                </c:pt>
                <c:pt idx="1353">
                  <c:v>44208</c:v>
                </c:pt>
                <c:pt idx="1354">
                  <c:v>44207</c:v>
                </c:pt>
                <c:pt idx="1355">
                  <c:v>44204</c:v>
                </c:pt>
                <c:pt idx="1356">
                  <c:v>44203</c:v>
                </c:pt>
                <c:pt idx="1357">
                  <c:v>44202</c:v>
                </c:pt>
                <c:pt idx="1358">
                  <c:v>44201</c:v>
                </c:pt>
                <c:pt idx="1359">
                  <c:v>44200</c:v>
                </c:pt>
                <c:pt idx="1360">
                  <c:v>44197</c:v>
                </c:pt>
              </c:numCache>
            </c:numRef>
          </c:cat>
          <c:val>
            <c:numRef>
              <c:f>'Market Data'!$AH$3:$AH$1363</c:f>
              <c:numCache>
                <c:formatCode>0.0%</c:formatCode>
                <c:ptCount val="1361"/>
                <c:pt idx="0">
                  <c:v>0.12631578947368421</c:v>
                </c:pt>
                <c:pt idx="1">
                  <c:v>0.12430278884462151</c:v>
                </c:pt>
                <c:pt idx="2">
                  <c:v>0.125</c:v>
                </c:pt>
                <c:pt idx="3">
                  <c:v>0.12510024057738572</c:v>
                </c:pt>
                <c:pt idx="4">
                  <c:v>0.12892561983471076</c:v>
                </c:pt>
                <c:pt idx="5">
                  <c:v>0.13032581453634084</c:v>
                </c:pt>
                <c:pt idx="6">
                  <c:v>0.12860676009892827</c:v>
                </c:pt>
                <c:pt idx="7">
                  <c:v>0.12913907284768211</c:v>
                </c:pt>
                <c:pt idx="8">
                  <c:v>0.12797374897456934</c:v>
                </c:pt>
                <c:pt idx="9">
                  <c:v>0.12755519215044972</c:v>
                </c:pt>
                <c:pt idx="10">
                  <c:v>0.12871287128712872</c:v>
                </c:pt>
                <c:pt idx="11">
                  <c:v>0.12590799031476999</c:v>
                </c:pt>
                <c:pt idx="12">
                  <c:v>0.12520064205457462</c:v>
                </c:pt>
                <c:pt idx="13">
                  <c:v>0.12776412776412777</c:v>
                </c:pt>
                <c:pt idx="14">
                  <c:v>0.12703583061889251</c:v>
                </c:pt>
                <c:pt idx="15">
                  <c:v>0.13010842368640535</c:v>
                </c:pt>
                <c:pt idx="16">
                  <c:v>0.12724306688417619</c:v>
                </c:pt>
                <c:pt idx="17">
                  <c:v>0.12641815235008105</c:v>
                </c:pt>
                <c:pt idx="18">
                  <c:v>0.12892561983471076</c:v>
                </c:pt>
                <c:pt idx="19">
                  <c:v>0.12850082372322899</c:v>
                </c:pt>
                <c:pt idx="20">
                  <c:v>0.12839506172839507</c:v>
                </c:pt>
                <c:pt idx="21">
                  <c:v>0.1276595744680851</c:v>
                </c:pt>
                <c:pt idx="22">
                  <c:v>0.12703583061889251</c:v>
                </c:pt>
                <c:pt idx="23">
                  <c:v>0.1273469387755102</c:v>
                </c:pt>
                <c:pt idx="24">
                  <c:v>0.12351543942992874</c:v>
                </c:pt>
                <c:pt idx="25">
                  <c:v>0.12351543942992874</c:v>
                </c:pt>
                <c:pt idx="26">
                  <c:v>0.12273800157356411</c:v>
                </c:pt>
                <c:pt idx="27">
                  <c:v>0.12235294117647059</c:v>
                </c:pt>
                <c:pt idx="28">
                  <c:v>0.12121212121212123</c:v>
                </c:pt>
                <c:pt idx="29">
                  <c:v>0.12361331220285263</c:v>
                </c:pt>
                <c:pt idx="30">
                  <c:v>0.12430278884462151</c:v>
                </c:pt>
                <c:pt idx="31">
                  <c:v>0.12600969305331178</c:v>
                </c:pt>
                <c:pt idx="32">
                  <c:v>0.11944869831546708</c:v>
                </c:pt>
                <c:pt idx="33">
                  <c:v>0.12197028928850666</c:v>
                </c:pt>
                <c:pt idx="34">
                  <c:v>0.11954022988505747</c:v>
                </c:pt>
                <c:pt idx="35">
                  <c:v>0.11650485436893204</c:v>
                </c:pt>
                <c:pt idx="36">
                  <c:v>0.11512915129151291</c:v>
                </c:pt>
                <c:pt idx="37">
                  <c:v>0.11521418020679469</c:v>
                </c:pt>
                <c:pt idx="38">
                  <c:v>0.1137855579868709</c:v>
                </c:pt>
                <c:pt idx="39">
                  <c:v>0.11504424778761062</c:v>
                </c:pt>
                <c:pt idx="40">
                  <c:v>0.11403508771929825</c:v>
                </c:pt>
                <c:pt idx="41">
                  <c:v>0.11403508771929825</c:v>
                </c:pt>
                <c:pt idx="42">
                  <c:v>0.11304347826086956</c:v>
                </c:pt>
                <c:pt idx="43">
                  <c:v>0.11395178962746531</c:v>
                </c:pt>
                <c:pt idx="44">
                  <c:v>0.11287988422575977</c:v>
                </c:pt>
                <c:pt idx="45">
                  <c:v>0.11287988422575977</c:v>
                </c:pt>
                <c:pt idx="46">
                  <c:v>0.11182795698924732</c:v>
                </c:pt>
                <c:pt idx="47">
                  <c:v>0.11312545322697608</c:v>
                </c:pt>
                <c:pt idx="48">
                  <c:v>0.11428571428571428</c:v>
                </c:pt>
                <c:pt idx="49">
                  <c:v>0.11353711790393013</c:v>
                </c:pt>
                <c:pt idx="50">
                  <c:v>0.11395178962746531</c:v>
                </c:pt>
                <c:pt idx="51">
                  <c:v>0.11296162201303403</c:v>
                </c:pt>
                <c:pt idx="52">
                  <c:v>0.11572700296735905</c:v>
                </c:pt>
                <c:pt idx="53">
                  <c:v>0.11361981063364894</c:v>
                </c:pt>
                <c:pt idx="54">
                  <c:v>0.11304347826086956</c:v>
                </c:pt>
                <c:pt idx="55">
                  <c:v>0.11495946941783346</c:v>
                </c:pt>
                <c:pt idx="56">
                  <c:v>0.11495946941783346</c:v>
                </c:pt>
                <c:pt idx="57">
                  <c:v>0.11495946941783346</c:v>
                </c:pt>
                <c:pt idx="58">
                  <c:v>0.11521418020679469</c:v>
                </c:pt>
                <c:pt idx="59">
                  <c:v>0.11555555555555556</c:v>
                </c:pt>
                <c:pt idx="60">
                  <c:v>0.11512915129151291</c:v>
                </c:pt>
                <c:pt idx="61">
                  <c:v>0.11624441132637854</c:v>
                </c:pt>
                <c:pt idx="62">
                  <c:v>0.11624441132637854</c:v>
                </c:pt>
                <c:pt idx="63">
                  <c:v>0.11702925731432859</c:v>
                </c:pt>
                <c:pt idx="64">
                  <c:v>0.11555555555555556</c:v>
                </c:pt>
                <c:pt idx="65">
                  <c:v>0.11589895988112926</c:v>
                </c:pt>
                <c:pt idx="66">
                  <c:v>0.11572700296735905</c:v>
                </c:pt>
                <c:pt idx="67">
                  <c:v>0.11521418020679469</c:v>
                </c:pt>
                <c:pt idx="68">
                  <c:v>0.11462160176340927</c:v>
                </c:pt>
                <c:pt idx="69">
                  <c:v>0.1141185076810534</c:v>
                </c:pt>
                <c:pt idx="70">
                  <c:v>0.11337209302325582</c:v>
                </c:pt>
                <c:pt idx="71">
                  <c:v>0.10970464135021096</c:v>
                </c:pt>
                <c:pt idx="72">
                  <c:v>0.10855949895615867</c:v>
                </c:pt>
                <c:pt idx="73">
                  <c:v>0.10878661087866109</c:v>
                </c:pt>
                <c:pt idx="74">
                  <c:v>0.10909090909090909</c:v>
                </c:pt>
                <c:pt idx="75">
                  <c:v>0.10932025227750526</c:v>
                </c:pt>
                <c:pt idx="76">
                  <c:v>0.10970464135021096</c:v>
                </c:pt>
                <c:pt idx="77">
                  <c:v>0.11032531824611032</c:v>
                </c:pt>
                <c:pt idx="78">
                  <c:v>0.11126961483594865</c:v>
                </c:pt>
                <c:pt idx="79">
                  <c:v>0.11142857142857143</c:v>
                </c:pt>
                <c:pt idx="80">
                  <c:v>0.1107168204400284</c:v>
                </c:pt>
                <c:pt idx="81">
                  <c:v>0.11174785100286533</c:v>
                </c:pt>
                <c:pt idx="82">
                  <c:v>0.11174785100286533</c:v>
                </c:pt>
                <c:pt idx="83">
                  <c:v>0.11198851399856426</c:v>
                </c:pt>
                <c:pt idx="84">
                  <c:v>0.11279826464208244</c:v>
                </c:pt>
                <c:pt idx="85">
                  <c:v>0.11370262390670553</c:v>
                </c:pt>
                <c:pt idx="86">
                  <c:v>0.11529933481152994</c:v>
                </c:pt>
                <c:pt idx="87">
                  <c:v>0.11538461538461539</c:v>
                </c:pt>
                <c:pt idx="88">
                  <c:v>0.11512915129151291</c:v>
                </c:pt>
                <c:pt idx="89">
                  <c:v>0.11462160176340927</c:v>
                </c:pt>
                <c:pt idx="90">
                  <c:v>0.11263537906137185</c:v>
                </c:pt>
                <c:pt idx="91">
                  <c:v>0.1124729632299928</c:v>
                </c:pt>
                <c:pt idx="92">
                  <c:v>0.11126961483594865</c:v>
                </c:pt>
                <c:pt idx="93">
                  <c:v>0.11198851399856426</c:v>
                </c:pt>
                <c:pt idx="94">
                  <c:v>0.11210923463887892</c:v>
                </c:pt>
                <c:pt idx="95">
                  <c:v>0.11239193083573487</c:v>
                </c:pt>
                <c:pt idx="96">
                  <c:v>0.11328976034858389</c:v>
                </c:pt>
                <c:pt idx="97">
                  <c:v>0.11087420042643924</c:v>
                </c:pt>
                <c:pt idx="98">
                  <c:v>0.11087420042643924</c:v>
                </c:pt>
                <c:pt idx="99">
                  <c:v>0.1104815864022663</c:v>
                </c:pt>
                <c:pt idx="100">
                  <c:v>0.1107168204400284</c:v>
                </c:pt>
                <c:pt idx="101">
                  <c:v>0.11231101511879049</c:v>
                </c:pt>
                <c:pt idx="102">
                  <c:v>0.11079545454545454</c:v>
                </c:pt>
                <c:pt idx="103">
                  <c:v>0.10993657505285413</c:v>
                </c:pt>
                <c:pt idx="104">
                  <c:v>0.1090146750524109</c:v>
                </c:pt>
                <c:pt idx="105">
                  <c:v>0.10985915492957747</c:v>
                </c:pt>
                <c:pt idx="106">
                  <c:v>0.11016949152542373</c:v>
                </c:pt>
                <c:pt idx="107">
                  <c:v>0.11103202846975088</c:v>
                </c:pt>
                <c:pt idx="108">
                  <c:v>0.11087420042643924</c:v>
                </c:pt>
                <c:pt idx="109">
                  <c:v>0.11198851399856426</c:v>
                </c:pt>
                <c:pt idx="110">
                  <c:v>0.11206896551724138</c:v>
                </c:pt>
                <c:pt idx="111">
                  <c:v>0.11403508771929825</c:v>
                </c:pt>
                <c:pt idx="112">
                  <c:v>0.11231101511879049</c:v>
                </c:pt>
                <c:pt idx="113">
                  <c:v>0.11095305832147938</c:v>
                </c:pt>
                <c:pt idx="114">
                  <c:v>0.11304347826086956</c:v>
                </c:pt>
                <c:pt idx="115">
                  <c:v>0.11702925731432859</c:v>
                </c:pt>
                <c:pt idx="116">
                  <c:v>0.11564121571534471</c:v>
                </c:pt>
                <c:pt idx="117">
                  <c:v>0.11470588235294119</c:v>
                </c:pt>
                <c:pt idx="118">
                  <c:v>0.11512915129151291</c:v>
                </c:pt>
                <c:pt idx="119">
                  <c:v>0.11395178962746531</c:v>
                </c:pt>
                <c:pt idx="120">
                  <c:v>0.11279826464208244</c:v>
                </c:pt>
                <c:pt idx="121">
                  <c:v>0.11353711790393013</c:v>
                </c:pt>
                <c:pt idx="122">
                  <c:v>0.1154700222057735</c:v>
                </c:pt>
                <c:pt idx="123">
                  <c:v>0.11395178962746531</c:v>
                </c:pt>
                <c:pt idx="124">
                  <c:v>0.11370262390670553</c:v>
                </c:pt>
                <c:pt idx="125">
                  <c:v>0.11312545322697608</c:v>
                </c:pt>
                <c:pt idx="126">
                  <c:v>0.11345454545454546</c:v>
                </c:pt>
                <c:pt idx="127">
                  <c:v>0.11328976034858389</c:v>
                </c:pt>
                <c:pt idx="128">
                  <c:v>0.1113490364025696</c:v>
                </c:pt>
                <c:pt idx="129">
                  <c:v>0.11126961483594865</c:v>
                </c:pt>
                <c:pt idx="130">
                  <c:v>0.10886252616887648</c:v>
                </c:pt>
                <c:pt idx="131">
                  <c:v>0.10985915492957747</c:v>
                </c:pt>
                <c:pt idx="132">
                  <c:v>0.11055988660524452</c:v>
                </c:pt>
                <c:pt idx="133">
                  <c:v>0.11079545454545454</c:v>
                </c:pt>
                <c:pt idx="134">
                  <c:v>0.11095305832147938</c:v>
                </c:pt>
                <c:pt idx="135">
                  <c:v>0.10569105691056911</c:v>
                </c:pt>
                <c:pt idx="136">
                  <c:v>0.10554803788903926</c:v>
                </c:pt>
                <c:pt idx="137">
                  <c:v>0.10590631364562118</c:v>
                </c:pt>
                <c:pt idx="138">
                  <c:v>0.10633946830265849</c:v>
                </c:pt>
                <c:pt idx="139">
                  <c:v>0.10533423362592843</c:v>
                </c:pt>
                <c:pt idx="140">
                  <c:v>0.10576271186440678</c:v>
                </c:pt>
                <c:pt idx="141">
                  <c:v>0.1054766734279919</c:v>
                </c:pt>
                <c:pt idx="142">
                  <c:v>0.10641200545702592</c:v>
                </c:pt>
                <c:pt idx="143">
                  <c:v>0.10576271186440678</c:v>
                </c:pt>
                <c:pt idx="144">
                  <c:v>0.10455764075067024</c:v>
                </c:pt>
                <c:pt idx="145">
                  <c:v>0.10455764075067024</c:v>
                </c:pt>
                <c:pt idx="146">
                  <c:v>0.10554803788903926</c:v>
                </c:pt>
                <c:pt idx="147">
                  <c:v>0.10597826086956522</c:v>
                </c:pt>
                <c:pt idx="148">
                  <c:v>0.10590631364562118</c:v>
                </c:pt>
                <c:pt idx="149">
                  <c:v>0.10648464163822526</c:v>
                </c:pt>
                <c:pt idx="150">
                  <c:v>0.10554803788903926</c:v>
                </c:pt>
                <c:pt idx="151">
                  <c:v>0.10670314637482901</c:v>
                </c:pt>
                <c:pt idx="152">
                  <c:v>0.10597826086956522</c:v>
                </c:pt>
                <c:pt idx="153">
                  <c:v>0.10583446404341927</c:v>
                </c:pt>
                <c:pt idx="154">
                  <c:v>0.10583446404341927</c:v>
                </c:pt>
                <c:pt idx="155">
                  <c:v>0.10583446404341927</c:v>
                </c:pt>
                <c:pt idx="156">
                  <c:v>0.1054054054054054</c:v>
                </c:pt>
                <c:pt idx="157">
                  <c:v>0.10476830087306917</c:v>
                </c:pt>
                <c:pt idx="158">
                  <c:v>0.10497981157469718</c:v>
                </c:pt>
                <c:pt idx="159">
                  <c:v>0.1054766734279919</c:v>
                </c:pt>
                <c:pt idx="160">
                  <c:v>0.10505050505050506</c:v>
                </c:pt>
                <c:pt idx="161">
                  <c:v>0.10590631364562118</c:v>
                </c:pt>
                <c:pt idx="162">
                  <c:v>0.10554803788903926</c:v>
                </c:pt>
                <c:pt idx="163">
                  <c:v>0.1054766734279919</c:v>
                </c:pt>
                <c:pt idx="164">
                  <c:v>0.10605030591434399</c:v>
                </c:pt>
                <c:pt idx="165">
                  <c:v>0.10597826086956522</c:v>
                </c:pt>
                <c:pt idx="166">
                  <c:v>0.10427807486631016</c:v>
                </c:pt>
                <c:pt idx="167">
                  <c:v>0.10462776659959759</c:v>
                </c:pt>
                <c:pt idx="168">
                  <c:v>0.10365448504983389</c:v>
                </c:pt>
                <c:pt idx="169">
                  <c:v>0.1033112582781457</c:v>
                </c:pt>
                <c:pt idx="170">
                  <c:v>0.10156250000000001</c:v>
                </c:pt>
                <c:pt idx="171">
                  <c:v>0.10156250000000001</c:v>
                </c:pt>
                <c:pt idx="172">
                  <c:v>0.10077519379844961</c:v>
                </c:pt>
                <c:pt idx="173">
                  <c:v>0.10162866449511401</c:v>
                </c:pt>
                <c:pt idx="174">
                  <c:v>0.10303830911492734</c:v>
                </c:pt>
                <c:pt idx="175">
                  <c:v>0.10103626943005183</c:v>
                </c:pt>
                <c:pt idx="176">
                  <c:v>0.10077519379844961</c:v>
                </c:pt>
                <c:pt idx="177">
                  <c:v>0.10182767624020887</c:v>
                </c:pt>
                <c:pt idx="178">
                  <c:v>0.1029023746701847</c:v>
                </c:pt>
                <c:pt idx="179">
                  <c:v>0.10209424083769635</c:v>
                </c:pt>
                <c:pt idx="180">
                  <c:v>0.10263157894736843</c:v>
                </c:pt>
                <c:pt idx="181">
                  <c:v>0.10337972166998012</c:v>
                </c:pt>
                <c:pt idx="182">
                  <c:v>0.10434782608695653</c:v>
                </c:pt>
                <c:pt idx="183">
                  <c:v>0.10505050505050506</c:v>
                </c:pt>
                <c:pt idx="184">
                  <c:v>0.10583446404341927</c:v>
                </c:pt>
                <c:pt idx="185">
                  <c:v>0.10561949898442791</c:v>
                </c:pt>
                <c:pt idx="186">
                  <c:v>0.10561949898442791</c:v>
                </c:pt>
                <c:pt idx="187">
                  <c:v>0.10633946830265849</c:v>
                </c:pt>
                <c:pt idx="188">
                  <c:v>0.10758620689655173</c:v>
                </c:pt>
                <c:pt idx="189">
                  <c:v>0.10648464163822526</c:v>
                </c:pt>
                <c:pt idx="190">
                  <c:v>0.10803324099722993</c:v>
                </c:pt>
                <c:pt idx="191">
                  <c:v>0.10795847750865052</c:v>
                </c:pt>
                <c:pt idx="192">
                  <c:v>0.10818307905686547</c:v>
                </c:pt>
                <c:pt idx="193">
                  <c:v>0.10810810810810811</c:v>
                </c:pt>
                <c:pt idx="194">
                  <c:v>0.10947368421052632</c:v>
                </c:pt>
                <c:pt idx="195">
                  <c:v>0.10677618069815197</c:v>
                </c:pt>
                <c:pt idx="196">
                  <c:v>0.10605030591434399</c:v>
                </c:pt>
                <c:pt idx="197">
                  <c:v>0.10605030591434399</c:v>
                </c:pt>
                <c:pt idx="198">
                  <c:v>0.10729023383768914</c:v>
                </c:pt>
                <c:pt idx="199">
                  <c:v>0.10795847750865052</c:v>
                </c:pt>
                <c:pt idx="200">
                  <c:v>0.10619469026548674</c:v>
                </c:pt>
                <c:pt idx="201">
                  <c:v>0.10256410256410256</c:v>
                </c:pt>
                <c:pt idx="202">
                  <c:v>0.10249671484888305</c:v>
                </c:pt>
                <c:pt idx="203">
                  <c:v>0.10209424083769635</c:v>
                </c:pt>
                <c:pt idx="204">
                  <c:v>0.10242941562705188</c:v>
                </c:pt>
                <c:pt idx="205">
                  <c:v>0.10317460317460318</c:v>
                </c:pt>
                <c:pt idx="206">
                  <c:v>0.10372340425531916</c:v>
                </c:pt>
                <c:pt idx="207">
                  <c:v>0.10400000000000001</c:v>
                </c:pt>
                <c:pt idx="208">
                  <c:v>0.10386151797603196</c:v>
                </c:pt>
                <c:pt idx="209">
                  <c:v>0.10303830911492734</c:v>
                </c:pt>
                <c:pt idx="210">
                  <c:v>0.10256410256410256</c:v>
                </c:pt>
                <c:pt idx="211">
                  <c:v>0.10209424083769635</c:v>
                </c:pt>
                <c:pt idx="212">
                  <c:v>0.10283454185893211</c:v>
                </c:pt>
                <c:pt idx="213">
                  <c:v>0.10310641110376735</c:v>
                </c:pt>
                <c:pt idx="214">
                  <c:v>0.10434782608695653</c:v>
                </c:pt>
                <c:pt idx="215">
                  <c:v>0.10434782608695653</c:v>
                </c:pt>
                <c:pt idx="216">
                  <c:v>0.10476830087306917</c:v>
                </c:pt>
                <c:pt idx="217">
                  <c:v>0.10476830087306917</c:v>
                </c:pt>
                <c:pt idx="218">
                  <c:v>0.10276679841897234</c:v>
                </c:pt>
                <c:pt idx="219">
                  <c:v>0.10358565737051793</c:v>
                </c:pt>
                <c:pt idx="220">
                  <c:v>0.10372340425531916</c:v>
                </c:pt>
                <c:pt idx="221">
                  <c:v>0.10441767068273093</c:v>
                </c:pt>
                <c:pt idx="222">
                  <c:v>0.10483870967741936</c:v>
                </c:pt>
                <c:pt idx="223">
                  <c:v>0.10490921318090116</c:v>
                </c:pt>
                <c:pt idx="224">
                  <c:v>0.10551234359147785</c:v>
                </c:pt>
                <c:pt idx="225">
                  <c:v>0.10788381742738588</c:v>
                </c:pt>
                <c:pt idx="226">
                  <c:v>0.10855949895615867</c:v>
                </c:pt>
                <c:pt idx="227">
                  <c:v>0.11001410437235544</c:v>
                </c:pt>
                <c:pt idx="228">
                  <c:v>0.10993657505285413</c:v>
                </c:pt>
                <c:pt idx="229">
                  <c:v>0.11040339702760085</c:v>
                </c:pt>
                <c:pt idx="230">
                  <c:v>0.10886252616887648</c:v>
                </c:pt>
                <c:pt idx="231">
                  <c:v>0.11095305832147938</c:v>
                </c:pt>
                <c:pt idx="232">
                  <c:v>0.10893854748603352</c:v>
                </c:pt>
                <c:pt idx="233">
                  <c:v>0.10909090909090909</c:v>
                </c:pt>
                <c:pt idx="234">
                  <c:v>0.10736407432897455</c:v>
                </c:pt>
                <c:pt idx="235">
                  <c:v>0.10803324099722993</c:v>
                </c:pt>
                <c:pt idx="236">
                  <c:v>0.10788381742738588</c:v>
                </c:pt>
                <c:pt idx="237">
                  <c:v>0.10878661087866109</c:v>
                </c:pt>
                <c:pt idx="238">
                  <c:v>0.1113490364025696</c:v>
                </c:pt>
                <c:pt idx="239">
                  <c:v>0.11263537906137185</c:v>
                </c:pt>
                <c:pt idx="240">
                  <c:v>0.11040339702760085</c:v>
                </c:pt>
                <c:pt idx="241">
                  <c:v>0.11040339702760085</c:v>
                </c:pt>
                <c:pt idx="242">
                  <c:v>0.11328976034858389</c:v>
                </c:pt>
                <c:pt idx="243">
                  <c:v>0.11158798283261803</c:v>
                </c:pt>
                <c:pt idx="244">
                  <c:v>0.1137855579868709</c:v>
                </c:pt>
                <c:pt idx="245">
                  <c:v>0.11403508771929825</c:v>
                </c:pt>
                <c:pt idx="246">
                  <c:v>0.11436950146627566</c:v>
                </c:pt>
                <c:pt idx="247">
                  <c:v>0.11087420042643924</c:v>
                </c:pt>
                <c:pt idx="248">
                  <c:v>0.1197237145049885</c:v>
                </c:pt>
                <c:pt idx="249">
                  <c:v>0.11659192825112108</c:v>
                </c:pt>
                <c:pt idx="250">
                  <c:v>0.11231101511879049</c:v>
                </c:pt>
                <c:pt idx="251">
                  <c:v>0.10526315789473685</c:v>
                </c:pt>
                <c:pt idx="252">
                  <c:v>0.10297029702970296</c:v>
                </c:pt>
                <c:pt idx="253">
                  <c:v>0.10256410256410256</c:v>
                </c:pt>
                <c:pt idx="254">
                  <c:v>0.10303830911492734</c:v>
                </c:pt>
                <c:pt idx="255">
                  <c:v>0.10229508196721313</c:v>
                </c:pt>
                <c:pt idx="256">
                  <c:v>0.1014964216005205</c:v>
                </c:pt>
                <c:pt idx="257">
                  <c:v>0.10182767624020887</c:v>
                </c:pt>
                <c:pt idx="258">
                  <c:v>0.10182767624020887</c:v>
                </c:pt>
                <c:pt idx="259">
                  <c:v>0.10276679841897234</c:v>
                </c:pt>
                <c:pt idx="260">
                  <c:v>0.10317460317460318</c:v>
                </c:pt>
                <c:pt idx="261">
                  <c:v>0.10337972166998012</c:v>
                </c:pt>
                <c:pt idx="262">
                  <c:v>0.10386151797603196</c:v>
                </c:pt>
                <c:pt idx="263">
                  <c:v>0.1039307128580946</c:v>
                </c:pt>
                <c:pt idx="264">
                  <c:v>0.10427807486631016</c:v>
                </c:pt>
                <c:pt idx="265">
                  <c:v>0.10633946830265849</c:v>
                </c:pt>
                <c:pt idx="266">
                  <c:v>0.10788381742738588</c:v>
                </c:pt>
                <c:pt idx="267">
                  <c:v>0.10699588477366255</c:v>
                </c:pt>
                <c:pt idx="268">
                  <c:v>0.10655737704918032</c:v>
                </c:pt>
                <c:pt idx="269">
                  <c:v>0.10462776659959759</c:v>
                </c:pt>
                <c:pt idx="270">
                  <c:v>0.10379241516966069</c:v>
                </c:pt>
                <c:pt idx="271">
                  <c:v>0.10533423362592843</c:v>
                </c:pt>
                <c:pt idx="272">
                  <c:v>0.10358565737051793</c:v>
                </c:pt>
                <c:pt idx="273">
                  <c:v>0.10351692103516921</c:v>
                </c:pt>
                <c:pt idx="274">
                  <c:v>0.10263157894736843</c:v>
                </c:pt>
                <c:pt idx="275">
                  <c:v>9.9553286534779836E-2</c:v>
                </c:pt>
                <c:pt idx="276">
                  <c:v>0.10045074050225371</c:v>
                </c:pt>
                <c:pt idx="277">
                  <c:v>0.10025706940874037</c:v>
                </c:pt>
                <c:pt idx="278">
                  <c:v>9.9426386233269604E-2</c:v>
                </c:pt>
                <c:pt idx="279">
                  <c:v>9.892200380469246E-2</c:v>
                </c:pt>
                <c:pt idx="280">
                  <c:v>9.8547062539482005E-2</c:v>
                </c:pt>
                <c:pt idx="281">
                  <c:v>9.8113207547169817E-2</c:v>
                </c:pt>
                <c:pt idx="282">
                  <c:v>9.7989949748743727E-2</c:v>
                </c:pt>
                <c:pt idx="283">
                  <c:v>9.7744360902255634E-2</c:v>
                </c:pt>
                <c:pt idx="284">
                  <c:v>9.7928436911487768E-2</c:v>
                </c:pt>
                <c:pt idx="285">
                  <c:v>9.7928436911487768E-2</c:v>
                </c:pt>
                <c:pt idx="286">
                  <c:v>9.7989949748743727E-2</c:v>
                </c:pt>
                <c:pt idx="287">
                  <c:v>9.8547062539482005E-2</c:v>
                </c:pt>
                <c:pt idx="288">
                  <c:v>9.9426386233269604E-2</c:v>
                </c:pt>
                <c:pt idx="289">
                  <c:v>9.9489795918367346E-2</c:v>
                </c:pt>
                <c:pt idx="290">
                  <c:v>0.10032154340836012</c:v>
                </c:pt>
                <c:pt idx="291">
                  <c:v>0.10110174983797797</c:v>
                </c:pt>
                <c:pt idx="292">
                  <c:v>0.10189418680600915</c:v>
                </c:pt>
                <c:pt idx="293">
                  <c:v>9.9553286534779836E-2</c:v>
                </c:pt>
                <c:pt idx="294">
                  <c:v>9.9173553719008267E-2</c:v>
                </c:pt>
                <c:pt idx="295">
                  <c:v>9.9173553719008267E-2</c:v>
                </c:pt>
                <c:pt idx="296">
                  <c:v>9.9744245524296671E-2</c:v>
                </c:pt>
                <c:pt idx="297">
                  <c:v>0.10097087378640777</c:v>
                </c:pt>
                <c:pt idx="298">
                  <c:v>9.9047619047619051E-2</c:v>
                </c:pt>
                <c:pt idx="299">
                  <c:v>0.10006414368184734</c:v>
                </c:pt>
                <c:pt idx="300">
                  <c:v>0.10012836970474968</c:v>
                </c:pt>
                <c:pt idx="301">
                  <c:v>0.10084033613445378</c:v>
                </c:pt>
                <c:pt idx="302">
                  <c:v>0.10116731517509728</c:v>
                </c:pt>
                <c:pt idx="303">
                  <c:v>0.10071013557133635</c:v>
                </c:pt>
                <c:pt idx="304">
                  <c:v>0.1012987012987013</c:v>
                </c:pt>
                <c:pt idx="305">
                  <c:v>0.1012987012987013</c:v>
                </c:pt>
                <c:pt idx="306">
                  <c:v>0.10176125244618396</c:v>
                </c:pt>
                <c:pt idx="307">
                  <c:v>0.10229508196721313</c:v>
                </c:pt>
                <c:pt idx="308">
                  <c:v>0.10229508196721313</c:v>
                </c:pt>
                <c:pt idx="309">
                  <c:v>0.10379241516966069</c:v>
                </c:pt>
                <c:pt idx="310">
                  <c:v>0.10469798657718121</c:v>
                </c:pt>
                <c:pt idx="311">
                  <c:v>0.10406937958639093</c:v>
                </c:pt>
                <c:pt idx="312">
                  <c:v>0.10406937958639093</c:v>
                </c:pt>
                <c:pt idx="313">
                  <c:v>0.10379241516966069</c:v>
                </c:pt>
                <c:pt idx="314">
                  <c:v>0.10303830911492734</c:v>
                </c:pt>
                <c:pt idx="315">
                  <c:v>0.10189418680600915</c:v>
                </c:pt>
                <c:pt idx="316">
                  <c:v>0.10216110019646366</c:v>
                </c:pt>
                <c:pt idx="317">
                  <c:v>0.1029023746701847</c:v>
                </c:pt>
                <c:pt idx="318">
                  <c:v>0.1029023746701847</c:v>
                </c:pt>
                <c:pt idx="319">
                  <c:v>0.10317460317460318</c:v>
                </c:pt>
                <c:pt idx="320">
                  <c:v>0.10229508196721313</c:v>
                </c:pt>
                <c:pt idx="321">
                  <c:v>0.10162866449511401</c:v>
                </c:pt>
                <c:pt idx="322">
                  <c:v>0.10176125244618396</c:v>
                </c:pt>
                <c:pt idx="323">
                  <c:v>0.10176125244618396</c:v>
                </c:pt>
                <c:pt idx="324">
                  <c:v>0.10344827586206896</c:v>
                </c:pt>
                <c:pt idx="325">
                  <c:v>0.10344827586206896</c:v>
                </c:pt>
                <c:pt idx="326">
                  <c:v>0.10476830087306917</c:v>
                </c:pt>
                <c:pt idx="327">
                  <c:v>0.10619469026548674</c:v>
                </c:pt>
                <c:pt idx="328">
                  <c:v>0.10434782608695653</c:v>
                </c:pt>
                <c:pt idx="329">
                  <c:v>0.10400000000000001</c:v>
                </c:pt>
                <c:pt idx="330">
                  <c:v>0.10365448504983389</c:v>
                </c:pt>
                <c:pt idx="331">
                  <c:v>0.10379241516966069</c:v>
                </c:pt>
                <c:pt idx="332">
                  <c:v>0.10351692103516921</c:v>
                </c:pt>
                <c:pt idx="333">
                  <c:v>0.10351692103516921</c:v>
                </c:pt>
                <c:pt idx="334">
                  <c:v>0.10303830911492734</c:v>
                </c:pt>
                <c:pt idx="335">
                  <c:v>0.10090556274256145</c:v>
                </c:pt>
                <c:pt idx="336">
                  <c:v>0.1001926782273603</c:v>
                </c:pt>
                <c:pt idx="337">
                  <c:v>9.9808061420345484E-2</c:v>
                </c:pt>
                <c:pt idx="338">
                  <c:v>0.1</c:v>
                </c:pt>
                <c:pt idx="339">
                  <c:v>0.10006414368184734</c:v>
                </c:pt>
                <c:pt idx="340">
                  <c:v>9.9553286534779836E-2</c:v>
                </c:pt>
                <c:pt idx="341">
                  <c:v>0.10071013557133635</c:v>
                </c:pt>
                <c:pt idx="342">
                  <c:v>0.10071013557133635</c:v>
                </c:pt>
                <c:pt idx="343">
                  <c:v>0.10051546391752578</c:v>
                </c:pt>
                <c:pt idx="344">
                  <c:v>0.10143042912873862</c:v>
                </c:pt>
                <c:pt idx="345">
                  <c:v>0.10196078431372549</c:v>
                </c:pt>
                <c:pt idx="346">
                  <c:v>0.10297029702970296</c:v>
                </c:pt>
                <c:pt idx="347">
                  <c:v>0.10249671484888305</c:v>
                </c:pt>
                <c:pt idx="348">
                  <c:v>0.10045074050225371</c:v>
                </c:pt>
                <c:pt idx="349">
                  <c:v>0.10051546391752578</c:v>
                </c:pt>
                <c:pt idx="350">
                  <c:v>0.1012987012987013</c:v>
                </c:pt>
                <c:pt idx="351">
                  <c:v>0.1012987012987013</c:v>
                </c:pt>
                <c:pt idx="352">
                  <c:v>0.10156250000000001</c:v>
                </c:pt>
                <c:pt idx="353">
                  <c:v>0.10162866449511401</c:v>
                </c:pt>
                <c:pt idx="354">
                  <c:v>0.10116731517509728</c:v>
                </c:pt>
                <c:pt idx="355">
                  <c:v>0.10143042912873862</c:v>
                </c:pt>
                <c:pt idx="356">
                  <c:v>0.10156250000000001</c:v>
                </c:pt>
                <c:pt idx="357">
                  <c:v>0.10136452241715399</c:v>
                </c:pt>
                <c:pt idx="358">
                  <c:v>0.10400000000000001</c:v>
                </c:pt>
                <c:pt idx="359">
                  <c:v>0.10448760884125921</c:v>
                </c:pt>
                <c:pt idx="360">
                  <c:v>0.10344827586206896</c:v>
                </c:pt>
                <c:pt idx="361">
                  <c:v>0.10303830911492734</c:v>
                </c:pt>
                <c:pt idx="362">
                  <c:v>0.10209424083769635</c:v>
                </c:pt>
                <c:pt idx="363">
                  <c:v>0.10162866449511401</c:v>
                </c:pt>
                <c:pt idx="364">
                  <c:v>0.10058027079303676</c:v>
                </c:pt>
                <c:pt idx="365">
                  <c:v>0.10209424083769635</c:v>
                </c:pt>
                <c:pt idx="366">
                  <c:v>0.10032154340836012</c:v>
                </c:pt>
                <c:pt idx="367">
                  <c:v>0.10123296560674887</c:v>
                </c:pt>
                <c:pt idx="368">
                  <c:v>0.10123296560674887</c:v>
                </c:pt>
                <c:pt idx="369">
                  <c:v>0.10071013557133635</c:v>
                </c:pt>
                <c:pt idx="370">
                  <c:v>0.10103626943005183</c:v>
                </c:pt>
                <c:pt idx="371">
                  <c:v>0.10103626943005183</c:v>
                </c:pt>
                <c:pt idx="372">
                  <c:v>0.10162866449511401</c:v>
                </c:pt>
                <c:pt idx="373">
                  <c:v>0.10236220472440945</c:v>
                </c:pt>
                <c:pt idx="374">
                  <c:v>0.10297029702970296</c:v>
                </c:pt>
                <c:pt idx="375">
                  <c:v>0.10337972166998012</c:v>
                </c:pt>
                <c:pt idx="376">
                  <c:v>0.10358565737051793</c:v>
                </c:pt>
                <c:pt idx="377">
                  <c:v>0.10351692103516921</c:v>
                </c:pt>
                <c:pt idx="378">
                  <c:v>0.10283454185893211</c:v>
                </c:pt>
                <c:pt idx="379">
                  <c:v>0.10276679841897234</c:v>
                </c:pt>
                <c:pt idx="380">
                  <c:v>0.10283454185893211</c:v>
                </c:pt>
                <c:pt idx="381">
                  <c:v>0.10372340425531916</c:v>
                </c:pt>
                <c:pt idx="382">
                  <c:v>0.10400000000000001</c:v>
                </c:pt>
                <c:pt idx="383">
                  <c:v>0.10476830087306917</c:v>
                </c:pt>
                <c:pt idx="384">
                  <c:v>0.10324288550628724</c:v>
                </c:pt>
                <c:pt idx="385">
                  <c:v>0.10427807486631016</c:v>
                </c:pt>
                <c:pt idx="386">
                  <c:v>0.10406937958639093</c:v>
                </c:pt>
                <c:pt idx="387">
                  <c:v>0.10554803788903926</c:v>
                </c:pt>
                <c:pt idx="388">
                  <c:v>0.10427807486631016</c:v>
                </c:pt>
                <c:pt idx="389">
                  <c:v>0.1041388518024032</c:v>
                </c:pt>
                <c:pt idx="390">
                  <c:v>0.10476830087306917</c:v>
                </c:pt>
                <c:pt idx="391">
                  <c:v>0.10455764075067024</c:v>
                </c:pt>
                <c:pt idx="392">
                  <c:v>0.10434782608695653</c:v>
                </c:pt>
                <c:pt idx="393">
                  <c:v>0.10497981157469718</c:v>
                </c:pt>
                <c:pt idx="394">
                  <c:v>0.10365448504983389</c:v>
                </c:pt>
                <c:pt idx="395">
                  <c:v>0.10337972166998012</c:v>
                </c:pt>
                <c:pt idx="396">
                  <c:v>0.10490921318090116</c:v>
                </c:pt>
                <c:pt idx="397">
                  <c:v>0.10612244897959185</c:v>
                </c:pt>
                <c:pt idx="398">
                  <c:v>0.10626702997275204</c:v>
                </c:pt>
                <c:pt idx="399">
                  <c:v>0.10576271186440678</c:v>
                </c:pt>
                <c:pt idx="400">
                  <c:v>0.10569105691056911</c:v>
                </c:pt>
                <c:pt idx="401">
                  <c:v>0.10476830087306917</c:v>
                </c:pt>
                <c:pt idx="402">
                  <c:v>0.10469798657718121</c:v>
                </c:pt>
                <c:pt idx="403">
                  <c:v>0.10469798657718121</c:v>
                </c:pt>
                <c:pt idx="404">
                  <c:v>0.10476830087306917</c:v>
                </c:pt>
                <c:pt idx="405">
                  <c:v>0.10476830087306917</c:v>
                </c:pt>
                <c:pt idx="406">
                  <c:v>0.10337972166998012</c:v>
                </c:pt>
                <c:pt idx="407">
                  <c:v>0.10406937958639093</c:v>
                </c:pt>
                <c:pt idx="408">
                  <c:v>0.1033112582781457</c:v>
                </c:pt>
                <c:pt idx="409">
                  <c:v>0.10427807486631016</c:v>
                </c:pt>
                <c:pt idx="410">
                  <c:v>0.10406937958639093</c:v>
                </c:pt>
                <c:pt idx="411">
                  <c:v>0.10386151797603196</c:v>
                </c:pt>
                <c:pt idx="412">
                  <c:v>0.1041388518024032</c:v>
                </c:pt>
                <c:pt idx="413">
                  <c:v>0.10590631364562118</c:v>
                </c:pt>
                <c:pt idx="414">
                  <c:v>0.10561949898442791</c:v>
                </c:pt>
                <c:pt idx="415">
                  <c:v>0.10663021189336978</c:v>
                </c:pt>
                <c:pt idx="416">
                  <c:v>0.10663021189336978</c:v>
                </c:pt>
                <c:pt idx="417">
                  <c:v>0.10803324099722993</c:v>
                </c:pt>
                <c:pt idx="418">
                  <c:v>0.10795847750865052</c:v>
                </c:pt>
                <c:pt idx="419">
                  <c:v>0.10863509749303622</c:v>
                </c:pt>
                <c:pt idx="420">
                  <c:v>0.10833333333333334</c:v>
                </c:pt>
                <c:pt idx="421">
                  <c:v>0.10840861709520501</c:v>
                </c:pt>
                <c:pt idx="422">
                  <c:v>0.10825815405968078</c:v>
                </c:pt>
                <c:pt idx="423">
                  <c:v>0.10677618069815197</c:v>
                </c:pt>
                <c:pt idx="424">
                  <c:v>0.10751206064782909</c:v>
                </c:pt>
                <c:pt idx="425">
                  <c:v>0.10590631364562118</c:v>
                </c:pt>
                <c:pt idx="426">
                  <c:v>0.10303830911492734</c:v>
                </c:pt>
                <c:pt idx="427">
                  <c:v>0.10209424083769635</c:v>
                </c:pt>
                <c:pt idx="428">
                  <c:v>0.10097087378640777</c:v>
                </c:pt>
                <c:pt idx="429">
                  <c:v>0.10103626943005183</c:v>
                </c:pt>
                <c:pt idx="430">
                  <c:v>0.10097087378640777</c:v>
                </c:pt>
                <c:pt idx="431">
                  <c:v>0.1012987012987013</c:v>
                </c:pt>
                <c:pt idx="432">
                  <c:v>0.10097087378640777</c:v>
                </c:pt>
                <c:pt idx="433">
                  <c:v>0.10038610038610039</c:v>
                </c:pt>
                <c:pt idx="434">
                  <c:v>0.1</c:v>
                </c:pt>
                <c:pt idx="435">
                  <c:v>0.10084033613445378</c:v>
                </c:pt>
                <c:pt idx="436">
                  <c:v>0.10051546391752578</c:v>
                </c:pt>
                <c:pt idx="437">
                  <c:v>0.10006414368184734</c:v>
                </c:pt>
                <c:pt idx="438">
                  <c:v>9.9110546378653117E-2</c:v>
                </c:pt>
                <c:pt idx="439">
                  <c:v>9.9110546378653117E-2</c:v>
                </c:pt>
                <c:pt idx="440">
                  <c:v>9.8484848484848495E-2</c:v>
                </c:pt>
                <c:pt idx="441">
                  <c:v>9.7500000000000003E-2</c:v>
                </c:pt>
                <c:pt idx="442">
                  <c:v>9.8236775818639793E-2</c:v>
                </c:pt>
                <c:pt idx="443">
                  <c:v>9.9489795918367346E-2</c:v>
                </c:pt>
                <c:pt idx="444">
                  <c:v>9.7928436911487768E-2</c:v>
                </c:pt>
                <c:pt idx="445">
                  <c:v>9.892200380469246E-2</c:v>
                </c:pt>
                <c:pt idx="446">
                  <c:v>9.8298676748582239E-2</c:v>
                </c:pt>
                <c:pt idx="447">
                  <c:v>9.8298676748582239E-2</c:v>
                </c:pt>
                <c:pt idx="448">
                  <c:v>9.9236641221374045E-2</c:v>
                </c:pt>
                <c:pt idx="449">
                  <c:v>9.9871959026888613E-2</c:v>
                </c:pt>
                <c:pt idx="450">
                  <c:v>9.9299809038828776E-2</c:v>
                </c:pt>
                <c:pt idx="451">
                  <c:v>9.8859315589353625E-2</c:v>
                </c:pt>
                <c:pt idx="452">
                  <c:v>0.10064516129032258</c:v>
                </c:pt>
                <c:pt idx="453">
                  <c:v>9.9935938500960927E-2</c:v>
                </c:pt>
                <c:pt idx="454">
                  <c:v>9.9110546378653117E-2</c:v>
                </c:pt>
                <c:pt idx="455">
                  <c:v>0.10051546391752578</c:v>
                </c:pt>
                <c:pt idx="456">
                  <c:v>0.10012836970474968</c:v>
                </c:pt>
                <c:pt idx="457">
                  <c:v>9.9935938500960927E-2</c:v>
                </c:pt>
                <c:pt idx="458">
                  <c:v>9.9935938500960927E-2</c:v>
                </c:pt>
                <c:pt idx="459">
                  <c:v>9.9110546378653117E-2</c:v>
                </c:pt>
                <c:pt idx="460">
                  <c:v>9.9553286534779836E-2</c:v>
                </c:pt>
                <c:pt idx="461">
                  <c:v>9.8609355246523395E-2</c:v>
                </c:pt>
                <c:pt idx="462">
                  <c:v>9.8113207547169817E-2</c:v>
                </c:pt>
                <c:pt idx="463">
                  <c:v>9.9047619047619051E-2</c:v>
                </c:pt>
                <c:pt idx="464">
                  <c:v>9.7317529631940111E-2</c:v>
                </c:pt>
                <c:pt idx="465">
                  <c:v>9.719626168224299E-2</c:v>
                </c:pt>
                <c:pt idx="466">
                  <c:v>9.7135740971357423E-2</c:v>
                </c:pt>
                <c:pt idx="467">
                  <c:v>9.6834264432029804E-2</c:v>
                </c:pt>
                <c:pt idx="468">
                  <c:v>9.6834264432029804E-2</c:v>
                </c:pt>
                <c:pt idx="469">
                  <c:v>9.4089264173703266E-2</c:v>
                </c:pt>
                <c:pt idx="470">
                  <c:v>9.4146047073023542E-2</c:v>
                </c:pt>
                <c:pt idx="471">
                  <c:v>9.5646842427958317E-2</c:v>
                </c:pt>
                <c:pt idx="472">
                  <c:v>9.5705521472392641E-2</c:v>
                </c:pt>
                <c:pt idx="473">
                  <c:v>9.5588235294117654E-2</c:v>
                </c:pt>
                <c:pt idx="474">
                  <c:v>9.6000000000000002E-2</c:v>
                </c:pt>
                <c:pt idx="475">
                  <c:v>9.6000000000000002E-2</c:v>
                </c:pt>
                <c:pt idx="476">
                  <c:v>9.6834264432029804E-2</c:v>
                </c:pt>
                <c:pt idx="477">
                  <c:v>9.6000000000000002E-2</c:v>
                </c:pt>
                <c:pt idx="478">
                  <c:v>9.5412844036697239E-2</c:v>
                </c:pt>
                <c:pt idx="479">
                  <c:v>9.4948265368228854E-2</c:v>
                </c:pt>
                <c:pt idx="480">
                  <c:v>9.5179987797437457E-2</c:v>
                </c:pt>
                <c:pt idx="481">
                  <c:v>9.4948265368228854E-2</c:v>
                </c:pt>
                <c:pt idx="482">
                  <c:v>9.5705521472392641E-2</c:v>
                </c:pt>
                <c:pt idx="483">
                  <c:v>9.3581283743251337E-2</c:v>
                </c:pt>
                <c:pt idx="484">
                  <c:v>9.3693693693693708E-2</c:v>
                </c:pt>
                <c:pt idx="485">
                  <c:v>9.3245666467423785E-2</c:v>
                </c:pt>
                <c:pt idx="486">
                  <c:v>9.4775212636695014E-2</c:v>
                </c:pt>
                <c:pt idx="487">
                  <c:v>9.3975903614457831E-2</c:v>
                </c:pt>
                <c:pt idx="488">
                  <c:v>9.2691622103386828E-2</c:v>
                </c:pt>
                <c:pt idx="489">
                  <c:v>9.1281451141018141E-2</c:v>
                </c:pt>
                <c:pt idx="490">
                  <c:v>8.7625814091178214E-2</c:v>
                </c:pt>
                <c:pt idx="491">
                  <c:v>8.7885985748218529E-2</c:v>
                </c:pt>
                <c:pt idx="492">
                  <c:v>8.7161366313309771E-2</c:v>
                </c:pt>
                <c:pt idx="493">
                  <c:v>8.5204375359815773E-2</c:v>
                </c:pt>
                <c:pt idx="494">
                  <c:v>8.4186575654152454E-2</c:v>
                </c:pt>
                <c:pt idx="495">
                  <c:v>8.5057471264367829E-2</c:v>
                </c:pt>
                <c:pt idx="496">
                  <c:v>8.6905460951262475E-2</c:v>
                </c:pt>
                <c:pt idx="497">
                  <c:v>8.670181605155243E-2</c:v>
                </c:pt>
                <c:pt idx="498">
                  <c:v>8.5996513654851822E-2</c:v>
                </c:pt>
                <c:pt idx="499">
                  <c:v>8.6499123319696086E-2</c:v>
                </c:pt>
                <c:pt idx="500">
                  <c:v>8.8095238095238088E-2</c:v>
                </c:pt>
                <c:pt idx="501">
                  <c:v>8.9210367691380354E-2</c:v>
                </c:pt>
                <c:pt idx="502">
                  <c:v>8.8995790739627184E-2</c:v>
                </c:pt>
                <c:pt idx="503">
                  <c:v>8.9318044659022322E-2</c:v>
                </c:pt>
                <c:pt idx="504">
                  <c:v>8.8995790739627184E-2</c:v>
                </c:pt>
                <c:pt idx="505">
                  <c:v>8.9480048367593712E-2</c:v>
                </c:pt>
                <c:pt idx="506">
                  <c:v>8.862275449101796E-2</c:v>
                </c:pt>
                <c:pt idx="507">
                  <c:v>8.8942307692307682E-2</c:v>
                </c:pt>
                <c:pt idx="508">
                  <c:v>8.9156626506024086E-2</c:v>
                </c:pt>
                <c:pt idx="509">
                  <c:v>8.9371980676328511E-2</c:v>
                </c:pt>
                <c:pt idx="510">
                  <c:v>8.9049338146811069E-2</c:v>
                </c:pt>
                <c:pt idx="511">
                  <c:v>9.0298962782184258E-2</c:v>
                </c:pt>
                <c:pt idx="512">
                  <c:v>8.9102950030102351E-2</c:v>
                </c:pt>
                <c:pt idx="513">
                  <c:v>8.9102950030102351E-2</c:v>
                </c:pt>
                <c:pt idx="514">
                  <c:v>8.9480048367593712E-2</c:v>
                </c:pt>
                <c:pt idx="515">
                  <c:v>8.8995790739627184E-2</c:v>
                </c:pt>
                <c:pt idx="516">
                  <c:v>8.8995790739627184E-2</c:v>
                </c:pt>
                <c:pt idx="517">
                  <c:v>9.0519877675840965E-2</c:v>
                </c:pt>
                <c:pt idx="518">
                  <c:v>9.0909090909090898E-2</c:v>
                </c:pt>
                <c:pt idx="519">
                  <c:v>9.1358024691358022E-2</c:v>
                </c:pt>
                <c:pt idx="520">
                  <c:v>9.3023255813953487E-2</c:v>
                </c:pt>
                <c:pt idx="521">
                  <c:v>9.2906465787821718E-2</c:v>
                </c:pt>
                <c:pt idx="522">
                  <c:v>9.3434343434343439E-2</c:v>
                </c:pt>
                <c:pt idx="523">
                  <c:v>9.3611638203668565E-2</c:v>
                </c:pt>
                <c:pt idx="524">
                  <c:v>9.3493367024636759E-2</c:v>
                </c:pt>
                <c:pt idx="525">
                  <c:v>9.2673763306199114E-2</c:v>
                </c:pt>
                <c:pt idx="526">
                  <c:v>9.3375394321766558E-2</c:v>
                </c:pt>
                <c:pt idx="527">
                  <c:v>9.221183800623052E-2</c:v>
                </c:pt>
                <c:pt idx="528">
                  <c:v>9.2499999999999999E-2</c:v>
                </c:pt>
                <c:pt idx="529">
                  <c:v>9.4027954256670904E-2</c:v>
                </c:pt>
                <c:pt idx="530">
                  <c:v>9.4207511139401651E-2</c:v>
                </c:pt>
                <c:pt idx="531">
                  <c:v>9.4267515923566886E-2</c:v>
                </c:pt>
                <c:pt idx="532">
                  <c:v>9.3730208993033567E-2</c:v>
                </c:pt>
                <c:pt idx="533">
                  <c:v>9.462915601023017E-2</c:v>
                </c:pt>
                <c:pt idx="534">
                  <c:v>9.4811018577834721E-2</c:v>
                </c:pt>
                <c:pt idx="535">
                  <c:v>9.5483870967741941E-2</c:v>
                </c:pt>
                <c:pt idx="536">
                  <c:v>9.505459216441875E-2</c:v>
                </c:pt>
                <c:pt idx="537">
                  <c:v>9.3198992443324927E-2</c:v>
                </c:pt>
                <c:pt idx="538">
                  <c:v>9.2731829573934832E-2</c:v>
                </c:pt>
                <c:pt idx="539">
                  <c:v>9.3257718966603662E-2</c:v>
                </c:pt>
                <c:pt idx="540">
                  <c:v>9.2964824120603015E-2</c:v>
                </c:pt>
                <c:pt idx="541">
                  <c:v>9.2384519350811489E-2</c:v>
                </c:pt>
                <c:pt idx="542">
                  <c:v>9.2906465787821718E-2</c:v>
                </c:pt>
                <c:pt idx="543">
                  <c:v>9.2848180677540776E-2</c:v>
                </c:pt>
                <c:pt idx="544">
                  <c:v>9.3493367024636759E-2</c:v>
                </c:pt>
                <c:pt idx="545">
                  <c:v>9.3493367024636759E-2</c:v>
                </c:pt>
                <c:pt idx="546">
                  <c:v>9.3968253968253965E-2</c:v>
                </c:pt>
                <c:pt idx="547">
                  <c:v>9.5483870967741941E-2</c:v>
                </c:pt>
                <c:pt idx="548">
                  <c:v>9.5792880258899676E-2</c:v>
                </c:pt>
                <c:pt idx="549">
                  <c:v>9.5238095238095247E-2</c:v>
                </c:pt>
                <c:pt idx="550">
                  <c:v>9.6416938110749181E-2</c:v>
                </c:pt>
                <c:pt idx="551">
                  <c:v>9.6605744125326368E-2</c:v>
                </c:pt>
                <c:pt idx="552">
                  <c:v>9.604153147306943E-2</c:v>
                </c:pt>
                <c:pt idx="553">
                  <c:v>9.781890284203569E-2</c:v>
                </c:pt>
                <c:pt idx="554">
                  <c:v>9.647979139504563E-2</c:v>
                </c:pt>
                <c:pt idx="555">
                  <c:v>9.6858638743455502E-2</c:v>
                </c:pt>
                <c:pt idx="556">
                  <c:v>9.717662508207485E-2</c:v>
                </c:pt>
                <c:pt idx="557">
                  <c:v>9.6985583224115338E-2</c:v>
                </c:pt>
                <c:pt idx="558">
                  <c:v>9.5360824742268049E-2</c:v>
                </c:pt>
                <c:pt idx="559">
                  <c:v>9.5422308188265637E-2</c:v>
                </c:pt>
                <c:pt idx="560">
                  <c:v>9.4811018577834721E-2</c:v>
                </c:pt>
                <c:pt idx="561">
                  <c:v>9.5299420476497101E-2</c:v>
                </c:pt>
                <c:pt idx="562">
                  <c:v>9.6103896103896094E-2</c:v>
                </c:pt>
                <c:pt idx="563">
                  <c:v>9.4568690095846647E-2</c:v>
                </c:pt>
                <c:pt idx="564">
                  <c:v>9.5299420476497101E-2</c:v>
                </c:pt>
                <c:pt idx="565">
                  <c:v>9.6103896103896094E-2</c:v>
                </c:pt>
                <c:pt idx="566">
                  <c:v>9.6416938110749181E-2</c:v>
                </c:pt>
                <c:pt idx="567">
                  <c:v>9.7304404996712682E-2</c:v>
                </c:pt>
                <c:pt idx="568">
                  <c:v>9.8143236074270557E-2</c:v>
                </c:pt>
                <c:pt idx="569">
                  <c:v>9.711286089238845E-2</c:v>
                </c:pt>
                <c:pt idx="570">
                  <c:v>9.711286089238845E-2</c:v>
                </c:pt>
                <c:pt idx="571">
                  <c:v>9.6795291039895356E-2</c:v>
                </c:pt>
                <c:pt idx="572">
                  <c:v>9.6166341780376863E-2</c:v>
                </c:pt>
                <c:pt idx="573">
                  <c:v>9.6605744125326368E-2</c:v>
                </c:pt>
                <c:pt idx="574">
                  <c:v>9.6103896103896094E-2</c:v>
                </c:pt>
                <c:pt idx="575">
                  <c:v>9.6795291039895356E-2</c:v>
                </c:pt>
                <c:pt idx="576">
                  <c:v>9.6858638743455502E-2</c:v>
                </c:pt>
                <c:pt idx="577">
                  <c:v>9.8273572377158031E-2</c:v>
                </c:pt>
                <c:pt idx="578">
                  <c:v>9.8143236074270557E-2</c:v>
                </c:pt>
                <c:pt idx="579">
                  <c:v>9.8013245033112581E-2</c:v>
                </c:pt>
                <c:pt idx="580">
                  <c:v>9.8013245033112581E-2</c:v>
                </c:pt>
                <c:pt idx="581">
                  <c:v>9.6668843892880468E-2</c:v>
                </c:pt>
                <c:pt idx="582">
                  <c:v>9.7625329815303433E-2</c:v>
                </c:pt>
                <c:pt idx="583">
                  <c:v>9.7948378557246862E-2</c:v>
                </c:pt>
                <c:pt idx="584">
                  <c:v>9.8208360982083603E-2</c:v>
                </c:pt>
                <c:pt idx="585">
                  <c:v>9.8208360982083603E-2</c:v>
                </c:pt>
                <c:pt idx="586">
                  <c:v>9.8469727212242189E-2</c:v>
                </c:pt>
                <c:pt idx="587">
                  <c:v>9.8798397863818416E-2</c:v>
                </c:pt>
                <c:pt idx="588">
                  <c:v>9.7948378557246862E-2</c:v>
                </c:pt>
                <c:pt idx="589">
                  <c:v>9.8666666666666666E-2</c:v>
                </c:pt>
                <c:pt idx="590">
                  <c:v>9.8404255319148939E-2</c:v>
                </c:pt>
                <c:pt idx="591">
                  <c:v>9.8666666666666666E-2</c:v>
                </c:pt>
                <c:pt idx="592">
                  <c:v>9.9129269926322844E-2</c:v>
                </c:pt>
                <c:pt idx="593">
                  <c:v>9.9730458221024262E-2</c:v>
                </c:pt>
                <c:pt idx="594">
                  <c:v>0.1008174386920981</c:v>
                </c:pt>
                <c:pt idx="595">
                  <c:v>0.10116199589883799</c:v>
                </c:pt>
                <c:pt idx="596">
                  <c:v>0.10171821305841924</c:v>
                </c:pt>
                <c:pt idx="597">
                  <c:v>9.9328859060402674E-2</c:v>
                </c:pt>
                <c:pt idx="598">
                  <c:v>9.8732488325550358E-2</c:v>
                </c:pt>
                <c:pt idx="599">
                  <c:v>9.8930481283422453E-2</c:v>
                </c:pt>
                <c:pt idx="600">
                  <c:v>9.9129269926322844E-2</c:v>
                </c:pt>
                <c:pt idx="601">
                  <c:v>9.9462365591397844E-2</c:v>
                </c:pt>
                <c:pt idx="602">
                  <c:v>9.9395567494963061E-2</c:v>
                </c:pt>
                <c:pt idx="603">
                  <c:v>9.8798397863818416E-2</c:v>
                </c:pt>
                <c:pt idx="604">
                  <c:v>9.8078197481776014E-2</c:v>
                </c:pt>
                <c:pt idx="605">
                  <c:v>9.7432521395655045E-2</c:v>
                </c:pt>
                <c:pt idx="606">
                  <c:v>9.7689768976897684E-2</c:v>
                </c:pt>
                <c:pt idx="607">
                  <c:v>9.7689768976897684E-2</c:v>
                </c:pt>
                <c:pt idx="608">
                  <c:v>9.7368421052631576E-2</c:v>
                </c:pt>
                <c:pt idx="609">
                  <c:v>9.8600932711525646E-2</c:v>
                </c:pt>
                <c:pt idx="610">
                  <c:v>8.859060402684564E-2</c:v>
                </c:pt>
                <c:pt idx="611">
                  <c:v>8.8948787061994619E-2</c:v>
                </c:pt>
                <c:pt idx="612">
                  <c:v>8.8531187122736416E-2</c:v>
                </c:pt>
                <c:pt idx="613">
                  <c:v>8.859060402684564E-2</c:v>
                </c:pt>
                <c:pt idx="614">
                  <c:v>8.9128966914247126E-2</c:v>
                </c:pt>
                <c:pt idx="615">
                  <c:v>8.9491525423728818E-2</c:v>
                </c:pt>
                <c:pt idx="616">
                  <c:v>8.9734874235214146E-2</c:v>
                </c:pt>
                <c:pt idx="617">
                  <c:v>8.99182561307902E-2</c:v>
                </c:pt>
                <c:pt idx="618">
                  <c:v>8.9673913043478257E-2</c:v>
                </c:pt>
                <c:pt idx="619">
                  <c:v>8.9491525423728818E-2</c:v>
                </c:pt>
                <c:pt idx="620">
                  <c:v>8.9309878213802443E-2</c:v>
                </c:pt>
                <c:pt idx="621">
                  <c:v>8.9491525423728818E-2</c:v>
                </c:pt>
                <c:pt idx="622">
                  <c:v>9.0721649484536079E-2</c:v>
                </c:pt>
                <c:pt idx="623">
                  <c:v>9.1666666666666674E-2</c:v>
                </c:pt>
                <c:pt idx="624">
                  <c:v>9.2243186582809222E-2</c:v>
                </c:pt>
                <c:pt idx="625">
                  <c:v>9.328621908127209E-2</c:v>
                </c:pt>
                <c:pt idx="626">
                  <c:v>9.2501751927119832E-2</c:v>
                </c:pt>
                <c:pt idx="627">
                  <c:v>9.2957746478873254E-2</c:v>
                </c:pt>
                <c:pt idx="628">
                  <c:v>9.2566619915848539E-2</c:v>
                </c:pt>
                <c:pt idx="629">
                  <c:v>9.3154551870148206E-2</c:v>
                </c:pt>
                <c:pt idx="630">
                  <c:v>9.2566619915848539E-2</c:v>
                </c:pt>
                <c:pt idx="631">
                  <c:v>9.1539528432732317E-2</c:v>
                </c:pt>
                <c:pt idx="632">
                  <c:v>8.9795918367346947E-2</c:v>
                </c:pt>
                <c:pt idx="633">
                  <c:v>8.9552238805970158E-2</c:v>
                </c:pt>
                <c:pt idx="634">
                  <c:v>8.9734874235214146E-2</c:v>
                </c:pt>
                <c:pt idx="635">
                  <c:v>9.217877094972067E-2</c:v>
                </c:pt>
                <c:pt idx="636">
                  <c:v>9.2631578947368426E-2</c:v>
                </c:pt>
                <c:pt idx="637">
                  <c:v>9.2372288313505954E-2</c:v>
                </c:pt>
                <c:pt idx="638">
                  <c:v>9.2243186582809222E-2</c:v>
                </c:pt>
                <c:pt idx="639">
                  <c:v>9.217877094972067E-2</c:v>
                </c:pt>
                <c:pt idx="640">
                  <c:v>9.2892329345531321E-2</c:v>
                </c:pt>
                <c:pt idx="641">
                  <c:v>9.3484419263456103E-2</c:v>
                </c:pt>
                <c:pt idx="642">
                  <c:v>9.388335704125178E-2</c:v>
                </c:pt>
                <c:pt idx="643">
                  <c:v>9.3352192362093356E-2</c:v>
                </c:pt>
                <c:pt idx="644">
                  <c:v>9.2372288313505954E-2</c:v>
                </c:pt>
                <c:pt idx="645">
                  <c:v>8.9979550102249492E-2</c:v>
                </c:pt>
                <c:pt idx="646">
                  <c:v>9.1666666666666674E-2</c:v>
                </c:pt>
                <c:pt idx="647">
                  <c:v>9.2827004219409287E-2</c:v>
                </c:pt>
                <c:pt idx="648">
                  <c:v>9.3220338983050849E-2</c:v>
                </c:pt>
                <c:pt idx="649">
                  <c:v>9.1858037578288115E-2</c:v>
                </c:pt>
                <c:pt idx="650">
                  <c:v>9.217877094972067E-2</c:v>
                </c:pt>
                <c:pt idx="651">
                  <c:v>9.2566619915848539E-2</c:v>
                </c:pt>
                <c:pt idx="652">
                  <c:v>9.1349480968858143E-2</c:v>
                </c:pt>
                <c:pt idx="653">
                  <c:v>9.1286307053941904E-2</c:v>
                </c:pt>
                <c:pt idx="654">
                  <c:v>9.1858037578288115E-2</c:v>
                </c:pt>
                <c:pt idx="655">
                  <c:v>9.1922005571030654E-2</c:v>
                </c:pt>
                <c:pt idx="656">
                  <c:v>9.3088857545839218E-2</c:v>
                </c:pt>
                <c:pt idx="657">
                  <c:v>9.3088857545839218E-2</c:v>
                </c:pt>
                <c:pt idx="658">
                  <c:v>9.2957746478873254E-2</c:v>
                </c:pt>
                <c:pt idx="659">
                  <c:v>9.1986062717770045E-2</c:v>
                </c:pt>
                <c:pt idx="660">
                  <c:v>9.2436974789915971E-2</c:v>
                </c:pt>
                <c:pt idx="661">
                  <c:v>9.2501751927119832E-2</c:v>
                </c:pt>
                <c:pt idx="662">
                  <c:v>9.3154551870148206E-2</c:v>
                </c:pt>
                <c:pt idx="663">
                  <c:v>9.2566619915848539E-2</c:v>
                </c:pt>
                <c:pt idx="664">
                  <c:v>9.141274238227147E-2</c:v>
                </c:pt>
                <c:pt idx="665">
                  <c:v>9.141274238227147E-2</c:v>
                </c:pt>
                <c:pt idx="666">
                  <c:v>9.1794158553546598E-2</c:v>
                </c:pt>
                <c:pt idx="667">
                  <c:v>8.9068825910931182E-2</c:v>
                </c:pt>
                <c:pt idx="668">
                  <c:v>8.9008766014834803E-2</c:v>
                </c:pt>
                <c:pt idx="669">
                  <c:v>8.943089430894309E-2</c:v>
                </c:pt>
                <c:pt idx="670">
                  <c:v>8.9979550102249492E-2</c:v>
                </c:pt>
                <c:pt idx="671">
                  <c:v>8.9795918367346947E-2</c:v>
                </c:pt>
                <c:pt idx="672">
                  <c:v>9.0040927694406553E-2</c:v>
                </c:pt>
                <c:pt idx="673">
                  <c:v>9.0287277701778398E-2</c:v>
                </c:pt>
                <c:pt idx="674">
                  <c:v>8.9309878213802443E-2</c:v>
                </c:pt>
                <c:pt idx="675">
                  <c:v>8.9370345294515915E-2</c:v>
                </c:pt>
                <c:pt idx="676">
                  <c:v>8.9795918367346947E-2</c:v>
                </c:pt>
                <c:pt idx="677">
                  <c:v>8.9068825910931182E-2</c:v>
                </c:pt>
                <c:pt idx="678">
                  <c:v>8.9068825910931182E-2</c:v>
                </c:pt>
                <c:pt idx="679">
                  <c:v>8.943089430894309E-2</c:v>
                </c:pt>
                <c:pt idx="680">
                  <c:v>8.9370345294515915E-2</c:v>
                </c:pt>
                <c:pt idx="681">
                  <c:v>8.9249492900608532E-2</c:v>
                </c:pt>
                <c:pt idx="682">
                  <c:v>8.7882822902796282E-2</c:v>
                </c:pt>
                <c:pt idx="683">
                  <c:v>9.1794158553546598E-2</c:v>
                </c:pt>
                <c:pt idx="684">
                  <c:v>9.3617021276595755E-2</c:v>
                </c:pt>
                <c:pt idx="685">
                  <c:v>9.401709401709403E-2</c:v>
                </c:pt>
                <c:pt idx="686">
                  <c:v>9.4827586206896561E-2</c:v>
                </c:pt>
                <c:pt idx="687">
                  <c:v>9.4895758447160319E-2</c:v>
                </c:pt>
                <c:pt idx="688">
                  <c:v>9.4691535150645628E-2</c:v>
                </c:pt>
                <c:pt idx="689">
                  <c:v>9.4759511844938984E-2</c:v>
                </c:pt>
                <c:pt idx="690">
                  <c:v>9.4488188976377951E-2</c:v>
                </c:pt>
                <c:pt idx="691">
                  <c:v>9.4827586206896561E-2</c:v>
                </c:pt>
                <c:pt idx="692">
                  <c:v>9.4151212553495012E-2</c:v>
                </c:pt>
                <c:pt idx="693">
                  <c:v>9.5721537345902843E-2</c:v>
                </c:pt>
                <c:pt idx="694">
                  <c:v>9.5238095238095247E-2</c:v>
                </c:pt>
                <c:pt idx="695">
                  <c:v>9.606986899563319E-2</c:v>
                </c:pt>
                <c:pt idx="696">
                  <c:v>9.7058823529411767E-2</c:v>
                </c:pt>
                <c:pt idx="697">
                  <c:v>9.7130242825607074E-2</c:v>
                </c:pt>
                <c:pt idx="698">
                  <c:v>9.720176730486009E-2</c:v>
                </c:pt>
                <c:pt idx="699">
                  <c:v>9.7922848664688422E-2</c:v>
                </c:pt>
                <c:pt idx="700">
                  <c:v>9.836065573770493E-2</c:v>
                </c:pt>
                <c:pt idx="701">
                  <c:v>9.7995545657015584E-2</c:v>
                </c:pt>
                <c:pt idx="702">
                  <c:v>9.7995545657015584E-2</c:v>
                </c:pt>
                <c:pt idx="703">
                  <c:v>9.8434004474272932E-2</c:v>
                </c:pt>
                <c:pt idx="704">
                  <c:v>9.8728496634255813E-2</c:v>
                </c:pt>
                <c:pt idx="705">
                  <c:v>9.8068350668647844E-2</c:v>
                </c:pt>
                <c:pt idx="706">
                  <c:v>9.8654708520179366E-2</c:v>
                </c:pt>
                <c:pt idx="707">
                  <c:v>9.8507462686567168E-2</c:v>
                </c:pt>
                <c:pt idx="708">
                  <c:v>9.7850259451445515E-2</c:v>
                </c:pt>
                <c:pt idx="709">
                  <c:v>9.7850259451445515E-2</c:v>
                </c:pt>
                <c:pt idx="710">
                  <c:v>9.7777777777777783E-2</c:v>
                </c:pt>
                <c:pt idx="711">
                  <c:v>9.7777777777777783E-2</c:v>
                </c:pt>
                <c:pt idx="712">
                  <c:v>9.9024756189047269E-2</c:v>
                </c:pt>
                <c:pt idx="713">
                  <c:v>9.9622641509433965E-2</c:v>
                </c:pt>
                <c:pt idx="714">
                  <c:v>9.9848714069591532E-2</c:v>
                </c:pt>
                <c:pt idx="715">
                  <c:v>0.10030395136778116</c:v>
                </c:pt>
                <c:pt idx="716">
                  <c:v>9.9397590361445798E-2</c:v>
                </c:pt>
                <c:pt idx="717">
                  <c:v>9.8728496634255813E-2</c:v>
                </c:pt>
                <c:pt idx="718">
                  <c:v>9.836065573770493E-2</c:v>
                </c:pt>
                <c:pt idx="719">
                  <c:v>9.8434004474272932E-2</c:v>
                </c:pt>
                <c:pt idx="720">
                  <c:v>9.8434004474272932E-2</c:v>
                </c:pt>
                <c:pt idx="721">
                  <c:v>9.7633136094674569E-2</c:v>
                </c:pt>
                <c:pt idx="722">
                  <c:v>9.7416974169741696E-2</c:v>
                </c:pt>
                <c:pt idx="723">
                  <c:v>9.7416974169741696E-2</c:v>
                </c:pt>
                <c:pt idx="724">
                  <c:v>9.7850259451445515E-2</c:v>
                </c:pt>
                <c:pt idx="725">
                  <c:v>9.814126394052046E-2</c:v>
                </c:pt>
                <c:pt idx="726">
                  <c:v>9.8214285714285726E-2</c:v>
                </c:pt>
                <c:pt idx="727">
                  <c:v>9.8802395209580854E-2</c:v>
                </c:pt>
                <c:pt idx="728">
                  <c:v>9.9173553719008267E-2</c:v>
                </c:pt>
                <c:pt idx="729">
                  <c:v>9.9173553719008267E-2</c:v>
                </c:pt>
                <c:pt idx="730">
                  <c:v>9.9697885196374625E-2</c:v>
                </c:pt>
                <c:pt idx="731">
                  <c:v>0.10084033613445378</c:v>
                </c:pt>
                <c:pt idx="732">
                  <c:v>9.9547511312217202E-2</c:v>
                </c:pt>
                <c:pt idx="733">
                  <c:v>9.9622641509433965E-2</c:v>
                </c:pt>
                <c:pt idx="734">
                  <c:v>9.9848714069591532E-2</c:v>
                </c:pt>
                <c:pt idx="735">
                  <c:v>9.9848714069591532E-2</c:v>
                </c:pt>
                <c:pt idx="736">
                  <c:v>0.10068649885583525</c:v>
                </c:pt>
                <c:pt idx="737">
                  <c:v>0.10038022813688213</c:v>
                </c:pt>
                <c:pt idx="738">
                  <c:v>0.1</c:v>
                </c:pt>
                <c:pt idx="739">
                  <c:v>0.10030395136778116</c:v>
                </c:pt>
                <c:pt idx="740">
                  <c:v>0.1</c:v>
                </c:pt>
                <c:pt idx="741">
                  <c:v>0.10007581501137226</c:v>
                </c:pt>
                <c:pt idx="742">
                  <c:v>9.9924299772899322E-2</c:v>
                </c:pt>
                <c:pt idx="743">
                  <c:v>0.10138248847926268</c:v>
                </c:pt>
                <c:pt idx="744">
                  <c:v>0.10084033613445378</c:v>
                </c:pt>
                <c:pt idx="745">
                  <c:v>0.10122699386503069</c:v>
                </c:pt>
                <c:pt idx="746">
                  <c:v>0.10122699386503069</c:v>
                </c:pt>
                <c:pt idx="747">
                  <c:v>0.10084033613445378</c:v>
                </c:pt>
                <c:pt idx="748">
                  <c:v>0.10053313023610053</c:v>
                </c:pt>
                <c:pt idx="749">
                  <c:v>9.8434004474272932E-2</c:v>
                </c:pt>
                <c:pt idx="750">
                  <c:v>9.9547511312217202E-2</c:v>
                </c:pt>
                <c:pt idx="751">
                  <c:v>0.10107197549770292</c:v>
                </c:pt>
                <c:pt idx="752">
                  <c:v>0.1004566210045662</c:v>
                </c:pt>
                <c:pt idx="753">
                  <c:v>0.10091743119266056</c:v>
                </c:pt>
                <c:pt idx="754">
                  <c:v>9.814126394052046E-2</c:v>
                </c:pt>
                <c:pt idx="755">
                  <c:v>9.7922848664688422E-2</c:v>
                </c:pt>
                <c:pt idx="756">
                  <c:v>9.8581030619865576E-2</c:v>
                </c:pt>
                <c:pt idx="757">
                  <c:v>0.1004566210045662</c:v>
                </c:pt>
                <c:pt idx="758">
                  <c:v>0.1</c:v>
                </c:pt>
                <c:pt idx="759">
                  <c:v>9.8876404494382036E-2</c:v>
                </c:pt>
                <c:pt idx="760">
                  <c:v>0.10007581501137226</c:v>
                </c:pt>
                <c:pt idx="761">
                  <c:v>0.10076335877862597</c:v>
                </c:pt>
                <c:pt idx="762">
                  <c:v>9.9547511312217202E-2</c:v>
                </c:pt>
                <c:pt idx="763">
                  <c:v>0.10130468150422103</c:v>
                </c:pt>
                <c:pt idx="764">
                  <c:v>9.8507462686567168E-2</c:v>
                </c:pt>
                <c:pt idx="765">
                  <c:v>9.8507462686567168E-2</c:v>
                </c:pt>
                <c:pt idx="766">
                  <c:v>9.814126394052046E-2</c:v>
                </c:pt>
                <c:pt idx="767">
                  <c:v>9.9547511312217202E-2</c:v>
                </c:pt>
                <c:pt idx="768">
                  <c:v>0.10022779043280183</c:v>
                </c:pt>
                <c:pt idx="769">
                  <c:v>9.9848714069591532E-2</c:v>
                </c:pt>
                <c:pt idx="770">
                  <c:v>9.8802395209580854E-2</c:v>
                </c:pt>
                <c:pt idx="771">
                  <c:v>9.8802395209580854E-2</c:v>
                </c:pt>
                <c:pt idx="772">
                  <c:v>9.932279909706547E-2</c:v>
                </c:pt>
                <c:pt idx="773">
                  <c:v>9.8728496634255813E-2</c:v>
                </c:pt>
                <c:pt idx="774">
                  <c:v>9.7995545657015584E-2</c:v>
                </c:pt>
                <c:pt idx="775">
                  <c:v>9.7345132743362831E-2</c:v>
                </c:pt>
                <c:pt idx="776">
                  <c:v>9.9173553719008267E-2</c:v>
                </c:pt>
                <c:pt idx="777">
                  <c:v>9.9697885196374625E-2</c:v>
                </c:pt>
                <c:pt idx="778">
                  <c:v>0.10122699386503069</c:v>
                </c:pt>
                <c:pt idx="779">
                  <c:v>0.10091743119266056</c:v>
                </c:pt>
                <c:pt idx="780">
                  <c:v>0.10153846153846155</c:v>
                </c:pt>
                <c:pt idx="781">
                  <c:v>0.10393700787401576</c:v>
                </c:pt>
                <c:pt idx="782">
                  <c:v>0.10352941176470588</c:v>
                </c:pt>
                <c:pt idx="783">
                  <c:v>0.10161662817551963</c:v>
                </c:pt>
                <c:pt idx="784">
                  <c:v>0.10459587955625992</c:v>
                </c:pt>
                <c:pt idx="785">
                  <c:v>0.10662358642972536</c:v>
                </c:pt>
                <c:pt idx="786">
                  <c:v>0.10410094637223975</c:v>
                </c:pt>
                <c:pt idx="787">
                  <c:v>0.10492845786963434</c:v>
                </c:pt>
                <c:pt idx="788">
                  <c:v>0.10312499999999999</c:v>
                </c:pt>
                <c:pt idx="789">
                  <c:v>0.10593900481540931</c:v>
                </c:pt>
                <c:pt idx="790">
                  <c:v>0.10476190476190476</c:v>
                </c:pt>
                <c:pt idx="791">
                  <c:v>0.10030395136778116</c:v>
                </c:pt>
                <c:pt idx="792">
                  <c:v>9.7416974169741696E-2</c:v>
                </c:pt>
                <c:pt idx="793">
                  <c:v>9.635036496350366E-2</c:v>
                </c:pt>
                <c:pt idx="794">
                  <c:v>9.5721537345902843E-2</c:v>
                </c:pt>
                <c:pt idx="795">
                  <c:v>9.6000000000000002E-2</c:v>
                </c:pt>
                <c:pt idx="796">
                  <c:v>9.6774193548387094E-2</c:v>
                </c:pt>
                <c:pt idx="797">
                  <c:v>9.4353109363831317E-2</c:v>
                </c:pt>
                <c:pt idx="798">
                  <c:v>9.3683463449254795E-2</c:v>
                </c:pt>
                <c:pt idx="799">
                  <c:v>9.4084105488239492E-2</c:v>
                </c:pt>
                <c:pt idx="800">
                  <c:v>9.5032397408207347E-2</c:v>
                </c:pt>
                <c:pt idx="801">
                  <c:v>9.4895758447160319E-2</c:v>
                </c:pt>
                <c:pt idx="802">
                  <c:v>9.4964028776978418E-2</c:v>
                </c:pt>
                <c:pt idx="803">
                  <c:v>9.720176730486009E-2</c:v>
                </c:pt>
                <c:pt idx="804">
                  <c:v>9.6491228070175447E-2</c:v>
                </c:pt>
                <c:pt idx="805">
                  <c:v>9.6491228070175447E-2</c:v>
                </c:pt>
                <c:pt idx="806">
                  <c:v>9.6491228070175447E-2</c:v>
                </c:pt>
                <c:pt idx="807">
                  <c:v>9.6561814191660572E-2</c:v>
                </c:pt>
                <c:pt idx="808">
                  <c:v>9.613983976693373E-2</c:v>
                </c:pt>
                <c:pt idx="809">
                  <c:v>9.5721537345902843E-2</c:v>
                </c:pt>
                <c:pt idx="810">
                  <c:v>9.6420745069393729E-2</c:v>
                </c:pt>
                <c:pt idx="811">
                  <c:v>9.7345132743362831E-2</c:v>
                </c:pt>
                <c:pt idx="812">
                  <c:v>9.4895758447160319E-2</c:v>
                </c:pt>
                <c:pt idx="813">
                  <c:v>8.5166784953867994E-2</c:v>
                </c:pt>
                <c:pt idx="814">
                  <c:v>8.6830680173661356E-2</c:v>
                </c:pt>
                <c:pt idx="815">
                  <c:v>8.6830680173661356E-2</c:v>
                </c:pt>
                <c:pt idx="816">
                  <c:v>8.608321377331421E-2</c:v>
                </c:pt>
                <c:pt idx="817">
                  <c:v>8.5959885386819479E-2</c:v>
                </c:pt>
                <c:pt idx="818">
                  <c:v>8.7591240875912413E-2</c:v>
                </c:pt>
                <c:pt idx="819">
                  <c:v>8.7655222790357923E-2</c:v>
                </c:pt>
                <c:pt idx="820">
                  <c:v>8.6455331412103736E-2</c:v>
                </c:pt>
                <c:pt idx="821">
                  <c:v>8.6767895878524945E-2</c:v>
                </c:pt>
                <c:pt idx="822">
                  <c:v>8.778346744696415E-2</c:v>
                </c:pt>
                <c:pt idx="823">
                  <c:v>8.8235294117647065E-2</c:v>
                </c:pt>
                <c:pt idx="824">
                  <c:v>8.8105726872246701E-2</c:v>
                </c:pt>
                <c:pt idx="825">
                  <c:v>8.8560885608856083E-2</c:v>
                </c:pt>
                <c:pt idx="826">
                  <c:v>8.8430361090641119E-2</c:v>
                </c:pt>
                <c:pt idx="827">
                  <c:v>8.778346744696415E-2</c:v>
                </c:pt>
                <c:pt idx="828">
                  <c:v>8.7272727272727266E-2</c:v>
                </c:pt>
                <c:pt idx="829">
                  <c:v>8.739985433357611E-2</c:v>
                </c:pt>
                <c:pt idx="830">
                  <c:v>8.739985433357611E-2</c:v>
                </c:pt>
                <c:pt idx="831">
                  <c:v>8.6767895878524945E-2</c:v>
                </c:pt>
                <c:pt idx="832">
                  <c:v>8.6580086580086577E-2</c:v>
                </c:pt>
                <c:pt idx="833">
                  <c:v>8.9352196574832468E-2</c:v>
                </c:pt>
                <c:pt idx="834">
                  <c:v>9.0022505626406596E-2</c:v>
                </c:pt>
                <c:pt idx="835">
                  <c:v>9.1254752851711016E-2</c:v>
                </c:pt>
                <c:pt idx="836">
                  <c:v>9.0978013646702049E-2</c:v>
                </c:pt>
                <c:pt idx="837">
                  <c:v>9.0634441087613288E-2</c:v>
                </c:pt>
                <c:pt idx="838">
                  <c:v>9.1185410334346503E-2</c:v>
                </c:pt>
                <c:pt idx="839">
                  <c:v>9.1185410334346503E-2</c:v>
                </c:pt>
                <c:pt idx="840">
                  <c:v>9.1185410334346503E-2</c:v>
                </c:pt>
                <c:pt idx="841">
                  <c:v>9.056603773584905E-2</c:v>
                </c:pt>
                <c:pt idx="842">
                  <c:v>9.1954022988505732E-2</c:v>
                </c:pt>
                <c:pt idx="843">
                  <c:v>9.1324200913242004E-2</c:v>
                </c:pt>
                <c:pt idx="844">
                  <c:v>9.0634441087613288E-2</c:v>
                </c:pt>
                <c:pt idx="845">
                  <c:v>9.0634441087613288E-2</c:v>
                </c:pt>
                <c:pt idx="846">
                  <c:v>9.2449922958397532E-2</c:v>
                </c:pt>
                <c:pt idx="847">
                  <c:v>9.1813312930374896E-2</c:v>
                </c:pt>
                <c:pt idx="848">
                  <c:v>9.2307692307692299E-2</c:v>
                </c:pt>
                <c:pt idx="849">
                  <c:v>9.3749999999999986E-2</c:v>
                </c:pt>
                <c:pt idx="850">
                  <c:v>9.3095422808378583E-2</c:v>
                </c:pt>
                <c:pt idx="851">
                  <c:v>9.2664092664092659E-2</c:v>
                </c:pt>
                <c:pt idx="852">
                  <c:v>9.1673032849503441E-2</c:v>
                </c:pt>
                <c:pt idx="853">
                  <c:v>9.0634441087613288E-2</c:v>
                </c:pt>
                <c:pt idx="854">
                  <c:v>9.0978013646702049E-2</c:v>
                </c:pt>
                <c:pt idx="855">
                  <c:v>9.1047040971168433E-2</c:v>
                </c:pt>
                <c:pt idx="856">
                  <c:v>9.1463414634146339E-2</c:v>
                </c:pt>
                <c:pt idx="857">
                  <c:v>8.9352196574832468E-2</c:v>
                </c:pt>
                <c:pt idx="858">
                  <c:v>8.9820359281437126E-2</c:v>
                </c:pt>
                <c:pt idx="859">
                  <c:v>8.714596949891068E-2</c:v>
                </c:pt>
                <c:pt idx="860">
                  <c:v>8.778346744696415E-2</c:v>
                </c:pt>
                <c:pt idx="861">
                  <c:v>8.608321377331421E-2</c:v>
                </c:pt>
                <c:pt idx="862">
                  <c:v>8.5714285714285715E-2</c:v>
                </c:pt>
                <c:pt idx="863">
                  <c:v>8.5775553967119361E-2</c:v>
                </c:pt>
                <c:pt idx="864">
                  <c:v>8.608321377331421E-2</c:v>
                </c:pt>
                <c:pt idx="865">
                  <c:v>8.4210526315789472E-2</c:v>
                </c:pt>
                <c:pt idx="866">
                  <c:v>8.4985835694050993E-2</c:v>
                </c:pt>
                <c:pt idx="867">
                  <c:v>8.4985835694050993E-2</c:v>
                </c:pt>
                <c:pt idx="868">
                  <c:v>8.6767895878524945E-2</c:v>
                </c:pt>
                <c:pt idx="869">
                  <c:v>8.9418777943368111E-2</c:v>
                </c:pt>
                <c:pt idx="870">
                  <c:v>8.9285714285714288E-2</c:v>
                </c:pt>
                <c:pt idx="871">
                  <c:v>9.0225563909774431E-2</c:v>
                </c:pt>
                <c:pt idx="872">
                  <c:v>8.98876404494382E-2</c:v>
                </c:pt>
                <c:pt idx="873">
                  <c:v>8.9955022488755615E-2</c:v>
                </c:pt>
                <c:pt idx="874">
                  <c:v>9.0840272520817555E-2</c:v>
                </c:pt>
                <c:pt idx="875">
                  <c:v>9.0497737556561084E-2</c:v>
                </c:pt>
                <c:pt idx="876">
                  <c:v>9.036144578313253E-2</c:v>
                </c:pt>
                <c:pt idx="877">
                  <c:v>9.252120277563608E-2</c:v>
                </c:pt>
                <c:pt idx="878">
                  <c:v>9.2165898617511524E-2</c:v>
                </c:pt>
                <c:pt idx="879">
                  <c:v>9.0840272520817555E-2</c:v>
                </c:pt>
                <c:pt idx="880">
                  <c:v>9.3023255813953487E-2</c:v>
                </c:pt>
                <c:pt idx="881">
                  <c:v>9.3749999999999986E-2</c:v>
                </c:pt>
                <c:pt idx="882">
                  <c:v>9.3749999999999986E-2</c:v>
                </c:pt>
                <c:pt idx="883">
                  <c:v>9.2449922958397532E-2</c:v>
                </c:pt>
                <c:pt idx="884">
                  <c:v>9.252120277563608E-2</c:v>
                </c:pt>
                <c:pt idx="885">
                  <c:v>9.1673032849503441E-2</c:v>
                </c:pt>
                <c:pt idx="886">
                  <c:v>9.202453987730061E-2</c:v>
                </c:pt>
                <c:pt idx="887">
                  <c:v>9.1673032849503441E-2</c:v>
                </c:pt>
                <c:pt idx="888">
                  <c:v>9.1116173120728922E-2</c:v>
                </c:pt>
                <c:pt idx="889">
                  <c:v>9.1883614088820814E-2</c:v>
                </c:pt>
                <c:pt idx="890">
                  <c:v>9.3240093240093247E-2</c:v>
                </c:pt>
                <c:pt idx="891">
                  <c:v>9.2664092664092659E-2</c:v>
                </c:pt>
                <c:pt idx="892">
                  <c:v>9.2592592592592587E-2</c:v>
                </c:pt>
                <c:pt idx="893">
                  <c:v>9.1883614088820814E-2</c:v>
                </c:pt>
                <c:pt idx="894">
                  <c:v>9.237875288683603E-2</c:v>
                </c:pt>
                <c:pt idx="895">
                  <c:v>9.2807424593967514E-2</c:v>
                </c:pt>
                <c:pt idx="896">
                  <c:v>9.2095165003837298E-2</c:v>
                </c:pt>
                <c:pt idx="897">
                  <c:v>9.3749999999999986E-2</c:v>
                </c:pt>
                <c:pt idx="898">
                  <c:v>9.5011876484560567E-2</c:v>
                </c:pt>
                <c:pt idx="899">
                  <c:v>9.382329945269742E-2</c:v>
                </c:pt>
                <c:pt idx="900">
                  <c:v>9.4043887147335428E-2</c:v>
                </c:pt>
                <c:pt idx="901">
                  <c:v>9.4413847364280087E-2</c:v>
                </c:pt>
                <c:pt idx="902">
                  <c:v>9.2735703245749618E-2</c:v>
                </c:pt>
                <c:pt idx="903">
                  <c:v>9.1603053435114504E-2</c:v>
                </c:pt>
                <c:pt idx="904">
                  <c:v>9.6308186195826637E-2</c:v>
                </c:pt>
                <c:pt idx="905">
                  <c:v>9.6852300242130748E-2</c:v>
                </c:pt>
                <c:pt idx="906">
                  <c:v>9.8039215686274508E-2</c:v>
                </c:pt>
                <c:pt idx="907">
                  <c:v>9.6774193548387094E-2</c:v>
                </c:pt>
                <c:pt idx="908">
                  <c:v>9.8280098280098274E-2</c:v>
                </c:pt>
                <c:pt idx="909">
                  <c:v>9.7640358014646059E-2</c:v>
                </c:pt>
                <c:pt idx="910">
                  <c:v>9.4861660079051377E-2</c:v>
                </c:pt>
                <c:pt idx="911">
                  <c:v>9.3530787217459083E-2</c:v>
                </c:pt>
                <c:pt idx="912">
                  <c:v>9.1254752851711016E-2</c:v>
                </c:pt>
                <c:pt idx="913">
                  <c:v>9.0702947845804988E-2</c:v>
                </c:pt>
                <c:pt idx="914">
                  <c:v>8.8888888888888892E-2</c:v>
                </c:pt>
                <c:pt idx="915">
                  <c:v>8.8626292466765136E-2</c:v>
                </c:pt>
                <c:pt idx="916">
                  <c:v>8.8365243004418254E-2</c:v>
                </c:pt>
                <c:pt idx="917">
                  <c:v>8.8626292466765136E-2</c:v>
                </c:pt>
                <c:pt idx="918">
                  <c:v>8.8888888888888892E-2</c:v>
                </c:pt>
                <c:pt idx="919">
                  <c:v>8.7336244541484712E-2</c:v>
                </c:pt>
                <c:pt idx="920">
                  <c:v>8.7209302325581398E-2</c:v>
                </c:pt>
                <c:pt idx="921">
                  <c:v>8.8235294117647065E-2</c:v>
                </c:pt>
                <c:pt idx="922">
                  <c:v>8.8300220750551869E-2</c:v>
                </c:pt>
                <c:pt idx="923">
                  <c:v>8.9753178758414362E-2</c:v>
                </c:pt>
                <c:pt idx="924">
                  <c:v>8.9753178758414362E-2</c:v>
                </c:pt>
                <c:pt idx="925">
                  <c:v>8.9753178758414362E-2</c:v>
                </c:pt>
                <c:pt idx="926">
                  <c:v>8.9820359281437126E-2</c:v>
                </c:pt>
                <c:pt idx="927">
                  <c:v>8.6268871315600279E-2</c:v>
                </c:pt>
                <c:pt idx="928">
                  <c:v>8.7655222790357923E-2</c:v>
                </c:pt>
                <c:pt idx="929">
                  <c:v>8.5959885386819479E-2</c:v>
                </c:pt>
                <c:pt idx="930">
                  <c:v>8.620689655172413E-2</c:v>
                </c:pt>
                <c:pt idx="931">
                  <c:v>8.5348506401137975E-2</c:v>
                </c:pt>
                <c:pt idx="932">
                  <c:v>8.5470085470085472E-2</c:v>
                </c:pt>
                <c:pt idx="933">
                  <c:v>8.6517664023071372E-2</c:v>
                </c:pt>
                <c:pt idx="934">
                  <c:v>8.7336244541484712E-2</c:v>
                </c:pt>
                <c:pt idx="935">
                  <c:v>8.6767895878524945E-2</c:v>
                </c:pt>
                <c:pt idx="936">
                  <c:v>8.5531004989308629E-2</c:v>
                </c:pt>
                <c:pt idx="937">
                  <c:v>8.620689655172413E-2</c:v>
                </c:pt>
                <c:pt idx="938">
                  <c:v>8.4210526315789472E-2</c:v>
                </c:pt>
                <c:pt idx="939">
                  <c:v>8.4865629420084854E-2</c:v>
                </c:pt>
                <c:pt idx="940">
                  <c:v>8.3740404745289598E-2</c:v>
                </c:pt>
                <c:pt idx="941">
                  <c:v>8.4626234132581094E-2</c:v>
                </c:pt>
                <c:pt idx="942">
                  <c:v>8.4626234132581094E-2</c:v>
                </c:pt>
                <c:pt idx="943">
                  <c:v>8.4092501751927118E-2</c:v>
                </c:pt>
                <c:pt idx="944">
                  <c:v>8.3623693379790934E-2</c:v>
                </c:pt>
                <c:pt idx="945">
                  <c:v>8.4626234132581094E-2</c:v>
                </c:pt>
                <c:pt idx="946">
                  <c:v>8.5166784953867994E-2</c:v>
                </c:pt>
                <c:pt idx="947">
                  <c:v>8.5046066619418853E-2</c:v>
                </c:pt>
                <c:pt idx="948">
                  <c:v>8.5959885386819479E-2</c:v>
                </c:pt>
                <c:pt idx="949">
                  <c:v>8.5046066619418853E-2</c:v>
                </c:pt>
                <c:pt idx="950">
                  <c:v>8.5470085470085472E-2</c:v>
                </c:pt>
                <c:pt idx="951">
                  <c:v>8.6021505376344093E-2</c:v>
                </c:pt>
                <c:pt idx="952">
                  <c:v>8.6893555394641553E-2</c:v>
                </c:pt>
                <c:pt idx="953">
                  <c:v>8.7336244541484712E-2</c:v>
                </c:pt>
                <c:pt idx="954">
                  <c:v>8.7591240875912413E-2</c:v>
                </c:pt>
                <c:pt idx="955">
                  <c:v>8.7336244541484712E-2</c:v>
                </c:pt>
                <c:pt idx="956">
                  <c:v>8.7019579405366212E-2</c:v>
                </c:pt>
                <c:pt idx="957">
                  <c:v>8.6956521739130432E-2</c:v>
                </c:pt>
                <c:pt idx="958">
                  <c:v>8.7019579405366212E-2</c:v>
                </c:pt>
                <c:pt idx="959">
                  <c:v>8.771929824561403E-2</c:v>
                </c:pt>
                <c:pt idx="960">
                  <c:v>8.7847730600292828E-2</c:v>
                </c:pt>
                <c:pt idx="961">
                  <c:v>8.8954781319495912E-2</c:v>
                </c:pt>
                <c:pt idx="962">
                  <c:v>8.8888888888888892E-2</c:v>
                </c:pt>
                <c:pt idx="963">
                  <c:v>8.8757396449704137E-2</c:v>
                </c:pt>
                <c:pt idx="964">
                  <c:v>8.9753178758414362E-2</c:v>
                </c:pt>
                <c:pt idx="965">
                  <c:v>8.8823094004441147E-2</c:v>
                </c:pt>
                <c:pt idx="966">
                  <c:v>9.0157776108189328E-2</c:v>
                </c:pt>
                <c:pt idx="967">
                  <c:v>9.1047040971168433E-2</c:v>
                </c:pt>
                <c:pt idx="968">
                  <c:v>9.0429540316503396E-2</c:v>
                </c:pt>
                <c:pt idx="969">
                  <c:v>9.0634441087613288E-2</c:v>
                </c:pt>
                <c:pt idx="970">
                  <c:v>9.0634441087613288E-2</c:v>
                </c:pt>
                <c:pt idx="971">
                  <c:v>9.2592592592592587E-2</c:v>
                </c:pt>
                <c:pt idx="972">
                  <c:v>9.252120277563608E-2</c:v>
                </c:pt>
                <c:pt idx="973">
                  <c:v>9.2664092664092659E-2</c:v>
                </c:pt>
                <c:pt idx="974">
                  <c:v>9.252120277563608E-2</c:v>
                </c:pt>
                <c:pt idx="975">
                  <c:v>9.3312597200622086E-2</c:v>
                </c:pt>
                <c:pt idx="976">
                  <c:v>9.4711917916337804E-2</c:v>
                </c:pt>
                <c:pt idx="977">
                  <c:v>9.3896713615023469E-2</c:v>
                </c:pt>
                <c:pt idx="978">
                  <c:v>9.3530787217459083E-2</c:v>
                </c:pt>
                <c:pt idx="979">
                  <c:v>9.360374414976598E-2</c:v>
                </c:pt>
                <c:pt idx="980">
                  <c:v>9.360374414976598E-2</c:v>
                </c:pt>
                <c:pt idx="981">
                  <c:v>9.3749999999999986E-2</c:v>
                </c:pt>
                <c:pt idx="982">
                  <c:v>9.1463414634146339E-2</c:v>
                </c:pt>
                <c:pt idx="983">
                  <c:v>9.1533180778032033E-2</c:v>
                </c:pt>
                <c:pt idx="984">
                  <c:v>9.2236740968485775E-2</c:v>
                </c:pt>
                <c:pt idx="985">
                  <c:v>8.8235294117647065E-2</c:v>
                </c:pt>
                <c:pt idx="986">
                  <c:v>8.8170462894930204E-2</c:v>
                </c:pt>
                <c:pt idx="987">
                  <c:v>8.714596949891068E-2</c:v>
                </c:pt>
                <c:pt idx="988">
                  <c:v>8.6642599277978335E-2</c:v>
                </c:pt>
                <c:pt idx="989">
                  <c:v>8.6767895878524945E-2</c:v>
                </c:pt>
                <c:pt idx="990">
                  <c:v>8.7272727272727266E-2</c:v>
                </c:pt>
                <c:pt idx="991">
                  <c:v>8.6268871315600279E-2</c:v>
                </c:pt>
                <c:pt idx="992">
                  <c:v>8.4566596194503171E-2</c:v>
                </c:pt>
                <c:pt idx="993">
                  <c:v>8.4865629420084854E-2</c:v>
                </c:pt>
                <c:pt idx="994">
                  <c:v>8.4033613445378158E-2</c:v>
                </c:pt>
                <c:pt idx="995">
                  <c:v>8.4033613445378158E-2</c:v>
                </c:pt>
                <c:pt idx="996">
                  <c:v>8.5470085470085472E-2</c:v>
                </c:pt>
                <c:pt idx="997">
                  <c:v>8.608321377331421E-2</c:v>
                </c:pt>
                <c:pt idx="998">
                  <c:v>8.8235294117647065E-2</c:v>
                </c:pt>
                <c:pt idx="999">
                  <c:v>8.620689655172413E-2</c:v>
                </c:pt>
                <c:pt idx="1000">
                  <c:v>8.6517664023071372E-2</c:v>
                </c:pt>
                <c:pt idx="1001">
                  <c:v>8.5348506401137975E-2</c:v>
                </c:pt>
                <c:pt idx="1002">
                  <c:v>8.4566596194503171E-2</c:v>
                </c:pt>
                <c:pt idx="1003">
                  <c:v>8.2758620689655171E-2</c:v>
                </c:pt>
                <c:pt idx="1004">
                  <c:v>8.3217753120665733E-2</c:v>
                </c:pt>
                <c:pt idx="1005">
                  <c:v>8.3740404745289598E-2</c:v>
                </c:pt>
                <c:pt idx="1006">
                  <c:v>8.2758620689655171E-2</c:v>
                </c:pt>
                <c:pt idx="1007">
                  <c:v>0.08</c:v>
                </c:pt>
                <c:pt idx="1008">
                  <c:v>7.874015748031496E-2</c:v>
                </c:pt>
                <c:pt idx="1009">
                  <c:v>7.9946702198534308E-2</c:v>
                </c:pt>
                <c:pt idx="1010">
                  <c:v>7.8585461689587424E-2</c:v>
                </c:pt>
                <c:pt idx="1011">
                  <c:v>7.9365079365079361E-2</c:v>
                </c:pt>
                <c:pt idx="1012">
                  <c:v>7.822685788787484E-2</c:v>
                </c:pt>
                <c:pt idx="1013">
                  <c:v>7.9522862823061632E-2</c:v>
                </c:pt>
                <c:pt idx="1014">
                  <c:v>8.0375083724045546E-2</c:v>
                </c:pt>
                <c:pt idx="1015">
                  <c:v>8.0428954423592491E-2</c:v>
                </c:pt>
                <c:pt idx="1016">
                  <c:v>7.874015748031496E-2</c:v>
                </c:pt>
                <c:pt idx="1017">
                  <c:v>7.8688524590163927E-2</c:v>
                </c:pt>
                <c:pt idx="1018">
                  <c:v>0.08</c:v>
                </c:pt>
                <c:pt idx="1019">
                  <c:v>7.8431372549019607E-2</c:v>
                </c:pt>
                <c:pt idx="1020">
                  <c:v>7.9365079365079361E-2</c:v>
                </c:pt>
                <c:pt idx="1021">
                  <c:v>7.8534031413612565E-2</c:v>
                </c:pt>
                <c:pt idx="1022">
                  <c:v>7.8482668410725973E-2</c:v>
                </c:pt>
                <c:pt idx="1023">
                  <c:v>7.8175895765472306E-2</c:v>
                </c:pt>
                <c:pt idx="1024">
                  <c:v>7.8482668410725973E-2</c:v>
                </c:pt>
                <c:pt idx="1025">
                  <c:v>7.7720207253886009E-2</c:v>
                </c:pt>
                <c:pt idx="1026">
                  <c:v>7.7720207253886009E-2</c:v>
                </c:pt>
                <c:pt idx="1027">
                  <c:v>7.7519379844961239E-2</c:v>
                </c:pt>
                <c:pt idx="1028">
                  <c:v>7.8843626806833114E-2</c:v>
                </c:pt>
                <c:pt idx="1029">
                  <c:v>7.8328981723237587E-2</c:v>
                </c:pt>
                <c:pt idx="1030">
                  <c:v>7.8534031413612565E-2</c:v>
                </c:pt>
                <c:pt idx="1031">
                  <c:v>7.9787234042553196E-2</c:v>
                </c:pt>
                <c:pt idx="1032">
                  <c:v>0.08</c:v>
                </c:pt>
                <c:pt idx="1033">
                  <c:v>7.9417604235605566E-2</c:v>
                </c:pt>
                <c:pt idx="1034">
                  <c:v>7.9051383399209488E-2</c:v>
                </c:pt>
                <c:pt idx="1035">
                  <c:v>7.8534031413612565E-2</c:v>
                </c:pt>
                <c:pt idx="1036">
                  <c:v>7.8895463510848113E-2</c:v>
                </c:pt>
                <c:pt idx="1037">
                  <c:v>7.8688524590163927E-2</c:v>
                </c:pt>
                <c:pt idx="1038">
                  <c:v>7.9051383399209488E-2</c:v>
                </c:pt>
                <c:pt idx="1039">
                  <c:v>7.8999341672152737E-2</c:v>
                </c:pt>
                <c:pt idx="1040">
                  <c:v>7.9470198675496692E-2</c:v>
                </c:pt>
                <c:pt idx="1041">
                  <c:v>7.9946702198534308E-2</c:v>
                </c:pt>
                <c:pt idx="1042">
                  <c:v>7.9734219269102985E-2</c:v>
                </c:pt>
                <c:pt idx="1043">
                  <c:v>7.8947368421052627E-2</c:v>
                </c:pt>
                <c:pt idx="1044">
                  <c:v>7.9628400796283999E-2</c:v>
                </c:pt>
                <c:pt idx="1045">
                  <c:v>0.08</c:v>
                </c:pt>
                <c:pt idx="1046">
                  <c:v>7.9522862823061632E-2</c:v>
                </c:pt>
                <c:pt idx="1047">
                  <c:v>8.0591000671591667E-2</c:v>
                </c:pt>
                <c:pt idx="1048">
                  <c:v>8.1081081081081072E-2</c:v>
                </c:pt>
                <c:pt idx="1049">
                  <c:v>8.1632653061224497E-2</c:v>
                </c:pt>
                <c:pt idx="1050">
                  <c:v>8.0753701211305512E-2</c:v>
                </c:pt>
                <c:pt idx="1051">
                  <c:v>8.0213903743315496E-2</c:v>
                </c:pt>
                <c:pt idx="1052">
                  <c:v>7.9575596816976124E-2</c:v>
                </c:pt>
                <c:pt idx="1053">
                  <c:v>7.9734219269102985E-2</c:v>
                </c:pt>
                <c:pt idx="1054">
                  <c:v>7.9628400796283999E-2</c:v>
                </c:pt>
                <c:pt idx="1055">
                  <c:v>7.6677316293929709E-2</c:v>
                </c:pt>
                <c:pt idx="1056">
                  <c:v>7.6923076923076927E-2</c:v>
                </c:pt>
                <c:pt idx="1057">
                  <c:v>7.6335877862595408E-2</c:v>
                </c:pt>
                <c:pt idx="1058">
                  <c:v>7.6287349014621739E-2</c:v>
                </c:pt>
                <c:pt idx="1059">
                  <c:v>7.6142131979695424E-2</c:v>
                </c:pt>
                <c:pt idx="1060">
                  <c:v>7.6142131979695424E-2</c:v>
                </c:pt>
                <c:pt idx="1061">
                  <c:v>7.717041800643086E-2</c:v>
                </c:pt>
                <c:pt idx="1062">
                  <c:v>7.7220077220077218E-2</c:v>
                </c:pt>
                <c:pt idx="1063">
                  <c:v>7.6677316293929709E-2</c:v>
                </c:pt>
                <c:pt idx="1064">
                  <c:v>7.5709779179810727E-2</c:v>
                </c:pt>
                <c:pt idx="1065">
                  <c:v>7.5709779179810727E-2</c:v>
                </c:pt>
                <c:pt idx="1066">
                  <c:v>7.5566750629722915E-2</c:v>
                </c:pt>
                <c:pt idx="1067">
                  <c:v>7.5140889167188474E-2</c:v>
                </c:pt>
                <c:pt idx="1068">
                  <c:v>7.6093849080532655E-2</c:v>
                </c:pt>
                <c:pt idx="1069">
                  <c:v>7.5614366729678639E-2</c:v>
                </c:pt>
                <c:pt idx="1070">
                  <c:v>7.5519194461925732E-2</c:v>
                </c:pt>
                <c:pt idx="1071">
                  <c:v>7.4534161490683218E-2</c:v>
                </c:pt>
                <c:pt idx="1072">
                  <c:v>7.5046904315196991E-2</c:v>
                </c:pt>
                <c:pt idx="1073">
                  <c:v>7.2636192861615517E-2</c:v>
                </c:pt>
                <c:pt idx="1074">
                  <c:v>7.2636192861615517E-2</c:v>
                </c:pt>
                <c:pt idx="1075">
                  <c:v>7.3139974779319036E-2</c:v>
                </c:pt>
                <c:pt idx="1076">
                  <c:v>7.332490518331225E-2</c:v>
                </c:pt>
                <c:pt idx="1077">
                  <c:v>7.2864321608040197E-2</c:v>
                </c:pt>
                <c:pt idx="1078">
                  <c:v>7.3697585768742052E-2</c:v>
                </c:pt>
                <c:pt idx="1079">
                  <c:v>7.3979591836734693E-2</c:v>
                </c:pt>
                <c:pt idx="1080">
                  <c:v>7.4598070739549827E-2</c:v>
                </c:pt>
                <c:pt idx="1081">
                  <c:v>7.4694140373470705E-2</c:v>
                </c:pt>
                <c:pt idx="1082">
                  <c:v>7.508090614886731E-2</c:v>
                </c:pt>
                <c:pt idx="1083">
                  <c:v>7.4887023886378301E-2</c:v>
                </c:pt>
                <c:pt idx="1084">
                  <c:v>7.5570032573289897E-2</c:v>
                </c:pt>
                <c:pt idx="1085">
                  <c:v>7.5275794938351709E-2</c:v>
                </c:pt>
                <c:pt idx="1086">
                  <c:v>7.508090614886731E-2</c:v>
                </c:pt>
                <c:pt idx="1087">
                  <c:v>7.407407407407407E-2</c:v>
                </c:pt>
                <c:pt idx="1088">
                  <c:v>7.3979591836734693E-2</c:v>
                </c:pt>
                <c:pt idx="1089">
                  <c:v>7.4646074646074645E-2</c:v>
                </c:pt>
                <c:pt idx="1090">
                  <c:v>7.4646074646074645E-2</c:v>
                </c:pt>
                <c:pt idx="1091">
                  <c:v>7.3791348600508899E-2</c:v>
                </c:pt>
                <c:pt idx="1092">
                  <c:v>7.309388783868935E-2</c:v>
                </c:pt>
                <c:pt idx="1093">
                  <c:v>7.416879795396418E-2</c:v>
                </c:pt>
                <c:pt idx="1094">
                  <c:v>7.508090614886731E-2</c:v>
                </c:pt>
                <c:pt idx="1095">
                  <c:v>7.4935400516795855E-2</c:v>
                </c:pt>
                <c:pt idx="1096">
                  <c:v>7.5422626788036407E-2</c:v>
                </c:pt>
                <c:pt idx="1097">
                  <c:v>7.508090614886731E-2</c:v>
                </c:pt>
                <c:pt idx="1098">
                  <c:v>7.508090614886731E-2</c:v>
                </c:pt>
                <c:pt idx="1099">
                  <c:v>7.5178224238496433E-2</c:v>
                </c:pt>
                <c:pt idx="1100">
                  <c:v>7.512953367875648E-2</c:v>
                </c:pt>
                <c:pt idx="1101">
                  <c:v>7.5520833333333329E-2</c:v>
                </c:pt>
                <c:pt idx="1102">
                  <c:v>7.5178224238496433E-2</c:v>
                </c:pt>
                <c:pt idx="1103">
                  <c:v>7.5471698113207544E-2</c:v>
                </c:pt>
                <c:pt idx="1104">
                  <c:v>7.5965946299934514E-2</c:v>
                </c:pt>
                <c:pt idx="1105">
                  <c:v>7.5965946299934514E-2</c:v>
                </c:pt>
                <c:pt idx="1106">
                  <c:v>7.5965946299934514E-2</c:v>
                </c:pt>
                <c:pt idx="1107">
                  <c:v>7.728181212524983E-2</c:v>
                </c:pt>
                <c:pt idx="1108">
                  <c:v>7.7800134138162308E-2</c:v>
                </c:pt>
                <c:pt idx="1109">
                  <c:v>7.8061911170928672E-2</c:v>
                </c:pt>
                <c:pt idx="1110">
                  <c:v>7.7904633982538607E-2</c:v>
                </c:pt>
                <c:pt idx="1111">
                  <c:v>7.728181212524983E-2</c:v>
                </c:pt>
                <c:pt idx="1112">
                  <c:v>7.7643908969210168E-2</c:v>
                </c:pt>
                <c:pt idx="1113">
                  <c:v>7.7852348993288578E-2</c:v>
                </c:pt>
                <c:pt idx="1114">
                  <c:v>7.7333333333333323E-2</c:v>
                </c:pt>
                <c:pt idx="1115">
                  <c:v>7.6923076923076913E-2</c:v>
                </c:pt>
                <c:pt idx="1116">
                  <c:v>7.7178975382568196E-2</c:v>
                </c:pt>
                <c:pt idx="1117">
                  <c:v>7.5619295958279001E-2</c:v>
                </c:pt>
                <c:pt idx="1118">
                  <c:v>7.5471698113207544E-2</c:v>
                </c:pt>
                <c:pt idx="1119">
                  <c:v>7.5226977950713356E-2</c:v>
                </c:pt>
                <c:pt idx="1120">
                  <c:v>7.5471698113207544E-2</c:v>
                </c:pt>
                <c:pt idx="1121">
                  <c:v>7.5275794938351709E-2</c:v>
                </c:pt>
                <c:pt idx="1122">
                  <c:v>7.6366030283080977E-2</c:v>
                </c:pt>
                <c:pt idx="1123">
                  <c:v>7.6466710613052075E-2</c:v>
                </c:pt>
                <c:pt idx="1124">
                  <c:v>7.7436582109479304E-2</c:v>
                </c:pt>
                <c:pt idx="1125">
                  <c:v>7.728181212524983E-2</c:v>
                </c:pt>
                <c:pt idx="1126">
                  <c:v>7.6719576719576715E-2</c:v>
                </c:pt>
                <c:pt idx="1127">
                  <c:v>7.6719576719576715E-2</c:v>
                </c:pt>
                <c:pt idx="1128">
                  <c:v>7.6668869795109049E-2</c:v>
                </c:pt>
                <c:pt idx="1129">
                  <c:v>7.6517150395778361E-2</c:v>
                </c:pt>
                <c:pt idx="1130">
                  <c:v>7.6015727391874177E-2</c:v>
                </c:pt>
                <c:pt idx="1131">
                  <c:v>7.5668623613829089E-2</c:v>
                </c:pt>
                <c:pt idx="1132">
                  <c:v>7.5570032573289897E-2</c:v>
                </c:pt>
                <c:pt idx="1133">
                  <c:v>7.5619295958279001E-2</c:v>
                </c:pt>
                <c:pt idx="1134">
                  <c:v>7.5373619233268352E-2</c:v>
                </c:pt>
                <c:pt idx="1135">
                  <c:v>7.4887023886378301E-2</c:v>
                </c:pt>
                <c:pt idx="1136">
                  <c:v>7.4887023886378301E-2</c:v>
                </c:pt>
                <c:pt idx="1137">
                  <c:v>7.5032341526520038E-2</c:v>
                </c:pt>
                <c:pt idx="1138">
                  <c:v>7.512953367875648E-2</c:v>
                </c:pt>
                <c:pt idx="1139">
                  <c:v>7.4502247912652531E-2</c:v>
                </c:pt>
                <c:pt idx="1140">
                  <c:v>7.4263764404609467E-2</c:v>
                </c:pt>
                <c:pt idx="1141">
                  <c:v>7.4263764404609467E-2</c:v>
                </c:pt>
                <c:pt idx="1142">
                  <c:v>7.4311338885329911E-2</c:v>
                </c:pt>
                <c:pt idx="1143">
                  <c:v>7.3744437380801012E-2</c:v>
                </c:pt>
                <c:pt idx="1144">
                  <c:v>7.3604060913705582E-2</c:v>
                </c:pt>
                <c:pt idx="1145">
                  <c:v>7.3047858942065488E-2</c:v>
                </c:pt>
                <c:pt idx="1146">
                  <c:v>7.2545340838023761E-2</c:v>
                </c:pt>
                <c:pt idx="1147">
                  <c:v>7.3047858942065488E-2</c:v>
                </c:pt>
                <c:pt idx="1148">
                  <c:v>7.3557387444514899E-2</c:v>
                </c:pt>
                <c:pt idx="1149">
                  <c:v>7.2864321608040197E-2</c:v>
                </c:pt>
                <c:pt idx="1150">
                  <c:v>7.2590738423028781E-2</c:v>
                </c:pt>
                <c:pt idx="1151">
                  <c:v>7.2955974842767293E-2</c:v>
                </c:pt>
                <c:pt idx="1152">
                  <c:v>7.3047858942065488E-2</c:v>
                </c:pt>
                <c:pt idx="1153">
                  <c:v>7.2727272727272724E-2</c:v>
                </c:pt>
                <c:pt idx="1154">
                  <c:v>7.2636192861615517E-2</c:v>
                </c:pt>
                <c:pt idx="1155">
                  <c:v>7.2772898368883315E-2</c:v>
                </c:pt>
                <c:pt idx="1156">
                  <c:v>7.2681704260651625E-2</c:v>
                </c:pt>
                <c:pt idx="1157">
                  <c:v>7.2636192861615517E-2</c:v>
                </c:pt>
                <c:pt idx="1158">
                  <c:v>7.2636192861615517E-2</c:v>
                </c:pt>
                <c:pt idx="1159">
                  <c:v>7.3047858942065488E-2</c:v>
                </c:pt>
                <c:pt idx="1160">
                  <c:v>7.2681704260651625E-2</c:v>
                </c:pt>
                <c:pt idx="1161">
                  <c:v>7.3232323232323232E-2</c:v>
                </c:pt>
                <c:pt idx="1162">
                  <c:v>7.2681704260651625E-2</c:v>
                </c:pt>
                <c:pt idx="1163">
                  <c:v>7.2590738423028781E-2</c:v>
                </c:pt>
                <c:pt idx="1164">
                  <c:v>7.3139974779319036E-2</c:v>
                </c:pt>
                <c:pt idx="1165">
                  <c:v>7.3232323232323232E-2</c:v>
                </c:pt>
                <c:pt idx="1166">
                  <c:v>7.3371283997469949E-2</c:v>
                </c:pt>
                <c:pt idx="1167">
                  <c:v>7.3186119873817027E-2</c:v>
                </c:pt>
                <c:pt idx="1168">
                  <c:v>7.3791348600508899E-2</c:v>
                </c:pt>
                <c:pt idx="1169">
                  <c:v>7.4406670942912118E-2</c:v>
                </c:pt>
                <c:pt idx="1170">
                  <c:v>7.4502247912652531E-2</c:v>
                </c:pt>
                <c:pt idx="1171">
                  <c:v>7.4358974358974358E-2</c:v>
                </c:pt>
                <c:pt idx="1172">
                  <c:v>7.4742268041237112E-2</c:v>
                </c:pt>
                <c:pt idx="1173">
                  <c:v>7.5520833333333329E-2</c:v>
                </c:pt>
                <c:pt idx="1174">
                  <c:v>7.6466710613052075E-2</c:v>
                </c:pt>
                <c:pt idx="1175">
                  <c:v>7.5520833333333329E-2</c:v>
                </c:pt>
                <c:pt idx="1176">
                  <c:v>7.5520833333333329E-2</c:v>
                </c:pt>
                <c:pt idx="1177">
                  <c:v>7.512953367875648E-2</c:v>
                </c:pt>
                <c:pt idx="1178">
                  <c:v>7.5570032573289897E-2</c:v>
                </c:pt>
                <c:pt idx="1179">
                  <c:v>7.6065573770491793E-2</c:v>
                </c:pt>
                <c:pt idx="1180">
                  <c:v>7.6065573770491793E-2</c:v>
                </c:pt>
                <c:pt idx="1181">
                  <c:v>7.5570032573289897E-2</c:v>
                </c:pt>
                <c:pt idx="1182">
                  <c:v>7.5866579463701761E-2</c:v>
                </c:pt>
                <c:pt idx="1183">
                  <c:v>7.5570032573289897E-2</c:v>
                </c:pt>
                <c:pt idx="1184">
                  <c:v>7.3417721518987331E-2</c:v>
                </c:pt>
                <c:pt idx="1185">
                  <c:v>7.3417721518987331E-2</c:v>
                </c:pt>
                <c:pt idx="1186">
                  <c:v>7.3278584965255841E-2</c:v>
                </c:pt>
                <c:pt idx="1187">
                  <c:v>7.3744437380801012E-2</c:v>
                </c:pt>
                <c:pt idx="1188">
                  <c:v>7.3838319541693176E-2</c:v>
                </c:pt>
                <c:pt idx="1189">
                  <c:v>7.3744437380801012E-2</c:v>
                </c:pt>
                <c:pt idx="1190">
                  <c:v>7.332490518331225E-2</c:v>
                </c:pt>
                <c:pt idx="1191">
                  <c:v>7.3744437380801012E-2</c:v>
                </c:pt>
                <c:pt idx="1192">
                  <c:v>7.3650793650793647E-2</c:v>
                </c:pt>
                <c:pt idx="1193">
                  <c:v>7.4263764404609467E-2</c:v>
                </c:pt>
                <c:pt idx="1194">
                  <c:v>7.4550128534704357E-2</c:v>
                </c:pt>
                <c:pt idx="1195">
                  <c:v>7.4311338885329911E-2</c:v>
                </c:pt>
                <c:pt idx="1196">
                  <c:v>7.512953367875648E-2</c:v>
                </c:pt>
                <c:pt idx="1197">
                  <c:v>7.407407407407407E-2</c:v>
                </c:pt>
                <c:pt idx="1198">
                  <c:v>7.3186119873817027E-2</c:v>
                </c:pt>
                <c:pt idx="1199">
                  <c:v>7.2955974842767293E-2</c:v>
                </c:pt>
                <c:pt idx="1200">
                  <c:v>7.2590738423028781E-2</c:v>
                </c:pt>
                <c:pt idx="1201">
                  <c:v>7.3001887979861541E-2</c:v>
                </c:pt>
                <c:pt idx="1202">
                  <c:v>7.3186119873817027E-2</c:v>
                </c:pt>
                <c:pt idx="1203">
                  <c:v>7.3047858942065488E-2</c:v>
                </c:pt>
                <c:pt idx="1204">
                  <c:v>7.2772898368883315E-2</c:v>
                </c:pt>
                <c:pt idx="1205">
                  <c:v>7.2727272727272724E-2</c:v>
                </c:pt>
                <c:pt idx="1206">
                  <c:v>7.3139974779319036E-2</c:v>
                </c:pt>
                <c:pt idx="1207">
                  <c:v>7.3510773130544993E-2</c:v>
                </c:pt>
                <c:pt idx="1208">
                  <c:v>7.309388783868935E-2</c:v>
                </c:pt>
                <c:pt idx="1209">
                  <c:v>7.3139974779319036E-2</c:v>
                </c:pt>
                <c:pt idx="1210">
                  <c:v>7.3510773130544993E-2</c:v>
                </c:pt>
                <c:pt idx="1211">
                  <c:v>7.309388783868935E-2</c:v>
                </c:pt>
                <c:pt idx="1212">
                  <c:v>7.2499999999999995E-2</c:v>
                </c:pt>
                <c:pt idx="1213">
                  <c:v>7.2727272727272724E-2</c:v>
                </c:pt>
                <c:pt idx="1214">
                  <c:v>7.2772898368883315E-2</c:v>
                </c:pt>
                <c:pt idx="1215">
                  <c:v>7.2864321608040197E-2</c:v>
                </c:pt>
                <c:pt idx="1216">
                  <c:v>7.2910119421747327E-2</c:v>
                </c:pt>
                <c:pt idx="1217">
                  <c:v>7.2590738423028781E-2</c:v>
                </c:pt>
                <c:pt idx="1218">
                  <c:v>7.3047858942065488E-2</c:v>
                </c:pt>
                <c:pt idx="1219">
                  <c:v>7.4263764404609467E-2</c:v>
                </c:pt>
                <c:pt idx="1220">
                  <c:v>7.3417721518987331E-2</c:v>
                </c:pt>
                <c:pt idx="1221">
                  <c:v>7.3278584965255841E-2</c:v>
                </c:pt>
                <c:pt idx="1222">
                  <c:v>7.2818581293157561E-2</c:v>
                </c:pt>
                <c:pt idx="1223">
                  <c:v>7.2772898368883315E-2</c:v>
                </c:pt>
                <c:pt idx="1224">
                  <c:v>7.2454715802623346E-2</c:v>
                </c:pt>
                <c:pt idx="1225">
                  <c:v>7.3047858942065488E-2</c:v>
                </c:pt>
                <c:pt idx="1226">
                  <c:v>7.3979591836734693E-2</c:v>
                </c:pt>
                <c:pt idx="1227">
                  <c:v>7.3464217859404685E-2</c:v>
                </c:pt>
                <c:pt idx="1228">
                  <c:v>7.332490518331225E-2</c:v>
                </c:pt>
                <c:pt idx="1229">
                  <c:v>7.3979591836734693E-2</c:v>
                </c:pt>
                <c:pt idx="1230">
                  <c:v>7.3979591836734693E-2</c:v>
                </c:pt>
                <c:pt idx="1231">
                  <c:v>7.5226977950713356E-2</c:v>
                </c:pt>
                <c:pt idx="1232">
                  <c:v>7.5226977950713356E-2</c:v>
                </c:pt>
                <c:pt idx="1233">
                  <c:v>7.4694140373470705E-2</c:v>
                </c:pt>
                <c:pt idx="1234">
                  <c:v>7.4454428754813853E-2</c:v>
                </c:pt>
                <c:pt idx="1235">
                  <c:v>7.4358974358974358E-2</c:v>
                </c:pt>
                <c:pt idx="1236">
                  <c:v>7.3979591836734693E-2</c:v>
                </c:pt>
                <c:pt idx="1237">
                  <c:v>7.4406670942912118E-2</c:v>
                </c:pt>
                <c:pt idx="1238">
                  <c:v>7.4550128534704357E-2</c:v>
                </c:pt>
                <c:pt idx="1239">
                  <c:v>7.4550128534704357E-2</c:v>
                </c:pt>
                <c:pt idx="1240">
                  <c:v>7.6366030283080977E-2</c:v>
                </c:pt>
                <c:pt idx="1241">
                  <c:v>7.4550128534704357E-2</c:v>
                </c:pt>
                <c:pt idx="1242">
                  <c:v>7.3979591836734693E-2</c:v>
                </c:pt>
                <c:pt idx="1243">
                  <c:v>7.5324675324675322E-2</c:v>
                </c:pt>
                <c:pt idx="1244">
                  <c:v>7.4311338885329911E-2</c:v>
                </c:pt>
                <c:pt idx="1245">
                  <c:v>7.4406670942912118E-2</c:v>
                </c:pt>
                <c:pt idx="1246">
                  <c:v>7.508090614886731E-2</c:v>
                </c:pt>
                <c:pt idx="1247">
                  <c:v>7.2681704260651625E-2</c:v>
                </c:pt>
                <c:pt idx="1248">
                  <c:v>7.2636192861615517E-2</c:v>
                </c:pt>
                <c:pt idx="1249">
                  <c:v>7.2636192861615517E-2</c:v>
                </c:pt>
                <c:pt idx="1250">
                  <c:v>7.2229140722291404E-2</c:v>
                </c:pt>
                <c:pt idx="1251">
                  <c:v>7.2319201995012461E-2</c:v>
                </c:pt>
                <c:pt idx="1252">
                  <c:v>7.2049689440993783E-2</c:v>
                </c:pt>
                <c:pt idx="1253">
                  <c:v>7.2681704260651625E-2</c:v>
                </c:pt>
                <c:pt idx="1254">
                  <c:v>7.332490518331225E-2</c:v>
                </c:pt>
                <c:pt idx="1255">
                  <c:v>7.332490518331225E-2</c:v>
                </c:pt>
                <c:pt idx="1256">
                  <c:v>7.3371283997469949E-2</c:v>
                </c:pt>
                <c:pt idx="1257">
                  <c:v>7.3979591836734693E-2</c:v>
                </c:pt>
                <c:pt idx="1258">
                  <c:v>7.4790457769181168E-2</c:v>
                </c:pt>
                <c:pt idx="1259">
                  <c:v>7.3979591836734693E-2</c:v>
                </c:pt>
                <c:pt idx="1260">
                  <c:v>7.4454428754813853E-2</c:v>
                </c:pt>
                <c:pt idx="1261">
                  <c:v>7.4311338885329911E-2</c:v>
                </c:pt>
                <c:pt idx="1262">
                  <c:v>7.5226977950713356E-2</c:v>
                </c:pt>
                <c:pt idx="1263">
                  <c:v>7.5324675324675322E-2</c:v>
                </c:pt>
                <c:pt idx="1264">
                  <c:v>7.5520833333333329E-2</c:v>
                </c:pt>
                <c:pt idx="1265">
                  <c:v>7.6567656765676562E-2</c:v>
                </c:pt>
                <c:pt idx="1266">
                  <c:v>7.6923076923076913E-2</c:v>
                </c:pt>
                <c:pt idx="1267">
                  <c:v>7.8804347826086946E-2</c:v>
                </c:pt>
                <c:pt idx="1268">
                  <c:v>7.7076411960132887E-2</c:v>
                </c:pt>
                <c:pt idx="1269">
                  <c:v>7.5373619233268352E-2</c:v>
                </c:pt>
                <c:pt idx="1270">
                  <c:v>7.5032341526520038E-2</c:v>
                </c:pt>
                <c:pt idx="1271">
                  <c:v>7.4646074646074645E-2</c:v>
                </c:pt>
                <c:pt idx="1272">
                  <c:v>7.4742268041237112E-2</c:v>
                </c:pt>
                <c:pt idx="1273">
                  <c:v>7.4311338885329911E-2</c:v>
                </c:pt>
                <c:pt idx="1274">
                  <c:v>7.3697585768742052E-2</c:v>
                </c:pt>
                <c:pt idx="1275">
                  <c:v>7.407407407407407E-2</c:v>
                </c:pt>
                <c:pt idx="1276">
                  <c:v>7.3604060913705582E-2</c:v>
                </c:pt>
                <c:pt idx="1277">
                  <c:v>7.3979591836734693E-2</c:v>
                </c:pt>
                <c:pt idx="1278">
                  <c:v>7.4406670942912118E-2</c:v>
                </c:pt>
                <c:pt idx="1279">
                  <c:v>7.4838709677419346E-2</c:v>
                </c:pt>
                <c:pt idx="1280">
                  <c:v>7.5032341526520038E-2</c:v>
                </c:pt>
                <c:pt idx="1281">
                  <c:v>7.4887023886378301E-2</c:v>
                </c:pt>
                <c:pt idx="1282">
                  <c:v>7.4742268041237112E-2</c:v>
                </c:pt>
                <c:pt idx="1283">
                  <c:v>7.5471698113207544E-2</c:v>
                </c:pt>
                <c:pt idx="1284">
                  <c:v>7.5226977950713356E-2</c:v>
                </c:pt>
                <c:pt idx="1285">
                  <c:v>7.5422626788036407E-2</c:v>
                </c:pt>
                <c:pt idx="1286">
                  <c:v>7.5520833333333329E-2</c:v>
                </c:pt>
                <c:pt idx="1287">
                  <c:v>7.6065573770491793E-2</c:v>
                </c:pt>
                <c:pt idx="1288">
                  <c:v>7.5570032573289897E-2</c:v>
                </c:pt>
                <c:pt idx="1289">
                  <c:v>7.5916230366492143E-2</c:v>
                </c:pt>
                <c:pt idx="1290">
                  <c:v>7.5422626788036407E-2</c:v>
                </c:pt>
                <c:pt idx="1291">
                  <c:v>7.5916230366492143E-2</c:v>
                </c:pt>
                <c:pt idx="1292">
                  <c:v>7.6115485564304461E-2</c:v>
                </c:pt>
                <c:pt idx="1293">
                  <c:v>7.6366030283080977E-2</c:v>
                </c:pt>
                <c:pt idx="1294">
                  <c:v>7.7230359520639141E-2</c:v>
                </c:pt>
                <c:pt idx="1295">
                  <c:v>7.6923076923076913E-2</c:v>
                </c:pt>
                <c:pt idx="1296">
                  <c:v>7.6923076923076913E-2</c:v>
                </c:pt>
                <c:pt idx="1297">
                  <c:v>7.9343365253077974E-2</c:v>
                </c:pt>
                <c:pt idx="1298">
                  <c:v>7.8219824679703301E-2</c:v>
                </c:pt>
                <c:pt idx="1299">
                  <c:v>7.7800134138162308E-2</c:v>
                </c:pt>
                <c:pt idx="1300">
                  <c:v>7.6923076923076913E-2</c:v>
                </c:pt>
                <c:pt idx="1301">
                  <c:v>7.7904633982538607E-2</c:v>
                </c:pt>
                <c:pt idx="1302">
                  <c:v>7.901907356948229E-2</c:v>
                </c:pt>
                <c:pt idx="1303">
                  <c:v>7.8219824679703301E-2</c:v>
                </c:pt>
                <c:pt idx="1304">
                  <c:v>7.7643908969210168E-2</c:v>
                </c:pt>
                <c:pt idx="1305">
                  <c:v>7.8431372549019607E-2</c:v>
                </c:pt>
                <c:pt idx="1306">
                  <c:v>7.9944865609924184E-2</c:v>
                </c:pt>
                <c:pt idx="1307">
                  <c:v>7.9343365253077974E-2</c:v>
                </c:pt>
                <c:pt idx="1308">
                  <c:v>7.9424854501882913E-2</c:v>
                </c:pt>
                <c:pt idx="1309">
                  <c:v>7.8219824679703301E-2</c:v>
                </c:pt>
                <c:pt idx="1310">
                  <c:v>7.8167115902964948E-2</c:v>
                </c:pt>
                <c:pt idx="1311">
                  <c:v>7.7956989247311814E-2</c:v>
                </c:pt>
                <c:pt idx="1312">
                  <c:v>7.8590785907859076E-2</c:v>
                </c:pt>
                <c:pt idx="1313">
                  <c:v>7.8804347826086946E-2</c:v>
                </c:pt>
                <c:pt idx="1314">
                  <c:v>7.9343365253077974E-2</c:v>
                </c:pt>
                <c:pt idx="1315">
                  <c:v>7.8484438430311235E-2</c:v>
                </c:pt>
                <c:pt idx="1316">
                  <c:v>7.7591973244147155E-2</c:v>
                </c:pt>
                <c:pt idx="1317">
                  <c:v>7.5520833333333329E-2</c:v>
                </c:pt>
                <c:pt idx="1318">
                  <c:v>7.6065573770491793E-2</c:v>
                </c:pt>
                <c:pt idx="1319">
                  <c:v>7.6770350761085376E-2</c:v>
                </c:pt>
                <c:pt idx="1320">
                  <c:v>7.8061911170928672E-2</c:v>
                </c:pt>
                <c:pt idx="1321">
                  <c:v>7.8114478114478109E-2</c:v>
                </c:pt>
                <c:pt idx="1322">
                  <c:v>7.728181212524983E-2</c:v>
                </c:pt>
                <c:pt idx="1323">
                  <c:v>7.8061911170928672E-2</c:v>
                </c:pt>
                <c:pt idx="1324">
                  <c:v>7.8114478114478109E-2</c:v>
                </c:pt>
                <c:pt idx="1325">
                  <c:v>7.8644067796610165E-2</c:v>
                </c:pt>
                <c:pt idx="1326">
                  <c:v>7.8167115902964948E-2</c:v>
                </c:pt>
                <c:pt idx="1327">
                  <c:v>7.8431372549019607E-2</c:v>
                </c:pt>
                <c:pt idx="1328">
                  <c:v>7.8750848608282409E-2</c:v>
                </c:pt>
                <c:pt idx="1329">
                  <c:v>7.8061911170928672E-2</c:v>
                </c:pt>
                <c:pt idx="1330">
                  <c:v>7.8061911170928672E-2</c:v>
                </c:pt>
                <c:pt idx="1331">
                  <c:v>7.7747989276139406E-2</c:v>
                </c:pt>
                <c:pt idx="1332">
                  <c:v>7.9234972677595619E-2</c:v>
                </c:pt>
                <c:pt idx="1333">
                  <c:v>7.9072937968643481E-2</c:v>
                </c:pt>
                <c:pt idx="1334">
                  <c:v>7.728181212524983E-2</c:v>
                </c:pt>
                <c:pt idx="1335">
                  <c:v>7.7591973244147155E-2</c:v>
                </c:pt>
                <c:pt idx="1336">
                  <c:v>7.8378378378378369E-2</c:v>
                </c:pt>
                <c:pt idx="1337">
                  <c:v>7.7436582109479304E-2</c:v>
                </c:pt>
                <c:pt idx="1338">
                  <c:v>7.8484438430311235E-2</c:v>
                </c:pt>
                <c:pt idx="1339">
                  <c:v>7.9999999999999988E-2</c:v>
                </c:pt>
                <c:pt idx="1340">
                  <c:v>8.1632653061224483E-2</c:v>
                </c:pt>
                <c:pt idx="1341">
                  <c:v>8.0667593880389424E-2</c:v>
                </c:pt>
                <c:pt idx="1342">
                  <c:v>8.0555555555555547E-2</c:v>
                </c:pt>
                <c:pt idx="1343">
                  <c:v>7.9343365253077974E-2</c:v>
                </c:pt>
                <c:pt idx="1344">
                  <c:v>7.9725085910652915E-2</c:v>
                </c:pt>
                <c:pt idx="1345">
                  <c:v>7.8537576167907922E-2</c:v>
                </c:pt>
                <c:pt idx="1346">
                  <c:v>7.8114478114478109E-2</c:v>
                </c:pt>
                <c:pt idx="1347">
                  <c:v>7.939767282683094E-2</c:v>
                </c:pt>
                <c:pt idx="1348">
                  <c:v>8.0165860400829292E-2</c:v>
                </c:pt>
                <c:pt idx="1349">
                  <c:v>7.9944865609924184E-2</c:v>
                </c:pt>
                <c:pt idx="1350">
                  <c:v>7.9944865609924184E-2</c:v>
                </c:pt>
                <c:pt idx="1351">
                  <c:v>8.0082844321712116E-2</c:v>
                </c:pt>
                <c:pt idx="1352">
                  <c:v>8.134642356241234E-2</c:v>
                </c:pt>
                <c:pt idx="1353">
                  <c:v>8.1575246132208151E-2</c:v>
                </c:pt>
                <c:pt idx="1354">
                  <c:v>8.1690140845070425E-2</c:v>
                </c:pt>
                <c:pt idx="1355">
                  <c:v>8.1062194269741428E-2</c:v>
                </c:pt>
                <c:pt idx="1356">
                  <c:v>8.1575246132208151E-2</c:v>
                </c:pt>
                <c:pt idx="1357">
                  <c:v>8.2386363636363633E-2</c:v>
                </c:pt>
                <c:pt idx="1358">
                  <c:v>8.1460674157303362E-2</c:v>
                </c:pt>
                <c:pt idx="1359">
                  <c:v>8.1575246132208151E-2</c:v>
                </c:pt>
                <c:pt idx="1360">
                  <c:v>8.2036775106082024E-2</c:v>
                </c:pt>
              </c:numCache>
            </c:numRef>
          </c:val>
          <c:smooth val="0"/>
          <c:extLst>
            <c:ext xmlns:c16="http://schemas.microsoft.com/office/drawing/2014/chart" uri="{C3380CC4-5D6E-409C-BE32-E72D297353CC}">
              <c16:uniqueId val="{00000002-5ED3-45CE-A2C6-D7822358AD83}"/>
            </c:ext>
          </c:extLst>
        </c:ser>
        <c:ser>
          <c:idx val="3"/>
          <c:order val="3"/>
          <c:tx>
            <c:strRef>
              <c:f>'Market Data'!$AI$2</c:f>
              <c:strCache>
                <c:ptCount val="1"/>
                <c:pt idx="0">
                  <c:v>OBDC</c:v>
                </c:pt>
              </c:strCache>
            </c:strRef>
          </c:tx>
          <c:spPr>
            <a:ln w="28575" cap="rnd">
              <a:solidFill>
                <a:schemeClr val="accent4"/>
              </a:solidFill>
              <a:round/>
            </a:ln>
            <a:effectLst/>
          </c:spPr>
          <c:marker>
            <c:symbol val="none"/>
          </c:marker>
          <c:cat>
            <c:numRef>
              <c:f>'Market Data'!$AE$3:$AE$1363</c:f>
              <c:numCache>
                <c:formatCode>m/d/yy;@</c:formatCode>
                <c:ptCount val="1361"/>
                <c:pt idx="0">
                  <c:v>46101</c:v>
                </c:pt>
                <c:pt idx="1">
                  <c:v>46100</c:v>
                </c:pt>
                <c:pt idx="2">
                  <c:v>46099</c:v>
                </c:pt>
                <c:pt idx="3">
                  <c:v>46098</c:v>
                </c:pt>
                <c:pt idx="4">
                  <c:v>46097</c:v>
                </c:pt>
                <c:pt idx="5">
                  <c:v>46094</c:v>
                </c:pt>
                <c:pt idx="6">
                  <c:v>46093</c:v>
                </c:pt>
                <c:pt idx="7">
                  <c:v>46092</c:v>
                </c:pt>
                <c:pt idx="8">
                  <c:v>46091</c:v>
                </c:pt>
                <c:pt idx="9">
                  <c:v>46090</c:v>
                </c:pt>
                <c:pt idx="10">
                  <c:v>46087</c:v>
                </c:pt>
                <c:pt idx="11">
                  <c:v>46086</c:v>
                </c:pt>
                <c:pt idx="12">
                  <c:v>46085</c:v>
                </c:pt>
                <c:pt idx="13">
                  <c:v>46084</c:v>
                </c:pt>
                <c:pt idx="14">
                  <c:v>46083</c:v>
                </c:pt>
                <c:pt idx="15">
                  <c:v>46080</c:v>
                </c:pt>
                <c:pt idx="16">
                  <c:v>46079</c:v>
                </c:pt>
                <c:pt idx="17">
                  <c:v>46078</c:v>
                </c:pt>
                <c:pt idx="18">
                  <c:v>46077</c:v>
                </c:pt>
                <c:pt idx="19">
                  <c:v>46076</c:v>
                </c:pt>
                <c:pt idx="20">
                  <c:v>46073</c:v>
                </c:pt>
                <c:pt idx="21">
                  <c:v>46072</c:v>
                </c:pt>
                <c:pt idx="22">
                  <c:v>46071</c:v>
                </c:pt>
                <c:pt idx="23">
                  <c:v>46070</c:v>
                </c:pt>
                <c:pt idx="24">
                  <c:v>46069</c:v>
                </c:pt>
                <c:pt idx="25">
                  <c:v>46066</c:v>
                </c:pt>
                <c:pt idx="26">
                  <c:v>46065</c:v>
                </c:pt>
                <c:pt idx="27">
                  <c:v>46064</c:v>
                </c:pt>
                <c:pt idx="28">
                  <c:v>46063</c:v>
                </c:pt>
                <c:pt idx="29">
                  <c:v>46062</c:v>
                </c:pt>
                <c:pt idx="30">
                  <c:v>46059</c:v>
                </c:pt>
                <c:pt idx="31">
                  <c:v>46058</c:v>
                </c:pt>
                <c:pt idx="32">
                  <c:v>46057</c:v>
                </c:pt>
                <c:pt idx="33">
                  <c:v>46056</c:v>
                </c:pt>
                <c:pt idx="34">
                  <c:v>46055</c:v>
                </c:pt>
                <c:pt idx="35">
                  <c:v>46052</c:v>
                </c:pt>
                <c:pt idx="36">
                  <c:v>46051</c:v>
                </c:pt>
                <c:pt idx="37">
                  <c:v>46050</c:v>
                </c:pt>
                <c:pt idx="38">
                  <c:v>46049</c:v>
                </c:pt>
                <c:pt idx="39">
                  <c:v>46048</c:v>
                </c:pt>
                <c:pt idx="40">
                  <c:v>46045</c:v>
                </c:pt>
                <c:pt idx="41">
                  <c:v>46044</c:v>
                </c:pt>
                <c:pt idx="42">
                  <c:v>46043</c:v>
                </c:pt>
                <c:pt idx="43">
                  <c:v>46042</c:v>
                </c:pt>
                <c:pt idx="44">
                  <c:v>46041</c:v>
                </c:pt>
                <c:pt idx="45">
                  <c:v>46038</c:v>
                </c:pt>
                <c:pt idx="46">
                  <c:v>46037</c:v>
                </c:pt>
                <c:pt idx="47">
                  <c:v>46036</c:v>
                </c:pt>
                <c:pt idx="48">
                  <c:v>46035</c:v>
                </c:pt>
                <c:pt idx="49">
                  <c:v>46034</c:v>
                </c:pt>
                <c:pt idx="50">
                  <c:v>46031</c:v>
                </c:pt>
                <c:pt idx="51">
                  <c:v>46030</c:v>
                </c:pt>
                <c:pt idx="52">
                  <c:v>46029</c:v>
                </c:pt>
                <c:pt idx="53">
                  <c:v>46028</c:v>
                </c:pt>
                <c:pt idx="54">
                  <c:v>46027</c:v>
                </c:pt>
                <c:pt idx="55">
                  <c:v>46024</c:v>
                </c:pt>
                <c:pt idx="56">
                  <c:v>46023</c:v>
                </c:pt>
                <c:pt idx="57">
                  <c:v>46022</c:v>
                </c:pt>
                <c:pt idx="58">
                  <c:v>46021</c:v>
                </c:pt>
                <c:pt idx="59">
                  <c:v>46020</c:v>
                </c:pt>
                <c:pt idx="60">
                  <c:v>46017</c:v>
                </c:pt>
                <c:pt idx="61">
                  <c:v>46016</c:v>
                </c:pt>
                <c:pt idx="62">
                  <c:v>46015</c:v>
                </c:pt>
                <c:pt idx="63">
                  <c:v>46014</c:v>
                </c:pt>
                <c:pt idx="64">
                  <c:v>46013</c:v>
                </c:pt>
                <c:pt idx="65">
                  <c:v>46010</c:v>
                </c:pt>
                <c:pt idx="66">
                  <c:v>46009</c:v>
                </c:pt>
                <c:pt idx="67">
                  <c:v>46008</c:v>
                </c:pt>
                <c:pt idx="68">
                  <c:v>46007</c:v>
                </c:pt>
                <c:pt idx="69">
                  <c:v>46006</c:v>
                </c:pt>
                <c:pt idx="70">
                  <c:v>46003</c:v>
                </c:pt>
                <c:pt idx="71">
                  <c:v>46002</c:v>
                </c:pt>
                <c:pt idx="72">
                  <c:v>46001</c:v>
                </c:pt>
                <c:pt idx="73">
                  <c:v>46000</c:v>
                </c:pt>
                <c:pt idx="74">
                  <c:v>45999</c:v>
                </c:pt>
                <c:pt idx="75">
                  <c:v>45996</c:v>
                </c:pt>
                <c:pt idx="76">
                  <c:v>45995</c:v>
                </c:pt>
                <c:pt idx="77">
                  <c:v>45994</c:v>
                </c:pt>
                <c:pt idx="78">
                  <c:v>45993</c:v>
                </c:pt>
                <c:pt idx="79">
                  <c:v>45992</c:v>
                </c:pt>
                <c:pt idx="80">
                  <c:v>45989</c:v>
                </c:pt>
                <c:pt idx="81">
                  <c:v>45988</c:v>
                </c:pt>
                <c:pt idx="82">
                  <c:v>45987</c:v>
                </c:pt>
                <c:pt idx="83">
                  <c:v>45986</c:v>
                </c:pt>
                <c:pt idx="84">
                  <c:v>45985</c:v>
                </c:pt>
                <c:pt idx="85">
                  <c:v>45982</c:v>
                </c:pt>
                <c:pt idx="86">
                  <c:v>45981</c:v>
                </c:pt>
                <c:pt idx="87">
                  <c:v>45980</c:v>
                </c:pt>
                <c:pt idx="88">
                  <c:v>45979</c:v>
                </c:pt>
                <c:pt idx="89">
                  <c:v>45978</c:v>
                </c:pt>
                <c:pt idx="90">
                  <c:v>45975</c:v>
                </c:pt>
                <c:pt idx="91">
                  <c:v>45974</c:v>
                </c:pt>
                <c:pt idx="92">
                  <c:v>45973</c:v>
                </c:pt>
                <c:pt idx="93">
                  <c:v>45972</c:v>
                </c:pt>
                <c:pt idx="94">
                  <c:v>45971</c:v>
                </c:pt>
                <c:pt idx="95">
                  <c:v>45968</c:v>
                </c:pt>
                <c:pt idx="96">
                  <c:v>45967</c:v>
                </c:pt>
                <c:pt idx="97">
                  <c:v>45966</c:v>
                </c:pt>
                <c:pt idx="98">
                  <c:v>45965</c:v>
                </c:pt>
                <c:pt idx="99">
                  <c:v>45964</c:v>
                </c:pt>
                <c:pt idx="100">
                  <c:v>45961</c:v>
                </c:pt>
                <c:pt idx="101">
                  <c:v>45960</c:v>
                </c:pt>
                <c:pt idx="102">
                  <c:v>45959</c:v>
                </c:pt>
                <c:pt idx="103">
                  <c:v>45958</c:v>
                </c:pt>
                <c:pt idx="104">
                  <c:v>45957</c:v>
                </c:pt>
                <c:pt idx="105">
                  <c:v>45954</c:v>
                </c:pt>
                <c:pt idx="106">
                  <c:v>45953</c:v>
                </c:pt>
                <c:pt idx="107">
                  <c:v>45952</c:v>
                </c:pt>
                <c:pt idx="108">
                  <c:v>45951</c:v>
                </c:pt>
                <c:pt idx="109">
                  <c:v>45950</c:v>
                </c:pt>
                <c:pt idx="110">
                  <c:v>45947</c:v>
                </c:pt>
                <c:pt idx="111">
                  <c:v>45946</c:v>
                </c:pt>
                <c:pt idx="112">
                  <c:v>45945</c:v>
                </c:pt>
                <c:pt idx="113">
                  <c:v>45944</c:v>
                </c:pt>
                <c:pt idx="114">
                  <c:v>45943</c:v>
                </c:pt>
                <c:pt idx="115">
                  <c:v>45940</c:v>
                </c:pt>
                <c:pt idx="116">
                  <c:v>45939</c:v>
                </c:pt>
                <c:pt idx="117">
                  <c:v>45938</c:v>
                </c:pt>
                <c:pt idx="118">
                  <c:v>45937</c:v>
                </c:pt>
                <c:pt idx="119">
                  <c:v>45936</c:v>
                </c:pt>
                <c:pt idx="120">
                  <c:v>45933</c:v>
                </c:pt>
                <c:pt idx="121">
                  <c:v>45932</c:v>
                </c:pt>
                <c:pt idx="122">
                  <c:v>45931</c:v>
                </c:pt>
                <c:pt idx="123">
                  <c:v>45930</c:v>
                </c:pt>
                <c:pt idx="124">
                  <c:v>45929</c:v>
                </c:pt>
                <c:pt idx="125">
                  <c:v>45926</c:v>
                </c:pt>
                <c:pt idx="126">
                  <c:v>45925</c:v>
                </c:pt>
                <c:pt idx="127">
                  <c:v>45924</c:v>
                </c:pt>
                <c:pt idx="128">
                  <c:v>45923</c:v>
                </c:pt>
                <c:pt idx="129">
                  <c:v>45922</c:v>
                </c:pt>
                <c:pt idx="130">
                  <c:v>45919</c:v>
                </c:pt>
                <c:pt idx="131">
                  <c:v>45918</c:v>
                </c:pt>
                <c:pt idx="132">
                  <c:v>45917</c:v>
                </c:pt>
                <c:pt idx="133">
                  <c:v>45916</c:v>
                </c:pt>
                <c:pt idx="134">
                  <c:v>45915</c:v>
                </c:pt>
                <c:pt idx="135">
                  <c:v>45912</c:v>
                </c:pt>
                <c:pt idx="136">
                  <c:v>45911</c:v>
                </c:pt>
                <c:pt idx="137">
                  <c:v>45910</c:v>
                </c:pt>
                <c:pt idx="138">
                  <c:v>45909</c:v>
                </c:pt>
                <c:pt idx="139">
                  <c:v>45908</c:v>
                </c:pt>
                <c:pt idx="140">
                  <c:v>45905</c:v>
                </c:pt>
                <c:pt idx="141">
                  <c:v>45904</c:v>
                </c:pt>
                <c:pt idx="142">
                  <c:v>45903</c:v>
                </c:pt>
                <c:pt idx="143">
                  <c:v>45902</c:v>
                </c:pt>
                <c:pt idx="144">
                  <c:v>45901</c:v>
                </c:pt>
                <c:pt idx="145">
                  <c:v>45898</c:v>
                </c:pt>
                <c:pt idx="146">
                  <c:v>45897</c:v>
                </c:pt>
                <c:pt idx="147">
                  <c:v>45896</c:v>
                </c:pt>
                <c:pt idx="148">
                  <c:v>45895</c:v>
                </c:pt>
                <c:pt idx="149">
                  <c:v>45894</c:v>
                </c:pt>
                <c:pt idx="150">
                  <c:v>45891</c:v>
                </c:pt>
                <c:pt idx="151">
                  <c:v>45890</c:v>
                </c:pt>
                <c:pt idx="152">
                  <c:v>45889</c:v>
                </c:pt>
                <c:pt idx="153">
                  <c:v>45888</c:v>
                </c:pt>
                <c:pt idx="154">
                  <c:v>45887</c:v>
                </c:pt>
                <c:pt idx="155">
                  <c:v>45884</c:v>
                </c:pt>
                <c:pt idx="156">
                  <c:v>45883</c:v>
                </c:pt>
                <c:pt idx="157">
                  <c:v>45882</c:v>
                </c:pt>
                <c:pt idx="158">
                  <c:v>45881</c:v>
                </c:pt>
                <c:pt idx="159">
                  <c:v>45880</c:v>
                </c:pt>
                <c:pt idx="160">
                  <c:v>45877</c:v>
                </c:pt>
                <c:pt idx="161">
                  <c:v>45876</c:v>
                </c:pt>
                <c:pt idx="162">
                  <c:v>45875</c:v>
                </c:pt>
                <c:pt idx="163">
                  <c:v>45874</c:v>
                </c:pt>
                <c:pt idx="164">
                  <c:v>45873</c:v>
                </c:pt>
                <c:pt idx="165">
                  <c:v>45870</c:v>
                </c:pt>
                <c:pt idx="166">
                  <c:v>45869</c:v>
                </c:pt>
                <c:pt idx="167">
                  <c:v>45868</c:v>
                </c:pt>
                <c:pt idx="168">
                  <c:v>45867</c:v>
                </c:pt>
                <c:pt idx="169">
                  <c:v>45866</c:v>
                </c:pt>
                <c:pt idx="170">
                  <c:v>45863</c:v>
                </c:pt>
                <c:pt idx="171">
                  <c:v>45862</c:v>
                </c:pt>
                <c:pt idx="172">
                  <c:v>45861</c:v>
                </c:pt>
                <c:pt idx="173">
                  <c:v>45860</c:v>
                </c:pt>
                <c:pt idx="174">
                  <c:v>45859</c:v>
                </c:pt>
                <c:pt idx="175">
                  <c:v>45856</c:v>
                </c:pt>
                <c:pt idx="176">
                  <c:v>45855</c:v>
                </c:pt>
                <c:pt idx="177">
                  <c:v>45854</c:v>
                </c:pt>
                <c:pt idx="178">
                  <c:v>45853</c:v>
                </c:pt>
                <c:pt idx="179">
                  <c:v>45852</c:v>
                </c:pt>
                <c:pt idx="180">
                  <c:v>45849</c:v>
                </c:pt>
                <c:pt idx="181">
                  <c:v>45848</c:v>
                </c:pt>
                <c:pt idx="182">
                  <c:v>45847</c:v>
                </c:pt>
                <c:pt idx="183">
                  <c:v>45846</c:v>
                </c:pt>
                <c:pt idx="184">
                  <c:v>45845</c:v>
                </c:pt>
                <c:pt idx="185">
                  <c:v>45842</c:v>
                </c:pt>
                <c:pt idx="186">
                  <c:v>45841</c:v>
                </c:pt>
                <c:pt idx="187">
                  <c:v>45840</c:v>
                </c:pt>
                <c:pt idx="188">
                  <c:v>45839</c:v>
                </c:pt>
                <c:pt idx="189">
                  <c:v>45838</c:v>
                </c:pt>
                <c:pt idx="190">
                  <c:v>45835</c:v>
                </c:pt>
                <c:pt idx="191">
                  <c:v>45834</c:v>
                </c:pt>
                <c:pt idx="192">
                  <c:v>45833</c:v>
                </c:pt>
                <c:pt idx="193">
                  <c:v>45832</c:v>
                </c:pt>
                <c:pt idx="194">
                  <c:v>45831</c:v>
                </c:pt>
                <c:pt idx="195">
                  <c:v>45828</c:v>
                </c:pt>
                <c:pt idx="196">
                  <c:v>45827</c:v>
                </c:pt>
                <c:pt idx="197">
                  <c:v>45826</c:v>
                </c:pt>
                <c:pt idx="198">
                  <c:v>45825</c:v>
                </c:pt>
                <c:pt idx="199">
                  <c:v>45824</c:v>
                </c:pt>
                <c:pt idx="200">
                  <c:v>45821</c:v>
                </c:pt>
                <c:pt idx="201">
                  <c:v>45820</c:v>
                </c:pt>
                <c:pt idx="202">
                  <c:v>45819</c:v>
                </c:pt>
                <c:pt idx="203">
                  <c:v>45818</c:v>
                </c:pt>
                <c:pt idx="204">
                  <c:v>45817</c:v>
                </c:pt>
                <c:pt idx="205">
                  <c:v>45814</c:v>
                </c:pt>
                <c:pt idx="206">
                  <c:v>45813</c:v>
                </c:pt>
                <c:pt idx="207">
                  <c:v>45812</c:v>
                </c:pt>
                <c:pt idx="208">
                  <c:v>45811</c:v>
                </c:pt>
                <c:pt idx="209">
                  <c:v>45810</c:v>
                </c:pt>
                <c:pt idx="210">
                  <c:v>45807</c:v>
                </c:pt>
                <c:pt idx="211">
                  <c:v>45806</c:v>
                </c:pt>
                <c:pt idx="212">
                  <c:v>45805</c:v>
                </c:pt>
                <c:pt idx="213">
                  <c:v>45804</c:v>
                </c:pt>
                <c:pt idx="214">
                  <c:v>45803</c:v>
                </c:pt>
                <c:pt idx="215">
                  <c:v>45800</c:v>
                </c:pt>
                <c:pt idx="216">
                  <c:v>45799</c:v>
                </c:pt>
                <c:pt idx="217">
                  <c:v>45798</c:v>
                </c:pt>
                <c:pt idx="218">
                  <c:v>45797</c:v>
                </c:pt>
                <c:pt idx="219">
                  <c:v>45796</c:v>
                </c:pt>
                <c:pt idx="220">
                  <c:v>45793</c:v>
                </c:pt>
                <c:pt idx="221">
                  <c:v>45792</c:v>
                </c:pt>
                <c:pt idx="222">
                  <c:v>45791</c:v>
                </c:pt>
                <c:pt idx="223">
                  <c:v>45790</c:v>
                </c:pt>
                <c:pt idx="224">
                  <c:v>45789</c:v>
                </c:pt>
                <c:pt idx="225">
                  <c:v>45786</c:v>
                </c:pt>
                <c:pt idx="226">
                  <c:v>45785</c:v>
                </c:pt>
                <c:pt idx="227">
                  <c:v>45784</c:v>
                </c:pt>
                <c:pt idx="228">
                  <c:v>45783</c:v>
                </c:pt>
                <c:pt idx="229">
                  <c:v>45782</c:v>
                </c:pt>
                <c:pt idx="230">
                  <c:v>45779</c:v>
                </c:pt>
                <c:pt idx="231">
                  <c:v>45778</c:v>
                </c:pt>
                <c:pt idx="232">
                  <c:v>45777</c:v>
                </c:pt>
                <c:pt idx="233">
                  <c:v>45776</c:v>
                </c:pt>
                <c:pt idx="234">
                  <c:v>45775</c:v>
                </c:pt>
                <c:pt idx="235">
                  <c:v>45772</c:v>
                </c:pt>
                <c:pt idx="236">
                  <c:v>45771</c:v>
                </c:pt>
                <c:pt idx="237">
                  <c:v>45770</c:v>
                </c:pt>
                <c:pt idx="238">
                  <c:v>45769</c:v>
                </c:pt>
                <c:pt idx="239">
                  <c:v>45768</c:v>
                </c:pt>
                <c:pt idx="240">
                  <c:v>45765</c:v>
                </c:pt>
                <c:pt idx="241">
                  <c:v>45764</c:v>
                </c:pt>
                <c:pt idx="242">
                  <c:v>45763</c:v>
                </c:pt>
                <c:pt idx="243">
                  <c:v>45762</c:v>
                </c:pt>
                <c:pt idx="244">
                  <c:v>45761</c:v>
                </c:pt>
                <c:pt idx="245">
                  <c:v>45758</c:v>
                </c:pt>
                <c:pt idx="246">
                  <c:v>45757</c:v>
                </c:pt>
                <c:pt idx="247">
                  <c:v>45756</c:v>
                </c:pt>
                <c:pt idx="248">
                  <c:v>45755</c:v>
                </c:pt>
                <c:pt idx="249">
                  <c:v>45754</c:v>
                </c:pt>
                <c:pt idx="250">
                  <c:v>45751</c:v>
                </c:pt>
                <c:pt idx="251">
                  <c:v>45750</c:v>
                </c:pt>
                <c:pt idx="252">
                  <c:v>45749</c:v>
                </c:pt>
                <c:pt idx="253">
                  <c:v>45748</c:v>
                </c:pt>
                <c:pt idx="254">
                  <c:v>45747</c:v>
                </c:pt>
                <c:pt idx="255">
                  <c:v>45744</c:v>
                </c:pt>
                <c:pt idx="256">
                  <c:v>45743</c:v>
                </c:pt>
                <c:pt idx="257">
                  <c:v>45742</c:v>
                </c:pt>
                <c:pt idx="258">
                  <c:v>45741</c:v>
                </c:pt>
                <c:pt idx="259">
                  <c:v>45740</c:v>
                </c:pt>
                <c:pt idx="260">
                  <c:v>45737</c:v>
                </c:pt>
                <c:pt idx="261">
                  <c:v>45736</c:v>
                </c:pt>
                <c:pt idx="262">
                  <c:v>45735</c:v>
                </c:pt>
                <c:pt idx="263">
                  <c:v>45734</c:v>
                </c:pt>
                <c:pt idx="264">
                  <c:v>45733</c:v>
                </c:pt>
                <c:pt idx="265">
                  <c:v>45730</c:v>
                </c:pt>
                <c:pt idx="266">
                  <c:v>45729</c:v>
                </c:pt>
                <c:pt idx="267">
                  <c:v>45728</c:v>
                </c:pt>
                <c:pt idx="268">
                  <c:v>45727</c:v>
                </c:pt>
                <c:pt idx="269">
                  <c:v>45726</c:v>
                </c:pt>
                <c:pt idx="270">
                  <c:v>45723</c:v>
                </c:pt>
                <c:pt idx="271">
                  <c:v>45722</c:v>
                </c:pt>
                <c:pt idx="272">
                  <c:v>45721</c:v>
                </c:pt>
                <c:pt idx="273">
                  <c:v>45720</c:v>
                </c:pt>
                <c:pt idx="274">
                  <c:v>45719</c:v>
                </c:pt>
                <c:pt idx="275">
                  <c:v>45716</c:v>
                </c:pt>
                <c:pt idx="276">
                  <c:v>45715</c:v>
                </c:pt>
                <c:pt idx="277">
                  <c:v>45714</c:v>
                </c:pt>
                <c:pt idx="278">
                  <c:v>45713</c:v>
                </c:pt>
                <c:pt idx="279">
                  <c:v>45712</c:v>
                </c:pt>
                <c:pt idx="280">
                  <c:v>45709</c:v>
                </c:pt>
                <c:pt idx="281">
                  <c:v>45708</c:v>
                </c:pt>
                <c:pt idx="282">
                  <c:v>45707</c:v>
                </c:pt>
                <c:pt idx="283">
                  <c:v>45706</c:v>
                </c:pt>
                <c:pt idx="284">
                  <c:v>45705</c:v>
                </c:pt>
                <c:pt idx="285">
                  <c:v>45702</c:v>
                </c:pt>
                <c:pt idx="286">
                  <c:v>45701</c:v>
                </c:pt>
                <c:pt idx="287">
                  <c:v>45700</c:v>
                </c:pt>
                <c:pt idx="288">
                  <c:v>45699</c:v>
                </c:pt>
                <c:pt idx="289">
                  <c:v>45698</c:v>
                </c:pt>
                <c:pt idx="290">
                  <c:v>45695</c:v>
                </c:pt>
                <c:pt idx="291">
                  <c:v>45694</c:v>
                </c:pt>
                <c:pt idx="292">
                  <c:v>45693</c:v>
                </c:pt>
                <c:pt idx="293">
                  <c:v>45692</c:v>
                </c:pt>
                <c:pt idx="294">
                  <c:v>45691</c:v>
                </c:pt>
                <c:pt idx="295">
                  <c:v>45688</c:v>
                </c:pt>
                <c:pt idx="296">
                  <c:v>45687</c:v>
                </c:pt>
                <c:pt idx="297">
                  <c:v>45686</c:v>
                </c:pt>
                <c:pt idx="298">
                  <c:v>45685</c:v>
                </c:pt>
                <c:pt idx="299">
                  <c:v>45684</c:v>
                </c:pt>
                <c:pt idx="300">
                  <c:v>45681</c:v>
                </c:pt>
                <c:pt idx="301">
                  <c:v>45680</c:v>
                </c:pt>
                <c:pt idx="302">
                  <c:v>45679</c:v>
                </c:pt>
                <c:pt idx="303">
                  <c:v>45678</c:v>
                </c:pt>
                <c:pt idx="304">
                  <c:v>45677</c:v>
                </c:pt>
                <c:pt idx="305">
                  <c:v>45674</c:v>
                </c:pt>
                <c:pt idx="306">
                  <c:v>45673</c:v>
                </c:pt>
                <c:pt idx="307">
                  <c:v>45672</c:v>
                </c:pt>
                <c:pt idx="308">
                  <c:v>45671</c:v>
                </c:pt>
                <c:pt idx="309">
                  <c:v>45670</c:v>
                </c:pt>
                <c:pt idx="310">
                  <c:v>45667</c:v>
                </c:pt>
                <c:pt idx="311">
                  <c:v>45666</c:v>
                </c:pt>
                <c:pt idx="312">
                  <c:v>45665</c:v>
                </c:pt>
                <c:pt idx="313">
                  <c:v>45664</c:v>
                </c:pt>
                <c:pt idx="314">
                  <c:v>45663</c:v>
                </c:pt>
                <c:pt idx="315">
                  <c:v>45660</c:v>
                </c:pt>
                <c:pt idx="316">
                  <c:v>45659</c:v>
                </c:pt>
                <c:pt idx="317">
                  <c:v>45658</c:v>
                </c:pt>
                <c:pt idx="318">
                  <c:v>45657</c:v>
                </c:pt>
                <c:pt idx="319">
                  <c:v>45656</c:v>
                </c:pt>
                <c:pt idx="320">
                  <c:v>45653</c:v>
                </c:pt>
                <c:pt idx="321">
                  <c:v>45652</c:v>
                </c:pt>
                <c:pt idx="322">
                  <c:v>45651</c:v>
                </c:pt>
                <c:pt idx="323">
                  <c:v>45650</c:v>
                </c:pt>
                <c:pt idx="324">
                  <c:v>45649</c:v>
                </c:pt>
                <c:pt idx="325">
                  <c:v>45646</c:v>
                </c:pt>
                <c:pt idx="326">
                  <c:v>45645</c:v>
                </c:pt>
                <c:pt idx="327">
                  <c:v>45644</c:v>
                </c:pt>
                <c:pt idx="328">
                  <c:v>45643</c:v>
                </c:pt>
                <c:pt idx="329">
                  <c:v>45642</c:v>
                </c:pt>
                <c:pt idx="330">
                  <c:v>45639</c:v>
                </c:pt>
                <c:pt idx="331">
                  <c:v>45638</c:v>
                </c:pt>
                <c:pt idx="332">
                  <c:v>45637</c:v>
                </c:pt>
                <c:pt idx="333">
                  <c:v>45636</c:v>
                </c:pt>
                <c:pt idx="334">
                  <c:v>45635</c:v>
                </c:pt>
                <c:pt idx="335">
                  <c:v>45632</c:v>
                </c:pt>
                <c:pt idx="336">
                  <c:v>45631</c:v>
                </c:pt>
                <c:pt idx="337">
                  <c:v>45630</c:v>
                </c:pt>
                <c:pt idx="338">
                  <c:v>45629</c:v>
                </c:pt>
                <c:pt idx="339">
                  <c:v>45628</c:v>
                </c:pt>
                <c:pt idx="340">
                  <c:v>45625</c:v>
                </c:pt>
                <c:pt idx="341">
                  <c:v>45624</c:v>
                </c:pt>
                <c:pt idx="342">
                  <c:v>45623</c:v>
                </c:pt>
                <c:pt idx="343">
                  <c:v>45622</c:v>
                </c:pt>
                <c:pt idx="344">
                  <c:v>45621</c:v>
                </c:pt>
                <c:pt idx="345">
                  <c:v>45618</c:v>
                </c:pt>
                <c:pt idx="346">
                  <c:v>45617</c:v>
                </c:pt>
                <c:pt idx="347">
                  <c:v>45616</c:v>
                </c:pt>
                <c:pt idx="348">
                  <c:v>45615</c:v>
                </c:pt>
                <c:pt idx="349">
                  <c:v>45614</c:v>
                </c:pt>
                <c:pt idx="350">
                  <c:v>45611</c:v>
                </c:pt>
                <c:pt idx="351">
                  <c:v>45610</c:v>
                </c:pt>
                <c:pt idx="352">
                  <c:v>45609</c:v>
                </c:pt>
                <c:pt idx="353">
                  <c:v>45608</c:v>
                </c:pt>
                <c:pt idx="354">
                  <c:v>45607</c:v>
                </c:pt>
                <c:pt idx="355">
                  <c:v>45604</c:v>
                </c:pt>
                <c:pt idx="356">
                  <c:v>45603</c:v>
                </c:pt>
                <c:pt idx="357">
                  <c:v>45602</c:v>
                </c:pt>
                <c:pt idx="358">
                  <c:v>45601</c:v>
                </c:pt>
                <c:pt idx="359">
                  <c:v>45600</c:v>
                </c:pt>
                <c:pt idx="360">
                  <c:v>45597</c:v>
                </c:pt>
                <c:pt idx="361">
                  <c:v>45596</c:v>
                </c:pt>
                <c:pt idx="362">
                  <c:v>45595</c:v>
                </c:pt>
                <c:pt idx="363">
                  <c:v>45594</c:v>
                </c:pt>
                <c:pt idx="364">
                  <c:v>45593</c:v>
                </c:pt>
                <c:pt idx="365">
                  <c:v>45590</c:v>
                </c:pt>
                <c:pt idx="366">
                  <c:v>45589</c:v>
                </c:pt>
                <c:pt idx="367">
                  <c:v>45588</c:v>
                </c:pt>
                <c:pt idx="368">
                  <c:v>45587</c:v>
                </c:pt>
                <c:pt idx="369">
                  <c:v>45586</c:v>
                </c:pt>
                <c:pt idx="370">
                  <c:v>45583</c:v>
                </c:pt>
                <c:pt idx="371">
                  <c:v>45582</c:v>
                </c:pt>
                <c:pt idx="372">
                  <c:v>45581</c:v>
                </c:pt>
                <c:pt idx="373">
                  <c:v>45580</c:v>
                </c:pt>
                <c:pt idx="374">
                  <c:v>45579</c:v>
                </c:pt>
                <c:pt idx="375">
                  <c:v>45576</c:v>
                </c:pt>
                <c:pt idx="376">
                  <c:v>45575</c:v>
                </c:pt>
                <c:pt idx="377">
                  <c:v>45574</c:v>
                </c:pt>
                <c:pt idx="378">
                  <c:v>45573</c:v>
                </c:pt>
                <c:pt idx="379">
                  <c:v>45572</c:v>
                </c:pt>
                <c:pt idx="380">
                  <c:v>45569</c:v>
                </c:pt>
                <c:pt idx="381">
                  <c:v>45568</c:v>
                </c:pt>
                <c:pt idx="382">
                  <c:v>45567</c:v>
                </c:pt>
                <c:pt idx="383">
                  <c:v>45566</c:v>
                </c:pt>
                <c:pt idx="384">
                  <c:v>45565</c:v>
                </c:pt>
                <c:pt idx="385">
                  <c:v>45562</c:v>
                </c:pt>
                <c:pt idx="386">
                  <c:v>45561</c:v>
                </c:pt>
                <c:pt idx="387">
                  <c:v>45560</c:v>
                </c:pt>
                <c:pt idx="388">
                  <c:v>45559</c:v>
                </c:pt>
                <c:pt idx="389">
                  <c:v>45558</c:v>
                </c:pt>
                <c:pt idx="390">
                  <c:v>45555</c:v>
                </c:pt>
                <c:pt idx="391">
                  <c:v>45554</c:v>
                </c:pt>
                <c:pt idx="392">
                  <c:v>45553</c:v>
                </c:pt>
                <c:pt idx="393">
                  <c:v>45552</c:v>
                </c:pt>
                <c:pt idx="394">
                  <c:v>45551</c:v>
                </c:pt>
                <c:pt idx="395">
                  <c:v>45548</c:v>
                </c:pt>
                <c:pt idx="396">
                  <c:v>45547</c:v>
                </c:pt>
                <c:pt idx="397">
                  <c:v>45546</c:v>
                </c:pt>
                <c:pt idx="398">
                  <c:v>45545</c:v>
                </c:pt>
                <c:pt idx="399">
                  <c:v>45544</c:v>
                </c:pt>
                <c:pt idx="400">
                  <c:v>45541</c:v>
                </c:pt>
                <c:pt idx="401">
                  <c:v>45540</c:v>
                </c:pt>
                <c:pt idx="402">
                  <c:v>45539</c:v>
                </c:pt>
                <c:pt idx="403">
                  <c:v>45538</c:v>
                </c:pt>
                <c:pt idx="404">
                  <c:v>45537</c:v>
                </c:pt>
                <c:pt idx="405">
                  <c:v>45534</c:v>
                </c:pt>
                <c:pt idx="406">
                  <c:v>45533</c:v>
                </c:pt>
                <c:pt idx="407">
                  <c:v>45532</c:v>
                </c:pt>
                <c:pt idx="408">
                  <c:v>45531</c:v>
                </c:pt>
                <c:pt idx="409">
                  <c:v>45530</c:v>
                </c:pt>
                <c:pt idx="410">
                  <c:v>45527</c:v>
                </c:pt>
                <c:pt idx="411">
                  <c:v>45526</c:v>
                </c:pt>
                <c:pt idx="412">
                  <c:v>45525</c:v>
                </c:pt>
                <c:pt idx="413">
                  <c:v>45524</c:v>
                </c:pt>
                <c:pt idx="414">
                  <c:v>45523</c:v>
                </c:pt>
                <c:pt idx="415">
                  <c:v>45520</c:v>
                </c:pt>
                <c:pt idx="416">
                  <c:v>45519</c:v>
                </c:pt>
                <c:pt idx="417">
                  <c:v>45518</c:v>
                </c:pt>
                <c:pt idx="418">
                  <c:v>45517</c:v>
                </c:pt>
                <c:pt idx="419">
                  <c:v>45516</c:v>
                </c:pt>
                <c:pt idx="420">
                  <c:v>45513</c:v>
                </c:pt>
                <c:pt idx="421">
                  <c:v>45512</c:v>
                </c:pt>
                <c:pt idx="422">
                  <c:v>45511</c:v>
                </c:pt>
                <c:pt idx="423">
                  <c:v>45510</c:v>
                </c:pt>
                <c:pt idx="424">
                  <c:v>45509</c:v>
                </c:pt>
                <c:pt idx="425">
                  <c:v>45506</c:v>
                </c:pt>
                <c:pt idx="426">
                  <c:v>45505</c:v>
                </c:pt>
                <c:pt idx="427">
                  <c:v>45504</c:v>
                </c:pt>
                <c:pt idx="428">
                  <c:v>45503</c:v>
                </c:pt>
                <c:pt idx="429">
                  <c:v>45502</c:v>
                </c:pt>
                <c:pt idx="430">
                  <c:v>45499</c:v>
                </c:pt>
                <c:pt idx="431">
                  <c:v>45498</c:v>
                </c:pt>
                <c:pt idx="432">
                  <c:v>45497</c:v>
                </c:pt>
                <c:pt idx="433">
                  <c:v>45496</c:v>
                </c:pt>
                <c:pt idx="434">
                  <c:v>45495</c:v>
                </c:pt>
                <c:pt idx="435">
                  <c:v>45492</c:v>
                </c:pt>
                <c:pt idx="436">
                  <c:v>45491</c:v>
                </c:pt>
                <c:pt idx="437">
                  <c:v>45490</c:v>
                </c:pt>
                <c:pt idx="438">
                  <c:v>45489</c:v>
                </c:pt>
                <c:pt idx="439">
                  <c:v>45488</c:v>
                </c:pt>
                <c:pt idx="440">
                  <c:v>45485</c:v>
                </c:pt>
                <c:pt idx="441">
                  <c:v>45484</c:v>
                </c:pt>
                <c:pt idx="442">
                  <c:v>45483</c:v>
                </c:pt>
                <c:pt idx="443">
                  <c:v>45482</c:v>
                </c:pt>
                <c:pt idx="444">
                  <c:v>45481</c:v>
                </c:pt>
                <c:pt idx="445">
                  <c:v>45478</c:v>
                </c:pt>
                <c:pt idx="446">
                  <c:v>45477</c:v>
                </c:pt>
                <c:pt idx="447">
                  <c:v>45476</c:v>
                </c:pt>
                <c:pt idx="448">
                  <c:v>45475</c:v>
                </c:pt>
                <c:pt idx="449">
                  <c:v>45474</c:v>
                </c:pt>
                <c:pt idx="450">
                  <c:v>45471</c:v>
                </c:pt>
                <c:pt idx="451">
                  <c:v>45470</c:v>
                </c:pt>
                <c:pt idx="452">
                  <c:v>45469</c:v>
                </c:pt>
                <c:pt idx="453">
                  <c:v>45468</c:v>
                </c:pt>
                <c:pt idx="454">
                  <c:v>45467</c:v>
                </c:pt>
                <c:pt idx="455">
                  <c:v>45464</c:v>
                </c:pt>
                <c:pt idx="456">
                  <c:v>45463</c:v>
                </c:pt>
                <c:pt idx="457">
                  <c:v>45462</c:v>
                </c:pt>
                <c:pt idx="458">
                  <c:v>45461</c:v>
                </c:pt>
                <c:pt idx="459">
                  <c:v>45460</c:v>
                </c:pt>
                <c:pt idx="460">
                  <c:v>45457</c:v>
                </c:pt>
                <c:pt idx="461">
                  <c:v>45456</c:v>
                </c:pt>
                <c:pt idx="462">
                  <c:v>45455</c:v>
                </c:pt>
                <c:pt idx="463">
                  <c:v>45454</c:v>
                </c:pt>
                <c:pt idx="464">
                  <c:v>45453</c:v>
                </c:pt>
                <c:pt idx="465">
                  <c:v>45450</c:v>
                </c:pt>
                <c:pt idx="466">
                  <c:v>45449</c:v>
                </c:pt>
                <c:pt idx="467">
                  <c:v>45448</c:v>
                </c:pt>
                <c:pt idx="468">
                  <c:v>45447</c:v>
                </c:pt>
                <c:pt idx="469">
                  <c:v>45446</c:v>
                </c:pt>
                <c:pt idx="470">
                  <c:v>45443</c:v>
                </c:pt>
                <c:pt idx="471">
                  <c:v>45442</c:v>
                </c:pt>
                <c:pt idx="472">
                  <c:v>45441</c:v>
                </c:pt>
                <c:pt idx="473">
                  <c:v>45440</c:v>
                </c:pt>
                <c:pt idx="474">
                  <c:v>45439</c:v>
                </c:pt>
                <c:pt idx="475">
                  <c:v>45436</c:v>
                </c:pt>
                <c:pt idx="476">
                  <c:v>45435</c:v>
                </c:pt>
                <c:pt idx="477">
                  <c:v>45434</c:v>
                </c:pt>
                <c:pt idx="478">
                  <c:v>45433</c:v>
                </c:pt>
                <c:pt idx="479">
                  <c:v>45432</c:v>
                </c:pt>
                <c:pt idx="480">
                  <c:v>45429</c:v>
                </c:pt>
                <c:pt idx="481">
                  <c:v>45428</c:v>
                </c:pt>
                <c:pt idx="482">
                  <c:v>45427</c:v>
                </c:pt>
                <c:pt idx="483">
                  <c:v>45426</c:v>
                </c:pt>
                <c:pt idx="484">
                  <c:v>45425</c:v>
                </c:pt>
                <c:pt idx="485">
                  <c:v>45422</c:v>
                </c:pt>
                <c:pt idx="486">
                  <c:v>45421</c:v>
                </c:pt>
                <c:pt idx="487">
                  <c:v>45420</c:v>
                </c:pt>
                <c:pt idx="488">
                  <c:v>45419</c:v>
                </c:pt>
                <c:pt idx="489">
                  <c:v>45418</c:v>
                </c:pt>
                <c:pt idx="490">
                  <c:v>45415</c:v>
                </c:pt>
                <c:pt idx="491">
                  <c:v>45414</c:v>
                </c:pt>
                <c:pt idx="492">
                  <c:v>45413</c:v>
                </c:pt>
                <c:pt idx="493">
                  <c:v>45412</c:v>
                </c:pt>
                <c:pt idx="494">
                  <c:v>45411</c:v>
                </c:pt>
                <c:pt idx="495">
                  <c:v>45408</c:v>
                </c:pt>
                <c:pt idx="496">
                  <c:v>45407</c:v>
                </c:pt>
                <c:pt idx="497">
                  <c:v>45406</c:v>
                </c:pt>
                <c:pt idx="498">
                  <c:v>45405</c:v>
                </c:pt>
                <c:pt idx="499">
                  <c:v>45404</c:v>
                </c:pt>
                <c:pt idx="500">
                  <c:v>45401</c:v>
                </c:pt>
                <c:pt idx="501">
                  <c:v>45400</c:v>
                </c:pt>
                <c:pt idx="502">
                  <c:v>45399</c:v>
                </c:pt>
                <c:pt idx="503">
                  <c:v>45398</c:v>
                </c:pt>
                <c:pt idx="504">
                  <c:v>45397</c:v>
                </c:pt>
                <c:pt idx="505">
                  <c:v>45394</c:v>
                </c:pt>
                <c:pt idx="506">
                  <c:v>45393</c:v>
                </c:pt>
                <c:pt idx="507">
                  <c:v>45392</c:v>
                </c:pt>
                <c:pt idx="508">
                  <c:v>45391</c:v>
                </c:pt>
                <c:pt idx="509">
                  <c:v>45390</c:v>
                </c:pt>
                <c:pt idx="510">
                  <c:v>45387</c:v>
                </c:pt>
                <c:pt idx="511">
                  <c:v>45386</c:v>
                </c:pt>
                <c:pt idx="512">
                  <c:v>45385</c:v>
                </c:pt>
                <c:pt idx="513">
                  <c:v>45384</c:v>
                </c:pt>
                <c:pt idx="514">
                  <c:v>45383</c:v>
                </c:pt>
                <c:pt idx="515">
                  <c:v>45380</c:v>
                </c:pt>
                <c:pt idx="516">
                  <c:v>45379</c:v>
                </c:pt>
                <c:pt idx="517">
                  <c:v>45378</c:v>
                </c:pt>
                <c:pt idx="518">
                  <c:v>45377</c:v>
                </c:pt>
                <c:pt idx="519">
                  <c:v>45376</c:v>
                </c:pt>
                <c:pt idx="520">
                  <c:v>45373</c:v>
                </c:pt>
                <c:pt idx="521">
                  <c:v>45372</c:v>
                </c:pt>
                <c:pt idx="522">
                  <c:v>45371</c:v>
                </c:pt>
                <c:pt idx="523">
                  <c:v>45370</c:v>
                </c:pt>
                <c:pt idx="524">
                  <c:v>45369</c:v>
                </c:pt>
                <c:pt idx="525">
                  <c:v>45366</c:v>
                </c:pt>
                <c:pt idx="526">
                  <c:v>45365</c:v>
                </c:pt>
                <c:pt idx="527">
                  <c:v>45364</c:v>
                </c:pt>
                <c:pt idx="528">
                  <c:v>45363</c:v>
                </c:pt>
                <c:pt idx="529">
                  <c:v>45362</c:v>
                </c:pt>
                <c:pt idx="530">
                  <c:v>45359</c:v>
                </c:pt>
                <c:pt idx="531">
                  <c:v>45358</c:v>
                </c:pt>
                <c:pt idx="532">
                  <c:v>45357</c:v>
                </c:pt>
                <c:pt idx="533">
                  <c:v>45356</c:v>
                </c:pt>
                <c:pt idx="534">
                  <c:v>45355</c:v>
                </c:pt>
                <c:pt idx="535">
                  <c:v>45352</c:v>
                </c:pt>
                <c:pt idx="536">
                  <c:v>45351</c:v>
                </c:pt>
                <c:pt idx="537">
                  <c:v>45350</c:v>
                </c:pt>
                <c:pt idx="538">
                  <c:v>45349</c:v>
                </c:pt>
                <c:pt idx="539">
                  <c:v>45348</c:v>
                </c:pt>
                <c:pt idx="540">
                  <c:v>45345</c:v>
                </c:pt>
                <c:pt idx="541">
                  <c:v>45344</c:v>
                </c:pt>
                <c:pt idx="542">
                  <c:v>45343</c:v>
                </c:pt>
                <c:pt idx="543">
                  <c:v>45342</c:v>
                </c:pt>
                <c:pt idx="544">
                  <c:v>45341</c:v>
                </c:pt>
                <c:pt idx="545">
                  <c:v>45338</c:v>
                </c:pt>
                <c:pt idx="546">
                  <c:v>45337</c:v>
                </c:pt>
                <c:pt idx="547">
                  <c:v>45336</c:v>
                </c:pt>
                <c:pt idx="548">
                  <c:v>45335</c:v>
                </c:pt>
                <c:pt idx="549">
                  <c:v>45334</c:v>
                </c:pt>
                <c:pt idx="550">
                  <c:v>45331</c:v>
                </c:pt>
                <c:pt idx="551">
                  <c:v>45330</c:v>
                </c:pt>
                <c:pt idx="552">
                  <c:v>45329</c:v>
                </c:pt>
                <c:pt idx="553">
                  <c:v>45328</c:v>
                </c:pt>
                <c:pt idx="554">
                  <c:v>45327</c:v>
                </c:pt>
                <c:pt idx="555">
                  <c:v>45324</c:v>
                </c:pt>
                <c:pt idx="556">
                  <c:v>45323</c:v>
                </c:pt>
                <c:pt idx="557">
                  <c:v>45322</c:v>
                </c:pt>
                <c:pt idx="558">
                  <c:v>45321</c:v>
                </c:pt>
                <c:pt idx="559">
                  <c:v>45320</c:v>
                </c:pt>
                <c:pt idx="560">
                  <c:v>45317</c:v>
                </c:pt>
                <c:pt idx="561">
                  <c:v>45316</c:v>
                </c:pt>
                <c:pt idx="562">
                  <c:v>45315</c:v>
                </c:pt>
                <c:pt idx="563">
                  <c:v>45314</c:v>
                </c:pt>
                <c:pt idx="564">
                  <c:v>45313</c:v>
                </c:pt>
                <c:pt idx="565">
                  <c:v>45310</c:v>
                </c:pt>
                <c:pt idx="566">
                  <c:v>45309</c:v>
                </c:pt>
                <c:pt idx="567">
                  <c:v>45308</c:v>
                </c:pt>
                <c:pt idx="568">
                  <c:v>45307</c:v>
                </c:pt>
                <c:pt idx="569">
                  <c:v>45306</c:v>
                </c:pt>
                <c:pt idx="570">
                  <c:v>45303</c:v>
                </c:pt>
                <c:pt idx="571">
                  <c:v>45302</c:v>
                </c:pt>
                <c:pt idx="572">
                  <c:v>45301</c:v>
                </c:pt>
                <c:pt idx="573">
                  <c:v>45300</c:v>
                </c:pt>
                <c:pt idx="574">
                  <c:v>45299</c:v>
                </c:pt>
                <c:pt idx="575">
                  <c:v>45296</c:v>
                </c:pt>
                <c:pt idx="576">
                  <c:v>45295</c:v>
                </c:pt>
                <c:pt idx="577">
                  <c:v>45294</c:v>
                </c:pt>
                <c:pt idx="578">
                  <c:v>45293</c:v>
                </c:pt>
                <c:pt idx="579">
                  <c:v>45292</c:v>
                </c:pt>
                <c:pt idx="580">
                  <c:v>45289</c:v>
                </c:pt>
                <c:pt idx="581">
                  <c:v>45288</c:v>
                </c:pt>
                <c:pt idx="582">
                  <c:v>45287</c:v>
                </c:pt>
                <c:pt idx="583">
                  <c:v>45286</c:v>
                </c:pt>
                <c:pt idx="584">
                  <c:v>45285</c:v>
                </c:pt>
                <c:pt idx="585">
                  <c:v>45282</c:v>
                </c:pt>
                <c:pt idx="586">
                  <c:v>45281</c:v>
                </c:pt>
                <c:pt idx="587">
                  <c:v>45280</c:v>
                </c:pt>
                <c:pt idx="588">
                  <c:v>45279</c:v>
                </c:pt>
                <c:pt idx="589">
                  <c:v>45278</c:v>
                </c:pt>
                <c:pt idx="590">
                  <c:v>45275</c:v>
                </c:pt>
                <c:pt idx="591">
                  <c:v>45274</c:v>
                </c:pt>
                <c:pt idx="592">
                  <c:v>45273</c:v>
                </c:pt>
                <c:pt idx="593">
                  <c:v>45272</c:v>
                </c:pt>
                <c:pt idx="594">
                  <c:v>45271</c:v>
                </c:pt>
                <c:pt idx="595">
                  <c:v>45268</c:v>
                </c:pt>
                <c:pt idx="596">
                  <c:v>45267</c:v>
                </c:pt>
                <c:pt idx="597">
                  <c:v>45266</c:v>
                </c:pt>
                <c:pt idx="598">
                  <c:v>45265</c:v>
                </c:pt>
                <c:pt idx="599">
                  <c:v>45264</c:v>
                </c:pt>
                <c:pt idx="600">
                  <c:v>45261</c:v>
                </c:pt>
                <c:pt idx="601">
                  <c:v>45260</c:v>
                </c:pt>
                <c:pt idx="602">
                  <c:v>45259</c:v>
                </c:pt>
                <c:pt idx="603">
                  <c:v>45258</c:v>
                </c:pt>
                <c:pt idx="604">
                  <c:v>45257</c:v>
                </c:pt>
                <c:pt idx="605">
                  <c:v>45254</c:v>
                </c:pt>
                <c:pt idx="606">
                  <c:v>45253</c:v>
                </c:pt>
                <c:pt idx="607">
                  <c:v>45252</c:v>
                </c:pt>
                <c:pt idx="608">
                  <c:v>45251</c:v>
                </c:pt>
                <c:pt idx="609">
                  <c:v>45250</c:v>
                </c:pt>
                <c:pt idx="610">
                  <c:v>45247</c:v>
                </c:pt>
                <c:pt idx="611">
                  <c:v>45246</c:v>
                </c:pt>
                <c:pt idx="612">
                  <c:v>45245</c:v>
                </c:pt>
                <c:pt idx="613">
                  <c:v>45244</c:v>
                </c:pt>
                <c:pt idx="614">
                  <c:v>45243</c:v>
                </c:pt>
                <c:pt idx="615">
                  <c:v>45240</c:v>
                </c:pt>
                <c:pt idx="616">
                  <c:v>45239</c:v>
                </c:pt>
                <c:pt idx="617">
                  <c:v>45238</c:v>
                </c:pt>
                <c:pt idx="618">
                  <c:v>45237</c:v>
                </c:pt>
                <c:pt idx="619">
                  <c:v>45236</c:v>
                </c:pt>
                <c:pt idx="620">
                  <c:v>45233</c:v>
                </c:pt>
                <c:pt idx="621">
                  <c:v>45232</c:v>
                </c:pt>
                <c:pt idx="622">
                  <c:v>45231</c:v>
                </c:pt>
                <c:pt idx="623">
                  <c:v>45230</c:v>
                </c:pt>
                <c:pt idx="624">
                  <c:v>45229</c:v>
                </c:pt>
                <c:pt idx="625">
                  <c:v>45226</c:v>
                </c:pt>
                <c:pt idx="626">
                  <c:v>45225</c:v>
                </c:pt>
                <c:pt idx="627">
                  <c:v>45224</c:v>
                </c:pt>
                <c:pt idx="628">
                  <c:v>45223</c:v>
                </c:pt>
                <c:pt idx="629">
                  <c:v>45222</c:v>
                </c:pt>
                <c:pt idx="630">
                  <c:v>45219</c:v>
                </c:pt>
                <c:pt idx="631">
                  <c:v>45218</c:v>
                </c:pt>
                <c:pt idx="632">
                  <c:v>45217</c:v>
                </c:pt>
                <c:pt idx="633">
                  <c:v>45216</c:v>
                </c:pt>
                <c:pt idx="634">
                  <c:v>45215</c:v>
                </c:pt>
                <c:pt idx="635">
                  <c:v>45212</c:v>
                </c:pt>
                <c:pt idx="636">
                  <c:v>45211</c:v>
                </c:pt>
                <c:pt idx="637">
                  <c:v>45210</c:v>
                </c:pt>
                <c:pt idx="638">
                  <c:v>45209</c:v>
                </c:pt>
                <c:pt idx="639">
                  <c:v>45208</c:v>
                </c:pt>
                <c:pt idx="640">
                  <c:v>45205</c:v>
                </c:pt>
                <c:pt idx="641">
                  <c:v>45204</c:v>
                </c:pt>
                <c:pt idx="642">
                  <c:v>45203</c:v>
                </c:pt>
                <c:pt idx="643">
                  <c:v>45202</c:v>
                </c:pt>
                <c:pt idx="644">
                  <c:v>45201</c:v>
                </c:pt>
                <c:pt idx="645">
                  <c:v>45198</c:v>
                </c:pt>
                <c:pt idx="646">
                  <c:v>45197</c:v>
                </c:pt>
                <c:pt idx="647">
                  <c:v>45196</c:v>
                </c:pt>
                <c:pt idx="648">
                  <c:v>45195</c:v>
                </c:pt>
                <c:pt idx="649">
                  <c:v>45194</c:v>
                </c:pt>
                <c:pt idx="650">
                  <c:v>45191</c:v>
                </c:pt>
                <c:pt idx="651">
                  <c:v>45190</c:v>
                </c:pt>
                <c:pt idx="652">
                  <c:v>45189</c:v>
                </c:pt>
                <c:pt idx="653">
                  <c:v>45188</c:v>
                </c:pt>
                <c:pt idx="654">
                  <c:v>45187</c:v>
                </c:pt>
                <c:pt idx="655">
                  <c:v>45184</c:v>
                </c:pt>
                <c:pt idx="656">
                  <c:v>45183</c:v>
                </c:pt>
                <c:pt idx="657">
                  <c:v>45182</c:v>
                </c:pt>
                <c:pt idx="658">
                  <c:v>45181</c:v>
                </c:pt>
                <c:pt idx="659">
                  <c:v>45180</c:v>
                </c:pt>
                <c:pt idx="660">
                  <c:v>45177</c:v>
                </c:pt>
                <c:pt idx="661">
                  <c:v>45176</c:v>
                </c:pt>
                <c:pt idx="662">
                  <c:v>45175</c:v>
                </c:pt>
                <c:pt idx="663">
                  <c:v>45174</c:v>
                </c:pt>
                <c:pt idx="664">
                  <c:v>45173</c:v>
                </c:pt>
                <c:pt idx="665">
                  <c:v>45170</c:v>
                </c:pt>
                <c:pt idx="666">
                  <c:v>45169</c:v>
                </c:pt>
                <c:pt idx="667">
                  <c:v>45168</c:v>
                </c:pt>
                <c:pt idx="668">
                  <c:v>45167</c:v>
                </c:pt>
                <c:pt idx="669">
                  <c:v>45166</c:v>
                </c:pt>
                <c:pt idx="670">
                  <c:v>45163</c:v>
                </c:pt>
                <c:pt idx="671">
                  <c:v>45162</c:v>
                </c:pt>
                <c:pt idx="672">
                  <c:v>45161</c:v>
                </c:pt>
                <c:pt idx="673">
                  <c:v>45160</c:v>
                </c:pt>
                <c:pt idx="674">
                  <c:v>45159</c:v>
                </c:pt>
                <c:pt idx="675">
                  <c:v>45156</c:v>
                </c:pt>
                <c:pt idx="676">
                  <c:v>45155</c:v>
                </c:pt>
                <c:pt idx="677">
                  <c:v>45154</c:v>
                </c:pt>
                <c:pt idx="678">
                  <c:v>45153</c:v>
                </c:pt>
                <c:pt idx="679">
                  <c:v>45152</c:v>
                </c:pt>
                <c:pt idx="680">
                  <c:v>45149</c:v>
                </c:pt>
                <c:pt idx="681">
                  <c:v>45148</c:v>
                </c:pt>
                <c:pt idx="682">
                  <c:v>45147</c:v>
                </c:pt>
                <c:pt idx="683">
                  <c:v>45146</c:v>
                </c:pt>
                <c:pt idx="684">
                  <c:v>45145</c:v>
                </c:pt>
                <c:pt idx="685">
                  <c:v>45142</c:v>
                </c:pt>
                <c:pt idx="686">
                  <c:v>45141</c:v>
                </c:pt>
                <c:pt idx="687">
                  <c:v>45140</c:v>
                </c:pt>
                <c:pt idx="688">
                  <c:v>45139</c:v>
                </c:pt>
                <c:pt idx="689">
                  <c:v>45138</c:v>
                </c:pt>
                <c:pt idx="690">
                  <c:v>45135</c:v>
                </c:pt>
                <c:pt idx="691">
                  <c:v>45134</c:v>
                </c:pt>
                <c:pt idx="692">
                  <c:v>45133</c:v>
                </c:pt>
                <c:pt idx="693">
                  <c:v>45132</c:v>
                </c:pt>
                <c:pt idx="694">
                  <c:v>45131</c:v>
                </c:pt>
                <c:pt idx="695">
                  <c:v>45128</c:v>
                </c:pt>
                <c:pt idx="696">
                  <c:v>45127</c:v>
                </c:pt>
                <c:pt idx="697">
                  <c:v>45126</c:v>
                </c:pt>
                <c:pt idx="698">
                  <c:v>45125</c:v>
                </c:pt>
                <c:pt idx="699">
                  <c:v>45124</c:v>
                </c:pt>
                <c:pt idx="700">
                  <c:v>45121</c:v>
                </c:pt>
                <c:pt idx="701">
                  <c:v>45120</c:v>
                </c:pt>
                <c:pt idx="702">
                  <c:v>45119</c:v>
                </c:pt>
                <c:pt idx="703">
                  <c:v>45118</c:v>
                </c:pt>
                <c:pt idx="704">
                  <c:v>45117</c:v>
                </c:pt>
                <c:pt idx="705">
                  <c:v>45114</c:v>
                </c:pt>
                <c:pt idx="706">
                  <c:v>45113</c:v>
                </c:pt>
                <c:pt idx="707">
                  <c:v>45112</c:v>
                </c:pt>
                <c:pt idx="708">
                  <c:v>45111</c:v>
                </c:pt>
                <c:pt idx="709">
                  <c:v>45110</c:v>
                </c:pt>
                <c:pt idx="710">
                  <c:v>45107</c:v>
                </c:pt>
                <c:pt idx="711">
                  <c:v>45106</c:v>
                </c:pt>
                <c:pt idx="712">
                  <c:v>45105</c:v>
                </c:pt>
                <c:pt idx="713">
                  <c:v>45104</c:v>
                </c:pt>
                <c:pt idx="714">
                  <c:v>45103</c:v>
                </c:pt>
                <c:pt idx="715">
                  <c:v>45100</c:v>
                </c:pt>
                <c:pt idx="716">
                  <c:v>45099</c:v>
                </c:pt>
                <c:pt idx="717">
                  <c:v>45098</c:v>
                </c:pt>
                <c:pt idx="718">
                  <c:v>45097</c:v>
                </c:pt>
                <c:pt idx="719">
                  <c:v>45096</c:v>
                </c:pt>
                <c:pt idx="720">
                  <c:v>45093</c:v>
                </c:pt>
                <c:pt idx="721">
                  <c:v>45092</c:v>
                </c:pt>
                <c:pt idx="722">
                  <c:v>45091</c:v>
                </c:pt>
                <c:pt idx="723">
                  <c:v>45090</c:v>
                </c:pt>
                <c:pt idx="724">
                  <c:v>45089</c:v>
                </c:pt>
                <c:pt idx="725">
                  <c:v>45086</c:v>
                </c:pt>
                <c:pt idx="726">
                  <c:v>45085</c:v>
                </c:pt>
                <c:pt idx="727">
                  <c:v>45084</c:v>
                </c:pt>
                <c:pt idx="728">
                  <c:v>45083</c:v>
                </c:pt>
                <c:pt idx="729">
                  <c:v>45082</c:v>
                </c:pt>
                <c:pt idx="730">
                  <c:v>45079</c:v>
                </c:pt>
                <c:pt idx="731">
                  <c:v>45078</c:v>
                </c:pt>
                <c:pt idx="732">
                  <c:v>45077</c:v>
                </c:pt>
                <c:pt idx="733">
                  <c:v>45076</c:v>
                </c:pt>
                <c:pt idx="734">
                  <c:v>45075</c:v>
                </c:pt>
                <c:pt idx="735">
                  <c:v>45072</c:v>
                </c:pt>
                <c:pt idx="736">
                  <c:v>45071</c:v>
                </c:pt>
                <c:pt idx="737">
                  <c:v>45070</c:v>
                </c:pt>
                <c:pt idx="738">
                  <c:v>45069</c:v>
                </c:pt>
                <c:pt idx="739">
                  <c:v>45068</c:v>
                </c:pt>
                <c:pt idx="740">
                  <c:v>45065</c:v>
                </c:pt>
                <c:pt idx="741">
                  <c:v>45064</c:v>
                </c:pt>
                <c:pt idx="742">
                  <c:v>45063</c:v>
                </c:pt>
                <c:pt idx="743">
                  <c:v>45062</c:v>
                </c:pt>
                <c:pt idx="744">
                  <c:v>45061</c:v>
                </c:pt>
                <c:pt idx="745">
                  <c:v>45058</c:v>
                </c:pt>
                <c:pt idx="746">
                  <c:v>45057</c:v>
                </c:pt>
                <c:pt idx="747">
                  <c:v>45056</c:v>
                </c:pt>
                <c:pt idx="748">
                  <c:v>45055</c:v>
                </c:pt>
                <c:pt idx="749">
                  <c:v>45054</c:v>
                </c:pt>
                <c:pt idx="750">
                  <c:v>45051</c:v>
                </c:pt>
                <c:pt idx="751">
                  <c:v>45050</c:v>
                </c:pt>
                <c:pt idx="752">
                  <c:v>45049</c:v>
                </c:pt>
                <c:pt idx="753">
                  <c:v>45048</c:v>
                </c:pt>
                <c:pt idx="754">
                  <c:v>45047</c:v>
                </c:pt>
                <c:pt idx="755">
                  <c:v>45044</c:v>
                </c:pt>
                <c:pt idx="756">
                  <c:v>45043</c:v>
                </c:pt>
                <c:pt idx="757">
                  <c:v>45042</c:v>
                </c:pt>
                <c:pt idx="758">
                  <c:v>45041</c:v>
                </c:pt>
                <c:pt idx="759">
                  <c:v>45040</c:v>
                </c:pt>
                <c:pt idx="760">
                  <c:v>45037</c:v>
                </c:pt>
                <c:pt idx="761">
                  <c:v>45036</c:v>
                </c:pt>
                <c:pt idx="762">
                  <c:v>45035</c:v>
                </c:pt>
                <c:pt idx="763">
                  <c:v>45034</c:v>
                </c:pt>
                <c:pt idx="764">
                  <c:v>45033</c:v>
                </c:pt>
                <c:pt idx="765">
                  <c:v>45030</c:v>
                </c:pt>
                <c:pt idx="766">
                  <c:v>45029</c:v>
                </c:pt>
                <c:pt idx="767">
                  <c:v>45028</c:v>
                </c:pt>
                <c:pt idx="768">
                  <c:v>45027</c:v>
                </c:pt>
                <c:pt idx="769">
                  <c:v>45026</c:v>
                </c:pt>
                <c:pt idx="770">
                  <c:v>45023</c:v>
                </c:pt>
                <c:pt idx="771">
                  <c:v>45022</c:v>
                </c:pt>
                <c:pt idx="772">
                  <c:v>45021</c:v>
                </c:pt>
                <c:pt idx="773">
                  <c:v>45020</c:v>
                </c:pt>
                <c:pt idx="774">
                  <c:v>45019</c:v>
                </c:pt>
                <c:pt idx="775">
                  <c:v>45016</c:v>
                </c:pt>
                <c:pt idx="776">
                  <c:v>45015</c:v>
                </c:pt>
                <c:pt idx="777">
                  <c:v>45014</c:v>
                </c:pt>
                <c:pt idx="778">
                  <c:v>45013</c:v>
                </c:pt>
                <c:pt idx="779">
                  <c:v>45012</c:v>
                </c:pt>
                <c:pt idx="780">
                  <c:v>45009</c:v>
                </c:pt>
                <c:pt idx="781">
                  <c:v>45008</c:v>
                </c:pt>
                <c:pt idx="782">
                  <c:v>45007</c:v>
                </c:pt>
                <c:pt idx="783">
                  <c:v>45006</c:v>
                </c:pt>
                <c:pt idx="784">
                  <c:v>45005</c:v>
                </c:pt>
                <c:pt idx="785">
                  <c:v>45002</c:v>
                </c:pt>
                <c:pt idx="786">
                  <c:v>45001</c:v>
                </c:pt>
                <c:pt idx="787">
                  <c:v>45000</c:v>
                </c:pt>
                <c:pt idx="788">
                  <c:v>44999</c:v>
                </c:pt>
                <c:pt idx="789">
                  <c:v>44998</c:v>
                </c:pt>
                <c:pt idx="790">
                  <c:v>44995</c:v>
                </c:pt>
                <c:pt idx="791">
                  <c:v>44994</c:v>
                </c:pt>
                <c:pt idx="792">
                  <c:v>44993</c:v>
                </c:pt>
                <c:pt idx="793">
                  <c:v>44992</c:v>
                </c:pt>
                <c:pt idx="794">
                  <c:v>44991</c:v>
                </c:pt>
                <c:pt idx="795">
                  <c:v>44988</c:v>
                </c:pt>
                <c:pt idx="796">
                  <c:v>44987</c:v>
                </c:pt>
                <c:pt idx="797">
                  <c:v>44986</c:v>
                </c:pt>
                <c:pt idx="798">
                  <c:v>44985</c:v>
                </c:pt>
                <c:pt idx="799">
                  <c:v>44984</c:v>
                </c:pt>
                <c:pt idx="800">
                  <c:v>44981</c:v>
                </c:pt>
                <c:pt idx="801">
                  <c:v>44980</c:v>
                </c:pt>
                <c:pt idx="802">
                  <c:v>44979</c:v>
                </c:pt>
                <c:pt idx="803">
                  <c:v>44978</c:v>
                </c:pt>
                <c:pt idx="804">
                  <c:v>44977</c:v>
                </c:pt>
                <c:pt idx="805">
                  <c:v>44974</c:v>
                </c:pt>
                <c:pt idx="806">
                  <c:v>44973</c:v>
                </c:pt>
                <c:pt idx="807">
                  <c:v>44972</c:v>
                </c:pt>
                <c:pt idx="808">
                  <c:v>44971</c:v>
                </c:pt>
                <c:pt idx="809">
                  <c:v>44970</c:v>
                </c:pt>
                <c:pt idx="810">
                  <c:v>44967</c:v>
                </c:pt>
                <c:pt idx="811">
                  <c:v>44966</c:v>
                </c:pt>
                <c:pt idx="812">
                  <c:v>44965</c:v>
                </c:pt>
                <c:pt idx="813">
                  <c:v>44964</c:v>
                </c:pt>
                <c:pt idx="814">
                  <c:v>44963</c:v>
                </c:pt>
                <c:pt idx="815">
                  <c:v>44960</c:v>
                </c:pt>
                <c:pt idx="816">
                  <c:v>44959</c:v>
                </c:pt>
                <c:pt idx="817">
                  <c:v>44958</c:v>
                </c:pt>
                <c:pt idx="818">
                  <c:v>44957</c:v>
                </c:pt>
                <c:pt idx="819">
                  <c:v>44956</c:v>
                </c:pt>
                <c:pt idx="820">
                  <c:v>44953</c:v>
                </c:pt>
                <c:pt idx="821">
                  <c:v>44952</c:v>
                </c:pt>
                <c:pt idx="822">
                  <c:v>44951</c:v>
                </c:pt>
                <c:pt idx="823">
                  <c:v>44950</c:v>
                </c:pt>
                <c:pt idx="824">
                  <c:v>44949</c:v>
                </c:pt>
                <c:pt idx="825">
                  <c:v>44946</c:v>
                </c:pt>
                <c:pt idx="826">
                  <c:v>44945</c:v>
                </c:pt>
                <c:pt idx="827">
                  <c:v>44944</c:v>
                </c:pt>
                <c:pt idx="828">
                  <c:v>44943</c:v>
                </c:pt>
                <c:pt idx="829">
                  <c:v>44942</c:v>
                </c:pt>
                <c:pt idx="830">
                  <c:v>44939</c:v>
                </c:pt>
                <c:pt idx="831">
                  <c:v>44938</c:v>
                </c:pt>
                <c:pt idx="832">
                  <c:v>44937</c:v>
                </c:pt>
                <c:pt idx="833">
                  <c:v>44936</c:v>
                </c:pt>
                <c:pt idx="834">
                  <c:v>44935</c:v>
                </c:pt>
                <c:pt idx="835">
                  <c:v>44932</c:v>
                </c:pt>
                <c:pt idx="836">
                  <c:v>44931</c:v>
                </c:pt>
                <c:pt idx="837">
                  <c:v>44930</c:v>
                </c:pt>
                <c:pt idx="838">
                  <c:v>44929</c:v>
                </c:pt>
                <c:pt idx="839">
                  <c:v>44928</c:v>
                </c:pt>
                <c:pt idx="840">
                  <c:v>44925</c:v>
                </c:pt>
                <c:pt idx="841">
                  <c:v>44924</c:v>
                </c:pt>
                <c:pt idx="842">
                  <c:v>44923</c:v>
                </c:pt>
                <c:pt idx="843">
                  <c:v>44922</c:v>
                </c:pt>
                <c:pt idx="844">
                  <c:v>44921</c:v>
                </c:pt>
                <c:pt idx="845">
                  <c:v>44918</c:v>
                </c:pt>
                <c:pt idx="846">
                  <c:v>44917</c:v>
                </c:pt>
                <c:pt idx="847">
                  <c:v>44916</c:v>
                </c:pt>
                <c:pt idx="848">
                  <c:v>44915</c:v>
                </c:pt>
                <c:pt idx="849">
                  <c:v>44914</c:v>
                </c:pt>
                <c:pt idx="850">
                  <c:v>44911</c:v>
                </c:pt>
                <c:pt idx="851">
                  <c:v>44910</c:v>
                </c:pt>
                <c:pt idx="852">
                  <c:v>44909</c:v>
                </c:pt>
                <c:pt idx="853">
                  <c:v>44908</c:v>
                </c:pt>
                <c:pt idx="854">
                  <c:v>44907</c:v>
                </c:pt>
                <c:pt idx="855">
                  <c:v>44904</c:v>
                </c:pt>
                <c:pt idx="856">
                  <c:v>44903</c:v>
                </c:pt>
                <c:pt idx="857">
                  <c:v>44902</c:v>
                </c:pt>
                <c:pt idx="858">
                  <c:v>44901</c:v>
                </c:pt>
                <c:pt idx="859">
                  <c:v>44900</c:v>
                </c:pt>
                <c:pt idx="860">
                  <c:v>44897</c:v>
                </c:pt>
                <c:pt idx="861">
                  <c:v>44896</c:v>
                </c:pt>
                <c:pt idx="862">
                  <c:v>44895</c:v>
                </c:pt>
                <c:pt idx="863">
                  <c:v>44894</c:v>
                </c:pt>
                <c:pt idx="864">
                  <c:v>44893</c:v>
                </c:pt>
                <c:pt idx="865">
                  <c:v>44890</c:v>
                </c:pt>
                <c:pt idx="866">
                  <c:v>44889</c:v>
                </c:pt>
                <c:pt idx="867">
                  <c:v>44888</c:v>
                </c:pt>
                <c:pt idx="868">
                  <c:v>44887</c:v>
                </c:pt>
                <c:pt idx="869">
                  <c:v>44886</c:v>
                </c:pt>
                <c:pt idx="870">
                  <c:v>44883</c:v>
                </c:pt>
                <c:pt idx="871">
                  <c:v>44882</c:v>
                </c:pt>
                <c:pt idx="872">
                  <c:v>44881</c:v>
                </c:pt>
                <c:pt idx="873">
                  <c:v>44880</c:v>
                </c:pt>
                <c:pt idx="874">
                  <c:v>44879</c:v>
                </c:pt>
                <c:pt idx="875">
                  <c:v>44876</c:v>
                </c:pt>
                <c:pt idx="876">
                  <c:v>44875</c:v>
                </c:pt>
                <c:pt idx="877">
                  <c:v>44874</c:v>
                </c:pt>
                <c:pt idx="878">
                  <c:v>44873</c:v>
                </c:pt>
                <c:pt idx="879">
                  <c:v>44872</c:v>
                </c:pt>
                <c:pt idx="880">
                  <c:v>44869</c:v>
                </c:pt>
                <c:pt idx="881">
                  <c:v>44868</c:v>
                </c:pt>
                <c:pt idx="882">
                  <c:v>44867</c:v>
                </c:pt>
                <c:pt idx="883">
                  <c:v>44866</c:v>
                </c:pt>
                <c:pt idx="884">
                  <c:v>44865</c:v>
                </c:pt>
                <c:pt idx="885">
                  <c:v>44862</c:v>
                </c:pt>
                <c:pt idx="886">
                  <c:v>44861</c:v>
                </c:pt>
                <c:pt idx="887">
                  <c:v>44860</c:v>
                </c:pt>
                <c:pt idx="888">
                  <c:v>44859</c:v>
                </c:pt>
                <c:pt idx="889">
                  <c:v>44858</c:v>
                </c:pt>
                <c:pt idx="890">
                  <c:v>44855</c:v>
                </c:pt>
                <c:pt idx="891">
                  <c:v>44854</c:v>
                </c:pt>
                <c:pt idx="892">
                  <c:v>44853</c:v>
                </c:pt>
                <c:pt idx="893">
                  <c:v>44852</c:v>
                </c:pt>
                <c:pt idx="894">
                  <c:v>44851</c:v>
                </c:pt>
                <c:pt idx="895">
                  <c:v>44848</c:v>
                </c:pt>
                <c:pt idx="896">
                  <c:v>44847</c:v>
                </c:pt>
                <c:pt idx="897">
                  <c:v>44846</c:v>
                </c:pt>
                <c:pt idx="898">
                  <c:v>44845</c:v>
                </c:pt>
                <c:pt idx="899">
                  <c:v>44844</c:v>
                </c:pt>
                <c:pt idx="900">
                  <c:v>44841</c:v>
                </c:pt>
                <c:pt idx="901">
                  <c:v>44840</c:v>
                </c:pt>
                <c:pt idx="902">
                  <c:v>44839</c:v>
                </c:pt>
                <c:pt idx="903">
                  <c:v>44838</c:v>
                </c:pt>
                <c:pt idx="904">
                  <c:v>44837</c:v>
                </c:pt>
                <c:pt idx="905">
                  <c:v>44834</c:v>
                </c:pt>
                <c:pt idx="906">
                  <c:v>44833</c:v>
                </c:pt>
                <c:pt idx="907">
                  <c:v>44832</c:v>
                </c:pt>
                <c:pt idx="908">
                  <c:v>44831</c:v>
                </c:pt>
                <c:pt idx="909">
                  <c:v>44830</c:v>
                </c:pt>
                <c:pt idx="910">
                  <c:v>44827</c:v>
                </c:pt>
                <c:pt idx="911">
                  <c:v>44826</c:v>
                </c:pt>
                <c:pt idx="912">
                  <c:v>44825</c:v>
                </c:pt>
                <c:pt idx="913">
                  <c:v>44824</c:v>
                </c:pt>
                <c:pt idx="914">
                  <c:v>44823</c:v>
                </c:pt>
                <c:pt idx="915">
                  <c:v>44820</c:v>
                </c:pt>
                <c:pt idx="916">
                  <c:v>44819</c:v>
                </c:pt>
                <c:pt idx="917">
                  <c:v>44818</c:v>
                </c:pt>
                <c:pt idx="918">
                  <c:v>44817</c:v>
                </c:pt>
                <c:pt idx="919">
                  <c:v>44816</c:v>
                </c:pt>
                <c:pt idx="920">
                  <c:v>44813</c:v>
                </c:pt>
                <c:pt idx="921">
                  <c:v>44812</c:v>
                </c:pt>
                <c:pt idx="922">
                  <c:v>44811</c:v>
                </c:pt>
                <c:pt idx="923">
                  <c:v>44810</c:v>
                </c:pt>
                <c:pt idx="924">
                  <c:v>44809</c:v>
                </c:pt>
                <c:pt idx="925">
                  <c:v>44806</c:v>
                </c:pt>
                <c:pt idx="926">
                  <c:v>44805</c:v>
                </c:pt>
                <c:pt idx="927">
                  <c:v>44804</c:v>
                </c:pt>
                <c:pt idx="928">
                  <c:v>44803</c:v>
                </c:pt>
                <c:pt idx="929">
                  <c:v>44802</c:v>
                </c:pt>
                <c:pt idx="930">
                  <c:v>44799</c:v>
                </c:pt>
                <c:pt idx="931">
                  <c:v>44798</c:v>
                </c:pt>
                <c:pt idx="932">
                  <c:v>44797</c:v>
                </c:pt>
                <c:pt idx="933">
                  <c:v>44796</c:v>
                </c:pt>
                <c:pt idx="934">
                  <c:v>44795</c:v>
                </c:pt>
                <c:pt idx="935">
                  <c:v>44792</c:v>
                </c:pt>
                <c:pt idx="936">
                  <c:v>44791</c:v>
                </c:pt>
                <c:pt idx="937">
                  <c:v>44790</c:v>
                </c:pt>
                <c:pt idx="938">
                  <c:v>44789</c:v>
                </c:pt>
                <c:pt idx="939">
                  <c:v>44788</c:v>
                </c:pt>
                <c:pt idx="940">
                  <c:v>44785</c:v>
                </c:pt>
                <c:pt idx="941">
                  <c:v>44784</c:v>
                </c:pt>
                <c:pt idx="942">
                  <c:v>44783</c:v>
                </c:pt>
                <c:pt idx="943">
                  <c:v>44782</c:v>
                </c:pt>
                <c:pt idx="944">
                  <c:v>44781</c:v>
                </c:pt>
                <c:pt idx="945">
                  <c:v>44778</c:v>
                </c:pt>
                <c:pt idx="946">
                  <c:v>44777</c:v>
                </c:pt>
                <c:pt idx="947">
                  <c:v>44776</c:v>
                </c:pt>
                <c:pt idx="948">
                  <c:v>44775</c:v>
                </c:pt>
                <c:pt idx="949">
                  <c:v>44774</c:v>
                </c:pt>
                <c:pt idx="950">
                  <c:v>44771</c:v>
                </c:pt>
                <c:pt idx="951">
                  <c:v>44770</c:v>
                </c:pt>
                <c:pt idx="952">
                  <c:v>44769</c:v>
                </c:pt>
                <c:pt idx="953">
                  <c:v>44768</c:v>
                </c:pt>
                <c:pt idx="954">
                  <c:v>44767</c:v>
                </c:pt>
                <c:pt idx="955">
                  <c:v>44764</c:v>
                </c:pt>
                <c:pt idx="956">
                  <c:v>44763</c:v>
                </c:pt>
                <c:pt idx="957">
                  <c:v>44762</c:v>
                </c:pt>
                <c:pt idx="958">
                  <c:v>44761</c:v>
                </c:pt>
                <c:pt idx="959">
                  <c:v>44760</c:v>
                </c:pt>
                <c:pt idx="960">
                  <c:v>44757</c:v>
                </c:pt>
                <c:pt idx="961">
                  <c:v>44756</c:v>
                </c:pt>
                <c:pt idx="962">
                  <c:v>44755</c:v>
                </c:pt>
                <c:pt idx="963">
                  <c:v>44754</c:v>
                </c:pt>
                <c:pt idx="964">
                  <c:v>44753</c:v>
                </c:pt>
                <c:pt idx="965">
                  <c:v>44750</c:v>
                </c:pt>
                <c:pt idx="966">
                  <c:v>44749</c:v>
                </c:pt>
                <c:pt idx="967">
                  <c:v>44748</c:v>
                </c:pt>
                <c:pt idx="968">
                  <c:v>44747</c:v>
                </c:pt>
                <c:pt idx="969">
                  <c:v>44746</c:v>
                </c:pt>
                <c:pt idx="970">
                  <c:v>44743</c:v>
                </c:pt>
                <c:pt idx="971">
                  <c:v>44742</c:v>
                </c:pt>
                <c:pt idx="972">
                  <c:v>44741</c:v>
                </c:pt>
                <c:pt idx="973">
                  <c:v>44740</c:v>
                </c:pt>
                <c:pt idx="974">
                  <c:v>44739</c:v>
                </c:pt>
                <c:pt idx="975">
                  <c:v>44736</c:v>
                </c:pt>
                <c:pt idx="976">
                  <c:v>44735</c:v>
                </c:pt>
                <c:pt idx="977">
                  <c:v>44734</c:v>
                </c:pt>
                <c:pt idx="978">
                  <c:v>44733</c:v>
                </c:pt>
                <c:pt idx="979">
                  <c:v>44732</c:v>
                </c:pt>
                <c:pt idx="980">
                  <c:v>44729</c:v>
                </c:pt>
                <c:pt idx="981">
                  <c:v>44728</c:v>
                </c:pt>
                <c:pt idx="982">
                  <c:v>44727</c:v>
                </c:pt>
                <c:pt idx="983">
                  <c:v>44726</c:v>
                </c:pt>
                <c:pt idx="984">
                  <c:v>44725</c:v>
                </c:pt>
                <c:pt idx="985">
                  <c:v>44722</c:v>
                </c:pt>
                <c:pt idx="986">
                  <c:v>44721</c:v>
                </c:pt>
                <c:pt idx="987">
                  <c:v>44720</c:v>
                </c:pt>
                <c:pt idx="988">
                  <c:v>44719</c:v>
                </c:pt>
                <c:pt idx="989">
                  <c:v>44718</c:v>
                </c:pt>
                <c:pt idx="990">
                  <c:v>44715</c:v>
                </c:pt>
                <c:pt idx="991">
                  <c:v>44714</c:v>
                </c:pt>
                <c:pt idx="992">
                  <c:v>44713</c:v>
                </c:pt>
                <c:pt idx="993">
                  <c:v>44712</c:v>
                </c:pt>
                <c:pt idx="994">
                  <c:v>44711</c:v>
                </c:pt>
                <c:pt idx="995">
                  <c:v>44708</c:v>
                </c:pt>
                <c:pt idx="996">
                  <c:v>44707</c:v>
                </c:pt>
                <c:pt idx="997">
                  <c:v>44706</c:v>
                </c:pt>
                <c:pt idx="998">
                  <c:v>44705</c:v>
                </c:pt>
                <c:pt idx="999">
                  <c:v>44704</c:v>
                </c:pt>
                <c:pt idx="1000">
                  <c:v>44701</c:v>
                </c:pt>
                <c:pt idx="1001">
                  <c:v>44700</c:v>
                </c:pt>
                <c:pt idx="1002">
                  <c:v>44699</c:v>
                </c:pt>
                <c:pt idx="1003">
                  <c:v>44698</c:v>
                </c:pt>
                <c:pt idx="1004">
                  <c:v>44697</c:v>
                </c:pt>
                <c:pt idx="1005">
                  <c:v>44694</c:v>
                </c:pt>
                <c:pt idx="1006">
                  <c:v>44693</c:v>
                </c:pt>
                <c:pt idx="1007">
                  <c:v>44692</c:v>
                </c:pt>
                <c:pt idx="1008">
                  <c:v>44691</c:v>
                </c:pt>
                <c:pt idx="1009">
                  <c:v>44690</c:v>
                </c:pt>
                <c:pt idx="1010">
                  <c:v>44687</c:v>
                </c:pt>
                <c:pt idx="1011">
                  <c:v>44686</c:v>
                </c:pt>
                <c:pt idx="1012">
                  <c:v>44685</c:v>
                </c:pt>
                <c:pt idx="1013">
                  <c:v>44684</c:v>
                </c:pt>
                <c:pt idx="1014">
                  <c:v>44683</c:v>
                </c:pt>
                <c:pt idx="1015">
                  <c:v>44680</c:v>
                </c:pt>
                <c:pt idx="1016">
                  <c:v>44679</c:v>
                </c:pt>
                <c:pt idx="1017">
                  <c:v>44678</c:v>
                </c:pt>
                <c:pt idx="1018">
                  <c:v>44677</c:v>
                </c:pt>
                <c:pt idx="1019">
                  <c:v>44676</c:v>
                </c:pt>
                <c:pt idx="1020">
                  <c:v>44673</c:v>
                </c:pt>
                <c:pt idx="1021">
                  <c:v>44672</c:v>
                </c:pt>
                <c:pt idx="1022">
                  <c:v>44671</c:v>
                </c:pt>
                <c:pt idx="1023">
                  <c:v>44670</c:v>
                </c:pt>
                <c:pt idx="1024">
                  <c:v>44669</c:v>
                </c:pt>
                <c:pt idx="1025">
                  <c:v>44666</c:v>
                </c:pt>
                <c:pt idx="1026">
                  <c:v>44665</c:v>
                </c:pt>
                <c:pt idx="1027">
                  <c:v>44664</c:v>
                </c:pt>
                <c:pt idx="1028">
                  <c:v>44663</c:v>
                </c:pt>
                <c:pt idx="1029">
                  <c:v>44662</c:v>
                </c:pt>
                <c:pt idx="1030">
                  <c:v>44659</c:v>
                </c:pt>
                <c:pt idx="1031">
                  <c:v>44658</c:v>
                </c:pt>
                <c:pt idx="1032">
                  <c:v>44657</c:v>
                </c:pt>
                <c:pt idx="1033">
                  <c:v>44656</c:v>
                </c:pt>
                <c:pt idx="1034">
                  <c:v>44655</c:v>
                </c:pt>
                <c:pt idx="1035">
                  <c:v>44652</c:v>
                </c:pt>
                <c:pt idx="1036">
                  <c:v>44651</c:v>
                </c:pt>
                <c:pt idx="1037">
                  <c:v>44650</c:v>
                </c:pt>
                <c:pt idx="1038">
                  <c:v>44649</c:v>
                </c:pt>
                <c:pt idx="1039">
                  <c:v>44648</c:v>
                </c:pt>
                <c:pt idx="1040">
                  <c:v>44645</c:v>
                </c:pt>
                <c:pt idx="1041">
                  <c:v>44644</c:v>
                </c:pt>
                <c:pt idx="1042">
                  <c:v>44643</c:v>
                </c:pt>
                <c:pt idx="1043">
                  <c:v>44642</c:v>
                </c:pt>
                <c:pt idx="1044">
                  <c:v>44641</c:v>
                </c:pt>
                <c:pt idx="1045">
                  <c:v>44638</c:v>
                </c:pt>
                <c:pt idx="1046">
                  <c:v>44637</c:v>
                </c:pt>
                <c:pt idx="1047">
                  <c:v>44636</c:v>
                </c:pt>
                <c:pt idx="1048">
                  <c:v>44635</c:v>
                </c:pt>
                <c:pt idx="1049">
                  <c:v>44634</c:v>
                </c:pt>
                <c:pt idx="1050">
                  <c:v>44631</c:v>
                </c:pt>
                <c:pt idx="1051">
                  <c:v>44630</c:v>
                </c:pt>
                <c:pt idx="1052">
                  <c:v>44629</c:v>
                </c:pt>
                <c:pt idx="1053">
                  <c:v>44628</c:v>
                </c:pt>
                <c:pt idx="1054">
                  <c:v>44627</c:v>
                </c:pt>
                <c:pt idx="1055">
                  <c:v>44624</c:v>
                </c:pt>
                <c:pt idx="1056">
                  <c:v>44623</c:v>
                </c:pt>
                <c:pt idx="1057">
                  <c:v>44622</c:v>
                </c:pt>
                <c:pt idx="1058">
                  <c:v>44621</c:v>
                </c:pt>
                <c:pt idx="1059">
                  <c:v>44620</c:v>
                </c:pt>
                <c:pt idx="1060">
                  <c:v>44617</c:v>
                </c:pt>
                <c:pt idx="1061">
                  <c:v>44616</c:v>
                </c:pt>
                <c:pt idx="1062">
                  <c:v>44615</c:v>
                </c:pt>
                <c:pt idx="1063">
                  <c:v>44614</c:v>
                </c:pt>
                <c:pt idx="1064">
                  <c:v>44613</c:v>
                </c:pt>
                <c:pt idx="1065">
                  <c:v>44610</c:v>
                </c:pt>
                <c:pt idx="1066">
                  <c:v>44609</c:v>
                </c:pt>
                <c:pt idx="1067">
                  <c:v>44608</c:v>
                </c:pt>
                <c:pt idx="1068">
                  <c:v>44607</c:v>
                </c:pt>
                <c:pt idx="1069">
                  <c:v>44606</c:v>
                </c:pt>
                <c:pt idx="1070">
                  <c:v>44603</c:v>
                </c:pt>
                <c:pt idx="1071">
                  <c:v>44602</c:v>
                </c:pt>
                <c:pt idx="1072">
                  <c:v>44601</c:v>
                </c:pt>
                <c:pt idx="1073">
                  <c:v>44600</c:v>
                </c:pt>
                <c:pt idx="1074">
                  <c:v>44599</c:v>
                </c:pt>
                <c:pt idx="1075">
                  <c:v>44596</c:v>
                </c:pt>
                <c:pt idx="1076">
                  <c:v>44595</c:v>
                </c:pt>
                <c:pt idx="1077">
                  <c:v>44594</c:v>
                </c:pt>
                <c:pt idx="1078">
                  <c:v>44593</c:v>
                </c:pt>
                <c:pt idx="1079">
                  <c:v>44592</c:v>
                </c:pt>
                <c:pt idx="1080">
                  <c:v>44589</c:v>
                </c:pt>
                <c:pt idx="1081">
                  <c:v>44588</c:v>
                </c:pt>
                <c:pt idx="1082">
                  <c:v>44587</c:v>
                </c:pt>
                <c:pt idx="1083">
                  <c:v>44586</c:v>
                </c:pt>
                <c:pt idx="1084">
                  <c:v>44585</c:v>
                </c:pt>
                <c:pt idx="1085">
                  <c:v>44582</c:v>
                </c:pt>
                <c:pt idx="1086">
                  <c:v>44581</c:v>
                </c:pt>
                <c:pt idx="1087">
                  <c:v>44580</c:v>
                </c:pt>
                <c:pt idx="1088">
                  <c:v>44579</c:v>
                </c:pt>
                <c:pt idx="1089">
                  <c:v>44578</c:v>
                </c:pt>
                <c:pt idx="1090">
                  <c:v>44575</c:v>
                </c:pt>
                <c:pt idx="1091">
                  <c:v>44574</c:v>
                </c:pt>
                <c:pt idx="1092">
                  <c:v>44573</c:v>
                </c:pt>
                <c:pt idx="1093">
                  <c:v>44572</c:v>
                </c:pt>
                <c:pt idx="1094">
                  <c:v>44571</c:v>
                </c:pt>
                <c:pt idx="1095">
                  <c:v>44568</c:v>
                </c:pt>
                <c:pt idx="1096">
                  <c:v>44567</c:v>
                </c:pt>
                <c:pt idx="1097">
                  <c:v>44566</c:v>
                </c:pt>
                <c:pt idx="1098">
                  <c:v>44565</c:v>
                </c:pt>
                <c:pt idx="1099">
                  <c:v>44564</c:v>
                </c:pt>
                <c:pt idx="1100">
                  <c:v>44561</c:v>
                </c:pt>
                <c:pt idx="1101">
                  <c:v>44560</c:v>
                </c:pt>
                <c:pt idx="1102">
                  <c:v>44559</c:v>
                </c:pt>
                <c:pt idx="1103">
                  <c:v>44558</c:v>
                </c:pt>
                <c:pt idx="1104">
                  <c:v>44557</c:v>
                </c:pt>
                <c:pt idx="1105">
                  <c:v>44554</c:v>
                </c:pt>
                <c:pt idx="1106">
                  <c:v>44553</c:v>
                </c:pt>
                <c:pt idx="1107">
                  <c:v>44552</c:v>
                </c:pt>
                <c:pt idx="1108">
                  <c:v>44551</c:v>
                </c:pt>
                <c:pt idx="1109">
                  <c:v>44550</c:v>
                </c:pt>
                <c:pt idx="1110">
                  <c:v>44547</c:v>
                </c:pt>
                <c:pt idx="1111">
                  <c:v>44546</c:v>
                </c:pt>
                <c:pt idx="1112">
                  <c:v>44545</c:v>
                </c:pt>
                <c:pt idx="1113">
                  <c:v>44544</c:v>
                </c:pt>
                <c:pt idx="1114">
                  <c:v>44543</c:v>
                </c:pt>
                <c:pt idx="1115">
                  <c:v>44540</c:v>
                </c:pt>
                <c:pt idx="1116">
                  <c:v>44539</c:v>
                </c:pt>
                <c:pt idx="1117">
                  <c:v>44538</c:v>
                </c:pt>
                <c:pt idx="1118">
                  <c:v>44537</c:v>
                </c:pt>
                <c:pt idx="1119">
                  <c:v>44536</c:v>
                </c:pt>
                <c:pt idx="1120">
                  <c:v>44533</c:v>
                </c:pt>
                <c:pt idx="1121">
                  <c:v>44532</c:v>
                </c:pt>
                <c:pt idx="1122">
                  <c:v>44531</c:v>
                </c:pt>
                <c:pt idx="1123">
                  <c:v>44530</c:v>
                </c:pt>
                <c:pt idx="1124">
                  <c:v>44529</c:v>
                </c:pt>
                <c:pt idx="1125">
                  <c:v>44526</c:v>
                </c:pt>
                <c:pt idx="1126">
                  <c:v>44525</c:v>
                </c:pt>
                <c:pt idx="1127">
                  <c:v>44524</c:v>
                </c:pt>
                <c:pt idx="1128">
                  <c:v>44523</c:v>
                </c:pt>
                <c:pt idx="1129">
                  <c:v>44522</c:v>
                </c:pt>
                <c:pt idx="1130">
                  <c:v>44519</c:v>
                </c:pt>
                <c:pt idx="1131">
                  <c:v>44518</c:v>
                </c:pt>
                <c:pt idx="1132">
                  <c:v>44517</c:v>
                </c:pt>
                <c:pt idx="1133">
                  <c:v>44516</c:v>
                </c:pt>
                <c:pt idx="1134">
                  <c:v>44515</c:v>
                </c:pt>
                <c:pt idx="1135">
                  <c:v>44512</c:v>
                </c:pt>
                <c:pt idx="1136">
                  <c:v>44511</c:v>
                </c:pt>
                <c:pt idx="1137">
                  <c:v>44510</c:v>
                </c:pt>
                <c:pt idx="1138">
                  <c:v>44509</c:v>
                </c:pt>
                <c:pt idx="1139">
                  <c:v>44508</c:v>
                </c:pt>
                <c:pt idx="1140">
                  <c:v>44505</c:v>
                </c:pt>
                <c:pt idx="1141">
                  <c:v>44504</c:v>
                </c:pt>
                <c:pt idx="1142">
                  <c:v>44503</c:v>
                </c:pt>
                <c:pt idx="1143">
                  <c:v>44502</c:v>
                </c:pt>
                <c:pt idx="1144">
                  <c:v>44501</c:v>
                </c:pt>
                <c:pt idx="1145">
                  <c:v>44498</c:v>
                </c:pt>
                <c:pt idx="1146">
                  <c:v>44497</c:v>
                </c:pt>
                <c:pt idx="1147">
                  <c:v>44496</c:v>
                </c:pt>
                <c:pt idx="1148">
                  <c:v>44495</c:v>
                </c:pt>
                <c:pt idx="1149">
                  <c:v>44494</c:v>
                </c:pt>
                <c:pt idx="1150">
                  <c:v>44491</c:v>
                </c:pt>
                <c:pt idx="1151">
                  <c:v>44490</c:v>
                </c:pt>
                <c:pt idx="1152">
                  <c:v>44489</c:v>
                </c:pt>
                <c:pt idx="1153">
                  <c:v>44488</c:v>
                </c:pt>
                <c:pt idx="1154">
                  <c:v>44487</c:v>
                </c:pt>
                <c:pt idx="1155">
                  <c:v>44484</c:v>
                </c:pt>
                <c:pt idx="1156">
                  <c:v>44483</c:v>
                </c:pt>
                <c:pt idx="1157">
                  <c:v>44482</c:v>
                </c:pt>
                <c:pt idx="1158">
                  <c:v>44481</c:v>
                </c:pt>
                <c:pt idx="1159">
                  <c:v>44480</c:v>
                </c:pt>
                <c:pt idx="1160">
                  <c:v>44477</c:v>
                </c:pt>
                <c:pt idx="1161">
                  <c:v>44476</c:v>
                </c:pt>
                <c:pt idx="1162">
                  <c:v>44475</c:v>
                </c:pt>
                <c:pt idx="1163">
                  <c:v>44474</c:v>
                </c:pt>
                <c:pt idx="1164">
                  <c:v>44473</c:v>
                </c:pt>
                <c:pt idx="1165">
                  <c:v>44470</c:v>
                </c:pt>
                <c:pt idx="1166">
                  <c:v>44469</c:v>
                </c:pt>
                <c:pt idx="1167">
                  <c:v>44468</c:v>
                </c:pt>
                <c:pt idx="1168">
                  <c:v>44467</c:v>
                </c:pt>
                <c:pt idx="1169">
                  <c:v>44466</c:v>
                </c:pt>
                <c:pt idx="1170">
                  <c:v>44463</c:v>
                </c:pt>
                <c:pt idx="1171">
                  <c:v>44462</c:v>
                </c:pt>
                <c:pt idx="1172">
                  <c:v>44461</c:v>
                </c:pt>
                <c:pt idx="1173">
                  <c:v>44460</c:v>
                </c:pt>
                <c:pt idx="1174">
                  <c:v>44459</c:v>
                </c:pt>
                <c:pt idx="1175">
                  <c:v>44456</c:v>
                </c:pt>
                <c:pt idx="1176">
                  <c:v>44455</c:v>
                </c:pt>
                <c:pt idx="1177">
                  <c:v>44454</c:v>
                </c:pt>
                <c:pt idx="1178">
                  <c:v>44453</c:v>
                </c:pt>
                <c:pt idx="1179">
                  <c:v>44452</c:v>
                </c:pt>
                <c:pt idx="1180">
                  <c:v>44449</c:v>
                </c:pt>
                <c:pt idx="1181">
                  <c:v>44448</c:v>
                </c:pt>
                <c:pt idx="1182">
                  <c:v>44447</c:v>
                </c:pt>
                <c:pt idx="1183">
                  <c:v>44446</c:v>
                </c:pt>
                <c:pt idx="1184">
                  <c:v>44445</c:v>
                </c:pt>
                <c:pt idx="1185">
                  <c:v>44442</c:v>
                </c:pt>
                <c:pt idx="1186">
                  <c:v>44441</c:v>
                </c:pt>
                <c:pt idx="1187">
                  <c:v>44440</c:v>
                </c:pt>
                <c:pt idx="1188">
                  <c:v>44439</c:v>
                </c:pt>
                <c:pt idx="1189">
                  <c:v>44438</c:v>
                </c:pt>
                <c:pt idx="1190">
                  <c:v>44435</c:v>
                </c:pt>
                <c:pt idx="1191">
                  <c:v>44434</c:v>
                </c:pt>
                <c:pt idx="1192">
                  <c:v>44433</c:v>
                </c:pt>
                <c:pt idx="1193">
                  <c:v>44432</c:v>
                </c:pt>
                <c:pt idx="1194">
                  <c:v>44431</c:v>
                </c:pt>
                <c:pt idx="1195">
                  <c:v>44428</c:v>
                </c:pt>
                <c:pt idx="1196">
                  <c:v>44427</c:v>
                </c:pt>
                <c:pt idx="1197">
                  <c:v>44426</c:v>
                </c:pt>
                <c:pt idx="1198">
                  <c:v>44425</c:v>
                </c:pt>
                <c:pt idx="1199">
                  <c:v>44424</c:v>
                </c:pt>
                <c:pt idx="1200">
                  <c:v>44421</c:v>
                </c:pt>
                <c:pt idx="1201">
                  <c:v>44420</c:v>
                </c:pt>
                <c:pt idx="1202">
                  <c:v>44419</c:v>
                </c:pt>
                <c:pt idx="1203">
                  <c:v>44418</c:v>
                </c:pt>
                <c:pt idx="1204">
                  <c:v>44417</c:v>
                </c:pt>
                <c:pt idx="1205">
                  <c:v>44414</c:v>
                </c:pt>
                <c:pt idx="1206">
                  <c:v>44413</c:v>
                </c:pt>
                <c:pt idx="1207">
                  <c:v>44412</c:v>
                </c:pt>
                <c:pt idx="1208">
                  <c:v>44411</c:v>
                </c:pt>
                <c:pt idx="1209">
                  <c:v>44410</c:v>
                </c:pt>
                <c:pt idx="1210">
                  <c:v>44407</c:v>
                </c:pt>
                <c:pt idx="1211">
                  <c:v>44406</c:v>
                </c:pt>
                <c:pt idx="1212">
                  <c:v>44405</c:v>
                </c:pt>
                <c:pt idx="1213">
                  <c:v>44404</c:v>
                </c:pt>
                <c:pt idx="1214">
                  <c:v>44403</c:v>
                </c:pt>
                <c:pt idx="1215">
                  <c:v>44400</c:v>
                </c:pt>
                <c:pt idx="1216">
                  <c:v>44399</c:v>
                </c:pt>
                <c:pt idx="1217">
                  <c:v>44398</c:v>
                </c:pt>
                <c:pt idx="1218">
                  <c:v>44397</c:v>
                </c:pt>
                <c:pt idx="1219">
                  <c:v>44396</c:v>
                </c:pt>
                <c:pt idx="1220">
                  <c:v>44393</c:v>
                </c:pt>
                <c:pt idx="1221">
                  <c:v>44392</c:v>
                </c:pt>
                <c:pt idx="1222">
                  <c:v>44391</c:v>
                </c:pt>
                <c:pt idx="1223">
                  <c:v>44390</c:v>
                </c:pt>
                <c:pt idx="1224">
                  <c:v>44389</c:v>
                </c:pt>
                <c:pt idx="1225">
                  <c:v>44386</c:v>
                </c:pt>
                <c:pt idx="1226">
                  <c:v>44385</c:v>
                </c:pt>
                <c:pt idx="1227">
                  <c:v>44384</c:v>
                </c:pt>
                <c:pt idx="1228">
                  <c:v>44383</c:v>
                </c:pt>
                <c:pt idx="1229">
                  <c:v>44382</c:v>
                </c:pt>
                <c:pt idx="1230">
                  <c:v>44379</c:v>
                </c:pt>
                <c:pt idx="1231">
                  <c:v>44378</c:v>
                </c:pt>
                <c:pt idx="1232">
                  <c:v>44377</c:v>
                </c:pt>
                <c:pt idx="1233">
                  <c:v>44376</c:v>
                </c:pt>
                <c:pt idx="1234">
                  <c:v>44375</c:v>
                </c:pt>
                <c:pt idx="1235">
                  <c:v>44372</c:v>
                </c:pt>
                <c:pt idx="1236">
                  <c:v>44371</c:v>
                </c:pt>
                <c:pt idx="1237">
                  <c:v>44370</c:v>
                </c:pt>
                <c:pt idx="1238">
                  <c:v>44369</c:v>
                </c:pt>
                <c:pt idx="1239">
                  <c:v>44368</c:v>
                </c:pt>
                <c:pt idx="1240">
                  <c:v>44365</c:v>
                </c:pt>
                <c:pt idx="1241">
                  <c:v>44364</c:v>
                </c:pt>
                <c:pt idx="1242">
                  <c:v>44363</c:v>
                </c:pt>
                <c:pt idx="1243">
                  <c:v>44362</c:v>
                </c:pt>
                <c:pt idx="1244">
                  <c:v>44361</c:v>
                </c:pt>
                <c:pt idx="1245">
                  <c:v>44358</c:v>
                </c:pt>
                <c:pt idx="1246">
                  <c:v>44357</c:v>
                </c:pt>
                <c:pt idx="1247">
                  <c:v>44356</c:v>
                </c:pt>
                <c:pt idx="1248">
                  <c:v>44355</c:v>
                </c:pt>
                <c:pt idx="1249">
                  <c:v>44354</c:v>
                </c:pt>
                <c:pt idx="1250">
                  <c:v>44351</c:v>
                </c:pt>
                <c:pt idx="1251">
                  <c:v>44350</c:v>
                </c:pt>
                <c:pt idx="1252">
                  <c:v>44349</c:v>
                </c:pt>
                <c:pt idx="1253">
                  <c:v>44348</c:v>
                </c:pt>
                <c:pt idx="1254">
                  <c:v>44347</c:v>
                </c:pt>
                <c:pt idx="1255">
                  <c:v>44344</c:v>
                </c:pt>
                <c:pt idx="1256">
                  <c:v>44343</c:v>
                </c:pt>
                <c:pt idx="1257">
                  <c:v>44342</c:v>
                </c:pt>
                <c:pt idx="1258">
                  <c:v>44341</c:v>
                </c:pt>
                <c:pt idx="1259">
                  <c:v>44340</c:v>
                </c:pt>
                <c:pt idx="1260">
                  <c:v>44337</c:v>
                </c:pt>
                <c:pt idx="1261">
                  <c:v>44336</c:v>
                </c:pt>
                <c:pt idx="1262">
                  <c:v>44335</c:v>
                </c:pt>
                <c:pt idx="1263">
                  <c:v>44334</c:v>
                </c:pt>
                <c:pt idx="1264">
                  <c:v>44333</c:v>
                </c:pt>
                <c:pt idx="1265">
                  <c:v>44330</c:v>
                </c:pt>
                <c:pt idx="1266">
                  <c:v>44329</c:v>
                </c:pt>
                <c:pt idx="1267">
                  <c:v>44328</c:v>
                </c:pt>
                <c:pt idx="1268">
                  <c:v>44327</c:v>
                </c:pt>
                <c:pt idx="1269">
                  <c:v>44326</c:v>
                </c:pt>
                <c:pt idx="1270">
                  <c:v>44323</c:v>
                </c:pt>
                <c:pt idx="1271">
                  <c:v>44322</c:v>
                </c:pt>
                <c:pt idx="1272">
                  <c:v>44321</c:v>
                </c:pt>
                <c:pt idx="1273">
                  <c:v>44320</c:v>
                </c:pt>
                <c:pt idx="1274">
                  <c:v>44319</c:v>
                </c:pt>
                <c:pt idx="1275">
                  <c:v>44316</c:v>
                </c:pt>
                <c:pt idx="1276">
                  <c:v>44315</c:v>
                </c:pt>
                <c:pt idx="1277">
                  <c:v>44314</c:v>
                </c:pt>
                <c:pt idx="1278">
                  <c:v>44313</c:v>
                </c:pt>
                <c:pt idx="1279">
                  <c:v>44312</c:v>
                </c:pt>
                <c:pt idx="1280">
                  <c:v>44309</c:v>
                </c:pt>
                <c:pt idx="1281">
                  <c:v>44308</c:v>
                </c:pt>
                <c:pt idx="1282">
                  <c:v>44307</c:v>
                </c:pt>
                <c:pt idx="1283">
                  <c:v>44306</c:v>
                </c:pt>
                <c:pt idx="1284">
                  <c:v>44305</c:v>
                </c:pt>
                <c:pt idx="1285">
                  <c:v>44302</c:v>
                </c:pt>
                <c:pt idx="1286">
                  <c:v>44301</c:v>
                </c:pt>
                <c:pt idx="1287">
                  <c:v>44300</c:v>
                </c:pt>
                <c:pt idx="1288">
                  <c:v>44299</c:v>
                </c:pt>
                <c:pt idx="1289">
                  <c:v>44298</c:v>
                </c:pt>
                <c:pt idx="1290">
                  <c:v>44295</c:v>
                </c:pt>
                <c:pt idx="1291">
                  <c:v>44294</c:v>
                </c:pt>
                <c:pt idx="1292">
                  <c:v>44293</c:v>
                </c:pt>
                <c:pt idx="1293">
                  <c:v>44292</c:v>
                </c:pt>
                <c:pt idx="1294">
                  <c:v>44291</c:v>
                </c:pt>
                <c:pt idx="1295">
                  <c:v>44288</c:v>
                </c:pt>
                <c:pt idx="1296">
                  <c:v>44287</c:v>
                </c:pt>
                <c:pt idx="1297">
                  <c:v>44286</c:v>
                </c:pt>
                <c:pt idx="1298">
                  <c:v>44285</c:v>
                </c:pt>
                <c:pt idx="1299">
                  <c:v>44284</c:v>
                </c:pt>
                <c:pt idx="1300">
                  <c:v>44281</c:v>
                </c:pt>
                <c:pt idx="1301">
                  <c:v>44280</c:v>
                </c:pt>
                <c:pt idx="1302">
                  <c:v>44279</c:v>
                </c:pt>
                <c:pt idx="1303">
                  <c:v>44278</c:v>
                </c:pt>
                <c:pt idx="1304">
                  <c:v>44277</c:v>
                </c:pt>
                <c:pt idx="1305">
                  <c:v>44274</c:v>
                </c:pt>
                <c:pt idx="1306">
                  <c:v>44273</c:v>
                </c:pt>
                <c:pt idx="1307">
                  <c:v>44272</c:v>
                </c:pt>
                <c:pt idx="1308">
                  <c:v>44271</c:v>
                </c:pt>
                <c:pt idx="1309">
                  <c:v>44270</c:v>
                </c:pt>
                <c:pt idx="1310">
                  <c:v>44267</c:v>
                </c:pt>
                <c:pt idx="1311">
                  <c:v>44266</c:v>
                </c:pt>
                <c:pt idx="1312">
                  <c:v>44265</c:v>
                </c:pt>
                <c:pt idx="1313">
                  <c:v>44264</c:v>
                </c:pt>
                <c:pt idx="1314">
                  <c:v>44263</c:v>
                </c:pt>
                <c:pt idx="1315">
                  <c:v>44260</c:v>
                </c:pt>
                <c:pt idx="1316">
                  <c:v>44259</c:v>
                </c:pt>
                <c:pt idx="1317">
                  <c:v>44258</c:v>
                </c:pt>
                <c:pt idx="1318">
                  <c:v>44257</c:v>
                </c:pt>
                <c:pt idx="1319">
                  <c:v>44256</c:v>
                </c:pt>
                <c:pt idx="1320">
                  <c:v>44253</c:v>
                </c:pt>
                <c:pt idx="1321">
                  <c:v>44252</c:v>
                </c:pt>
                <c:pt idx="1322">
                  <c:v>44251</c:v>
                </c:pt>
                <c:pt idx="1323">
                  <c:v>44250</c:v>
                </c:pt>
                <c:pt idx="1324">
                  <c:v>44249</c:v>
                </c:pt>
                <c:pt idx="1325">
                  <c:v>44246</c:v>
                </c:pt>
                <c:pt idx="1326">
                  <c:v>44245</c:v>
                </c:pt>
                <c:pt idx="1327">
                  <c:v>44244</c:v>
                </c:pt>
                <c:pt idx="1328">
                  <c:v>44243</c:v>
                </c:pt>
                <c:pt idx="1329">
                  <c:v>44242</c:v>
                </c:pt>
                <c:pt idx="1330">
                  <c:v>44239</c:v>
                </c:pt>
                <c:pt idx="1331">
                  <c:v>44238</c:v>
                </c:pt>
                <c:pt idx="1332">
                  <c:v>44237</c:v>
                </c:pt>
                <c:pt idx="1333">
                  <c:v>44236</c:v>
                </c:pt>
                <c:pt idx="1334">
                  <c:v>44235</c:v>
                </c:pt>
                <c:pt idx="1335">
                  <c:v>44232</c:v>
                </c:pt>
                <c:pt idx="1336">
                  <c:v>44231</c:v>
                </c:pt>
                <c:pt idx="1337">
                  <c:v>44230</c:v>
                </c:pt>
                <c:pt idx="1338">
                  <c:v>44229</c:v>
                </c:pt>
                <c:pt idx="1339">
                  <c:v>44228</c:v>
                </c:pt>
                <c:pt idx="1340">
                  <c:v>44225</c:v>
                </c:pt>
                <c:pt idx="1341">
                  <c:v>44224</c:v>
                </c:pt>
                <c:pt idx="1342">
                  <c:v>44223</c:v>
                </c:pt>
                <c:pt idx="1343">
                  <c:v>44222</c:v>
                </c:pt>
                <c:pt idx="1344">
                  <c:v>44221</c:v>
                </c:pt>
                <c:pt idx="1345">
                  <c:v>44218</c:v>
                </c:pt>
                <c:pt idx="1346">
                  <c:v>44217</c:v>
                </c:pt>
                <c:pt idx="1347">
                  <c:v>44216</c:v>
                </c:pt>
                <c:pt idx="1348">
                  <c:v>44215</c:v>
                </c:pt>
                <c:pt idx="1349">
                  <c:v>44214</c:v>
                </c:pt>
                <c:pt idx="1350">
                  <c:v>44211</c:v>
                </c:pt>
                <c:pt idx="1351">
                  <c:v>44210</c:v>
                </c:pt>
                <c:pt idx="1352">
                  <c:v>44209</c:v>
                </c:pt>
                <c:pt idx="1353">
                  <c:v>44208</c:v>
                </c:pt>
                <c:pt idx="1354">
                  <c:v>44207</c:v>
                </c:pt>
                <c:pt idx="1355">
                  <c:v>44204</c:v>
                </c:pt>
                <c:pt idx="1356">
                  <c:v>44203</c:v>
                </c:pt>
                <c:pt idx="1357">
                  <c:v>44202</c:v>
                </c:pt>
                <c:pt idx="1358">
                  <c:v>44201</c:v>
                </c:pt>
                <c:pt idx="1359">
                  <c:v>44200</c:v>
                </c:pt>
                <c:pt idx="1360">
                  <c:v>44197</c:v>
                </c:pt>
              </c:numCache>
            </c:numRef>
          </c:cat>
          <c:val>
            <c:numRef>
              <c:f>'Market Data'!$AI$3:$AI$1363</c:f>
              <c:numCache>
                <c:formatCode>0.0%</c:formatCode>
                <c:ptCount val="1361"/>
                <c:pt idx="0">
                  <c:v>0.13273542600896859</c:v>
                </c:pt>
                <c:pt idx="1">
                  <c:v>0.12937062937062938</c:v>
                </c:pt>
                <c:pt idx="2">
                  <c:v>0.12982456140350876</c:v>
                </c:pt>
                <c:pt idx="3">
                  <c:v>0.12925764192139738</c:v>
                </c:pt>
                <c:pt idx="4">
                  <c:v>0.13321332133213321</c:v>
                </c:pt>
                <c:pt idx="5">
                  <c:v>0.13515981735159818</c:v>
                </c:pt>
                <c:pt idx="6">
                  <c:v>0.13466787989080983</c:v>
                </c:pt>
                <c:pt idx="7">
                  <c:v>0.13249776186213072</c:v>
                </c:pt>
                <c:pt idx="8">
                  <c:v>0.13028169014084506</c:v>
                </c:pt>
                <c:pt idx="9">
                  <c:v>0.12971078001752848</c:v>
                </c:pt>
                <c:pt idx="10">
                  <c:v>0.12903225806451613</c:v>
                </c:pt>
                <c:pt idx="11">
                  <c:v>0.12802768166089964</c:v>
                </c:pt>
                <c:pt idx="12">
                  <c:v>0.12813852813852813</c:v>
                </c:pt>
                <c:pt idx="13">
                  <c:v>0.12869565217391304</c:v>
                </c:pt>
                <c:pt idx="14">
                  <c:v>0.12836079791847355</c:v>
                </c:pt>
                <c:pt idx="15">
                  <c:v>0.13108945969884855</c:v>
                </c:pt>
                <c:pt idx="16">
                  <c:v>0.12627986348122866</c:v>
                </c:pt>
                <c:pt idx="17">
                  <c:v>0.12426532325776658</c:v>
                </c:pt>
                <c:pt idx="18">
                  <c:v>0.12671232876712329</c:v>
                </c:pt>
                <c:pt idx="19">
                  <c:v>0.12858384013900956</c:v>
                </c:pt>
                <c:pt idx="20">
                  <c:v>0.12903225806451613</c:v>
                </c:pt>
                <c:pt idx="21">
                  <c:v>0.12948381452318461</c:v>
                </c:pt>
                <c:pt idx="22">
                  <c:v>0.12813852813852813</c:v>
                </c:pt>
                <c:pt idx="23">
                  <c:v>0.12948381452318461</c:v>
                </c:pt>
                <c:pt idx="24">
                  <c:v>0.12903225806451613</c:v>
                </c:pt>
                <c:pt idx="25">
                  <c:v>0.12903225806451613</c:v>
                </c:pt>
                <c:pt idx="26">
                  <c:v>0.12478920741989882</c:v>
                </c:pt>
                <c:pt idx="27">
                  <c:v>0.12384937238493725</c:v>
                </c:pt>
                <c:pt idx="28">
                  <c:v>0.12405699916177704</c:v>
                </c:pt>
                <c:pt idx="29">
                  <c:v>0.12606473594548551</c:v>
                </c:pt>
                <c:pt idx="30">
                  <c:v>0.12914485165794065</c:v>
                </c:pt>
                <c:pt idx="31">
                  <c:v>0.13565536205316223</c:v>
                </c:pt>
                <c:pt idx="32">
                  <c:v>0.13167259786476868</c:v>
                </c:pt>
                <c:pt idx="33">
                  <c:v>0.13345356176735798</c:v>
                </c:pt>
                <c:pt idx="34">
                  <c:v>0.12880765883376849</c:v>
                </c:pt>
                <c:pt idx="35">
                  <c:v>0.12333333333333334</c:v>
                </c:pt>
                <c:pt idx="36">
                  <c:v>0.12181069958847736</c:v>
                </c:pt>
                <c:pt idx="37">
                  <c:v>0.12261806130903065</c:v>
                </c:pt>
                <c:pt idx="38">
                  <c:v>0.12061939690301549</c:v>
                </c:pt>
                <c:pt idx="39">
                  <c:v>0.12032520325203251</c:v>
                </c:pt>
                <c:pt idx="40">
                  <c:v>0.11858974358974358</c:v>
                </c:pt>
                <c:pt idx="41">
                  <c:v>0.11736716891356067</c:v>
                </c:pt>
                <c:pt idx="42">
                  <c:v>0.11708860759493671</c:v>
                </c:pt>
                <c:pt idx="43">
                  <c:v>0.11916264090177134</c:v>
                </c:pt>
                <c:pt idx="44">
                  <c:v>0.11736716891356067</c:v>
                </c:pt>
                <c:pt idx="45">
                  <c:v>0.11736716891356067</c:v>
                </c:pt>
                <c:pt idx="46">
                  <c:v>0.11626080125687352</c:v>
                </c:pt>
                <c:pt idx="47">
                  <c:v>0.1167192429022082</c:v>
                </c:pt>
                <c:pt idx="48">
                  <c:v>0.11897106109324759</c:v>
                </c:pt>
                <c:pt idx="49">
                  <c:v>0.11699604743083003</c:v>
                </c:pt>
                <c:pt idx="50">
                  <c:v>0.11783439490445859</c:v>
                </c:pt>
                <c:pt idx="51">
                  <c:v>0.11727416798732172</c:v>
                </c:pt>
                <c:pt idx="52">
                  <c:v>0.12071778140293637</c:v>
                </c:pt>
                <c:pt idx="53">
                  <c:v>0.11840000000000001</c:v>
                </c:pt>
                <c:pt idx="54">
                  <c:v>0.11699604743083003</c:v>
                </c:pt>
                <c:pt idx="55">
                  <c:v>0.11783439490445859</c:v>
                </c:pt>
                <c:pt idx="56">
                  <c:v>0.11906677393403058</c:v>
                </c:pt>
                <c:pt idx="57">
                  <c:v>0.11906677393403058</c:v>
                </c:pt>
                <c:pt idx="58">
                  <c:v>0.11598746081504702</c:v>
                </c:pt>
                <c:pt idx="59">
                  <c:v>0.11681136543014996</c:v>
                </c:pt>
                <c:pt idx="60">
                  <c:v>0.11626080125687352</c:v>
                </c:pt>
                <c:pt idx="61">
                  <c:v>0.11755361397934869</c:v>
                </c:pt>
                <c:pt idx="62">
                  <c:v>0.11755361397934869</c:v>
                </c:pt>
                <c:pt idx="63">
                  <c:v>0.11792828685258963</c:v>
                </c:pt>
                <c:pt idx="64">
                  <c:v>0.11690363349131121</c:v>
                </c:pt>
                <c:pt idx="65">
                  <c:v>0.11699604743083003</c:v>
                </c:pt>
                <c:pt idx="66">
                  <c:v>0.11653543307086614</c:v>
                </c:pt>
                <c:pt idx="67">
                  <c:v>0.11463981409759876</c:v>
                </c:pt>
                <c:pt idx="68">
                  <c:v>0.11402157164869028</c:v>
                </c:pt>
                <c:pt idx="69">
                  <c:v>0.1137586471944658</c:v>
                </c:pt>
                <c:pt idx="70">
                  <c:v>0.11340996168582375</c:v>
                </c:pt>
                <c:pt idx="71">
                  <c:v>0.11254752851711027</c:v>
                </c:pt>
                <c:pt idx="72">
                  <c:v>0.11061285500747384</c:v>
                </c:pt>
                <c:pt idx="73">
                  <c:v>0.11094452773613193</c:v>
                </c:pt>
                <c:pt idx="74">
                  <c:v>0.1112781954887218</c:v>
                </c:pt>
                <c:pt idx="75">
                  <c:v>0.10979228486646883</c:v>
                </c:pt>
                <c:pt idx="76">
                  <c:v>0.1100371747211896</c:v>
                </c:pt>
                <c:pt idx="77">
                  <c:v>0.11036539895600297</c:v>
                </c:pt>
                <c:pt idx="78">
                  <c:v>0.11195158850226929</c:v>
                </c:pt>
                <c:pt idx="79">
                  <c:v>0.11178247734138973</c:v>
                </c:pt>
                <c:pt idx="80">
                  <c:v>0.11237661351556567</c:v>
                </c:pt>
                <c:pt idx="81">
                  <c:v>0.11271896420411272</c:v>
                </c:pt>
                <c:pt idx="82">
                  <c:v>0.11271896420411272</c:v>
                </c:pt>
                <c:pt idx="83">
                  <c:v>0.11490683229813664</c:v>
                </c:pt>
                <c:pt idx="84">
                  <c:v>0.11699604743083003</c:v>
                </c:pt>
                <c:pt idx="85">
                  <c:v>0.11993517017828201</c:v>
                </c:pt>
                <c:pt idx="86">
                  <c:v>0.1230257689110557</c:v>
                </c:pt>
                <c:pt idx="87">
                  <c:v>0.12364243943191311</c:v>
                </c:pt>
                <c:pt idx="88">
                  <c:v>0.12595744680851065</c:v>
                </c:pt>
                <c:pt idx="89">
                  <c:v>0.12478920741989882</c:v>
                </c:pt>
                <c:pt idx="90">
                  <c:v>0.12436974789915965</c:v>
                </c:pt>
                <c:pt idx="91">
                  <c:v>0.1237458193979933</c:v>
                </c:pt>
                <c:pt idx="92">
                  <c:v>0.12231404958677686</c:v>
                </c:pt>
                <c:pt idx="93">
                  <c:v>0.12261806130903065</c:v>
                </c:pt>
                <c:pt idx="94">
                  <c:v>0.12251655629139073</c:v>
                </c:pt>
                <c:pt idx="95">
                  <c:v>0.12191103789126853</c:v>
                </c:pt>
                <c:pt idx="96">
                  <c:v>0.12231404958677686</c:v>
                </c:pt>
                <c:pt idx="97">
                  <c:v>0.11580594679186229</c:v>
                </c:pt>
                <c:pt idx="98">
                  <c:v>0.11463981409759876</c:v>
                </c:pt>
                <c:pt idx="99">
                  <c:v>0.11340996168582375</c:v>
                </c:pt>
                <c:pt idx="100">
                  <c:v>0.11367127496159754</c:v>
                </c:pt>
                <c:pt idx="101">
                  <c:v>0.11553473848555815</c:v>
                </c:pt>
                <c:pt idx="102">
                  <c:v>0.11332312404287902</c:v>
                </c:pt>
                <c:pt idx="103">
                  <c:v>0.11178247734138973</c:v>
                </c:pt>
                <c:pt idx="104">
                  <c:v>0.11212121212121212</c:v>
                </c:pt>
                <c:pt idx="105">
                  <c:v>0.113584036838066</c:v>
                </c:pt>
                <c:pt idx="106">
                  <c:v>0.11384615384615385</c:v>
                </c:pt>
                <c:pt idx="107">
                  <c:v>0.11419753086419752</c:v>
                </c:pt>
                <c:pt idx="108">
                  <c:v>0.11419753086419752</c:v>
                </c:pt>
                <c:pt idx="109">
                  <c:v>0.11653543307086614</c:v>
                </c:pt>
                <c:pt idx="110">
                  <c:v>0.11746031746031746</c:v>
                </c:pt>
                <c:pt idx="111">
                  <c:v>0.11802232854864435</c:v>
                </c:pt>
                <c:pt idx="112">
                  <c:v>0.11499611499611501</c:v>
                </c:pt>
                <c:pt idx="113">
                  <c:v>0.11499611499611501</c:v>
                </c:pt>
                <c:pt idx="114">
                  <c:v>0.11840000000000001</c:v>
                </c:pt>
                <c:pt idx="115">
                  <c:v>0.12201154163231656</c:v>
                </c:pt>
                <c:pt idx="116">
                  <c:v>0.12101390024529844</c:v>
                </c:pt>
                <c:pt idx="117">
                  <c:v>0.11906677393403058</c:v>
                </c:pt>
                <c:pt idx="118">
                  <c:v>0.11802232854864435</c:v>
                </c:pt>
                <c:pt idx="119">
                  <c:v>0.11802232854864435</c:v>
                </c:pt>
                <c:pt idx="120">
                  <c:v>0.11690363349131121</c:v>
                </c:pt>
                <c:pt idx="121">
                  <c:v>0.11626080125687352</c:v>
                </c:pt>
                <c:pt idx="122">
                  <c:v>0.11830535571542766</c:v>
                </c:pt>
                <c:pt idx="123">
                  <c:v>0.11589663273296789</c:v>
                </c:pt>
                <c:pt idx="124">
                  <c:v>0.11203633610900832</c:v>
                </c:pt>
                <c:pt idx="125">
                  <c:v>0.11178247734138973</c:v>
                </c:pt>
                <c:pt idx="126">
                  <c:v>0.11069558713537772</c:v>
                </c:pt>
                <c:pt idx="127">
                  <c:v>0.11061285500747384</c:v>
                </c:pt>
                <c:pt idx="128">
                  <c:v>0.10906411201179071</c:v>
                </c:pt>
                <c:pt idx="129">
                  <c:v>0.10874357090374724</c:v>
                </c:pt>
                <c:pt idx="130">
                  <c:v>0.10563882940756603</c:v>
                </c:pt>
                <c:pt idx="131">
                  <c:v>0.1069364161849711</c:v>
                </c:pt>
                <c:pt idx="132">
                  <c:v>0.10771470160116448</c:v>
                </c:pt>
                <c:pt idx="133">
                  <c:v>0.10802919708029197</c:v>
                </c:pt>
                <c:pt idx="134">
                  <c:v>0.10795040116703136</c:v>
                </c:pt>
                <c:pt idx="135">
                  <c:v>0.10459363957597173</c:v>
                </c:pt>
                <c:pt idx="136">
                  <c:v>0.10371408549404346</c:v>
                </c:pt>
                <c:pt idx="137">
                  <c:v>0.10459363957597173</c:v>
                </c:pt>
                <c:pt idx="138">
                  <c:v>0.10437235543018336</c:v>
                </c:pt>
                <c:pt idx="139">
                  <c:v>0.103424178895877</c:v>
                </c:pt>
                <c:pt idx="140">
                  <c:v>0.10320781032078104</c:v>
                </c:pt>
                <c:pt idx="141">
                  <c:v>0.10306406685236769</c:v>
                </c:pt>
                <c:pt idx="142">
                  <c:v>0.1040787623066104</c:v>
                </c:pt>
                <c:pt idx="143">
                  <c:v>0.10400562192550948</c:v>
                </c:pt>
                <c:pt idx="144">
                  <c:v>0.10320781032078104</c:v>
                </c:pt>
                <c:pt idx="145">
                  <c:v>0.10320781032078104</c:v>
                </c:pt>
                <c:pt idx="146">
                  <c:v>0.1040787623066104</c:v>
                </c:pt>
                <c:pt idx="147">
                  <c:v>0.10415200562983813</c:v>
                </c:pt>
                <c:pt idx="148">
                  <c:v>0.10444601270289344</c:v>
                </c:pt>
                <c:pt idx="149">
                  <c:v>0.10489014883061659</c:v>
                </c:pt>
                <c:pt idx="150">
                  <c:v>0.10378681626928471</c:v>
                </c:pt>
                <c:pt idx="151">
                  <c:v>0.10518834399431413</c:v>
                </c:pt>
                <c:pt idx="152">
                  <c:v>0.10459363957597173</c:v>
                </c:pt>
                <c:pt idx="153">
                  <c:v>0.10429880197322058</c:v>
                </c:pt>
                <c:pt idx="154">
                  <c:v>0.10451977401129943</c:v>
                </c:pt>
                <c:pt idx="155">
                  <c:v>0.10474168435951875</c:v>
                </c:pt>
                <c:pt idx="156">
                  <c:v>0.10349650349650349</c:v>
                </c:pt>
                <c:pt idx="157">
                  <c:v>0.10292072322670374</c:v>
                </c:pt>
                <c:pt idx="158">
                  <c:v>0.10364145658263306</c:v>
                </c:pt>
                <c:pt idx="159">
                  <c:v>0.1050390347764372</c:v>
                </c:pt>
                <c:pt idx="160">
                  <c:v>0.10444601270289344</c:v>
                </c:pt>
                <c:pt idx="161">
                  <c:v>0.10511363636363637</c:v>
                </c:pt>
                <c:pt idx="162">
                  <c:v>0.10489014883061659</c:v>
                </c:pt>
                <c:pt idx="163">
                  <c:v>0.10429880197322058</c:v>
                </c:pt>
                <c:pt idx="164">
                  <c:v>0.1050390347764372</c:v>
                </c:pt>
                <c:pt idx="165">
                  <c:v>0.10511363636363637</c:v>
                </c:pt>
                <c:pt idx="166">
                  <c:v>0.10364145658263306</c:v>
                </c:pt>
                <c:pt idx="167">
                  <c:v>0.10270645385149202</c:v>
                </c:pt>
                <c:pt idx="168">
                  <c:v>0.10171821305841924</c:v>
                </c:pt>
                <c:pt idx="169">
                  <c:v>0.10130047912388775</c:v>
                </c:pt>
                <c:pt idx="170">
                  <c:v>9.9663299663299662E-2</c:v>
                </c:pt>
                <c:pt idx="171">
                  <c:v>9.9462365591397844E-2</c:v>
                </c:pt>
                <c:pt idx="172">
                  <c:v>9.8996655518394649E-2</c:v>
                </c:pt>
                <c:pt idx="173">
                  <c:v>9.9462365591397844E-2</c:v>
                </c:pt>
                <c:pt idx="174">
                  <c:v>9.9865047233468285E-2</c:v>
                </c:pt>
                <c:pt idx="175">
                  <c:v>9.8078197481776014E-2</c:v>
                </c:pt>
                <c:pt idx="176">
                  <c:v>9.8013245033112581E-2</c:v>
                </c:pt>
                <c:pt idx="177">
                  <c:v>9.8996655518394649E-2</c:v>
                </c:pt>
                <c:pt idx="178">
                  <c:v>0.10006761325219743</c:v>
                </c:pt>
                <c:pt idx="179">
                  <c:v>9.9999999999999992E-2</c:v>
                </c:pt>
                <c:pt idx="180">
                  <c:v>0.10102389078498293</c:v>
                </c:pt>
                <c:pt idx="181">
                  <c:v>0.10123119015047879</c:v>
                </c:pt>
                <c:pt idx="182">
                  <c:v>0.10277777777777777</c:v>
                </c:pt>
                <c:pt idx="183">
                  <c:v>0.10263522884882108</c:v>
                </c:pt>
                <c:pt idx="184">
                  <c:v>0.10263522884882108</c:v>
                </c:pt>
                <c:pt idx="185">
                  <c:v>0.10116199589883799</c:v>
                </c:pt>
                <c:pt idx="186">
                  <c:v>0.10116199589883799</c:v>
                </c:pt>
                <c:pt idx="187">
                  <c:v>0.10213940648723258</c:v>
                </c:pt>
                <c:pt idx="188">
                  <c:v>0.10284920083391244</c:v>
                </c:pt>
                <c:pt idx="189">
                  <c:v>0.10320781032078104</c:v>
                </c:pt>
                <c:pt idx="190">
                  <c:v>0.10178817056396149</c:v>
                </c:pt>
                <c:pt idx="191">
                  <c:v>0.10116199589883799</c:v>
                </c:pt>
                <c:pt idx="192">
                  <c:v>0.10242214532871972</c:v>
                </c:pt>
                <c:pt idx="193">
                  <c:v>0.10306406685236769</c:v>
                </c:pt>
                <c:pt idx="194">
                  <c:v>0.10356892932120364</c:v>
                </c:pt>
                <c:pt idx="195">
                  <c:v>0.1022805805114029</c:v>
                </c:pt>
                <c:pt idx="196">
                  <c:v>0.10150891632373114</c:v>
                </c:pt>
                <c:pt idx="197">
                  <c:v>0.10150891632373114</c:v>
                </c:pt>
                <c:pt idx="198">
                  <c:v>0.1022805805114029</c:v>
                </c:pt>
                <c:pt idx="199">
                  <c:v>0.10213940648723258</c:v>
                </c:pt>
                <c:pt idx="200">
                  <c:v>0.10143934201507881</c:v>
                </c:pt>
                <c:pt idx="201">
                  <c:v>0.10033898305084746</c:v>
                </c:pt>
                <c:pt idx="202">
                  <c:v>0.10033898305084746</c:v>
                </c:pt>
                <c:pt idx="203">
                  <c:v>0.10047522063815342</c:v>
                </c:pt>
                <c:pt idx="204">
                  <c:v>0.10068027210884355</c:v>
                </c:pt>
                <c:pt idx="205">
                  <c:v>0.10157858613589567</c:v>
                </c:pt>
                <c:pt idx="206">
                  <c:v>0.1018582243633861</c:v>
                </c:pt>
                <c:pt idx="207">
                  <c:v>0.10157858613589567</c:v>
                </c:pt>
                <c:pt idx="208">
                  <c:v>0.1019986216402481</c:v>
                </c:pt>
                <c:pt idx="209">
                  <c:v>0.10256410256410256</c:v>
                </c:pt>
                <c:pt idx="210">
                  <c:v>0.10102389078498293</c:v>
                </c:pt>
                <c:pt idx="211">
                  <c:v>0.10102389078498293</c:v>
                </c:pt>
                <c:pt idx="212">
                  <c:v>0.10143934201507881</c:v>
                </c:pt>
                <c:pt idx="213">
                  <c:v>0.10157858613589567</c:v>
                </c:pt>
                <c:pt idx="214">
                  <c:v>0.10327983251919051</c:v>
                </c:pt>
                <c:pt idx="215">
                  <c:v>0.10327983251919051</c:v>
                </c:pt>
                <c:pt idx="216">
                  <c:v>0.10393258426966293</c:v>
                </c:pt>
                <c:pt idx="217">
                  <c:v>0.10349650349650349</c:v>
                </c:pt>
                <c:pt idx="218">
                  <c:v>0.10102389078498293</c:v>
                </c:pt>
                <c:pt idx="219">
                  <c:v>0.10054347826086955</c:v>
                </c:pt>
                <c:pt idx="220">
                  <c:v>0.10061182868796736</c:v>
                </c:pt>
                <c:pt idx="221">
                  <c:v>0.10136986301369863</c:v>
                </c:pt>
                <c:pt idx="222">
                  <c:v>0.10102389078498293</c:v>
                </c:pt>
                <c:pt idx="223">
                  <c:v>0.10150891632373114</c:v>
                </c:pt>
                <c:pt idx="224">
                  <c:v>0.10299234516353514</c:v>
                </c:pt>
                <c:pt idx="225">
                  <c:v>0.10655147588192944</c:v>
                </c:pt>
                <c:pt idx="226">
                  <c:v>0.10662824207492795</c:v>
                </c:pt>
                <c:pt idx="227">
                  <c:v>0.10795040116703136</c:v>
                </c:pt>
                <c:pt idx="228">
                  <c:v>0.10787172011661807</c:v>
                </c:pt>
                <c:pt idx="229">
                  <c:v>0.1069364161849711</c:v>
                </c:pt>
                <c:pt idx="230">
                  <c:v>0.10518834399431413</c:v>
                </c:pt>
                <c:pt idx="231">
                  <c:v>0.10678210678210678</c:v>
                </c:pt>
                <c:pt idx="232">
                  <c:v>0.10563882940756603</c:v>
                </c:pt>
                <c:pt idx="233">
                  <c:v>0.10429880197322058</c:v>
                </c:pt>
                <c:pt idx="234">
                  <c:v>0.10320781032078104</c:v>
                </c:pt>
                <c:pt idx="235">
                  <c:v>0.10378681626928471</c:v>
                </c:pt>
                <c:pt idx="236">
                  <c:v>0.10385964912280701</c:v>
                </c:pt>
                <c:pt idx="237">
                  <c:v>0.10571428571428572</c:v>
                </c:pt>
                <c:pt idx="238">
                  <c:v>0.107324147933285</c:v>
                </c:pt>
                <c:pt idx="239">
                  <c:v>0.10971089696071164</c:v>
                </c:pt>
                <c:pt idx="240">
                  <c:v>0.10685920577617329</c:v>
                </c:pt>
                <c:pt idx="241">
                  <c:v>0.10685920577617329</c:v>
                </c:pt>
                <c:pt idx="242">
                  <c:v>0.10938654841093866</c:v>
                </c:pt>
                <c:pt idx="243">
                  <c:v>0.10795040116703136</c:v>
                </c:pt>
                <c:pt idx="244">
                  <c:v>0.11028315946348734</c:v>
                </c:pt>
                <c:pt idx="245">
                  <c:v>0.11144578313253012</c:v>
                </c:pt>
                <c:pt idx="246">
                  <c:v>0.11306340718105425</c:v>
                </c:pt>
                <c:pt idx="247">
                  <c:v>0.10834553440702782</c:v>
                </c:pt>
                <c:pt idx="248">
                  <c:v>0.11858974358974358</c:v>
                </c:pt>
                <c:pt idx="249">
                  <c:v>0.11535463756819953</c:v>
                </c:pt>
                <c:pt idx="250">
                  <c:v>0.1112781954887218</c:v>
                </c:pt>
                <c:pt idx="251">
                  <c:v>0.10277777777777777</c:v>
                </c:pt>
                <c:pt idx="252">
                  <c:v>0.10013531799729364</c:v>
                </c:pt>
                <c:pt idx="253">
                  <c:v>9.9999999999999992E-2</c:v>
                </c:pt>
                <c:pt idx="254">
                  <c:v>0.10095497953615279</c:v>
                </c:pt>
                <c:pt idx="255">
                  <c:v>9.8404255319148939E-2</c:v>
                </c:pt>
                <c:pt idx="256">
                  <c:v>9.6668843892880468E-2</c:v>
                </c:pt>
                <c:pt idx="257">
                  <c:v>9.711286089238845E-2</c:v>
                </c:pt>
                <c:pt idx="258">
                  <c:v>9.7560975609756101E-2</c:v>
                </c:pt>
                <c:pt idx="259">
                  <c:v>9.7049180327868856E-2</c:v>
                </c:pt>
                <c:pt idx="260">
                  <c:v>9.8798397863818416E-2</c:v>
                </c:pt>
                <c:pt idx="261">
                  <c:v>9.8208360982083603E-2</c:v>
                </c:pt>
                <c:pt idx="262">
                  <c:v>9.8732488325550358E-2</c:v>
                </c:pt>
                <c:pt idx="263">
                  <c:v>9.9195710455764072E-2</c:v>
                </c:pt>
                <c:pt idx="264">
                  <c:v>9.9328859060402674E-2</c:v>
                </c:pt>
                <c:pt idx="265">
                  <c:v>0.10277777777777777</c:v>
                </c:pt>
                <c:pt idx="266">
                  <c:v>0.10511363636363637</c:v>
                </c:pt>
                <c:pt idx="267">
                  <c:v>0.10292072322670374</c:v>
                </c:pt>
                <c:pt idx="268">
                  <c:v>0.10206896551724137</c:v>
                </c:pt>
                <c:pt idx="269">
                  <c:v>0.1002031144211239</c:v>
                </c:pt>
                <c:pt idx="270">
                  <c:v>9.8732488325550358E-2</c:v>
                </c:pt>
                <c:pt idx="271">
                  <c:v>0.10040705563093623</c:v>
                </c:pt>
                <c:pt idx="272">
                  <c:v>9.9797707349966278E-2</c:v>
                </c:pt>
                <c:pt idx="273">
                  <c:v>9.8798397863818416E-2</c:v>
                </c:pt>
                <c:pt idx="274">
                  <c:v>9.6732026143790839E-2</c:v>
                </c:pt>
                <c:pt idx="275">
                  <c:v>9.5730918499353168E-2</c:v>
                </c:pt>
                <c:pt idx="276">
                  <c:v>9.7496706192358368E-2</c:v>
                </c:pt>
                <c:pt idx="277">
                  <c:v>9.7625329815303433E-2</c:v>
                </c:pt>
                <c:pt idx="278">
                  <c:v>9.6416938110749181E-2</c:v>
                </c:pt>
                <c:pt idx="279">
                  <c:v>9.6166341780376863E-2</c:v>
                </c:pt>
                <c:pt idx="280">
                  <c:v>9.5917044718081657E-2</c:v>
                </c:pt>
                <c:pt idx="281">
                  <c:v>9.5299420476497101E-2</c:v>
                </c:pt>
                <c:pt idx="282">
                  <c:v>9.462915601023017E-2</c:v>
                </c:pt>
                <c:pt idx="283">
                  <c:v>9.505459216441875E-2</c:v>
                </c:pt>
                <c:pt idx="284">
                  <c:v>9.6166341780376863E-2</c:v>
                </c:pt>
                <c:pt idx="285">
                  <c:v>9.6166341780376863E-2</c:v>
                </c:pt>
                <c:pt idx="286">
                  <c:v>9.6732026143790839E-2</c:v>
                </c:pt>
                <c:pt idx="287">
                  <c:v>9.6542726679712976E-2</c:v>
                </c:pt>
                <c:pt idx="288">
                  <c:v>9.8078197481776014E-2</c:v>
                </c:pt>
                <c:pt idx="289">
                  <c:v>9.8208360982083603E-2</c:v>
                </c:pt>
                <c:pt idx="290">
                  <c:v>9.8666666666666666E-2</c:v>
                </c:pt>
                <c:pt idx="291">
                  <c:v>9.8338870431893682E-2</c:v>
                </c:pt>
                <c:pt idx="292">
                  <c:v>9.8535286284953394E-2</c:v>
                </c:pt>
                <c:pt idx="293">
                  <c:v>9.8013245033112581E-2</c:v>
                </c:pt>
                <c:pt idx="294">
                  <c:v>9.8143236074270557E-2</c:v>
                </c:pt>
                <c:pt idx="295">
                  <c:v>9.7948378557246862E-2</c:v>
                </c:pt>
                <c:pt idx="296">
                  <c:v>9.8338870431893682E-2</c:v>
                </c:pt>
                <c:pt idx="297">
                  <c:v>9.906291834002677E-2</c:v>
                </c:pt>
                <c:pt idx="298">
                  <c:v>9.8404255319148939E-2</c:v>
                </c:pt>
                <c:pt idx="299">
                  <c:v>9.9730458221024262E-2</c:v>
                </c:pt>
                <c:pt idx="300">
                  <c:v>9.9462365591397844E-2</c:v>
                </c:pt>
                <c:pt idx="301">
                  <c:v>0.10006761325219743</c:v>
                </c:pt>
                <c:pt idx="302">
                  <c:v>0.1002031144211239</c:v>
                </c:pt>
                <c:pt idx="303">
                  <c:v>9.9195710455764072E-2</c:v>
                </c:pt>
                <c:pt idx="304">
                  <c:v>9.9730458221024262E-2</c:v>
                </c:pt>
                <c:pt idx="305">
                  <c:v>9.9730458221024262E-2</c:v>
                </c:pt>
                <c:pt idx="306">
                  <c:v>9.9328859060402674E-2</c:v>
                </c:pt>
                <c:pt idx="307">
                  <c:v>9.9195710455764072E-2</c:v>
                </c:pt>
                <c:pt idx="308">
                  <c:v>9.8535286284953394E-2</c:v>
                </c:pt>
                <c:pt idx="309">
                  <c:v>9.9730458221024262E-2</c:v>
                </c:pt>
                <c:pt idx="310">
                  <c:v>0.10171821305841924</c:v>
                </c:pt>
                <c:pt idx="311">
                  <c:v>0.1002710027100271</c:v>
                </c:pt>
                <c:pt idx="312">
                  <c:v>0.1002710027100271</c:v>
                </c:pt>
                <c:pt idx="313">
                  <c:v>9.9328859060402674E-2</c:v>
                </c:pt>
                <c:pt idx="314">
                  <c:v>9.8930481283422453E-2</c:v>
                </c:pt>
                <c:pt idx="315">
                  <c:v>9.6985583224115338E-2</c:v>
                </c:pt>
                <c:pt idx="316">
                  <c:v>9.6922069417157822E-2</c:v>
                </c:pt>
                <c:pt idx="317">
                  <c:v>9.7883597883597892E-2</c:v>
                </c:pt>
                <c:pt idx="318">
                  <c:v>9.7883597883597892E-2</c:v>
                </c:pt>
                <c:pt idx="319">
                  <c:v>9.5545513234344737E-2</c:v>
                </c:pt>
                <c:pt idx="320">
                  <c:v>9.5669036845507427E-2</c:v>
                </c:pt>
                <c:pt idx="321">
                  <c:v>9.5917044718081657E-2</c:v>
                </c:pt>
                <c:pt idx="322">
                  <c:v>9.5607235142118857E-2</c:v>
                </c:pt>
                <c:pt idx="323">
                  <c:v>9.5607235142118857E-2</c:v>
                </c:pt>
                <c:pt idx="324">
                  <c:v>9.6668843892880468E-2</c:v>
                </c:pt>
                <c:pt idx="325">
                  <c:v>9.7432521395655045E-2</c:v>
                </c:pt>
                <c:pt idx="326">
                  <c:v>9.7625329815303433E-2</c:v>
                </c:pt>
                <c:pt idx="327">
                  <c:v>9.9328859060402674E-2</c:v>
                </c:pt>
                <c:pt idx="328">
                  <c:v>9.8013245033112581E-2</c:v>
                </c:pt>
                <c:pt idx="329">
                  <c:v>9.8078197481776014E-2</c:v>
                </c:pt>
                <c:pt idx="330">
                  <c:v>9.6795291039895356E-2</c:v>
                </c:pt>
                <c:pt idx="331">
                  <c:v>9.717662508207485E-2</c:v>
                </c:pt>
                <c:pt idx="332">
                  <c:v>9.6291476903057907E-2</c:v>
                </c:pt>
                <c:pt idx="333">
                  <c:v>9.604153147306943E-2</c:v>
                </c:pt>
                <c:pt idx="334">
                  <c:v>9.6416938110749181E-2</c:v>
                </c:pt>
                <c:pt idx="335">
                  <c:v>9.6542726679712976E-2</c:v>
                </c:pt>
                <c:pt idx="336">
                  <c:v>9.6542726679712976E-2</c:v>
                </c:pt>
                <c:pt idx="337">
                  <c:v>9.5979247730220499E-2</c:v>
                </c:pt>
                <c:pt idx="338">
                  <c:v>9.604153147306943E-2</c:v>
                </c:pt>
                <c:pt idx="339">
                  <c:v>9.6795291039895356E-2</c:v>
                </c:pt>
                <c:pt idx="340">
                  <c:v>9.724047306176084E-2</c:v>
                </c:pt>
                <c:pt idx="341">
                  <c:v>9.7689768976897684E-2</c:v>
                </c:pt>
                <c:pt idx="342">
                  <c:v>9.7689768976897684E-2</c:v>
                </c:pt>
                <c:pt idx="343">
                  <c:v>9.781890284203569E-2</c:v>
                </c:pt>
                <c:pt idx="344">
                  <c:v>9.7432521395655045E-2</c:v>
                </c:pt>
                <c:pt idx="345">
                  <c:v>9.724047306176084E-2</c:v>
                </c:pt>
                <c:pt idx="346">
                  <c:v>9.8208360982083603E-2</c:v>
                </c:pt>
                <c:pt idx="347">
                  <c:v>9.8273572377158031E-2</c:v>
                </c:pt>
                <c:pt idx="348">
                  <c:v>9.8469727212242189E-2</c:v>
                </c:pt>
                <c:pt idx="349">
                  <c:v>9.9195710455764072E-2</c:v>
                </c:pt>
                <c:pt idx="350">
                  <c:v>9.9462365591397844E-2</c:v>
                </c:pt>
                <c:pt idx="351">
                  <c:v>9.9865047233468285E-2</c:v>
                </c:pt>
                <c:pt idx="352">
                  <c:v>9.9932478055367993E-2</c:v>
                </c:pt>
                <c:pt idx="353">
                  <c:v>0.10047522063815342</c:v>
                </c:pt>
                <c:pt idx="354">
                  <c:v>9.9596231493943477E-2</c:v>
                </c:pt>
                <c:pt idx="355">
                  <c:v>0.10013531799729364</c:v>
                </c:pt>
                <c:pt idx="356">
                  <c:v>9.9797707349966278E-2</c:v>
                </c:pt>
                <c:pt idx="357">
                  <c:v>9.7883597883597892E-2</c:v>
                </c:pt>
                <c:pt idx="358">
                  <c:v>0.10095497953615279</c:v>
                </c:pt>
                <c:pt idx="359">
                  <c:v>0.10150891632373114</c:v>
                </c:pt>
                <c:pt idx="360">
                  <c:v>0.10013531799729364</c:v>
                </c:pt>
                <c:pt idx="361">
                  <c:v>9.8404255319148939E-2</c:v>
                </c:pt>
                <c:pt idx="362">
                  <c:v>9.781890284203569E-2</c:v>
                </c:pt>
                <c:pt idx="363">
                  <c:v>9.8143236074270557E-2</c:v>
                </c:pt>
                <c:pt idx="364">
                  <c:v>9.6668843892880468E-2</c:v>
                </c:pt>
                <c:pt idx="365">
                  <c:v>9.7689768976897684E-2</c:v>
                </c:pt>
                <c:pt idx="366">
                  <c:v>9.7368421052631576E-2</c:v>
                </c:pt>
                <c:pt idx="367">
                  <c:v>9.8078197481776014E-2</c:v>
                </c:pt>
                <c:pt idx="368">
                  <c:v>9.724047306176084E-2</c:v>
                </c:pt>
                <c:pt idx="369">
                  <c:v>9.717662508207485E-2</c:v>
                </c:pt>
                <c:pt idx="370">
                  <c:v>9.8013245033112581E-2</c:v>
                </c:pt>
                <c:pt idx="371">
                  <c:v>9.781890284203569E-2</c:v>
                </c:pt>
                <c:pt idx="372">
                  <c:v>9.7754293262879779E-2</c:v>
                </c:pt>
                <c:pt idx="373">
                  <c:v>9.8666666666666666E-2</c:v>
                </c:pt>
                <c:pt idx="374">
                  <c:v>9.8798397863818416E-2</c:v>
                </c:pt>
                <c:pt idx="375">
                  <c:v>9.9663299663299662E-2</c:v>
                </c:pt>
                <c:pt idx="376">
                  <c:v>9.9328859060402674E-2</c:v>
                </c:pt>
                <c:pt idx="377">
                  <c:v>0.10006761325219743</c:v>
                </c:pt>
                <c:pt idx="378">
                  <c:v>9.9663299663299662E-2</c:v>
                </c:pt>
                <c:pt idx="379">
                  <c:v>9.9797707349966278E-2</c:v>
                </c:pt>
                <c:pt idx="380">
                  <c:v>9.9932478055367993E-2</c:v>
                </c:pt>
                <c:pt idx="381">
                  <c:v>0.10068027210884355</c:v>
                </c:pt>
                <c:pt idx="382">
                  <c:v>0.1022805805114029</c:v>
                </c:pt>
                <c:pt idx="383">
                  <c:v>0.10277777777777777</c:v>
                </c:pt>
                <c:pt idx="384">
                  <c:v>0.10157858613589567</c:v>
                </c:pt>
                <c:pt idx="385">
                  <c:v>9.8666666666666666E-2</c:v>
                </c:pt>
                <c:pt idx="386">
                  <c:v>9.9328859060402674E-2</c:v>
                </c:pt>
                <c:pt idx="387">
                  <c:v>9.9865047233468285E-2</c:v>
                </c:pt>
                <c:pt idx="388">
                  <c:v>9.9262240107310523E-2</c:v>
                </c:pt>
                <c:pt idx="389">
                  <c:v>9.8996655518394649E-2</c:v>
                </c:pt>
                <c:pt idx="390">
                  <c:v>9.8996655518394649E-2</c:v>
                </c:pt>
                <c:pt idx="391">
                  <c:v>9.906291834002677E-2</c:v>
                </c:pt>
                <c:pt idx="392">
                  <c:v>0.10006761325219743</c:v>
                </c:pt>
                <c:pt idx="393">
                  <c:v>0.10068027210884355</c:v>
                </c:pt>
                <c:pt idx="394">
                  <c:v>0.10068027210884355</c:v>
                </c:pt>
                <c:pt idx="395">
                  <c:v>9.9999999999999992E-2</c:v>
                </c:pt>
                <c:pt idx="396">
                  <c:v>0.10054347826086955</c:v>
                </c:pt>
                <c:pt idx="397">
                  <c:v>0.10102389078498293</c:v>
                </c:pt>
                <c:pt idx="398">
                  <c:v>0.10150891632373114</c:v>
                </c:pt>
                <c:pt idx="399">
                  <c:v>0.10047522063815342</c:v>
                </c:pt>
                <c:pt idx="400">
                  <c:v>0.10088616223585549</c:v>
                </c:pt>
                <c:pt idx="401">
                  <c:v>9.9195710455764072E-2</c:v>
                </c:pt>
                <c:pt idx="402">
                  <c:v>9.9129269926322844E-2</c:v>
                </c:pt>
                <c:pt idx="403">
                  <c:v>9.9328859060402674E-2</c:v>
                </c:pt>
                <c:pt idx="404">
                  <c:v>9.7625329815303433E-2</c:v>
                </c:pt>
                <c:pt idx="405">
                  <c:v>9.7625329815303433E-2</c:v>
                </c:pt>
                <c:pt idx="406">
                  <c:v>9.8013245033112581E-2</c:v>
                </c:pt>
                <c:pt idx="407">
                  <c:v>9.8404255319148939E-2</c:v>
                </c:pt>
                <c:pt idx="408">
                  <c:v>9.7948378557246862E-2</c:v>
                </c:pt>
                <c:pt idx="409">
                  <c:v>9.8535286284953394E-2</c:v>
                </c:pt>
                <c:pt idx="410">
                  <c:v>9.9262240107310523E-2</c:v>
                </c:pt>
                <c:pt idx="411">
                  <c:v>0.10040705563093623</c:v>
                </c:pt>
                <c:pt idx="412">
                  <c:v>0.10088616223585549</c:v>
                </c:pt>
                <c:pt idx="413">
                  <c:v>0.1018582243633861</c:v>
                </c:pt>
                <c:pt idx="414">
                  <c:v>0.10178817056396149</c:v>
                </c:pt>
                <c:pt idx="415">
                  <c:v>0.1019986216402481</c:v>
                </c:pt>
                <c:pt idx="416">
                  <c:v>0.10242214532871972</c:v>
                </c:pt>
                <c:pt idx="417">
                  <c:v>0.10356892932120364</c:v>
                </c:pt>
                <c:pt idx="418">
                  <c:v>0.10335195530726257</c:v>
                </c:pt>
                <c:pt idx="419">
                  <c:v>0.10292072322670374</c:v>
                </c:pt>
                <c:pt idx="420">
                  <c:v>0.10206896551724137</c:v>
                </c:pt>
                <c:pt idx="421">
                  <c:v>0.10150891632373114</c:v>
                </c:pt>
                <c:pt idx="422">
                  <c:v>0.1008174386920981</c:v>
                </c:pt>
                <c:pt idx="423">
                  <c:v>9.9932478055367993E-2</c:v>
                </c:pt>
                <c:pt idx="424">
                  <c:v>0.1022805805114029</c:v>
                </c:pt>
                <c:pt idx="425">
                  <c:v>9.8798397863818416E-2</c:v>
                </c:pt>
                <c:pt idx="426">
                  <c:v>9.5792880258899676E-2</c:v>
                </c:pt>
                <c:pt idx="427">
                  <c:v>9.5360824742268049E-2</c:v>
                </c:pt>
                <c:pt idx="428">
                  <c:v>9.438775510204081E-2</c:v>
                </c:pt>
                <c:pt idx="429">
                  <c:v>9.5730918499353168E-2</c:v>
                </c:pt>
                <c:pt idx="430">
                  <c:v>9.5545513234344737E-2</c:v>
                </c:pt>
                <c:pt idx="431">
                  <c:v>9.6291476903057907E-2</c:v>
                </c:pt>
                <c:pt idx="432">
                  <c:v>9.6795291039895356E-2</c:v>
                </c:pt>
                <c:pt idx="433">
                  <c:v>9.5792880258899676E-2</c:v>
                </c:pt>
                <c:pt idx="434">
                  <c:v>9.5669036845507427E-2</c:v>
                </c:pt>
                <c:pt idx="435">
                  <c:v>9.6795291039895356E-2</c:v>
                </c:pt>
                <c:pt idx="436">
                  <c:v>9.6416938110749181E-2</c:v>
                </c:pt>
                <c:pt idx="437">
                  <c:v>9.5545513234344737E-2</c:v>
                </c:pt>
                <c:pt idx="438">
                  <c:v>9.5422308188265637E-2</c:v>
                </c:pt>
                <c:pt idx="439">
                  <c:v>9.4568690095846647E-2</c:v>
                </c:pt>
                <c:pt idx="440">
                  <c:v>9.4447989789406508E-2</c:v>
                </c:pt>
                <c:pt idx="441">
                  <c:v>9.5730918499353168E-2</c:v>
                </c:pt>
                <c:pt idx="442">
                  <c:v>9.5238095238095247E-2</c:v>
                </c:pt>
                <c:pt idx="443">
                  <c:v>9.6228868660598169E-2</c:v>
                </c:pt>
                <c:pt idx="444">
                  <c:v>9.5483870967741941E-2</c:v>
                </c:pt>
                <c:pt idx="445">
                  <c:v>9.4871794871794868E-2</c:v>
                </c:pt>
                <c:pt idx="446">
                  <c:v>9.5176848874598069E-2</c:v>
                </c:pt>
                <c:pt idx="447">
                  <c:v>9.5176848874598069E-2</c:v>
                </c:pt>
                <c:pt idx="448">
                  <c:v>9.4993581514762518E-2</c:v>
                </c:pt>
                <c:pt idx="449">
                  <c:v>9.6166341780376863E-2</c:v>
                </c:pt>
                <c:pt idx="450">
                  <c:v>9.6354166666666671E-2</c:v>
                </c:pt>
                <c:pt idx="451">
                  <c:v>9.4993581514762518E-2</c:v>
                </c:pt>
                <c:pt idx="452">
                  <c:v>9.4327597195666038E-2</c:v>
                </c:pt>
                <c:pt idx="453">
                  <c:v>9.4207511139401651E-2</c:v>
                </c:pt>
                <c:pt idx="454">
                  <c:v>9.3375394321766558E-2</c:v>
                </c:pt>
                <c:pt idx="455">
                  <c:v>9.438775510204081E-2</c:v>
                </c:pt>
                <c:pt idx="456">
                  <c:v>9.2964824120603015E-2</c:v>
                </c:pt>
                <c:pt idx="457">
                  <c:v>9.3849080532656948E-2</c:v>
                </c:pt>
                <c:pt idx="458">
                  <c:v>9.3849080532656948E-2</c:v>
                </c:pt>
                <c:pt idx="459">
                  <c:v>9.3552465233881166E-2</c:v>
                </c:pt>
                <c:pt idx="460">
                  <c:v>9.3257718966603662E-2</c:v>
                </c:pt>
                <c:pt idx="461">
                  <c:v>9.3434343434343439E-2</c:v>
                </c:pt>
                <c:pt idx="462">
                  <c:v>9.2615769712140167E-2</c:v>
                </c:pt>
                <c:pt idx="463">
                  <c:v>9.2789968652037619E-2</c:v>
                </c:pt>
                <c:pt idx="464">
                  <c:v>9.1301665638494747E-2</c:v>
                </c:pt>
                <c:pt idx="465">
                  <c:v>9.0630740967544407E-2</c:v>
                </c:pt>
                <c:pt idx="466">
                  <c:v>9.0243902439024401E-2</c:v>
                </c:pt>
                <c:pt idx="467">
                  <c:v>9.057527539779682E-2</c:v>
                </c:pt>
                <c:pt idx="468">
                  <c:v>8.9480048367593712E-2</c:v>
                </c:pt>
                <c:pt idx="469">
                  <c:v>8.8095238095238088E-2</c:v>
                </c:pt>
                <c:pt idx="470">
                  <c:v>8.7781731909845798E-2</c:v>
                </c:pt>
                <c:pt idx="471">
                  <c:v>8.8888888888888892E-2</c:v>
                </c:pt>
                <c:pt idx="472">
                  <c:v>8.8942307692307682E-2</c:v>
                </c:pt>
                <c:pt idx="473">
                  <c:v>8.9264173703256941E-2</c:v>
                </c:pt>
                <c:pt idx="474">
                  <c:v>8.9156626506024086E-2</c:v>
                </c:pt>
                <c:pt idx="475">
                  <c:v>8.9156626506024086E-2</c:v>
                </c:pt>
                <c:pt idx="476">
                  <c:v>9.0024330900243296E-2</c:v>
                </c:pt>
                <c:pt idx="477">
                  <c:v>8.9264173703256941E-2</c:v>
                </c:pt>
                <c:pt idx="478">
                  <c:v>8.9156626506024086E-2</c:v>
                </c:pt>
                <c:pt idx="479">
                  <c:v>8.9480048367593712E-2</c:v>
                </c:pt>
                <c:pt idx="480">
                  <c:v>9.0024330900243296E-2</c:v>
                </c:pt>
                <c:pt idx="481">
                  <c:v>9.0354090354090352E-2</c:v>
                </c:pt>
                <c:pt idx="482">
                  <c:v>8.9969604863221891E-2</c:v>
                </c:pt>
                <c:pt idx="483">
                  <c:v>8.964264082374318E-2</c:v>
                </c:pt>
                <c:pt idx="484">
                  <c:v>9.0519877675840965E-2</c:v>
                </c:pt>
                <c:pt idx="485">
                  <c:v>8.9425981873111779E-2</c:v>
                </c:pt>
                <c:pt idx="486">
                  <c:v>9.1527520098948656E-2</c:v>
                </c:pt>
                <c:pt idx="487">
                  <c:v>9.0686274509803919E-2</c:v>
                </c:pt>
                <c:pt idx="488">
                  <c:v>8.5784313725490183E-2</c:v>
                </c:pt>
                <c:pt idx="489">
                  <c:v>8.5731781996325779E-2</c:v>
                </c:pt>
                <c:pt idx="490">
                  <c:v>8.739076154806491E-2</c:v>
                </c:pt>
                <c:pt idx="491">
                  <c:v>8.7281795511221949E-2</c:v>
                </c:pt>
                <c:pt idx="492">
                  <c:v>8.7281795511221949E-2</c:v>
                </c:pt>
                <c:pt idx="493">
                  <c:v>8.8050314465408799E-2</c:v>
                </c:pt>
                <c:pt idx="494">
                  <c:v>8.7774294670846395E-2</c:v>
                </c:pt>
                <c:pt idx="495">
                  <c:v>8.7884494664155682E-2</c:v>
                </c:pt>
                <c:pt idx="496">
                  <c:v>8.8888888888888878E-2</c:v>
                </c:pt>
                <c:pt idx="497">
                  <c:v>8.8551549652118908E-2</c:v>
                </c:pt>
                <c:pt idx="498">
                  <c:v>8.8945362134688691E-2</c:v>
                </c:pt>
                <c:pt idx="499">
                  <c:v>8.866371120962635E-2</c:v>
                </c:pt>
                <c:pt idx="500">
                  <c:v>9.0090090090090086E-2</c:v>
                </c:pt>
                <c:pt idx="501">
                  <c:v>9.0614886731391578E-2</c:v>
                </c:pt>
                <c:pt idx="502">
                  <c:v>9.1205211726384364E-2</c:v>
                </c:pt>
                <c:pt idx="503">
                  <c:v>9.0968161143599735E-2</c:v>
                </c:pt>
                <c:pt idx="504">
                  <c:v>9.1503267973856203E-2</c:v>
                </c:pt>
                <c:pt idx="505">
                  <c:v>9.0732339598185344E-2</c:v>
                </c:pt>
                <c:pt idx="506">
                  <c:v>9.0090090090090086E-2</c:v>
                </c:pt>
                <c:pt idx="507">
                  <c:v>9.0380890897353128E-2</c:v>
                </c:pt>
                <c:pt idx="508">
                  <c:v>8.9916506101477195E-2</c:v>
                </c:pt>
                <c:pt idx="509">
                  <c:v>8.9916506101477195E-2</c:v>
                </c:pt>
                <c:pt idx="510">
                  <c:v>9.049773755656107E-2</c:v>
                </c:pt>
                <c:pt idx="511">
                  <c:v>9.1324200913242004E-2</c:v>
                </c:pt>
                <c:pt idx="512">
                  <c:v>9.1503267973856203E-2</c:v>
                </c:pt>
                <c:pt idx="513">
                  <c:v>9.1086532205595316E-2</c:v>
                </c:pt>
                <c:pt idx="514">
                  <c:v>9.1623036649214659E-2</c:v>
                </c:pt>
                <c:pt idx="515">
                  <c:v>9.1027308192457732E-2</c:v>
                </c:pt>
                <c:pt idx="516">
                  <c:v>9.1027308192457732E-2</c:v>
                </c:pt>
                <c:pt idx="517">
                  <c:v>9.1683038637851988E-2</c:v>
                </c:pt>
                <c:pt idx="518">
                  <c:v>9.0148100450740495E-2</c:v>
                </c:pt>
                <c:pt idx="519">
                  <c:v>9.0850097339389993E-2</c:v>
                </c:pt>
                <c:pt idx="520">
                  <c:v>9.0909090909090898E-2</c:v>
                </c:pt>
                <c:pt idx="521">
                  <c:v>9.0850097339389993E-2</c:v>
                </c:pt>
                <c:pt idx="522">
                  <c:v>9.1324200913242004E-2</c:v>
                </c:pt>
                <c:pt idx="523">
                  <c:v>9.1863517060367453E-2</c:v>
                </c:pt>
                <c:pt idx="524">
                  <c:v>9.1803278688524587E-2</c:v>
                </c:pt>
                <c:pt idx="525">
                  <c:v>9.1984231274638617E-2</c:v>
                </c:pt>
                <c:pt idx="526">
                  <c:v>9.3085106382978719E-2</c:v>
                </c:pt>
                <c:pt idx="527">
                  <c:v>9.1563113145846961E-2</c:v>
                </c:pt>
                <c:pt idx="528">
                  <c:v>9.2105263157894732E-2</c:v>
                </c:pt>
                <c:pt idx="529">
                  <c:v>9.22266139657444E-2</c:v>
                </c:pt>
                <c:pt idx="530">
                  <c:v>9.228740936058008E-2</c:v>
                </c:pt>
                <c:pt idx="531">
                  <c:v>9.2776673293571893E-2</c:v>
                </c:pt>
                <c:pt idx="532">
                  <c:v>9.2776673293571893E-2</c:v>
                </c:pt>
                <c:pt idx="533">
                  <c:v>9.3582887700534745E-2</c:v>
                </c:pt>
                <c:pt idx="534">
                  <c:v>9.3023255813953473E-2</c:v>
                </c:pt>
                <c:pt idx="535">
                  <c:v>9.3023255813953473E-2</c:v>
                </c:pt>
                <c:pt idx="536">
                  <c:v>9.2838196286472136E-2</c:v>
                </c:pt>
                <c:pt idx="537">
                  <c:v>9.3085106382978719E-2</c:v>
                </c:pt>
                <c:pt idx="538">
                  <c:v>9.2776673293571893E-2</c:v>
                </c:pt>
                <c:pt idx="539">
                  <c:v>9.2961487383798128E-2</c:v>
                </c:pt>
                <c:pt idx="540">
                  <c:v>9.2838196286472136E-2</c:v>
                </c:pt>
                <c:pt idx="541">
                  <c:v>9.2165898617511524E-2</c:v>
                </c:pt>
                <c:pt idx="542">
                  <c:v>9.3333333333333324E-2</c:v>
                </c:pt>
                <c:pt idx="543">
                  <c:v>8.8235294117647065E-2</c:v>
                </c:pt>
                <c:pt idx="544">
                  <c:v>8.8176352705410826E-2</c:v>
                </c:pt>
                <c:pt idx="545">
                  <c:v>8.8176352705410826E-2</c:v>
                </c:pt>
                <c:pt idx="546">
                  <c:v>8.8117489986648867E-2</c:v>
                </c:pt>
                <c:pt idx="547">
                  <c:v>8.9128966914247126E-2</c:v>
                </c:pt>
                <c:pt idx="548">
                  <c:v>8.9370345294515915E-2</c:v>
                </c:pt>
                <c:pt idx="549">
                  <c:v>8.8829071332436074E-2</c:v>
                </c:pt>
                <c:pt idx="550">
                  <c:v>8.9552238805970158E-2</c:v>
                </c:pt>
                <c:pt idx="551">
                  <c:v>9.0102389078498296E-2</c:v>
                </c:pt>
                <c:pt idx="552">
                  <c:v>8.9979550102249492E-2</c:v>
                </c:pt>
                <c:pt idx="553">
                  <c:v>9.0846524432209225E-2</c:v>
                </c:pt>
                <c:pt idx="554">
                  <c:v>9.0163934426229511E-2</c:v>
                </c:pt>
                <c:pt idx="555">
                  <c:v>8.9370345294515915E-2</c:v>
                </c:pt>
                <c:pt idx="556">
                  <c:v>8.9249492900608532E-2</c:v>
                </c:pt>
                <c:pt idx="557">
                  <c:v>8.9068825910931182E-2</c:v>
                </c:pt>
                <c:pt idx="558">
                  <c:v>8.7707641196013292E-2</c:v>
                </c:pt>
                <c:pt idx="559">
                  <c:v>8.8117489986648867E-2</c:v>
                </c:pt>
                <c:pt idx="560">
                  <c:v>8.7417218543046363E-2</c:v>
                </c:pt>
                <c:pt idx="561">
                  <c:v>8.7765957446808526E-2</c:v>
                </c:pt>
                <c:pt idx="562">
                  <c:v>8.7649402390438252E-2</c:v>
                </c:pt>
                <c:pt idx="563">
                  <c:v>8.7359364659166119E-2</c:v>
                </c:pt>
                <c:pt idx="564">
                  <c:v>8.724388631857237E-2</c:v>
                </c:pt>
                <c:pt idx="565">
                  <c:v>8.7649402390438252E-2</c:v>
                </c:pt>
                <c:pt idx="566">
                  <c:v>8.7591240875912413E-2</c:v>
                </c:pt>
                <c:pt idx="567">
                  <c:v>8.841259209645011E-2</c:v>
                </c:pt>
                <c:pt idx="568">
                  <c:v>8.8000000000000009E-2</c:v>
                </c:pt>
                <c:pt idx="569">
                  <c:v>8.7417218543046363E-2</c:v>
                </c:pt>
                <c:pt idx="570">
                  <c:v>8.7417218543046363E-2</c:v>
                </c:pt>
                <c:pt idx="571">
                  <c:v>8.7591240875912413E-2</c:v>
                </c:pt>
                <c:pt idx="572">
                  <c:v>8.7707641196013292E-2</c:v>
                </c:pt>
                <c:pt idx="573">
                  <c:v>8.7649402390438252E-2</c:v>
                </c:pt>
                <c:pt idx="574">
                  <c:v>8.7533156498673742E-2</c:v>
                </c:pt>
                <c:pt idx="575">
                  <c:v>8.8235294117647065E-2</c:v>
                </c:pt>
                <c:pt idx="576">
                  <c:v>8.8531187122736416E-2</c:v>
                </c:pt>
                <c:pt idx="577">
                  <c:v>9.0225563909774431E-2</c:v>
                </c:pt>
                <c:pt idx="578">
                  <c:v>8.9734874235214146E-2</c:v>
                </c:pt>
                <c:pt idx="579">
                  <c:v>8.943089430894309E-2</c:v>
                </c:pt>
                <c:pt idx="580">
                  <c:v>8.943089430894309E-2</c:v>
                </c:pt>
                <c:pt idx="581">
                  <c:v>8.8888888888888892E-2</c:v>
                </c:pt>
                <c:pt idx="582">
                  <c:v>8.7013843111404088E-2</c:v>
                </c:pt>
                <c:pt idx="583">
                  <c:v>8.7186261558784672E-2</c:v>
                </c:pt>
                <c:pt idx="584">
                  <c:v>8.7707641196013292E-2</c:v>
                </c:pt>
                <c:pt idx="585">
                  <c:v>8.7707641196013292E-2</c:v>
                </c:pt>
                <c:pt idx="586">
                  <c:v>8.8000000000000009E-2</c:v>
                </c:pt>
                <c:pt idx="587">
                  <c:v>8.7649402390438252E-2</c:v>
                </c:pt>
                <c:pt idx="588">
                  <c:v>8.7417218543046363E-2</c:v>
                </c:pt>
                <c:pt idx="589">
                  <c:v>8.7882822902796282E-2</c:v>
                </c:pt>
                <c:pt idx="590">
                  <c:v>8.7941372418387745E-2</c:v>
                </c:pt>
                <c:pt idx="591">
                  <c:v>8.7707641196013292E-2</c:v>
                </c:pt>
                <c:pt idx="592">
                  <c:v>8.7649402390438252E-2</c:v>
                </c:pt>
                <c:pt idx="593">
                  <c:v>8.7882822902796282E-2</c:v>
                </c:pt>
                <c:pt idx="594">
                  <c:v>8.876933422999328E-2</c:v>
                </c:pt>
                <c:pt idx="595">
                  <c:v>8.859060402684564E-2</c:v>
                </c:pt>
                <c:pt idx="596">
                  <c:v>8.961303462321793E-2</c:v>
                </c:pt>
                <c:pt idx="597">
                  <c:v>9.0287277701778398E-2</c:v>
                </c:pt>
                <c:pt idx="598">
                  <c:v>9.0102389078498296E-2</c:v>
                </c:pt>
                <c:pt idx="599">
                  <c:v>8.943089430894309E-2</c:v>
                </c:pt>
                <c:pt idx="600">
                  <c:v>8.943089430894309E-2</c:v>
                </c:pt>
                <c:pt idx="601">
                  <c:v>9.0040927694406553E-2</c:v>
                </c:pt>
                <c:pt idx="602">
                  <c:v>9.0225563909774431E-2</c:v>
                </c:pt>
                <c:pt idx="603">
                  <c:v>8.9734874235214146E-2</c:v>
                </c:pt>
                <c:pt idx="604">
                  <c:v>8.961303462321793E-2</c:v>
                </c:pt>
                <c:pt idx="605">
                  <c:v>8.9068825910931182E-2</c:v>
                </c:pt>
                <c:pt idx="606">
                  <c:v>8.961303462321793E-2</c:v>
                </c:pt>
                <c:pt idx="607">
                  <c:v>8.961303462321793E-2</c:v>
                </c:pt>
                <c:pt idx="608">
                  <c:v>9.0225563909774431E-2</c:v>
                </c:pt>
                <c:pt idx="609">
                  <c:v>9.0163934426229511E-2</c:v>
                </c:pt>
                <c:pt idx="610">
                  <c:v>9.1160220994475141E-2</c:v>
                </c:pt>
                <c:pt idx="611">
                  <c:v>9.1539528432732317E-2</c:v>
                </c:pt>
                <c:pt idx="612">
                  <c:v>9.0721649484536079E-2</c:v>
                </c:pt>
                <c:pt idx="613">
                  <c:v>9.034907597535935E-2</c:v>
                </c:pt>
                <c:pt idx="614">
                  <c:v>9.1794158553546598E-2</c:v>
                </c:pt>
                <c:pt idx="615">
                  <c:v>9.2050209205020925E-2</c:v>
                </c:pt>
                <c:pt idx="616">
                  <c:v>9.3484419263456103E-2</c:v>
                </c:pt>
                <c:pt idx="617">
                  <c:v>9.5169430425378523E-2</c:v>
                </c:pt>
                <c:pt idx="618">
                  <c:v>9.5032397408207347E-2</c:v>
                </c:pt>
                <c:pt idx="619">
                  <c:v>9.4555873925501438E-2</c:v>
                </c:pt>
                <c:pt idx="620">
                  <c:v>9.4353109363831317E-2</c:v>
                </c:pt>
                <c:pt idx="621">
                  <c:v>9.5791001451378824E-2</c:v>
                </c:pt>
                <c:pt idx="622">
                  <c:v>9.7560975609756101E-2</c:v>
                </c:pt>
                <c:pt idx="623">
                  <c:v>9.9697885196374625E-2</c:v>
                </c:pt>
                <c:pt idx="624">
                  <c:v>9.9622641509433965E-2</c:v>
                </c:pt>
                <c:pt idx="625">
                  <c:v>0.10130468150422103</c:v>
                </c:pt>
                <c:pt idx="626">
                  <c:v>9.9547511312217202E-2</c:v>
                </c:pt>
                <c:pt idx="627">
                  <c:v>9.932279909706547E-2</c:v>
                </c:pt>
                <c:pt idx="628">
                  <c:v>9.8434004474272932E-2</c:v>
                </c:pt>
                <c:pt idx="629">
                  <c:v>9.9024756189047269E-2</c:v>
                </c:pt>
                <c:pt idx="630">
                  <c:v>9.8581030619865576E-2</c:v>
                </c:pt>
                <c:pt idx="631">
                  <c:v>9.8214285714285726E-2</c:v>
                </c:pt>
                <c:pt idx="632">
                  <c:v>9.6916299559471369E-2</c:v>
                </c:pt>
                <c:pt idx="633">
                  <c:v>9.5860566448801754E-2</c:v>
                </c:pt>
                <c:pt idx="634">
                  <c:v>9.5375722543352609E-2</c:v>
                </c:pt>
                <c:pt idx="635">
                  <c:v>9.7777777777777783E-2</c:v>
                </c:pt>
                <c:pt idx="636">
                  <c:v>9.7705403404885274E-2</c:v>
                </c:pt>
                <c:pt idx="637">
                  <c:v>9.7488921713441659E-2</c:v>
                </c:pt>
                <c:pt idx="638">
                  <c:v>9.7850259451445515E-2</c:v>
                </c:pt>
                <c:pt idx="639">
                  <c:v>9.7922848664688422E-2</c:v>
                </c:pt>
                <c:pt idx="640">
                  <c:v>9.8434004474272932E-2</c:v>
                </c:pt>
                <c:pt idx="641">
                  <c:v>9.8728496634255813E-2</c:v>
                </c:pt>
                <c:pt idx="642">
                  <c:v>9.9547511312217202E-2</c:v>
                </c:pt>
                <c:pt idx="643">
                  <c:v>9.9248120300751877E-2</c:v>
                </c:pt>
                <c:pt idx="644">
                  <c:v>9.7488921713441659E-2</c:v>
                </c:pt>
                <c:pt idx="645">
                  <c:v>9.5306859205776182E-2</c:v>
                </c:pt>
                <c:pt idx="646">
                  <c:v>9.5100864553314124E-2</c:v>
                </c:pt>
                <c:pt idx="647">
                  <c:v>9.3816631130063971E-2</c:v>
                </c:pt>
                <c:pt idx="648">
                  <c:v>9.5032397408207347E-2</c:v>
                </c:pt>
                <c:pt idx="649">
                  <c:v>9.4827586206896561E-2</c:v>
                </c:pt>
                <c:pt idx="650">
                  <c:v>9.5652173913043481E-2</c:v>
                </c:pt>
                <c:pt idx="651">
                  <c:v>9.613983976693373E-2</c:v>
                </c:pt>
                <c:pt idx="652">
                  <c:v>9.4895758447160319E-2</c:v>
                </c:pt>
                <c:pt idx="653">
                  <c:v>9.4895758447160319E-2</c:v>
                </c:pt>
                <c:pt idx="654">
                  <c:v>9.5375722543352609E-2</c:v>
                </c:pt>
                <c:pt idx="655">
                  <c:v>9.5860566448801754E-2</c:v>
                </c:pt>
                <c:pt idx="656">
                  <c:v>9.6000000000000002E-2</c:v>
                </c:pt>
                <c:pt idx="657">
                  <c:v>9.6703296703296707E-2</c:v>
                </c:pt>
                <c:pt idx="658">
                  <c:v>9.7850259451445515E-2</c:v>
                </c:pt>
                <c:pt idx="659">
                  <c:v>9.7130242825607074E-2</c:v>
                </c:pt>
                <c:pt idx="660">
                  <c:v>9.7560975609756101E-2</c:v>
                </c:pt>
                <c:pt idx="661">
                  <c:v>9.895052473763119E-2</c:v>
                </c:pt>
                <c:pt idx="662">
                  <c:v>9.8581030619865576E-2</c:v>
                </c:pt>
                <c:pt idx="663">
                  <c:v>9.6561814191660572E-2</c:v>
                </c:pt>
                <c:pt idx="664">
                  <c:v>9.4285714285714292E-2</c:v>
                </c:pt>
                <c:pt idx="665">
                  <c:v>9.4285714285714292E-2</c:v>
                </c:pt>
                <c:pt idx="666">
                  <c:v>9.4827586206896561E-2</c:v>
                </c:pt>
                <c:pt idx="667">
                  <c:v>9.5169430425378523E-2</c:v>
                </c:pt>
                <c:pt idx="668">
                  <c:v>9.5238095238095247E-2</c:v>
                </c:pt>
                <c:pt idx="669">
                  <c:v>9.635036496350366E-2</c:v>
                </c:pt>
                <c:pt idx="670">
                  <c:v>9.7058823529411767E-2</c:v>
                </c:pt>
                <c:pt idx="671">
                  <c:v>9.720176730486009E-2</c:v>
                </c:pt>
                <c:pt idx="672">
                  <c:v>9.7560975609756101E-2</c:v>
                </c:pt>
                <c:pt idx="673">
                  <c:v>9.7995545657015584E-2</c:v>
                </c:pt>
                <c:pt idx="674">
                  <c:v>9.6703296703296707E-2</c:v>
                </c:pt>
                <c:pt idx="675">
                  <c:v>9.7777777777777783E-2</c:v>
                </c:pt>
                <c:pt idx="676">
                  <c:v>9.8876404494382036E-2</c:v>
                </c:pt>
                <c:pt idx="677">
                  <c:v>9.7633136094674569E-2</c:v>
                </c:pt>
                <c:pt idx="678">
                  <c:v>9.635036496350366E-2</c:v>
                </c:pt>
                <c:pt idx="679">
                  <c:v>9.5652173913043481E-2</c:v>
                </c:pt>
                <c:pt idx="680">
                  <c:v>9.5375722543352609E-2</c:v>
                </c:pt>
                <c:pt idx="681">
                  <c:v>9.4895758447160319E-2</c:v>
                </c:pt>
                <c:pt idx="682">
                  <c:v>9.4895758447160319E-2</c:v>
                </c:pt>
                <c:pt idx="683">
                  <c:v>9.421841541755889E-2</c:v>
                </c:pt>
                <c:pt idx="684">
                  <c:v>9.3950177935943055E-2</c:v>
                </c:pt>
                <c:pt idx="685">
                  <c:v>9.401709401709403E-2</c:v>
                </c:pt>
                <c:pt idx="686">
                  <c:v>9.4691535150645628E-2</c:v>
                </c:pt>
                <c:pt idx="687">
                  <c:v>9.4488188976377951E-2</c:v>
                </c:pt>
                <c:pt idx="688">
                  <c:v>9.421841541755889E-2</c:v>
                </c:pt>
                <c:pt idx="689">
                  <c:v>9.3220338983050849E-2</c:v>
                </c:pt>
                <c:pt idx="690">
                  <c:v>9.3418259023354558E-2</c:v>
                </c:pt>
                <c:pt idx="691">
                  <c:v>9.3950177935943055E-2</c:v>
                </c:pt>
                <c:pt idx="692">
                  <c:v>9.375E-2</c:v>
                </c:pt>
                <c:pt idx="693">
                  <c:v>9.4285714285714292E-2</c:v>
                </c:pt>
                <c:pt idx="694">
                  <c:v>9.3816631130063971E-2</c:v>
                </c:pt>
                <c:pt idx="695">
                  <c:v>9.4691535150645628E-2</c:v>
                </c:pt>
                <c:pt idx="696">
                  <c:v>9.4353109363831317E-2</c:v>
                </c:pt>
                <c:pt idx="697">
                  <c:v>9.3352192362093356E-2</c:v>
                </c:pt>
                <c:pt idx="698">
                  <c:v>9.328621908127209E-2</c:v>
                </c:pt>
                <c:pt idx="699">
                  <c:v>9.4084105488239492E-2</c:v>
                </c:pt>
                <c:pt idx="700">
                  <c:v>9.4964028776978418E-2</c:v>
                </c:pt>
                <c:pt idx="701">
                  <c:v>9.4759511844938984E-2</c:v>
                </c:pt>
                <c:pt idx="702">
                  <c:v>9.401709401709403E-2</c:v>
                </c:pt>
                <c:pt idx="703">
                  <c:v>9.5721537345902843E-2</c:v>
                </c:pt>
                <c:pt idx="704">
                  <c:v>9.7560975609756101E-2</c:v>
                </c:pt>
                <c:pt idx="705">
                  <c:v>9.7416974169741696E-2</c:v>
                </c:pt>
                <c:pt idx="706">
                  <c:v>9.7416974169741696E-2</c:v>
                </c:pt>
                <c:pt idx="707">
                  <c:v>9.7922848664688422E-2</c:v>
                </c:pt>
                <c:pt idx="708">
                  <c:v>9.7777777777777783E-2</c:v>
                </c:pt>
                <c:pt idx="709">
                  <c:v>9.7777777777777783E-2</c:v>
                </c:pt>
                <c:pt idx="710">
                  <c:v>9.836065573770493E-2</c:v>
                </c:pt>
                <c:pt idx="711">
                  <c:v>9.8214285714285726E-2</c:v>
                </c:pt>
                <c:pt idx="712">
                  <c:v>9.6916299559471369E-2</c:v>
                </c:pt>
                <c:pt idx="713">
                  <c:v>9.7488921713441659E-2</c:v>
                </c:pt>
                <c:pt idx="714">
                  <c:v>9.8654708520179366E-2</c:v>
                </c:pt>
                <c:pt idx="715">
                  <c:v>9.9622641509433965E-2</c:v>
                </c:pt>
                <c:pt idx="716">
                  <c:v>9.7777777777777783E-2</c:v>
                </c:pt>
                <c:pt idx="717">
                  <c:v>9.6280087527352301E-2</c:v>
                </c:pt>
                <c:pt idx="718">
                  <c:v>9.6420745069393729E-2</c:v>
                </c:pt>
                <c:pt idx="719">
                  <c:v>9.5791001451378824E-2</c:v>
                </c:pt>
                <c:pt idx="720">
                  <c:v>9.5791001451378824E-2</c:v>
                </c:pt>
                <c:pt idx="721">
                  <c:v>9.7345132743362831E-2</c:v>
                </c:pt>
                <c:pt idx="722">
                  <c:v>9.836065573770493E-2</c:v>
                </c:pt>
                <c:pt idx="723">
                  <c:v>9.7705403404885274E-2</c:v>
                </c:pt>
                <c:pt idx="724">
                  <c:v>9.8654708520179366E-2</c:v>
                </c:pt>
                <c:pt idx="725">
                  <c:v>9.720176730486009E-2</c:v>
                </c:pt>
                <c:pt idx="726">
                  <c:v>9.6632503660322111E-2</c:v>
                </c:pt>
                <c:pt idx="727">
                  <c:v>9.6632503660322111E-2</c:v>
                </c:pt>
                <c:pt idx="728">
                  <c:v>9.7777777777777783E-2</c:v>
                </c:pt>
                <c:pt idx="729">
                  <c:v>9.7488921713441659E-2</c:v>
                </c:pt>
                <c:pt idx="730">
                  <c:v>9.6703296703296707E-2</c:v>
                </c:pt>
                <c:pt idx="731">
                  <c:v>9.6703296703296707E-2</c:v>
                </c:pt>
                <c:pt idx="732">
                  <c:v>9.8287416232315725E-2</c:v>
                </c:pt>
                <c:pt idx="733">
                  <c:v>9.8434004474272932E-2</c:v>
                </c:pt>
                <c:pt idx="734">
                  <c:v>9.9024756189047269E-2</c:v>
                </c:pt>
                <c:pt idx="735">
                  <c:v>9.9024756189047269E-2</c:v>
                </c:pt>
                <c:pt idx="736">
                  <c:v>0.10007581501137226</c:v>
                </c:pt>
                <c:pt idx="737">
                  <c:v>9.9547511312217202E-2</c:v>
                </c:pt>
                <c:pt idx="738">
                  <c:v>9.9472494348153737E-2</c:v>
                </c:pt>
                <c:pt idx="739">
                  <c:v>0.1</c:v>
                </c:pt>
                <c:pt idx="740">
                  <c:v>9.9697885196374625E-2</c:v>
                </c:pt>
                <c:pt idx="741">
                  <c:v>0.10138248847926268</c:v>
                </c:pt>
                <c:pt idx="742">
                  <c:v>0.10177332305319969</c:v>
                </c:pt>
                <c:pt idx="743">
                  <c:v>0.10248447204968944</c:v>
                </c:pt>
                <c:pt idx="744">
                  <c:v>0.10161662817551963</c:v>
                </c:pt>
                <c:pt idx="745">
                  <c:v>0.10296411856474259</c:v>
                </c:pt>
                <c:pt idx="746">
                  <c:v>0.10328638497652583</c:v>
                </c:pt>
                <c:pt idx="747">
                  <c:v>0.10501193317422435</c:v>
                </c:pt>
                <c:pt idx="748">
                  <c:v>0.10509554140127389</c:v>
                </c:pt>
                <c:pt idx="749">
                  <c:v>0.10492845786963434</c:v>
                </c:pt>
                <c:pt idx="750">
                  <c:v>0.10551558752997603</c:v>
                </c:pt>
                <c:pt idx="751">
                  <c:v>0.10775510204081633</c:v>
                </c:pt>
                <c:pt idx="752">
                  <c:v>0.10467882632831087</c:v>
                </c:pt>
                <c:pt idx="753">
                  <c:v>0.10476190476190476</c:v>
                </c:pt>
                <c:pt idx="754">
                  <c:v>0.10256410256410257</c:v>
                </c:pt>
                <c:pt idx="755">
                  <c:v>0.10169491525423729</c:v>
                </c:pt>
                <c:pt idx="756">
                  <c:v>0.10232558139534884</c:v>
                </c:pt>
                <c:pt idx="757">
                  <c:v>0.10377358490566038</c:v>
                </c:pt>
                <c:pt idx="758">
                  <c:v>0.10344827586206898</c:v>
                </c:pt>
                <c:pt idx="759">
                  <c:v>0.10208816705336428</c:v>
                </c:pt>
                <c:pt idx="760">
                  <c:v>0.10296411856474259</c:v>
                </c:pt>
                <c:pt idx="761">
                  <c:v>0.10344827586206898</c:v>
                </c:pt>
                <c:pt idx="762">
                  <c:v>0.10304449648711944</c:v>
                </c:pt>
                <c:pt idx="763">
                  <c:v>0.10344827586206898</c:v>
                </c:pt>
                <c:pt idx="764">
                  <c:v>0.10193050193050195</c:v>
                </c:pt>
                <c:pt idx="765">
                  <c:v>0.10248447204968944</c:v>
                </c:pt>
                <c:pt idx="766">
                  <c:v>0.10224632068164215</c:v>
                </c:pt>
                <c:pt idx="767">
                  <c:v>0.10328638497652583</c:v>
                </c:pt>
                <c:pt idx="768">
                  <c:v>0.10467882632831087</c:v>
                </c:pt>
                <c:pt idx="769">
                  <c:v>0.10619469026548674</c:v>
                </c:pt>
                <c:pt idx="770">
                  <c:v>0.10543130990415336</c:v>
                </c:pt>
                <c:pt idx="771">
                  <c:v>0.10543130990415336</c:v>
                </c:pt>
                <c:pt idx="772">
                  <c:v>0.10662358642972536</c:v>
                </c:pt>
                <c:pt idx="773">
                  <c:v>0.10610932475884245</c:v>
                </c:pt>
                <c:pt idx="774">
                  <c:v>0.10517928286852589</c:v>
                </c:pt>
                <c:pt idx="775">
                  <c:v>0.10467882632831087</c:v>
                </c:pt>
                <c:pt idx="776">
                  <c:v>0.1056</c:v>
                </c:pt>
                <c:pt idx="777">
                  <c:v>0.10410094637223975</c:v>
                </c:pt>
                <c:pt idx="778">
                  <c:v>0.10501193317422435</c:v>
                </c:pt>
                <c:pt idx="779">
                  <c:v>0.10551558752997603</c:v>
                </c:pt>
                <c:pt idx="780">
                  <c:v>0.10696920583468396</c:v>
                </c:pt>
                <c:pt idx="781">
                  <c:v>0.1075794621026895</c:v>
                </c:pt>
                <c:pt idx="782">
                  <c:v>0.10696920583468396</c:v>
                </c:pt>
                <c:pt idx="783">
                  <c:v>0.10377358490566038</c:v>
                </c:pt>
                <c:pt idx="784">
                  <c:v>0.10740439381611067</c:v>
                </c:pt>
                <c:pt idx="785">
                  <c:v>0.10864197530864197</c:v>
                </c:pt>
                <c:pt idx="786">
                  <c:v>0.10593900481540931</c:v>
                </c:pt>
                <c:pt idx="787">
                  <c:v>0.1075794621026895</c:v>
                </c:pt>
                <c:pt idx="788">
                  <c:v>0.10593900481540931</c:v>
                </c:pt>
                <c:pt idx="789">
                  <c:v>0.1081081081081081</c:v>
                </c:pt>
                <c:pt idx="790">
                  <c:v>0.10837438423645321</c:v>
                </c:pt>
                <c:pt idx="791">
                  <c:v>0.10304449648711944</c:v>
                </c:pt>
                <c:pt idx="792">
                  <c:v>9.8214285714285726E-2</c:v>
                </c:pt>
                <c:pt idx="793">
                  <c:v>9.8434004474272932E-2</c:v>
                </c:pt>
                <c:pt idx="794">
                  <c:v>9.7058823529411767E-2</c:v>
                </c:pt>
                <c:pt idx="795">
                  <c:v>9.7560975609756101E-2</c:v>
                </c:pt>
                <c:pt idx="796">
                  <c:v>9.7777777777777783E-2</c:v>
                </c:pt>
                <c:pt idx="797">
                  <c:v>9.7705403404885274E-2</c:v>
                </c:pt>
                <c:pt idx="798">
                  <c:v>9.635036496350366E-2</c:v>
                </c:pt>
                <c:pt idx="799">
                  <c:v>9.6845194424064557E-2</c:v>
                </c:pt>
                <c:pt idx="800">
                  <c:v>9.7130242825607074E-2</c:v>
                </c:pt>
                <c:pt idx="801">
                  <c:v>9.6632503660322111E-2</c:v>
                </c:pt>
                <c:pt idx="802">
                  <c:v>0.10138248847926268</c:v>
                </c:pt>
                <c:pt idx="803">
                  <c:v>9.5458044649730553E-2</c:v>
                </c:pt>
                <c:pt idx="804">
                  <c:v>9.4081942336874058E-2</c:v>
                </c:pt>
                <c:pt idx="805">
                  <c:v>9.4081942336874058E-2</c:v>
                </c:pt>
                <c:pt idx="806">
                  <c:v>9.3868281604844811E-2</c:v>
                </c:pt>
                <c:pt idx="807">
                  <c:v>9.4368340943683404E-2</c:v>
                </c:pt>
                <c:pt idx="808">
                  <c:v>9.4728800611153546E-2</c:v>
                </c:pt>
                <c:pt idx="809">
                  <c:v>9.4368340943683404E-2</c:v>
                </c:pt>
                <c:pt idx="810">
                  <c:v>9.4010614101592116E-2</c:v>
                </c:pt>
                <c:pt idx="811">
                  <c:v>9.5901005413766435E-2</c:v>
                </c:pt>
                <c:pt idx="812">
                  <c:v>9.4728800611153546E-2</c:v>
                </c:pt>
                <c:pt idx="813">
                  <c:v>9.3939393939393948E-2</c:v>
                </c:pt>
                <c:pt idx="814">
                  <c:v>9.3939393939393948E-2</c:v>
                </c:pt>
                <c:pt idx="815">
                  <c:v>9.3514328808446456E-2</c:v>
                </c:pt>
                <c:pt idx="816">
                  <c:v>9.358490566037736E-2</c:v>
                </c:pt>
                <c:pt idx="817">
                  <c:v>9.3797276853252648E-2</c:v>
                </c:pt>
                <c:pt idx="818">
                  <c:v>9.4873756694720729E-2</c:v>
                </c:pt>
                <c:pt idx="819">
                  <c:v>9.465648854961832E-2</c:v>
                </c:pt>
                <c:pt idx="820">
                  <c:v>9.3797276853252648E-2</c:v>
                </c:pt>
                <c:pt idx="821">
                  <c:v>9.4946401225114857E-2</c:v>
                </c:pt>
                <c:pt idx="822">
                  <c:v>9.5679012345679007E-2</c:v>
                </c:pt>
                <c:pt idx="823">
                  <c:v>9.5605242868157275E-2</c:v>
                </c:pt>
                <c:pt idx="824">
                  <c:v>9.5384615384615387E-2</c:v>
                </c:pt>
                <c:pt idx="825">
                  <c:v>9.5975232198142413E-2</c:v>
                </c:pt>
                <c:pt idx="826">
                  <c:v>9.695074276778734E-2</c:v>
                </c:pt>
                <c:pt idx="827">
                  <c:v>9.6049573973663829E-2</c:v>
                </c:pt>
                <c:pt idx="828">
                  <c:v>9.5019157088122599E-2</c:v>
                </c:pt>
                <c:pt idx="829">
                  <c:v>9.6273291925465826E-2</c:v>
                </c:pt>
                <c:pt idx="830">
                  <c:v>9.6273291925465826E-2</c:v>
                </c:pt>
                <c:pt idx="831">
                  <c:v>9.5826893353941275E-2</c:v>
                </c:pt>
                <c:pt idx="832">
                  <c:v>9.763779527559055E-2</c:v>
                </c:pt>
                <c:pt idx="833">
                  <c:v>0.1010594947025265</c:v>
                </c:pt>
                <c:pt idx="834">
                  <c:v>0.10197368421052631</c:v>
                </c:pt>
                <c:pt idx="835">
                  <c:v>0.10341951626355296</c:v>
                </c:pt>
                <c:pt idx="836">
                  <c:v>0.1035058430717863</c:v>
                </c:pt>
                <c:pt idx="837">
                  <c:v>0.10281923714759535</c:v>
                </c:pt>
                <c:pt idx="838">
                  <c:v>0.1045531197301855</c:v>
                </c:pt>
                <c:pt idx="839">
                  <c:v>0.10735930735930735</c:v>
                </c:pt>
                <c:pt idx="840">
                  <c:v>0.10735930735930735</c:v>
                </c:pt>
                <c:pt idx="841">
                  <c:v>0.10698878343399483</c:v>
                </c:pt>
                <c:pt idx="842">
                  <c:v>0.10526315789473685</c:v>
                </c:pt>
                <c:pt idx="843">
                  <c:v>0.1035058430717863</c:v>
                </c:pt>
                <c:pt idx="844">
                  <c:v>0.10437710437710437</c:v>
                </c:pt>
                <c:pt idx="845">
                  <c:v>0.10437710437710437</c:v>
                </c:pt>
                <c:pt idx="846">
                  <c:v>0.1058923996584116</c:v>
                </c:pt>
                <c:pt idx="847">
                  <c:v>0.10490693739424703</c:v>
                </c:pt>
                <c:pt idx="848">
                  <c:v>0.10526315789473685</c:v>
                </c:pt>
                <c:pt idx="849">
                  <c:v>0.10671256454388985</c:v>
                </c:pt>
                <c:pt idx="850">
                  <c:v>0.10517387616624259</c:v>
                </c:pt>
                <c:pt idx="851">
                  <c:v>0.10273405136702568</c:v>
                </c:pt>
                <c:pt idx="852">
                  <c:v>0.10130718954248366</c:v>
                </c:pt>
                <c:pt idx="853">
                  <c:v>0.10040485829959514</c:v>
                </c:pt>
                <c:pt idx="854">
                  <c:v>0.10073111291632818</c:v>
                </c:pt>
                <c:pt idx="855">
                  <c:v>0.10016155088852988</c:v>
                </c:pt>
                <c:pt idx="856">
                  <c:v>0.10114192495921696</c:v>
                </c:pt>
                <c:pt idx="857">
                  <c:v>0.1018898931799507</c:v>
                </c:pt>
                <c:pt idx="858">
                  <c:v>0.10231023102310231</c:v>
                </c:pt>
                <c:pt idx="859">
                  <c:v>9.95983935742972E-2</c:v>
                </c:pt>
                <c:pt idx="860">
                  <c:v>9.6348096348096351E-2</c:v>
                </c:pt>
                <c:pt idx="861">
                  <c:v>9.6723868954758194E-2</c:v>
                </c:pt>
                <c:pt idx="862">
                  <c:v>9.6049573973663829E-2</c:v>
                </c:pt>
                <c:pt idx="863">
                  <c:v>9.7178683385579945E-2</c:v>
                </c:pt>
                <c:pt idx="864">
                  <c:v>9.6723868954758194E-2</c:v>
                </c:pt>
                <c:pt idx="865">
                  <c:v>9.4010614101592116E-2</c:v>
                </c:pt>
                <c:pt idx="866">
                  <c:v>9.4584286803966439E-2</c:v>
                </c:pt>
                <c:pt idx="867">
                  <c:v>9.4584286803966439E-2</c:v>
                </c:pt>
                <c:pt idx="868">
                  <c:v>9.480122324159021E-2</c:v>
                </c:pt>
                <c:pt idx="869">
                  <c:v>9.5531587057010786E-2</c:v>
                </c:pt>
                <c:pt idx="870">
                  <c:v>9.5605242868157275E-2</c:v>
                </c:pt>
                <c:pt idx="871">
                  <c:v>9.4081942336874058E-2</c:v>
                </c:pt>
                <c:pt idx="872">
                  <c:v>9.281437125748504E-2</c:v>
                </c:pt>
                <c:pt idx="873">
                  <c:v>9.358490566037736E-2</c:v>
                </c:pt>
                <c:pt idx="874">
                  <c:v>9.4728800611153546E-2</c:v>
                </c:pt>
                <c:pt idx="875">
                  <c:v>9.281437125748504E-2</c:v>
                </c:pt>
                <c:pt idx="876">
                  <c:v>9.3303235515425131E-2</c:v>
                </c:pt>
                <c:pt idx="877">
                  <c:v>9.6348096348096351E-2</c:v>
                </c:pt>
                <c:pt idx="878">
                  <c:v>9.6348096348096351E-2</c:v>
                </c:pt>
                <c:pt idx="879">
                  <c:v>9.6124031007751937E-2</c:v>
                </c:pt>
                <c:pt idx="880">
                  <c:v>9.7026604068857589E-2</c:v>
                </c:pt>
                <c:pt idx="881">
                  <c:v>9.8256735340729012E-2</c:v>
                </c:pt>
                <c:pt idx="882">
                  <c:v>0.10662080825451418</c:v>
                </c:pt>
                <c:pt idx="883">
                  <c:v>0.10472972972972973</c:v>
                </c:pt>
                <c:pt idx="884">
                  <c:v>0.10446503791069925</c:v>
                </c:pt>
                <c:pt idx="885">
                  <c:v>0.10598290598290599</c:v>
                </c:pt>
                <c:pt idx="886">
                  <c:v>0.10896309314586994</c:v>
                </c:pt>
                <c:pt idx="887">
                  <c:v>0.1092511013215859</c:v>
                </c:pt>
                <c:pt idx="888">
                  <c:v>0.10829694323144105</c:v>
                </c:pt>
                <c:pt idx="889">
                  <c:v>0.11334552102376599</c:v>
                </c:pt>
                <c:pt idx="890">
                  <c:v>0.11524163568773234</c:v>
                </c:pt>
                <c:pt idx="891">
                  <c:v>0.11470860314523589</c:v>
                </c:pt>
                <c:pt idx="892">
                  <c:v>0.11324200913242009</c:v>
                </c:pt>
                <c:pt idx="893">
                  <c:v>0.11272727272727273</c:v>
                </c:pt>
                <c:pt idx="894">
                  <c:v>0.11334552102376599</c:v>
                </c:pt>
                <c:pt idx="895">
                  <c:v>0.11513463324048283</c:v>
                </c:pt>
                <c:pt idx="896">
                  <c:v>0.11460258780036968</c:v>
                </c:pt>
                <c:pt idx="897">
                  <c:v>0.1164319248826291</c:v>
                </c:pt>
                <c:pt idx="898">
                  <c:v>0.1180952380952381</c:v>
                </c:pt>
                <c:pt idx="899">
                  <c:v>0.1177587844254511</c:v>
                </c:pt>
                <c:pt idx="900">
                  <c:v>0.1154562383612663</c:v>
                </c:pt>
                <c:pt idx="901">
                  <c:v>0.1141804788213628</c:v>
                </c:pt>
                <c:pt idx="902">
                  <c:v>0.11231884057971016</c:v>
                </c:pt>
                <c:pt idx="903">
                  <c:v>0.1105169340463458</c:v>
                </c:pt>
                <c:pt idx="904">
                  <c:v>0.11654135338345864</c:v>
                </c:pt>
                <c:pt idx="905">
                  <c:v>0.11957569913211187</c:v>
                </c:pt>
                <c:pt idx="906">
                  <c:v>0.11992263056092843</c:v>
                </c:pt>
                <c:pt idx="907">
                  <c:v>0.10944395410414828</c:v>
                </c:pt>
                <c:pt idx="908">
                  <c:v>0.11022222222222222</c:v>
                </c:pt>
                <c:pt idx="909">
                  <c:v>0.11131059245960502</c:v>
                </c:pt>
                <c:pt idx="910">
                  <c:v>0.10791993037423847</c:v>
                </c:pt>
                <c:pt idx="911">
                  <c:v>0.10634648370497427</c:v>
                </c:pt>
                <c:pt idx="912">
                  <c:v>0.10231023102310231</c:v>
                </c:pt>
                <c:pt idx="913">
                  <c:v>0.10163934426229508</c:v>
                </c:pt>
                <c:pt idx="914">
                  <c:v>9.9838969404186795E-2</c:v>
                </c:pt>
                <c:pt idx="915">
                  <c:v>9.9919419822723607E-2</c:v>
                </c:pt>
                <c:pt idx="916">
                  <c:v>9.8256735340729012E-2</c:v>
                </c:pt>
                <c:pt idx="917">
                  <c:v>9.8178939034045912E-2</c:v>
                </c:pt>
                <c:pt idx="918">
                  <c:v>9.6498054474708175E-2</c:v>
                </c:pt>
                <c:pt idx="919">
                  <c:v>9.5311299000768637E-2</c:v>
                </c:pt>
                <c:pt idx="920">
                  <c:v>9.5752895752895764E-2</c:v>
                </c:pt>
                <c:pt idx="921">
                  <c:v>9.657320872274143E-2</c:v>
                </c:pt>
                <c:pt idx="922">
                  <c:v>9.7407698350353497E-2</c:v>
                </c:pt>
                <c:pt idx="923">
                  <c:v>9.7407698350353497E-2</c:v>
                </c:pt>
                <c:pt idx="924">
                  <c:v>9.6348096348096351E-2</c:v>
                </c:pt>
                <c:pt idx="925">
                  <c:v>9.6348096348096351E-2</c:v>
                </c:pt>
                <c:pt idx="926">
                  <c:v>9.6273291925465826E-2</c:v>
                </c:pt>
                <c:pt idx="927">
                  <c:v>9.4368340943683404E-2</c:v>
                </c:pt>
                <c:pt idx="928">
                  <c:v>9.5019157088122599E-2</c:v>
                </c:pt>
                <c:pt idx="929">
                  <c:v>9.3514328808446456E-2</c:v>
                </c:pt>
                <c:pt idx="930">
                  <c:v>9.3023255813953487E-2</c:v>
                </c:pt>
                <c:pt idx="931">
                  <c:v>9.1715976331360943E-2</c:v>
                </c:pt>
                <c:pt idx="932">
                  <c:v>9.1919940696812447E-2</c:v>
                </c:pt>
                <c:pt idx="933">
                  <c:v>9.2953523238380811E-2</c:v>
                </c:pt>
                <c:pt idx="934">
                  <c:v>9.3939393939393948E-2</c:v>
                </c:pt>
                <c:pt idx="935">
                  <c:v>9.2124814264487362E-2</c:v>
                </c:pt>
                <c:pt idx="936">
                  <c:v>9.1378039793662491E-2</c:v>
                </c:pt>
                <c:pt idx="937">
                  <c:v>9.1851851851851851E-2</c:v>
                </c:pt>
                <c:pt idx="938">
                  <c:v>9.0050835148874367E-2</c:v>
                </c:pt>
                <c:pt idx="939">
                  <c:v>9.0842490842490839E-2</c:v>
                </c:pt>
                <c:pt idx="940">
                  <c:v>9.057706355003653E-2</c:v>
                </c:pt>
                <c:pt idx="941">
                  <c:v>9.0313182811361983E-2</c:v>
                </c:pt>
                <c:pt idx="942">
                  <c:v>9.2124814264487362E-2</c:v>
                </c:pt>
                <c:pt idx="943">
                  <c:v>9.2193308550185885E-2</c:v>
                </c:pt>
                <c:pt idx="944">
                  <c:v>9.2124814264487362E-2</c:v>
                </c:pt>
                <c:pt idx="945">
                  <c:v>9.4368340943683404E-2</c:v>
                </c:pt>
                <c:pt idx="946">
                  <c:v>9.6648480124707711E-2</c:v>
                </c:pt>
                <c:pt idx="947">
                  <c:v>9.7407698350353497E-2</c:v>
                </c:pt>
                <c:pt idx="948">
                  <c:v>9.7946287519747238E-2</c:v>
                </c:pt>
                <c:pt idx="949">
                  <c:v>9.6124031007751937E-2</c:v>
                </c:pt>
                <c:pt idx="950">
                  <c:v>9.6198603568657864E-2</c:v>
                </c:pt>
                <c:pt idx="951">
                  <c:v>9.6423017107309494E-2</c:v>
                </c:pt>
                <c:pt idx="952">
                  <c:v>9.7714736012608355E-2</c:v>
                </c:pt>
                <c:pt idx="953">
                  <c:v>9.9678456591639875E-2</c:v>
                </c:pt>
                <c:pt idx="954">
                  <c:v>9.9758648431214805E-2</c:v>
                </c:pt>
                <c:pt idx="955">
                  <c:v>9.8178939034045912E-2</c:v>
                </c:pt>
                <c:pt idx="956">
                  <c:v>9.7560975609756087E-2</c:v>
                </c:pt>
                <c:pt idx="957">
                  <c:v>9.7331240188383045E-2</c:v>
                </c:pt>
                <c:pt idx="958">
                  <c:v>9.7868981846882405E-2</c:v>
                </c:pt>
                <c:pt idx="959">
                  <c:v>9.9518459069020862E-2</c:v>
                </c:pt>
                <c:pt idx="960">
                  <c:v>9.8962490023942543E-2</c:v>
                </c:pt>
                <c:pt idx="961">
                  <c:v>9.9758648431214805E-2</c:v>
                </c:pt>
                <c:pt idx="962">
                  <c:v>9.8804780876494011E-2</c:v>
                </c:pt>
                <c:pt idx="963">
                  <c:v>9.841269841269841E-2</c:v>
                </c:pt>
                <c:pt idx="964">
                  <c:v>9.8647573587907711E-2</c:v>
                </c:pt>
                <c:pt idx="965">
                  <c:v>9.763779527559055E-2</c:v>
                </c:pt>
                <c:pt idx="966">
                  <c:v>9.7946287519747238E-2</c:v>
                </c:pt>
                <c:pt idx="967">
                  <c:v>9.8962490023942543E-2</c:v>
                </c:pt>
                <c:pt idx="968">
                  <c:v>9.7331240188383045E-2</c:v>
                </c:pt>
                <c:pt idx="969">
                  <c:v>9.7946287519747238E-2</c:v>
                </c:pt>
                <c:pt idx="970">
                  <c:v>9.7946287519747238E-2</c:v>
                </c:pt>
                <c:pt idx="971">
                  <c:v>0.10056772100567721</c:v>
                </c:pt>
                <c:pt idx="972">
                  <c:v>0.10081300813008129</c:v>
                </c:pt>
                <c:pt idx="973">
                  <c:v>9.7714736012608355E-2</c:v>
                </c:pt>
                <c:pt idx="974">
                  <c:v>9.7102584181675805E-2</c:v>
                </c:pt>
                <c:pt idx="975">
                  <c:v>9.763779527559055E-2</c:v>
                </c:pt>
                <c:pt idx="976">
                  <c:v>9.9518459069020862E-2</c:v>
                </c:pt>
                <c:pt idx="977">
                  <c:v>9.9518459069020862E-2</c:v>
                </c:pt>
                <c:pt idx="978">
                  <c:v>9.9041533546325874E-2</c:v>
                </c:pt>
                <c:pt idx="979">
                  <c:v>9.9999999999999992E-2</c:v>
                </c:pt>
                <c:pt idx="980">
                  <c:v>9.9999999999999992E-2</c:v>
                </c:pt>
                <c:pt idx="981">
                  <c:v>0.10130718954248366</c:v>
                </c:pt>
                <c:pt idx="982">
                  <c:v>9.6423017107309494E-2</c:v>
                </c:pt>
                <c:pt idx="983">
                  <c:v>9.8490865766481334E-2</c:v>
                </c:pt>
                <c:pt idx="984">
                  <c:v>9.7331240188383045E-2</c:v>
                </c:pt>
                <c:pt idx="985">
                  <c:v>9.3514328808446456E-2</c:v>
                </c:pt>
                <c:pt idx="986">
                  <c:v>9.2953523238380811E-2</c:v>
                </c:pt>
                <c:pt idx="987">
                  <c:v>9.0842490842490839E-2</c:v>
                </c:pt>
                <c:pt idx="988">
                  <c:v>9.0050835148874367E-2</c:v>
                </c:pt>
                <c:pt idx="989">
                  <c:v>9.0510948905109495E-2</c:v>
                </c:pt>
                <c:pt idx="990">
                  <c:v>9.0909090909090898E-2</c:v>
                </c:pt>
                <c:pt idx="991">
                  <c:v>8.9855072463768115E-2</c:v>
                </c:pt>
                <c:pt idx="992">
                  <c:v>9.1648189209164829E-2</c:v>
                </c:pt>
                <c:pt idx="993">
                  <c:v>9.1445427728613568E-2</c:v>
                </c:pt>
                <c:pt idx="994">
                  <c:v>9.0842490842490839E-2</c:v>
                </c:pt>
                <c:pt idx="995">
                  <c:v>9.0842490842490839E-2</c:v>
                </c:pt>
                <c:pt idx="996">
                  <c:v>9.3023255813953487E-2</c:v>
                </c:pt>
                <c:pt idx="997">
                  <c:v>9.4946401225114857E-2</c:v>
                </c:pt>
                <c:pt idx="998">
                  <c:v>9.7484276729559741E-2</c:v>
                </c:pt>
                <c:pt idx="999">
                  <c:v>9.6348096348096351E-2</c:v>
                </c:pt>
                <c:pt idx="1000">
                  <c:v>9.763779527559055E-2</c:v>
                </c:pt>
                <c:pt idx="1001">
                  <c:v>9.5752895752895764E-2</c:v>
                </c:pt>
                <c:pt idx="1002">
                  <c:v>9.480122324159021E-2</c:v>
                </c:pt>
                <c:pt idx="1003">
                  <c:v>9.1988130563798218E-2</c:v>
                </c:pt>
                <c:pt idx="1004">
                  <c:v>9.2606422703510077E-2</c:v>
                </c:pt>
                <c:pt idx="1005">
                  <c:v>9.3303235515425131E-2</c:v>
                </c:pt>
                <c:pt idx="1006">
                  <c:v>9.5458044649730553E-2</c:v>
                </c:pt>
                <c:pt idx="1007">
                  <c:v>9.3655589123867067E-2</c:v>
                </c:pt>
                <c:pt idx="1008">
                  <c:v>9.4081942336874058E-2</c:v>
                </c:pt>
                <c:pt idx="1009">
                  <c:v>9.4368340943683404E-2</c:v>
                </c:pt>
                <c:pt idx="1010">
                  <c:v>9.0643274853801165E-2</c:v>
                </c:pt>
                <c:pt idx="1011">
                  <c:v>9.0709583028529633E-2</c:v>
                </c:pt>
                <c:pt idx="1012">
                  <c:v>8.4757347915242642E-2</c:v>
                </c:pt>
                <c:pt idx="1013">
                  <c:v>8.6290883785664588E-2</c:v>
                </c:pt>
                <c:pt idx="1014">
                  <c:v>8.8068181818181823E-2</c:v>
                </c:pt>
                <c:pt idx="1015">
                  <c:v>8.6652690426275325E-2</c:v>
                </c:pt>
                <c:pt idx="1016">
                  <c:v>8.4526244035446493E-2</c:v>
                </c:pt>
                <c:pt idx="1017">
                  <c:v>8.522336769759449E-2</c:v>
                </c:pt>
                <c:pt idx="1018">
                  <c:v>8.6652690426275325E-2</c:v>
                </c:pt>
                <c:pt idx="1019">
                  <c:v>8.3783783783783775E-2</c:v>
                </c:pt>
                <c:pt idx="1020">
                  <c:v>8.4583901773533421E-2</c:v>
                </c:pt>
                <c:pt idx="1021">
                  <c:v>8.2832331329325312E-2</c:v>
                </c:pt>
                <c:pt idx="1022">
                  <c:v>8.1848184818481842E-2</c:v>
                </c:pt>
                <c:pt idx="1023">
                  <c:v>8.2556591211717711E-2</c:v>
                </c:pt>
                <c:pt idx="1024">
                  <c:v>8.1632653061224497E-2</c:v>
                </c:pt>
                <c:pt idx="1025">
                  <c:v>8.1632653061224497E-2</c:v>
                </c:pt>
                <c:pt idx="1026">
                  <c:v>8.1632653061224497E-2</c:v>
                </c:pt>
                <c:pt idx="1027">
                  <c:v>8.2064857710125741E-2</c:v>
                </c:pt>
                <c:pt idx="1028">
                  <c:v>8.3445491251682366E-2</c:v>
                </c:pt>
                <c:pt idx="1029">
                  <c:v>8.3277367360644727E-2</c:v>
                </c:pt>
                <c:pt idx="1030">
                  <c:v>8.2777036048064079E-2</c:v>
                </c:pt>
                <c:pt idx="1031">
                  <c:v>8.3221476510067116E-2</c:v>
                </c:pt>
                <c:pt idx="1032">
                  <c:v>8.3897158322056839E-2</c:v>
                </c:pt>
                <c:pt idx="1033">
                  <c:v>8.3953960731211918E-2</c:v>
                </c:pt>
                <c:pt idx="1034">
                  <c:v>8.4641638225255972E-2</c:v>
                </c:pt>
                <c:pt idx="1035">
                  <c:v>8.3389374579690659E-2</c:v>
                </c:pt>
                <c:pt idx="1036">
                  <c:v>8.3897158322056839E-2</c:v>
                </c:pt>
                <c:pt idx="1037">
                  <c:v>8.3670715249662617E-2</c:v>
                </c:pt>
                <c:pt idx="1038">
                  <c:v>8.2666666666666666E-2</c:v>
                </c:pt>
                <c:pt idx="1039">
                  <c:v>8.2666666666666666E-2</c:v>
                </c:pt>
                <c:pt idx="1040">
                  <c:v>8.2666666666666666E-2</c:v>
                </c:pt>
                <c:pt idx="1041">
                  <c:v>8.3109919571045576E-2</c:v>
                </c:pt>
                <c:pt idx="1042">
                  <c:v>8.3445491251682366E-2</c:v>
                </c:pt>
                <c:pt idx="1043">
                  <c:v>8.3109919571045576E-2</c:v>
                </c:pt>
                <c:pt idx="1044">
                  <c:v>8.3389374579690659E-2</c:v>
                </c:pt>
                <c:pt idx="1045">
                  <c:v>8.5576259489302961E-2</c:v>
                </c:pt>
                <c:pt idx="1046">
                  <c:v>8.5399449035812675E-2</c:v>
                </c:pt>
                <c:pt idx="1047">
                  <c:v>8.6531751570132584E-2</c:v>
                </c:pt>
                <c:pt idx="1048">
                  <c:v>8.6592178770949713E-2</c:v>
                </c:pt>
                <c:pt idx="1049">
                  <c:v>8.6773967809657113E-2</c:v>
                </c:pt>
                <c:pt idx="1050">
                  <c:v>8.611111111111111E-2</c:v>
                </c:pt>
                <c:pt idx="1051">
                  <c:v>8.5458304617505171E-2</c:v>
                </c:pt>
                <c:pt idx="1052">
                  <c:v>8.5164835164835168E-2</c:v>
                </c:pt>
                <c:pt idx="1053">
                  <c:v>8.6350974930362118E-2</c:v>
                </c:pt>
                <c:pt idx="1054">
                  <c:v>8.6592178770949713E-2</c:v>
                </c:pt>
                <c:pt idx="1055">
                  <c:v>8.3557951482479784E-2</c:v>
                </c:pt>
                <c:pt idx="1056">
                  <c:v>8.2721814543028682E-2</c:v>
                </c:pt>
                <c:pt idx="1057">
                  <c:v>8.2777036048064079E-2</c:v>
                </c:pt>
                <c:pt idx="1058">
                  <c:v>8.2777036048064079E-2</c:v>
                </c:pt>
                <c:pt idx="1059">
                  <c:v>8.2392026578073083E-2</c:v>
                </c:pt>
                <c:pt idx="1060">
                  <c:v>8.2282680822826804E-2</c:v>
                </c:pt>
                <c:pt idx="1061">
                  <c:v>8.2998661311914329E-2</c:v>
                </c:pt>
                <c:pt idx="1062">
                  <c:v>8.5048010973936897E-2</c:v>
                </c:pt>
                <c:pt idx="1063">
                  <c:v>8.4699453551912565E-2</c:v>
                </c:pt>
                <c:pt idx="1064">
                  <c:v>8.4353741496598647E-2</c:v>
                </c:pt>
                <c:pt idx="1065">
                  <c:v>8.4353741496598647E-2</c:v>
                </c:pt>
                <c:pt idx="1066">
                  <c:v>8.4468664850136238E-2</c:v>
                </c:pt>
                <c:pt idx="1067">
                  <c:v>8.3670715249662617E-2</c:v>
                </c:pt>
                <c:pt idx="1068">
                  <c:v>8.4296397008837523E-2</c:v>
                </c:pt>
                <c:pt idx="1069">
                  <c:v>8.4067796610169485E-2</c:v>
                </c:pt>
                <c:pt idx="1070">
                  <c:v>8.3277367360644727E-2</c:v>
                </c:pt>
                <c:pt idx="1071">
                  <c:v>8.3165660630449362E-2</c:v>
                </c:pt>
                <c:pt idx="1072">
                  <c:v>8.3054253181513729E-2</c:v>
                </c:pt>
                <c:pt idx="1073">
                  <c:v>8.3054253181513729E-2</c:v>
                </c:pt>
                <c:pt idx="1074">
                  <c:v>8.3221476510067116E-2</c:v>
                </c:pt>
                <c:pt idx="1075">
                  <c:v>8.3897158322056839E-2</c:v>
                </c:pt>
                <c:pt idx="1076">
                  <c:v>8.4296397008837523E-2</c:v>
                </c:pt>
                <c:pt idx="1077">
                  <c:v>8.4067796610169485E-2</c:v>
                </c:pt>
                <c:pt idx="1078">
                  <c:v>8.4067796610169485E-2</c:v>
                </c:pt>
                <c:pt idx="1079">
                  <c:v>8.4468664850136238E-2</c:v>
                </c:pt>
                <c:pt idx="1080">
                  <c:v>8.5458304617505171E-2</c:v>
                </c:pt>
                <c:pt idx="1081">
                  <c:v>8.6170952050034749E-2</c:v>
                </c:pt>
                <c:pt idx="1082">
                  <c:v>8.6531751570132584E-2</c:v>
                </c:pt>
                <c:pt idx="1083">
                  <c:v>8.683473389355742E-2</c:v>
                </c:pt>
                <c:pt idx="1084">
                  <c:v>8.7694483734087697E-2</c:v>
                </c:pt>
                <c:pt idx="1085">
                  <c:v>8.6895585143658027E-2</c:v>
                </c:pt>
                <c:pt idx="1086">
                  <c:v>8.5635359116022103E-2</c:v>
                </c:pt>
                <c:pt idx="1087">
                  <c:v>8.5517241379310341E-2</c:v>
                </c:pt>
                <c:pt idx="1088">
                  <c:v>8.5340674466620789E-2</c:v>
                </c:pt>
                <c:pt idx="1089">
                  <c:v>8.5399449035812675E-2</c:v>
                </c:pt>
                <c:pt idx="1090">
                  <c:v>8.5399449035812675E-2</c:v>
                </c:pt>
                <c:pt idx="1091">
                  <c:v>8.4873374401095145E-2</c:v>
                </c:pt>
                <c:pt idx="1092">
                  <c:v>8.4411164057181756E-2</c:v>
                </c:pt>
                <c:pt idx="1093">
                  <c:v>8.4239130434782608E-2</c:v>
                </c:pt>
                <c:pt idx="1094">
                  <c:v>8.5576259489302961E-2</c:v>
                </c:pt>
                <c:pt idx="1095">
                  <c:v>8.5635359116022103E-2</c:v>
                </c:pt>
                <c:pt idx="1096">
                  <c:v>8.6471408647140868E-2</c:v>
                </c:pt>
                <c:pt idx="1097">
                  <c:v>8.6592178770949713E-2</c:v>
                </c:pt>
                <c:pt idx="1098">
                  <c:v>8.5694540428472701E-2</c:v>
                </c:pt>
                <c:pt idx="1099">
                  <c:v>8.7017543859649119E-2</c:v>
                </c:pt>
                <c:pt idx="1100">
                  <c:v>8.7570621468926552E-2</c:v>
                </c:pt>
                <c:pt idx="1101">
                  <c:v>8.7880935506732816E-2</c:v>
                </c:pt>
                <c:pt idx="1102">
                  <c:v>8.5576259489302961E-2</c:v>
                </c:pt>
                <c:pt idx="1103">
                  <c:v>8.5991678224687937E-2</c:v>
                </c:pt>
                <c:pt idx="1104">
                  <c:v>8.5753803596127248E-2</c:v>
                </c:pt>
                <c:pt idx="1105">
                  <c:v>8.6051353226925739E-2</c:v>
                </c:pt>
                <c:pt idx="1106">
                  <c:v>8.6051353226925739E-2</c:v>
                </c:pt>
                <c:pt idx="1107">
                  <c:v>8.6713286713286708E-2</c:v>
                </c:pt>
                <c:pt idx="1108">
                  <c:v>8.7756546355272469E-2</c:v>
                </c:pt>
                <c:pt idx="1109">
                  <c:v>8.9337175792507204E-2</c:v>
                </c:pt>
                <c:pt idx="1110">
                  <c:v>8.863473909935668E-2</c:v>
                </c:pt>
                <c:pt idx="1111">
                  <c:v>8.8193456614509239E-2</c:v>
                </c:pt>
                <c:pt idx="1112">
                  <c:v>8.7508821453775587E-2</c:v>
                </c:pt>
                <c:pt idx="1113">
                  <c:v>8.838203848895225E-2</c:v>
                </c:pt>
                <c:pt idx="1114">
                  <c:v>8.7385482734319953E-2</c:v>
                </c:pt>
                <c:pt idx="1115">
                  <c:v>8.6773967809657113E-2</c:v>
                </c:pt>
                <c:pt idx="1116">
                  <c:v>8.7139845397048485E-2</c:v>
                </c:pt>
                <c:pt idx="1117">
                  <c:v>8.7139845397048485E-2</c:v>
                </c:pt>
                <c:pt idx="1118">
                  <c:v>8.6592178770949713E-2</c:v>
                </c:pt>
                <c:pt idx="1119">
                  <c:v>8.6411149825783976E-2</c:v>
                </c:pt>
                <c:pt idx="1120">
                  <c:v>8.7880935506732816E-2</c:v>
                </c:pt>
                <c:pt idx="1121">
                  <c:v>8.7694483734087697E-2</c:v>
                </c:pt>
                <c:pt idx="1122">
                  <c:v>8.9016511127063894E-2</c:v>
                </c:pt>
                <c:pt idx="1123">
                  <c:v>8.8952654232424683E-2</c:v>
                </c:pt>
                <c:pt idx="1124">
                  <c:v>8.8130774697938868E-2</c:v>
                </c:pt>
                <c:pt idx="1125">
                  <c:v>8.8193456614509239E-2</c:v>
                </c:pt>
                <c:pt idx="1126">
                  <c:v>8.7262491203377895E-2</c:v>
                </c:pt>
                <c:pt idx="1127">
                  <c:v>8.7262491203377895E-2</c:v>
                </c:pt>
                <c:pt idx="1128">
                  <c:v>8.7694483734087697E-2</c:v>
                </c:pt>
                <c:pt idx="1129">
                  <c:v>8.8130774697938868E-2</c:v>
                </c:pt>
                <c:pt idx="1130">
                  <c:v>8.8130774697938868E-2</c:v>
                </c:pt>
                <c:pt idx="1131">
                  <c:v>8.6956521739130432E-2</c:v>
                </c:pt>
                <c:pt idx="1132">
                  <c:v>8.6411149825783976E-2</c:v>
                </c:pt>
                <c:pt idx="1133">
                  <c:v>8.6230876216968011E-2</c:v>
                </c:pt>
                <c:pt idx="1134">
                  <c:v>8.5932085932085928E-2</c:v>
                </c:pt>
                <c:pt idx="1135">
                  <c:v>8.5635359116022103E-2</c:v>
                </c:pt>
                <c:pt idx="1136">
                  <c:v>8.5517241379310341E-2</c:v>
                </c:pt>
                <c:pt idx="1137">
                  <c:v>8.6895585143658027E-2</c:v>
                </c:pt>
                <c:pt idx="1138">
                  <c:v>8.5517241379310341E-2</c:v>
                </c:pt>
                <c:pt idx="1139">
                  <c:v>8.4181941615750169E-2</c:v>
                </c:pt>
                <c:pt idx="1140">
                  <c:v>8.4699453551912565E-2</c:v>
                </c:pt>
                <c:pt idx="1141">
                  <c:v>8.5458304617505171E-2</c:v>
                </c:pt>
                <c:pt idx="1142">
                  <c:v>8.6350974930362118E-2</c:v>
                </c:pt>
                <c:pt idx="1143">
                  <c:v>8.5517241379310341E-2</c:v>
                </c:pt>
                <c:pt idx="1144">
                  <c:v>8.528198074277854E-2</c:v>
                </c:pt>
                <c:pt idx="1145">
                  <c:v>8.6230876216968011E-2</c:v>
                </c:pt>
                <c:pt idx="1146">
                  <c:v>8.5164835164835168E-2</c:v>
                </c:pt>
                <c:pt idx="1147">
                  <c:v>8.6411149825783976E-2</c:v>
                </c:pt>
                <c:pt idx="1148">
                  <c:v>8.5694540428472701E-2</c:v>
                </c:pt>
                <c:pt idx="1149">
                  <c:v>8.5458304617505171E-2</c:v>
                </c:pt>
                <c:pt idx="1150">
                  <c:v>8.5813148788927346E-2</c:v>
                </c:pt>
                <c:pt idx="1151">
                  <c:v>8.5753803596127248E-2</c:v>
                </c:pt>
                <c:pt idx="1152">
                  <c:v>8.5813148788927346E-2</c:v>
                </c:pt>
                <c:pt idx="1153">
                  <c:v>8.5753803596127248E-2</c:v>
                </c:pt>
                <c:pt idx="1154">
                  <c:v>8.6230876216968011E-2</c:v>
                </c:pt>
                <c:pt idx="1155">
                  <c:v>8.5991678224687937E-2</c:v>
                </c:pt>
                <c:pt idx="1156">
                  <c:v>8.5991678224687937E-2</c:v>
                </c:pt>
                <c:pt idx="1157">
                  <c:v>8.5991678224687937E-2</c:v>
                </c:pt>
                <c:pt idx="1158">
                  <c:v>8.6773967809657113E-2</c:v>
                </c:pt>
                <c:pt idx="1159">
                  <c:v>8.6956521739130432E-2</c:v>
                </c:pt>
                <c:pt idx="1160">
                  <c:v>8.6411149825783976E-2</c:v>
                </c:pt>
                <c:pt idx="1161">
                  <c:v>8.7508821453775587E-2</c:v>
                </c:pt>
                <c:pt idx="1162">
                  <c:v>8.7017543859649119E-2</c:v>
                </c:pt>
                <c:pt idx="1163">
                  <c:v>8.7262491203377895E-2</c:v>
                </c:pt>
                <c:pt idx="1164">
                  <c:v>8.8068181818181823E-2</c:v>
                </c:pt>
                <c:pt idx="1165">
                  <c:v>8.7756546355272469E-2</c:v>
                </c:pt>
                <c:pt idx="1166">
                  <c:v>8.7818696883852701E-2</c:v>
                </c:pt>
                <c:pt idx="1167">
                  <c:v>8.7694483734087697E-2</c:v>
                </c:pt>
                <c:pt idx="1168">
                  <c:v>8.6592178770949713E-2</c:v>
                </c:pt>
                <c:pt idx="1169">
                  <c:v>8.5872576177285317E-2</c:v>
                </c:pt>
                <c:pt idx="1170">
                  <c:v>8.5991678224687937E-2</c:v>
                </c:pt>
                <c:pt idx="1171">
                  <c:v>8.5991678224687937E-2</c:v>
                </c:pt>
                <c:pt idx="1172">
                  <c:v>8.5813148788927346E-2</c:v>
                </c:pt>
                <c:pt idx="1173">
                  <c:v>8.5753803596127248E-2</c:v>
                </c:pt>
                <c:pt idx="1174">
                  <c:v>8.6531751570132584E-2</c:v>
                </c:pt>
                <c:pt idx="1175">
                  <c:v>8.5932085932085928E-2</c:v>
                </c:pt>
                <c:pt idx="1176">
                  <c:v>8.5753803596127248E-2</c:v>
                </c:pt>
                <c:pt idx="1177">
                  <c:v>8.5517241379310341E-2</c:v>
                </c:pt>
                <c:pt idx="1178">
                  <c:v>8.5458304617505171E-2</c:v>
                </c:pt>
                <c:pt idx="1179">
                  <c:v>8.5399449035812675E-2</c:v>
                </c:pt>
                <c:pt idx="1180">
                  <c:v>8.5340674466620789E-2</c:v>
                </c:pt>
                <c:pt idx="1181">
                  <c:v>8.4989718985606574E-2</c:v>
                </c:pt>
                <c:pt idx="1182">
                  <c:v>8.5340674466620789E-2</c:v>
                </c:pt>
                <c:pt idx="1183">
                  <c:v>8.4931506849315067E-2</c:v>
                </c:pt>
                <c:pt idx="1184">
                  <c:v>8.3953960731211918E-2</c:v>
                </c:pt>
                <c:pt idx="1185">
                  <c:v>8.3953960731211918E-2</c:v>
                </c:pt>
                <c:pt idx="1186">
                  <c:v>8.3953960731211918E-2</c:v>
                </c:pt>
                <c:pt idx="1187">
                  <c:v>8.4411164057181756E-2</c:v>
                </c:pt>
                <c:pt idx="1188">
                  <c:v>8.4931506849315067E-2</c:v>
                </c:pt>
                <c:pt idx="1189">
                  <c:v>8.4699453551912565E-2</c:v>
                </c:pt>
                <c:pt idx="1190">
                  <c:v>8.4181941615750169E-2</c:v>
                </c:pt>
                <c:pt idx="1191">
                  <c:v>8.5399449035812675E-2</c:v>
                </c:pt>
                <c:pt idx="1192">
                  <c:v>8.4353741496598647E-2</c:v>
                </c:pt>
                <c:pt idx="1193">
                  <c:v>8.4583901773533421E-2</c:v>
                </c:pt>
                <c:pt idx="1194">
                  <c:v>8.5576259489302961E-2</c:v>
                </c:pt>
                <c:pt idx="1195">
                  <c:v>8.5872576177285317E-2</c:v>
                </c:pt>
                <c:pt idx="1196">
                  <c:v>8.7508821453775587E-2</c:v>
                </c:pt>
                <c:pt idx="1197">
                  <c:v>8.5458304617505171E-2</c:v>
                </c:pt>
                <c:pt idx="1198">
                  <c:v>8.4989718985606574E-2</c:v>
                </c:pt>
                <c:pt idx="1199">
                  <c:v>8.4181941615750169E-2</c:v>
                </c:pt>
                <c:pt idx="1200">
                  <c:v>8.4296397008837523E-2</c:v>
                </c:pt>
                <c:pt idx="1201">
                  <c:v>8.4815321477428179E-2</c:v>
                </c:pt>
                <c:pt idx="1202">
                  <c:v>8.522336769759449E-2</c:v>
                </c:pt>
                <c:pt idx="1203">
                  <c:v>8.522336769759449E-2</c:v>
                </c:pt>
                <c:pt idx="1204">
                  <c:v>8.5635359116022103E-2</c:v>
                </c:pt>
                <c:pt idx="1205">
                  <c:v>8.5517241379310341E-2</c:v>
                </c:pt>
                <c:pt idx="1206">
                  <c:v>8.5813148788927346E-2</c:v>
                </c:pt>
                <c:pt idx="1207">
                  <c:v>8.683473389355742E-2</c:v>
                </c:pt>
                <c:pt idx="1208">
                  <c:v>8.5872576177285317E-2</c:v>
                </c:pt>
                <c:pt idx="1209">
                  <c:v>8.6170952050034749E-2</c:v>
                </c:pt>
                <c:pt idx="1210">
                  <c:v>8.6170952050034749E-2</c:v>
                </c:pt>
                <c:pt idx="1211">
                  <c:v>8.5458304617505171E-2</c:v>
                </c:pt>
                <c:pt idx="1212">
                  <c:v>8.522336769759449E-2</c:v>
                </c:pt>
                <c:pt idx="1213">
                  <c:v>8.5576259489302961E-2</c:v>
                </c:pt>
                <c:pt idx="1214">
                  <c:v>8.5576259489302961E-2</c:v>
                </c:pt>
                <c:pt idx="1215">
                  <c:v>8.5635359116022103E-2</c:v>
                </c:pt>
                <c:pt idx="1216">
                  <c:v>8.5872576177285317E-2</c:v>
                </c:pt>
                <c:pt idx="1217">
                  <c:v>8.5517241379310341E-2</c:v>
                </c:pt>
                <c:pt idx="1218">
                  <c:v>8.6411149825783976E-2</c:v>
                </c:pt>
                <c:pt idx="1219">
                  <c:v>8.7756546355272469E-2</c:v>
                </c:pt>
                <c:pt idx="1220">
                  <c:v>8.6713286713286708E-2</c:v>
                </c:pt>
                <c:pt idx="1221">
                  <c:v>8.611111111111111E-2</c:v>
                </c:pt>
                <c:pt idx="1222">
                  <c:v>8.5813148788927346E-2</c:v>
                </c:pt>
                <c:pt idx="1223">
                  <c:v>8.5399449035812675E-2</c:v>
                </c:pt>
                <c:pt idx="1224">
                  <c:v>8.4873374401095145E-2</c:v>
                </c:pt>
                <c:pt idx="1225">
                  <c:v>8.5517241379310341E-2</c:v>
                </c:pt>
                <c:pt idx="1226">
                  <c:v>8.5991678224687937E-2</c:v>
                </c:pt>
                <c:pt idx="1227">
                  <c:v>8.5932085932085928E-2</c:v>
                </c:pt>
                <c:pt idx="1228">
                  <c:v>8.528198074277854E-2</c:v>
                </c:pt>
                <c:pt idx="1229">
                  <c:v>8.5106382978723402E-2</c:v>
                </c:pt>
                <c:pt idx="1230">
                  <c:v>8.5106382978723402E-2</c:v>
                </c:pt>
                <c:pt idx="1231">
                  <c:v>8.6170952050034749E-2</c:v>
                </c:pt>
                <c:pt idx="1232">
                  <c:v>8.6895585143658027E-2</c:v>
                </c:pt>
                <c:pt idx="1233">
                  <c:v>8.6592178770949713E-2</c:v>
                </c:pt>
                <c:pt idx="1234">
                  <c:v>8.4239130434782608E-2</c:v>
                </c:pt>
                <c:pt idx="1235">
                  <c:v>8.4411164057181756E-2</c:v>
                </c:pt>
                <c:pt idx="1236">
                  <c:v>8.5048010973936897E-2</c:v>
                </c:pt>
                <c:pt idx="1237">
                  <c:v>8.522336769759449E-2</c:v>
                </c:pt>
                <c:pt idx="1238">
                  <c:v>8.5753803596127248E-2</c:v>
                </c:pt>
                <c:pt idx="1239">
                  <c:v>8.4989718985606574E-2</c:v>
                </c:pt>
                <c:pt idx="1240">
                  <c:v>8.7385482734319953E-2</c:v>
                </c:pt>
                <c:pt idx="1241">
                  <c:v>8.4526244035446493E-2</c:v>
                </c:pt>
                <c:pt idx="1242">
                  <c:v>8.3501683501683507E-2</c:v>
                </c:pt>
                <c:pt idx="1243">
                  <c:v>8.37272113436867E-2</c:v>
                </c:pt>
                <c:pt idx="1244">
                  <c:v>8.37272113436867E-2</c:v>
                </c:pt>
                <c:pt idx="1245">
                  <c:v>8.3670715249662617E-2</c:v>
                </c:pt>
                <c:pt idx="1246">
                  <c:v>8.4526244035446493E-2</c:v>
                </c:pt>
                <c:pt idx="1247">
                  <c:v>8.4124830393487102E-2</c:v>
                </c:pt>
                <c:pt idx="1248">
                  <c:v>8.4468664850136238E-2</c:v>
                </c:pt>
                <c:pt idx="1249">
                  <c:v>8.4526244035446493E-2</c:v>
                </c:pt>
                <c:pt idx="1250">
                  <c:v>8.4989718985606574E-2</c:v>
                </c:pt>
                <c:pt idx="1251">
                  <c:v>8.5048010973936897E-2</c:v>
                </c:pt>
                <c:pt idx="1252">
                  <c:v>8.522336769759449E-2</c:v>
                </c:pt>
                <c:pt idx="1253">
                  <c:v>8.5517241379310341E-2</c:v>
                </c:pt>
                <c:pt idx="1254">
                  <c:v>8.611111111111111E-2</c:v>
                </c:pt>
                <c:pt idx="1255">
                  <c:v>8.611111111111111E-2</c:v>
                </c:pt>
                <c:pt idx="1256">
                  <c:v>8.6230876216968011E-2</c:v>
                </c:pt>
                <c:pt idx="1257">
                  <c:v>8.6230876216968011E-2</c:v>
                </c:pt>
                <c:pt idx="1258">
                  <c:v>8.7078651685393263E-2</c:v>
                </c:pt>
                <c:pt idx="1259">
                  <c:v>8.6290883785664588E-2</c:v>
                </c:pt>
                <c:pt idx="1260">
                  <c:v>8.6051353226925739E-2</c:v>
                </c:pt>
                <c:pt idx="1261">
                  <c:v>8.6230876216968011E-2</c:v>
                </c:pt>
                <c:pt idx="1262">
                  <c:v>8.6652690426275325E-2</c:v>
                </c:pt>
                <c:pt idx="1263">
                  <c:v>8.7262491203377895E-2</c:v>
                </c:pt>
                <c:pt idx="1264">
                  <c:v>8.7139845397048485E-2</c:v>
                </c:pt>
                <c:pt idx="1265">
                  <c:v>8.732394366197184E-2</c:v>
                </c:pt>
                <c:pt idx="1266">
                  <c:v>8.9144500359453635E-2</c:v>
                </c:pt>
                <c:pt idx="1267">
                  <c:v>9.1512915129151287E-2</c:v>
                </c:pt>
                <c:pt idx="1268">
                  <c:v>8.9725036179450074E-2</c:v>
                </c:pt>
                <c:pt idx="1269">
                  <c:v>8.9080459770114945E-2</c:v>
                </c:pt>
                <c:pt idx="1270">
                  <c:v>8.732394366197184E-2</c:v>
                </c:pt>
                <c:pt idx="1271">
                  <c:v>8.8005677785663594E-2</c:v>
                </c:pt>
                <c:pt idx="1272">
                  <c:v>8.6170952050034749E-2</c:v>
                </c:pt>
                <c:pt idx="1273">
                  <c:v>8.5753803596127248E-2</c:v>
                </c:pt>
                <c:pt idx="1274">
                  <c:v>8.5340674466620789E-2</c:v>
                </c:pt>
                <c:pt idx="1275">
                  <c:v>8.5813148788927346E-2</c:v>
                </c:pt>
                <c:pt idx="1276">
                  <c:v>8.5517241379310341E-2</c:v>
                </c:pt>
                <c:pt idx="1277">
                  <c:v>8.5458304617505171E-2</c:v>
                </c:pt>
                <c:pt idx="1278">
                  <c:v>8.611111111111111E-2</c:v>
                </c:pt>
                <c:pt idx="1279">
                  <c:v>8.5635359116022103E-2</c:v>
                </c:pt>
                <c:pt idx="1280">
                  <c:v>8.6290883785664588E-2</c:v>
                </c:pt>
                <c:pt idx="1281">
                  <c:v>8.683473389355742E-2</c:v>
                </c:pt>
                <c:pt idx="1282">
                  <c:v>8.6652690426275325E-2</c:v>
                </c:pt>
                <c:pt idx="1283">
                  <c:v>8.683473389355742E-2</c:v>
                </c:pt>
                <c:pt idx="1284">
                  <c:v>8.6592178770949713E-2</c:v>
                </c:pt>
                <c:pt idx="1285">
                  <c:v>8.6471408647140868E-2</c:v>
                </c:pt>
                <c:pt idx="1286">
                  <c:v>8.6652690426275325E-2</c:v>
                </c:pt>
                <c:pt idx="1287">
                  <c:v>8.7201125175808719E-2</c:v>
                </c:pt>
                <c:pt idx="1288">
                  <c:v>8.794326241134752E-2</c:v>
                </c:pt>
                <c:pt idx="1289">
                  <c:v>8.7694483734087697E-2</c:v>
                </c:pt>
                <c:pt idx="1290">
                  <c:v>8.794326241134752E-2</c:v>
                </c:pt>
                <c:pt idx="1291">
                  <c:v>8.8256227758007108E-2</c:v>
                </c:pt>
                <c:pt idx="1292">
                  <c:v>8.7262491203377895E-2</c:v>
                </c:pt>
                <c:pt idx="1293">
                  <c:v>8.744710860366714E-2</c:v>
                </c:pt>
                <c:pt idx="1294">
                  <c:v>8.7880935506732816E-2</c:v>
                </c:pt>
                <c:pt idx="1295">
                  <c:v>8.8571428571428565E-2</c:v>
                </c:pt>
                <c:pt idx="1296">
                  <c:v>8.8571428571428565E-2</c:v>
                </c:pt>
                <c:pt idx="1297">
                  <c:v>9.0050835148874367E-2</c:v>
                </c:pt>
                <c:pt idx="1298">
                  <c:v>8.9466089466089471E-2</c:v>
                </c:pt>
                <c:pt idx="1299">
                  <c:v>8.6895585143658027E-2</c:v>
                </c:pt>
                <c:pt idx="1300">
                  <c:v>8.6773967809657113E-2</c:v>
                </c:pt>
                <c:pt idx="1301">
                  <c:v>8.9725036179450074E-2</c:v>
                </c:pt>
                <c:pt idx="1302">
                  <c:v>8.9466089466089471E-2</c:v>
                </c:pt>
                <c:pt idx="1303">
                  <c:v>8.7139845397048485E-2</c:v>
                </c:pt>
                <c:pt idx="1304">
                  <c:v>8.7017543859649119E-2</c:v>
                </c:pt>
                <c:pt idx="1305">
                  <c:v>8.7078651685393263E-2</c:v>
                </c:pt>
                <c:pt idx="1306">
                  <c:v>8.8193456614509239E-2</c:v>
                </c:pt>
                <c:pt idx="1307">
                  <c:v>8.7139845397048485E-2</c:v>
                </c:pt>
                <c:pt idx="1308">
                  <c:v>8.7262491203377895E-2</c:v>
                </c:pt>
                <c:pt idx="1309">
                  <c:v>8.6956521739130432E-2</c:v>
                </c:pt>
                <c:pt idx="1310">
                  <c:v>8.7139845397048485E-2</c:v>
                </c:pt>
                <c:pt idx="1311">
                  <c:v>8.732394366197184E-2</c:v>
                </c:pt>
                <c:pt idx="1312">
                  <c:v>8.8068181818181823E-2</c:v>
                </c:pt>
                <c:pt idx="1313">
                  <c:v>8.8193456614509239E-2</c:v>
                </c:pt>
                <c:pt idx="1314">
                  <c:v>8.7756546355272469E-2</c:v>
                </c:pt>
                <c:pt idx="1315">
                  <c:v>8.8952654232424683E-2</c:v>
                </c:pt>
                <c:pt idx="1316">
                  <c:v>8.9272858171346295E-2</c:v>
                </c:pt>
                <c:pt idx="1317">
                  <c:v>8.7508821453775587E-2</c:v>
                </c:pt>
                <c:pt idx="1318">
                  <c:v>8.7201125175808719E-2</c:v>
                </c:pt>
                <c:pt idx="1319">
                  <c:v>8.7694483734087697E-2</c:v>
                </c:pt>
                <c:pt idx="1320">
                  <c:v>8.8698140200286116E-2</c:v>
                </c:pt>
                <c:pt idx="1321">
                  <c:v>9.0050835148874367E-2</c:v>
                </c:pt>
                <c:pt idx="1322">
                  <c:v>8.9016511127063894E-2</c:v>
                </c:pt>
                <c:pt idx="1323">
                  <c:v>8.9855072463768115E-2</c:v>
                </c:pt>
                <c:pt idx="1324">
                  <c:v>8.9401586157173765E-2</c:v>
                </c:pt>
                <c:pt idx="1325">
                  <c:v>8.9272858171346295E-2</c:v>
                </c:pt>
                <c:pt idx="1326">
                  <c:v>8.9985486211901305E-2</c:v>
                </c:pt>
                <c:pt idx="1327">
                  <c:v>8.9855072463768115E-2</c:v>
                </c:pt>
                <c:pt idx="1328">
                  <c:v>9.0050835148874367E-2</c:v>
                </c:pt>
                <c:pt idx="1329">
                  <c:v>8.9985486211901305E-2</c:v>
                </c:pt>
                <c:pt idx="1330">
                  <c:v>8.9985486211901305E-2</c:v>
                </c:pt>
                <c:pt idx="1331">
                  <c:v>8.9855072463768115E-2</c:v>
                </c:pt>
                <c:pt idx="1332">
                  <c:v>8.9790007241129607E-2</c:v>
                </c:pt>
                <c:pt idx="1333">
                  <c:v>9.1310751104565532E-2</c:v>
                </c:pt>
                <c:pt idx="1334">
                  <c:v>9.1042584434654919E-2</c:v>
                </c:pt>
                <c:pt idx="1335">
                  <c:v>9.158050221565732E-2</c:v>
                </c:pt>
                <c:pt idx="1336">
                  <c:v>9.2537313432835819E-2</c:v>
                </c:pt>
                <c:pt idx="1337">
                  <c:v>9.2468307233407904E-2</c:v>
                </c:pt>
                <c:pt idx="1338">
                  <c:v>9.3163035311795636E-2</c:v>
                </c:pt>
                <c:pt idx="1339">
                  <c:v>9.5238095238095247E-2</c:v>
                </c:pt>
                <c:pt idx="1340">
                  <c:v>9.6124031007751937E-2</c:v>
                </c:pt>
                <c:pt idx="1341">
                  <c:v>9.5019157088122599E-2</c:v>
                </c:pt>
                <c:pt idx="1342">
                  <c:v>9.4368340943683404E-2</c:v>
                </c:pt>
                <c:pt idx="1343">
                  <c:v>9.3726379440665156E-2</c:v>
                </c:pt>
                <c:pt idx="1344">
                  <c:v>9.4873756694720729E-2</c:v>
                </c:pt>
                <c:pt idx="1345">
                  <c:v>9.3939393939393948E-2</c:v>
                </c:pt>
                <c:pt idx="1346">
                  <c:v>9.2744951383694846E-2</c:v>
                </c:pt>
                <c:pt idx="1347">
                  <c:v>9.2537313432835819E-2</c:v>
                </c:pt>
                <c:pt idx="1348">
                  <c:v>9.2953523238380811E-2</c:v>
                </c:pt>
                <c:pt idx="1349">
                  <c:v>9.3655589123867067E-2</c:v>
                </c:pt>
                <c:pt idx="1350">
                  <c:v>9.3655589123867067E-2</c:v>
                </c:pt>
                <c:pt idx="1351">
                  <c:v>9.480122324159021E-2</c:v>
                </c:pt>
                <c:pt idx="1352">
                  <c:v>9.7560975609756087E-2</c:v>
                </c:pt>
                <c:pt idx="1353">
                  <c:v>9.7560975609756087E-2</c:v>
                </c:pt>
                <c:pt idx="1354">
                  <c:v>9.7868981846882405E-2</c:v>
                </c:pt>
                <c:pt idx="1355">
                  <c:v>9.7484276729559741E-2</c:v>
                </c:pt>
                <c:pt idx="1356">
                  <c:v>9.7560975609756087E-2</c:v>
                </c:pt>
                <c:pt idx="1357">
                  <c:v>9.7946287519747238E-2</c:v>
                </c:pt>
                <c:pt idx="1358">
                  <c:v>9.8569157392686804E-2</c:v>
                </c:pt>
                <c:pt idx="1359">
                  <c:v>0.10073111291632818</c:v>
                </c:pt>
                <c:pt idx="1360">
                  <c:v>9.7946287519747238E-2</c:v>
                </c:pt>
              </c:numCache>
            </c:numRef>
          </c:val>
          <c:smooth val="0"/>
          <c:extLst>
            <c:ext xmlns:c16="http://schemas.microsoft.com/office/drawing/2014/chart" uri="{C3380CC4-5D6E-409C-BE32-E72D297353CC}">
              <c16:uniqueId val="{00000003-5ED3-45CE-A2C6-D7822358AD83}"/>
            </c:ext>
          </c:extLst>
        </c:ser>
        <c:ser>
          <c:idx val="4"/>
          <c:order val="4"/>
          <c:tx>
            <c:strRef>
              <c:f>'Market Data'!$AJ$2</c:f>
              <c:strCache>
                <c:ptCount val="1"/>
                <c:pt idx="0">
                  <c:v>TCPC</c:v>
                </c:pt>
              </c:strCache>
            </c:strRef>
          </c:tx>
          <c:spPr>
            <a:ln w="28575" cap="rnd">
              <a:solidFill>
                <a:schemeClr val="accent5"/>
              </a:solidFill>
              <a:round/>
            </a:ln>
            <a:effectLst/>
          </c:spPr>
          <c:marker>
            <c:symbol val="none"/>
          </c:marker>
          <c:cat>
            <c:numRef>
              <c:f>'Market Data'!$AE$3:$AE$1363</c:f>
              <c:numCache>
                <c:formatCode>m/d/yy;@</c:formatCode>
                <c:ptCount val="1361"/>
                <c:pt idx="0">
                  <c:v>46101</c:v>
                </c:pt>
                <c:pt idx="1">
                  <c:v>46100</c:v>
                </c:pt>
                <c:pt idx="2">
                  <c:v>46099</c:v>
                </c:pt>
                <c:pt idx="3">
                  <c:v>46098</c:v>
                </c:pt>
                <c:pt idx="4">
                  <c:v>46097</c:v>
                </c:pt>
                <c:pt idx="5">
                  <c:v>46094</c:v>
                </c:pt>
                <c:pt idx="6">
                  <c:v>46093</c:v>
                </c:pt>
                <c:pt idx="7">
                  <c:v>46092</c:v>
                </c:pt>
                <c:pt idx="8">
                  <c:v>46091</c:v>
                </c:pt>
                <c:pt idx="9">
                  <c:v>46090</c:v>
                </c:pt>
                <c:pt idx="10">
                  <c:v>46087</c:v>
                </c:pt>
                <c:pt idx="11">
                  <c:v>46086</c:v>
                </c:pt>
                <c:pt idx="12">
                  <c:v>46085</c:v>
                </c:pt>
                <c:pt idx="13">
                  <c:v>46084</c:v>
                </c:pt>
                <c:pt idx="14">
                  <c:v>46083</c:v>
                </c:pt>
                <c:pt idx="15">
                  <c:v>46080</c:v>
                </c:pt>
                <c:pt idx="16">
                  <c:v>46079</c:v>
                </c:pt>
                <c:pt idx="17">
                  <c:v>46078</c:v>
                </c:pt>
                <c:pt idx="18">
                  <c:v>46077</c:v>
                </c:pt>
                <c:pt idx="19">
                  <c:v>46076</c:v>
                </c:pt>
                <c:pt idx="20">
                  <c:v>46073</c:v>
                </c:pt>
                <c:pt idx="21">
                  <c:v>46072</c:v>
                </c:pt>
                <c:pt idx="22">
                  <c:v>46071</c:v>
                </c:pt>
                <c:pt idx="23">
                  <c:v>46070</c:v>
                </c:pt>
                <c:pt idx="24">
                  <c:v>46069</c:v>
                </c:pt>
                <c:pt idx="25">
                  <c:v>46066</c:v>
                </c:pt>
                <c:pt idx="26">
                  <c:v>46065</c:v>
                </c:pt>
                <c:pt idx="27">
                  <c:v>46064</c:v>
                </c:pt>
                <c:pt idx="28">
                  <c:v>46063</c:v>
                </c:pt>
                <c:pt idx="29">
                  <c:v>46062</c:v>
                </c:pt>
                <c:pt idx="30">
                  <c:v>46059</c:v>
                </c:pt>
                <c:pt idx="31">
                  <c:v>46058</c:v>
                </c:pt>
                <c:pt idx="32">
                  <c:v>46057</c:v>
                </c:pt>
                <c:pt idx="33">
                  <c:v>46056</c:v>
                </c:pt>
                <c:pt idx="34">
                  <c:v>46055</c:v>
                </c:pt>
                <c:pt idx="35">
                  <c:v>46052</c:v>
                </c:pt>
                <c:pt idx="36">
                  <c:v>46051</c:v>
                </c:pt>
                <c:pt idx="37">
                  <c:v>46050</c:v>
                </c:pt>
                <c:pt idx="38">
                  <c:v>46049</c:v>
                </c:pt>
                <c:pt idx="39">
                  <c:v>46048</c:v>
                </c:pt>
                <c:pt idx="40">
                  <c:v>46045</c:v>
                </c:pt>
                <c:pt idx="41">
                  <c:v>46044</c:v>
                </c:pt>
                <c:pt idx="42">
                  <c:v>46043</c:v>
                </c:pt>
                <c:pt idx="43">
                  <c:v>46042</c:v>
                </c:pt>
                <c:pt idx="44">
                  <c:v>46041</c:v>
                </c:pt>
                <c:pt idx="45">
                  <c:v>46038</c:v>
                </c:pt>
                <c:pt idx="46">
                  <c:v>46037</c:v>
                </c:pt>
                <c:pt idx="47">
                  <c:v>46036</c:v>
                </c:pt>
                <c:pt idx="48">
                  <c:v>46035</c:v>
                </c:pt>
                <c:pt idx="49">
                  <c:v>46034</c:v>
                </c:pt>
                <c:pt idx="50">
                  <c:v>46031</c:v>
                </c:pt>
                <c:pt idx="51">
                  <c:v>46030</c:v>
                </c:pt>
                <c:pt idx="52">
                  <c:v>46029</c:v>
                </c:pt>
                <c:pt idx="53">
                  <c:v>46028</c:v>
                </c:pt>
                <c:pt idx="54">
                  <c:v>46027</c:v>
                </c:pt>
                <c:pt idx="55">
                  <c:v>46024</c:v>
                </c:pt>
                <c:pt idx="56">
                  <c:v>46023</c:v>
                </c:pt>
                <c:pt idx="57">
                  <c:v>46022</c:v>
                </c:pt>
                <c:pt idx="58">
                  <c:v>46021</c:v>
                </c:pt>
                <c:pt idx="59">
                  <c:v>46020</c:v>
                </c:pt>
                <c:pt idx="60">
                  <c:v>46017</c:v>
                </c:pt>
                <c:pt idx="61">
                  <c:v>46016</c:v>
                </c:pt>
                <c:pt idx="62">
                  <c:v>46015</c:v>
                </c:pt>
                <c:pt idx="63">
                  <c:v>46014</c:v>
                </c:pt>
                <c:pt idx="64">
                  <c:v>46013</c:v>
                </c:pt>
                <c:pt idx="65">
                  <c:v>46010</c:v>
                </c:pt>
                <c:pt idx="66">
                  <c:v>46009</c:v>
                </c:pt>
                <c:pt idx="67">
                  <c:v>46008</c:v>
                </c:pt>
                <c:pt idx="68">
                  <c:v>46007</c:v>
                </c:pt>
                <c:pt idx="69">
                  <c:v>46006</c:v>
                </c:pt>
                <c:pt idx="70">
                  <c:v>46003</c:v>
                </c:pt>
                <c:pt idx="71">
                  <c:v>46002</c:v>
                </c:pt>
                <c:pt idx="72">
                  <c:v>46001</c:v>
                </c:pt>
                <c:pt idx="73">
                  <c:v>46000</c:v>
                </c:pt>
                <c:pt idx="74">
                  <c:v>45999</c:v>
                </c:pt>
                <c:pt idx="75">
                  <c:v>45996</c:v>
                </c:pt>
                <c:pt idx="76">
                  <c:v>45995</c:v>
                </c:pt>
                <c:pt idx="77">
                  <c:v>45994</c:v>
                </c:pt>
                <c:pt idx="78">
                  <c:v>45993</c:v>
                </c:pt>
                <c:pt idx="79">
                  <c:v>45992</c:v>
                </c:pt>
                <c:pt idx="80">
                  <c:v>45989</c:v>
                </c:pt>
                <c:pt idx="81">
                  <c:v>45988</c:v>
                </c:pt>
                <c:pt idx="82">
                  <c:v>45987</c:v>
                </c:pt>
                <c:pt idx="83">
                  <c:v>45986</c:v>
                </c:pt>
                <c:pt idx="84">
                  <c:v>45985</c:v>
                </c:pt>
                <c:pt idx="85">
                  <c:v>45982</c:v>
                </c:pt>
                <c:pt idx="86">
                  <c:v>45981</c:v>
                </c:pt>
                <c:pt idx="87">
                  <c:v>45980</c:v>
                </c:pt>
                <c:pt idx="88">
                  <c:v>45979</c:v>
                </c:pt>
                <c:pt idx="89">
                  <c:v>45978</c:v>
                </c:pt>
                <c:pt idx="90">
                  <c:v>45975</c:v>
                </c:pt>
                <c:pt idx="91">
                  <c:v>45974</c:v>
                </c:pt>
                <c:pt idx="92">
                  <c:v>45973</c:v>
                </c:pt>
                <c:pt idx="93">
                  <c:v>45972</c:v>
                </c:pt>
                <c:pt idx="94">
                  <c:v>45971</c:v>
                </c:pt>
                <c:pt idx="95">
                  <c:v>45968</c:v>
                </c:pt>
                <c:pt idx="96">
                  <c:v>45967</c:v>
                </c:pt>
                <c:pt idx="97">
                  <c:v>45966</c:v>
                </c:pt>
                <c:pt idx="98">
                  <c:v>45965</c:v>
                </c:pt>
                <c:pt idx="99">
                  <c:v>45964</c:v>
                </c:pt>
                <c:pt idx="100">
                  <c:v>45961</c:v>
                </c:pt>
                <c:pt idx="101">
                  <c:v>45960</c:v>
                </c:pt>
                <c:pt idx="102">
                  <c:v>45959</c:v>
                </c:pt>
                <c:pt idx="103">
                  <c:v>45958</c:v>
                </c:pt>
                <c:pt idx="104">
                  <c:v>45957</c:v>
                </c:pt>
                <c:pt idx="105">
                  <c:v>45954</c:v>
                </c:pt>
                <c:pt idx="106">
                  <c:v>45953</c:v>
                </c:pt>
                <c:pt idx="107">
                  <c:v>45952</c:v>
                </c:pt>
                <c:pt idx="108">
                  <c:v>45951</c:v>
                </c:pt>
                <c:pt idx="109">
                  <c:v>45950</c:v>
                </c:pt>
                <c:pt idx="110">
                  <c:v>45947</c:v>
                </c:pt>
                <c:pt idx="111">
                  <c:v>45946</c:v>
                </c:pt>
                <c:pt idx="112">
                  <c:v>45945</c:v>
                </c:pt>
                <c:pt idx="113">
                  <c:v>45944</c:v>
                </c:pt>
                <c:pt idx="114">
                  <c:v>45943</c:v>
                </c:pt>
                <c:pt idx="115">
                  <c:v>45940</c:v>
                </c:pt>
                <c:pt idx="116">
                  <c:v>45939</c:v>
                </c:pt>
                <c:pt idx="117">
                  <c:v>45938</c:v>
                </c:pt>
                <c:pt idx="118">
                  <c:v>45937</c:v>
                </c:pt>
                <c:pt idx="119">
                  <c:v>45936</c:v>
                </c:pt>
                <c:pt idx="120">
                  <c:v>45933</c:v>
                </c:pt>
                <c:pt idx="121">
                  <c:v>45932</c:v>
                </c:pt>
                <c:pt idx="122">
                  <c:v>45931</c:v>
                </c:pt>
                <c:pt idx="123">
                  <c:v>45930</c:v>
                </c:pt>
                <c:pt idx="124">
                  <c:v>45929</c:v>
                </c:pt>
                <c:pt idx="125">
                  <c:v>45926</c:v>
                </c:pt>
                <c:pt idx="126">
                  <c:v>45925</c:v>
                </c:pt>
                <c:pt idx="127">
                  <c:v>45924</c:v>
                </c:pt>
                <c:pt idx="128">
                  <c:v>45923</c:v>
                </c:pt>
                <c:pt idx="129">
                  <c:v>45922</c:v>
                </c:pt>
                <c:pt idx="130">
                  <c:v>45919</c:v>
                </c:pt>
                <c:pt idx="131">
                  <c:v>45918</c:v>
                </c:pt>
                <c:pt idx="132">
                  <c:v>45917</c:v>
                </c:pt>
                <c:pt idx="133">
                  <c:v>45916</c:v>
                </c:pt>
                <c:pt idx="134">
                  <c:v>45915</c:v>
                </c:pt>
                <c:pt idx="135">
                  <c:v>45912</c:v>
                </c:pt>
                <c:pt idx="136">
                  <c:v>45911</c:v>
                </c:pt>
                <c:pt idx="137">
                  <c:v>45910</c:v>
                </c:pt>
                <c:pt idx="138">
                  <c:v>45909</c:v>
                </c:pt>
                <c:pt idx="139">
                  <c:v>45908</c:v>
                </c:pt>
                <c:pt idx="140">
                  <c:v>45905</c:v>
                </c:pt>
                <c:pt idx="141">
                  <c:v>45904</c:v>
                </c:pt>
                <c:pt idx="142">
                  <c:v>45903</c:v>
                </c:pt>
                <c:pt idx="143">
                  <c:v>45902</c:v>
                </c:pt>
                <c:pt idx="144">
                  <c:v>45901</c:v>
                </c:pt>
                <c:pt idx="145">
                  <c:v>45898</c:v>
                </c:pt>
                <c:pt idx="146">
                  <c:v>45897</c:v>
                </c:pt>
                <c:pt idx="147">
                  <c:v>45896</c:v>
                </c:pt>
                <c:pt idx="148">
                  <c:v>45895</c:v>
                </c:pt>
                <c:pt idx="149">
                  <c:v>45894</c:v>
                </c:pt>
                <c:pt idx="150">
                  <c:v>45891</c:v>
                </c:pt>
                <c:pt idx="151">
                  <c:v>45890</c:v>
                </c:pt>
                <c:pt idx="152">
                  <c:v>45889</c:v>
                </c:pt>
                <c:pt idx="153">
                  <c:v>45888</c:v>
                </c:pt>
                <c:pt idx="154">
                  <c:v>45887</c:v>
                </c:pt>
                <c:pt idx="155">
                  <c:v>45884</c:v>
                </c:pt>
                <c:pt idx="156">
                  <c:v>45883</c:v>
                </c:pt>
                <c:pt idx="157">
                  <c:v>45882</c:v>
                </c:pt>
                <c:pt idx="158">
                  <c:v>45881</c:v>
                </c:pt>
                <c:pt idx="159">
                  <c:v>45880</c:v>
                </c:pt>
                <c:pt idx="160">
                  <c:v>45877</c:v>
                </c:pt>
                <c:pt idx="161">
                  <c:v>45876</c:v>
                </c:pt>
                <c:pt idx="162">
                  <c:v>45875</c:v>
                </c:pt>
                <c:pt idx="163">
                  <c:v>45874</c:v>
                </c:pt>
                <c:pt idx="164">
                  <c:v>45873</c:v>
                </c:pt>
                <c:pt idx="165">
                  <c:v>45870</c:v>
                </c:pt>
                <c:pt idx="166">
                  <c:v>45869</c:v>
                </c:pt>
                <c:pt idx="167">
                  <c:v>45868</c:v>
                </c:pt>
                <c:pt idx="168">
                  <c:v>45867</c:v>
                </c:pt>
                <c:pt idx="169">
                  <c:v>45866</c:v>
                </c:pt>
                <c:pt idx="170">
                  <c:v>45863</c:v>
                </c:pt>
                <c:pt idx="171">
                  <c:v>45862</c:v>
                </c:pt>
                <c:pt idx="172">
                  <c:v>45861</c:v>
                </c:pt>
                <c:pt idx="173">
                  <c:v>45860</c:v>
                </c:pt>
                <c:pt idx="174">
                  <c:v>45859</c:v>
                </c:pt>
                <c:pt idx="175">
                  <c:v>45856</c:v>
                </c:pt>
                <c:pt idx="176">
                  <c:v>45855</c:v>
                </c:pt>
                <c:pt idx="177">
                  <c:v>45854</c:v>
                </c:pt>
                <c:pt idx="178">
                  <c:v>45853</c:v>
                </c:pt>
                <c:pt idx="179">
                  <c:v>45852</c:v>
                </c:pt>
                <c:pt idx="180">
                  <c:v>45849</c:v>
                </c:pt>
                <c:pt idx="181">
                  <c:v>45848</c:v>
                </c:pt>
                <c:pt idx="182">
                  <c:v>45847</c:v>
                </c:pt>
                <c:pt idx="183">
                  <c:v>45846</c:v>
                </c:pt>
                <c:pt idx="184">
                  <c:v>45845</c:v>
                </c:pt>
                <c:pt idx="185">
                  <c:v>45842</c:v>
                </c:pt>
                <c:pt idx="186">
                  <c:v>45841</c:v>
                </c:pt>
                <c:pt idx="187">
                  <c:v>45840</c:v>
                </c:pt>
                <c:pt idx="188">
                  <c:v>45839</c:v>
                </c:pt>
                <c:pt idx="189">
                  <c:v>45838</c:v>
                </c:pt>
                <c:pt idx="190">
                  <c:v>45835</c:v>
                </c:pt>
                <c:pt idx="191">
                  <c:v>45834</c:v>
                </c:pt>
                <c:pt idx="192">
                  <c:v>45833</c:v>
                </c:pt>
                <c:pt idx="193">
                  <c:v>45832</c:v>
                </c:pt>
                <c:pt idx="194">
                  <c:v>45831</c:v>
                </c:pt>
                <c:pt idx="195">
                  <c:v>45828</c:v>
                </c:pt>
                <c:pt idx="196">
                  <c:v>45827</c:v>
                </c:pt>
                <c:pt idx="197">
                  <c:v>45826</c:v>
                </c:pt>
                <c:pt idx="198">
                  <c:v>45825</c:v>
                </c:pt>
                <c:pt idx="199">
                  <c:v>45824</c:v>
                </c:pt>
                <c:pt idx="200">
                  <c:v>45821</c:v>
                </c:pt>
                <c:pt idx="201">
                  <c:v>45820</c:v>
                </c:pt>
                <c:pt idx="202">
                  <c:v>45819</c:v>
                </c:pt>
                <c:pt idx="203">
                  <c:v>45818</c:v>
                </c:pt>
                <c:pt idx="204">
                  <c:v>45817</c:v>
                </c:pt>
                <c:pt idx="205">
                  <c:v>45814</c:v>
                </c:pt>
                <c:pt idx="206">
                  <c:v>45813</c:v>
                </c:pt>
                <c:pt idx="207">
                  <c:v>45812</c:v>
                </c:pt>
                <c:pt idx="208">
                  <c:v>45811</c:v>
                </c:pt>
                <c:pt idx="209">
                  <c:v>45810</c:v>
                </c:pt>
                <c:pt idx="210">
                  <c:v>45807</c:v>
                </c:pt>
                <c:pt idx="211">
                  <c:v>45806</c:v>
                </c:pt>
                <c:pt idx="212">
                  <c:v>45805</c:v>
                </c:pt>
                <c:pt idx="213">
                  <c:v>45804</c:v>
                </c:pt>
                <c:pt idx="214">
                  <c:v>45803</c:v>
                </c:pt>
                <c:pt idx="215">
                  <c:v>45800</c:v>
                </c:pt>
                <c:pt idx="216">
                  <c:v>45799</c:v>
                </c:pt>
                <c:pt idx="217">
                  <c:v>45798</c:v>
                </c:pt>
                <c:pt idx="218">
                  <c:v>45797</c:v>
                </c:pt>
                <c:pt idx="219">
                  <c:v>45796</c:v>
                </c:pt>
                <c:pt idx="220">
                  <c:v>45793</c:v>
                </c:pt>
                <c:pt idx="221">
                  <c:v>45792</c:v>
                </c:pt>
                <c:pt idx="222">
                  <c:v>45791</c:v>
                </c:pt>
                <c:pt idx="223">
                  <c:v>45790</c:v>
                </c:pt>
                <c:pt idx="224">
                  <c:v>45789</c:v>
                </c:pt>
                <c:pt idx="225">
                  <c:v>45786</c:v>
                </c:pt>
                <c:pt idx="226">
                  <c:v>45785</c:v>
                </c:pt>
                <c:pt idx="227">
                  <c:v>45784</c:v>
                </c:pt>
                <c:pt idx="228">
                  <c:v>45783</c:v>
                </c:pt>
                <c:pt idx="229">
                  <c:v>45782</c:v>
                </c:pt>
                <c:pt idx="230">
                  <c:v>45779</c:v>
                </c:pt>
                <c:pt idx="231">
                  <c:v>45778</c:v>
                </c:pt>
                <c:pt idx="232">
                  <c:v>45777</c:v>
                </c:pt>
                <c:pt idx="233">
                  <c:v>45776</c:v>
                </c:pt>
                <c:pt idx="234">
                  <c:v>45775</c:v>
                </c:pt>
                <c:pt idx="235">
                  <c:v>45772</c:v>
                </c:pt>
                <c:pt idx="236">
                  <c:v>45771</c:v>
                </c:pt>
                <c:pt idx="237">
                  <c:v>45770</c:v>
                </c:pt>
                <c:pt idx="238">
                  <c:v>45769</c:v>
                </c:pt>
                <c:pt idx="239">
                  <c:v>45768</c:v>
                </c:pt>
                <c:pt idx="240">
                  <c:v>45765</c:v>
                </c:pt>
                <c:pt idx="241">
                  <c:v>45764</c:v>
                </c:pt>
                <c:pt idx="242">
                  <c:v>45763</c:v>
                </c:pt>
                <c:pt idx="243">
                  <c:v>45762</c:v>
                </c:pt>
                <c:pt idx="244">
                  <c:v>45761</c:v>
                </c:pt>
                <c:pt idx="245">
                  <c:v>45758</c:v>
                </c:pt>
                <c:pt idx="246">
                  <c:v>45757</c:v>
                </c:pt>
                <c:pt idx="247">
                  <c:v>45756</c:v>
                </c:pt>
                <c:pt idx="248">
                  <c:v>45755</c:v>
                </c:pt>
                <c:pt idx="249">
                  <c:v>45754</c:v>
                </c:pt>
                <c:pt idx="250">
                  <c:v>45751</c:v>
                </c:pt>
                <c:pt idx="251">
                  <c:v>45750</c:v>
                </c:pt>
                <c:pt idx="252">
                  <c:v>45749</c:v>
                </c:pt>
                <c:pt idx="253">
                  <c:v>45748</c:v>
                </c:pt>
                <c:pt idx="254">
                  <c:v>45747</c:v>
                </c:pt>
                <c:pt idx="255">
                  <c:v>45744</c:v>
                </c:pt>
                <c:pt idx="256">
                  <c:v>45743</c:v>
                </c:pt>
                <c:pt idx="257">
                  <c:v>45742</c:v>
                </c:pt>
                <c:pt idx="258">
                  <c:v>45741</c:v>
                </c:pt>
                <c:pt idx="259">
                  <c:v>45740</c:v>
                </c:pt>
                <c:pt idx="260">
                  <c:v>45737</c:v>
                </c:pt>
                <c:pt idx="261">
                  <c:v>45736</c:v>
                </c:pt>
                <c:pt idx="262">
                  <c:v>45735</c:v>
                </c:pt>
                <c:pt idx="263">
                  <c:v>45734</c:v>
                </c:pt>
                <c:pt idx="264">
                  <c:v>45733</c:v>
                </c:pt>
                <c:pt idx="265">
                  <c:v>45730</c:v>
                </c:pt>
                <c:pt idx="266">
                  <c:v>45729</c:v>
                </c:pt>
                <c:pt idx="267">
                  <c:v>45728</c:v>
                </c:pt>
                <c:pt idx="268">
                  <c:v>45727</c:v>
                </c:pt>
                <c:pt idx="269">
                  <c:v>45726</c:v>
                </c:pt>
                <c:pt idx="270">
                  <c:v>45723</c:v>
                </c:pt>
                <c:pt idx="271">
                  <c:v>45722</c:v>
                </c:pt>
                <c:pt idx="272">
                  <c:v>45721</c:v>
                </c:pt>
                <c:pt idx="273">
                  <c:v>45720</c:v>
                </c:pt>
                <c:pt idx="274">
                  <c:v>45719</c:v>
                </c:pt>
                <c:pt idx="275">
                  <c:v>45716</c:v>
                </c:pt>
                <c:pt idx="276">
                  <c:v>45715</c:v>
                </c:pt>
                <c:pt idx="277">
                  <c:v>45714</c:v>
                </c:pt>
                <c:pt idx="278">
                  <c:v>45713</c:v>
                </c:pt>
                <c:pt idx="279">
                  <c:v>45712</c:v>
                </c:pt>
                <c:pt idx="280">
                  <c:v>45709</c:v>
                </c:pt>
                <c:pt idx="281">
                  <c:v>45708</c:v>
                </c:pt>
                <c:pt idx="282">
                  <c:v>45707</c:v>
                </c:pt>
                <c:pt idx="283">
                  <c:v>45706</c:v>
                </c:pt>
                <c:pt idx="284">
                  <c:v>45705</c:v>
                </c:pt>
                <c:pt idx="285">
                  <c:v>45702</c:v>
                </c:pt>
                <c:pt idx="286">
                  <c:v>45701</c:v>
                </c:pt>
                <c:pt idx="287">
                  <c:v>45700</c:v>
                </c:pt>
                <c:pt idx="288">
                  <c:v>45699</c:v>
                </c:pt>
                <c:pt idx="289">
                  <c:v>45698</c:v>
                </c:pt>
                <c:pt idx="290">
                  <c:v>45695</c:v>
                </c:pt>
                <c:pt idx="291">
                  <c:v>45694</c:v>
                </c:pt>
                <c:pt idx="292">
                  <c:v>45693</c:v>
                </c:pt>
                <c:pt idx="293">
                  <c:v>45692</c:v>
                </c:pt>
                <c:pt idx="294">
                  <c:v>45691</c:v>
                </c:pt>
                <c:pt idx="295">
                  <c:v>45688</c:v>
                </c:pt>
                <c:pt idx="296">
                  <c:v>45687</c:v>
                </c:pt>
                <c:pt idx="297">
                  <c:v>45686</c:v>
                </c:pt>
                <c:pt idx="298">
                  <c:v>45685</c:v>
                </c:pt>
                <c:pt idx="299">
                  <c:v>45684</c:v>
                </c:pt>
                <c:pt idx="300">
                  <c:v>45681</c:v>
                </c:pt>
                <c:pt idx="301">
                  <c:v>45680</c:v>
                </c:pt>
                <c:pt idx="302">
                  <c:v>45679</c:v>
                </c:pt>
                <c:pt idx="303">
                  <c:v>45678</c:v>
                </c:pt>
                <c:pt idx="304">
                  <c:v>45677</c:v>
                </c:pt>
                <c:pt idx="305">
                  <c:v>45674</c:v>
                </c:pt>
                <c:pt idx="306">
                  <c:v>45673</c:v>
                </c:pt>
                <c:pt idx="307">
                  <c:v>45672</c:v>
                </c:pt>
                <c:pt idx="308">
                  <c:v>45671</c:v>
                </c:pt>
                <c:pt idx="309">
                  <c:v>45670</c:v>
                </c:pt>
                <c:pt idx="310">
                  <c:v>45667</c:v>
                </c:pt>
                <c:pt idx="311">
                  <c:v>45666</c:v>
                </c:pt>
                <c:pt idx="312">
                  <c:v>45665</c:v>
                </c:pt>
                <c:pt idx="313">
                  <c:v>45664</c:v>
                </c:pt>
                <c:pt idx="314">
                  <c:v>45663</c:v>
                </c:pt>
                <c:pt idx="315">
                  <c:v>45660</c:v>
                </c:pt>
                <c:pt idx="316">
                  <c:v>45659</c:v>
                </c:pt>
                <c:pt idx="317">
                  <c:v>45658</c:v>
                </c:pt>
                <c:pt idx="318">
                  <c:v>45657</c:v>
                </c:pt>
                <c:pt idx="319">
                  <c:v>45656</c:v>
                </c:pt>
                <c:pt idx="320">
                  <c:v>45653</c:v>
                </c:pt>
                <c:pt idx="321">
                  <c:v>45652</c:v>
                </c:pt>
                <c:pt idx="322">
                  <c:v>45651</c:v>
                </c:pt>
                <c:pt idx="323">
                  <c:v>45650</c:v>
                </c:pt>
                <c:pt idx="324">
                  <c:v>45649</c:v>
                </c:pt>
                <c:pt idx="325">
                  <c:v>45646</c:v>
                </c:pt>
                <c:pt idx="326">
                  <c:v>45645</c:v>
                </c:pt>
                <c:pt idx="327">
                  <c:v>45644</c:v>
                </c:pt>
                <c:pt idx="328">
                  <c:v>45643</c:v>
                </c:pt>
                <c:pt idx="329">
                  <c:v>45642</c:v>
                </c:pt>
                <c:pt idx="330">
                  <c:v>45639</c:v>
                </c:pt>
                <c:pt idx="331">
                  <c:v>45638</c:v>
                </c:pt>
                <c:pt idx="332">
                  <c:v>45637</c:v>
                </c:pt>
                <c:pt idx="333">
                  <c:v>45636</c:v>
                </c:pt>
                <c:pt idx="334">
                  <c:v>45635</c:v>
                </c:pt>
                <c:pt idx="335">
                  <c:v>45632</c:v>
                </c:pt>
                <c:pt idx="336">
                  <c:v>45631</c:v>
                </c:pt>
                <c:pt idx="337">
                  <c:v>45630</c:v>
                </c:pt>
                <c:pt idx="338">
                  <c:v>45629</c:v>
                </c:pt>
                <c:pt idx="339">
                  <c:v>45628</c:v>
                </c:pt>
                <c:pt idx="340">
                  <c:v>45625</c:v>
                </c:pt>
                <c:pt idx="341">
                  <c:v>45624</c:v>
                </c:pt>
                <c:pt idx="342">
                  <c:v>45623</c:v>
                </c:pt>
                <c:pt idx="343">
                  <c:v>45622</c:v>
                </c:pt>
                <c:pt idx="344">
                  <c:v>45621</c:v>
                </c:pt>
                <c:pt idx="345">
                  <c:v>45618</c:v>
                </c:pt>
                <c:pt idx="346">
                  <c:v>45617</c:v>
                </c:pt>
                <c:pt idx="347">
                  <c:v>45616</c:v>
                </c:pt>
                <c:pt idx="348">
                  <c:v>45615</c:v>
                </c:pt>
                <c:pt idx="349">
                  <c:v>45614</c:v>
                </c:pt>
                <c:pt idx="350">
                  <c:v>45611</c:v>
                </c:pt>
                <c:pt idx="351">
                  <c:v>45610</c:v>
                </c:pt>
                <c:pt idx="352">
                  <c:v>45609</c:v>
                </c:pt>
                <c:pt idx="353">
                  <c:v>45608</c:v>
                </c:pt>
                <c:pt idx="354">
                  <c:v>45607</c:v>
                </c:pt>
                <c:pt idx="355">
                  <c:v>45604</c:v>
                </c:pt>
                <c:pt idx="356">
                  <c:v>45603</c:v>
                </c:pt>
                <c:pt idx="357">
                  <c:v>45602</c:v>
                </c:pt>
                <c:pt idx="358">
                  <c:v>45601</c:v>
                </c:pt>
                <c:pt idx="359">
                  <c:v>45600</c:v>
                </c:pt>
                <c:pt idx="360">
                  <c:v>45597</c:v>
                </c:pt>
                <c:pt idx="361">
                  <c:v>45596</c:v>
                </c:pt>
                <c:pt idx="362">
                  <c:v>45595</c:v>
                </c:pt>
                <c:pt idx="363">
                  <c:v>45594</c:v>
                </c:pt>
                <c:pt idx="364">
                  <c:v>45593</c:v>
                </c:pt>
                <c:pt idx="365">
                  <c:v>45590</c:v>
                </c:pt>
                <c:pt idx="366">
                  <c:v>45589</c:v>
                </c:pt>
                <c:pt idx="367">
                  <c:v>45588</c:v>
                </c:pt>
                <c:pt idx="368">
                  <c:v>45587</c:v>
                </c:pt>
                <c:pt idx="369">
                  <c:v>45586</c:v>
                </c:pt>
                <c:pt idx="370">
                  <c:v>45583</c:v>
                </c:pt>
                <c:pt idx="371">
                  <c:v>45582</c:v>
                </c:pt>
                <c:pt idx="372">
                  <c:v>45581</c:v>
                </c:pt>
                <c:pt idx="373">
                  <c:v>45580</c:v>
                </c:pt>
                <c:pt idx="374">
                  <c:v>45579</c:v>
                </c:pt>
                <c:pt idx="375">
                  <c:v>45576</c:v>
                </c:pt>
                <c:pt idx="376">
                  <c:v>45575</c:v>
                </c:pt>
                <c:pt idx="377">
                  <c:v>45574</c:v>
                </c:pt>
                <c:pt idx="378">
                  <c:v>45573</c:v>
                </c:pt>
                <c:pt idx="379">
                  <c:v>45572</c:v>
                </c:pt>
                <c:pt idx="380">
                  <c:v>45569</c:v>
                </c:pt>
                <c:pt idx="381">
                  <c:v>45568</c:v>
                </c:pt>
                <c:pt idx="382">
                  <c:v>45567</c:v>
                </c:pt>
                <c:pt idx="383">
                  <c:v>45566</c:v>
                </c:pt>
                <c:pt idx="384">
                  <c:v>45565</c:v>
                </c:pt>
                <c:pt idx="385">
                  <c:v>45562</c:v>
                </c:pt>
                <c:pt idx="386">
                  <c:v>45561</c:v>
                </c:pt>
                <c:pt idx="387">
                  <c:v>45560</c:v>
                </c:pt>
                <c:pt idx="388">
                  <c:v>45559</c:v>
                </c:pt>
                <c:pt idx="389">
                  <c:v>45558</c:v>
                </c:pt>
                <c:pt idx="390">
                  <c:v>45555</c:v>
                </c:pt>
                <c:pt idx="391">
                  <c:v>45554</c:v>
                </c:pt>
                <c:pt idx="392">
                  <c:v>45553</c:v>
                </c:pt>
                <c:pt idx="393">
                  <c:v>45552</c:v>
                </c:pt>
                <c:pt idx="394">
                  <c:v>45551</c:v>
                </c:pt>
                <c:pt idx="395">
                  <c:v>45548</c:v>
                </c:pt>
                <c:pt idx="396">
                  <c:v>45547</c:v>
                </c:pt>
                <c:pt idx="397">
                  <c:v>45546</c:v>
                </c:pt>
                <c:pt idx="398">
                  <c:v>45545</c:v>
                </c:pt>
                <c:pt idx="399">
                  <c:v>45544</c:v>
                </c:pt>
                <c:pt idx="400">
                  <c:v>45541</c:v>
                </c:pt>
                <c:pt idx="401">
                  <c:v>45540</c:v>
                </c:pt>
                <c:pt idx="402">
                  <c:v>45539</c:v>
                </c:pt>
                <c:pt idx="403">
                  <c:v>45538</c:v>
                </c:pt>
                <c:pt idx="404">
                  <c:v>45537</c:v>
                </c:pt>
                <c:pt idx="405">
                  <c:v>45534</c:v>
                </c:pt>
                <c:pt idx="406">
                  <c:v>45533</c:v>
                </c:pt>
                <c:pt idx="407">
                  <c:v>45532</c:v>
                </c:pt>
                <c:pt idx="408">
                  <c:v>45531</c:v>
                </c:pt>
                <c:pt idx="409">
                  <c:v>45530</c:v>
                </c:pt>
                <c:pt idx="410">
                  <c:v>45527</c:v>
                </c:pt>
                <c:pt idx="411">
                  <c:v>45526</c:v>
                </c:pt>
                <c:pt idx="412">
                  <c:v>45525</c:v>
                </c:pt>
                <c:pt idx="413">
                  <c:v>45524</c:v>
                </c:pt>
                <c:pt idx="414">
                  <c:v>45523</c:v>
                </c:pt>
                <c:pt idx="415">
                  <c:v>45520</c:v>
                </c:pt>
                <c:pt idx="416">
                  <c:v>45519</c:v>
                </c:pt>
                <c:pt idx="417">
                  <c:v>45518</c:v>
                </c:pt>
                <c:pt idx="418">
                  <c:v>45517</c:v>
                </c:pt>
                <c:pt idx="419">
                  <c:v>45516</c:v>
                </c:pt>
                <c:pt idx="420">
                  <c:v>45513</c:v>
                </c:pt>
                <c:pt idx="421">
                  <c:v>45512</c:v>
                </c:pt>
                <c:pt idx="422">
                  <c:v>45511</c:v>
                </c:pt>
                <c:pt idx="423">
                  <c:v>45510</c:v>
                </c:pt>
                <c:pt idx="424">
                  <c:v>45509</c:v>
                </c:pt>
                <c:pt idx="425">
                  <c:v>45506</c:v>
                </c:pt>
                <c:pt idx="426">
                  <c:v>45505</c:v>
                </c:pt>
                <c:pt idx="427">
                  <c:v>45504</c:v>
                </c:pt>
                <c:pt idx="428">
                  <c:v>45503</c:v>
                </c:pt>
                <c:pt idx="429">
                  <c:v>45502</c:v>
                </c:pt>
                <c:pt idx="430">
                  <c:v>45499</c:v>
                </c:pt>
                <c:pt idx="431">
                  <c:v>45498</c:v>
                </c:pt>
                <c:pt idx="432">
                  <c:v>45497</c:v>
                </c:pt>
                <c:pt idx="433">
                  <c:v>45496</c:v>
                </c:pt>
                <c:pt idx="434">
                  <c:v>45495</c:v>
                </c:pt>
                <c:pt idx="435">
                  <c:v>45492</c:v>
                </c:pt>
                <c:pt idx="436">
                  <c:v>45491</c:v>
                </c:pt>
                <c:pt idx="437">
                  <c:v>45490</c:v>
                </c:pt>
                <c:pt idx="438">
                  <c:v>45489</c:v>
                </c:pt>
                <c:pt idx="439">
                  <c:v>45488</c:v>
                </c:pt>
                <c:pt idx="440">
                  <c:v>45485</c:v>
                </c:pt>
                <c:pt idx="441">
                  <c:v>45484</c:v>
                </c:pt>
                <c:pt idx="442">
                  <c:v>45483</c:v>
                </c:pt>
                <c:pt idx="443">
                  <c:v>45482</c:v>
                </c:pt>
                <c:pt idx="444">
                  <c:v>45481</c:v>
                </c:pt>
                <c:pt idx="445">
                  <c:v>45478</c:v>
                </c:pt>
                <c:pt idx="446">
                  <c:v>45477</c:v>
                </c:pt>
                <c:pt idx="447">
                  <c:v>45476</c:v>
                </c:pt>
                <c:pt idx="448">
                  <c:v>45475</c:v>
                </c:pt>
                <c:pt idx="449">
                  <c:v>45474</c:v>
                </c:pt>
                <c:pt idx="450">
                  <c:v>45471</c:v>
                </c:pt>
                <c:pt idx="451">
                  <c:v>45470</c:v>
                </c:pt>
                <c:pt idx="452">
                  <c:v>45469</c:v>
                </c:pt>
                <c:pt idx="453">
                  <c:v>45468</c:v>
                </c:pt>
                <c:pt idx="454">
                  <c:v>45467</c:v>
                </c:pt>
                <c:pt idx="455">
                  <c:v>45464</c:v>
                </c:pt>
                <c:pt idx="456">
                  <c:v>45463</c:v>
                </c:pt>
                <c:pt idx="457">
                  <c:v>45462</c:v>
                </c:pt>
                <c:pt idx="458">
                  <c:v>45461</c:v>
                </c:pt>
                <c:pt idx="459">
                  <c:v>45460</c:v>
                </c:pt>
                <c:pt idx="460">
                  <c:v>45457</c:v>
                </c:pt>
                <c:pt idx="461">
                  <c:v>45456</c:v>
                </c:pt>
                <c:pt idx="462">
                  <c:v>45455</c:v>
                </c:pt>
                <c:pt idx="463">
                  <c:v>45454</c:v>
                </c:pt>
                <c:pt idx="464">
                  <c:v>45453</c:v>
                </c:pt>
                <c:pt idx="465">
                  <c:v>45450</c:v>
                </c:pt>
                <c:pt idx="466">
                  <c:v>45449</c:v>
                </c:pt>
                <c:pt idx="467">
                  <c:v>45448</c:v>
                </c:pt>
                <c:pt idx="468">
                  <c:v>45447</c:v>
                </c:pt>
                <c:pt idx="469">
                  <c:v>45446</c:v>
                </c:pt>
                <c:pt idx="470">
                  <c:v>45443</c:v>
                </c:pt>
                <c:pt idx="471">
                  <c:v>45442</c:v>
                </c:pt>
                <c:pt idx="472">
                  <c:v>45441</c:v>
                </c:pt>
                <c:pt idx="473">
                  <c:v>45440</c:v>
                </c:pt>
                <c:pt idx="474">
                  <c:v>45439</c:v>
                </c:pt>
                <c:pt idx="475">
                  <c:v>45436</c:v>
                </c:pt>
                <c:pt idx="476">
                  <c:v>45435</c:v>
                </c:pt>
                <c:pt idx="477">
                  <c:v>45434</c:v>
                </c:pt>
                <c:pt idx="478">
                  <c:v>45433</c:v>
                </c:pt>
                <c:pt idx="479">
                  <c:v>45432</c:v>
                </c:pt>
                <c:pt idx="480">
                  <c:v>45429</c:v>
                </c:pt>
                <c:pt idx="481">
                  <c:v>45428</c:v>
                </c:pt>
                <c:pt idx="482">
                  <c:v>45427</c:v>
                </c:pt>
                <c:pt idx="483">
                  <c:v>45426</c:v>
                </c:pt>
                <c:pt idx="484">
                  <c:v>45425</c:v>
                </c:pt>
                <c:pt idx="485">
                  <c:v>45422</c:v>
                </c:pt>
                <c:pt idx="486">
                  <c:v>45421</c:v>
                </c:pt>
                <c:pt idx="487">
                  <c:v>45420</c:v>
                </c:pt>
                <c:pt idx="488">
                  <c:v>45419</c:v>
                </c:pt>
                <c:pt idx="489">
                  <c:v>45418</c:v>
                </c:pt>
                <c:pt idx="490">
                  <c:v>45415</c:v>
                </c:pt>
                <c:pt idx="491">
                  <c:v>45414</c:v>
                </c:pt>
                <c:pt idx="492">
                  <c:v>45413</c:v>
                </c:pt>
                <c:pt idx="493">
                  <c:v>45412</c:v>
                </c:pt>
                <c:pt idx="494">
                  <c:v>45411</c:v>
                </c:pt>
                <c:pt idx="495">
                  <c:v>45408</c:v>
                </c:pt>
                <c:pt idx="496">
                  <c:v>45407</c:v>
                </c:pt>
                <c:pt idx="497">
                  <c:v>45406</c:v>
                </c:pt>
                <c:pt idx="498">
                  <c:v>45405</c:v>
                </c:pt>
                <c:pt idx="499">
                  <c:v>45404</c:v>
                </c:pt>
                <c:pt idx="500">
                  <c:v>45401</c:v>
                </c:pt>
                <c:pt idx="501">
                  <c:v>45400</c:v>
                </c:pt>
                <c:pt idx="502">
                  <c:v>45399</c:v>
                </c:pt>
                <c:pt idx="503">
                  <c:v>45398</c:v>
                </c:pt>
                <c:pt idx="504">
                  <c:v>45397</c:v>
                </c:pt>
                <c:pt idx="505">
                  <c:v>45394</c:v>
                </c:pt>
                <c:pt idx="506">
                  <c:v>45393</c:v>
                </c:pt>
                <c:pt idx="507">
                  <c:v>45392</c:v>
                </c:pt>
                <c:pt idx="508">
                  <c:v>45391</c:v>
                </c:pt>
                <c:pt idx="509">
                  <c:v>45390</c:v>
                </c:pt>
                <c:pt idx="510">
                  <c:v>45387</c:v>
                </c:pt>
                <c:pt idx="511">
                  <c:v>45386</c:v>
                </c:pt>
                <c:pt idx="512">
                  <c:v>45385</c:v>
                </c:pt>
                <c:pt idx="513">
                  <c:v>45384</c:v>
                </c:pt>
                <c:pt idx="514">
                  <c:v>45383</c:v>
                </c:pt>
                <c:pt idx="515">
                  <c:v>45380</c:v>
                </c:pt>
                <c:pt idx="516">
                  <c:v>45379</c:v>
                </c:pt>
                <c:pt idx="517">
                  <c:v>45378</c:v>
                </c:pt>
                <c:pt idx="518">
                  <c:v>45377</c:v>
                </c:pt>
                <c:pt idx="519">
                  <c:v>45376</c:v>
                </c:pt>
                <c:pt idx="520">
                  <c:v>45373</c:v>
                </c:pt>
                <c:pt idx="521">
                  <c:v>45372</c:v>
                </c:pt>
                <c:pt idx="522">
                  <c:v>45371</c:v>
                </c:pt>
                <c:pt idx="523">
                  <c:v>45370</c:v>
                </c:pt>
                <c:pt idx="524">
                  <c:v>45369</c:v>
                </c:pt>
                <c:pt idx="525">
                  <c:v>45366</c:v>
                </c:pt>
                <c:pt idx="526">
                  <c:v>45365</c:v>
                </c:pt>
                <c:pt idx="527">
                  <c:v>45364</c:v>
                </c:pt>
                <c:pt idx="528">
                  <c:v>45363</c:v>
                </c:pt>
                <c:pt idx="529">
                  <c:v>45362</c:v>
                </c:pt>
                <c:pt idx="530">
                  <c:v>45359</c:v>
                </c:pt>
                <c:pt idx="531">
                  <c:v>45358</c:v>
                </c:pt>
                <c:pt idx="532">
                  <c:v>45357</c:v>
                </c:pt>
                <c:pt idx="533">
                  <c:v>45356</c:v>
                </c:pt>
                <c:pt idx="534">
                  <c:v>45355</c:v>
                </c:pt>
                <c:pt idx="535">
                  <c:v>45352</c:v>
                </c:pt>
                <c:pt idx="536">
                  <c:v>45351</c:v>
                </c:pt>
                <c:pt idx="537">
                  <c:v>45350</c:v>
                </c:pt>
                <c:pt idx="538">
                  <c:v>45349</c:v>
                </c:pt>
                <c:pt idx="539">
                  <c:v>45348</c:v>
                </c:pt>
                <c:pt idx="540">
                  <c:v>45345</c:v>
                </c:pt>
                <c:pt idx="541">
                  <c:v>45344</c:v>
                </c:pt>
                <c:pt idx="542">
                  <c:v>45343</c:v>
                </c:pt>
                <c:pt idx="543">
                  <c:v>45342</c:v>
                </c:pt>
                <c:pt idx="544">
                  <c:v>45341</c:v>
                </c:pt>
                <c:pt idx="545">
                  <c:v>45338</c:v>
                </c:pt>
                <c:pt idx="546">
                  <c:v>45337</c:v>
                </c:pt>
                <c:pt idx="547">
                  <c:v>45336</c:v>
                </c:pt>
                <c:pt idx="548">
                  <c:v>45335</c:v>
                </c:pt>
                <c:pt idx="549">
                  <c:v>45334</c:v>
                </c:pt>
                <c:pt idx="550">
                  <c:v>45331</c:v>
                </c:pt>
                <c:pt idx="551">
                  <c:v>45330</c:v>
                </c:pt>
                <c:pt idx="552">
                  <c:v>45329</c:v>
                </c:pt>
                <c:pt idx="553">
                  <c:v>45328</c:v>
                </c:pt>
                <c:pt idx="554">
                  <c:v>45327</c:v>
                </c:pt>
                <c:pt idx="555">
                  <c:v>45324</c:v>
                </c:pt>
                <c:pt idx="556">
                  <c:v>45323</c:v>
                </c:pt>
                <c:pt idx="557">
                  <c:v>45322</c:v>
                </c:pt>
                <c:pt idx="558">
                  <c:v>45321</c:v>
                </c:pt>
                <c:pt idx="559">
                  <c:v>45320</c:v>
                </c:pt>
                <c:pt idx="560">
                  <c:v>45317</c:v>
                </c:pt>
                <c:pt idx="561">
                  <c:v>45316</c:v>
                </c:pt>
                <c:pt idx="562">
                  <c:v>45315</c:v>
                </c:pt>
                <c:pt idx="563">
                  <c:v>45314</c:v>
                </c:pt>
                <c:pt idx="564">
                  <c:v>45313</c:v>
                </c:pt>
                <c:pt idx="565">
                  <c:v>45310</c:v>
                </c:pt>
                <c:pt idx="566">
                  <c:v>45309</c:v>
                </c:pt>
                <c:pt idx="567">
                  <c:v>45308</c:v>
                </c:pt>
                <c:pt idx="568">
                  <c:v>45307</c:v>
                </c:pt>
                <c:pt idx="569">
                  <c:v>45306</c:v>
                </c:pt>
                <c:pt idx="570">
                  <c:v>45303</c:v>
                </c:pt>
                <c:pt idx="571">
                  <c:v>45302</c:v>
                </c:pt>
                <c:pt idx="572">
                  <c:v>45301</c:v>
                </c:pt>
                <c:pt idx="573">
                  <c:v>45300</c:v>
                </c:pt>
                <c:pt idx="574">
                  <c:v>45299</c:v>
                </c:pt>
                <c:pt idx="575">
                  <c:v>45296</c:v>
                </c:pt>
                <c:pt idx="576">
                  <c:v>45295</c:v>
                </c:pt>
                <c:pt idx="577">
                  <c:v>45294</c:v>
                </c:pt>
                <c:pt idx="578">
                  <c:v>45293</c:v>
                </c:pt>
                <c:pt idx="579">
                  <c:v>45292</c:v>
                </c:pt>
                <c:pt idx="580">
                  <c:v>45289</c:v>
                </c:pt>
                <c:pt idx="581">
                  <c:v>45288</c:v>
                </c:pt>
                <c:pt idx="582">
                  <c:v>45287</c:v>
                </c:pt>
                <c:pt idx="583">
                  <c:v>45286</c:v>
                </c:pt>
                <c:pt idx="584">
                  <c:v>45285</c:v>
                </c:pt>
                <c:pt idx="585">
                  <c:v>45282</c:v>
                </c:pt>
                <c:pt idx="586">
                  <c:v>45281</c:v>
                </c:pt>
                <c:pt idx="587">
                  <c:v>45280</c:v>
                </c:pt>
                <c:pt idx="588">
                  <c:v>45279</c:v>
                </c:pt>
                <c:pt idx="589">
                  <c:v>45278</c:v>
                </c:pt>
                <c:pt idx="590">
                  <c:v>45275</c:v>
                </c:pt>
                <c:pt idx="591">
                  <c:v>45274</c:v>
                </c:pt>
                <c:pt idx="592">
                  <c:v>45273</c:v>
                </c:pt>
                <c:pt idx="593">
                  <c:v>45272</c:v>
                </c:pt>
                <c:pt idx="594">
                  <c:v>45271</c:v>
                </c:pt>
                <c:pt idx="595">
                  <c:v>45268</c:v>
                </c:pt>
                <c:pt idx="596">
                  <c:v>45267</c:v>
                </c:pt>
                <c:pt idx="597">
                  <c:v>45266</c:v>
                </c:pt>
                <c:pt idx="598">
                  <c:v>45265</c:v>
                </c:pt>
                <c:pt idx="599">
                  <c:v>45264</c:v>
                </c:pt>
                <c:pt idx="600">
                  <c:v>45261</c:v>
                </c:pt>
                <c:pt idx="601">
                  <c:v>45260</c:v>
                </c:pt>
                <c:pt idx="602">
                  <c:v>45259</c:v>
                </c:pt>
                <c:pt idx="603">
                  <c:v>45258</c:v>
                </c:pt>
                <c:pt idx="604">
                  <c:v>45257</c:v>
                </c:pt>
                <c:pt idx="605">
                  <c:v>45254</c:v>
                </c:pt>
                <c:pt idx="606">
                  <c:v>45253</c:v>
                </c:pt>
                <c:pt idx="607">
                  <c:v>45252</c:v>
                </c:pt>
                <c:pt idx="608">
                  <c:v>45251</c:v>
                </c:pt>
                <c:pt idx="609">
                  <c:v>45250</c:v>
                </c:pt>
                <c:pt idx="610">
                  <c:v>45247</c:v>
                </c:pt>
                <c:pt idx="611">
                  <c:v>45246</c:v>
                </c:pt>
                <c:pt idx="612">
                  <c:v>45245</c:v>
                </c:pt>
                <c:pt idx="613">
                  <c:v>45244</c:v>
                </c:pt>
                <c:pt idx="614">
                  <c:v>45243</c:v>
                </c:pt>
                <c:pt idx="615">
                  <c:v>45240</c:v>
                </c:pt>
                <c:pt idx="616">
                  <c:v>45239</c:v>
                </c:pt>
                <c:pt idx="617">
                  <c:v>45238</c:v>
                </c:pt>
                <c:pt idx="618">
                  <c:v>45237</c:v>
                </c:pt>
                <c:pt idx="619">
                  <c:v>45236</c:v>
                </c:pt>
                <c:pt idx="620">
                  <c:v>45233</c:v>
                </c:pt>
                <c:pt idx="621">
                  <c:v>45232</c:v>
                </c:pt>
                <c:pt idx="622">
                  <c:v>45231</c:v>
                </c:pt>
                <c:pt idx="623">
                  <c:v>45230</c:v>
                </c:pt>
                <c:pt idx="624">
                  <c:v>45229</c:v>
                </c:pt>
                <c:pt idx="625">
                  <c:v>45226</c:v>
                </c:pt>
                <c:pt idx="626">
                  <c:v>45225</c:v>
                </c:pt>
                <c:pt idx="627">
                  <c:v>45224</c:v>
                </c:pt>
                <c:pt idx="628">
                  <c:v>45223</c:v>
                </c:pt>
                <c:pt idx="629">
                  <c:v>45222</c:v>
                </c:pt>
                <c:pt idx="630">
                  <c:v>45219</c:v>
                </c:pt>
                <c:pt idx="631">
                  <c:v>45218</c:v>
                </c:pt>
                <c:pt idx="632">
                  <c:v>45217</c:v>
                </c:pt>
                <c:pt idx="633">
                  <c:v>45216</c:v>
                </c:pt>
                <c:pt idx="634">
                  <c:v>45215</c:v>
                </c:pt>
                <c:pt idx="635">
                  <c:v>45212</c:v>
                </c:pt>
                <c:pt idx="636">
                  <c:v>45211</c:v>
                </c:pt>
                <c:pt idx="637">
                  <c:v>45210</c:v>
                </c:pt>
                <c:pt idx="638">
                  <c:v>45209</c:v>
                </c:pt>
                <c:pt idx="639">
                  <c:v>45208</c:v>
                </c:pt>
                <c:pt idx="640">
                  <c:v>45205</c:v>
                </c:pt>
                <c:pt idx="641">
                  <c:v>45204</c:v>
                </c:pt>
                <c:pt idx="642">
                  <c:v>45203</c:v>
                </c:pt>
                <c:pt idx="643">
                  <c:v>45202</c:v>
                </c:pt>
                <c:pt idx="644">
                  <c:v>45201</c:v>
                </c:pt>
                <c:pt idx="645">
                  <c:v>45198</c:v>
                </c:pt>
                <c:pt idx="646">
                  <c:v>45197</c:v>
                </c:pt>
                <c:pt idx="647">
                  <c:v>45196</c:v>
                </c:pt>
                <c:pt idx="648">
                  <c:v>45195</c:v>
                </c:pt>
                <c:pt idx="649">
                  <c:v>45194</c:v>
                </c:pt>
                <c:pt idx="650">
                  <c:v>45191</c:v>
                </c:pt>
                <c:pt idx="651">
                  <c:v>45190</c:v>
                </c:pt>
                <c:pt idx="652">
                  <c:v>45189</c:v>
                </c:pt>
                <c:pt idx="653">
                  <c:v>45188</c:v>
                </c:pt>
                <c:pt idx="654">
                  <c:v>45187</c:v>
                </c:pt>
                <c:pt idx="655">
                  <c:v>45184</c:v>
                </c:pt>
                <c:pt idx="656">
                  <c:v>45183</c:v>
                </c:pt>
                <c:pt idx="657">
                  <c:v>45182</c:v>
                </c:pt>
                <c:pt idx="658">
                  <c:v>45181</c:v>
                </c:pt>
                <c:pt idx="659">
                  <c:v>45180</c:v>
                </c:pt>
                <c:pt idx="660">
                  <c:v>45177</c:v>
                </c:pt>
                <c:pt idx="661">
                  <c:v>45176</c:v>
                </c:pt>
                <c:pt idx="662">
                  <c:v>45175</c:v>
                </c:pt>
                <c:pt idx="663">
                  <c:v>45174</c:v>
                </c:pt>
                <c:pt idx="664">
                  <c:v>45173</c:v>
                </c:pt>
                <c:pt idx="665">
                  <c:v>45170</c:v>
                </c:pt>
                <c:pt idx="666">
                  <c:v>45169</c:v>
                </c:pt>
                <c:pt idx="667">
                  <c:v>45168</c:v>
                </c:pt>
                <c:pt idx="668">
                  <c:v>45167</c:v>
                </c:pt>
                <c:pt idx="669">
                  <c:v>45166</c:v>
                </c:pt>
                <c:pt idx="670">
                  <c:v>45163</c:v>
                </c:pt>
                <c:pt idx="671">
                  <c:v>45162</c:v>
                </c:pt>
                <c:pt idx="672">
                  <c:v>45161</c:v>
                </c:pt>
                <c:pt idx="673">
                  <c:v>45160</c:v>
                </c:pt>
                <c:pt idx="674">
                  <c:v>45159</c:v>
                </c:pt>
                <c:pt idx="675">
                  <c:v>45156</c:v>
                </c:pt>
                <c:pt idx="676">
                  <c:v>45155</c:v>
                </c:pt>
                <c:pt idx="677">
                  <c:v>45154</c:v>
                </c:pt>
                <c:pt idx="678">
                  <c:v>45153</c:v>
                </c:pt>
                <c:pt idx="679">
                  <c:v>45152</c:v>
                </c:pt>
                <c:pt idx="680">
                  <c:v>45149</c:v>
                </c:pt>
                <c:pt idx="681">
                  <c:v>45148</c:v>
                </c:pt>
                <c:pt idx="682">
                  <c:v>45147</c:v>
                </c:pt>
                <c:pt idx="683">
                  <c:v>45146</c:v>
                </c:pt>
                <c:pt idx="684">
                  <c:v>45145</c:v>
                </c:pt>
                <c:pt idx="685">
                  <c:v>45142</c:v>
                </c:pt>
                <c:pt idx="686">
                  <c:v>45141</c:v>
                </c:pt>
                <c:pt idx="687">
                  <c:v>45140</c:v>
                </c:pt>
                <c:pt idx="688">
                  <c:v>45139</c:v>
                </c:pt>
                <c:pt idx="689">
                  <c:v>45138</c:v>
                </c:pt>
                <c:pt idx="690">
                  <c:v>45135</c:v>
                </c:pt>
                <c:pt idx="691">
                  <c:v>45134</c:v>
                </c:pt>
                <c:pt idx="692">
                  <c:v>45133</c:v>
                </c:pt>
                <c:pt idx="693">
                  <c:v>45132</c:v>
                </c:pt>
                <c:pt idx="694">
                  <c:v>45131</c:v>
                </c:pt>
                <c:pt idx="695">
                  <c:v>45128</c:v>
                </c:pt>
                <c:pt idx="696">
                  <c:v>45127</c:v>
                </c:pt>
                <c:pt idx="697">
                  <c:v>45126</c:v>
                </c:pt>
                <c:pt idx="698">
                  <c:v>45125</c:v>
                </c:pt>
                <c:pt idx="699">
                  <c:v>45124</c:v>
                </c:pt>
                <c:pt idx="700">
                  <c:v>45121</c:v>
                </c:pt>
                <c:pt idx="701">
                  <c:v>45120</c:v>
                </c:pt>
                <c:pt idx="702">
                  <c:v>45119</c:v>
                </c:pt>
                <c:pt idx="703">
                  <c:v>45118</c:v>
                </c:pt>
                <c:pt idx="704">
                  <c:v>45117</c:v>
                </c:pt>
                <c:pt idx="705">
                  <c:v>45114</c:v>
                </c:pt>
                <c:pt idx="706">
                  <c:v>45113</c:v>
                </c:pt>
                <c:pt idx="707">
                  <c:v>45112</c:v>
                </c:pt>
                <c:pt idx="708">
                  <c:v>45111</c:v>
                </c:pt>
                <c:pt idx="709">
                  <c:v>45110</c:v>
                </c:pt>
                <c:pt idx="710">
                  <c:v>45107</c:v>
                </c:pt>
                <c:pt idx="711">
                  <c:v>45106</c:v>
                </c:pt>
                <c:pt idx="712">
                  <c:v>45105</c:v>
                </c:pt>
                <c:pt idx="713">
                  <c:v>45104</c:v>
                </c:pt>
                <c:pt idx="714">
                  <c:v>45103</c:v>
                </c:pt>
                <c:pt idx="715">
                  <c:v>45100</c:v>
                </c:pt>
                <c:pt idx="716">
                  <c:v>45099</c:v>
                </c:pt>
                <c:pt idx="717">
                  <c:v>45098</c:v>
                </c:pt>
                <c:pt idx="718">
                  <c:v>45097</c:v>
                </c:pt>
                <c:pt idx="719">
                  <c:v>45096</c:v>
                </c:pt>
                <c:pt idx="720">
                  <c:v>45093</c:v>
                </c:pt>
                <c:pt idx="721">
                  <c:v>45092</c:v>
                </c:pt>
                <c:pt idx="722">
                  <c:v>45091</c:v>
                </c:pt>
                <c:pt idx="723">
                  <c:v>45090</c:v>
                </c:pt>
                <c:pt idx="724">
                  <c:v>45089</c:v>
                </c:pt>
                <c:pt idx="725">
                  <c:v>45086</c:v>
                </c:pt>
                <c:pt idx="726">
                  <c:v>45085</c:v>
                </c:pt>
                <c:pt idx="727">
                  <c:v>45084</c:v>
                </c:pt>
                <c:pt idx="728">
                  <c:v>45083</c:v>
                </c:pt>
                <c:pt idx="729">
                  <c:v>45082</c:v>
                </c:pt>
                <c:pt idx="730">
                  <c:v>45079</c:v>
                </c:pt>
                <c:pt idx="731">
                  <c:v>45078</c:v>
                </c:pt>
                <c:pt idx="732">
                  <c:v>45077</c:v>
                </c:pt>
                <c:pt idx="733">
                  <c:v>45076</c:v>
                </c:pt>
                <c:pt idx="734">
                  <c:v>45075</c:v>
                </c:pt>
                <c:pt idx="735">
                  <c:v>45072</c:v>
                </c:pt>
                <c:pt idx="736">
                  <c:v>45071</c:v>
                </c:pt>
                <c:pt idx="737">
                  <c:v>45070</c:v>
                </c:pt>
                <c:pt idx="738">
                  <c:v>45069</c:v>
                </c:pt>
                <c:pt idx="739">
                  <c:v>45068</c:v>
                </c:pt>
                <c:pt idx="740">
                  <c:v>45065</c:v>
                </c:pt>
                <c:pt idx="741">
                  <c:v>45064</c:v>
                </c:pt>
                <c:pt idx="742">
                  <c:v>45063</c:v>
                </c:pt>
                <c:pt idx="743">
                  <c:v>45062</c:v>
                </c:pt>
                <c:pt idx="744">
                  <c:v>45061</c:v>
                </c:pt>
                <c:pt idx="745">
                  <c:v>45058</c:v>
                </c:pt>
                <c:pt idx="746">
                  <c:v>45057</c:v>
                </c:pt>
                <c:pt idx="747">
                  <c:v>45056</c:v>
                </c:pt>
                <c:pt idx="748">
                  <c:v>45055</c:v>
                </c:pt>
                <c:pt idx="749">
                  <c:v>45054</c:v>
                </c:pt>
                <c:pt idx="750">
                  <c:v>45051</c:v>
                </c:pt>
                <c:pt idx="751">
                  <c:v>45050</c:v>
                </c:pt>
                <c:pt idx="752">
                  <c:v>45049</c:v>
                </c:pt>
                <c:pt idx="753">
                  <c:v>45048</c:v>
                </c:pt>
                <c:pt idx="754">
                  <c:v>45047</c:v>
                </c:pt>
                <c:pt idx="755">
                  <c:v>45044</c:v>
                </c:pt>
                <c:pt idx="756">
                  <c:v>45043</c:v>
                </c:pt>
                <c:pt idx="757">
                  <c:v>45042</c:v>
                </c:pt>
                <c:pt idx="758">
                  <c:v>45041</c:v>
                </c:pt>
                <c:pt idx="759">
                  <c:v>45040</c:v>
                </c:pt>
                <c:pt idx="760">
                  <c:v>45037</c:v>
                </c:pt>
                <c:pt idx="761">
                  <c:v>45036</c:v>
                </c:pt>
                <c:pt idx="762">
                  <c:v>45035</c:v>
                </c:pt>
                <c:pt idx="763">
                  <c:v>45034</c:v>
                </c:pt>
                <c:pt idx="764">
                  <c:v>45033</c:v>
                </c:pt>
                <c:pt idx="765">
                  <c:v>45030</c:v>
                </c:pt>
                <c:pt idx="766">
                  <c:v>45029</c:v>
                </c:pt>
                <c:pt idx="767">
                  <c:v>45028</c:v>
                </c:pt>
                <c:pt idx="768">
                  <c:v>45027</c:v>
                </c:pt>
                <c:pt idx="769">
                  <c:v>45026</c:v>
                </c:pt>
                <c:pt idx="770">
                  <c:v>45023</c:v>
                </c:pt>
                <c:pt idx="771">
                  <c:v>45022</c:v>
                </c:pt>
                <c:pt idx="772">
                  <c:v>45021</c:v>
                </c:pt>
                <c:pt idx="773">
                  <c:v>45020</c:v>
                </c:pt>
                <c:pt idx="774">
                  <c:v>45019</c:v>
                </c:pt>
                <c:pt idx="775">
                  <c:v>45016</c:v>
                </c:pt>
                <c:pt idx="776">
                  <c:v>45015</c:v>
                </c:pt>
                <c:pt idx="777">
                  <c:v>45014</c:v>
                </c:pt>
                <c:pt idx="778">
                  <c:v>45013</c:v>
                </c:pt>
                <c:pt idx="779">
                  <c:v>45012</c:v>
                </c:pt>
                <c:pt idx="780">
                  <c:v>45009</c:v>
                </c:pt>
                <c:pt idx="781">
                  <c:v>45008</c:v>
                </c:pt>
                <c:pt idx="782">
                  <c:v>45007</c:v>
                </c:pt>
                <c:pt idx="783">
                  <c:v>45006</c:v>
                </c:pt>
                <c:pt idx="784">
                  <c:v>45005</c:v>
                </c:pt>
                <c:pt idx="785">
                  <c:v>45002</c:v>
                </c:pt>
                <c:pt idx="786">
                  <c:v>45001</c:v>
                </c:pt>
                <c:pt idx="787">
                  <c:v>45000</c:v>
                </c:pt>
                <c:pt idx="788">
                  <c:v>44999</c:v>
                </c:pt>
                <c:pt idx="789">
                  <c:v>44998</c:v>
                </c:pt>
                <c:pt idx="790">
                  <c:v>44995</c:v>
                </c:pt>
                <c:pt idx="791">
                  <c:v>44994</c:v>
                </c:pt>
                <c:pt idx="792">
                  <c:v>44993</c:v>
                </c:pt>
                <c:pt idx="793">
                  <c:v>44992</c:v>
                </c:pt>
                <c:pt idx="794">
                  <c:v>44991</c:v>
                </c:pt>
                <c:pt idx="795">
                  <c:v>44988</c:v>
                </c:pt>
                <c:pt idx="796">
                  <c:v>44987</c:v>
                </c:pt>
                <c:pt idx="797">
                  <c:v>44986</c:v>
                </c:pt>
                <c:pt idx="798">
                  <c:v>44985</c:v>
                </c:pt>
                <c:pt idx="799">
                  <c:v>44984</c:v>
                </c:pt>
                <c:pt idx="800">
                  <c:v>44981</c:v>
                </c:pt>
                <c:pt idx="801">
                  <c:v>44980</c:v>
                </c:pt>
                <c:pt idx="802">
                  <c:v>44979</c:v>
                </c:pt>
                <c:pt idx="803">
                  <c:v>44978</c:v>
                </c:pt>
                <c:pt idx="804">
                  <c:v>44977</c:v>
                </c:pt>
                <c:pt idx="805">
                  <c:v>44974</c:v>
                </c:pt>
                <c:pt idx="806">
                  <c:v>44973</c:v>
                </c:pt>
                <c:pt idx="807">
                  <c:v>44972</c:v>
                </c:pt>
                <c:pt idx="808">
                  <c:v>44971</c:v>
                </c:pt>
                <c:pt idx="809">
                  <c:v>44970</c:v>
                </c:pt>
                <c:pt idx="810">
                  <c:v>44967</c:v>
                </c:pt>
                <c:pt idx="811">
                  <c:v>44966</c:v>
                </c:pt>
                <c:pt idx="812">
                  <c:v>44965</c:v>
                </c:pt>
                <c:pt idx="813">
                  <c:v>44964</c:v>
                </c:pt>
                <c:pt idx="814">
                  <c:v>44963</c:v>
                </c:pt>
                <c:pt idx="815">
                  <c:v>44960</c:v>
                </c:pt>
                <c:pt idx="816">
                  <c:v>44959</c:v>
                </c:pt>
                <c:pt idx="817">
                  <c:v>44958</c:v>
                </c:pt>
                <c:pt idx="818">
                  <c:v>44957</c:v>
                </c:pt>
                <c:pt idx="819">
                  <c:v>44956</c:v>
                </c:pt>
                <c:pt idx="820">
                  <c:v>44953</c:v>
                </c:pt>
                <c:pt idx="821">
                  <c:v>44952</c:v>
                </c:pt>
                <c:pt idx="822">
                  <c:v>44951</c:v>
                </c:pt>
                <c:pt idx="823">
                  <c:v>44950</c:v>
                </c:pt>
                <c:pt idx="824">
                  <c:v>44949</c:v>
                </c:pt>
                <c:pt idx="825">
                  <c:v>44946</c:v>
                </c:pt>
                <c:pt idx="826">
                  <c:v>44945</c:v>
                </c:pt>
                <c:pt idx="827">
                  <c:v>44944</c:v>
                </c:pt>
                <c:pt idx="828">
                  <c:v>44943</c:v>
                </c:pt>
                <c:pt idx="829">
                  <c:v>44942</c:v>
                </c:pt>
                <c:pt idx="830">
                  <c:v>44939</c:v>
                </c:pt>
                <c:pt idx="831">
                  <c:v>44938</c:v>
                </c:pt>
                <c:pt idx="832">
                  <c:v>44937</c:v>
                </c:pt>
                <c:pt idx="833">
                  <c:v>44936</c:v>
                </c:pt>
                <c:pt idx="834">
                  <c:v>44935</c:v>
                </c:pt>
                <c:pt idx="835">
                  <c:v>44932</c:v>
                </c:pt>
                <c:pt idx="836">
                  <c:v>44931</c:v>
                </c:pt>
                <c:pt idx="837">
                  <c:v>44930</c:v>
                </c:pt>
                <c:pt idx="838">
                  <c:v>44929</c:v>
                </c:pt>
                <c:pt idx="839">
                  <c:v>44928</c:v>
                </c:pt>
                <c:pt idx="840">
                  <c:v>44925</c:v>
                </c:pt>
                <c:pt idx="841">
                  <c:v>44924</c:v>
                </c:pt>
                <c:pt idx="842">
                  <c:v>44923</c:v>
                </c:pt>
                <c:pt idx="843">
                  <c:v>44922</c:v>
                </c:pt>
                <c:pt idx="844">
                  <c:v>44921</c:v>
                </c:pt>
                <c:pt idx="845">
                  <c:v>44918</c:v>
                </c:pt>
                <c:pt idx="846">
                  <c:v>44917</c:v>
                </c:pt>
                <c:pt idx="847">
                  <c:v>44916</c:v>
                </c:pt>
                <c:pt idx="848">
                  <c:v>44915</c:v>
                </c:pt>
                <c:pt idx="849">
                  <c:v>44914</c:v>
                </c:pt>
                <c:pt idx="850">
                  <c:v>44911</c:v>
                </c:pt>
                <c:pt idx="851">
                  <c:v>44910</c:v>
                </c:pt>
                <c:pt idx="852">
                  <c:v>44909</c:v>
                </c:pt>
                <c:pt idx="853">
                  <c:v>44908</c:v>
                </c:pt>
                <c:pt idx="854">
                  <c:v>44907</c:v>
                </c:pt>
                <c:pt idx="855">
                  <c:v>44904</c:v>
                </c:pt>
                <c:pt idx="856">
                  <c:v>44903</c:v>
                </c:pt>
                <c:pt idx="857">
                  <c:v>44902</c:v>
                </c:pt>
                <c:pt idx="858">
                  <c:v>44901</c:v>
                </c:pt>
                <c:pt idx="859">
                  <c:v>44900</c:v>
                </c:pt>
                <c:pt idx="860">
                  <c:v>44897</c:v>
                </c:pt>
                <c:pt idx="861">
                  <c:v>44896</c:v>
                </c:pt>
                <c:pt idx="862">
                  <c:v>44895</c:v>
                </c:pt>
                <c:pt idx="863">
                  <c:v>44894</c:v>
                </c:pt>
                <c:pt idx="864">
                  <c:v>44893</c:v>
                </c:pt>
                <c:pt idx="865">
                  <c:v>44890</c:v>
                </c:pt>
                <c:pt idx="866">
                  <c:v>44889</c:v>
                </c:pt>
                <c:pt idx="867">
                  <c:v>44888</c:v>
                </c:pt>
                <c:pt idx="868">
                  <c:v>44887</c:v>
                </c:pt>
                <c:pt idx="869">
                  <c:v>44886</c:v>
                </c:pt>
                <c:pt idx="870">
                  <c:v>44883</c:v>
                </c:pt>
                <c:pt idx="871">
                  <c:v>44882</c:v>
                </c:pt>
                <c:pt idx="872">
                  <c:v>44881</c:v>
                </c:pt>
                <c:pt idx="873">
                  <c:v>44880</c:v>
                </c:pt>
                <c:pt idx="874">
                  <c:v>44879</c:v>
                </c:pt>
                <c:pt idx="875">
                  <c:v>44876</c:v>
                </c:pt>
                <c:pt idx="876">
                  <c:v>44875</c:v>
                </c:pt>
                <c:pt idx="877">
                  <c:v>44874</c:v>
                </c:pt>
                <c:pt idx="878">
                  <c:v>44873</c:v>
                </c:pt>
                <c:pt idx="879">
                  <c:v>44872</c:v>
                </c:pt>
                <c:pt idx="880">
                  <c:v>44869</c:v>
                </c:pt>
                <c:pt idx="881">
                  <c:v>44868</c:v>
                </c:pt>
                <c:pt idx="882">
                  <c:v>44867</c:v>
                </c:pt>
                <c:pt idx="883">
                  <c:v>44866</c:v>
                </c:pt>
                <c:pt idx="884">
                  <c:v>44865</c:v>
                </c:pt>
                <c:pt idx="885">
                  <c:v>44862</c:v>
                </c:pt>
                <c:pt idx="886">
                  <c:v>44861</c:v>
                </c:pt>
                <c:pt idx="887">
                  <c:v>44860</c:v>
                </c:pt>
                <c:pt idx="888">
                  <c:v>44859</c:v>
                </c:pt>
                <c:pt idx="889">
                  <c:v>44858</c:v>
                </c:pt>
                <c:pt idx="890">
                  <c:v>44855</c:v>
                </c:pt>
                <c:pt idx="891">
                  <c:v>44854</c:v>
                </c:pt>
                <c:pt idx="892">
                  <c:v>44853</c:v>
                </c:pt>
                <c:pt idx="893">
                  <c:v>44852</c:v>
                </c:pt>
                <c:pt idx="894">
                  <c:v>44851</c:v>
                </c:pt>
                <c:pt idx="895">
                  <c:v>44848</c:v>
                </c:pt>
                <c:pt idx="896">
                  <c:v>44847</c:v>
                </c:pt>
                <c:pt idx="897">
                  <c:v>44846</c:v>
                </c:pt>
                <c:pt idx="898">
                  <c:v>44845</c:v>
                </c:pt>
                <c:pt idx="899">
                  <c:v>44844</c:v>
                </c:pt>
                <c:pt idx="900">
                  <c:v>44841</c:v>
                </c:pt>
                <c:pt idx="901">
                  <c:v>44840</c:v>
                </c:pt>
                <c:pt idx="902">
                  <c:v>44839</c:v>
                </c:pt>
                <c:pt idx="903">
                  <c:v>44838</c:v>
                </c:pt>
                <c:pt idx="904">
                  <c:v>44837</c:v>
                </c:pt>
                <c:pt idx="905">
                  <c:v>44834</c:v>
                </c:pt>
                <c:pt idx="906">
                  <c:v>44833</c:v>
                </c:pt>
                <c:pt idx="907">
                  <c:v>44832</c:v>
                </c:pt>
                <c:pt idx="908">
                  <c:v>44831</c:v>
                </c:pt>
                <c:pt idx="909">
                  <c:v>44830</c:v>
                </c:pt>
                <c:pt idx="910">
                  <c:v>44827</c:v>
                </c:pt>
                <c:pt idx="911">
                  <c:v>44826</c:v>
                </c:pt>
                <c:pt idx="912">
                  <c:v>44825</c:v>
                </c:pt>
                <c:pt idx="913">
                  <c:v>44824</c:v>
                </c:pt>
                <c:pt idx="914">
                  <c:v>44823</c:v>
                </c:pt>
                <c:pt idx="915">
                  <c:v>44820</c:v>
                </c:pt>
                <c:pt idx="916">
                  <c:v>44819</c:v>
                </c:pt>
                <c:pt idx="917">
                  <c:v>44818</c:v>
                </c:pt>
                <c:pt idx="918">
                  <c:v>44817</c:v>
                </c:pt>
                <c:pt idx="919">
                  <c:v>44816</c:v>
                </c:pt>
                <c:pt idx="920">
                  <c:v>44813</c:v>
                </c:pt>
                <c:pt idx="921">
                  <c:v>44812</c:v>
                </c:pt>
                <c:pt idx="922">
                  <c:v>44811</c:v>
                </c:pt>
                <c:pt idx="923">
                  <c:v>44810</c:v>
                </c:pt>
                <c:pt idx="924">
                  <c:v>44809</c:v>
                </c:pt>
                <c:pt idx="925">
                  <c:v>44806</c:v>
                </c:pt>
                <c:pt idx="926">
                  <c:v>44805</c:v>
                </c:pt>
                <c:pt idx="927">
                  <c:v>44804</c:v>
                </c:pt>
                <c:pt idx="928">
                  <c:v>44803</c:v>
                </c:pt>
                <c:pt idx="929">
                  <c:v>44802</c:v>
                </c:pt>
                <c:pt idx="930">
                  <c:v>44799</c:v>
                </c:pt>
                <c:pt idx="931">
                  <c:v>44798</c:v>
                </c:pt>
                <c:pt idx="932">
                  <c:v>44797</c:v>
                </c:pt>
                <c:pt idx="933">
                  <c:v>44796</c:v>
                </c:pt>
                <c:pt idx="934">
                  <c:v>44795</c:v>
                </c:pt>
                <c:pt idx="935">
                  <c:v>44792</c:v>
                </c:pt>
                <c:pt idx="936">
                  <c:v>44791</c:v>
                </c:pt>
                <c:pt idx="937">
                  <c:v>44790</c:v>
                </c:pt>
                <c:pt idx="938">
                  <c:v>44789</c:v>
                </c:pt>
                <c:pt idx="939">
                  <c:v>44788</c:v>
                </c:pt>
                <c:pt idx="940">
                  <c:v>44785</c:v>
                </c:pt>
                <c:pt idx="941">
                  <c:v>44784</c:v>
                </c:pt>
                <c:pt idx="942">
                  <c:v>44783</c:v>
                </c:pt>
                <c:pt idx="943">
                  <c:v>44782</c:v>
                </c:pt>
                <c:pt idx="944">
                  <c:v>44781</c:v>
                </c:pt>
                <c:pt idx="945">
                  <c:v>44778</c:v>
                </c:pt>
                <c:pt idx="946">
                  <c:v>44777</c:v>
                </c:pt>
                <c:pt idx="947">
                  <c:v>44776</c:v>
                </c:pt>
                <c:pt idx="948">
                  <c:v>44775</c:v>
                </c:pt>
                <c:pt idx="949">
                  <c:v>44774</c:v>
                </c:pt>
                <c:pt idx="950">
                  <c:v>44771</c:v>
                </c:pt>
                <c:pt idx="951">
                  <c:v>44770</c:v>
                </c:pt>
                <c:pt idx="952">
                  <c:v>44769</c:v>
                </c:pt>
                <c:pt idx="953">
                  <c:v>44768</c:v>
                </c:pt>
                <c:pt idx="954">
                  <c:v>44767</c:v>
                </c:pt>
                <c:pt idx="955">
                  <c:v>44764</c:v>
                </c:pt>
                <c:pt idx="956">
                  <c:v>44763</c:v>
                </c:pt>
                <c:pt idx="957">
                  <c:v>44762</c:v>
                </c:pt>
                <c:pt idx="958">
                  <c:v>44761</c:v>
                </c:pt>
                <c:pt idx="959">
                  <c:v>44760</c:v>
                </c:pt>
                <c:pt idx="960">
                  <c:v>44757</c:v>
                </c:pt>
                <c:pt idx="961">
                  <c:v>44756</c:v>
                </c:pt>
                <c:pt idx="962">
                  <c:v>44755</c:v>
                </c:pt>
                <c:pt idx="963">
                  <c:v>44754</c:v>
                </c:pt>
                <c:pt idx="964">
                  <c:v>44753</c:v>
                </c:pt>
                <c:pt idx="965">
                  <c:v>44750</c:v>
                </c:pt>
                <c:pt idx="966">
                  <c:v>44749</c:v>
                </c:pt>
                <c:pt idx="967">
                  <c:v>44748</c:v>
                </c:pt>
                <c:pt idx="968">
                  <c:v>44747</c:v>
                </c:pt>
                <c:pt idx="969">
                  <c:v>44746</c:v>
                </c:pt>
                <c:pt idx="970">
                  <c:v>44743</c:v>
                </c:pt>
                <c:pt idx="971">
                  <c:v>44742</c:v>
                </c:pt>
                <c:pt idx="972">
                  <c:v>44741</c:v>
                </c:pt>
                <c:pt idx="973">
                  <c:v>44740</c:v>
                </c:pt>
                <c:pt idx="974">
                  <c:v>44739</c:v>
                </c:pt>
                <c:pt idx="975">
                  <c:v>44736</c:v>
                </c:pt>
                <c:pt idx="976">
                  <c:v>44735</c:v>
                </c:pt>
                <c:pt idx="977">
                  <c:v>44734</c:v>
                </c:pt>
                <c:pt idx="978">
                  <c:v>44733</c:v>
                </c:pt>
                <c:pt idx="979">
                  <c:v>44732</c:v>
                </c:pt>
                <c:pt idx="980">
                  <c:v>44729</c:v>
                </c:pt>
                <c:pt idx="981">
                  <c:v>44728</c:v>
                </c:pt>
                <c:pt idx="982">
                  <c:v>44727</c:v>
                </c:pt>
                <c:pt idx="983">
                  <c:v>44726</c:v>
                </c:pt>
                <c:pt idx="984">
                  <c:v>44725</c:v>
                </c:pt>
                <c:pt idx="985">
                  <c:v>44722</c:v>
                </c:pt>
                <c:pt idx="986">
                  <c:v>44721</c:v>
                </c:pt>
                <c:pt idx="987">
                  <c:v>44720</c:v>
                </c:pt>
                <c:pt idx="988">
                  <c:v>44719</c:v>
                </c:pt>
                <c:pt idx="989">
                  <c:v>44718</c:v>
                </c:pt>
                <c:pt idx="990">
                  <c:v>44715</c:v>
                </c:pt>
                <c:pt idx="991">
                  <c:v>44714</c:v>
                </c:pt>
                <c:pt idx="992">
                  <c:v>44713</c:v>
                </c:pt>
                <c:pt idx="993">
                  <c:v>44712</c:v>
                </c:pt>
                <c:pt idx="994">
                  <c:v>44711</c:v>
                </c:pt>
                <c:pt idx="995">
                  <c:v>44708</c:v>
                </c:pt>
                <c:pt idx="996">
                  <c:v>44707</c:v>
                </c:pt>
                <c:pt idx="997">
                  <c:v>44706</c:v>
                </c:pt>
                <c:pt idx="998">
                  <c:v>44705</c:v>
                </c:pt>
                <c:pt idx="999">
                  <c:v>44704</c:v>
                </c:pt>
                <c:pt idx="1000">
                  <c:v>44701</c:v>
                </c:pt>
                <c:pt idx="1001">
                  <c:v>44700</c:v>
                </c:pt>
                <c:pt idx="1002">
                  <c:v>44699</c:v>
                </c:pt>
                <c:pt idx="1003">
                  <c:v>44698</c:v>
                </c:pt>
                <c:pt idx="1004">
                  <c:v>44697</c:v>
                </c:pt>
                <c:pt idx="1005">
                  <c:v>44694</c:v>
                </c:pt>
                <c:pt idx="1006">
                  <c:v>44693</c:v>
                </c:pt>
                <c:pt idx="1007">
                  <c:v>44692</c:v>
                </c:pt>
                <c:pt idx="1008">
                  <c:v>44691</c:v>
                </c:pt>
                <c:pt idx="1009">
                  <c:v>44690</c:v>
                </c:pt>
                <c:pt idx="1010">
                  <c:v>44687</c:v>
                </c:pt>
                <c:pt idx="1011">
                  <c:v>44686</c:v>
                </c:pt>
                <c:pt idx="1012">
                  <c:v>44685</c:v>
                </c:pt>
                <c:pt idx="1013">
                  <c:v>44684</c:v>
                </c:pt>
                <c:pt idx="1014">
                  <c:v>44683</c:v>
                </c:pt>
                <c:pt idx="1015">
                  <c:v>44680</c:v>
                </c:pt>
                <c:pt idx="1016">
                  <c:v>44679</c:v>
                </c:pt>
                <c:pt idx="1017">
                  <c:v>44678</c:v>
                </c:pt>
                <c:pt idx="1018">
                  <c:v>44677</c:v>
                </c:pt>
                <c:pt idx="1019">
                  <c:v>44676</c:v>
                </c:pt>
                <c:pt idx="1020">
                  <c:v>44673</c:v>
                </c:pt>
                <c:pt idx="1021">
                  <c:v>44672</c:v>
                </c:pt>
                <c:pt idx="1022">
                  <c:v>44671</c:v>
                </c:pt>
                <c:pt idx="1023">
                  <c:v>44670</c:v>
                </c:pt>
                <c:pt idx="1024">
                  <c:v>44669</c:v>
                </c:pt>
                <c:pt idx="1025">
                  <c:v>44666</c:v>
                </c:pt>
                <c:pt idx="1026">
                  <c:v>44665</c:v>
                </c:pt>
                <c:pt idx="1027">
                  <c:v>44664</c:v>
                </c:pt>
                <c:pt idx="1028">
                  <c:v>44663</c:v>
                </c:pt>
                <c:pt idx="1029">
                  <c:v>44662</c:v>
                </c:pt>
                <c:pt idx="1030">
                  <c:v>44659</c:v>
                </c:pt>
                <c:pt idx="1031">
                  <c:v>44658</c:v>
                </c:pt>
                <c:pt idx="1032">
                  <c:v>44657</c:v>
                </c:pt>
                <c:pt idx="1033">
                  <c:v>44656</c:v>
                </c:pt>
                <c:pt idx="1034">
                  <c:v>44655</c:v>
                </c:pt>
                <c:pt idx="1035">
                  <c:v>44652</c:v>
                </c:pt>
                <c:pt idx="1036">
                  <c:v>44651</c:v>
                </c:pt>
                <c:pt idx="1037">
                  <c:v>44650</c:v>
                </c:pt>
                <c:pt idx="1038">
                  <c:v>44649</c:v>
                </c:pt>
                <c:pt idx="1039">
                  <c:v>44648</c:v>
                </c:pt>
                <c:pt idx="1040">
                  <c:v>44645</c:v>
                </c:pt>
                <c:pt idx="1041">
                  <c:v>44644</c:v>
                </c:pt>
                <c:pt idx="1042">
                  <c:v>44643</c:v>
                </c:pt>
                <c:pt idx="1043">
                  <c:v>44642</c:v>
                </c:pt>
                <c:pt idx="1044">
                  <c:v>44641</c:v>
                </c:pt>
                <c:pt idx="1045">
                  <c:v>44638</c:v>
                </c:pt>
                <c:pt idx="1046">
                  <c:v>44637</c:v>
                </c:pt>
                <c:pt idx="1047">
                  <c:v>44636</c:v>
                </c:pt>
                <c:pt idx="1048">
                  <c:v>44635</c:v>
                </c:pt>
                <c:pt idx="1049">
                  <c:v>44634</c:v>
                </c:pt>
                <c:pt idx="1050">
                  <c:v>44631</c:v>
                </c:pt>
                <c:pt idx="1051">
                  <c:v>44630</c:v>
                </c:pt>
                <c:pt idx="1052">
                  <c:v>44629</c:v>
                </c:pt>
                <c:pt idx="1053">
                  <c:v>44628</c:v>
                </c:pt>
                <c:pt idx="1054">
                  <c:v>44627</c:v>
                </c:pt>
                <c:pt idx="1055">
                  <c:v>44624</c:v>
                </c:pt>
                <c:pt idx="1056">
                  <c:v>44623</c:v>
                </c:pt>
                <c:pt idx="1057">
                  <c:v>44622</c:v>
                </c:pt>
                <c:pt idx="1058">
                  <c:v>44621</c:v>
                </c:pt>
                <c:pt idx="1059">
                  <c:v>44620</c:v>
                </c:pt>
                <c:pt idx="1060">
                  <c:v>44617</c:v>
                </c:pt>
                <c:pt idx="1061">
                  <c:v>44616</c:v>
                </c:pt>
                <c:pt idx="1062">
                  <c:v>44615</c:v>
                </c:pt>
                <c:pt idx="1063">
                  <c:v>44614</c:v>
                </c:pt>
                <c:pt idx="1064">
                  <c:v>44613</c:v>
                </c:pt>
                <c:pt idx="1065">
                  <c:v>44610</c:v>
                </c:pt>
                <c:pt idx="1066">
                  <c:v>44609</c:v>
                </c:pt>
                <c:pt idx="1067">
                  <c:v>44608</c:v>
                </c:pt>
                <c:pt idx="1068">
                  <c:v>44607</c:v>
                </c:pt>
                <c:pt idx="1069">
                  <c:v>44606</c:v>
                </c:pt>
                <c:pt idx="1070">
                  <c:v>44603</c:v>
                </c:pt>
                <c:pt idx="1071">
                  <c:v>44602</c:v>
                </c:pt>
                <c:pt idx="1072">
                  <c:v>44601</c:v>
                </c:pt>
                <c:pt idx="1073">
                  <c:v>44600</c:v>
                </c:pt>
                <c:pt idx="1074">
                  <c:v>44599</c:v>
                </c:pt>
                <c:pt idx="1075">
                  <c:v>44596</c:v>
                </c:pt>
                <c:pt idx="1076">
                  <c:v>44595</c:v>
                </c:pt>
                <c:pt idx="1077">
                  <c:v>44594</c:v>
                </c:pt>
                <c:pt idx="1078">
                  <c:v>44593</c:v>
                </c:pt>
                <c:pt idx="1079">
                  <c:v>44592</c:v>
                </c:pt>
                <c:pt idx="1080">
                  <c:v>44589</c:v>
                </c:pt>
                <c:pt idx="1081">
                  <c:v>44588</c:v>
                </c:pt>
                <c:pt idx="1082">
                  <c:v>44587</c:v>
                </c:pt>
                <c:pt idx="1083">
                  <c:v>44586</c:v>
                </c:pt>
                <c:pt idx="1084">
                  <c:v>44585</c:v>
                </c:pt>
                <c:pt idx="1085">
                  <c:v>44582</c:v>
                </c:pt>
                <c:pt idx="1086">
                  <c:v>44581</c:v>
                </c:pt>
                <c:pt idx="1087">
                  <c:v>44580</c:v>
                </c:pt>
                <c:pt idx="1088">
                  <c:v>44579</c:v>
                </c:pt>
                <c:pt idx="1089">
                  <c:v>44578</c:v>
                </c:pt>
                <c:pt idx="1090">
                  <c:v>44575</c:v>
                </c:pt>
                <c:pt idx="1091">
                  <c:v>44574</c:v>
                </c:pt>
                <c:pt idx="1092">
                  <c:v>44573</c:v>
                </c:pt>
                <c:pt idx="1093">
                  <c:v>44572</c:v>
                </c:pt>
                <c:pt idx="1094">
                  <c:v>44571</c:v>
                </c:pt>
                <c:pt idx="1095">
                  <c:v>44568</c:v>
                </c:pt>
                <c:pt idx="1096">
                  <c:v>44567</c:v>
                </c:pt>
                <c:pt idx="1097">
                  <c:v>44566</c:v>
                </c:pt>
                <c:pt idx="1098">
                  <c:v>44565</c:v>
                </c:pt>
                <c:pt idx="1099">
                  <c:v>44564</c:v>
                </c:pt>
                <c:pt idx="1100">
                  <c:v>44561</c:v>
                </c:pt>
                <c:pt idx="1101">
                  <c:v>44560</c:v>
                </c:pt>
                <c:pt idx="1102">
                  <c:v>44559</c:v>
                </c:pt>
                <c:pt idx="1103">
                  <c:v>44558</c:v>
                </c:pt>
                <c:pt idx="1104">
                  <c:v>44557</c:v>
                </c:pt>
                <c:pt idx="1105">
                  <c:v>44554</c:v>
                </c:pt>
                <c:pt idx="1106">
                  <c:v>44553</c:v>
                </c:pt>
                <c:pt idx="1107">
                  <c:v>44552</c:v>
                </c:pt>
                <c:pt idx="1108">
                  <c:v>44551</c:v>
                </c:pt>
                <c:pt idx="1109">
                  <c:v>44550</c:v>
                </c:pt>
                <c:pt idx="1110">
                  <c:v>44547</c:v>
                </c:pt>
                <c:pt idx="1111">
                  <c:v>44546</c:v>
                </c:pt>
                <c:pt idx="1112">
                  <c:v>44545</c:v>
                </c:pt>
                <c:pt idx="1113">
                  <c:v>44544</c:v>
                </c:pt>
                <c:pt idx="1114">
                  <c:v>44543</c:v>
                </c:pt>
                <c:pt idx="1115">
                  <c:v>44540</c:v>
                </c:pt>
                <c:pt idx="1116">
                  <c:v>44539</c:v>
                </c:pt>
                <c:pt idx="1117">
                  <c:v>44538</c:v>
                </c:pt>
                <c:pt idx="1118">
                  <c:v>44537</c:v>
                </c:pt>
                <c:pt idx="1119">
                  <c:v>44536</c:v>
                </c:pt>
                <c:pt idx="1120">
                  <c:v>44533</c:v>
                </c:pt>
                <c:pt idx="1121">
                  <c:v>44532</c:v>
                </c:pt>
                <c:pt idx="1122">
                  <c:v>44531</c:v>
                </c:pt>
                <c:pt idx="1123">
                  <c:v>44530</c:v>
                </c:pt>
                <c:pt idx="1124">
                  <c:v>44529</c:v>
                </c:pt>
                <c:pt idx="1125">
                  <c:v>44526</c:v>
                </c:pt>
                <c:pt idx="1126">
                  <c:v>44525</c:v>
                </c:pt>
                <c:pt idx="1127">
                  <c:v>44524</c:v>
                </c:pt>
                <c:pt idx="1128">
                  <c:v>44523</c:v>
                </c:pt>
                <c:pt idx="1129">
                  <c:v>44522</c:v>
                </c:pt>
                <c:pt idx="1130">
                  <c:v>44519</c:v>
                </c:pt>
                <c:pt idx="1131">
                  <c:v>44518</c:v>
                </c:pt>
                <c:pt idx="1132">
                  <c:v>44517</c:v>
                </c:pt>
                <c:pt idx="1133">
                  <c:v>44516</c:v>
                </c:pt>
                <c:pt idx="1134">
                  <c:v>44515</c:v>
                </c:pt>
                <c:pt idx="1135">
                  <c:v>44512</c:v>
                </c:pt>
                <c:pt idx="1136">
                  <c:v>44511</c:v>
                </c:pt>
                <c:pt idx="1137">
                  <c:v>44510</c:v>
                </c:pt>
                <c:pt idx="1138">
                  <c:v>44509</c:v>
                </c:pt>
                <c:pt idx="1139">
                  <c:v>44508</c:v>
                </c:pt>
                <c:pt idx="1140">
                  <c:v>44505</c:v>
                </c:pt>
                <c:pt idx="1141">
                  <c:v>44504</c:v>
                </c:pt>
                <c:pt idx="1142">
                  <c:v>44503</c:v>
                </c:pt>
                <c:pt idx="1143">
                  <c:v>44502</c:v>
                </c:pt>
                <c:pt idx="1144">
                  <c:v>44501</c:v>
                </c:pt>
                <c:pt idx="1145">
                  <c:v>44498</c:v>
                </c:pt>
                <c:pt idx="1146">
                  <c:v>44497</c:v>
                </c:pt>
                <c:pt idx="1147">
                  <c:v>44496</c:v>
                </c:pt>
                <c:pt idx="1148">
                  <c:v>44495</c:v>
                </c:pt>
                <c:pt idx="1149">
                  <c:v>44494</c:v>
                </c:pt>
                <c:pt idx="1150">
                  <c:v>44491</c:v>
                </c:pt>
                <c:pt idx="1151">
                  <c:v>44490</c:v>
                </c:pt>
                <c:pt idx="1152">
                  <c:v>44489</c:v>
                </c:pt>
                <c:pt idx="1153">
                  <c:v>44488</c:v>
                </c:pt>
                <c:pt idx="1154">
                  <c:v>44487</c:v>
                </c:pt>
                <c:pt idx="1155">
                  <c:v>44484</c:v>
                </c:pt>
                <c:pt idx="1156">
                  <c:v>44483</c:v>
                </c:pt>
                <c:pt idx="1157">
                  <c:v>44482</c:v>
                </c:pt>
                <c:pt idx="1158">
                  <c:v>44481</c:v>
                </c:pt>
                <c:pt idx="1159">
                  <c:v>44480</c:v>
                </c:pt>
                <c:pt idx="1160">
                  <c:v>44477</c:v>
                </c:pt>
                <c:pt idx="1161">
                  <c:v>44476</c:v>
                </c:pt>
                <c:pt idx="1162">
                  <c:v>44475</c:v>
                </c:pt>
                <c:pt idx="1163">
                  <c:v>44474</c:v>
                </c:pt>
                <c:pt idx="1164">
                  <c:v>44473</c:v>
                </c:pt>
                <c:pt idx="1165">
                  <c:v>44470</c:v>
                </c:pt>
                <c:pt idx="1166">
                  <c:v>44469</c:v>
                </c:pt>
                <c:pt idx="1167">
                  <c:v>44468</c:v>
                </c:pt>
                <c:pt idx="1168">
                  <c:v>44467</c:v>
                </c:pt>
                <c:pt idx="1169">
                  <c:v>44466</c:v>
                </c:pt>
                <c:pt idx="1170">
                  <c:v>44463</c:v>
                </c:pt>
                <c:pt idx="1171">
                  <c:v>44462</c:v>
                </c:pt>
                <c:pt idx="1172">
                  <c:v>44461</c:v>
                </c:pt>
                <c:pt idx="1173">
                  <c:v>44460</c:v>
                </c:pt>
                <c:pt idx="1174">
                  <c:v>44459</c:v>
                </c:pt>
                <c:pt idx="1175">
                  <c:v>44456</c:v>
                </c:pt>
                <c:pt idx="1176">
                  <c:v>44455</c:v>
                </c:pt>
                <c:pt idx="1177">
                  <c:v>44454</c:v>
                </c:pt>
                <c:pt idx="1178">
                  <c:v>44453</c:v>
                </c:pt>
                <c:pt idx="1179">
                  <c:v>44452</c:v>
                </c:pt>
                <c:pt idx="1180">
                  <c:v>44449</c:v>
                </c:pt>
                <c:pt idx="1181">
                  <c:v>44448</c:v>
                </c:pt>
                <c:pt idx="1182">
                  <c:v>44447</c:v>
                </c:pt>
                <c:pt idx="1183">
                  <c:v>44446</c:v>
                </c:pt>
                <c:pt idx="1184">
                  <c:v>44445</c:v>
                </c:pt>
                <c:pt idx="1185">
                  <c:v>44442</c:v>
                </c:pt>
                <c:pt idx="1186">
                  <c:v>44441</c:v>
                </c:pt>
                <c:pt idx="1187">
                  <c:v>44440</c:v>
                </c:pt>
                <c:pt idx="1188">
                  <c:v>44439</c:v>
                </c:pt>
                <c:pt idx="1189">
                  <c:v>44438</c:v>
                </c:pt>
                <c:pt idx="1190">
                  <c:v>44435</c:v>
                </c:pt>
                <c:pt idx="1191">
                  <c:v>44434</c:v>
                </c:pt>
                <c:pt idx="1192">
                  <c:v>44433</c:v>
                </c:pt>
                <c:pt idx="1193">
                  <c:v>44432</c:v>
                </c:pt>
                <c:pt idx="1194">
                  <c:v>44431</c:v>
                </c:pt>
                <c:pt idx="1195">
                  <c:v>44428</c:v>
                </c:pt>
                <c:pt idx="1196">
                  <c:v>44427</c:v>
                </c:pt>
                <c:pt idx="1197">
                  <c:v>44426</c:v>
                </c:pt>
                <c:pt idx="1198">
                  <c:v>44425</c:v>
                </c:pt>
                <c:pt idx="1199">
                  <c:v>44424</c:v>
                </c:pt>
                <c:pt idx="1200">
                  <c:v>44421</c:v>
                </c:pt>
                <c:pt idx="1201">
                  <c:v>44420</c:v>
                </c:pt>
                <c:pt idx="1202">
                  <c:v>44419</c:v>
                </c:pt>
                <c:pt idx="1203">
                  <c:v>44418</c:v>
                </c:pt>
                <c:pt idx="1204">
                  <c:v>44417</c:v>
                </c:pt>
                <c:pt idx="1205">
                  <c:v>44414</c:v>
                </c:pt>
                <c:pt idx="1206">
                  <c:v>44413</c:v>
                </c:pt>
                <c:pt idx="1207">
                  <c:v>44412</c:v>
                </c:pt>
                <c:pt idx="1208">
                  <c:v>44411</c:v>
                </c:pt>
                <c:pt idx="1209">
                  <c:v>44410</c:v>
                </c:pt>
                <c:pt idx="1210">
                  <c:v>44407</c:v>
                </c:pt>
                <c:pt idx="1211">
                  <c:v>44406</c:v>
                </c:pt>
                <c:pt idx="1212">
                  <c:v>44405</c:v>
                </c:pt>
                <c:pt idx="1213">
                  <c:v>44404</c:v>
                </c:pt>
                <c:pt idx="1214">
                  <c:v>44403</c:v>
                </c:pt>
                <c:pt idx="1215">
                  <c:v>44400</c:v>
                </c:pt>
                <c:pt idx="1216">
                  <c:v>44399</c:v>
                </c:pt>
                <c:pt idx="1217">
                  <c:v>44398</c:v>
                </c:pt>
                <c:pt idx="1218">
                  <c:v>44397</c:v>
                </c:pt>
                <c:pt idx="1219">
                  <c:v>44396</c:v>
                </c:pt>
                <c:pt idx="1220">
                  <c:v>44393</c:v>
                </c:pt>
                <c:pt idx="1221">
                  <c:v>44392</c:v>
                </c:pt>
                <c:pt idx="1222">
                  <c:v>44391</c:v>
                </c:pt>
                <c:pt idx="1223">
                  <c:v>44390</c:v>
                </c:pt>
                <c:pt idx="1224">
                  <c:v>44389</c:v>
                </c:pt>
                <c:pt idx="1225">
                  <c:v>44386</c:v>
                </c:pt>
                <c:pt idx="1226">
                  <c:v>44385</c:v>
                </c:pt>
                <c:pt idx="1227">
                  <c:v>44384</c:v>
                </c:pt>
                <c:pt idx="1228">
                  <c:v>44383</c:v>
                </c:pt>
                <c:pt idx="1229">
                  <c:v>44382</c:v>
                </c:pt>
                <c:pt idx="1230">
                  <c:v>44379</c:v>
                </c:pt>
                <c:pt idx="1231">
                  <c:v>44378</c:v>
                </c:pt>
                <c:pt idx="1232">
                  <c:v>44377</c:v>
                </c:pt>
                <c:pt idx="1233">
                  <c:v>44376</c:v>
                </c:pt>
                <c:pt idx="1234">
                  <c:v>44375</c:v>
                </c:pt>
                <c:pt idx="1235">
                  <c:v>44372</c:v>
                </c:pt>
                <c:pt idx="1236">
                  <c:v>44371</c:v>
                </c:pt>
                <c:pt idx="1237">
                  <c:v>44370</c:v>
                </c:pt>
                <c:pt idx="1238">
                  <c:v>44369</c:v>
                </c:pt>
                <c:pt idx="1239">
                  <c:v>44368</c:v>
                </c:pt>
                <c:pt idx="1240">
                  <c:v>44365</c:v>
                </c:pt>
                <c:pt idx="1241">
                  <c:v>44364</c:v>
                </c:pt>
                <c:pt idx="1242">
                  <c:v>44363</c:v>
                </c:pt>
                <c:pt idx="1243">
                  <c:v>44362</c:v>
                </c:pt>
                <c:pt idx="1244">
                  <c:v>44361</c:v>
                </c:pt>
                <c:pt idx="1245">
                  <c:v>44358</c:v>
                </c:pt>
                <c:pt idx="1246">
                  <c:v>44357</c:v>
                </c:pt>
                <c:pt idx="1247">
                  <c:v>44356</c:v>
                </c:pt>
                <c:pt idx="1248">
                  <c:v>44355</c:v>
                </c:pt>
                <c:pt idx="1249">
                  <c:v>44354</c:v>
                </c:pt>
                <c:pt idx="1250">
                  <c:v>44351</c:v>
                </c:pt>
                <c:pt idx="1251">
                  <c:v>44350</c:v>
                </c:pt>
                <c:pt idx="1252">
                  <c:v>44349</c:v>
                </c:pt>
                <c:pt idx="1253">
                  <c:v>44348</c:v>
                </c:pt>
                <c:pt idx="1254">
                  <c:v>44347</c:v>
                </c:pt>
                <c:pt idx="1255">
                  <c:v>44344</c:v>
                </c:pt>
                <c:pt idx="1256">
                  <c:v>44343</c:v>
                </c:pt>
                <c:pt idx="1257">
                  <c:v>44342</c:v>
                </c:pt>
                <c:pt idx="1258">
                  <c:v>44341</c:v>
                </c:pt>
                <c:pt idx="1259">
                  <c:v>44340</c:v>
                </c:pt>
                <c:pt idx="1260">
                  <c:v>44337</c:v>
                </c:pt>
                <c:pt idx="1261">
                  <c:v>44336</c:v>
                </c:pt>
                <c:pt idx="1262">
                  <c:v>44335</c:v>
                </c:pt>
                <c:pt idx="1263">
                  <c:v>44334</c:v>
                </c:pt>
                <c:pt idx="1264">
                  <c:v>44333</c:v>
                </c:pt>
                <c:pt idx="1265">
                  <c:v>44330</c:v>
                </c:pt>
                <c:pt idx="1266">
                  <c:v>44329</c:v>
                </c:pt>
                <c:pt idx="1267">
                  <c:v>44328</c:v>
                </c:pt>
                <c:pt idx="1268">
                  <c:v>44327</c:v>
                </c:pt>
                <c:pt idx="1269">
                  <c:v>44326</c:v>
                </c:pt>
                <c:pt idx="1270">
                  <c:v>44323</c:v>
                </c:pt>
                <c:pt idx="1271">
                  <c:v>44322</c:v>
                </c:pt>
                <c:pt idx="1272">
                  <c:v>44321</c:v>
                </c:pt>
                <c:pt idx="1273">
                  <c:v>44320</c:v>
                </c:pt>
                <c:pt idx="1274">
                  <c:v>44319</c:v>
                </c:pt>
                <c:pt idx="1275">
                  <c:v>44316</c:v>
                </c:pt>
                <c:pt idx="1276">
                  <c:v>44315</c:v>
                </c:pt>
                <c:pt idx="1277">
                  <c:v>44314</c:v>
                </c:pt>
                <c:pt idx="1278">
                  <c:v>44313</c:v>
                </c:pt>
                <c:pt idx="1279">
                  <c:v>44312</c:v>
                </c:pt>
                <c:pt idx="1280">
                  <c:v>44309</c:v>
                </c:pt>
                <c:pt idx="1281">
                  <c:v>44308</c:v>
                </c:pt>
                <c:pt idx="1282">
                  <c:v>44307</c:v>
                </c:pt>
                <c:pt idx="1283">
                  <c:v>44306</c:v>
                </c:pt>
                <c:pt idx="1284">
                  <c:v>44305</c:v>
                </c:pt>
                <c:pt idx="1285">
                  <c:v>44302</c:v>
                </c:pt>
                <c:pt idx="1286">
                  <c:v>44301</c:v>
                </c:pt>
                <c:pt idx="1287">
                  <c:v>44300</c:v>
                </c:pt>
                <c:pt idx="1288">
                  <c:v>44299</c:v>
                </c:pt>
                <c:pt idx="1289">
                  <c:v>44298</c:v>
                </c:pt>
                <c:pt idx="1290">
                  <c:v>44295</c:v>
                </c:pt>
                <c:pt idx="1291">
                  <c:v>44294</c:v>
                </c:pt>
                <c:pt idx="1292">
                  <c:v>44293</c:v>
                </c:pt>
                <c:pt idx="1293">
                  <c:v>44292</c:v>
                </c:pt>
                <c:pt idx="1294">
                  <c:v>44291</c:v>
                </c:pt>
                <c:pt idx="1295">
                  <c:v>44288</c:v>
                </c:pt>
                <c:pt idx="1296">
                  <c:v>44287</c:v>
                </c:pt>
                <c:pt idx="1297">
                  <c:v>44286</c:v>
                </c:pt>
                <c:pt idx="1298">
                  <c:v>44285</c:v>
                </c:pt>
                <c:pt idx="1299">
                  <c:v>44284</c:v>
                </c:pt>
                <c:pt idx="1300">
                  <c:v>44281</c:v>
                </c:pt>
                <c:pt idx="1301">
                  <c:v>44280</c:v>
                </c:pt>
                <c:pt idx="1302">
                  <c:v>44279</c:v>
                </c:pt>
                <c:pt idx="1303">
                  <c:v>44278</c:v>
                </c:pt>
                <c:pt idx="1304">
                  <c:v>44277</c:v>
                </c:pt>
                <c:pt idx="1305">
                  <c:v>44274</c:v>
                </c:pt>
                <c:pt idx="1306">
                  <c:v>44273</c:v>
                </c:pt>
                <c:pt idx="1307">
                  <c:v>44272</c:v>
                </c:pt>
                <c:pt idx="1308">
                  <c:v>44271</c:v>
                </c:pt>
                <c:pt idx="1309">
                  <c:v>44270</c:v>
                </c:pt>
                <c:pt idx="1310">
                  <c:v>44267</c:v>
                </c:pt>
                <c:pt idx="1311">
                  <c:v>44266</c:v>
                </c:pt>
                <c:pt idx="1312">
                  <c:v>44265</c:v>
                </c:pt>
                <c:pt idx="1313">
                  <c:v>44264</c:v>
                </c:pt>
                <c:pt idx="1314">
                  <c:v>44263</c:v>
                </c:pt>
                <c:pt idx="1315">
                  <c:v>44260</c:v>
                </c:pt>
                <c:pt idx="1316">
                  <c:v>44259</c:v>
                </c:pt>
                <c:pt idx="1317">
                  <c:v>44258</c:v>
                </c:pt>
                <c:pt idx="1318">
                  <c:v>44257</c:v>
                </c:pt>
                <c:pt idx="1319">
                  <c:v>44256</c:v>
                </c:pt>
                <c:pt idx="1320">
                  <c:v>44253</c:v>
                </c:pt>
                <c:pt idx="1321">
                  <c:v>44252</c:v>
                </c:pt>
                <c:pt idx="1322">
                  <c:v>44251</c:v>
                </c:pt>
                <c:pt idx="1323">
                  <c:v>44250</c:v>
                </c:pt>
                <c:pt idx="1324">
                  <c:v>44249</c:v>
                </c:pt>
                <c:pt idx="1325">
                  <c:v>44246</c:v>
                </c:pt>
                <c:pt idx="1326">
                  <c:v>44245</c:v>
                </c:pt>
                <c:pt idx="1327">
                  <c:v>44244</c:v>
                </c:pt>
                <c:pt idx="1328">
                  <c:v>44243</c:v>
                </c:pt>
                <c:pt idx="1329">
                  <c:v>44242</c:v>
                </c:pt>
                <c:pt idx="1330">
                  <c:v>44239</c:v>
                </c:pt>
                <c:pt idx="1331">
                  <c:v>44238</c:v>
                </c:pt>
                <c:pt idx="1332">
                  <c:v>44237</c:v>
                </c:pt>
                <c:pt idx="1333">
                  <c:v>44236</c:v>
                </c:pt>
                <c:pt idx="1334">
                  <c:v>44235</c:v>
                </c:pt>
                <c:pt idx="1335">
                  <c:v>44232</c:v>
                </c:pt>
                <c:pt idx="1336">
                  <c:v>44231</c:v>
                </c:pt>
                <c:pt idx="1337">
                  <c:v>44230</c:v>
                </c:pt>
                <c:pt idx="1338">
                  <c:v>44229</c:v>
                </c:pt>
                <c:pt idx="1339">
                  <c:v>44228</c:v>
                </c:pt>
                <c:pt idx="1340">
                  <c:v>44225</c:v>
                </c:pt>
                <c:pt idx="1341">
                  <c:v>44224</c:v>
                </c:pt>
                <c:pt idx="1342">
                  <c:v>44223</c:v>
                </c:pt>
                <c:pt idx="1343">
                  <c:v>44222</c:v>
                </c:pt>
                <c:pt idx="1344">
                  <c:v>44221</c:v>
                </c:pt>
                <c:pt idx="1345">
                  <c:v>44218</c:v>
                </c:pt>
                <c:pt idx="1346">
                  <c:v>44217</c:v>
                </c:pt>
                <c:pt idx="1347">
                  <c:v>44216</c:v>
                </c:pt>
                <c:pt idx="1348">
                  <c:v>44215</c:v>
                </c:pt>
                <c:pt idx="1349">
                  <c:v>44214</c:v>
                </c:pt>
                <c:pt idx="1350">
                  <c:v>44211</c:v>
                </c:pt>
                <c:pt idx="1351">
                  <c:v>44210</c:v>
                </c:pt>
                <c:pt idx="1352">
                  <c:v>44209</c:v>
                </c:pt>
                <c:pt idx="1353">
                  <c:v>44208</c:v>
                </c:pt>
                <c:pt idx="1354">
                  <c:v>44207</c:v>
                </c:pt>
                <c:pt idx="1355">
                  <c:v>44204</c:v>
                </c:pt>
                <c:pt idx="1356">
                  <c:v>44203</c:v>
                </c:pt>
                <c:pt idx="1357">
                  <c:v>44202</c:v>
                </c:pt>
                <c:pt idx="1358">
                  <c:v>44201</c:v>
                </c:pt>
                <c:pt idx="1359">
                  <c:v>44200</c:v>
                </c:pt>
                <c:pt idx="1360">
                  <c:v>44197</c:v>
                </c:pt>
              </c:numCache>
            </c:numRef>
          </c:cat>
          <c:val>
            <c:numRef>
              <c:f>'Market Data'!$AJ$3:$AJ$1363</c:f>
              <c:numCache>
                <c:formatCode>0.0%</c:formatCode>
                <c:ptCount val="1361"/>
                <c:pt idx="0">
                  <c:v>0.28490028490028491</c:v>
                </c:pt>
                <c:pt idx="1">
                  <c:v>0.2770083102493075</c:v>
                </c:pt>
                <c:pt idx="2">
                  <c:v>0.2808988764044944</c:v>
                </c:pt>
                <c:pt idx="3">
                  <c:v>0.28328611898016998</c:v>
                </c:pt>
                <c:pt idx="4">
                  <c:v>0.27472527472527469</c:v>
                </c:pt>
                <c:pt idx="5">
                  <c:v>0.27624309392265195</c:v>
                </c:pt>
                <c:pt idx="6">
                  <c:v>0.27397260273972601</c:v>
                </c:pt>
                <c:pt idx="7">
                  <c:v>0.26525198938992045</c:v>
                </c:pt>
                <c:pt idx="8">
                  <c:v>0.26595744680851063</c:v>
                </c:pt>
                <c:pt idx="9">
                  <c:v>0.26315789473684209</c:v>
                </c:pt>
                <c:pt idx="10">
                  <c:v>0.26178010471204188</c:v>
                </c:pt>
                <c:pt idx="11">
                  <c:v>0.25188916876574308</c:v>
                </c:pt>
                <c:pt idx="12">
                  <c:v>0.24213075060532688</c:v>
                </c:pt>
                <c:pt idx="13">
                  <c:v>0.25188916876574308</c:v>
                </c:pt>
                <c:pt idx="14">
                  <c:v>0.24360535931790497</c:v>
                </c:pt>
                <c:pt idx="15">
                  <c:v>0.24449877750611249</c:v>
                </c:pt>
                <c:pt idx="16">
                  <c:v>0.22172949002217296</c:v>
                </c:pt>
                <c:pt idx="17">
                  <c:v>0.21645021645021645</c:v>
                </c:pt>
                <c:pt idx="18">
                  <c:v>0.22075055187637968</c:v>
                </c:pt>
                <c:pt idx="19">
                  <c:v>0.22222222222222221</c:v>
                </c:pt>
                <c:pt idx="20">
                  <c:v>0.21691973969631234</c:v>
                </c:pt>
                <c:pt idx="21">
                  <c:v>0.21186440677966104</c:v>
                </c:pt>
                <c:pt idx="22">
                  <c:v>0.20876826722338204</c:v>
                </c:pt>
                <c:pt idx="23">
                  <c:v>0.21097046413502107</c:v>
                </c:pt>
                <c:pt idx="24">
                  <c:v>0.20833333333333334</c:v>
                </c:pt>
                <c:pt idx="25">
                  <c:v>0.20833333333333334</c:v>
                </c:pt>
                <c:pt idx="26">
                  <c:v>0.20661157024793389</c:v>
                </c:pt>
                <c:pt idx="27">
                  <c:v>0.20533880903490759</c:v>
                </c:pt>
                <c:pt idx="28">
                  <c:v>0.2032520325203252</c:v>
                </c:pt>
                <c:pt idx="29">
                  <c:v>0.20876826722338204</c:v>
                </c:pt>
                <c:pt idx="30">
                  <c:v>0.20576131687242796</c:v>
                </c:pt>
                <c:pt idx="31">
                  <c:v>0.20242914979757085</c:v>
                </c:pt>
                <c:pt idx="32">
                  <c:v>0.19646365422396858</c:v>
                </c:pt>
                <c:pt idx="33">
                  <c:v>0.2012072434607646</c:v>
                </c:pt>
                <c:pt idx="34">
                  <c:v>0.19607843137254904</c:v>
                </c:pt>
                <c:pt idx="35">
                  <c:v>0.19305019305019305</c:v>
                </c:pt>
                <c:pt idx="36">
                  <c:v>0.19120458891013384</c:v>
                </c:pt>
                <c:pt idx="37">
                  <c:v>0.1941747572815534</c:v>
                </c:pt>
                <c:pt idx="38">
                  <c:v>0.19083969465648853</c:v>
                </c:pt>
                <c:pt idx="39">
                  <c:v>0.19607843137254904</c:v>
                </c:pt>
                <c:pt idx="40">
                  <c:v>0.17064846416382251</c:v>
                </c:pt>
                <c:pt idx="41">
                  <c:v>0.16977928692699493</c:v>
                </c:pt>
                <c:pt idx="42">
                  <c:v>0.17035775127768313</c:v>
                </c:pt>
                <c:pt idx="43">
                  <c:v>0.17482517482517484</c:v>
                </c:pt>
                <c:pt idx="44">
                  <c:v>0.17271157167530224</c:v>
                </c:pt>
                <c:pt idx="45">
                  <c:v>0.17271157167530224</c:v>
                </c:pt>
                <c:pt idx="46">
                  <c:v>0.17094017094017094</c:v>
                </c:pt>
                <c:pt idx="47">
                  <c:v>0.17452006980802792</c:v>
                </c:pt>
                <c:pt idx="48">
                  <c:v>0.17889087656529518</c:v>
                </c:pt>
                <c:pt idx="49">
                  <c:v>0.17761989342806395</c:v>
                </c:pt>
                <c:pt idx="50">
                  <c:v>0.17921146953405018</c:v>
                </c:pt>
                <c:pt idx="51">
                  <c:v>0.17953321364452424</c:v>
                </c:pt>
                <c:pt idx="52">
                  <c:v>0.18587360594795541</c:v>
                </c:pt>
                <c:pt idx="53">
                  <c:v>0.18214936247723132</c:v>
                </c:pt>
                <c:pt idx="54">
                  <c:v>0.17921146953405018</c:v>
                </c:pt>
                <c:pt idx="55">
                  <c:v>0.1801801801801802</c:v>
                </c:pt>
                <c:pt idx="56">
                  <c:v>0.18281535648994515</c:v>
                </c:pt>
                <c:pt idx="57">
                  <c:v>0.18281535648994515</c:v>
                </c:pt>
                <c:pt idx="58">
                  <c:v>0.18382352941176469</c:v>
                </c:pt>
                <c:pt idx="59">
                  <c:v>0.18621973929236499</c:v>
                </c:pt>
                <c:pt idx="60">
                  <c:v>0.18382352941176469</c:v>
                </c:pt>
                <c:pt idx="61">
                  <c:v>0.18691588785046731</c:v>
                </c:pt>
                <c:pt idx="62">
                  <c:v>0.18691588785046731</c:v>
                </c:pt>
                <c:pt idx="63">
                  <c:v>0.18867924528301888</c:v>
                </c:pt>
                <c:pt idx="64">
                  <c:v>0.18518518518518517</c:v>
                </c:pt>
                <c:pt idx="65">
                  <c:v>0.18484288354898337</c:v>
                </c:pt>
                <c:pt idx="66">
                  <c:v>0.17793594306049823</c:v>
                </c:pt>
                <c:pt idx="67">
                  <c:v>0.17543859649122806</c:v>
                </c:pt>
                <c:pt idx="68">
                  <c:v>0.17035775127768313</c:v>
                </c:pt>
                <c:pt idx="69">
                  <c:v>0.16863406408094436</c:v>
                </c:pt>
                <c:pt idx="70">
                  <c:v>0.16474464579901152</c:v>
                </c:pt>
                <c:pt idx="71">
                  <c:v>0.16528925619834711</c:v>
                </c:pt>
                <c:pt idx="72">
                  <c:v>0.16155088852988692</c:v>
                </c:pt>
                <c:pt idx="73">
                  <c:v>0.16260162601626016</c:v>
                </c:pt>
                <c:pt idx="74">
                  <c:v>0.16366612111292961</c:v>
                </c:pt>
                <c:pt idx="75">
                  <c:v>0.16393442622950821</c:v>
                </c:pt>
                <c:pt idx="76">
                  <c:v>0.16313213703099511</c:v>
                </c:pt>
                <c:pt idx="77">
                  <c:v>0.16286644951140067</c:v>
                </c:pt>
                <c:pt idx="78">
                  <c:v>0.16666666666666666</c:v>
                </c:pt>
                <c:pt idx="79">
                  <c:v>0.16556291390728478</c:v>
                </c:pt>
                <c:pt idx="80">
                  <c:v>0.16666666666666666</c:v>
                </c:pt>
                <c:pt idx="81">
                  <c:v>0.16920473773265651</c:v>
                </c:pt>
                <c:pt idx="82">
                  <c:v>0.16920473773265651</c:v>
                </c:pt>
                <c:pt idx="83">
                  <c:v>0.17123287671232876</c:v>
                </c:pt>
                <c:pt idx="84">
                  <c:v>0.17482517482517484</c:v>
                </c:pt>
                <c:pt idx="85">
                  <c:v>0.17605633802816903</c:v>
                </c:pt>
                <c:pt idx="86">
                  <c:v>0.17761989342806395</c:v>
                </c:pt>
                <c:pt idx="87">
                  <c:v>0.17825311942959002</c:v>
                </c:pt>
                <c:pt idx="88">
                  <c:v>0.17889087656529518</c:v>
                </c:pt>
                <c:pt idx="89">
                  <c:v>0.17699115044247787</c:v>
                </c:pt>
                <c:pt idx="90">
                  <c:v>0.17271157167530224</c:v>
                </c:pt>
                <c:pt idx="91">
                  <c:v>0.17211703958691912</c:v>
                </c:pt>
                <c:pt idx="92">
                  <c:v>0.17035775127768313</c:v>
                </c:pt>
                <c:pt idx="93">
                  <c:v>0.17482517482517484</c:v>
                </c:pt>
                <c:pt idx="94">
                  <c:v>0.17636684303350969</c:v>
                </c:pt>
                <c:pt idx="95">
                  <c:v>0.17543859649122806</c:v>
                </c:pt>
                <c:pt idx="96">
                  <c:v>0.17301038062283736</c:v>
                </c:pt>
                <c:pt idx="97">
                  <c:v>0.1811594202898551</c:v>
                </c:pt>
                <c:pt idx="98">
                  <c:v>0.17985611510791369</c:v>
                </c:pt>
                <c:pt idx="99">
                  <c:v>0.17761989342806395</c:v>
                </c:pt>
                <c:pt idx="100">
                  <c:v>0.17605633802816903</c:v>
                </c:pt>
                <c:pt idx="101">
                  <c:v>0.17543859649122806</c:v>
                </c:pt>
                <c:pt idx="102">
                  <c:v>0.1733102253032929</c:v>
                </c:pt>
                <c:pt idx="103">
                  <c:v>0.17006802721088435</c:v>
                </c:pt>
                <c:pt idx="104">
                  <c:v>0.17094017094017094</c:v>
                </c:pt>
                <c:pt idx="105">
                  <c:v>0.17271157167530224</c:v>
                </c:pt>
                <c:pt idx="106">
                  <c:v>0.17301038062283736</c:v>
                </c:pt>
                <c:pt idx="107">
                  <c:v>0.17543859649122806</c:v>
                </c:pt>
                <c:pt idx="108">
                  <c:v>0.17452006980802792</c:v>
                </c:pt>
                <c:pt idx="109">
                  <c:v>0.17667844522968199</c:v>
                </c:pt>
                <c:pt idx="110">
                  <c:v>0.17921146953405018</c:v>
                </c:pt>
                <c:pt idx="111">
                  <c:v>0.17825311942959002</c:v>
                </c:pt>
                <c:pt idx="112">
                  <c:v>0.17271157167530224</c:v>
                </c:pt>
                <c:pt idx="113">
                  <c:v>0.17271157167530224</c:v>
                </c:pt>
                <c:pt idx="114">
                  <c:v>0.17574692442882248</c:v>
                </c:pt>
                <c:pt idx="115">
                  <c:v>0.18315018315018314</c:v>
                </c:pt>
                <c:pt idx="116">
                  <c:v>0.1811594202898551</c:v>
                </c:pt>
                <c:pt idx="117">
                  <c:v>0.17636684303350969</c:v>
                </c:pt>
                <c:pt idx="118">
                  <c:v>0.17123287671232876</c:v>
                </c:pt>
                <c:pt idx="119">
                  <c:v>0.16920473773265651</c:v>
                </c:pt>
                <c:pt idx="120">
                  <c:v>0.16528925619834711</c:v>
                </c:pt>
                <c:pt idx="121">
                  <c:v>0.16339869281045752</c:v>
                </c:pt>
                <c:pt idx="122">
                  <c:v>0.16366612111292961</c:v>
                </c:pt>
                <c:pt idx="123">
                  <c:v>0.16129032258064516</c:v>
                </c:pt>
                <c:pt idx="124">
                  <c:v>0.16339869281045752</c:v>
                </c:pt>
                <c:pt idx="125">
                  <c:v>0.16025641025641024</c:v>
                </c:pt>
                <c:pt idx="126">
                  <c:v>0.1584786053882726</c:v>
                </c:pt>
                <c:pt idx="127">
                  <c:v>0.16051364365971107</c:v>
                </c:pt>
                <c:pt idx="128">
                  <c:v>0.16025641025641024</c:v>
                </c:pt>
                <c:pt idx="129">
                  <c:v>0.15797788309636651</c:v>
                </c:pt>
                <c:pt idx="130">
                  <c:v>0.1519756838905775</c:v>
                </c:pt>
                <c:pt idx="131">
                  <c:v>0.15037593984962405</c:v>
                </c:pt>
                <c:pt idx="132">
                  <c:v>0.15105740181268881</c:v>
                </c:pt>
                <c:pt idx="133">
                  <c:v>0.14880952380952381</c:v>
                </c:pt>
                <c:pt idx="134">
                  <c:v>0.14430014430014432</c:v>
                </c:pt>
                <c:pt idx="135">
                  <c:v>0.1404494382022472</c:v>
                </c:pt>
                <c:pt idx="136">
                  <c:v>0.13850415512465375</c:v>
                </c:pt>
                <c:pt idx="137">
                  <c:v>0.14124293785310735</c:v>
                </c:pt>
                <c:pt idx="138">
                  <c:v>0.13908205841446453</c:v>
                </c:pt>
                <c:pt idx="139">
                  <c:v>0.13774104683195593</c:v>
                </c:pt>
                <c:pt idx="140">
                  <c:v>0.13812154696132597</c:v>
                </c:pt>
                <c:pt idx="141">
                  <c:v>0.1392757660167131</c:v>
                </c:pt>
                <c:pt idx="142">
                  <c:v>0.14025245441795231</c:v>
                </c:pt>
                <c:pt idx="143">
                  <c:v>0.14025245441795231</c:v>
                </c:pt>
                <c:pt idx="144">
                  <c:v>0.13869625520110956</c:v>
                </c:pt>
                <c:pt idx="145">
                  <c:v>0.13869625520110956</c:v>
                </c:pt>
                <c:pt idx="146">
                  <c:v>0.14025245441795231</c:v>
                </c:pt>
                <c:pt idx="147">
                  <c:v>0.13986013986013984</c:v>
                </c:pt>
                <c:pt idx="148">
                  <c:v>0.14184397163120568</c:v>
                </c:pt>
                <c:pt idx="149">
                  <c:v>0.14164305949008499</c:v>
                </c:pt>
                <c:pt idx="150">
                  <c:v>0.14124293785310735</c:v>
                </c:pt>
                <c:pt idx="151">
                  <c:v>0.14084507042253522</c:v>
                </c:pt>
                <c:pt idx="152">
                  <c:v>0.14005602240896359</c:v>
                </c:pt>
                <c:pt idx="153">
                  <c:v>0.13986013986013984</c:v>
                </c:pt>
                <c:pt idx="154">
                  <c:v>0.14164305949008499</c:v>
                </c:pt>
                <c:pt idx="155">
                  <c:v>0.14184397163120568</c:v>
                </c:pt>
                <c:pt idx="156">
                  <c:v>0.13986013986013984</c:v>
                </c:pt>
                <c:pt idx="157">
                  <c:v>0.13850415512465375</c:v>
                </c:pt>
                <c:pt idx="158">
                  <c:v>0.14184397163120568</c:v>
                </c:pt>
                <c:pt idx="159">
                  <c:v>0.14005602240896359</c:v>
                </c:pt>
                <c:pt idx="160">
                  <c:v>0.14144271570014144</c:v>
                </c:pt>
                <c:pt idx="161">
                  <c:v>0.14409221902017291</c:v>
                </c:pt>
                <c:pt idx="162">
                  <c:v>0.1388888888888889</c:v>
                </c:pt>
                <c:pt idx="163">
                  <c:v>0.1394700139470014</c:v>
                </c:pt>
                <c:pt idx="164">
                  <c:v>0.14224751066856328</c:v>
                </c:pt>
                <c:pt idx="165">
                  <c:v>0.14025245441795231</c:v>
                </c:pt>
                <c:pt idx="166">
                  <c:v>0.1394700139470014</c:v>
                </c:pt>
                <c:pt idx="167">
                  <c:v>0.13966480446927373</c:v>
                </c:pt>
                <c:pt idx="168">
                  <c:v>0.13550135501355015</c:v>
                </c:pt>
                <c:pt idx="169">
                  <c:v>0.13623978201634879</c:v>
                </c:pt>
                <c:pt idx="170">
                  <c:v>0.13315579227696406</c:v>
                </c:pt>
                <c:pt idx="171">
                  <c:v>0.13157894736842105</c:v>
                </c:pt>
                <c:pt idx="172">
                  <c:v>0.13089005235602094</c:v>
                </c:pt>
                <c:pt idx="173">
                  <c:v>0.13106159895150721</c:v>
                </c:pt>
                <c:pt idx="174">
                  <c:v>0.13140604467805519</c:v>
                </c:pt>
                <c:pt idx="175">
                  <c:v>0.13003901170351104</c:v>
                </c:pt>
                <c:pt idx="176">
                  <c:v>0.12755102040816327</c:v>
                </c:pt>
                <c:pt idx="177">
                  <c:v>0.12820512820512822</c:v>
                </c:pt>
                <c:pt idx="178">
                  <c:v>0.1287001287001287</c:v>
                </c:pt>
                <c:pt idx="179">
                  <c:v>0.12804097311139565</c:v>
                </c:pt>
                <c:pt idx="180">
                  <c:v>0.12658227848101264</c:v>
                </c:pt>
                <c:pt idx="181">
                  <c:v>0.12706480304955528</c:v>
                </c:pt>
                <c:pt idx="182">
                  <c:v>0.12936610608020699</c:v>
                </c:pt>
                <c:pt idx="183">
                  <c:v>0.12787723785166241</c:v>
                </c:pt>
                <c:pt idx="184">
                  <c:v>0.12936610608020699</c:v>
                </c:pt>
                <c:pt idx="185">
                  <c:v>0.1277139208173691</c:v>
                </c:pt>
                <c:pt idx="186">
                  <c:v>0.1277139208173691</c:v>
                </c:pt>
                <c:pt idx="187">
                  <c:v>0.12820512820512822</c:v>
                </c:pt>
                <c:pt idx="188">
                  <c:v>0.12936610608020699</c:v>
                </c:pt>
                <c:pt idx="189">
                  <c:v>0.12987012987012986</c:v>
                </c:pt>
                <c:pt idx="190">
                  <c:v>0.13089005235602094</c:v>
                </c:pt>
                <c:pt idx="191">
                  <c:v>0.13280212483399734</c:v>
                </c:pt>
                <c:pt idx="192">
                  <c:v>0.13422818791946309</c:v>
                </c:pt>
                <c:pt idx="193">
                  <c:v>0.13351134846461948</c:v>
                </c:pt>
                <c:pt idx="194">
                  <c:v>0.13386880856760375</c:v>
                </c:pt>
                <c:pt idx="195">
                  <c:v>0.13210039630118889</c:v>
                </c:pt>
                <c:pt idx="196">
                  <c:v>0.13315579227696406</c:v>
                </c:pt>
                <c:pt idx="197">
                  <c:v>0.13315579227696406</c:v>
                </c:pt>
                <c:pt idx="198">
                  <c:v>0.13458950201884254</c:v>
                </c:pt>
                <c:pt idx="199">
                  <c:v>0.13736263736263735</c:v>
                </c:pt>
                <c:pt idx="200">
                  <c:v>0.1287001287001287</c:v>
                </c:pt>
                <c:pt idx="201">
                  <c:v>0.12820512820512822</c:v>
                </c:pt>
                <c:pt idx="202">
                  <c:v>0.1277139208173691</c:v>
                </c:pt>
                <c:pt idx="203">
                  <c:v>0.1272264631043257</c:v>
                </c:pt>
                <c:pt idx="204">
                  <c:v>0.12578616352201258</c:v>
                </c:pt>
                <c:pt idx="205">
                  <c:v>0.12787723785166241</c:v>
                </c:pt>
                <c:pt idx="206">
                  <c:v>0.12787723785166241</c:v>
                </c:pt>
                <c:pt idx="207">
                  <c:v>0.12787723785166241</c:v>
                </c:pt>
                <c:pt idx="208">
                  <c:v>0.12804097311139565</c:v>
                </c:pt>
                <c:pt idx="209">
                  <c:v>0.12787723785166241</c:v>
                </c:pt>
                <c:pt idx="210">
                  <c:v>0.12755102040816327</c:v>
                </c:pt>
                <c:pt idx="211">
                  <c:v>0.12706480304955528</c:v>
                </c:pt>
                <c:pt idx="212">
                  <c:v>0.12820512820512822</c:v>
                </c:pt>
                <c:pt idx="213">
                  <c:v>0.12690355329949238</c:v>
                </c:pt>
                <c:pt idx="214">
                  <c:v>0.13003901170351104</c:v>
                </c:pt>
                <c:pt idx="215">
                  <c:v>0.13003901170351104</c:v>
                </c:pt>
                <c:pt idx="216">
                  <c:v>0.13245033112582782</c:v>
                </c:pt>
                <c:pt idx="217">
                  <c:v>0.13140604467805519</c:v>
                </c:pt>
                <c:pt idx="218">
                  <c:v>0.12919896640826872</c:v>
                </c:pt>
                <c:pt idx="219">
                  <c:v>0.1287001287001287</c:v>
                </c:pt>
                <c:pt idx="220">
                  <c:v>0.12903225806451613</c:v>
                </c:pt>
                <c:pt idx="221">
                  <c:v>0.1295336787564767</c:v>
                </c:pt>
                <c:pt idx="222">
                  <c:v>0.13020833333333334</c:v>
                </c:pt>
                <c:pt idx="223">
                  <c:v>0.13123359580052493</c:v>
                </c:pt>
                <c:pt idx="224">
                  <c:v>0.13458950201884254</c:v>
                </c:pt>
                <c:pt idx="225">
                  <c:v>0.1388888888888889</c:v>
                </c:pt>
                <c:pt idx="226">
                  <c:v>0.14084507042253522</c:v>
                </c:pt>
                <c:pt idx="227">
                  <c:v>0.20574886535552195</c:v>
                </c:pt>
                <c:pt idx="228">
                  <c:v>0.20238095238095241</c:v>
                </c:pt>
                <c:pt idx="229">
                  <c:v>0.20574886535552195</c:v>
                </c:pt>
                <c:pt idx="230">
                  <c:v>0.20148148148148148</c:v>
                </c:pt>
                <c:pt idx="231">
                  <c:v>0.20148148148148148</c:v>
                </c:pt>
                <c:pt idx="232">
                  <c:v>0.19883040935672516</c:v>
                </c:pt>
                <c:pt idx="233">
                  <c:v>0.19484240687679083</c:v>
                </c:pt>
                <c:pt idx="234">
                  <c:v>0.19154929577464791</c:v>
                </c:pt>
                <c:pt idx="235">
                  <c:v>0.19373219373219375</c:v>
                </c:pt>
                <c:pt idx="236">
                  <c:v>0.19484240687679083</c:v>
                </c:pt>
                <c:pt idx="237">
                  <c:v>0.19540229885057472</c:v>
                </c:pt>
                <c:pt idx="238">
                  <c:v>0.20088626292466769</c:v>
                </c:pt>
                <c:pt idx="239">
                  <c:v>0.20359281437125751</c:v>
                </c:pt>
                <c:pt idx="240">
                  <c:v>0.20029455081001474</c:v>
                </c:pt>
                <c:pt idx="241">
                  <c:v>0.20029455081001474</c:v>
                </c:pt>
                <c:pt idx="242">
                  <c:v>0.20481927710843376</c:v>
                </c:pt>
                <c:pt idx="243">
                  <c:v>0.20328849028400597</c:v>
                </c:pt>
                <c:pt idx="244">
                  <c:v>0.20763358778625957</c:v>
                </c:pt>
                <c:pt idx="245">
                  <c:v>0.20700152207001524</c:v>
                </c:pt>
                <c:pt idx="246">
                  <c:v>0.20298507462686569</c:v>
                </c:pt>
                <c:pt idx="247">
                  <c:v>0.19345661450924609</c:v>
                </c:pt>
                <c:pt idx="248">
                  <c:v>0.21020092735703247</c:v>
                </c:pt>
                <c:pt idx="249">
                  <c:v>0.20668693009118541</c:v>
                </c:pt>
                <c:pt idx="250">
                  <c:v>0.19209039548022599</c:v>
                </c:pt>
                <c:pt idx="251">
                  <c:v>0.17346938775510207</c:v>
                </c:pt>
                <c:pt idx="252">
                  <c:v>0.17085427135678394</c:v>
                </c:pt>
                <c:pt idx="253">
                  <c:v>0.168944099378882</c:v>
                </c:pt>
                <c:pt idx="254">
                  <c:v>0.1697877652933833</c:v>
                </c:pt>
                <c:pt idx="255">
                  <c:v>0.1702127659574468</c:v>
                </c:pt>
                <c:pt idx="256">
                  <c:v>0.1697877652933833</c:v>
                </c:pt>
                <c:pt idx="257">
                  <c:v>0.1697877652933833</c:v>
                </c:pt>
                <c:pt idx="258">
                  <c:v>0.17171717171717174</c:v>
                </c:pt>
                <c:pt idx="259">
                  <c:v>0.17302798982188294</c:v>
                </c:pt>
                <c:pt idx="260">
                  <c:v>0.17593790426908151</c:v>
                </c:pt>
                <c:pt idx="261">
                  <c:v>0.17616580310880831</c:v>
                </c:pt>
                <c:pt idx="262">
                  <c:v>0.17571059431524549</c:v>
                </c:pt>
                <c:pt idx="263">
                  <c:v>0.17413572343149811</c:v>
                </c:pt>
                <c:pt idx="264">
                  <c:v>0.17571059431524549</c:v>
                </c:pt>
                <c:pt idx="265">
                  <c:v>0.16831683168316833</c:v>
                </c:pt>
                <c:pt idx="266">
                  <c:v>0.17085427135678394</c:v>
                </c:pt>
                <c:pt idx="267">
                  <c:v>0.16748768472906406</c:v>
                </c:pt>
                <c:pt idx="268">
                  <c:v>0.16915422885572143</c:v>
                </c:pt>
                <c:pt idx="269">
                  <c:v>0.1646489104116223</c:v>
                </c:pt>
                <c:pt idx="270">
                  <c:v>0.16346153846153846</c:v>
                </c:pt>
                <c:pt idx="271">
                  <c:v>0.16728167281672815</c:v>
                </c:pt>
                <c:pt idx="272">
                  <c:v>0.16831683168316833</c:v>
                </c:pt>
                <c:pt idx="273">
                  <c:v>0.16687116564417179</c:v>
                </c:pt>
                <c:pt idx="274">
                  <c:v>0.16545012165450121</c:v>
                </c:pt>
                <c:pt idx="275">
                  <c:v>0.16113744075829387</c:v>
                </c:pt>
                <c:pt idx="276">
                  <c:v>0.16113744075829387</c:v>
                </c:pt>
                <c:pt idx="277">
                  <c:v>0.14561027837259102</c:v>
                </c:pt>
                <c:pt idx="278">
                  <c:v>0.14437367303609344</c:v>
                </c:pt>
                <c:pt idx="279">
                  <c:v>0.14498933901918976</c:v>
                </c:pt>
                <c:pt idx="280">
                  <c:v>0.14391534391534394</c:v>
                </c:pt>
                <c:pt idx="281">
                  <c:v>0.1440677966101695</c:v>
                </c:pt>
                <c:pt idx="282">
                  <c:v>0.14437367303609344</c:v>
                </c:pt>
                <c:pt idx="283">
                  <c:v>0.1446808510638298</c:v>
                </c:pt>
                <c:pt idx="284">
                  <c:v>0.14452709883103082</c:v>
                </c:pt>
                <c:pt idx="285">
                  <c:v>0.14452709883103082</c:v>
                </c:pt>
                <c:pt idx="286">
                  <c:v>0.14639397201291715</c:v>
                </c:pt>
                <c:pt idx="287">
                  <c:v>0.1476655808903366</c:v>
                </c:pt>
                <c:pt idx="288">
                  <c:v>0.14863387978142076</c:v>
                </c:pt>
                <c:pt idx="289">
                  <c:v>0.15094339622641512</c:v>
                </c:pt>
                <c:pt idx="290">
                  <c:v>0.15111111111111111</c:v>
                </c:pt>
                <c:pt idx="291">
                  <c:v>0.15011037527593818</c:v>
                </c:pt>
                <c:pt idx="292">
                  <c:v>0.15094339622641512</c:v>
                </c:pt>
                <c:pt idx="293">
                  <c:v>0.15011037527593818</c:v>
                </c:pt>
                <c:pt idx="294">
                  <c:v>0.14928649835345775</c:v>
                </c:pt>
                <c:pt idx="295">
                  <c:v>0.1476655808903366</c:v>
                </c:pt>
                <c:pt idx="296">
                  <c:v>0.14814814814814817</c:v>
                </c:pt>
                <c:pt idx="297">
                  <c:v>0.15349887133182846</c:v>
                </c:pt>
                <c:pt idx="298">
                  <c:v>0.14623655913978495</c:v>
                </c:pt>
                <c:pt idx="299">
                  <c:v>0.14734561213434452</c:v>
                </c:pt>
                <c:pt idx="300">
                  <c:v>0.14529914529914531</c:v>
                </c:pt>
                <c:pt idx="301">
                  <c:v>0.14670981661272925</c:v>
                </c:pt>
                <c:pt idx="302">
                  <c:v>0.15060908084163901</c:v>
                </c:pt>
                <c:pt idx="303">
                  <c:v>0.15178571428571427</c:v>
                </c:pt>
                <c:pt idx="304">
                  <c:v>0.15195530726256987</c:v>
                </c:pt>
                <c:pt idx="305">
                  <c:v>0.15195530726256987</c:v>
                </c:pt>
                <c:pt idx="306">
                  <c:v>0.15349887133182846</c:v>
                </c:pt>
                <c:pt idx="307">
                  <c:v>0.15704387990762125</c:v>
                </c:pt>
                <c:pt idx="308">
                  <c:v>0.15686274509803924</c:v>
                </c:pt>
                <c:pt idx="309">
                  <c:v>0.15925058548009371</c:v>
                </c:pt>
                <c:pt idx="310">
                  <c:v>0.15962441314553993</c:v>
                </c:pt>
                <c:pt idx="311">
                  <c:v>0.1577726218097448</c:v>
                </c:pt>
                <c:pt idx="312">
                  <c:v>0.1577726218097448</c:v>
                </c:pt>
                <c:pt idx="313">
                  <c:v>0.15758980301274622</c:v>
                </c:pt>
                <c:pt idx="314">
                  <c:v>0.15560640732265446</c:v>
                </c:pt>
                <c:pt idx="315">
                  <c:v>0.15384615384615385</c:v>
                </c:pt>
                <c:pt idx="316">
                  <c:v>0.15332581736189405</c:v>
                </c:pt>
                <c:pt idx="317">
                  <c:v>0.15614236509758897</c:v>
                </c:pt>
                <c:pt idx="318">
                  <c:v>0.15614236509758897</c:v>
                </c:pt>
                <c:pt idx="319">
                  <c:v>0.15813953488372096</c:v>
                </c:pt>
                <c:pt idx="320">
                  <c:v>0.15887850467289719</c:v>
                </c:pt>
                <c:pt idx="321">
                  <c:v>0.15740740740740741</c:v>
                </c:pt>
                <c:pt idx="322">
                  <c:v>0.15686274509803924</c:v>
                </c:pt>
                <c:pt idx="323">
                  <c:v>0.15686274509803924</c:v>
                </c:pt>
                <c:pt idx="324">
                  <c:v>0.15925058548009371</c:v>
                </c:pt>
                <c:pt idx="325">
                  <c:v>0.1590643274853801</c:v>
                </c:pt>
                <c:pt idx="326">
                  <c:v>0.16037735849056603</c:v>
                </c:pt>
                <c:pt idx="327">
                  <c:v>0.16094674556213021</c:v>
                </c:pt>
                <c:pt idx="328">
                  <c:v>0.15542857142857144</c:v>
                </c:pt>
                <c:pt idx="329">
                  <c:v>0.14774579033134166</c:v>
                </c:pt>
                <c:pt idx="330">
                  <c:v>0.14300736067297584</c:v>
                </c:pt>
                <c:pt idx="331">
                  <c:v>0.14255765199161427</c:v>
                </c:pt>
                <c:pt idx="332">
                  <c:v>0.14452709883103082</c:v>
                </c:pt>
                <c:pt idx="333">
                  <c:v>0.14330874604847207</c:v>
                </c:pt>
                <c:pt idx="334">
                  <c:v>0.14330874604847207</c:v>
                </c:pt>
                <c:pt idx="335">
                  <c:v>0.14483493077742279</c:v>
                </c:pt>
                <c:pt idx="336">
                  <c:v>0.14782608695652177</c:v>
                </c:pt>
                <c:pt idx="337">
                  <c:v>0.14576634512325831</c:v>
                </c:pt>
                <c:pt idx="338">
                  <c:v>0.14798694232861809</c:v>
                </c:pt>
                <c:pt idx="339">
                  <c:v>0.14623655913978495</c:v>
                </c:pt>
                <c:pt idx="340">
                  <c:v>0.14452709883103082</c:v>
                </c:pt>
                <c:pt idx="341">
                  <c:v>0.14686825053995681</c:v>
                </c:pt>
                <c:pt idx="342">
                  <c:v>0.14686825053995681</c:v>
                </c:pt>
                <c:pt idx="343">
                  <c:v>0.14798694232861809</c:v>
                </c:pt>
                <c:pt idx="344">
                  <c:v>0.15027624309392265</c:v>
                </c:pt>
                <c:pt idx="345">
                  <c:v>0.15027624309392265</c:v>
                </c:pt>
                <c:pt idx="346">
                  <c:v>0.15127919911012236</c:v>
                </c:pt>
                <c:pt idx="347">
                  <c:v>0.15178571428571427</c:v>
                </c:pt>
                <c:pt idx="348">
                  <c:v>0.15077605321507762</c:v>
                </c:pt>
                <c:pt idx="349">
                  <c:v>0.15111111111111111</c:v>
                </c:pt>
                <c:pt idx="350">
                  <c:v>0.15178571428571427</c:v>
                </c:pt>
                <c:pt idx="351">
                  <c:v>0.15489749430523919</c:v>
                </c:pt>
                <c:pt idx="352">
                  <c:v>0.15332581736189405</c:v>
                </c:pt>
                <c:pt idx="353">
                  <c:v>0.1583236321303842</c:v>
                </c:pt>
                <c:pt idx="354">
                  <c:v>0.15578465063001146</c:v>
                </c:pt>
                <c:pt idx="355">
                  <c:v>0.15704387990762125</c:v>
                </c:pt>
                <c:pt idx="356">
                  <c:v>0.15614236509758897</c:v>
                </c:pt>
                <c:pt idx="357">
                  <c:v>0.1590643274853801</c:v>
                </c:pt>
                <c:pt idx="358">
                  <c:v>0.17435897435897438</c:v>
                </c:pt>
                <c:pt idx="359">
                  <c:v>0.17413572343149811</c:v>
                </c:pt>
                <c:pt idx="360">
                  <c:v>0.17</c:v>
                </c:pt>
                <c:pt idx="361">
                  <c:v>0.16957605985037408</c:v>
                </c:pt>
                <c:pt idx="362">
                  <c:v>0.16666666666666669</c:v>
                </c:pt>
                <c:pt idx="363">
                  <c:v>0.1658536585365854</c:v>
                </c:pt>
                <c:pt idx="364">
                  <c:v>0.16365824308062576</c:v>
                </c:pt>
                <c:pt idx="365">
                  <c:v>0.16209773539928488</c:v>
                </c:pt>
                <c:pt idx="366">
                  <c:v>0.16267942583732059</c:v>
                </c:pt>
                <c:pt idx="367">
                  <c:v>0.16605616605616608</c:v>
                </c:pt>
                <c:pt idx="368">
                  <c:v>0.16484848484848486</c:v>
                </c:pt>
                <c:pt idx="369">
                  <c:v>0.16287425149700602</c:v>
                </c:pt>
                <c:pt idx="370">
                  <c:v>0.16385542168674699</c:v>
                </c:pt>
                <c:pt idx="371">
                  <c:v>0.16545012165450121</c:v>
                </c:pt>
                <c:pt idx="372">
                  <c:v>0.16306954436450841</c:v>
                </c:pt>
                <c:pt idx="373">
                  <c:v>0.16405307599517494</c:v>
                </c:pt>
                <c:pt idx="374">
                  <c:v>0.16385542168674699</c:v>
                </c:pt>
                <c:pt idx="375">
                  <c:v>0.1658536585365854</c:v>
                </c:pt>
                <c:pt idx="376">
                  <c:v>0.16545012165450121</c:v>
                </c:pt>
                <c:pt idx="377">
                  <c:v>0.1662591687041565</c:v>
                </c:pt>
                <c:pt idx="378">
                  <c:v>0.16852540272614622</c:v>
                </c:pt>
                <c:pt idx="379">
                  <c:v>0.16484848484848486</c:v>
                </c:pt>
                <c:pt idx="380">
                  <c:v>0.16545012165450121</c:v>
                </c:pt>
                <c:pt idx="381">
                  <c:v>0.16748768472906406</c:v>
                </c:pt>
                <c:pt idx="382">
                  <c:v>0.16852540272614622</c:v>
                </c:pt>
                <c:pt idx="383">
                  <c:v>0.16666666666666669</c:v>
                </c:pt>
                <c:pt idx="384">
                  <c:v>0.16405307599517494</c:v>
                </c:pt>
                <c:pt idx="385">
                  <c:v>0.16326530612244899</c:v>
                </c:pt>
                <c:pt idx="386">
                  <c:v>0.16831683168316833</c:v>
                </c:pt>
                <c:pt idx="387">
                  <c:v>0.16769420468557339</c:v>
                </c:pt>
                <c:pt idx="388">
                  <c:v>0.16687116564417179</c:v>
                </c:pt>
                <c:pt idx="389">
                  <c:v>0.16346153846153846</c:v>
                </c:pt>
                <c:pt idx="390">
                  <c:v>0.16346153846153846</c:v>
                </c:pt>
                <c:pt idx="391">
                  <c:v>0.16075650118203308</c:v>
                </c:pt>
                <c:pt idx="392">
                  <c:v>0.16037735849056603</c:v>
                </c:pt>
                <c:pt idx="393">
                  <c:v>0.16</c:v>
                </c:pt>
                <c:pt idx="394">
                  <c:v>0.15686274509803924</c:v>
                </c:pt>
                <c:pt idx="395">
                  <c:v>0.1516164994425864</c:v>
                </c:pt>
                <c:pt idx="396">
                  <c:v>0.15212527964205819</c:v>
                </c:pt>
                <c:pt idx="397">
                  <c:v>0.14895947426067907</c:v>
                </c:pt>
                <c:pt idx="398">
                  <c:v>0.14994487320837926</c:v>
                </c:pt>
                <c:pt idx="399">
                  <c:v>0.1487964989059081</c:v>
                </c:pt>
                <c:pt idx="400">
                  <c:v>0.14928649835345775</c:v>
                </c:pt>
                <c:pt idx="401">
                  <c:v>0.14798694232861809</c:v>
                </c:pt>
                <c:pt idx="402">
                  <c:v>0.14912280701754388</c:v>
                </c:pt>
                <c:pt idx="403">
                  <c:v>0.15011037527593818</c:v>
                </c:pt>
                <c:pt idx="404">
                  <c:v>0.14830970556161396</c:v>
                </c:pt>
                <c:pt idx="405">
                  <c:v>0.14830970556161396</c:v>
                </c:pt>
                <c:pt idx="406">
                  <c:v>0.15027624309392265</c:v>
                </c:pt>
                <c:pt idx="407">
                  <c:v>0.15111111111111111</c:v>
                </c:pt>
                <c:pt idx="408">
                  <c:v>0.15127919911012236</c:v>
                </c:pt>
                <c:pt idx="409">
                  <c:v>0.15144766146993319</c:v>
                </c:pt>
                <c:pt idx="410">
                  <c:v>0.14545454545454548</c:v>
                </c:pt>
                <c:pt idx="411">
                  <c:v>0.14912280701754388</c:v>
                </c:pt>
                <c:pt idx="412">
                  <c:v>0.14977973568281938</c:v>
                </c:pt>
                <c:pt idx="413">
                  <c:v>0.15044247787610621</c:v>
                </c:pt>
                <c:pt idx="414">
                  <c:v>0.14814814814814817</c:v>
                </c:pt>
                <c:pt idx="415">
                  <c:v>0.15044247787610621</c:v>
                </c:pt>
                <c:pt idx="416">
                  <c:v>0.15195530726256987</c:v>
                </c:pt>
                <c:pt idx="417">
                  <c:v>0.15489749430523919</c:v>
                </c:pt>
                <c:pt idx="418">
                  <c:v>0.1563218390804598</c:v>
                </c:pt>
                <c:pt idx="419">
                  <c:v>0.1563218390804598</c:v>
                </c:pt>
                <c:pt idx="420">
                  <c:v>0.15094339622641512</c:v>
                </c:pt>
                <c:pt idx="421">
                  <c:v>0.14895947426067907</c:v>
                </c:pt>
                <c:pt idx="422">
                  <c:v>0.14994487320837926</c:v>
                </c:pt>
                <c:pt idx="423">
                  <c:v>0.13668341708542717</c:v>
                </c:pt>
                <c:pt idx="424">
                  <c:v>0.13572854291417166</c:v>
                </c:pt>
                <c:pt idx="425">
                  <c:v>0.13165537270087127</c:v>
                </c:pt>
                <c:pt idx="426">
                  <c:v>0.12854442344045369</c:v>
                </c:pt>
                <c:pt idx="427">
                  <c:v>0.12866603595080417</c:v>
                </c:pt>
                <c:pt idx="428">
                  <c:v>0.12769953051643193</c:v>
                </c:pt>
                <c:pt idx="429">
                  <c:v>0.12604263206672847</c:v>
                </c:pt>
                <c:pt idx="430">
                  <c:v>0.12580943570767808</c:v>
                </c:pt>
                <c:pt idx="431">
                  <c:v>0.12604263206672847</c:v>
                </c:pt>
                <c:pt idx="432">
                  <c:v>0.12757973733583491</c:v>
                </c:pt>
                <c:pt idx="433">
                  <c:v>0.12651162790697676</c:v>
                </c:pt>
                <c:pt idx="434">
                  <c:v>0.12604263206672847</c:v>
                </c:pt>
                <c:pt idx="435">
                  <c:v>0.12722170252572498</c:v>
                </c:pt>
                <c:pt idx="436">
                  <c:v>0.12698412698412698</c:v>
                </c:pt>
                <c:pt idx="437">
                  <c:v>0.12523020257826889</c:v>
                </c:pt>
                <c:pt idx="438">
                  <c:v>0.12546125461254615</c:v>
                </c:pt>
                <c:pt idx="439">
                  <c:v>0.12454212454212456</c:v>
                </c:pt>
                <c:pt idx="440">
                  <c:v>0.12352406902815623</c:v>
                </c:pt>
                <c:pt idx="441">
                  <c:v>0.12341197822141563</c:v>
                </c:pt>
                <c:pt idx="442">
                  <c:v>0.12442817932296434</c:v>
                </c:pt>
                <c:pt idx="443">
                  <c:v>0.12546125461254615</c:v>
                </c:pt>
                <c:pt idx="444">
                  <c:v>0.12454212454212456</c:v>
                </c:pt>
                <c:pt idx="445">
                  <c:v>0.12397447584320875</c:v>
                </c:pt>
                <c:pt idx="446">
                  <c:v>0.12454212454212456</c:v>
                </c:pt>
                <c:pt idx="447">
                  <c:v>0.12454212454212456</c:v>
                </c:pt>
                <c:pt idx="448">
                  <c:v>0.12408759124087591</c:v>
                </c:pt>
                <c:pt idx="449">
                  <c:v>0.12534562211981568</c:v>
                </c:pt>
                <c:pt idx="450">
                  <c:v>0.12592592592592591</c:v>
                </c:pt>
                <c:pt idx="451">
                  <c:v>0.12546125461254615</c:v>
                </c:pt>
                <c:pt idx="452">
                  <c:v>0.12854442344045369</c:v>
                </c:pt>
                <c:pt idx="453">
                  <c:v>0.12757973733583491</c:v>
                </c:pt>
                <c:pt idx="454">
                  <c:v>0.12639405204460968</c:v>
                </c:pt>
                <c:pt idx="455">
                  <c:v>0.12746016869728211</c:v>
                </c:pt>
                <c:pt idx="456">
                  <c:v>0.1266294227188082</c:v>
                </c:pt>
                <c:pt idx="457">
                  <c:v>0.12651162790697676</c:v>
                </c:pt>
                <c:pt idx="458">
                  <c:v>0.12651162790697676</c:v>
                </c:pt>
                <c:pt idx="459">
                  <c:v>0.12651162790697676</c:v>
                </c:pt>
                <c:pt idx="460">
                  <c:v>0.12769953051643193</c:v>
                </c:pt>
                <c:pt idx="461">
                  <c:v>0.12142857142857144</c:v>
                </c:pt>
                <c:pt idx="462">
                  <c:v>0.11961301671064206</c:v>
                </c:pt>
                <c:pt idx="463">
                  <c:v>0.1207815275310835</c:v>
                </c:pt>
                <c:pt idx="464">
                  <c:v>0.1192982456140351</c:v>
                </c:pt>
                <c:pt idx="465">
                  <c:v>0.11961301671064206</c:v>
                </c:pt>
                <c:pt idx="466">
                  <c:v>0.11846689895470383</c:v>
                </c:pt>
                <c:pt idx="467">
                  <c:v>0.1192982456140351</c:v>
                </c:pt>
                <c:pt idx="468">
                  <c:v>0.11971830985915495</c:v>
                </c:pt>
                <c:pt idx="469">
                  <c:v>0.11888111888111889</c:v>
                </c:pt>
                <c:pt idx="470">
                  <c:v>0.12274368231046932</c:v>
                </c:pt>
                <c:pt idx="471">
                  <c:v>0.1237488626023658</c:v>
                </c:pt>
                <c:pt idx="472">
                  <c:v>0.12477064220183487</c:v>
                </c:pt>
                <c:pt idx="473">
                  <c:v>0.12488521579430671</c:v>
                </c:pt>
                <c:pt idx="474">
                  <c:v>0.12557710064635272</c:v>
                </c:pt>
                <c:pt idx="475">
                  <c:v>0.12557710064635272</c:v>
                </c:pt>
                <c:pt idx="476">
                  <c:v>0.1266294227188082</c:v>
                </c:pt>
                <c:pt idx="477">
                  <c:v>0.12615955473098331</c:v>
                </c:pt>
                <c:pt idx="478">
                  <c:v>0.12534562211981568</c:v>
                </c:pt>
                <c:pt idx="479">
                  <c:v>0.12523020257826889</c:v>
                </c:pt>
                <c:pt idx="480">
                  <c:v>0.12615955473098331</c:v>
                </c:pt>
                <c:pt idx="481">
                  <c:v>0.12557710064635272</c:v>
                </c:pt>
                <c:pt idx="482">
                  <c:v>0.12710280373831778</c:v>
                </c:pt>
                <c:pt idx="483">
                  <c:v>0.12686567164179105</c:v>
                </c:pt>
                <c:pt idx="484">
                  <c:v>0.12686567164179105</c:v>
                </c:pt>
                <c:pt idx="485">
                  <c:v>0.12781954887218044</c:v>
                </c:pt>
                <c:pt idx="486">
                  <c:v>0.12842304060434373</c:v>
                </c:pt>
                <c:pt idx="487">
                  <c:v>0.12927756653992398</c:v>
                </c:pt>
                <c:pt idx="488">
                  <c:v>0.13014354066985648</c:v>
                </c:pt>
                <c:pt idx="489">
                  <c:v>0.13014354066985648</c:v>
                </c:pt>
                <c:pt idx="490">
                  <c:v>0.13229571984435801</c:v>
                </c:pt>
                <c:pt idx="491">
                  <c:v>0.13216715257531586</c:v>
                </c:pt>
                <c:pt idx="492">
                  <c:v>0.13051823416506719</c:v>
                </c:pt>
                <c:pt idx="493">
                  <c:v>0.13492063492063494</c:v>
                </c:pt>
                <c:pt idx="494">
                  <c:v>0.13385826771653545</c:v>
                </c:pt>
                <c:pt idx="495">
                  <c:v>0.13478691774033699</c:v>
                </c:pt>
                <c:pt idx="496">
                  <c:v>0.13695871097683787</c:v>
                </c:pt>
                <c:pt idx="497">
                  <c:v>0.13572854291417166</c:v>
                </c:pt>
                <c:pt idx="498">
                  <c:v>0.13559322033898308</c:v>
                </c:pt>
                <c:pt idx="499">
                  <c:v>0.13425468904244817</c:v>
                </c:pt>
                <c:pt idx="500">
                  <c:v>0.13307240704500978</c:v>
                </c:pt>
                <c:pt idx="501">
                  <c:v>0.13346418056918549</c:v>
                </c:pt>
                <c:pt idx="502">
                  <c:v>0.13412228796844181</c:v>
                </c:pt>
                <c:pt idx="503">
                  <c:v>0.13492063492063494</c:v>
                </c:pt>
                <c:pt idx="504">
                  <c:v>0.13465346534653466</c:v>
                </c:pt>
                <c:pt idx="505">
                  <c:v>0.13478691774033699</c:v>
                </c:pt>
                <c:pt idx="506">
                  <c:v>0.13255360623781678</c:v>
                </c:pt>
                <c:pt idx="507">
                  <c:v>0.13399014778325125</c:v>
                </c:pt>
                <c:pt idx="508">
                  <c:v>0.13385826771653545</c:v>
                </c:pt>
                <c:pt idx="509">
                  <c:v>0.13438735177865616</c:v>
                </c:pt>
                <c:pt idx="510">
                  <c:v>0.13412228796844181</c:v>
                </c:pt>
                <c:pt idx="511">
                  <c:v>0.13518886679920478</c:v>
                </c:pt>
                <c:pt idx="512">
                  <c:v>0.13465346534653466</c:v>
                </c:pt>
                <c:pt idx="513">
                  <c:v>0.13465346534653466</c:v>
                </c:pt>
                <c:pt idx="514">
                  <c:v>0.13359528487229863</c:v>
                </c:pt>
                <c:pt idx="515">
                  <c:v>0.13039309683604988</c:v>
                </c:pt>
                <c:pt idx="516">
                  <c:v>0.13039309683604988</c:v>
                </c:pt>
                <c:pt idx="517">
                  <c:v>0.13102119460500963</c:v>
                </c:pt>
                <c:pt idx="518">
                  <c:v>0.1326829268292683</c:v>
                </c:pt>
                <c:pt idx="519">
                  <c:v>0.13425468904244817</c:v>
                </c:pt>
                <c:pt idx="520">
                  <c:v>0.13737373737373737</c:v>
                </c:pt>
                <c:pt idx="521">
                  <c:v>0.1337266470009833</c:v>
                </c:pt>
                <c:pt idx="522">
                  <c:v>0.13346418056918549</c:v>
                </c:pt>
                <c:pt idx="523">
                  <c:v>0.13465346534653466</c:v>
                </c:pt>
                <c:pt idx="524">
                  <c:v>0.13492063492063494</c:v>
                </c:pt>
                <c:pt idx="525">
                  <c:v>0.13399014778325125</c:v>
                </c:pt>
                <c:pt idx="526">
                  <c:v>0.1337266470009833</c:v>
                </c:pt>
                <c:pt idx="527">
                  <c:v>0.13152804642166346</c:v>
                </c:pt>
                <c:pt idx="528">
                  <c:v>0.12639405204460968</c:v>
                </c:pt>
                <c:pt idx="529">
                  <c:v>0.12710280373831778</c:v>
                </c:pt>
                <c:pt idx="530">
                  <c:v>0.12927756653992398</c:v>
                </c:pt>
                <c:pt idx="531">
                  <c:v>0.12989493791786055</c:v>
                </c:pt>
                <c:pt idx="532">
                  <c:v>0.13014354066985648</c:v>
                </c:pt>
                <c:pt idx="533">
                  <c:v>0.12890995260663507</c:v>
                </c:pt>
                <c:pt idx="534">
                  <c:v>0.12940057088487156</c:v>
                </c:pt>
                <c:pt idx="535">
                  <c:v>0.12890995260663507</c:v>
                </c:pt>
                <c:pt idx="536">
                  <c:v>0.12686567164179105</c:v>
                </c:pt>
                <c:pt idx="537">
                  <c:v>0.12186379928315413</c:v>
                </c:pt>
                <c:pt idx="538">
                  <c:v>0.1207815275310835</c:v>
                </c:pt>
                <c:pt idx="539">
                  <c:v>0.12230215827338131</c:v>
                </c:pt>
                <c:pt idx="540">
                  <c:v>0.12142857142857144</c:v>
                </c:pt>
                <c:pt idx="541">
                  <c:v>0.12142857142857144</c:v>
                </c:pt>
                <c:pt idx="542">
                  <c:v>0.12142857142857144</c:v>
                </c:pt>
                <c:pt idx="543">
                  <c:v>0.12088888888888889</c:v>
                </c:pt>
                <c:pt idx="544">
                  <c:v>0.12175470008952552</c:v>
                </c:pt>
                <c:pt idx="545">
                  <c:v>0.12175470008952552</c:v>
                </c:pt>
                <c:pt idx="546">
                  <c:v>0.12121212121212122</c:v>
                </c:pt>
                <c:pt idx="547">
                  <c:v>0.12274368231046932</c:v>
                </c:pt>
                <c:pt idx="548">
                  <c:v>0.12318840579710147</c:v>
                </c:pt>
                <c:pt idx="549">
                  <c:v>0.12110418521816563</c:v>
                </c:pt>
                <c:pt idx="550">
                  <c:v>0.12285456187895213</c:v>
                </c:pt>
                <c:pt idx="551">
                  <c:v>0.12285456187895213</c:v>
                </c:pt>
                <c:pt idx="552">
                  <c:v>0.12318840579710147</c:v>
                </c:pt>
                <c:pt idx="553">
                  <c:v>0.12318840579710147</c:v>
                </c:pt>
                <c:pt idx="554">
                  <c:v>0.12241224122412243</c:v>
                </c:pt>
                <c:pt idx="555">
                  <c:v>0.1209964412811388</c:v>
                </c:pt>
                <c:pt idx="556">
                  <c:v>0.11961301671064206</c:v>
                </c:pt>
                <c:pt idx="557">
                  <c:v>0.11846689895470383</c:v>
                </c:pt>
                <c:pt idx="558">
                  <c:v>0.11714039621016367</c:v>
                </c:pt>
                <c:pt idx="559">
                  <c:v>0.11714039621016367</c:v>
                </c:pt>
                <c:pt idx="560">
                  <c:v>0.11594202898550725</c:v>
                </c:pt>
                <c:pt idx="561">
                  <c:v>0.11614005123825789</c:v>
                </c:pt>
                <c:pt idx="562">
                  <c:v>0.11693895098882201</c:v>
                </c:pt>
                <c:pt idx="563">
                  <c:v>0.117039586919105</c:v>
                </c:pt>
                <c:pt idx="564">
                  <c:v>0.11683848797250859</c:v>
                </c:pt>
                <c:pt idx="565">
                  <c:v>0.11754537597234227</c:v>
                </c:pt>
                <c:pt idx="566">
                  <c:v>0.11785095320623919</c:v>
                </c:pt>
                <c:pt idx="567">
                  <c:v>0.11774891774891776</c:v>
                </c:pt>
                <c:pt idx="568">
                  <c:v>0.11919368974583699</c:v>
                </c:pt>
                <c:pt idx="569">
                  <c:v>0.11693895098882201</c:v>
                </c:pt>
                <c:pt idx="570">
                  <c:v>0.11693895098882201</c:v>
                </c:pt>
                <c:pt idx="571">
                  <c:v>0.11724137931034484</c:v>
                </c:pt>
                <c:pt idx="572">
                  <c:v>0.1134278565471226</c:v>
                </c:pt>
                <c:pt idx="573">
                  <c:v>0.11476793248945148</c:v>
                </c:pt>
                <c:pt idx="574">
                  <c:v>0.11486486486486487</c:v>
                </c:pt>
                <c:pt idx="575">
                  <c:v>0.11447811447811448</c:v>
                </c:pt>
                <c:pt idx="576">
                  <c:v>0.11438183347350715</c:v>
                </c:pt>
                <c:pt idx="577">
                  <c:v>0.11956043956043957</c:v>
                </c:pt>
                <c:pt idx="578">
                  <c:v>0.11724137931034484</c:v>
                </c:pt>
                <c:pt idx="579">
                  <c:v>0.11785095320623919</c:v>
                </c:pt>
                <c:pt idx="580">
                  <c:v>0.11785095320623919</c:v>
                </c:pt>
                <c:pt idx="581">
                  <c:v>0.11673819742489271</c:v>
                </c:pt>
                <c:pt idx="582">
                  <c:v>0.11754537597234227</c:v>
                </c:pt>
                <c:pt idx="583">
                  <c:v>0.11774891774891776</c:v>
                </c:pt>
                <c:pt idx="584">
                  <c:v>0.11815812337098176</c:v>
                </c:pt>
                <c:pt idx="585">
                  <c:v>0.11815812337098176</c:v>
                </c:pt>
                <c:pt idx="586">
                  <c:v>0.11826086956521741</c:v>
                </c:pt>
                <c:pt idx="587">
                  <c:v>0.11764705882352941</c:v>
                </c:pt>
                <c:pt idx="588">
                  <c:v>0.11643835616438357</c:v>
                </c:pt>
                <c:pt idx="589">
                  <c:v>0.11754537597234227</c:v>
                </c:pt>
                <c:pt idx="590">
                  <c:v>0.11614005123825789</c:v>
                </c:pt>
                <c:pt idx="591">
                  <c:v>0.11447811447811448</c:v>
                </c:pt>
                <c:pt idx="592">
                  <c:v>0.10958904109589042</c:v>
                </c:pt>
                <c:pt idx="593">
                  <c:v>0.11056910569105691</c:v>
                </c:pt>
                <c:pt idx="594">
                  <c:v>0.11156685808039378</c:v>
                </c:pt>
                <c:pt idx="595">
                  <c:v>0.11211871393239901</c:v>
                </c:pt>
                <c:pt idx="596">
                  <c:v>0.11202635914332784</c:v>
                </c:pt>
                <c:pt idx="597">
                  <c:v>0.11380753138075315</c:v>
                </c:pt>
                <c:pt idx="598">
                  <c:v>0.11352253756260434</c:v>
                </c:pt>
                <c:pt idx="599">
                  <c:v>0.11380753138075315</c:v>
                </c:pt>
                <c:pt idx="600">
                  <c:v>0.11305070656691606</c:v>
                </c:pt>
                <c:pt idx="601">
                  <c:v>0.1142857142857143</c:v>
                </c:pt>
                <c:pt idx="602">
                  <c:v>0.11467116357504217</c:v>
                </c:pt>
                <c:pt idx="603">
                  <c:v>0.11438183347350715</c:v>
                </c:pt>
                <c:pt idx="604">
                  <c:v>0.11447811447811448</c:v>
                </c:pt>
                <c:pt idx="605">
                  <c:v>0.11467116357504217</c:v>
                </c:pt>
                <c:pt idx="606">
                  <c:v>0.11515664690939882</c:v>
                </c:pt>
                <c:pt idx="607">
                  <c:v>0.11515664690939882</c:v>
                </c:pt>
                <c:pt idx="608">
                  <c:v>0.11574468085106383</c:v>
                </c:pt>
                <c:pt idx="609">
                  <c:v>0.11525423728813559</c:v>
                </c:pt>
                <c:pt idx="610">
                  <c:v>0.11734253666954272</c:v>
                </c:pt>
                <c:pt idx="611">
                  <c:v>0.11846689895470383</c:v>
                </c:pt>
                <c:pt idx="612">
                  <c:v>0.11877729257641922</c:v>
                </c:pt>
                <c:pt idx="613">
                  <c:v>0.1192982456140351</c:v>
                </c:pt>
                <c:pt idx="614">
                  <c:v>0.12142857142857144</c:v>
                </c:pt>
                <c:pt idx="615">
                  <c:v>0.12003530450132392</c:v>
                </c:pt>
                <c:pt idx="616">
                  <c:v>0.12274368231046932</c:v>
                </c:pt>
                <c:pt idx="617">
                  <c:v>0.12110418521816563</c:v>
                </c:pt>
                <c:pt idx="618">
                  <c:v>0.12067435669920143</c:v>
                </c:pt>
                <c:pt idx="619">
                  <c:v>0.11971830985915495</c:v>
                </c:pt>
                <c:pt idx="620">
                  <c:v>0.11971830985915495</c:v>
                </c:pt>
                <c:pt idx="621">
                  <c:v>0.12142857142857144</c:v>
                </c:pt>
                <c:pt idx="622">
                  <c:v>0.12757973733583491</c:v>
                </c:pt>
                <c:pt idx="623">
                  <c:v>0.12952380952380954</c:v>
                </c:pt>
                <c:pt idx="624">
                  <c:v>0.12989493791786055</c:v>
                </c:pt>
                <c:pt idx="625">
                  <c:v>0.13114754098360656</c:v>
                </c:pt>
                <c:pt idx="626">
                  <c:v>0.13076923076923078</c:v>
                </c:pt>
                <c:pt idx="627">
                  <c:v>0.13089509143407121</c:v>
                </c:pt>
                <c:pt idx="628">
                  <c:v>0.12890995260663507</c:v>
                </c:pt>
                <c:pt idx="629">
                  <c:v>0.12793979303857009</c:v>
                </c:pt>
                <c:pt idx="630">
                  <c:v>0.12627669452181989</c:v>
                </c:pt>
                <c:pt idx="631">
                  <c:v>0.12686567164179105</c:v>
                </c:pt>
                <c:pt idx="632">
                  <c:v>0.12592592592592591</c:v>
                </c:pt>
                <c:pt idx="633">
                  <c:v>0.12465627864344639</c:v>
                </c:pt>
                <c:pt idx="634">
                  <c:v>0.12454212454212456</c:v>
                </c:pt>
                <c:pt idx="635">
                  <c:v>0.12830188679245286</c:v>
                </c:pt>
                <c:pt idx="636">
                  <c:v>0.12757973733583491</c:v>
                </c:pt>
                <c:pt idx="637">
                  <c:v>0.125114995400184</c:v>
                </c:pt>
                <c:pt idx="638">
                  <c:v>0.12164579606440072</c:v>
                </c:pt>
                <c:pt idx="639">
                  <c:v>0.12285456187895213</c:v>
                </c:pt>
                <c:pt idx="640">
                  <c:v>0.12307692307692308</c:v>
                </c:pt>
                <c:pt idx="641">
                  <c:v>0.12465627864344639</c:v>
                </c:pt>
                <c:pt idx="642">
                  <c:v>0.12352406902815623</c:v>
                </c:pt>
                <c:pt idx="643">
                  <c:v>0.12230215827338131</c:v>
                </c:pt>
                <c:pt idx="644">
                  <c:v>0.12175470008952552</c:v>
                </c:pt>
                <c:pt idx="645">
                  <c:v>0.11584327086882454</c:v>
                </c:pt>
                <c:pt idx="646">
                  <c:v>0.1142857142857143</c:v>
                </c:pt>
                <c:pt idx="647">
                  <c:v>0.11564625850340136</c:v>
                </c:pt>
                <c:pt idx="648">
                  <c:v>0.11643835616438357</c:v>
                </c:pt>
                <c:pt idx="649">
                  <c:v>0.11409395973154364</c:v>
                </c:pt>
                <c:pt idx="650">
                  <c:v>0.11361737677527152</c:v>
                </c:pt>
                <c:pt idx="651">
                  <c:v>0.11352253756260434</c:v>
                </c:pt>
                <c:pt idx="652">
                  <c:v>0.11239669421487604</c:v>
                </c:pt>
                <c:pt idx="653">
                  <c:v>0.11193415637860082</c:v>
                </c:pt>
                <c:pt idx="654">
                  <c:v>0.11239669421487604</c:v>
                </c:pt>
                <c:pt idx="655">
                  <c:v>0.11193415637860082</c:v>
                </c:pt>
                <c:pt idx="656">
                  <c:v>0.11221122112211222</c:v>
                </c:pt>
                <c:pt idx="657">
                  <c:v>0.1088871096877502</c:v>
                </c:pt>
                <c:pt idx="658">
                  <c:v>0.10906174819566961</c:v>
                </c:pt>
                <c:pt idx="659">
                  <c:v>0.10941271118262269</c:v>
                </c:pt>
                <c:pt idx="660">
                  <c:v>0.11056910569105691</c:v>
                </c:pt>
                <c:pt idx="661">
                  <c:v>0.11111111111111112</c:v>
                </c:pt>
                <c:pt idx="662">
                  <c:v>0.11065907241659888</c:v>
                </c:pt>
                <c:pt idx="663">
                  <c:v>0.10923694779116468</c:v>
                </c:pt>
                <c:pt idx="664">
                  <c:v>0.10871302957633894</c:v>
                </c:pt>
                <c:pt idx="665">
                  <c:v>0.10871302957633894</c:v>
                </c:pt>
                <c:pt idx="666">
                  <c:v>0.11021069692058348</c:v>
                </c:pt>
                <c:pt idx="667">
                  <c:v>0.1103896103896104</c:v>
                </c:pt>
                <c:pt idx="668">
                  <c:v>0.11056910569105691</c:v>
                </c:pt>
                <c:pt idx="669">
                  <c:v>0.110839445802771</c:v>
                </c:pt>
                <c:pt idx="670">
                  <c:v>0.11193415637860082</c:v>
                </c:pt>
                <c:pt idx="671">
                  <c:v>0.11221122112211222</c:v>
                </c:pt>
                <c:pt idx="672">
                  <c:v>0.11102040816326532</c:v>
                </c:pt>
                <c:pt idx="673">
                  <c:v>0.11295681063122925</c:v>
                </c:pt>
                <c:pt idx="674">
                  <c:v>0.11147540983606559</c:v>
                </c:pt>
                <c:pt idx="675">
                  <c:v>0.11120196238757155</c:v>
                </c:pt>
                <c:pt idx="676">
                  <c:v>0.11258278145695365</c:v>
                </c:pt>
                <c:pt idx="677">
                  <c:v>0.11138411138411139</c:v>
                </c:pt>
                <c:pt idx="678">
                  <c:v>0.10994341147938562</c:v>
                </c:pt>
                <c:pt idx="679">
                  <c:v>0.10845295055821373</c:v>
                </c:pt>
                <c:pt idx="680">
                  <c:v>0.10810810810810811</c:v>
                </c:pt>
                <c:pt idx="681">
                  <c:v>0.10836653386454183</c:v>
                </c:pt>
                <c:pt idx="682">
                  <c:v>0.10742496050552923</c:v>
                </c:pt>
                <c:pt idx="683">
                  <c:v>0.10700236034618411</c:v>
                </c:pt>
                <c:pt idx="684">
                  <c:v>0.1069182389937107</c:v>
                </c:pt>
                <c:pt idx="685">
                  <c:v>0.10550814584949574</c:v>
                </c:pt>
                <c:pt idx="686">
                  <c:v>0.11047928513403737</c:v>
                </c:pt>
                <c:pt idx="687">
                  <c:v>0.10613598673300166</c:v>
                </c:pt>
                <c:pt idx="688">
                  <c:v>0.106312292358804</c:v>
                </c:pt>
                <c:pt idx="689">
                  <c:v>0.10596026490066225</c:v>
                </c:pt>
                <c:pt idx="690">
                  <c:v>0.10622406639004149</c:v>
                </c:pt>
                <c:pt idx="691">
                  <c:v>0.10774410774410774</c:v>
                </c:pt>
                <c:pt idx="692">
                  <c:v>0.10738255033557047</c:v>
                </c:pt>
                <c:pt idx="693">
                  <c:v>0.10902896081771721</c:v>
                </c:pt>
                <c:pt idx="694">
                  <c:v>0.10856658184902461</c:v>
                </c:pt>
                <c:pt idx="695">
                  <c:v>0.10987124463519313</c:v>
                </c:pt>
                <c:pt idx="696">
                  <c:v>0.11015490533562823</c:v>
                </c:pt>
                <c:pt idx="697">
                  <c:v>0.10893617021276596</c:v>
                </c:pt>
                <c:pt idx="698">
                  <c:v>0.10930828351836037</c:v>
                </c:pt>
                <c:pt idx="699">
                  <c:v>0.11198600174978128</c:v>
                </c:pt>
                <c:pt idx="700">
                  <c:v>0.11287477954144622</c:v>
                </c:pt>
                <c:pt idx="701">
                  <c:v>0.11367673179396093</c:v>
                </c:pt>
                <c:pt idx="702">
                  <c:v>0.11347517730496455</c:v>
                </c:pt>
                <c:pt idx="703">
                  <c:v>0.11377777777777778</c:v>
                </c:pt>
                <c:pt idx="704">
                  <c:v>0.11377777777777778</c:v>
                </c:pt>
                <c:pt idx="705">
                  <c:v>0.11449016100178891</c:v>
                </c:pt>
                <c:pt idx="706">
                  <c:v>0.11594202898550726</c:v>
                </c:pt>
                <c:pt idx="707">
                  <c:v>0.11552346570397112</c:v>
                </c:pt>
                <c:pt idx="708">
                  <c:v>0.11636363636363636</c:v>
                </c:pt>
                <c:pt idx="709">
                  <c:v>0.11636363636363636</c:v>
                </c:pt>
                <c:pt idx="710">
                  <c:v>0.11732355637030248</c:v>
                </c:pt>
                <c:pt idx="711">
                  <c:v>0.11636363636363636</c:v>
                </c:pt>
                <c:pt idx="712">
                  <c:v>0.11906976744186047</c:v>
                </c:pt>
                <c:pt idx="713">
                  <c:v>0.12030075187969924</c:v>
                </c:pt>
                <c:pt idx="714">
                  <c:v>0.12041392285983066</c:v>
                </c:pt>
                <c:pt idx="715">
                  <c:v>0.12121212121212122</c:v>
                </c:pt>
                <c:pt idx="716">
                  <c:v>0.11918063314711359</c:v>
                </c:pt>
                <c:pt idx="717">
                  <c:v>0.11753902662993572</c:v>
                </c:pt>
                <c:pt idx="718">
                  <c:v>0.1164695177434031</c:v>
                </c:pt>
                <c:pt idx="719">
                  <c:v>0.11657559198542805</c:v>
                </c:pt>
                <c:pt idx="720">
                  <c:v>0.11657559198542805</c:v>
                </c:pt>
                <c:pt idx="721">
                  <c:v>0.1149012567324955</c:v>
                </c:pt>
                <c:pt idx="722">
                  <c:v>0.11228070175438597</c:v>
                </c:pt>
                <c:pt idx="723">
                  <c:v>0.11208406304728546</c:v>
                </c:pt>
                <c:pt idx="724">
                  <c:v>0.11277533039647578</c:v>
                </c:pt>
                <c:pt idx="725">
                  <c:v>0.1142857142857143</c:v>
                </c:pt>
                <c:pt idx="726">
                  <c:v>0.11479820627802691</c:v>
                </c:pt>
                <c:pt idx="727">
                  <c:v>0.11594202898550726</c:v>
                </c:pt>
                <c:pt idx="728">
                  <c:v>0.11732355637030248</c:v>
                </c:pt>
                <c:pt idx="729">
                  <c:v>0.11786372007366483</c:v>
                </c:pt>
                <c:pt idx="730">
                  <c:v>0.11929170549860205</c:v>
                </c:pt>
                <c:pt idx="731">
                  <c:v>0.12167300380228138</c:v>
                </c:pt>
                <c:pt idx="732">
                  <c:v>0.12355212355212356</c:v>
                </c:pt>
                <c:pt idx="733">
                  <c:v>0.12379110251450677</c:v>
                </c:pt>
                <c:pt idx="734">
                  <c:v>0.12178877259752617</c:v>
                </c:pt>
                <c:pt idx="735">
                  <c:v>0.12178877259752617</c:v>
                </c:pt>
                <c:pt idx="736">
                  <c:v>0.1233140655105973</c:v>
                </c:pt>
                <c:pt idx="737">
                  <c:v>0.12225405921680993</c:v>
                </c:pt>
                <c:pt idx="738">
                  <c:v>0.12030075187969924</c:v>
                </c:pt>
                <c:pt idx="739">
                  <c:v>0.12052730696798494</c:v>
                </c:pt>
                <c:pt idx="740">
                  <c:v>0.11918063314711359</c:v>
                </c:pt>
                <c:pt idx="741">
                  <c:v>0.12086874409820586</c:v>
                </c:pt>
                <c:pt idx="742">
                  <c:v>0.12144212523719167</c:v>
                </c:pt>
                <c:pt idx="743">
                  <c:v>0.12385099177552007</c:v>
                </c:pt>
                <c:pt idx="744">
                  <c:v>0.12144212523719167</c:v>
                </c:pt>
                <c:pt idx="745">
                  <c:v>0.12178877259752617</c:v>
                </c:pt>
                <c:pt idx="746">
                  <c:v>0.12155745489078823</c:v>
                </c:pt>
                <c:pt idx="747">
                  <c:v>0.12155745489078823</c:v>
                </c:pt>
                <c:pt idx="748">
                  <c:v>0.1227229146692234</c:v>
                </c:pt>
                <c:pt idx="749">
                  <c:v>0.12260536398467434</c:v>
                </c:pt>
                <c:pt idx="750">
                  <c:v>0.12367149758454107</c:v>
                </c:pt>
                <c:pt idx="751">
                  <c:v>0.1283851554663992</c:v>
                </c:pt>
                <c:pt idx="752">
                  <c:v>0.13061224489795917</c:v>
                </c:pt>
                <c:pt idx="753">
                  <c:v>0.13114754098360656</c:v>
                </c:pt>
                <c:pt idx="754">
                  <c:v>0.12851405622489959</c:v>
                </c:pt>
                <c:pt idx="755">
                  <c:v>0.12749003984063748</c:v>
                </c:pt>
                <c:pt idx="756">
                  <c:v>0.12864321608040202</c:v>
                </c:pt>
                <c:pt idx="757">
                  <c:v>0.12890231621349446</c:v>
                </c:pt>
                <c:pt idx="758">
                  <c:v>0.1264822134387352</c:v>
                </c:pt>
                <c:pt idx="759">
                  <c:v>0.128</c:v>
                </c:pt>
                <c:pt idx="760">
                  <c:v>0.12787212787212787</c:v>
                </c:pt>
                <c:pt idx="761">
                  <c:v>0.12825651302605209</c:v>
                </c:pt>
                <c:pt idx="762">
                  <c:v>0.12660731948565779</c:v>
                </c:pt>
                <c:pt idx="763">
                  <c:v>0.12711022840119166</c:v>
                </c:pt>
                <c:pt idx="764">
                  <c:v>0.12451361867704282</c:v>
                </c:pt>
                <c:pt idx="765">
                  <c:v>0.12623274161735701</c:v>
                </c:pt>
                <c:pt idx="766">
                  <c:v>0.12598425196850394</c:v>
                </c:pt>
                <c:pt idx="767">
                  <c:v>0.12736318407960198</c:v>
                </c:pt>
                <c:pt idx="768">
                  <c:v>0.12698412698412698</c:v>
                </c:pt>
                <c:pt idx="769">
                  <c:v>0.12698412698412698</c:v>
                </c:pt>
                <c:pt idx="770">
                  <c:v>0.12549019607843137</c:v>
                </c:pt>
                <c:pt idx="771">
                  <c:v>0.12549019607843137</c:v>
                </c:pt>
                <c:pt idx="772">
                  <c:v>0.12586037364798427</c:v>
                </c:pt>
                <c:pt idx="773">
                  <c:v>0.12439261418853256</c:v>
                </c:pt>
                <c:pt idx="774">
                  <c:v>0.12415130940834142</c:v>
                </c:pt>
                <c:pt idx="775">
                  <c:v>0.12427184466019417</c:v>
                </c:pt>
                <c:pt idx="776">
                  <c:v>0.1257367387033399</c:v>
                </c:pt>
                <c:pt idx="777">
                  <c:v>0.12561334641805694</c:v>
                </c:pt>
                <c:pt idx="778">
                  <c:v>0.12761714855433701</c:v>
                </c:pt>
                <c:pt idx="779">
                  <c:v>0.12812812812812813</c:v>
                </c:pt>
                <c:pt idx="780">
                  <c:v>0.12877263581488935</c:v>
                </c:pt>
                <c:pt idx="781">
                  <c:v>0.131551901336074</c:v>
                </c:pt>
                <c:pt idx="782">
                  <c:v>0.13128205128205128</c:v>
                </c:pt>
                <c:pt idx="783">
                  <c:v>0.12942366026289182</c:v>
                </c:pt>
                <c:pt idx="784">
                  <c:v>0.13128205128205128</c:v>
                </c:pt>
                <c:pt idx="785">
                  <c:v>0.12968591691995948</c:v>
                </c:pt>
                <c:pt idx="786">
                  <c:v>0.12685827552031714</c:v>
                </c:pt>
                <c:pt idx="787">
                  <c:v>0.12391093901258471</c:v>
                </c:pt>
                <c:pt idx="788">
                  <c:v>0.12178877259752617</c:v>
                </c:pt>
                <c:pt idx="789">
                  <c:v>0.1219047619047619</c:v>
                </c:pt>
                <c:pt idx="790">
                  <c:v>0.11996251171508904</c:v>
                </c:pt>
                <c:pt idx="791">
                  <c:v>0.1142857142857143</c:v>
                </c:pt>
                <c:pt idx="792">
                  <c:v>0.10940170940170942</c:v>
                </c:pt>
                <c:pt idx="793">
                  <c:v>0.10977701543739279</c:v>
                </c:pt>
                <c:pt idx="794">
                  <c:v>0.1080168776371308</c:v>
                </c:pt>
                <c:pt idx="795">
                  <c:v>0.10838272650296359</c:v>
                </c:pt>
                <c:pt idx="796">
                  <c:v>0.10921501706484642</c:v>
                </c:pt>
                <c:pt idx="797">
                  <c:v>0.11130434782608696</c:v>
                </c:pt>
                <c:pt idx="798">
                  <c:v>0.11072664359861592</c:v>
                </c:pt>
                <c:pt idx="799">
                  <c:v>9.3385214007782102E-2</c:v>
                </c:pt>
                <c:pt idx="800">
                  <c:v>9.3023255813953487E-2</c:v>
                </c:pt>
                <c:pt idx="801">
                  <c:v>9.2879256965944276E-2</c:v>
                </c:pt>
                <c:pt idx="802">
                  <c:v>9.4711917916337804E-2</c:v>
                </c:pt>
                <c:pt idx="803">
                  <c:v>9.4861660079051377E-2</c:v>
                </c:pt>
                <c:pt idx="804">
                  <c:v>9.3567251461988299E-2</c:v>
                </c:pt>
                <c:pt idx="805">
                  <c:v>9.3567251461988299E-2</c:v>
                </c:pt>
                <c:pt idx="806">
                  <c:v>9.5011876484560567E-2</c:v>
                </c:pt>
                <c:pt idx="807">
                  <c:v>9.4488188976377951E-2</c:v>
                </c:pt>
                <c:pt idx="808">
                  <c:v>9.4488188976377951E-2</c:v>
                </c:pt>
                <c:pt idx="809">
                  <c:v>9.3970242756460459E-2</c:v>
                </c:pt>
                <c:pt idx="810">
                  <c:v>9.4488188976377951E-2</c:v>
                </c:pt>
                <c:pt idx="811">
                  <c:v>9.4413847364280087E-2</c:v>
                </c:pt>
                <c:pt idx="812">
                  <c:v>9.3385214007782102E-2</c:v>
                </c:pt>
                <c:pt idx="813">
                  <c:v>9.2165898617511524E-2</c:v>
                </c:pt>
                <c:pt idx="814">
                  <c:v>9.1743119266055037E-2</c:v>
                </c:pt>
                <c:pt idx="815">
                  <c:v>9.0634441087613288E-2</c:v>
                </c:pt>
                <c:pt idx="816">
                  <c:v>9.0022505626406596E-2</c:v>
                </c:pt>
                <c:pt idx="817">
                  <c:v>9.0293453724604969E-2</c:v>
                </c:pt>
                <c:pt idx="818">
                  <c:v>9.0702947845804988E-2</c:v>
                </c:pt>
                <c:pt idx="819">
                  <c:v>9.0909090909090912E-2</c:v>
                </c:pt>
                <c:pt idx="820">
                  <c:v>9.0225563909774431E-2</c:v>
                </c:pt>
                <c:pt idx="821">
                  <c:v>9.0497737556561084E-2</c:v>
                </c:pt>
                <c:pt idx="822">
                  <c:v>9.1185410334346503E-2</c:v>
                </c:pt>
                <c:pt idx="823">
                  <c:v>9.0429540316503396E-2</c:v>
                </c:pt>
                <c:pt idx="824">
                  <c:v>9.0090090090090086E-2</c:v>
                </c:pt>
                <c:pt idx="825">
                  <c:v>9.0702947845804988E-2</c:v>
                </c:pt>
                <c:pt idx="826">
                  <c:v>9.1743119266055037E-2</c:v>
                </c:pt>
                <c:pt idx="827">
                  <c:v>9.0840272520817555E-2</c:v>
                </c:pt>
                <c:pt idx="828">
                  <c:v>8.9753178758414362E-2</c:v>
                </c:pt>
                <c:pt idx="829">
                  <c:v>9.0497737556561084E-2</c:v>
                </c:pt>
                <c:pt idx="830">
                  <c:v>9.0497737556561084E-2</c:v>
                </c:pt>
                <c:pt idx="831">
                  <c:v>9.0497737556561084E-2</c:v>
                </c:pt>
                <c:pt idx="832">
                  <c:v>9.1116173120728922E-2</c:v>
                </c:pt>
                <c:pt idx="833">
                  <c:v>9.1813312930374896E-2</c:v>
                </c:pt>
                <c:pt idx="834">
                  <c:v>9.2165898617511524E-2</c:v>
                </c:pt>
                <c:pt idx="835">
                  <c:v>9.2664092664092659E-2</c:v>
                </c:pt>
                <c:pt idx="836">
                  <c:v>9.1954022988505732E-2</c:v>
                </c:pt>
                <c:pt idx="837">
                  <c:v>9.0978013646702049E-2</c:v>
                </c:pt>
                <c:pt idx="838">
                  <c:v>9.2095165003837298E-2</c:v>
                </c:pt>
                <c:pt idx="839">
                  <c:v>9.2735703245749618E-2</c:v>
                </c:pt>
                <c:pt idx="840">
                  <c:v>9.2735703245749618E-2</c:v>
                </c:pt>
                <c:pt idx="841">
                  <c:v>9.1533180778032033E-2</c:v>
                </c:pt>
                <c:pt idx="842">
                  <c:v>9.3023255813953487E-2</c:v>
                </c:pt>
                <c:pt idx="843">
                  <c:v>9.2807424593967514E-2</c:v>
                </c:pt>
                <c:pt idx="844">
                  <c:v>9.2307692307692299E-2</c:v>
                </c:pt>
                <c:pt idx="845">
                  <c:v>9.2307692307692299E-2</c:v>
                </c:pt>
                <c:pt idx="846">
                  <c:v>9.4191522762951327E-2</c:v>
                </c:pt>
                <c:pt idx="847">
                  <c:v>9.4413847364280087E-2</c:v>
                </c:pt>
                <c:pt idx="848">
                  <c:v>9.6076861489191354E-2</c:v>
                </c:pt>
                <c:pt idx="849">
                  <c:v>9.6000000000000002E-2</c:v>
                </c:pt>
                <c:pt idx="850">
                  <c:v>9.6000000000000002E-2</c:v>
                </c:pt>
                <c:pt idx="851">
                  <c:v>9.3749999999999986E-2</c:v>
                </c:pt>
                <c:pt idx="852">
                  <c:v>9.2449922958397532E-2</c:v>
                </c:pt>
                <c:pt idx="853">
                  <c:v>9.2095165003837298E-2</c:v>
                </c:pt>
                <c:pt idx="854">
                  <c:v>9.3970242756460459E-2</c:v>
                </c:pt>
                <c:pt idx="855">
                  <c:v>9.4265514532600153E-2</c:v>
                </c:pt>
                <c:pt idx="856">
                  <c:v>9.4786729857819899E-2</c:v>
                </c:pt>
                <c:pt idx="857">
                  <c:v>9.4562647754137114E-2</c:v>
                </c:pt>
                <c:pt idx="858">
                  <c:v>9.5011876484560567E-2</c:v>
                </c:pt>
                <c:pt idx="859">
                  <c:v>9.382329945269742E-2</c:v>
                </c:pt>
                <c:pt idx="860">
                  <c:v>9.2307692307692299E-2</c:v>
                </c:pt>
                <c:pt idx="861">
                  <c:v>9.0771558245083206E-2</c:v>
                </c:pt>
                <c:pt idx="862">
                  <c:v>9.036144578313253E-2</c:v>
                </c:pt>
                <c:pt idx="863">
                  <c:v>8.98876404494382E-2</c:v>
                </c:pt>
                <c:pt idx="864">
                  <c:v>9.0702947845804988E-2</c:v>
                </c:pt>
                <c:pt idx="865">
                  <c:v>8.8626292466765136E-2</c:v>
                </c:pt>
                <c:pt idx="866">
                  <c:v>8.8691796008869186E-2</c:v>
                </c:pt>
                <c:pt idx="867">
                  <c:v>8.8691796008869186E-2</c:v>
                </c:pt>
                <c:pt idx="868">
                  <c:v>8.8888888888888892E-2</c:v>
                </c:pt>
                <c:pt idx="869">
                  <c:v>8.9352196574832468E-2</c:v>
                </c:pt>
                <c:pt idx="870">
                  <c:v>8.98876404494382E-2</c:v>
                </c:pt>
                <c:pt idx="871">
                  <c:v>8.9485458612975383E-2</c:v>
                </c:pt>
                <c:pt idx="872">
                  <c:v>8.9219330855018583E-2</c:v>
                </c:pt>
                <c:pt idx="873">
                  <c:v>8.9352196574832468E-2</c:v>
                </c:pt>
                <c:pt idx="874">
                  <c:v>9.036144578313253E-2</c:v>
                </c:pt>
                <c:pt idx="875">
                  <c:v>8.9955022488755615E-2</c:v>
                </c:pt>
                <c:pt idx="876">
                  <c:v>8.9418777943368111E-2</c:v>
                </c:pt>
                <c:pt idx="877">
                  <c:v>9.1533180778032033E-2</c:v>
                </c:pt>
                <c:pt idx="878">
                  <c:v>9.0225563909774431E-2</c:v>
                </c:pt>
                <c:pt idx="879">
                  <c:v>9.0225563909774431E-2</c:v>
                </c:pt>
                <c:pt idx="880">
                  <c:v>9.1883614088820814E-2</c:v>
                </c:pt>
                <c:pt idx="881">
                  <c:v>9.5238095238095233E-2</c:v>
                </c:pt>
                <c:pt idx="882">
                  <c:v>0.10169491525423728</c:v>
                </c:pt>
                <c:pt idx="883">
                  <c:v>0.10084033613445377</c:v>
                </c:pt>
                <c:pt idx="884">
                  <c:v>0.10143702451394758</c:v>
                </c:pt>
                <c:pt idx="885">
                  <c:v>0.100418410041841</c:v>
                </c:pt>
                <c:pt idx="886">
                  <c:v>0.10178117048346057</c:v>
                </c:pt>
                <c:pt idx="887">
                  <c:v>0.10109519797809605</c:v>
                </c:pt>
                <c:pt idx="888">
                  <c:v>0.10050251256281408</c:v>
                </c:pt>
                <c:pt idx="889">
                  <c:v>0.10416666666666667</c:v>
                </c:pt>
                <c:pt idx="890">
                  <c:v>0.10535557506584722</c:v>
                </c:pt>
                <c:pt idx="891">
                  <c:v>0.10498687664041995</c:v>
                </c:pt>
                <c:pt idx="892">
                  <c:v>0.10535557506584722</c:v>
                </c:pt>
                <c:pt idx="893">
                  <c:v>0.10443864229765012</c:v>
                </c:pt>
                <c:pt idx="894">
                  <c:v>0.10582010582010581</c:v>
                </c:pt>
                <c:pt idx="895">
                  <c:v>0.10704727921498661</c:v>
                </c:pt>
                <c:pt idx="896">
                  <c:v>0.1064773735581189</c:v>
                </c:pt>
                <c:pt idx="897">
                  <c:v>0.10830324909747292</c:v>
                </c:pt>
                <c:pt idx="898">
                  <c:v>0.10938924339106654</c:v>
                </c:pt>
                <c:pt idx="899">
                  <c:v>0.11070110701107011</c:v>
                </c:pt>
                <c:pt idx="900">
                  <c:v>0.10801080108010801</c:v>
                </c:pt>
                <c:pt idx="901">
                  <c:v>0.10600706713780918</c:v>
                </c:pt>
                <c:pt idx="902">
                  <c:v>0.10471204188481674</c:v>
                </c:pt>
                <c:pt idx="903">
                  <c:v>0.10309278350515463</c:v>
                </c:pt>
                <c:pt idx="904">
                  <c:v>0.10859728506787329</c:v>
                </c:pt>
                <c:pt idx="905">
                  <c:v>0.10978956999085086</c:v>
                </c:pt>
                <c:pt idx="906">
                  <c:v>0.10989010989010989</c:v>
                </c:pt>
                <c:pt idx="907">
                  <c:v>0.10452961672473866</c:v>
                </c:pt>
                <c:pt idx="908">
                  <c:v>0.10628875110717449</c:v>
                </c:pt>
                <c:pt idx="909">
                  <c:v>0.10666666666666666</c:v>
                </c:pt>
                <c:pt idx="910">
                  <c:v>0.10256410256410256</c:v>
                </c:pt>
                <c:pt idx="911">
                  <c:v>9.8846787479406908E-2</c:v>
                </c:pt>
                <c:pt idx="912">
                  <c:v>9.8360655737704916E-2</c:v>
                </c:pt>
                <c:pt idx="913">
                  <c:v>9.9009900990099015E-2</c:v>
                </c:pt>
                <c:pt idx="914">
                  <c:v>9.6852300242130748E-2</c:v>
                </c:pt>
                <c:pt idx="915">
                  <c:v>9.6618357487922704E-2</c:v>
                </c:pt>
                <c:pt idx="916">
                  <c:v>9.4413847364280087E-2</c:v>
                </c:pt>
                <c:pt idx="917">
                  <c:v>9.1954022988505732E-2</c:v>
                </c:pt>
                <c:pt idx="918">
                  <c:v>9.1603053435114504E-2</c:v>
                </c:pt>
                <c:pt idx="919">
                  <c:v>8.9153046062407121E-2</c:v>
                </c:pt>
                <c:pt idx="920">
                  <c:v>8.9352196574832468E-2</c:v>
                </c:pt>
                <c:pt idx="921">
                  <c:v>8.98876404494382E-2</c:v>
                </c:pt>
                <c:pt idx="922">
                  <c:v>9.056603773584905E-2</c:v>
                </c:pt>
                <c:pt idx="923">
                  <c:v>9.1463414634146339E-2</c:v>
                </c:pt>
                <c:pt idx="924">
                  <c:v>9.0090090090090086E-2</c:v>
                </c:pt>
                <c:pt idx="925">
                  <c:v>9.0090090090090086E-2</c:v>
                </c:pt>
                <c:pt idx="926">
                  <c:v>8.9552238805970144E-2</c:v>
                </c:pt>
                <c:pt idx="927">
                  <c:v>8.8495575221238937E-2</c:v>
                </c:pt>
                <c:pt idx="928">
                  <c:v>8.8757396449704137E-2</c:v>
                </c:pt>
                <c:pt idx="929">
                  <c:v>8.7527352297592995E-2</c:v>
                </c:pt>
                <c:pt idx="930">
                  <c:v>8.6893555394641553E-2</c:v>
                </c:pt>
                <c:pt idx="931">
                  <c:v>8.6393088552915762E-2</c:v>
                </c:pt>
                <c:pt idx="932">
                  <c:v>8.608321377331421E-2</c:v>
                </c:pt>
                <c:pt idx="933">
                  <c:v>8.6767895878524945E-2</c:v>
                </c:pt>
                <c:pt idx="934">
                  <c:v>8.7655222790357923E-2</c:v>
                </c:pt>
                <c:pt idx="935">
                  <c:v>8.6580086580086577E-2</c:v>
                </c:pt>
                <c:pt idx="936">
                  <c:v>8.5227272727272721E-2</c:v>
                </c:pt>
                <c:pt idx="937">
                  <c:v>8.608321377331421E-2</c:v>
                </c:pt>
                <c:pt idx="938">
                  <c:v>8.4033613445378158E-2</c:v>
                </c:pt>
                <c:pt idx="939">
                  <c:v>8.4745762711864403E-2</c:v>
                </c:pt>
                <c:pt idx="940">
                  <c:v>8.4745762711864403E-2</c:v>
                </c:pt>
                <c:pt idx="941">
                  <c:v>8.5106382978723402E-2</c:v>
                </c:pt>
                <c:pt idx="942">
                  <c:v>8.6021505376344093E-2</c:v>
                </c:pt>
                <c:pt idx="943">
                  <c:v>8.804108584005868E-2</c:v>
                </c:pt>
                <c:pt idx="944">
                  <c:v>8.8105726872246701E-2</c:v>
                </c:pt>
                <c:pt idx="945">
                  <c:v>8.9686098654708515E-2</c:v>
                </c:pt>
                <c:pt idx="946">
                  <c:v>9.0978013646702049E-2</c:v>
                </c:pt>
                <c:pt idx="947">
                  <c:v>9.1603053435114504E-2</c:v>
                </c:pt>
                <c:pt idx="948">
                  <c:v>9.202453987730061E-2</c:v>
                </c:pt>
                <c:pt idx="949">
                  <c:v>9.2165898617511524E-2</c:v>
                </c:pt>
                <c:pt idx="950">
                  <c:v>9.2735703245749618E-2</c:v>
                </c:pt>
                <c:pt idx="951">
                  <c:v>9.2592592592592587E-2</c:v>
                </c:pt>
                <c:pt idx="952">
                  <c:v>9.360374414976598E-2</c:v>
                </c:pt>
                <c:pt idx="953">
                  <c:v>9.4339622641509427E-2</c:v>
                </c:pt>
                <c:pt idx="954">
                  <c:v>9.4265514532600153E-2</c:v>
                </c:pt>
                <c:pt idx="955">
                  <c:v>9.3457943925233641E-2</c:v>
                </c:pt>
                <c:pt idx="956">
                  <c:v>9.3530787217459083E-2</c:v>
                </c:pt>
                <c:pt idx="957">
                  <c:v>9.3240093240093247E-2</c:v>
                </c:pt>
                <c:pt idx="958">
                  <c:v>9.382329945269742E-2</c:v>
                </c:pt>
                <c:pt idx="959">
                  <c:v>9.5087163232963554E-2</c:v>
                </c:pt>
                <c:pt idx="960">
                  <c:v>9.538950715421303E-2</c:v>
                </c:pt>
                <c:pt idx="961">
                  <c:v>9.6230954290296697E-2</c:v>
                </c:pt>
                <c:pt idx="962">
                  <c:v>9.4117647058823528E-2</c:v>
                </c:pt>
                <c:pt idx="963">
                  <c:v>9.360374414976598E-2</c:v>
                </c:pt>
                <c:pt idx="964">
                  <c:v>9.3676814988290391E-2</c:v>
                </c:pt>
                <c:pt idx="965">
                  <c:v>9.2807424593967514E-2</c:v>
                </c:pt>
                <c:pt idx="966">
                  <c:v>9.3167701863354033E-2</c:v>
                </c:pt>
                <c:pt idx="967">
                  <c:v>9.4265514532600153E-2</c:v>
                </c:pt>
                <c:pt idx="968">
                  <c:v>9.3385214007782102E-2</c:v>
                </c:pt>
                <c:pt idx="969">
                  <c:v>9.3385214007782102E-2</c:v>
                </c:pt>
                <c:pt idx="970">
                  <c:v>9.3385214007782102E-2</c:v>
                </c:pt>
                <c:pt idx="971">
                  <c:v>9.5770151636073428E-2</c:v>
                </c:pt>
                <c:pt idx="972">
                  <c:v>9.6230954290296697E-2</c:v>
                </c:pt>
                <c:pt idx="973">
                  <c:v>9.569377990430622E-2</c:v>
                </c:pt>
                <c:pt idx="974">
                  <c:v>9.5617529880478072E-2</c:v>
                </c:pt>
                <c:pt idx="975">
                  <c:v>9.6385542168674704E-2</c:v>
                </c:pt>
                <c:pt idx="976">
                  <c:v>9.8280098280098274E-2</c:v>
                </c:pt>
                <c:pt idx="977">
                  <c:v>9.7959183673469383E-2</c:v>
                </c:pt>
                <c:pt idx="978">
                  <c:v>9.7959183673469383E-2</c:v>
                </c:pt>
                <c:pt idx="979">
                  <c:v>9.9585062240663894E-2</c:v>
                </c:pt>
                <c:pt idx="980">
                  <c:v>9.9585062240663894E-2</c:v>
                </c:pt>
                <c:pt idx="981">
                  <c:v>0.10109519797809605</c:v>
                </c:pt>
                <c:pt idx="982">
                  <c:v>9.7560975609756087E-2</c:v>
                </c:pt>
                <c:pt idx="983">
                  <c:v>9.4637223974763401E-2</c:v>
                </c:pt>
                <c:pt idx="984">
                  <c:v>9.4339622641509427E-2</c:v>
                </c:pt>
                <c:pt idx="985">
                  <c:v>8.9153046062407121E-2</c:v>
                </c:pt>
                <c:pt idx="986">
                  <c:v>8.8495575221238937E-2</c:v>
                </c:pt>
                <c:pt idx="987">
                  <c:v>8.8626292466765136E-2</c:v>
                </c:pt>
                <c:pt idx="988">
                  <c:v>8.7847730600292828E-2</c:v>
                </c:pt>
                <c:pt idx="989">
                  <c:v>8.8300220750551869E-2</c:v>
                </c:pt>
                <c:pt idx="990">
                  <c:v>8.9086859688195977E-2</c:v>
                </c:pt>
                <c:pt idx="991">
                  <c:v>8.8560885608856083E-2</c:v>
                </c:pt>
                <c:pt idx="992">
                  <c:v>8.8626292466765136E-2</c:v>
                </c:pt>
                <c:pt idx="993">
                  <c:v>8.9352196574832468E-2</c:v>
                </c:pt>
                <c:pt idx="994">
                  <c:v>8.771929824561403E-2</c:v>
                </c:pt>
                <c:pt idx="995">
                  <c:v>8.771929824561403E-2</c:v>
                </c:pt>
                <c:pt idx="996">
                  <c:v>9.056603773584905E-2</c:v>
                </c:pt>
                <c:pt idx="997">
                  <c:v>9.202453987730061E-2</c:v>
                </c:pt>
                <c:pt idx="998">
                  <c:v>9.3970242756460459E-2</c:v>
                </c:pt>
                <c:pt idx="999">
                  <c:v>9.2236740968485775E-2</c:v>
                </c:pt>
                <c:pt idx="1000">
                  <c:v>9.4488188976377951E-2</c:v>
                </c:pt>
                <c:pt idx="1001">
                  <c:v>9.2735703245749618E-2</c:v>
                </c:pt>
                <c:pt idx="1002">
                  <c:v>9.0978013646702049E-2</c:v>
                </c:pt>
                <c:pt idx="1003">
                  <c:v>8.8170462894930204E-2</c:v>
                </c:pt>
                <c:pt idx="1004">
                  <c:v>8.8495575221238937E-2</c:v>
                </c:pt>
                <c:pt idx="1005">
                  <c:v>8.9686098654708515E-2</c:v>
                </c:pt>
                <c:pt idx="1006">
                  <c:v>8.98876404494382E-2</c:v>
                </c:pt>
                <c:pt idx="1007">
                  <c:v>8.8757396449704137E-2</c:v>
                </c:pt>
                <c:pt idx="1008">
                  <c:v>8.7912087912087905E-2</c:v>
                </c:pt>
                <c:pt idx="1009">
                  <c:v>8.8365243004418254E-2</c:v>
                </c:pt>
                <c:pt idx="1010">
                  <c:v>8.6145010768126348E-2</c:v>
                </c:pt>
                <c:pt idx="1011">
                  <c:v>8.7272727272727266E-2</c:v>
                </c:pt>
                <c:pt idx="1012">
                  <c:v>8.5714285714285715E-2</c:v>
                </c:pt>
                <c:pt idx="1013">
                  <c:v>8.7912087912087905E-2</c:v>
                </c:pt>
                <c:pt idx="1014">
                  <c:v>8.9352196574832468E-2</c:v>
                </c:pt>
                <c:pt idx="1015">
                  <c:v>8.7591240875912413E-2</c:v>
                </c:pt>
                <c:pt idx="1016">
                  <c:v>8.6145010768126348E-2</c:v>
                </c:pt>
                <c:pt idx="1017">
                  <c:v>8.6956521739130432E-2</c:v>
                </c:pt>
                <c:pt idx="1018">
                  <c:v>8.8495575221238937E-2</c:v>
                </c:pt>
                <c:pt idx="1019">
                  <c:v>8.5714285714285715E-2</c:v>
                </c:pt>
                <c:pt idx="1020">
                  <c:v>8.5775553967119361E-2</c:v>
                </c:pt>
                <c:pt idx="1021">
                  <c:v>8.4210526315789472E-2</c:v>
                </c:pt>
                <c:pt idx="1022">
                  <c:v>8.4092501751927118E-2</c:v>
                </c:pt>
                <c:pt idx="1023">
                  <c:v>8.4092501751927118E-2</c:v>
                </c:pt>
                <c:pt idx="1024">
                  <c:v>8.3740404745289598E-2</c:v>
                </c:pt>
                <c:pt idx="1025">
                  <c:v>8.4151472650771386E-2</c:v>
                </c:pt>
                <c:pt idx="1026">
                  <c:v>8.4151472650771386E-2</c:v>
                </c:pt>
                <c:pt idx="1027">
                  <c:v>8.3798882681564241E-2</c:v>
                </c:pt>
                <c:pt idx="1028">
                  <c:v>8.5106382978723402E-2</c:v>
                </c:pt>
                <c:pt idx="1029">
                  <c:v>8.4865629420084854E-2</c:v>
                </c:pt>
                <c:pt idx="1030">
                  <c:v>8.4745762711864403E-2</c:v>
                </c:pt>
                <c:pt idx="1031">
                  <c:v>8.5409252669039135E-2</c:v>
                </c:pt>
                <c:pt idx="1032">
                  <c:v>8.5106382978723402E-2</c:v>
                </c:pt>
                <c:pt idx="1033">
                  <c:v>8.4033613445378158E-2</c:v>
                </c:pt>
                <c:pt idx="1034">
                  <c:v>8.3857442348008376E-2</c:v>
                </c:pt>
                <c:pt idx="1035">
                  <c:v>8.3565459610027856E-2</c:v>
                </c:pt>
                <c:pt idx="1036">
                  <c:v>8.3916083916083906E-2</c:v>
                </c:pt>
                <c:pt idx="1037">
                  <c:v>8.4151472650771386E-2</c:v>
                </c:pt>
                <c:pt idx="1038">
                  <c:v>8.4805653710247342E-2</c:v>
                </c:pt>
                <c:pt idx="1039">
                  <c:v>8.5046066619418853E-2</c:v>
                </c:pt>
                <c:pt idx="1040">
                  <c:v>8.5166784953867994E-2</c:v>
                </c:pt>
                <c:pt idx="1041">
                  <c:v>8.6021505376344093E-2</c:v>
                </c:pt>
                <c:pt idx="1042">
                  <c:v>8.6455331412103736E-2</c:v>
                </c:pt>
                <c:pt idx="1043">
                  <c:v>8.6268871315600279E-2</c:v>
                </c:pt>
                <c:pt idx="1044">
                  <c:v>8.6393088552915762E-2</c:v>
                </c:pt>
                <c:pt idx="1045">
                  <c:v>8.8365243004418254E-2</c:v>
                </c:pt>
                <c:pt idx="1046">
                  <c:v>8.6580086580086577E-2</c:v>
                </c:pt>
                <c:pt idx="1047">
                  <c:v>8.8626292466765136E-2</c:v>
                </c:pt>
                <c:pt idx="1048">
                  <c:v>8.5775553967119361E-2</c:v>
                </c:pt>
                <c:pt idx="1049">
                  <c:v>8.5775553967119361E-2</c:v>
                </c:pt>
                <c:pt idx="1050">
                  <c:v>8.6145010768126348E-2</c:v>
                </c:pt>
                <c:pt idx="1051">
                  <c:v>8.5775553967119361E-2</c:v>
                </c:pt>
                <c:pt idx="1052">
                  <c:v>8.620689655172413E-2</c:v>
                </c:pt>
                <c:pt idx="1053">
                  <c:v>8.6642599277978335E-2</c:v>
                </c:pt>
                <c:pt idx="1054">
                  <c:v>8.6956521739130432E-2</c:v>
                </c:pt>
                <c:pt idx="1055">
                  <c:v>8.5227272727272721E-2</c:v>
                </c:pt>
                <c:pt idx="1056">
                  <c:v>8.5227272727272721E-2</c:v>
                </c:pt>
                <c:pt idx="1057">
                  <c:v>8.5836909871244635E-2</c:v>
                </c:pt>
                <c:pt idx="1058">
                  <c:v>8.7912087912087905E-2</c:v>
                </c:pt>
                <c:pt idx="1059">
                  <c:v>8.7336244541484712E-2</c:v>
                </c:pt>
                <c:pt idx="1060">
                  <c:v>8.7527352297592995E-2</c:v>
                </c:pt>
                <c:pt idx="1061">
                  <c:v>8.8954781319495912E-2</c:v>
                </c:pt>
                <c:pt idx="1062">
                  <c:v>8.9086859688195977E-2</c:v>
                </c:pt>
                <c:pt idx="1063">
                  <c:v>8.8626292466765136E-2</c:v>
                </c:pt>
                <c:pt idx="1064">
                  <c:v>8.7976539589442806E-2</c:v>
                </c:pt>
                <c:pt idx="1065">
                  <c:v>8.7976539589442806E-2</c:v>
                </c:pt>
                <c:pt idx="1066">
                  <c:v>8.7082728592162553E-2</c:v>
                </c:pt>
                <c:pt idx="1067">
                  <c:v>8.6893555394641553E-2</c:v>
                </c:pt>
                <c:pt idx="1068">
                  <c:v>8.7591240875912413E-2</c:v>
                </c:pt>
                <c:pt idx="1069">
                  <c:v>8.8105726872246701E-2</c:v>
                </c:pt>
                <c:pt idx="1070">
                  <c:v>8.6393088552915762E-2</c:v>
                </c:pt>
                <c:pt idx="1071">
                  <c:v>8.6830680173661356E-2</c:v>
                </c:pt>
                <c:pt idx="1072">
                  <c:v>8.6517664023071372E-2</c:v>
                </c:pt>
                <c:pt idx="1073">
                  <c:v>8.6393088552915762E-2</c:v>
                </c:pt>
                <c:pt idx="1074">
                  <c:v>8.6705202312138727E-2</c:v>
                </c:pt>
                <c:pt idx="1075">
                  <c:v>8.739985433357611E-2</c:v>
                </c:pt>
                <c:pt idx="1076">
                  <c:v>8.7527352297592995E-2</c:v>
                </c:pt>
                <c:pt idx="1077">
                  <c:v>8.7336244541484712E-2</c:v>
                </c:pt>
                <c:pt idx="1078">
                  <c:v>8.7912087912087905E-2</c:v>
                </c:pt>
                <c:pt idx="1079">
                  <c:v>8.8626292466765136E-2</c:v>
                </c:pt>
                <c:pt idx="1080">
                  <c:v>8.9552238805970144E-2</c:v>
                </c:pt>
                <c:pt idx="1081">
                  <c:v>9.0225563909774431E-2</c:v>
                </c:pt>
                <c:pt idx="1082">
                  <c:v>9.0225563909774431E-2</c:v>
                </c:pt>
                <c:pt idx="1083">
                  <c:v>8.9686098654708515E-2</c:v>
                </c:pt>
                <c:pt idx="1084">
                  <c:v>9.1603053435114504E-2</c:v>
                </c:pt>
                <c:pt idx="1085">
                  <c:v>9.0702947845804988E-2</c:v>
                </c:pt>
                <c:pt idx="1086">
                  <c:v>8.8300220750551869E-2</c:v>
                </c:pt>
                <c:pt idx="1087">
                  <c:v>8.7655222790357923E-2</c:v>
                </c:pt>
                <c:pt idx="1088">
                  <c:v>8.7527352297592995E-2</c:v>
                </c:pt>
                <c:pt idx="1089">
                  <c:v>8.778346744696415E-2</c:v>
                </c:pt>
                <c:pt idx="1090">
                  <c:v>8.778346744696415E-2</c:v>
                </c:pt>
                <c:pt idx="1091">
                  <c:v>8.804108584005868E-2</c:v>
                </c:pt>
                <c:pt idx="1092">
                  <c:v>8.6956521739130432E-2</c:v>
                </c:pt>
                <c:pt idx="1093">
                  <c:v>8.7912087912087905E-2</c:v>
                </c:pt>
                <c:pt idx="1094">
                  <c:v>8.8170462894930204E-2</c:v>
                </c:pt>
                <c:pt idx="1095">
                  <c:v>8.7976539589442806E-2</c:v>
                </c:pt>
                <c:pt idx="1096">
                  <c:v>8.8757396449704137E-2</c:v>
                </c:pt>
                <c:pt idx="1097">
                  <c:v>8.8757396449704137E-2</c:v>
                </c:pt>
                <c:pt idx="1098">
                  <c:v>8.7976539589442806E-2</c:v>
                </c:pt>
                <c:pt idx="1099">
                  <c:v>8.8300220750551869E-2</c:v>
                </c:pt>
                <c:pt idx="1100">
                  <c:v>8.8823094004441147E-2</c:v>
                </c:pt>
                <c:pt idx="1101">
                  <c:v>8.9352196574832468E-2</c:v>
                </c:pt>
                <c:pt idx="1102">
                  <c:v>8.9020771513353109E-2</c:v>
                </c:pt>
                <c:pt idx="1103">
                  <c:v>8.8626292466765136E-2</c:v>
                </c:pt>
                <c:pt idx="1104">
                  <c:v>8.8300220750551869E-2</c:v>
                </c:pt>
                <c:pt idx="1105">
                  <c:v>8.8757396449704137E-2</c:v>
                </c:pt>
                <c:pt idx="1106">
                  <c:v>8.8757396449704137E-2</c:v>
                </c:pt>
                <c:pt idx="1107">
                  <c:v>8.9552238805970144E-2</c:v>
                </c:pt>
                <c:pt idx="1108">
                  <c:v>9.0668681526256137E-2</c:v>
                </c:pt>
                <c:pt idx="1109">
                  <c:v>9.056603773584905E-2</c:v>
                </c:pt>
                <c:pt idx="1110">
                  <c:v>9.1047040971168433E-2</c:v>
                </c:pt>
                <c:pt idx="1111">
                  <c:v>8.9418777943368111E-2</c:v>
                </c:pt>
                <c:pt idx="1112">
                  <c:v>8.6830680173661356E-2</c:v>
                </c:pt>
                <c:pt idx="1113">
                  <c:v>8.6705202312138727E-2</c:v>
                </c:pt>
                <c:pt idx="1114">
                  <c:v>8.7019579405366212E-2</c:v>
                </c:pt>
                <c:pt idx="1115">
                  <c:v>8.6021505376344093E-2</c:v>
                </c:pt>
                <c:pt idx="1116">
                  <c:v>8.6767895878524945E-2</c:v>
                </c:pt>
                <c:pt idx="1117">
                  <c:v>8.620689655172413E-2</c:v>
                </c:pt>
                <c:pt idx="1118">
                  <c:v>8.6393088552915762E-2</c:v>
                </c:pt>
                <c:pt idx="1119">
                  <c:v>8.7272727272727266E-2</c:v>
                </c:pt>
                <c:pt idx="1120">
                  <c:v>8.8300220750551869E-2</c:v>
                </c:pt>
                <c:pt idx="1121">
                  <c:v>8.8365243004418254E-2</c:v>
                </c:pt>
                <c:pt idx="1122">
                  <c:v>9.0634441087613288E-2</c:v>
                </c:pt>
                <c:pt idx="1123">
                  <c:v>8.98876404494382E-2</c:v>
                </c:pt>
                <c:pt idx="1124">
                  <c:v>8.9219330855018583E-2</c:v>
                </c:pt>
                <c:pt idx="1125">
                  <c:v>8.8954781319495912E-2</c:v>
                </c:pt>
                <c:pt idx="1126">
                  <c:v>8.8170462894930204E-2</c:v>
                </c:pt>
                <c:pt idx="1127">
                  <c:v>8.8170462894930204E-2</c:v>
                </c:pt>
                <c:pt idx="1128">
                  <c:v>8.7912087912087905E-2</c:v>
                </c:pt>
                <c:pt idx="1129">
                  <c:v>8.8691796008869186E-2</c:v>
                </c:pt>
                <c:pt idx="1130">
                  <c:v>8.8560885608856083E-2</c:v>
                </c:pt>
                <c:pt idx="1131">
                  <c:v>8.7591240875912413E-2</c:v>
                </c:pt>
                <c:pt idx="1132">
                  <c:v>8.7655222790357923E-2</c:v>
                </c:pt>
                <c:pt idx="1133">
                  <c:v>8.7463556851311949E-2</c:v>
                </c:pt>
                <c:pt idx="1134">
                  <c:v>8.739985433357611E-2</c:v>
                </c:pt>
                <c:pt idx="1135">
                  <c:v>8.5470085470085472E-2</c:v>
                </c:pt>
                <c:pt idx="1136">
                  <c:v>8.4626234132581094E-2</c:v>
                </c:pt>
                <c:pt idx="1137">
                  <c:v>8.5836909871244635E-2</c:v>
                </c:pt>
                <c:pt idx="1138">
                  <c:v>8.5348506401137975E-2</c:v>
                </c:pt>
                <c:pt idx="1139">
                  <c:v>8.3682008368200833E-2</c:v>
                </c:pt>
                <c:pt idx="1140">
                  <c:v>8.3682008368200833E-2</c:v>
                </c:pt>
                <c:pt idx="1141">
                  <c:v>8.4033613445378158E-2</c:v>
                </c:pt>
                <c:pt idx="1142">
                  <c:v>8.3798882681564241E-2</c:v>
                </c:pt>
                <c:pt idx="1143">
                  <c:v>8.3623693379790934E-2</c:v>
                </c:pt>
                <c:pt idx="1144">
                  <c:v>8.4033613445378158E-2</c:v>
                </c:pt>
                <c:pt idx="1145">
                  <c:v>8.3565459610027856E-2</c:v>
                </c:pt>
                <c:pt idx="1146">
                  <c:v>8.3623693379790934E-2</c:v>
                </c:pt>
                <c:pt idx="1147">
                  <c:v>8.4566596194503171E-2</c:v>
                </c:pt>
                <c:pt idx="1148">
                  <c:v>8.4210526315789472E-2</c:v>
                </c:pt>
                <c:pt idx="1149">
                  <c:v>8.3857442348008376E-2</c:v>
                </c:pt>
                <c:pt idx="1150">
                  <c:v>8.3857442348008376E-2</c:v>
                </c:pt>
                <c:pt idx="1151">
                  <c:v>8.3565459610027856E-2</c:v>
                </c:pt>
                <c:pt idx="1152">
                  <c:v>8.4033613445378158E-2</c:v>
                </c:pt>
                <c:pt idx="1153">
                  <c:v>8.4151472650771386E-2</c:v>
                </c:pt>
                <c:pt idx="1154">
                  <c:v>8.4865629420084854E-2</c:v>
                </c:pt>
                <c:pt idx="1155">
                  <c:v>8.4507042253521125E-2</c:v>
                </c:pt>
                <c:pt idx="1156">
                  <c:v>8.4685956245589264E-2</c:v>
                </c:pt>
                <c:pt idx="1157">
                  <c:v>8.4269662921348312E-2</c:v>
                </c:pt>
                <c:pt idx="1158">
                  <c:v>8.4865629420084854E-2</c:v>
                </c:pt>
                <c:pt idx="1159">
                  <c:v>8.4985835694050993E-2</c:v>
                </c:pt>
                <c:pt idx="1160">
                  <c:v>8.4507042253521125E-2</c:v>
                </c:pt>
                <c:pt idx="1161">
                  <c:v>8.5106382978723402E-2</c:v>
                </c:pt>
                <c:pt idx="1162">
                  <c:v>8.4328882642304981E-2</c:v>
                </c:pt>
                <c:pt idx="1163">
                  <c:v>8.5166784953867994E-2</c:v>
                </c:pt>
                <c:pt idx="1164">
                  <c:v>8.5653104925053528E-2</c:v>
                </c:pt>
                <c:pt idx="1165">
                  <c:v>8.5836909871244635E-2</c:v>
                </c:pt>
                <c:pt idx="1166">
                  <c:v>8.8430361090641119E-2</c:v>
                </c:pt>
                <c:pt idx="1167">
                  <c:v>8.771929824561403E-2</c:v>
                </c:pt>
                <c:pt idx="1168">
                  <c:v>8.8954781319495912E-2</c:v>
                </c:pt>
                <c:pt idx="1169">
                  <c:v>8.804108584005868E-2</c:v>
                </c:pt>
                <c:pt idx="1170">
                  <c:v>8.8235294117647065E-2</c:v>
                </c:pt>
                <c:pt idx="1171">
                  <c:v>8.8105726872246701E-2</c:v>
                </c:pt>
                <c:pt idx="1172">
                  <c:v>8.8626292466765136E-2</c:v>
                </c:pt>
                <c:pt idx="1173">
                  <c:v>8.9086859688195977E-2</c:v>
                </c:pt>
                <c:pt idx="1174">
                  <c:v>8.9820359281437126E-2</c:v>
                </c:pt>
                <c:pt idx="1175">
                  <c:v>8.8626292466765136E-2</c:v>
                </c:pt>
                <c:pt idx="1176">
                  <c:v>8.7591240875912413E-2</c:v>
                </c:pt>
                <c:pt idx="1177">
                  <c:v>8.608321377331421E-2</c:v>
                </c:pt>
                <c:pt idx="1178">
                  <c:v>8.4925690021231418E-2</c:v>
                </c:pt>
                <c:pt idx="1179">
                  <c:v>8.5166784953867994E-2</c:v>
                </c:pt>
                <c:pt idx="1180">
                  <c:v>8.5046066619418853E-2</c:v>
                </c:pt>
                <c:pt idx="1181">
                  <c:v>8.4210526315789472E-2</c:v>
                </c:pt>
                <c:pt idx="1182">
                  <c:v>8.4685956245589264E-2</c:v>
                </c:pt>
                <c:pt idx="1183">
                  <c:v>8.5106382978723402E-2</c:v>
                </c:pt>
                <c:pt idx="1184">
                  <c:v>8.3916083916083906E-2</c:v>
                </c:pt>
                <c:pt idx="1185">
                  <c:v>8.3916083916083906E-2</c:v>
                </c:pt>
                <c:pt idx="1186">
                  <c:v>8.344923504867871E-2</c:v>
                </c:pt>
                <c:pt idx="1187">
                  <c:v>8.4269662921348312E-2</c:v>
                </c:pt>
                <c:pt idx="1188">
                  <c:v>8.3974807557732678E-2</c:v>
                </c:pt>
                <c:pt idx="1189">
                  <c:v>8.3916083916083906E-2</c:v>
                </c:pt>
                <c:pt idx="1190">
                  <c:v>8.3391243919388458E-2</c:v>
                </c:pt>
                <c:pt idx="1191">
                  <c:v>8.4566596194503171E-2</c:v>
                </c:pt>
                <c:pt idx="1192">
                  <c:v>8.3974807557732678E-2</c:v>
                </c:pt>
                <c:pt idx="1193">
                  <c:v>8.5348506401137975E-2</c:v>
                </c:pt>
                <c:pt idx="1194">
                  <c:v>8.5227272727272721E-2</c:v>
                </c:pt>
                <c:pt idx="1195">
                  <c:v>8.4805653710247342E-2</c:v>
                </c:pt>
                <c:pt idx="1196">
                  <c:v>8.7272727272727266E-2</c:v>
                </c:pt>
                <c:pt idx="1197">
                  <c:v>8.4985835694050993E-2</c:v>
                </c:pt>
                <c:pt idx="1198">
                  <c:v>8.4151472650771386E-2</c:v>
                </c:pt>
                <c:pt idx="1199">
                  <c:v>8.344923504867871E-2</c:v>
                </c:pt>
                <c:pt idx="1200">
                  <c:v>8.3623693379790934E-2</c:v>
                </c:pt>
                <c:pt idx="1201">
                  <c:v>8.4151472650771386E-2</c:v>
                </c:pt>
                <c:pt idx="1202">
                  <c:v>8.4151472650771386E-2</c:v>
                </c:pt>
                <c:pt idx="1203">
                  <c:v>8.4507042253521125E-2</c:v>
                </c:pt>
                <c:pt idx="1204">
                  <c:v>8.5046066619418853E-2</c:v>
                </c:pt>
                <c:pt idx="1205">
                  <c:v>8.4626234132581094E-2</c:v>
                </c:pt>
                <c:pt idx="1206">
                  <c:v>8.5046066619418853E-2</c:v>
                </c:pt>
                <c:pt idx="1207">
                  <c:v>8.5592011412268187E-2</c:v>
                </c:pt>
                <c:pt idx="1208">
                  <c:v>8.5287846481876331E-2</c:v>
                </c:pt>
                <c:pt idx="1209">
                  <c:v>8.5470085470085472E-2</c:v>
                </c:pt>
                <c:pt idx="1210">
                  <c:v>8.4092501751927118E-2</c:v>
                </c:pt>
                <c:pt idx="1211">
                  <c:v>8.4388185654008435E-2</c:v>
                </c:pt>
                <c:pt idx="1212">
                  <c:v>8.4626234132581094E-2</c:v>
                </c:pt>
                <c:pt idx="1213">
                  <c:v>8.4685956245589264E-2</c:v>
                </c:pt>
                <c:pt idx="1214">
                  <c:v>8.4269662921348312E-2</c:v>
                </c:pt>
                <c:pt idx="1215">
                  <c:v>8.5348506401137975E-2</c:v>
                </c:pt>
                <c:pt idx="1216">
                  <c:v>8.5653104925053528E-2</c:v>
                </c:pt>
                <c:pt idx="1217">
                  <c:v>8.5531004989308629E-2</c:v>
                </c:pt>
                <c:pt idx="1218">
                  <c:v>8.6145010768126348E-2</c:v>
                </c:pt>
                <c:pt idx="1219">
                  <c:v>8.771929824561403E-2</c:v>
                </c:pt>
                <c:pt idx="1220">
                  <c:v>8.5592011412268187E-2</c:v>
                </c:pt>
                <c:pt idx="1221">
                  <c:v>8.4985835694050993E-2</c:v>
                </c:pt>
                <c:pt idx="1222">
                  <c:v>8.5106382978723402E-2</c:v>
                </c:pt>
                <c:pt idx="1223">
                  <c:v>8.4566596194503171E-2</c:v>
                </c:pt>
                <c:pt idx="1224">
                  <c:v>8.4269662921348312E-2</c:v>
                </c:pt>
                <c:pt idx="1225">
                  <c:v>8.5592011412268187E-2</c:v>
                </c:pt>
                <c:pt idx="1226">
                  <c:v>8.714596949891068E-2</c:v>
                </c:pt>
                <c:pt idx="1227">
                  <c:v>8.6145010768126348E-2</c:v>
                </c:pt>
                <c:pt idx="1228">
                  <c:v>8.5046066619418853E-2</c:v>
                </c:pt>
                <c:pt idx="1229">
                  <c:v>8.4985835694050993E-2</c:v>
                </c:pt>
                <c:pt idx="1230">
                  <c:v>8.4985835694050993E-2</c:v>
                </c:pt>
                <c:pt idx="1231">
                  <c:v>8.5836909871244635E-2</c:v>
                </c:pt>
                <c:pt idx="1232">
                  <c:v>8.6830680173661356E-2</c:v>
                </c:pt>
                <c:pt idx="1233">
                  <c:v>8.714596949891068E-2</c:v>
                </c:pt>
                <c:pt idx="1234">
                  <c:v>8.5959885386819479E-2</c:v>
                </c:pt>
                <c:pt idx="1235">
                  <c:v>8.7019579405366212E-2</c:v>
                </c:pt>
                <c:pt idx="1236">
                  <c:v>8.5714285714285715E-2</c:v>
                </c:pt>
                <c:pt idx="1237">
                  <c:v>8.6145010768126348E-2</c:v>
                </c:pt>
                <c:pt idx="1238">
                  <c:v>8.620689655172413E-2</c:v>
                </c:pt>
                <c:pt idx="1239">
                  <c:v>8.5714285714285715E-2</c:v>
                </c:pt>
                <c:pt idx="1240">
                  <c:v>8.7336244541484712E-2</c:v>
                </c:pt>
                <c:pt idx="1241">
                  <c:v>8.6021505376344093E-2</c:v>
                </c:pt>
                <c:pt idx="1242">
                  <c:v>8.4805653710247342E-2</c:v>
                </c:pt>
                <c:pt idx="1243">
                  <c:v>8.5046066619418853E-2</c:v>
                </c:pt>
                <c:pt idx="1244">
                  <c:v>8.1135902636916835E-2</c:v>
                </c:pt>
                <c:pt idx="1245">
                  <c:v>8.0808080808080801E-2</c:v>
                </c:pt>
                <c:pt idx="1246">
                  <c:v>8.1081081081081072E-2</c:v>
                </c:pt>
                <c:pt idx="1247">
                  <c:v>8.0375083724045546E-2</c:v>
                </c:pt>
                <c:pt idx="1248">
                  <c:v>8.0160320641282562E-2</c:v>
                </c:pt>
                <c:pt idx="1249">
                  <c:v>8.0267558528428096E-2</c:v>
                </c:pt>
                <c:pt idx="1250">
                  <c:v>8.091706001348617E-2</c:v>
                </c:pt>
                <c:pt idx="1251">
                  <c:v>8.0971659919028341E-2</c:v>
                </c:pt>
                <c:pt idx="1252">
                  <c:v>8.0862533692722366E-2</c:v>
                </c:pt>
                <c:pt idx="1253">
                  <c:v>8.0699394754539341E-2</c:v>
                </c:pt>
                <c:pt idx="1254">
                  <c:v>8.0862533692722366E-2</c:v>
                </c:pt>
                <c:pt idx="1255">
                  <c:v>8.0862533692722366E-2</c:v>
                </c:pt>
                <c:pt idx="1256">
                  <c:v>8.1632653061224497E-2</c:v>
                </c:pt>
                <c:pt idx="1257">
                  <c:v>8.191126279863481E-2</c:v>
                </c:pt>
                <c:pt idx="1258">
                  <c:v>8.2815734989648032E-2</c:v>
                </c:pt>
                <c:pt idx="1259">
                  <c:v>8.168822328114364E-2</c:v>
                </c:pt>
                <c:pt idx="1260">
                  <c:v>8.1967213114754092E-2</c:v>
                </c:pt>
                <c:pt idx="1261">
                  <c:v>8.2023239917976748E-2</c:v>
                </c:pt>
                <c:pt idx="1262">
                  <c:v>8.2361015785861358E-2</c:v>
                </c:pt>
                <c:pt idx="1263">
                  <c:v>8.2758620689655171E-2</c:v>
                </c:pt>
                <c:pt idx="1264">
                  <c:v>8.2987551867219914E-2</c:v>
                </c:pt>
                <c:pt idx="1265">
                  <c:v>8.3798882681564241E-2</c:v>
                </c:pt>
                <c:pt idx="1266">
                  <c:v>8.5166784953867994E-2</c:v>
                </c:pt>
                <c:pt idx="1267">
                  <c:v>8.7272727272727266E-2</c:v>
                </c:pt>
                <c:pt idx="1268">
                  <c:v>8.3857442348008376E-2</c:v>
                </c:pt>
                <c:pt idx="1269">
                  <c:v>8.2815734989648032E-2</c:v>
                </c:pt>
                <c:pt idx="1270">
                  <c:v>8.293020041465099E-2</c:v>
                </c:pt>
                <c:pt idx="1271">
                  <c:v>8.1632653061224497E-2</c:v>
                </c:pt>
                <c:pt idx="1272">
                  <c:v>8.2872928176795577E-2</c:v>
                </c:pt>
                <c:pt idx="1273">
                  <c:v>8.3333333333333329E-2</c:v>
                </c:pt>
                <c:pt idx="1274">
                  <c:v>8.2135523613963035E-2</c:v>
                </c:pt>
                <c:pt idx="1275">
                  <c:v>8.2079343365253077E-2</c:v>
                </c:pt>
                <c:pt idx="1276">
                  <c:v>8.168822328114364E-2</c:v>
                </c:pt>
                <c:pt idx="1277">
                  <c:v>8.1799591002044994E-2</c:v>
                </c:pt>
                <c:pt idx="1278">
                  <c:v>8.1577158395649205E-2</c:v>
                </c:pt>
                <c:pt idx="1279">
                  <c:v>8.168822328114364E-2</c:v>
                </c:pt>
                <c:pt idx="1280">
                  <c:v>8.2079343365253077E-2</c:v>
                </c:pt>
                <c:pt idx="1281">
                  <c:v>8.2701585113714685E-2</c:v>
                </c:pt>
                <c:pt idx="1282">
                  <c:v>8.2701585113714685E-2</c:v>
                </c:pt>
                <c:pt idx="1283">
                  <c:v>8.2758620689655171E-2</c:v>
                </c:pt>
                <c:pt idx="1284">
                  <c:v>8.191126279863481E-2</c:v>
                </c:pt>
                <c:pt idx="1285">
                  <c:v>8.2191780821917804E-2</c:v>
                </c:pt>
                <c:pt idx="1286">
                  <c:v>8.2304526748971193E-2</c:v>
                </c:pt>
                <c:pt idx="1287">
                  <c:v>8.3507306889352817E-2</c:v>
                </c:pt>
                <c:pt idx="1288">
                  <c:v>8.3102493074792241E-2</c:v>
                </c:pt>
                <c:pt idx="1289">
                  <c:v>8.247422680412371E-2</c:v>
                </c:pt>
                <c:pt idx="1290">
                  <c:v>8.2417582417582416E-2</c:v>
                </c:pt>
                <c:pt idx="1291">
                  <c:v>8.2701585113714685E-2</c:v>
                </c:pt>
                <c:pt idx="1292">
                  <c:v>8.3160083160083165E-2</c:v>
                </c:pt>
                <c:pt idx="1293">
                  <c:v>8.3391243919388458E-2</c:v>
                </c:pt>
                <c:pt idx="1294">
                  <c:v>8.4685956245589264E-2</c:v>
                </c:pt>
                <c:pt idx="1295">
                  <c:v>8.5348506401137975E-2</c:v>
                </c:pt>
                <c:pt idx="1296">
                  <c:v>8.5348506401137975E-2</c:v>
                </c:pt>
                <c:pt idx="1297">
                  <c:v>8.6767895878524945E-2</c:v>
                </c:pt>
                <c:pt idx="1298">
                  <c:v>8.5592011412268187E-2</c:v>
                </c:pt>
                <c:pt idx="1299">
                  <c:v>8.6517664023071372E-2</c:v>
                </c:pt>
                <c:pt idx="1300">
                  <c:v>8.6145010768126348E-2</c:v>
                </c:pt>
                <c:pt idx="1301">
                  <c:v>8.6767895878524945E-2</c:v>
                </c:pt>
                <c:pt idx="1302">
                  <c:v>8.771929824561403E-2</c:v>
                </c:pt>
                <c:pt idx="1303">
                  <c:v>8.6268871315600279E-2</c:v>
                </c:pt>
                <c:pt idx="1304">
                  <c:v>8.5166784953867994E-2</c:v>
                </c:pt>
                <c:pt idx="1305">
                  <c:v>8.429926238145416E-2</c:v>
                </c:pt>
                <c:pt idx="1306">
                  <c:v>8.6455331412103736E-2</c:v>
                </c:pt>
                <c:pt idx="1307">
                  <c:v>8.3160083160083165E-2</c:v>
                </c:pt>
                <c:pt idx="1308">
                  <c:v>8.3507306889352817E-2</c:v>
                </c:pt>
                <c:pt idx="1309">
                  <c:v>8.0591000671591667E-2</c:v>
                </c:pt>
                <c:pt idx="1310">
                  <c:v>8.3333333333333329E-2</c:v>
                </c:pt>
                <c:pt idx="1311">
                  <c:v>8.6145010768126348E-2</c:v>
                </c:pt>
                <c:pt idx="1312">
                  <c:v>8.5227272727272721E-2</c:v>
                </c:pt>
                <c:pt idx="1313">
                  <c:v>8.6956521739130432E-2</c:v>
                </c:pt>
                <c:pt idx="1314">
                  <c:v>8.6956521739130432E-2</c:v>
                </c:pt>
                <c:pt idx="1315">
                  <c:v>8.9921318846009735E-2</c:v>
                </c:pt>
                <c:pt idx="1316">
                  <c:v>8.9219330855018583E-2</c:v>
                </c:pt>
                <c:pt idx="1317">
                  <c:v>8.6455331412103736E-2</c:v>
                </c:pt>
                <c:pt idx="1318">
                  <c:v>8.8235294117647065E-2</c:v>
                </c:pt>
                <c:pt idx="1319">
                  <c:v>9.1463414634146339E-2</c:v>
                </c:pt>
                <c:pt idx="1320">
                  <c:v>9.295120061967467E-2</c:v>
                </c:pt>
                <c:pt idx="1321">
                  <c:v>9.6000000000000002E-2</c:v>
                </c:pt>
                <c:pt idx="1322">
                  <c:v>9.5087163232963554E-2</c:v>
                </c:pt>
                <c:pt idx="1323">
                  <c:v>9.6230954290296697E-2</c:v>
                </c:pt>
                <c:pt idx="1324">
                  <c:v>9.6385542168674704E-2</c:v>
                </c:pt>
                <c:pt idx="1325">
                  <c:v>9.7323600973236002E-2</c:v>
                </c:pt>
                <c:pt idx="1326">
                  <c:v>9.6385542168674704E-2</c:v>
                </c:pt>
                <c:pt idx="1327">
                  <c:v>9.6618357487922704E-2</c:v>
                </c:pt>
                <c:pt idx="1328">
                  <c:v>9.6308186195826637E-2</c:v>
                </c:pt>
                <c:pt idx="1329">
                  <c:v>9.7640358014646059E-2</c:v>
                </c:pt>
                <c:pt idx="1330">
                  <c:v>9.7640358014646059E-2</c:v>
                </c:pt>
                <c:pt idx="1331">
                  <c:v>9.7719869706840393E-2</c:v>
                </c:pt>
                <c:pt idx="1332">
                  <c:v>9.7879282218597055E-2</c:v>
                </c:pt>
                <c:pt idx="1333">
                  <c:v>0.100418410041841</c:v>
                </c:pt>
                <c:pt idx="1334">
                  <c:v>9.9502487562189046E-2</c:v>
                </c:pt>
                <c:pt idx="1335">
                  <c:v>9.9420049710024855E-2</c:v>
                </c:pt>
                <c:pt idx="1336">
                  <c:v>0.1000834028356964</c:v>
                </c:pt>
                <c:pt idx="1337">
                  <c:v>0.10084033613445377</c:v>
                </c:pt>
                <c:pt idx="1338">
                  <c:v>0.10118043844856661</c:v>
                </c:pt>
                <c:pt idx="1339">
                  <c:v>0.10256410256410256</c:v>
                </c:pt>
                <c:pt idx="1340">
                  <c:v>0.10535557506584722</c:v>
                </c:pt>
                <c:pt idx="1341">
                  <c:v>0.10389610389610389</c:v>
                </c:pt>
                <c:pt idx="1342">
                  <c:v>0.10212765957446808</c:v>
                </c:pt>
                <c:pt idx="1343">
                  <c:v>0.10033444816053511</c:v>
                </c:pt>
                <c:pt idx="1344">
                  <c:v>0.10118043844856661</c:v>
                </c:pt>
                <c:pt idx="1345">
                  <c:v>0.10092514718250629</c:v>
                </c:pt>
                <c:pt idx="1346">
                  <c:v>0.10016694490818029</c:v>
                </c:pt>
                <c:pt idx="1347">
                  <c:v>0.10033444816053511</c:v>
                </c:pt>
                <c:pt idx="1348">
                  <c:v>0.10109519797809605</c:v>
                </c:pt>
                <c:pt idx="1349">
                  <c:v>0.10033444816053511</c:v>
                </c:pt>
                <c:pt idx="1350">
                  <c:v>0.10033444816053511</c:v>
                </c:pt>
                <c:pt idx="1351">
                  <c:v>0.10067114093959731</c:v>
                </c:pt>
                <c:pt idx="1352">
                  <c:v>0.10256410256410256</c:v>
                </c:pt>
                <c:pt idx="1353">
                  <c:v>0.10425716768027801</c:v>
                </c:pt>
                <c:pt idx="1354">
                  <c:v>0.10600706713780918</c:v>
                </c:pt>
                <c:pt idx="1355">
                  <c:v>0.10344827586206896</c:v>
                </c:pt>
                <c:pt idx="1356">
                  <c:v>0.10443864229765012</c:v>
                </c:pt>
                <c:pt idx="1357">
                  <c:v>0.10554089709762533</c:v>
                </c:pt>
                <c:pt idx="1358">
                  <c:v>0.10676156583629892</c:v>
                </c:pt>
                <c:pt idx="1359">
                  <c:v>0.10781671159029649</c:v>
                </c:pt>
                <c:pt idx="1360">
                  <c:v>0.10676156583629892</c:v>
                </c:pt>
              </c:numCache>
            </c:numRef>
          </c:val>
          <c:smooth val="0"/>
          <c:extLst>
            <c:ext xmlns:c16="http://schemas.microsoft.com/office/drawing/2014/chart" uri="{C3380CC4-5D6E-409C-BE32-E72D297353CC}">
              <c16:uniqueId val="{00000004-5ED3-45CE-A2C6-D7822358AD83}"/>
            </c:ext>
          </c:extLst>
        </c:ser>
        <c:ser>
          <c:idx val="5"/>
          <c:order val="5"/>
          <c:tx>
            <c:strRef>
              <c:f>'Market Data'!$AK$2</c:f>
              <c:strCache>
                <c:ptCount val="1"/>
                <c:pt idx="0">
                  <c:v>TSLX</c:v>
                </c:pt>
              </c:strCache>
            </c:strRef>
          </c:tx>
          <c:spPr>
            <a:ln w="28575" cap="rnd">
              <a:solidFill>
                <a:schemeClr val="accent6"/>
              </a:solidFill>
              <a:round/>
            </a:ln>
            <a:effectLst/>
          </c:spPr>
          <c:marker>
            <c:symbol val="none"/>
          </c:marker>
          <c:cat>
            <c:numRef>
              <c:f>'Market Data'!$AE$3:$AE$1363</c:f>
              <c:numCache>
                <c:formatCode>m/d/yy;@</c:formatCode>
                <c:ptCount val="1361"/>
                <c:pt idx="0">
                  <c:v>46101</c:v>
                </c:pt>
                <c:pt idx="1">
                  <c:v>46100</c:v>
                </c:pt>
                <c:pt idx="2">
                  <c:v>46099</c:v>
                </c:pt>
                <c:pt idx="3">
                  <c:v>46098</c:v>
                </c:pt>
                <c:pt idx="4">
                  <c:v>46097</c:v>
                </c:pt>
                <c:pt idx="5">
                  <c:v>46094</c:v>
                </c:pt>
                <c:pt idx="6">
                  <c:v>46093</c:v>
                </c:pt>
                <c:pt idx="7">
                  <c:v>46092</c:v>
                </c:pt>
                <c:pt idx="8">
                  <c:v>46091</c:v>
                </c:pt>
                <c:pt idx="9">
                  <c:v>46090</c:v>
                </c:pt>
                <c:pt idx="10">
                  <c:v>46087</c:v>
                </c:pt>
                <c:pt idx="11">
                  <c:v>46086</c:v>
                </c:pt>
                <c:pt idx="12">
                  <c:v>46085</c:v>
                </c:pt>
                <c:pt idx="13">
                  <c:v>46084</c:v>
                </c:pt>
                <c:pt idx="14">
                  <c:v>46083</c:v>
                </c:pt>
                <c:pt idx="15">
                  <c:v>46080</c:v>
                </c:pt>
                <c:pt idx="16">
                  <c:v>46079</c:v>
                </c:pt>
                <c:pt idx="17">
                  <c:v>46078</c:v>
                </c:pt>
                <c:pt idx="18">
                  <c:v>46077</c:v>
                </c:pt>
                <c:pt idx="19">
                  <c:v>46076</c:v>
                </c:pt>
                <c:pt idx="20">
                  <c:v>46073</c:v>
                </c:pt>
                <c:pt idx="21">
                  <c:v>46072</c:v>
                </c:pt>
                <c:pt idx="22">
                  <c:v>46071</c:v>
                </c:pt>
                <c:pt idx="23">
                  <c:v>46070</c:v>
                </c:pt>
                <c:pt idx="24">
                  <c:v>46069</c:v>
                </c:pt>
                <c:pt idx="25">
                  <c:v>46066</c:v>
                </c:pt>
                <c:pt idx="26">
                  <c:v>46065</c:v>
                </c:pt>
                <c:pt idx="27">
                  <c:v>46064</c:v>
                </c:pt>
                <c:pt idx="28">
                  <c:v>46063</c:v>
                </c:pt>
                <c:pt idx="29">
                  <c:v>46062</c:v>
                </c:pt>
                <c:pt idx="30">
                  <c:v>46059</c:v>
                </c:pt>
                <c:pt idx="31">
                  <c:v>46058</c:v>
                </c:pt>
                <c:pt idx="32">
                  <c:v>46057</c:v>
                </c:pt>
                <c:pt idx="33">
                  <c:v>46056</c:v>
                </c:pt>
                <c:pt idx="34">
                  <c:v>46055</c:v>
                </c:pt>
                <c:pt idx="35">
                  <c:v>46052</c:v>
                </c:pt>
                <c:pt idx="36">
                  <c:v>46051</c:v>
                </c:pt>
                <c:pt idx="37">
                  <c:v>46050</c:v>
                </c:pt>
                <c:pt idx="38">
                  <c:v>46049</c:v>
                </c:pt>
                <c:pt idx="39">
                  <c:v>46048</c:v>
                </c:pt>
                <c:pt idx="40">
                  <c:v>46045</c:v>
                </c:pt>
                <c:pt idx="41">
                  <c:v>46044</c:v>
                </c:pt>
                <c:pt idx="42">
                  <c:v>46043</c:v>
                </c:pt>
                <c:pt idx="43">
                  <c:v>46042</c:v>
                </c:pt>
                <c:pt idx="44">
                  <c:v>46041</c:v>
                </c:pt>
                <c:pt idx="45">
                  <c:v>46038</c:v>
                </c:pt>
                <c:pt idx="46">
                  <c:v>46037</c:v>
                </c:pt>
                <c:pt idx="47">
                  <c:v>46036</c:v>
                </c:pt>
                <c:pt idx="48">
                  <c:v>46035</c:v>
                </c:pt>
                <c:pt idx="49">
                  <c:v>46034</c:v>
                </c:pt>
                <c:pt idx="50">
                  <c:v>46031</c:v>
                </c:pt>
                <c:pt idx="51">
                  <c:v>46030</c:v>
                </c:pt>
                <c:pt idx="52">
                  <c:v>46029</c:v>
                </c:pt>
                <c:pt idx="53">
                  <c:v>46028</c:v>
                </c:pt>
                <c:pt idx="54">
                  <c:v>46027</c:v>
                </c:pt>
                <c:pt idx="55">
                  <c:v>46024</c:v>
                </c:pt>
                <c:pt idx="56">
                  <c:v>46023</c:v>
                </c:pt>
                <c:pt idx="57">
                  <c:v>46022</c:v>
                </c:pt>
                <c:pt idx="58">
                  <c:v>46021</c:v>
                </c:pt>
                <c:pt idx="59">
                  <c:v>46020</c:v>
                </c:pt>
                <c:pt idx="60">
                  <c:v>46017</c:v>
                </c:pt>
                <c:pt idx="61">
                  <c:v>46016</c:v>
                </c:pt>
                <c:pt idx="62">
                  <c:v>46015</c:v>
                </c:pt>
                <c:pt idx="63">
                  <c:v>46014</c:v>
                </c:pt>
                <c:pt idx="64">
                  <c:v>46013</c:v>
                </c:pt>
                <c:pt idx="65">
                  <c:v>46010</c:v>
                </c:pt>
                <c:pt idx="66">
                  <c:v>46009</c:v>
                </c:pt>
                <c:pt idx="67">
                  <c:v>46008</c:v>
                </c:pt>
                <c:pt idx="68">
                  <c:v>46007</c:v>
                </c:pt>
                <c:pt idx="69">
                  <c:v>46006</c:v>
                </c:pt>
                <c:pt idx="70">
                  <c:v>46003</c:v>
                </c:pt>
                <c:pt idx="71">
                  <c:v>46002</c:v>
                </c:pt>
                <c:pt idx="72">
                  <c:v>46001</c:v>
                </c:pt>
                <c:pt idx="73">
                  <c:v>46000</c:v>
                </c:pt>
                <c:pt idx="74">
                  <c:v>45999</c:v>
                </c:pt>
                <c:pt idx="75">
                  <c:v>45996</c:v>
                </c:pt>
                <c:pt idx="76">
                  <c:v>45995</c:v>
                </c:pt>
                <c:pt idx="77">
                  <c:v>45994</c:v>
                </c:pt>
                <c:pt idx="78">
                  <c:v>45993</c:v>
                </c:pt>
                <c:pt idx="79">
                  <c:v>45992</c:v>
                </c:pt>
                <c:pt idx="80">
                  <c:v>45989</c:v>
                </c:pt>
                <c:pt idx="81">
                  <c:v>45988</c:v>
                </c:pt>
                <c:pt idx="82">
                  <c:v>45987</c:v>
                </c:pt>
                <c:pt idx="83">
                  <c:v>45986</c:v>
                </c:pt>
                <c:pt idx="84">
                  <c:v>45985</c:v>
                </c:pt>
                <c:pt idx="85">
                  <c:v>45982</c:v>
                </c:pt>
                <c:pt idx="86">
                  <c:v>45981</c:v>
                </c:pt>
                <c:pt idx="87">
                  <c:v>45980</c:v>
                </c:pt>
                <c:pt idx="88">
                  <c:v>45979</c:v>
                </c:pt>
                <c:pt idx="89">
                  <c:v>45978</c:v>
                </c:pt>
                <c:pt idx="90">
                  <c:v>45975</c:v>
                </c:pt>
                <c:pt idx="91">
                  <c:v>45974</c:v>
                </c:pt>
                <c:pt idx="92">
                  <c:v>45973</c:v>
                </c:pt>
                <c:pt idx="93">
                  <c:v>45972</c:v>
                </c:pt>
                <c:pt idx="94">
                  <c:v>45971</c:v>
                </c:pt>
                <c:pt idx="95">
                  <c:v>45968</c:v>
                </c:pt>
                <c:pt idx="96">
                  <c:v>45967</c:v>
                </c:pt>
                <c:pt idx="97">
                  <c:v>45966</c:v>
                </c:pt>
                <c:pt idx="98">
                  <c:v>45965</c:v>
                </c:pt>
                <c:pt idx="99">
                  <c:v>45964</c:v>
                </c:pt>
                <c:pt idx="100">
                  <c:v>45961</c:v>
                </c:pt>
                <c:pt idx="101">
                  <c:v>45960</c:v>
                </c:pt>
                <c:pt idx="102">
                  <c:v>45959</c:v>
                </c:pt>
                <c:pt idx="103">
                  <c:v>45958</c:v>
                </c:pt>
                <c:pt idx="104">
                  <c:v>45957</c:v>
                </c:pt>
                <c:pt idx="105">
                  <c:v>45954</c:v>
                </c:pt>
                <c:pt idx="106">
                  <c:v>45953</c:v>
                </c:pt>
                <c:pt idx="107">
                  <c:v>45952</c:v>
                </c:pt>
                <c:pt idx="108">
                  <c:v>45951</c:v>
                </c:pt>
                <c:pt idx="109">
                  <c:v>45950</c:v>
                </c:pt>
                <c:pt idx="110">
                  <c:v>45947</c:v>
                </c:pt>
                <c:pt idx="111">
                  <c:v>45946</c:v>
                </c:pt>
                <c:pt idx="112">
                  <c:v>45945</c:v>
                </c:pt>
                <c:pt idx="113">
                  <c:v>45944</c:v>
                </c:pt>
                <c:pt idx="114">
                  <c:v>45943</c:v>
                </c:pt>
                <c:pt idx="115">
                  <c:v>45940</c:v>
                </c:pt>
                <c:pt idx="116">
                  <c:v>45939</c:v>
                </c:pt>
                <c:pt idx="117">
                  <c:v>45938</c:v>
                </c:pt>
                <c:pt idx="118">
                  <c:v>45937</c:v>
                </c:pt>
                <c:pt idx="119">
                  <c:v>45936</c:v>
                </c:pt>
                <c:pt idx="120">
                  <c:v>45933</c:v>
                </c:pt>
                <c:pt idx="121">
                  <c:v>45932</c:v>
                </c:pt>
                <c:pt idx="122">
                  <c:v>45931</c:v>
                </c:pt>
                <c:pt idx="123">
                  <c:v>45930</c:v>
                </c:pt>
                <c:pt idx="124">
                  <c:v>45929</c:v>
                </c:pt>
                <c:pt idx="125">
                  <c:v>45926</c:v>
                </c:pt>
                <c:pt idx="126">
                  <c:v>45925</c:v>
                </c:pt>
                <c:pt idx="127">
                  <c:v>45924</c:v>
                </c:pt>
                <c:pt idx="128">
                  <c:v>45923</c:v>
                </c:pt>
                <c:pt idx="129">
                  <c:v>45922</c:v>
                </c:pt>
                <c:pt idx="130">
                  <c:v>45919</c:v>
                </c:pt>
                <c:pt idx="131">
                  <c:v>45918</c:v>
                </c:pt>
                <c:pt idx="132">
                  <c:v>45917</c:v>
                </c:pt>
                <c:pt idx="133">
                  <c:v>45916</c:v>
                </c:pt>
                <c:pt idx="134">
                  <c:v>45915</c:v>
                </c:pt>
                <c:pt idx="135">
                  <c:v>45912</c:v>
                </c:pt>
                <c:pt idx="136">
                  <c:v>45911</c:v>
                </c:pt>
                <c:pt idx="137">
                  <c:v>45910</c:v>
                </c:pt>
                <c:pt idx="138">
                  <c:v>45909</c:v>
                </c:pt>
                <c:pt idx="139">
                  <c:v>45908</c:v>
                </c:pt>
                <c:pt idx="140">
                  <c:v>45905</c:v>
                </c:pt>
                <c:pt idx="141">
                  <c:v>45904</c:v>
                </c:pt>
                <c:pt idx="142">
                  <c:v>45903</c:v>
                </c:pt>
                <c:pt idx="143">
                  <c:v>45902</c:v>
                </c:pt>
                <c:pt idx="144">
                  <c:v>45901</c:v>
                </c:pt>
                <c:pt idx="145">
                  <c:v>45898</c:v>
                </c:pt>
                <c:pt idx="146">
                  <c:v>45897</c:v>
                </c:pt>
                <c:pt idx="147">
                  <c:v>45896</c:v>
                </c:pt>
                <c:pt idx="148">
                  <c:v>45895</c:v>
                </c:pt>
                <c:pt idx="149">
                  <c:v>45894</c:v>
                </c:pt>
                <c:pt idx="150">
                  <c:v>45891</c:v>
                </c:pt>
                <c:pt idx="151">
                  <c:v>45890</c:v>
                </c:pt>
                <c:pt idx="152">
                  <c:v>45889</c:v>
                </c:pt>
                <c:pt idx="153">
                  <c:v>45888</c:v>
                </c:pt>
                <c:pt idx="154">
                  <c:v>45887</c:v>
                </c:pt>
                <c:pt idx="155">
                  <c:v>45884</c:v>
                </c:pt>
                <c:pt idx="156">
                  <c:v>45883</c:v>
                </c:pt>
                <c:pt idx="157">
                  <c:v>45882</c:v>
                </c:pt>
                <c:pt idx="158">
                  <c:v>45881</c:v>
                </c:pt>
                <c:pt idx="159">
                  <c:v>45880</c:v>
                </c:pt>
                <c:pt idx="160">
                  <c:v>45877</c:v>
                </c:pt>
                <c:pt idx="161">
                  <c:v>45876</c:v>
                </c:pt>
                <c:pt idx="162">
                  <c:v>45875</c:v>
                </c:pt>
                <c:pt idx="163">
                  <c:v>45874</c:v>
                </c:pt>
                <c:pt idx="164">
                  <c:v>45873</c:v>
                </c:pt>
                <c:pt idx="165">
                  <c:v>45870</c:v>
                </c:pt>
                <c:pt idx="166">
                  <c:v>45869</c:v>
                </c:pt>
                <c:pt idx="167">
                  <c:v>45868</c:v>
                </c:pt>
                <c:pt idx="168">
                  <c:v>45867</c:v>
                </c:pt>
                <c:pt idx="169">
                  <c:v>45866</c:v>
                </c:pt>
                <c:pt idx="170">
                  <c:v>45863</c:v>
                </c:pt>
                <c:pt idx="171">
                  <c:v>45862</c:v>
                </c:pt>
                <c:pt idx="172">
                  <c:v>45861</c:v>
                </c:pt>
                <c:pt idx="173">
                  <c:v>45860</c:v>
                </c:pt>
                <c:pt idx="174">
                  <c:v>45859</c:v>
                </c:pt>
                <c:pt idx="175">
                  <c:v>45856</c:v>
                </c:pt>
                <c:pt idx="176">
                  <c:v>45855</c:v>
                </c:pt>
                <c:pt idx="177">
                  <c:v>45854</c:v>
                </c:pt>
                <c:pt idx="178">
                  <c:v>45853</c:v>
                </c:pt>
                <c:pt idx="179">
                  <c:v>45852</c:v>
                </c:pt>
                <c:pt idx="180">
                  <c:v>45849</c:v>
                </c:pt>
                <c:pt idx="181">
                  <c:v>45848</c:v>
                </c:pt>
                <c:pt idx="182">
                  <c:v>45847</c:v>
                </c:pt>
                <c:pt idx="183">
                  <c:v>45846</c:v>
                </c:pt>
                <c:pt idx="184">
                  <c:v>45845</c:v>
                </c:pt>
                <c:pt idx="185">
                  <c:v>45842</c:v>
                </c:pt>
                <c:pt idx="186">
                  <c:v>45841</c:v>
                </c:pt>
                <c:pt idx="187">
                  <c:v>45840</c:v>
                </c:pt>
                <c:pt idx="188">
                  <c:v>45839</c:v>
                </c:pt>
                <c:pt idx="189">
                  <c:v>45838</c:v>
                </c:pt>
                <c:pt idx="190">
                  <c:v>45835</c:v>
                </c:pt>
                <c:pt idx="191">
                  <c:v>45834</c:v>
                </c:pt>
                <c:pt idx="192">
                  <c:v>45833</c:v>
                </c:pt>
                <c:pt idx="193">
                  <c:v>45832</c:v>
                </c:pt>
                <c:pt idx="194">
                  <c:v>45831</c:v>
                </c:pt>
                <c:pt idx="195">
                  <c:v>45828</c:v>
                </c:pt>
                <c:pt idx="196">
                  <c:v>45827</c:v>
                </c:pt>
                <c:pt idx="197">
                  <c:v>45826</c:v>
                </c:pt>
                <c:pt idx="198">
                  <c:v>45825</c:v>
                </c:pt>
                <c:pt idx="199">
                  <c:v>45824</c:v>
                </c:pt>
                <c:pt idx="200">
                  <c:v>45821</c:v>
                </c:pt>
                <c:pt idx="201">
                  <c:v>45820</c:v>
                </c:pt>
                <c:pt idx="202">
                  <c:v>45819</c:v>
                </c:pt>
                <c:pt idx="203">
                  <c:v>45818</c:v>
                </c:pt>
                <c:pt idx="204">
                  <c:v>45817</c:v>
                </c:pt>
                <c:pt idx="205">
                  <c:v>45814</c:v>
                </c:pt>
                <c:pt idx="206">
                  <c:v>45813</c:v>
                </c:pt>
                <c:pt idx="207">
                  <c:v>45812</c:v>
                </c:pt>
                <c:pt idx="208">
                  <c:v>45811</c:v>
                </c:pt>
                <c:pt idx="209">
                  <c:v>45810</c:v>
                </c:pt>
                <c:pt idx="210">
                  <c:v>45807</c:v>
                </c:pt>
                <c:pt idx="211">
                  <c:v>45806</c:v>
                </c:pt>
                <c:pt idx="212">
                  <c:v>45805</c:v>
                </c:pt>
                <c:pt idx="213">
                  <c:v>45804</c:v>
                </c:pt>
                <c:pt idx="214">
                  <c:v>45803</c:v>
                </c:pt>
                <c:pt idx="215">
                  <c:v>45800</c:v>
                </c:pt>
                <c:pt idx="216">
                  <c:v>45799</c:v>
                </c:pt>
                <c:pt idx="217">
                  <c:v>45798</c:v>
                </c:pt>
                <c:pt idx="218">
                  <c:v>45797</c:v>
                </c:pt>
                <c:pt idx="219">
                  <c:v>45796</c:v>
                </c:pt>
                <c:pt idx="220">
                  <c:v>45793</c:v>
                </c:pt>
                <c:pt idx="221">
                  <c:v>45792</c:v>
                </c:pt>
                <c:pt idx="222">
                  <c:v>45791</c:v>
                </c:pt>
                <c:pt idx="223">
                  <c:v>45790</c:v>
                </c:pt>
                <c:pt idx="224">
                  <c:v>45789</c:v>
                </c:pt>
                <c:pt idx="225">
                  <c:v>45786</c:v>
                </c:pt>
                <c:pt idx="226">
                  <c:v>45785</c:v>
                </c:pt>
                <c:pt idx="227">
                  <c:v>45784</c:v>
                </c:pt>
                <c:pt idx="228">
                  <c:v>45783</c:v>
                </c:pt>
                <c:pt idx="229">
                  <c:v>45782</c:v>
                </c:pt>
                <c:pt idx="230">
                  <c:v>45779</c:v>
                </c:pt>
                <c:pt idx="231">
                  <c:v>45778</c:v>
                </c:pt>
                <c:pt idx="232">
                  <c:v>45777</c:v>
                </c:pt>
                <c:pt idx="233">
                  <c:v>45776</c:v>
                </c:pt>
                <c:pt idx="234">
                  <c:v>45775</c:v>
                </c:pt>
                <c:pt idx="235">
                  <c:v>45772</c:v>
                </c:pt>
                <c:pt idx="236">
                  <c:v>45771</c:v>
                </c:pt>
                <c:pt idx="237">
                  <c:v>45770</c:v>
                </c:pt>
                <c:pt idx="238">
                  <c:v>45769</c:v>
                </c:pt>
                <c:pt idx="239">
                  <c:v>45768</c:v>
                </c:pt>
                <c:pt idx="240">
                  <c:v>45765</c:v>
                </c:pt>
                <c:pt idx="241">
                  <c:v>45764</c:v>
                </c:pt>
                <c:pt idx="242">
                  <c:v>45763</c:v>
                </c:pt>
                <c:pt idx="243">
                  <c:v>45762</c:v>
                </c:pt>
                <c:pt idx="244">
                  <c:v>45761</c:v>
                </c:pt>
                <c:pt idx="245">
                  <c:v>45758</c:v>
                </c:pt>
                <c:pt idx="246">
                  <c:v>45757</c:v>
                </c:pt>
                <c:pt idx="247">
                  <c:v>45756</c:v>
                </c:pt>
                <c:pt idx="248">
                  <c:v>45755</c:v>
                </c:pt>
                <c:pt idx="249">
                  <c:v>45754</c:v>
                </c:pt>
                <c:pt idx="250">
                  <c:v>45751</c:v>
                </c:pt>
                <c:pt idx="251">
                  <c:v>45750</c:v>
                </c:pt>
                <c:pt idx="252">
                  <c:v>45749</c:v>
                </c:pt>
                <c:pt idx="253">
                  <c:v>45748</c:v>
                </c:pt>
                <c:pt idx="254">
                  <c:v>45747</c:v>
                </c:pt>
                <c:pt idx="255">
                  <c:v>45744</c:v>
                </c:pt>
                <c:pt idx="256">
                  <c:v>45743</c:v>
                </c:pt>
                <c:pt idx="257">
                  <c:v>45742</c:v>
                </c:pt>
                <c:pt idx="258">
                  <c:v>45741</c:v>
                </c:pt>
                <c:pt idx="259">
                  <c:v>45740</c:v>
                </c:pt>
                <c:pt idx="260">
                  <c:v>45737</c:v>
                </c:pt>
                <c:pt idx="261">
                  <c:v>45736</c:v>
                </c:pt>
                <c:pt idx="262">
                  <c:v>45735</c:v>
                </c:pt>
                <c:pt idx="263">
                  <c:v>45734</c:v>
                </c:pt>
                <c:pt idx="264">
                  <c:v>45733</c:v>
                </c:pt>
                <c:pt idx="265">
                  <c:v>45730</c:v>
                </c:pt>
                <c:pt idx="266">
                  <c:v>45729</c:v>
                </c:pt>
                <c:pt idx="267">
                  <c:v>45728</c:v>
                </c:pt>
                <c:pt idx="268">
                  <c:v>45727</c:v>
                </c:pt>
                <c:pt idx="269">
                  <c:v>45726</c:v>
                </c:pt>
                <c:pt idx="270">
                  <c:v>45723</c:v>
                </c:pt>
                <c:pt idx="271">
                  <c:v>45722</c:v>
                </c:pt>
                <c:pt idx="272">
                  <c:v>45721</c:v>
                </c:pt>
                <c:pt idx="273">
                  <c:v>45720</c:v>
                </c:pt>
                <c:pt idx="274">
                  <c:v>45719</c:v>
                </c:pt>
                <c:pt idx="275">
                  <c:v>45716</c:v>
                </c:pt>
                <c:pt idx="276">
                  <c:v>45715</c:v>
                </c:pt>
                <c:pt idx="277">
                  <c:v>45714</c:v>
                </c:pt>
                <c:pt idx="278">
                  <c:v>45713</c:v>
                </c:pt>
                <c:pt idx="279">
                  <c:v>45712</c:v>
                </c:pt>
                <c:pt idx="280">
                  <c:v>45709</c:v>
                </c:pt>
                <c:pt idx="281">
                  <c:v>45708</c:v>
                </c:pt>
                <c:pt idx="282">
                  <c:v>45707</c:v>
                </c:pt>
                <c:pt idx="283">
                  <c:v>45706</c:v>
                </c:pt>
                <c:pt idx="284">
                  <c:v>45705</c:v>
                </c:pt>
                <c:pt idx="285">
                  <c:v>45702</c:v>
                </c:pt>
                <c:pt idx="286">
                  <c:v>45701</c:v>
                </c:pt>
                <c:pt idx="287">
                  <c:v>45700</c:v>
                </c:pt>
                <c:pt idx="288">
                  <c:v>45699</c:v>
                </c:pt>
                <c:pt idx="289">
                  <c:v>45698</c:v>
                </c:pt>
                <c:pt idx="290">
                  <c:v>45695</c:v>
                </c:pt>
                <c:pt idx="291">
                  <c:v>45694</c:v>
                </c:pt>
                <c:pt idx="292">
                  <c:v>45693</c:v>
                </c:pt>
                <c:pt idx="293">
                  <c:v>45692</c:v>
                </c:pt>
                <c:pt idx="294">
                  <c:v>45691</c:v>
                </c:pt>
                <c:pt idx="295">
                  <c:v>45688</c:v>
                </c:pt>
                <c:pt idx="296">
                  <c:v>45687</c:v>
                </c:pt>
                <c:pt idx="297">
                  <c:v>45686</c:v>
                </c:pt>
                <c:pt idx="298">
                  <c:v>45685</c:v>
                </c:pt>
                <c:pt idx="299">
                  <c:v>45684</c:v>
                </c:pt>
                <c:pt idx="300">
                  <c:v>45681</c:v>
                </c:pt>
                <c:pt idx="301">
                  <c:v>45680</c:v>
                </c:pt>
                <c:pt idx="302">
                  <c:v>45679</c:v>
                </c:pt>
                <c:pt idx="303">
                  <c:v>45678</c:v>
                </c:pt>
                <c:pt idx="304">
                  <c:v>45677</c:v>
                </c:pt>
                <c:pt idx="305">
                  <c:v>45674</c:v>
                </c:pt>
                <c:pt idx="306">
                  <c:v>45673</c:v>
                </c:pt>
                <c:pt idx="307">
                  <c:v>45672</c:v>
                </c:pt>
                <c:pt idx="308">
                  <c:v>45671</c:v>
                </c:pt>
                <c:pt idx="309">
                  <c:v>45670</c:v>
                </c:pt>
                <c:pt idx="310">
                  <c:v>45667</c:v>
                </c:pt>
                <c:pt idx="311">
                  <c:v>45666</c:v>
                </c:pt>
                <c:pt idx="312">
                  <c:v>45665</c:v>
                </c:pt>
                <c:pt idx="313">
                  <c:v>45664</c:v>
                </c:pt>
                <c:pt idx="314">
                  <c:v>45663</c:v>
                </c:pt>
                <c:pt idx="315">
                  <c:v>45660</c:v>
                </c:pt>
                <c:pt idx="316">
                  <c:v>45659</c:v>
                </c:pt>
                <c:pt idx="317">
                  <c:v>45658</c:v>
                </c:pt>
                <c:pt idx="318">
                  <c:v>45657</c:v>
                </c:pt>
                <c:pt idx="319">
                  <c:v>45656</c:v>
                </c:pt>
                <c:pt idx="320">
                  <c:v>45653</c:v>
                </c:pt>
                <c:pt idx="321">
                  <c:v>45652</c:v>
                </c:pt>
                <c:pt idx="322">
                  <c:v>45651</c:v>
                </c:pt>
                <c:pt idx="323">
                  <c:v>45650</c:v>
                </c:pt>
                <c:pt idx="324">
                  <c:v>45649</c:v>
                </c:pt>
                <c:pt idx="325">
                  <c:v>45646</c:v>
                </c:pt>
                <c:pt idx="326">
                  <c:v>45645</c:v>
                </c:pt>
                <c:pt idx="327">
                  <c:v>45644</c:v>
                </c:pt>
                <c:pt idx="328">
                  <c:v>45643</c:v>
                </c:pt>
                <c:pt idx="329">
                  <c:v>45642</c:v>
                </c:pt>
                <c:pt idx="330">
                  <c:v>45639</c:v>
                </c:pt>
                <c:pt idx="331">
                  <c:v>45638</c:v>
                </c:pt>
                <c:pt idx="332">
                  <c:v>45637</c:v>
                </c:pt>
                <c:pt idx="333">
                  <c:v>45636</c:v>
                </c:pt>
                <c:pt idx="334">
                  <c:v>45635</c:v>
                </c:pt>
                <c:pt idx="335">
                  <c:v>45632</c:v>
                </c:pt>
                <c:pt idx="336">
                  <c:v>45631</c:v>
                </c:pt>
                <c:pt idx="337">
                  <c:v>45630</c:v>
                </c:pt>
                <c:pt idx="338">
                  <c:v>45629</c:v>
                </c:pt>
                <c:pt idx="339">
                  <c:v>45628</c:v>
                </c:pt>
                <c:pt idx="340">
                  <c:v>45625</c:v>
                </c:pt>
                <c:pt idx="341">
                  <c:v>45624</c:v>
                </c:pt>
                <c:pt idx="342">
                  <c:v>45623</c:v>
                </c:pt>
                <c:pt idx="343">
                  <c:v>45622</c:v>
                </c:pt>
                <c:pt idx="344">
                  <c:v>45621</c:v>
                </c:pt>
                <c:pt idx="345">
                  <c:v>45618</c:v>
                </c:pt>
                <c:pt idx="346">
                  <c:v>45617</c:v>
                </c:pt>
                <c:pt idx="347">
                  <c:v>45616</c:v>
                </c:pt>
                <c:pt idx="348">
                  <c:v>45615</c:v>
                </c:pt>
                <c:pt idx="349">
                  <c:v>45614</c:v>
                </c:pt>
                <c:pt idx="350">
                  <c:v>45611</c:v>
                </c:pt>
                <c:pt idx="351">
                  <c:v>45610</c:v>
                </c:pt>
                <c:pt idx="352">
                  <c:v>45609</c:v>
                </c:pt>
                <c:pt idx="353">
                  <c:v>45608</c:v>
                </c:pt>
                <c:pt idx="354">
                  <c:v>45607</c:v>
                </c:pt>
                <c:pt idx="355">
                  <c:v>45604</c:v>
                </c:pt>
                <c:pt idx="356">
                  <c:v>45603</c:v>
                </c:pt>
                <c:pt idx="357">
                  <c:v>45602</c:v>
                </c:pt>
                <c:pt idx="358">
                  <c:v>45601</c:v>
                </c:pt>
                <c:pt idx="359">
                  <c:v>45600</c:v>
                </c:pt>
                <c:pt idx="360">
                  <c:v>45597</c:v>
                </c:pt>
                <c:pt idx="361">
                  <c:v>45596</c:v>
                </c:pt>
                <c:pt idx="362">
                  <c:v>45595</c:v>
                </c:pt>
                <c:pt idx="363">
                  <c:v>45594</c:v>
                </c:pt>
                <c:pt idx="364">
                  <c:v>45593</c:v>
                </c:pt>
                <c:pt idx="365">
                  <c:v>45590</c:v>
                </c:pt>
                <c:pt idx="366">
                  <c:v>45589</c:v>
                </c:pt>
                <c:pt idx="367">
                  <c:v>45588</c:v>
                </c:pt>
                <c:pt idx="368">
                  <c:v>45587</c:v>
                </c:pt>
                <c:pt idx="369">
                  <c:v>45586</c:v>
                </c:pt>
                <c:pt idx="370">
                  <c:v>45583</c:v>
                </c:pt>
                <c:pt idx="371">
                  <c:v>45582</c:v>
                </c:pt>
                <c:pt idx="372">
                  <c:v>45581</c:v>
                </c:pt>
                <c:pt idx="373">
                  <c:v>45580</c:v>
                </c:pt>
                <c:pt idx="374">
                  <c:v>45579</c:v>
                </c:pt>
                <c:pt idx="375">
                  <c:v>45576</c:v>
                </c:pt>
                <c:pt idx="376">
                  <c:v>45575</c:v>
                </c:pt>
                <c:pt idx="377">
                  <c:v>45574</c:v>
                </c:pt>
                <c:pt idx="378">
                  <c:v>45573</c:v>
                </c:pt>
                <c:pt idx="379">
                  <c:v>45572</c:v>
                </c:pt>
                <c:pt idx="380">
                  <c:v>45569</c:v>
                </c:pt>
                <c:pt idx="381">
                  <c:v>45568</c:v>
                </c:pt>
                <c:pt idx="382">
                  <c:v>45567</c:v>
                </c:pt>
                <c:pt idx="383">
                  <c:v>45566</c:v>
                </c:pt>
                <c:pt idx="384">
                  <c:v>45565</c:v>
                </c:pt>
                <c:pt idx="385">
                  <c:v>45562</c:v>
                </c:pt>
                <c:pt idx="386">
                  <c:v>45561</c:v>
                </c:pt>
                <c:pt idx="387">
                  <c:v>45560</c:v>
                </c:pt>
                <c:pt idx="388">
                  <c:v>45559</c:v>
                </c:pt>
                <c:pt idx="389">
                  <c:v>45558</c:v>
                </c:pt>
                <c:pt idx="390">
                  <c:v>45555</c:v>
                </c:pt>
                <c:pt idx="391">
                  <c:v>45554</c:v>
                </c:pt>
                <c:pt idx="392">
                  <c:v>45553</c:v>
                </c:pt>
                <c:pt idx="393">
                  <c:v>45552</c:v>
                </c:pt>
                <c:pt idx="394">
                  <c:v>45551</c:v>
                </c:pt>
                <c:pt idx="395">
                  <c:v>45548</c:v>
                </c:pt>
                <c:pt idx="396">
                  <c:v>45547</c:v>
                </c:pt>
                <c:pt idx="397">
                  <c:v>45546</c:v>
                </c:pt>
                <c:pt idx="398">
                  <c:v>45545</c:v>
                </c:pt>
                <c:pt idx="399">
                  <c:v>45544</c:v>
                </c:pt>
                <c:pt idx="400">
                  <c:v>45541</c:v>
                </c:pt>
                <c:pt idx="401">
                  <c:v>45540</c:v>
                </c:pt>
                <c:pt idx="402">
                  <c:v>45539</c:v>
                </c:pt>
                <c:pt idx="403">
                  <c:v>45538</c:v>
                </c:pt>
                <c:pt idx="404">
                  <c:v>45537</c:v>
                </c:pt>
                <c:pt idx="405">
                  <c:v>45534</c:v>
                </c:pt>
                <c:pt idx="406">
                  <c:v>45533</c:v>
                </c:pt>
                <c:pt idx="407">
                  <c:v>45532</c:v>
                </c:pt>
                <c:pt idx="408">
                  <c:v>45531</c:v>
                </c:pt>
                <c:pt idx="409">
                  <c:v>45530</c:v>
                </c:pt>
                <c:pt idx="410">
                  <c:v>45527</c:v>
                </c:pt>
                <c:pt idx="411">
                  <c:v>45526</c:v>
                </c:pt>
                <c:pt idx="412">
                  <c:v>45525</c:v>
                </c:pt>
                <c:pt idx="413">
                  <c:v>45524</c:v>
                </c:pt>
                <c:pt idx="414">
                  <c:v>45523</c:v>
                </c:pt>
                <c:pt idx="415">
                  <c:v>45520</c:v>
                </c:pt>
                <c:pt idx="416">
                  <c:v>45519</c:v>
                </c:pt>
                <c:pt idx="417">
                  <c:v>45518</c:v>
                </c:pt>
                <c:pt idx="418">
                  <c:v>45517</c:v>
                </c:pt>
                <c:pt idx="419">
                  <c:v>45516</c:v>
                </c:pt>
                <c:pt idx="420">
                  <c:v>45513</c:v>
                </c:pt>
                <c:pt idx="421">
                  <c:v>45512</c:v>
                </c:pt>
                <c:pt idx="422">
                  <c:v>45511</c:v>
                </c:pt>
                <c:pt idx="423">
                  <c:v>45510</c:v>
                </c:pt>
                <c:pt idx="424">
                  <c:v>45509</c:v>
                </c:pt>
                <c:pt idx="425">
                  <c:v>45506</c:v>
                </c:pt>
                <c:pt idx="426">
                  <c:v>45505</c:v>
                </c:pt>
                <c:pt idx="427">
                  <c:v>45504</c:v>
                </c:pt>
                <c:pt idx="428">
                  <c:v>45503</c:v>
                </c:pt>
                <c:pt idx="429">
                  <c:v>45502</c:v>
                </c:pt>
                <c:pt idx="430">
                  <c:v>45499</c:v>
                </c:pt>
                <c:pt idx="431">
                  <c:v>45498</c:v>
                </c:pt>
                <c:pt idx="432">
                  <c:v>45497</c:v>
                </c:pt>
                <c:pt idx="433">
                  <c:v>45496</c:v>
                </c:pt>
                <c:pt idx="434">
                  <c:v>45495</c:v>
                </c:pt>
                <c:pt idx="435">
                  <c:v>45492</c:v>
                </c:pt>
                <c:pt idx="436">
                  <c:v>45491</c:v>
                </c:pt>
                <c:pt idx="437">
                  <c:v>45490</c:v>
                </c:pt>
                <c:pt idx="438">
                  <c:v>45489</c:v>
                </c:pt>
                <c:pt idx="439">
                  <c:v>45488</c:v>
                </c:pt>
                <c:pt idx="440">
                  <c:v>45485</c:v>
                </c:pt>
                <c:pt idx="441">
                  <c:v>45484</c:v>
                </c:pt>
                <c:pt idx="442">
                  <c:v>45483</c:v>
                </c:pt>
                <c:pt idx="443">
                  <c:v>45482</c:v>
                </c:pt>
                <c:pt idx="444">
                  <c:v>45481</c:v>
                </c:pt>
                <c:pt idx="445">
                  <c:v>45478</c:v>
                </c:pt>
                <c:pt idx="446">
                  <c:v>45477</c:v>
                </c:pt>
                <c:pt idx="447">
                  <c:v>45476</c:v>
                </c:pt>
                <c:pt idx="448">
                  <c:v>45475</c:v>
                </c:pt>
                <c:pt idx="449">
                  <c:v>45474</c:v>
                </c:pt>
                <c:pt idx="450">
                  <c:v>45471</c:v>
                </c:pt>
                <c:pt idx="451">
                  <c:v>45470</c:v>
                </c:pt>
                <c:pt idx="452">
                  <c:v>45469</c:v>
                </c:pt>
                <c:pt idx="453">
                  <c:v>45468</c:v>
                </c:pt>
                <c:pt idx="454">
                  <c:v>45467</c:v>
                </c:pt>
                <c:pt idx="455">
                  <c:v>45464</c:v>
                </c:pt>
                <c:pt idx="456">
                  <c:v>45463</c:v>
                </c:pt>
                <c:pt idx="457">
                  <c:v>45462</c:v>
                </c:pt>
                <c:pt idx="458">
                  <c:v>45461</c:v>
                </c:pt>
                <c:pt idx="459">
                  <c:v>45460</c:v>
                </c:pt>
                <c:pt idx="460">
                  <c:v>45457</c:v>
                </c:pt>
                <c:pt idx="461">
                  <c:v>45456</c:v>
                </c:pt>
                <c:pt idx="462">
                  <c:v>45455</c:v>
                </c:pt>
                <c:pt idx="463">
                  <c:v>45454</c:v>
                </c:pt>
                <c:pt idx="464">
                  <c:v>45453</c:v>
                </c:pt>
                <c:pt idx="465">
                  <c:v>45450</c:v>
                </c:pt>
                <c:pt idx="466">
                  <c:v>45449</c:v>
                </c:pt>
                <c:pt idx="467">
                  <c:v>45448</c:v>
                </c:pt>
                <c:pt idx="468">
                  <c:v>45447</c:v>
                </c:pt>
                <c:pt idx="469">
                  <c:v>45446</c:v>
                </c:pt>
                <c:pt idx="470">
                  <c:v>45443</c:v>
                </c:pt>
                <c:pt idx="471">
                  <c:v>45442</c:v>
                </c:pt>
                <c:pt idx="472">
                  <c:v>45441</c:v>
                </c:pt>
                <c:pt idx="473">
                  <c:v>45440</c:v>
                </c:pt>
                <c:pt idx="474">
                  <c:v>45439</c:v>
                </c:pt>
                <c:pt idx="475">
                  <c:v>45436</c:v>
                </c:pt>
                <c:pt idx="476">
                  <c:v>45435</c:v>
                </c:pt>
                <c:pt idx="477">
                  <c:v>45434</c:v>
                </c:pt>
                <c:pt idx="478">
                  <c:v>45433</c:v>
                </c:pt>
                <c:pt idx="479">
                  <c:v>45432</c:v>
                </c:pt>
                <c:pt idx="480">
                  <c:v>45429</c:v>
                </c:pt>
                <c:pt idx="481">
                  <c:v>45428</c:v>
                </c:pt>
                <c:pt idx="482">
                  <c:v>45427</c:v>
                </c:pt>
                <c:pt idx="483">
                  <c:v>45426</c:v>
                </c:pt>
                <c:pt idx="484">
                  <c:v>45425</c:v>
                </c:pt>
                <c:pt idx="485">
                  <c:v>45422</c:v>
                </c:pt>
                <c:pt idx="486">
                  <c:v>45421</c:v>
                </c:pt>
                <c:pt idx="487">
                  <c:v>45420</c:v>
                </c:pt>
                <c:pt idx="488">
                  <c:v>45419</c:v>
                </c:pt>
                <c:pt idx="489">
                  <c:v>45418</c:v>
                </c:pt>
                <c:pt idx="490">
                  <c:v>45415</c:v>
                </c:pt>
                <c:pt idx="491">
                  <c:v>45414</c:v>
                </c:pt>
                <c:pt idx="492">
                  <c:v>45413</c:v>
                </c:pt>
                <c:pt idx="493">
                  <c:v>45412</c:v>
                </c:pt>
                <c:pt idx="494">
                  <c:v>45411</c:v>
                </c:pt>
                <c:pt idx="495">
                  <c:v>45408</c:v>
                </c:pt>
                <c:pt idx="496">
                  <c:v>45407</c:v>
                </c:pt>
                <c:pt idx="497">
                  <c:v>45406</c:v>
                </c:pt>
                <c:pt idx="498">
                  <c:v>45405</c:v>
                </c:pt>
                <c:pt idx="499">
                  <c:v>45404</c:v>
                </c:pt>
                <c:pt idx="500">
                  <c:v>45401</c:v>
                </c:pt>
                <c:pt idx="501">
                  <c:v>45400</c:v>
                </c:pt>
                <c:pt idx="502">
                  <c:v>45399</c:v>
                </c:pt>
                <c:pt idx="503">
                  <c:v>45398</c:v>
                </c:pt>
                <c:pt idx="504">
                  <c:v>45397</c:v>
                </c:pt>
                <c:pt idx="505">
                  <c:v>45394</c:v>
                </c:pt>
                <c:pt idx="506">
                  <c:v>45393</c:v>
                </c:pt>
                <c:pt idx="507">
                  <c:v>45392</c:v>
                </c:pt>
                <c:pt idx="508">
                  <c:v>45391</c:v>
                </c:pt>
                <c:pt idx="509">
                  <c:v>45390</c:v>
                </c:pt>
                <c:pt idx="510">
                  <c:v>45387</c:v>
                </c:pt>
                <c:pt idx="511">
                  <c:v>45386</c:v>
                </c:pt>
                <c:pt idx="512">
                  <c:v>45385</c:v>
                </c:pt>
                <c:pt idx="513">
                  <c:v>45384</c:v>
                </c:pt>
                <c:pt idx="514">
                  <c:v>45383</c:v>
                </c:pt>
                <c:pt idx="515">
                  <c:v>45380</c:v>
                </c:pt>
                <c:pt idx="516">
                  <c:v>45379</c:v>
                </c:pt>
                <c:pt idx="517">
                  <c:v>45378</c:v>
                </c:pt>
                <c:pt idx="518">
                  <c:v>45377</c:v>
                </c:pt>
                <c:pt idx="519">
                  <c:v>45376</c:v>
                </c:pt>
                <c:pt idx="520">
                  <c:v>45373</c:v>
                </c:pt>
                <c:pt idx="521">
                  <c:v>45372</c:v>
                </c:pt>
                <c:pt idx="522">
                  <c:v>45371</c:v>
                </c:pt>
                <c:pt idx="523">
                  <c:v>45370</c:v>
                </c:pt>
                <c:pt idx="524">
                  <c:v>45369</c:v>
                </c:pt>
                <c:pt idx="525">
                  <c:v>45366</c:v>
                </c:pt>
                <c:pt idx="526">
                  <c:v>45365</c:v>
                </c:pt>
                <c:pt idx="527">
                  <c:v>45364</c:v>
                </c:pt>
                <c:pt idx="528">
                  <c:v>45363</c:v>
                </c:pt>
                <c:pt idx="529">
                  <c:v>45362</c:v>
                </c:pt>
                <c:pt idx="530">
                  <c:v>45359</c:v>
                </c:pt>
                <c:pt idx="531">
                  <c:v>45358</c:v>
                </c:pt>
                <c:pt idx="532">
                  <c:v>45357</c:v>
                </c:pt>
                <c:pt idx="533">
                  <c:v>45356</c:v>
                </c:pt>
                <c:pt idx="534">
                  <c:v>45355</c:v>
                </c:pt>
                <c:pt idx="535">
                  <c:v>45352</c:v>
                </c:pt>
                <c:pt idx="536">
                  <c:v>45351</c:v>
                </c:pt>
                <c:pt idx="537">
                  <c:v>45350</c:v>
                </c:pt>
                <c:pt idx="538">
                  <c:v>45349</c:v>
                </c:pt>
                <c:pt idx="539">
                  <c:v>45348</c:v>
                </c:pt>
                <c:pt idx="540">
                  <c:v>45345</c:v>
                </c:pt>
                <c:pt idx="541">
                  <c:v>45344</c:v>
                </c:pt>
                <c:pt idx="542">
                  <c:v>45343</c:v>
                </c:pt>
                <c:pt idx="543">
                  <c:v>45342</c:v>
                </c:pt>
                <c:pt idx="544">
                  <c:v>45341</c:v>
                </c:pt>
                <c:pt idx="545">
                  <c:v>45338</c:v>
                </c:pt>
                <c:pt idx="546">
                  <c:v>45337</c:v>
                </c:pt>
                <c:pt idx="547">
                  <c:v>45336</c:v>
                </c:pt>
                <c:pt idx="548">
                  <c:v>45335</c:v>
                </c:pt>
                <c:pt idx="549">
                  <c:v>45334</c:v>
                </c:pt>
                <c:pt idx="550">
                  <c:v>45331</c:v>
                </c:pt>
                <c:pt idx="551">
                  <c:v>45330</c:v>
                </c:pt>
                <c:pt idx="552">
                  <c:v>45329</c:v>
                </c:pt>
                <c:pt idx="553">
                  <c:v>45328</c:v>
                </c:pt>
                <c:pt idx="554">
                  <c:v>45327</c:v>
                </c:pt>
                <c:pt idx="555">
                  <c:v>45324</c:v>
                </c:pt>
                <c:pt idx="556">
                  <c:v>45323</c:v>
                </c:pt>
                <c:pt idx="557">
                  <c:v>45322</c:v>
                </c:pt>
                <c:pt idx="558">
                  <c:v>45321</c:v>
                </c:pt>
                <c:pt idx="559">
                  <c:v>45320</c:v>
                </c:pt>
                <c:pt idx="560">
                  <c:v>45317</c:v>
                </c:pt>
                <c:pt idx="561">
                  <c:v>45316</c:v>
                </c:pt>
                <c:pt idx="562">
                  <c:v>45315</c:v>
                </c:pt>
                <c:pt idx="563">
                  <c:v>45314</c:v>
                </c:pt>
                <c:pt idx="564">
                  <c:v>45313</c:v>
                </c:pt>
                <c:pt idx="565">
                  <c:v>45310</c:v>
                </c:pt>
                <c:pt idx="566">
                  <c:v>45309</c:v>
                </c:pt>
                <c:pt idx="567">
                  <c:v>45308</c:v>
                </c:pt>
                <c:pt idx="568">
                  <c:v>45307</c:v>
                </c:pt>
                <c:pt idx="569">
                  <c:v>45306</c:v>
                </c:pt>
                <c:pt idx="570">
                  <c:v>45303</c:v>
                </c:pt>
                <c:pt idx="571">
                  <c:v>45302</c:v>
                </c:pt>
                <c:pt idx="572">
                  <c:v>45301</c:v>
                </c:pt>
                <c:pt idx="573">
                  <c:v>45300</c:v>
                </c:pt>
                <c:pt idx="574">
                  <c:v>45299</c:v>
                </c:pt>
                <c:pt idx="575">
                  <c:v>45296</c:v>
                </c:pt>
                <c:pt idx="576">
                  <c:v>45295</c:v>
                </c:pt>
                <c:pt idx="577">
                  <c:v>45294</c:v>
                </c:pt>
                <c:pt idx="578">
                  <c:v>45293</c:v>
                </c:pt>
                <c:pt idx="579">
                  <c:v>45292</c:v>
                </c:pt>
                <c:pt idx="580">
                  <c:v>45289</c:v>
                </c:pt>
                <c:pt idx="581">
                  <c:v>45288</c:v>
                </c:pt>
                <c:pt idx="582">
                  <c:v>45287</c:v>
                </c:pt>
                <c:pt idx="583">
                  <c:v>45286</c:v>
                </c:pt>
                <c:pt idx="584">
                  <c:v>45285</c:v>
                </c:pt>
                <c:pt idx="585">
                  <c:v>45282</c:v>
                </c:pt>
                <c:pt idx="586">
                  <c:v>45281</c:v>
                </c:pt>
                <c:pt idx="587">
                  <c:v>45280</c:v>
                </c:pt>
                <c:pt idx="588">
                  <c:v>45279</c:v>
                </c:pt>
                <c:pt idx="589">
                  <c:v>45278</c:v>
                </c:pt>
                <c:pt idx="590">
                  <c:v>45275</c:v>
                </c:pt>
                <c:pt idx="591">
                  <c:v>45274</c:v>
                </c:pt>
                <c:pt idx="592">
                  <c:v>45273</c:v>
                </c:pt>
                <c:pt idx="593">
                  <c:v>45272</c:v>
                </c:pt>
                <c:pt idx="594">
                  <c:v>45271</c:v>
                </c:pt>
                <c:pt idx="595">
                  <c:v>45268</c:v>
                </c:pt>
                <c:pt idx="596">
                  <c:v>45267</c:v>
                </c:pt>
                <c:pt idx="597">
                  <c:v>45266</c:v>
                </c:pt>
                <c:pt idx="598">
                  <c:v>45265</c:v>
                </c:pt>
                <c:pt idx="599">
                  <c:v>45264</c:v>
                </c:pt>
                <c:pt idx="600">
                  <c:v>45261</c:v>
                </c:pt>
                <c:pt idx="601">
                  <c:v>45260</c:v>
                </c:pt>
                <c:pt idx="602">
                  <c:v>45259</c:v>
                </c:pt>
                <c:pt idx="603">
                  <c:v>45258</c:v>
                </c:pt>
                <c:pt idx="604">
                  <c:v>45257</c:v>
                </c:pt>
                <c:pt idx="605">
                  <c:v>45254</c:v>
                </c:pt>
                <c:pt idx="606">
                  <c:v>45253</c:v>
                </c:pt>
                <c:pt idx="607">
                  <c:v>45252</c:v>
                </c:pt>
                <c:pt idx="608">
                  <c:v>45251</c:v>
                </c:pt>
                <c:pt idx="609">
                  <c:v>45250</c:v>
                </c:pt>
                <c:pt idx="610">
                  <c:v>45247</c:v>
                </c:pt>
                <c:pt idx="611">
                  <c:v>45246</c:v>
                </c:pt>
                <c:pt idx="612">
                  <c:v>45245</c:v>
                </c:pt>
                <c:pt idx="613">
                  <c:v>45244</c:v>
                </c:pt>
                <c:pt idx="614">
                  <c:v>45243</c:v>
                </c:pt>
                <c:pt idx="615">
                  <c:v>45240</c:v>
                </c:pt>
                <c:pt idx="616">
                  <c:v>45239</c:v>
                </c:pt>
                <c:pt idx="617">
                  <c:v>45238</c:v>
                </c:pt>
                <c:pt idx="618">
                  <c:v>45237</c:v>
                </c:pt>
                <c:pt idx="619">
                  <c:v>45236</c:v>
                </c:pt>
                <c:pt idx="620">
                  <c:v>45233</c:v>
                </c:pt>
                <c:pt idx="621">
                  <c:v>45232</c:v>
                </c:pt>
                <c:pt idx="622">
                  <c:v>45231</c:v>
                </c:pt>
                <c:pt idx="623">
                  <c:v>45230</c:v>
                </c:pt>
                <c:pt idx="624">
                  <c:v>45229</c:v>
                </c:pt>
                <c:pt idx="625">
                  <c:v>45226</c:v>
                </c:pt>
                <c:pt idx="626">
                  <c:v>45225</c:v>
                </c:pt>
                <c:pt idx="627">
                  <c:v>45224</c:v>
                </c:pt>
                <c:pt idx="628">
                  <c:v>45223</c:v>
                </c:pt>
                <c:pt idx="629">
                  <c:v>45222</c:v>
                </c:pt>
                <c:pt idx="630">
                  <c:v>45219</c:v>
                </c:pt>
                <c:pt idx="631">
                  <c:v>45218</c:v>
                </c:pt>
                <c:pt idx="632">
                  <c:v>45217</c:v>
                </c:pt>
                <c:pt idx="633">
                  <c:v>45216</c:v>
                </c:pt>
                <c:pt idx="634">
                  <c:v>45215</c:v>
                </c:pt>
                <c:pt idx="635">
                  <c:v>45212</c:v>
                </c:pt>
                <c:pt idx="636">
                  <c:v>45211</c:v>
                </c:pt>
                <c:pt idx="637">
                  <c:v>45210</c:v>
                </c:pt>
                <c:pt idx="638">
                  <c:v>45209</c:v>
                </c:pt>
                <c:pt idx="639">
                  <c:v>45208</c:v>
                </c:pt>
                <c:pt idx="640">
                  <c:v>45205</c:v>
                </c:pt>
                <c:pt idx="641">
                  <c:v>45204</c:v>
                </c:pt>
                <c:pt idx="642">
                  <c:v>45203</c:v>
                </c:pt>
                <c:pt idx="643">
                  <c:v>45202</c:v>
                </c:pt>
                <c:pt idx="644">
                  <c:v>45201</c:v>
                </c:pt>
                <c:pt idx="645">
                  <c:v>45198</c:v>
                </c:pt>
                <c:pt idx="646">
                  <c:v>45197</c:v>
                </c:pt>
                <c:pt idx="647">
                  <c:v>45196</c:v>
                </c:pt>
                <c:pt idx="648">
                  <c:v>45195</c:v>
                </c:pt>
                <c:pt idx="649">
                  <c:v>45194</c:v>
                </c:pt>
                <c:pt idx="650">
                  <c:v>45191</c:v>
                </c:pt>
                <c:pt idx="651">
                  <c:v>45190</c:v>
                </c:pt>
                <c:pt idx="652">
                  <c:v>45189</c:v>
                </c:pt>
                <c:pt idx="653">
                  <c:v>45188</c:v>
                </c:pt>
                <c:pt idx="654">
                  <c:v>45187</c:v>
                </c:pt>
                <c:pt idx="655">
                  <c:v>45184</c:v>
                </c:pt>
                <c:pt idx="656">
                  <c:v>45183</c:v>
                </c:pt>
                <c:pt idx="657">
                  <c:v>45182</c:v>
                </c:pt>
                <c:pt idx="658">
                  <c:v>45181</c:v>
                </c:pt>
                <c:pt idx="659">
                  <c:v>45180</c:v>
                </c:pt>
                <c:pt idx="660">
                  <c:v>45177</c:v>
                </c:pt>
                <c:pt idx="661">
                  <c:v>45176</c:v>
                </c:pt>
                <c:pt idx="662">
                  <c:v>45175</c:v>
                </c:pt>
                <c:pt idx="663">
                  <c:v>45174</c:v>
                </c:pt>
                <c:pt idx="664">
                  <c:v>45173</c:v>
                </c:pt>
                <c:pt idx="665">
                  <c:v>45170</c:v>
                </c:pt>
                <c:pt idx="666">
                  <c:v>45169</c:v>
                </c:pt>
                <c:pt idx="667">
                  <c:v>45168</c:v>
                </c:pt>
                <c:pt idx="668">
                  <c:v>45167</c:v>
                </c:pt>
                <c:pt idx="669">
                  <c:v>45166</c:v>
                </c:pt>
                <c:pt idx="670">
                  <c:v>45163</c:v>
                </c:pt>
                <c:pt idx="671">
                  <c:v>45162</c:v>
                </c:pt>
                <c:pt idx="672">
                  <c:v>45161</c:v>
                </c:pt>
                <c:pt idx="673">
                  <c:v>45160</c:v>
                </c:pt>
                <c:pt idx="674">
                  <c:v>45159</c:v>
                </c:pt>
                <c:pt idx="675">
                  <c:v>45156</c:v>
                </c:pt>
                <c:pt idx="676">
                  <c:v>45155</c:v>
                </c:pt>
                <c:pt idx="677">
                  <c:v>45154</c:v>
                </c:pt>
                <c:pt idx="678">
                  <c:v>45153</c:v>
                </c:pt>
                <c:pt idx="679">
                  <c:v>45152</c:v>
                </c:pt>
                <c:pt idx="680">
                  <c:v>45149</c:v>
                </c:pt>
                <c:pt idx="681">
                  <c:v>45148</c:v>
                </c:pt>
                <c:pt idx="682">
                  <c:v>45147</c:v>
                </c:pt>
                <c:pt idx="683">
                  <c:v>45146</c:v>
                </c:pt>
                <c:pt idx="684">
                  <c:v>45145</c:v>
                </c:pt>
                <c:pt idx="685">
                  <c:v>45142</c:v>
                </c:pt>
                <c:pt idx="686">
                  <c:v>45141</c:v>
                </c:pt>
                <c:pt idx="687">
                  <c:v>45140</c:v>
                </c:pt>
                <c:pt idx="688">
                  <c:v>45139</c:v>
                </c:pt>
                <c:pt idx="689">
                  <c:v>45138</c:v>
                </c:pt>
                <c:pt idx="690">
                  <c:v>45135</c:v>
                </c:pt>
                <c:pt idx="691">
                  <c:v>45134</c:v>
                </c:pt>
                <c:pt idx="692">
                  <c:v>45133</c:v>
                </c:pt>
                <c:pt idx="693">
                  <c:v>45132</c:v>
                </c:pt>
                <c:pt idx="694">
                  <c:v>45131</c:v>
                </c:pt>
                <c:pt idx="695">
                  <c:v>45128</c:v>
                </c:pt>
                <c:pt idx="696">
                  <c:v>45127</c:v>
                </c:pt>
                <c:pt idx="697">
                  <c:v>45126</c:v>
                </c:pt>
                <c:pt idx="698">
                  <c:v>45125</c:v>
                </c:pt>
                <c:pt idx="699">
                  <c:v>45124</c:v>
                </c:pt>
                <c:pt idx="700">
                  <c:v>45121</c:v>
                </c:pt>
                <c:pt idx="701">
                  <c:v>45120</c:v>
                </c:pt>
                <c:pt idx="702">
                  <c:v>45119</c:v>
                </c:pt>
                <c:pt idx="703">
                  <c:v>45118</c:v>
                </c:pt>
                <c:pt idx="704">
                  <c:v>45117</c:v>
                </c:pt>
                <c:pt idx="705">
                  <c:v>45114</c:v>
                </c:pt>
                <c:pt idx="706">
                  <c:v>45113</c:v>
                </c:pt>
                <c:pt idx="707">
                  <c:v>45112</c:v>
                </c:pt>
                <c:pt idx="708">
                  <c:v>45111</c:v>
                </c:pt>
                <c:pt idx="709">
                  <c:v>45110</c:v>
                </c:pt>
                <c:pt idx="710">
                  <c:v>45107</c:v>
                </c:pt>
                <c:pt idx="711">
                  <c:v>45106</c:v>
                </c:pt>
                <c:pt idx="712">
                  <c:v>45105</c:v>
                </c:pt>
                <c:pt idx="713">
                  <c:v>45104</c:v>
                </c:pt>
                <c:pt idx="714">
                  <c:v>45103</c:v>
                </c:pt>
                <c:pt idx="715">
                  <c:v>45100</c:v>
                </c:pt>
                <c:pt idx="716">
                  <c:v>45099</c:v>
                </c:pt>
                <c:pt idx="717">
                  <c:v>45098</c:v>
                </c:pt>
                <c:pt idx="718">
                  <c:v>45097</c:v>
                </c:pt>
                <c:pt idx="719">
                  <c:v>45096</c:v>
                </c:pt>
                <c:pt idx="720">
                  <c:v>45093</c:v>
                </c:pt>
                <c:pt idx="721">
                  <c:v>45092</c:v>
                </c:pt>
                <c:pt idx="722">
                  <c:v>45091</c:v>
                </c:pt>
                <c:pt idx="723">
                  <c:v>45090</c:v>
                </c:pt>
                <c:pt idx="724">
                  <c:v>45089</c:v>
                </c:pt>
                <c:pt idx="725">
                  <c:v>45086</c:v>
                </c:pt>
                <c:pt idx="726">
                  <c:v>45085</c:v>
                </c:pt>
                <c:pt idx="727">
                  <c:v>45084</c:v>
                </c:pt>
                <c:pt idx="728">
                  <c:v>45083</c:v>
                </c:pt>
                <c:pt idx="729">
                  <c:v>45082</c:v>
                </c:pt>
                <c:pt idx="730">
                  <c:v>45079</c:v>
                </c:pt>
                <c:pt idx="731">
                  <c:v>45078</c:v>
                </c:pt>
                <c:pt idx="732">
                  <c:v>45077</c:v>
                </c:pt>
                <c:pt idx="733">
                  <c:v>45076</c:v>
                </c:pt>
                <c:pt idx="734">
                  <c:v>45075</c:v>
                </c:pt>
                <c:pt idx="735">
                  <c:v>45072</c:v>
                </c:pt>
                <c:pt idx="736">
                  <c:v>45071</c:v>
                </c:pt>
                <c:pt idx="737">
                  <c:v>45070</c:v>
                </c:pt>
                <c:pt idx="738">
                  <c:v>45069</c:v>
                </c:pt>
                <c:pt idx="739">
                  <c:v>45068</c:v>
                </c:pt>
                <c:pt idx="740">
                  <c:v>45065</c:v>
                </c:pt>
                <c:pt idx="741">
                  <c:v>45064</c:v>
                </c:pt>
                <c:pt idx="742">
                  <c:v>45063</c:v>
                </c:pt>
                <c:pt idx="743">
                  <c:v>45062</c:v>
                </c:pt>
                <c:pt idx="744">
                  <c:v>45061</c:v>
                </c:pt>
                <c:pt idx="745">
                  <c:v>45058</c:v>
                </c:pt>
                <c:pt idx="746">
                  <c:v>45057</c:v>
                </c:pt>
                <c:pt idx="747">
                  <c:v>45056</c:v>
                </c:pt>
                <c:pt idx="748">
                  <c:v>45055</c:v>
                </c:pt>
                <c:pt idx="749">
                  <c:v>45054</c:v>
                </c:pt>
                <c:pt idx="750">
                  <c:v>45051</c:v>
                </c:pt>
                <c:pt idx="751">
                  <c:v>45050</c:v>
                </c:pt>
                <c:pt idx="752">
                  <c:v>45049</c:v>
                </c:pt>
                <c:pt idx="753">
                  <c:v>45048</c:v>
                </c:pt>
                <c:pt idx="754">
                  <c:v>45047</c:v>
                </c:pt>
                <c:pt idx="755">
                  <c:v>45044</c:v>
                </c:pt>
                <c:pt idx="756">
                  <c:v>45043</c:v>
                </c:pt>
                <c:pt idx="757">
                  <c:v>45042</c:v>
                </c:pt>
                <c:pt idx="758">
                  <c:v>45041</c:v>
                </c:pt>
                <c:pt idx="759">
                  <c:v>45040</c:v>
                </c:pt>
                <c:pt idx="760">
                  <c:v>45037</c:v>
                </c:pt>
                <c:pt idx="761">
                  <c:v>45036</c:v>
                </c:pt>
                <c:pt idx="762">
                  <c:v>45035</c:v>
                </c:pt>
                <c:pt idx="763">
                  <c:v>45034</c:v>
                </c:pt>
                <c:pt idx="764">
                  <c:v>45033</c:v>
                </c:pt>
                <c:pt idx="765">
                  <c:v>45030</c:v>
                </c:pt>
                <c:pt idx="766">
                  <c:v>45029</c:v>
                </c:pt>
                <c:pt idx="767">
                  <c:v>45028</c:v>
                </c:pt>
                <c:pt idx="768">
                  <c:v>45027</c:v>
                </c:pt>
                <c:pt idx="769">
                  <c:v>45026</c:v>
                </c:pt>
                <c:pt idx="770">
                  <c:v>45023</c:v>
                </c:pt>
                <c:pt idx="771">
                  <c:v>45022</c:v>
                </c:pt>
                <c:pt idx="772">
                  <c:v>45021</c:v>
                </c:pt>
                <c:pt idx="773">
                  <c:v>45020</c:v>
                </c:pt>
                <c:pt idx="774">
                  <c:v>45019</c:v>
                </c:pt>
                <c:pt idx="775">
                  <c:v>45016</c:v>
                </c:pt>
                <c:pt idx="776">
                  <c:v>45015</c:v>
                </c:pt>
                <c:pt idx="777">
                  <c:v>45014</c:v>
                </c:pt>
                <c:pt idx="778">
                  <c:v>45013</c:v>
                </c:pt>
                <c:pt idx="779">
                  <c:v>45012</c:v>
                </c:pt>
                <c:pt idx="780">
                  <c:v>45009</c:v>
                </c:pt>
                <c:pt idx="781">
                  <c:v>45008</c:v>
                </c:pt>
                <c:pt idx="782">
                  <c:v>45007</c:v>
                </c:pt>
                <c:pt idx="783">
                  <c:v>45006</c:v>
                </c:pt>
                <c:pt idx="784">
                  <c:v>45005</c:v>
                </c:pt>
                <c:pt idx="785">
                  <c:v>45002</c:v>
                </c:pt>
                <c:pt idx="786">
                  <c:v>45001</c:v>
                </c:pt>
                <c:pt idx="787">
                  <c:v>45000</c:v>
                </c:pt>
                <c:pt idx="788">
                  <c:v>44999</c:v>
                </c:pt>
                <c:pt idx="789">
                  <c:v>44998</c:v>
                </c:pt>
                <c:pt idx="790">
                  <c:v>44995</c:v>
                </c:pt>
                <c:pt idx="791">
                  <c:v>44994</c:v>
                </c:pt>
                <c:pt idx="792">
                  <c:v>44993</c:v>
                </c:pt>
                <c:pt idx="793">
                  <c:v>44992</c:v>
                </c:pt>
                <c:pt idx="794">
                  <c:v>44991</c:v>
                </c:pt>
                <c:pt idx="795">
                  <c:v>44988</c:v>
                </c:pt>
                <c:pt idx="796">
                  <c:v>44987</c:v>
                </c:pt>
                <c:pt idx="797">
                  <c:v>44986</c:v>
                </c:pt>
                <c:pt idx="798">
                  <c:v>44985</c:v>
                </c:pt>
                <c:pt idx="799">
                  <c:v>44984</c:v>
                </c:pt>
                <c:pt idx="800">
                  <c:v>44981</c:v>
                </c:pt>
                <c:pt idx="801">
                  <c:v>44980</c:v>
                </c:pt>
                <c:pt idx="802">
                  <c:v>44979</c:v>
                </c:pt>
                <c:pt idx="803">
                  <c:v>44978</c:v>
                </c:pt>
                <c:pt idx="804">
                  <c:v>44977</c:v>
                </c:pt>
                <c:pt idx="805">
                  <c:v>44974</c:v>
                </c:pt>
                <c:pt idx="806">
                  <c:v>44973</c:v>
                </c:pt>
                <c:pt idx="807">
                  <c:v>44972</c:v>
                </c:pt>
                <c:pt idx="808">
                  <c:v>44971</c:v>
                </c:pt>
                <c:pt idx="809">
                  <c:v>44970</c:v>
                </c:pt>
                <c:pt idx="810">
                  <c:v>44967</c:v>
                </c:pt>
                <c:pt idx="811">
                  <c:v>44966</c:v>
                </c:pt>
                <c:pt idx="812">
                  <c:v>44965</c:v>
                </c:pt>
                <c:pt idx="813">
                  <c:v>44964</c:v>
                </c:pt>
                <c:pt idx="814">
                  <c:v>44963</c:v>
                </c:pt>
                <c:pt idx="815">
                  <c:v>44960</c:v>
                </c:pt>
                <c:pt idx="816">
                  <c:v>44959</c:v>
                </c:pt>
                <c:pt idx="817">
                  <c:v>44958</c:v>
                </c:pt>
                <c:pt idx="818">
                  <c:v>44957</c:v>
                </c:pt>
                <c:pt idx="819">
                  <c:v>44956</c:v>
                </c:pt>
                <c:pt idx="820">
                  <c:v>44953</c:v>
                </c:pt>
                <c:pt idx="821">
                  <c:v>44952</c:v>
                </c:pt>
                <c:pt idx="822">
                  <c:v>44951</c:v>
                </c:pt>
                <c:pt idx="823">
                  <c:v>44950</c:v>
                </c:pt>
                <c:pt idx="824">
                  <c:v>44949</c:v>
                </c:pt>
                <c:pt idx="825">
                  <c:v>44946</c:v>
                </c:pt>
                <c:pt idx="826">
                  <c:v>44945</c:v>
                </c:pt>
                <c:pt idx="827">
                  <c:v>44944</c:v>
                </c:pt>
                <c:pt idx="828">
                  <c:v>44943</c:v>
                </c:pt>
                <c:pt idx="829">
                  <c:v>44942</c:v>
                </c:pt>
                <c:pt idx="830">
                  <c:v>44939</c:v>
                </c:pt>
                <c:pt idx="831">
                  <c:v>44938</c:v>
                </c:pt>
                <c:pt idx="832">
                  <c:v>44937</c:v>
                </c:pt>
                <c:pt idx="833">
                  <c:v>44936</c:v>
                </c:pt>
                <c:pt idx="834">
                  <c:v>44935</c:v>
                </c:pt>
                <c:pt idx="835">
                  <c:v>44932</c:v>
                </c:pt>
                <c:pt idx="836">
                  <c:v>44931</c:v>
                </c:pt>
                <c:pt idx="837">
                  <c:v>44930</c:v>
                </c:pt>
                <c:pt idx="838">
                  <c:v>44929</c:v>
                </c:pt>
                <c:pt idx="839">
                  <c:v>44928</c:v>
                </c:pt>
                <c:pt idx="840">
                  <c:v>44925</c:v>
                </c:pt>
                <c:pt idx="841">
                  <c:v>44924</c:v>
                </c:pt>
                <c:pt idx="842">
                  <c:v>44923</c:v>
                </c:pt>
                <c:pt idx="843">
                  <c:v>44922</c:v>
                </c:pt>
                <c:pt idx="844">
                  <c:v>44921</c:v>
                </c:pt>
                <c:pt idx="845">
                  <c:v>44918</c:v>
                </c:pt>
                <c:pt idx="846">
                  <c:v>44917</c:v>
                </c:pt>
                <c:pt idx="847">
                  <c:v>44916</c:v>
                </c:pt>
                <c:pt idx="848">
                  <c:v>44915</c:v>
                </c:pt>
                <c:pt idx="849">
                  <c:v>44914</c:v>
                </c:pt>
                <c:pt idx="850">
                  <c:v>44911</c:v>
                </c:pt>
                <c:pt idx="851">
                  <c:v>44910</c:v>
                </c:pt>
                <c:pt idx="852">
                  <c:v>44909</c:v>
                </c:pt>
                <c:pt idx="853">
                  <c:v>44908</c:v>
                </c:pt>
                <c:pt idx="854">
                  <c:v>44907</c:v>
                </c:pt>
                <c:pt idx="855">
                  <c:v>44904</c:v>
                </c:pt>
                <c:pt idx="856">
                  <c:v>44903</c:v>
                </c:pt>
                <c:pt idx="857">
                  <c:v>44902</c:v>
                </c:pt>
                <c:pt idx="858">
                  <c:v>44901</c:v>
                </c:pt>
                <c:pt idx="859">
                  <c:v>44900</c:v>
                </c:pt>
                <c:pt idx="860">
                  <c:v>44897</c:v>
                </c:pt>
                <c:pt idx="861">
                  <c:v>44896</c:v>
                </c:pt>
                <c:pt idx="862">
                  <c:v>44895</c:v>
                </c:pt>
                <c:pt idx="863">
                  <c:v>44894</c:v>
                </c:pt>
                <c:pt idx="864">
                  <c:v>44893</c:v>
                </c:pt>
                <c:pt idx="865">
                  <c:v>44890</c:v>
                </c:pt>
                <c:pt idx="866">
                  <c:v>44889</c:v>
                </c:pt>
                <c:pt idx="867">
                  <c:v>44888</c:v>
                </c:pt>
                <c:pt idx="868">
                  <c:v>44887</c:v>
                </c:pt>
                <c:pt idx="869">
                  <c:v>44886</c:v>
                </c:pt>
                <c:pt idx="870">
                  <c:v>44883</c:v>
                </c:pt>
                <c:pt idx="871">
                  <c:v>44882</c:v>
                </c:pt>
                <c:pt idx="872">
                  <c:v>44881</c:v>
                </c:pt>
                <c:pt idx="873">
                  <c:v>44880</c:v>
                </c:pt>
                <c:pt idx="874">
                  <c:v>44879</c:v>
                </c:pt>
                <c:pt idx="875">
                  <c:v>44876</c:v>
                </c:pt>
                <c:pt idx="876">
                  <c:v>44875</c:v>
                </c:pt>
                <c:pt idx="877">
                  <c:v>44874</c:v>
                </c:pt>
                <c:pt idx="878">
                  <c:v>44873</c:v>
                </c:pt>
                <c:pt idx="879">
                  <c:v>44872</c:v>
                </c:pt>
                <c:pt idx="880">
                  <c:v>44869</c:v>
                </c:pt>
                <c:pt idx="881">
                  <c:v>44868</c:v>
                </c:pt>
                <c:pt idx="882">
                  <c:v>44867</c:v>
                </c:pt>
                <c:pt idx="883">
                  <c:v>44866</c:v>
                </c:pt>
                <c:pt idx="884">
                  <c:v>44865</c:v>
                </c:pt>
                <c:pt idx="885">
                  <c:v>44862</c:v>
                </c:pt>
                <c:pt idx="886">
                  <c:v>44861</c:v>
                </c:pt>
                <c:pt idx="887">
                  <c:v>44860</c:v>
                </c:pt>
                <c:pt idx="888">
                  <c:v>44859</c:v>
                </c:pt>
                <c:pt idx="889">
                  <c:v>44858</c:v>
                </c:pt>
                <c:pt idx="890">
                  <c:v>44855</c:v>
                </c:pt>
                <c:pt idx="891">
                  <c:v>44854</c:v>
                </c:pt>
                <c:pt idx="892">
                  <c:v>44853</c:v>
                </c:pt>
                <c:pt idx="893">
                  <c:v>44852</c:v>
                </c:pt>
                <c:pt idx="894">
                  <c:v>44851</c:v>
                </c:pt>
                <c:pt idx="895">
                  <c:v>44848</c:v>
                </c:pt>
                <c:pt idx="896">
                  <c:v>44847</c:v>
                </c:pt>
                <c:pt idx="897">
                  <c:v>44846</c:v>
                </c:pt>
                <c:pt idx="898">
                  <c:v>44845</c:v>
                </c:pt>
                <c:pt idx="899">
                  <c:v>44844</c:v>
                </c:pt>
                <c:pt idx="900">
                  <c:v>44841</c:v>
                </c:pt>
                <c:pt idx="901">
                  <c:v>44840</c:v>
                </c:pt>
                <c:pt idx="902">
                  <c:v>44839</c:v>
                </c:pt>
                <c:pt idx="903">
                  <c:v>44838</c:v>
                </c:pt>
                <c:pt idx="904">
                  <c:v>44837</c:v>
                </c:pt>
                <c:pt idx="905">
                  <c:v>44834</c:v>
                </c:pt>
                <c:pt idx="906">
                  <c:v>44833</c:v>
                </c:pt>
                <c:pt idx="907">
                  <c:v>44832</c:v>
                </c:pt>
                <c:pt idx="908">
                  <c:v>44831</c:v>
                </c:pt>
                <c:pt idx="909">
                  <c:v>44830</c:v>
                </c:pt>
                <c:pt idx="910">
                  <c:v>44827</c:v>
                </c:pt>
                <c:pt idx="911">
                  <c:v>44826</c:v>
                </c:pt>
                <c:pt idx="912">
                  <c:v>44825</c:v>
                </c:pt>
                <c:pt idx="913">
                  <c:v>44824</c:v>
                </c:pt>
                <c:pt idx="914">
                  <c:v>44823</c:v>
                </c:pt>
                <c:pt idx="915">
                  <c:v>44820</c:v>
                </c:pt>
                <c:pt idx="916">
                  <c:v>44819</c:v>
                </c:pt>
                <c:pt idx="917">
                  <c:v>44818</c:v>
                </c:pt>
                <c:pt idx="918">
                  <c:v>44817</c:v>
                </c:pt>
                <c:pt idx="919">
                  <c:v>44816</c:v>
                </c:pt>
                <c:pt idx="920">
                  <c:v>44813</c:v>
                </c:pt>
                <c:pt idx="921">
                  <c:v>44812</c:v>
                </c:pt>
                <c:pt idx="922">
                  <c:v>44811</c:v>
                </c:pt>
                <c:pt idx="923">
                  <c:v>44810</c:v>
                </c:pt>
                <c:pt idx="924">
                  <c:v>44809</c:v>
                </c:pt>
                <c:pt idx="925">
                  <c:v>44806</c:v>
                </c:pt>
                <c:pt idx="926">
                  <c:v>44805</c:v>
                </c:pt>
                <c:pt idx="927">
                  <c:v>44804</c:v>
                </c:pt>
                <c:pt idx="928">
                  <c:v>44803</c:v>
                </c:pt>
                <c:pt idx="929">
                  <c:v>44802</c:v>
                </c:pt>
                <c:pt idx="930">
                  <c:v>44799</c:v>
                </c:pt>
                <c:pt idx="931">
                  <c:v>44798</c:v>
                </c:pt>
                <c:pt idx="932">
                  <c:v>44797</c:v>
                </c:pt>
                <c:pt idx="933">
                  <c:v>44796</c:v>
                </c:pt>
                <c:pt idx="934">
                  <c:v>44795</c:v>
                </c:pt>
                <c:pt idx="935">
                  <c:v>44792</c:v>
                </c:pt>
                <c:pt idx="936">
                  <c:v>44791</c:v>
                </c:pt>
                <c:pt idx="937">
                  <c:v>44790</c:v>
                </c:pt>
                <c:pt idx="938">
                  <c:v>44789</c:v>
                </c:pt>
                <c:pt idx="939">
                  <c:v>44788</c:v>
                </c:pt>
                <c:pt idx="940">
                  <c:v>44785</c:v>
                </c:pt>
                <c:pt idx="941">
                  <c:v>44784</c:v>
                </c:pt>
                <c:pt idx="942">
                  <c:v>44783</c:v>
                </c:pt>
                <c:pt idx="943">
                  <c:v>44782</c:v>
                </c:pt>
                <c:pt idx="944">
                  <c:v>44781</c:v>
                </c:pt>
                <c:pt idx="945">
                  <c:v>44778</c:v>
                </c:pt>
                <c:pt idx="946">
                  <c:v>44777</c:v>
                </c:pt>
                <c:pt idx="947">
                  <c:v>44776</c:v>
                </c:pt>
                <c:pt idx="948">
                  <c:v>44775</c:v>
                </c:pt>
                <c:pt idx="949">
                  <c:v>44774</c:v>
                </c:pt>
                <c:pt idx="950">
                  <c:v>44771</c:v>
                </c:pt>
                <c:pt idx="951">
                  <c:v>44770</c:v>
                </c:pt>
                <c:pt idx="952">
                  <c:v>44769</c:v>
                </c:pt>
                <c:pt idx="953">
                  <c:v>44768</c:v>
                </c:pt>
                <c:pt idx="954">
                  <c:v>44767</c:v>
                </c:pt>
                <c:pt idx="955">
                  <c:v>44764</c:v>
                </c:pt>
                <c:pt idx="956">
                  <c:v>44763</c:v>
                </c:pt>
                <c:pt idx="957">
                  <c:v>44762</c:v>
                </c:pt>
                <c:pt idx="958">
                  <c:v>44761</c:v>
                </c:pt>
                <c:pt idx="959">
                  <c:v>44760</c:v>
                </c:pt>
                <c:pt idx="960">
                  <c:v>44757</c:v>
                </c:pt>
                <c:pt idx="961">
                  <c:v>44756</c:v>
                </c:pt>
                <c:pt idx="962">
                  <c:v>44755</c:v>
                </c:pt>
                <c:pt idx="963">
                  <c:v>44754</c:v>
                </c:pt>
                <c:pt idx="964">
                  <c:v>44753</c:v>
                </c:pt>
                <c:pt idx="965">
                  <c:v>44750</c:v>
                </c:pt>
                <c:pt idx="966">
                  <c:v>44749</c:v>
                </c:pt>
                <c:pt idx="967">
                  <c:v>44748</c:v>
                </c:pt>
                <c:pt idx="968">
                  <c:v>44747</c:v>
                </c:pt>
                <c:pt idx="969">
                  <c:v>44746</c:v>
                </c:pt>
                <c:pt idx="970">
                  <c:v>44743</c:v>
                </c:pt>
                <c:pt idx="971">
                  <c:v>44742</c:v>
                </c:pt>
                <c:pt idx="972">
                  <c:v>44741</c:v>
                </c:pt>
                <c:pt idx="973">
                  <c:v>44740</c:v>
                </c:pt>
                <c:pt idx="974">
                  <c:v>44739</c:v>
                </c:pt>
                <c:pt idx="975">
                  <c:v>44736</c:v>
                </c:pt>
                <c:pt idx="976">
                  <c:v>44735</c:v>
                </c:pt>
                <c:pt idx="977">
                  <c:v>44734</c:v>
                </c:pt>
                <c:pt idx="978">
                  <c:v>44733</c:v>
                </c:pt>
                <c:pt idx="979">
                  <c:v>44732</c:v>
                </c:pt>
                <c:pt idx="980">
                  <c:v>44729</c:v>
                </c:pt>
                <c:pt idx="981">
                  <c:v>44728</c:v>
                </c:pt>
                <c:pt idx="982">
                  <c:v>44727</c:v>
                </c:pt>
                <c:pt idx="983">
                  <c:v>44726</c:v>
                </c:pt>
                <c:pt idx="984">
                  <c:v>44725</c:v>
                </c:pt>
                <c:pt idx="985">
                  <c:v>44722</c:v>
                </c:pt>
                <c:pt idx="986">
                  <c:v>44721</c:v>
                </c:pt>
                <c:pt idx="987">
                  <c:v>44720</c:v>
                </c:pt>
                <c:pt idx="988">
                  <c:v>44719</c:v>
                </c:pt>
                <c:pt idx="989">
                  <c:v>44718</c:v>
                </c:pt>
                <c:pt idx="990">
                  <c:v>44715</c:v>
                </c:pt>
                <c:pt idx="991">
                  <c:v>44714</c:v>
                </c:pt>
                <c:pt idx="992">
                  <c:v>44713</c:v>
                </c:pt>
                <c:pt idx="993">
                  <c:v>44712</c:v>
                </c:pt>
                <c:pt idx="994">
                  <c:v>44711</c:v>
                </c:pt>
                <c:pt idx="995">
                  <c:v>44708</c:v>
                </c:pt>
                <c:pt idx="996">
                  <c:v>44707</c:v>
                </c:pt>
                <c:pt idx="997">
                  <c:v>44706</c:v>
                </c:pt>
                <c:pt idx="998">
                  <c:v>44705</c:v>
                </c:pt>
                <c:pt idx="999">
                  <c:v>44704</c:v>
                </c:pt>
                <c:pt idx="1000">
                  <c:v>44701</c:v>
                </c:pt>
                <c:pt idx="1001">
                  <c:v>44700</c:v>
                </c:pt>
                <c:pt idx="1002">
                  <c:v>44699</c:v>
                </c:pt>
                <c:pt idx="1003">
                  <c:v>44698</c:v>
                </c:pt>
                <c:pt idx="1004">
                  <c:v>44697</c:v>
                </c:pt>
                <c:pt idx="1005">
                  <c:v>44694</c:v>
                </c:pt>
                <c:pt idx="1006">
                  <c:v>44693</c:v>
                </c:pt>
                <c:pt idx="1007">
                  <c:v>44692</c:v>
                </c:pt>
                <c:pt idx="1008">
                  <c:v>44691</c:v>
                </c:pt>
                <c:pt idx="1009">
                  <c:v>44690</c:v>
                </c:pt>
                <c:pt idx="1010">
                  <c:v>44687</c:v>
                </c:pt>
                <c:pt idx="1011">
                  <c:v>44686</c:v>
                </c:pt>
                <c:pt idx="1012">
                  <c:v>44685</c:v>
                </c:pt>
                <c:pt idx="1013">
                  <c:v>44684</c:v>
                </c:pt>
                <c:pt idx="1014">
                  <c:v>44683</c:v>
                </c:pt>
                <c:pt idx="1015">
                  <c:v>44680</c:v>
                </c:pt>
                <c:pt idx="1016">
                  <c:v>44679</c:v>
                </c:pt>
                <c:pt idx="1017">
                  <c:v>44678</c:v>
                </c:pt>
                <c:pt idx="1018">
                  <c:v>44677</c:v>
                </c:pt>
                <c:pt idx="1019">
                  <c:v>44676</c:v>
                </c:pt>
                <c:pt idx="1020">
                  <c:v>44673</c:v>
                </c:pt>
                <c:pt idx="1021">
                  <c:v>44672</c:v>
                </c:pt>
                <c:pt idx="1022">
                  <c:v>44671</c:v>
                </c:pt>
                <c:pt idx="1023">
                  <c:v>44670</c:v>
                </c:pt>
                <c:pt idx="1024">
                  <c:v>44669</c:v>
                </c:pt>
                <c:pt idx="1025">
                  <c:v>44666</c:v>
                </c:pt>
                <c:pt idx="1026">
                  <c:v>44665</c:v>
                </c:pt>
                <c:pt idx="1027">
                  <c:v>44664</c:v>
                </c:pt>
                <c:pt idx="1028">
                  <c:v>44663</c:v>
                </c:pt>
                <c:pt idx="1029">
                  <c:v>44662</c:v>
                </c:pt>
                <c:pt idx="1030">
                  <c:v>44659</c:v>
                </c:pt>
                <c:pt idx="1031">
                  <c:v>44658</c:v>
                </c:pt>
                <c:pt idx="1032">
                  <c:v>44657</c:v>
                </c:pt>
                <c:pt idx="1033">
                  <c:v>44656</c:v>
                </c:pt>
                <c:pt idx="1034">
                  <c:v>44655</c:v>
                </c:pt>
                <c:pt idx="1035">
                  <c:v>44652</c:v>
                </c:pt>
                <c:pt idx="1036">
                  <c:v>44651</c:v>
                </c:pt>
                <c:pt idx="1037">
                  <c:v>44650</c:v>
                </c:pt>
                <c:pt idx="1038">
                  <c:v>44649</c:v>
                </c:pt>
                <c:pt idx="1039">
                  <c:v>44648</c:v>
                </c:pt>
                <c:pt idx="1040">
                  <c:v>44645</c:v>
                </c:pt>
                <c:pt idx="1041">
                  <c:v>44644</c:v>
                </c:pt>
                <c:pt idx="1042">
                  <c:v>44643</c:v>
                </c:pt>
                <c:pt idx="1043">
                  <c:v>44642</c:v>
                </c:pt>
                <c:pt idx="1044">
                  <c:v>44641</c:v>
                </c:pt>
                <c:pt idx="1045">
                  <c:v>44638</c:v>
                </c:pt>
                <c:pt idx="1046">
                  <c:v>44637</c:v>
                </c:pt>
                <c:pt idx="1047">
                  <c:v>44636</c:v>
                </c:pt>
                <c:pt idx="1048">
                  <c:v>44635</c:v>
                </c:pt>
                <c:pt idx="1049">
                  <c:v>44634</c:v>
                </c:pt>
                <c:pt idx="1050">
                  <c:v>44631</c:v>
                </c:pt>
                <c:pt idx="1051">
                  <c:v>44630</c:v>
                </c:pt>
                <c:pt idx="1052">
                  <c:v>44629</c:v>
                </c:pt>
                <c:pt idx="1053">
                  <c:v>44628</c:v>
                </c:pt>
                <c:pt idx="1054">
                  <c:v>44627</c:v>
                </c:pt>
                <c:pt idx="1055">
                  <c:v>44624</c:v>
                </c:pt>
                <c:pt idx="1056">
                  <c:v>44623</c:v>
                </c:pt>
                <c:pt idx="1057">
                  <c:v>44622</c:v>
                </c:pt>
                <c:pt idx="1058">
                  <c:v>44621</c:v>
                </c:pt>
                <c:pt idx="1059">
                  <c:v>44620</c:v>
                </c:pt>
                <c:pt idx="1060">
                  <c:v>44617</c:v>
                </c:pt>
                <c:pt idx="1061">
                  <c:v>44616</c:v>
                </c:pt>
                <c:pt idx="1062">
                  <c:v>44615</c:v>
                </c:pt>
                <c:pt idx="1063">
                  <c:v>44614</c:v>
                </c:pt>
                <c:pt idx="1064">
                  <c:v>44613</c:v>
                </c:pt>
                <c:pt idx="1065">
                  <c:v>44610</c:v>
                </c:pt>
                <c:pt idx="1066">
                  <c:v>44609</c:v>
                </c:pt>
                <c:pt idx="1067">
                  <c:v>44608</c:v>
                </c:pt>
                <c:pt idx="1068">
                  <c:v>44607</c:v>
                </c:pt>
                <c:pt idx="1069">
                  <c:v>44606</c:v>
                </c:pt>
                <c:pt idx="1070">
                  <c:v>44603</c:v>
                </c:pt>
                <c:pt idx="1071">
                  <c:v>44602</c:v>
                </c:pt>
                <c:pt idx="1072">
                  <c:v>44601</c:v>
                </c:pt>
                <c:pt idx="1073">
                  <c:v>44600</c:v>
                </c:pt>
                <c:pt idx="1074">
                  <c:v>44599</c:v>
                </c:pt>
                <c:pt idx="1075">
                  <c:v>44596</c:v>
                </c:pt>
                <c:pt idx="1076">
                  <c:v>44595</c:v>
                </c:pt>
                <c:pt idx="1077">
                  <c:v>44594</c:v>
                </c:pt>
                <c:pt idx="1078">
                  <c:v>44593</c:v>
                </c:pt>
                <c:pt idx="1079">
                  <c:v>44592</c:v>
                </c:pt>
                <c:pt idx="1080">
                  <c:v>44589</c:v>
                </c:pt>
                <c:pt idx="1081">
                  <c:v>44588</c:v>
                </c:pt>
                <c:pt idx="1082">
                  <c:v>44587</c:v>
                </c:pt>
                <c:pt idx="1083">
                  <c:v>44586</c:v>
                </c:pt>
                <c:pt idx="1084">
                  <c:v>44585</c:v>
                </c:pt>
                <c:pt idx="1085">
                  <c:v>44582</c:v>
                </c:pt>
                <c:pt idx="1086">
                  <c:v>44581</c:v>
                </c:pt>
                <c:pt idx="1087">
                  <c:v>44580</c:v>
                </c:pt>
                <c:pt idx="1088">
                  <c:v>44579</c:v>
                </c:pt>
                <c:pt idx="1089">
                  <c:v>44578</c:v>
                </c:pt>
                <c:pt idx="1090">
                  <c:v>44575</c:v>
                </c:pt>
                <c:pt idx="1091">
                  <c:v>44574</c:v>
                </c:pt>
                <c:pt idx="1092">
                  <c:v>44573</c:v>
                </c:pt>
                <c:pt idx="1093">
                  <c:v>44572</c:v>
                </c:pt>
                <c:pt idx="1094">
                  <c:v>44571</c:v>
                </c:pt>
                <c:pt idx="1095">
                  <c:v>44568</c:v>
                </c:pt>
                <c:pt idx="1096">
                  <c:v>44567</c:v>
                </c:pt>
                <c:pt idx="1097">
                  <c:v>44566</c:v>
                </c:pt>
                <c:pt idx="1098">
                  <c:v>44565</c:v>
                </c:pt>
                <c:pt idx="1099">
                  <c:v>44564</c:v>
                </c:pt>
                <c:pt idx="1100">
                  <c:v>44561</c:v>
                </c:pt>
                <c:pt idx="1101">
                  <c:v>44560</c:v>
                </c:pt>
                <c:pt idx="1102">
                  <c:v>44559</c:v>
                </c:pt>
                <c:pt idx="1103">
                  <c:v>44558</c:v>
                </c:pt>
                <c:pt idx="1104">
                  <c:v>44557</c:v>
                </c:pt>
                <c:pt idx="1105">
                  <c:v>44554</c:v>
                </c:pt>
                <c:pt idx="1106">
                  <c:v>44553</c:v>
                </c:pt>
                <c:pt idx="1107">
                  <c:v>44552</c:v>
                </c:pt>
                <c:pt idx="1108">
                  <c:v>44551</c:v>
                </c:pt>
                <c:pt idx="1109">
                  <c:v>44550</c:v>
                </c:pt>
                <c:pt idx="1110">
                  <c:v>44547</c:v>
                </c:pt>
                <c:pt idx="1111">
                  <c:v>44546</c:v>
                </c:pt>
                <c:pt idx="1112">
                  <c:v>44545</c:v>
                </c:pt>
                <c:pt idx="1113">
                  <c:v>44544</c:v>
                </c:pt>
                <c:pt idx="1114">
                  <c:v>44543</c:v>
                </c:pt>
                <c:pt idx="1115">
                  <c:v>44540</c:v>
                </c:pt>
                <c:pt idx="1116">
                  <c:v>44539</c:v>
                </c:pt>
                <c:pt idx="1117">
                  <c:v>44538</c:v>
                </c:pt>
                <c:pt idx="1118">
                  <c:v>44537</c:v>
                </c:pt>
                <c:pt idx="1119">
                  <c:v>44536</c:v>
                </c:pt>
                <c:pt idx="1120">
                  <c:v>44533</c:v>
                </c:pt>
                <c:pt idx="1121">
                  <c:v>44532</c:v>
                </c:pt>
                <c:pt idx="1122">
                  <c:v>44531</c:v>
                </c:pt>
                <c:pt idx="1123">
                  <c:v>44530</c:v>
                </c:pt>
                <c:pt idx="1124">
                  <c:v>44529</c:v>
                </c:pt>
                <c:pt idx="1125">
                  <c:v>44526</c:v>
                </c:pt>
                <c:pt idx="1126">
                  <c:v>44525</c:v>
                </c:pt>
                <c:pt idx="1127">
                  <c:v>44524</c:v>
                </c:pt>
                <c:pt idx="1128">
                  <c:v>44523</c:v>
                </c:pt>
                <c:pt idx="1129">
                  <c:v>44522</c:v>
                </c:pt>
                <c:pt idx="1130">
                  <c:v>44519</c:v>
                </c:pt>
                <c:pt idx="1131">
                  <c:v>44518</c:v>
                </c:pt>
                <c:pt idx="1132">
                  <c:v>44517</c:v>
                </c:pt>
                <c:pt idx="1133">
                  <c:v>44516</c:v>
                </c:pt>
                <c:pt idx="1134">
                  <c:v>44515</c:v>
                </c:pt>
                <c:pt idx="1135">
                  <c:v>44512</c:v>
                </c:pt>
                <c:pt idx="1136">
                  <c:v>44511</c:v>
                </c:pt>
                <c:pt idx="1137">
                  <c:v>44510</c:v>
                </c:pt>
                <c:pt idx="1138">
                  <c:v>44509</c:v>
                </c:pt>
                <c:pt idx="1139">
                  <c:v>44508</c:v>
                </c:pt>
                <c:pt idx="1140">
                  <c:v>44505</c:v>
                </c:pt>
                <c:pt idx="1141">
                  <c:v>44504</c:v>
                </c:pt>
                <c:pt idx="1142">
                  <c:v>44503</c:v>
                </c:pt>
                <c:pt idx="1143">
                  <c:v>44502</c:v>
                </c:pt>
                <c:pt idx="1144">
                  <c:v>44501</c:v>
                </c:pt>
                <c:pt idx="1145">
                  <c:v>44498</c:v>
                </c:pt>
                <c:pt idx="1146">
                  <c:v>44497</c:v>
                </c:pt>
                <c:pt idx="1147">
                  <c:v>44496</c:v>
                </c:pt>
                <c:pt idx="1148">
                  <c:v>44495</c:v>
                </c:pt>
                <c:pt idx="1149">
                  <c:v>44494</c:v>
                </c:pt>
                <c:pt idx="1150">
                  <c:v>44491</c:v>
                </c:pt>
                <c:pt idx="1151">
                  <c:v>44490</c:v>
                </c:pt>
                <c:pt idx="1152">
                  <c:v>44489</c:v>
                </c:pt>
                <c:pt idx="1153">
                  <c:v>44488</c:v>
                </c:pt>
                <c:pt idx="1154">
                  <c:v>44487</c:v>
                </c:pt>
                <c:pt idx="1155">
                  <c:v>44484</c:v>
                </c:pt>
                <c:pt idx="1156">
                  <c:v>44483</c:v>
                </c:pt>
                <c:pt idx="1157">
                  <c:v>44482</c:v>
                </c:pt>
                <c:pt idx="1158">
                  <c:v>44481</c:v>
                </c:pt>
                <c:pt idx="1159">
                  <c:v>44480</c:v>
                </c:pt>
                <c:pt idx="1160">
                  <c:v>44477</c:v>
                </c:pt>
                <c:pt idx="1161">
                  <c:v>44476</c:v>
                </c:pt>
                <c:pt idx="1162">
                  <c:v>44475</c:v>
                </c:pt>
                <c:pt idx="1163">
                  <c:v>44474</c:v>
                </c:pt>
                <c:pt idx="1164">
                  <c:v>44473</c:v>
                </c:pt>
                <c:pt idx="1165">
                  <c:v>44470</c:v>
                </c:pt>
                <c:pt idx="1166">
                  <c:v>44469</c:v>
                </c:pt>
                <c:pt idx="1167">
                  <c:v>44468</c:v>
                </c:pt>
                <c:pt idx="1168">
                  <c:v>44467</c:v>
                </c:pt>
                <c:pt idx="1169">
                  <c:v>44466</c:v>
                </c:pt>
                <c:pt idx="1170">
                  <c:v>44463</c:v>
                </c:pt>
                <c:pt idx="1171">
                  <c:v>44462</c:v>
                </c:pt>
                <c:pt idx="1172">
                  <c:v>44461</c:v>
                </c:pt>
                <c:pt idx="1173">
                  <c:v>44460</c:v>
                </c:pt>
                <c:pt idx="1174">
                  <c:v>44459</c:v>
                </c:pt>
                <c:pt idx="1175">
                  <c:v>44456</c:v>
                </c:pt>
                <c:pt idx="1176">
                  <c:v>44455</c:v>
                </c:pt>
                <c:pt idx="1177">
                  <c:v>44454</c:v>
                </c:pt>
                <c:pt idx="1178">
                  <c:v>44453</c:v>
                </c:pt>
                <c:pt idx="1179">
                  <c:v>44452</c:v>
                </c:pt>
                <c:pt idx="1180">
                  <c:v>44449</c:v>
                </c:pt>
                <c:pt idx="1181">
                  <c:v>44448</c:v>
                </c:pt>
                <c:pt idx="1182">
                  <c:v>44447</c:v>
                </c:pt>
                <c:pt idx="1183">
                  <c:v>44446</c:v>
                </c:pt>
                <c:pt idx="1184">
                  <c:v>44445</c:v>
                </c:pt>
                <c:pt idx="1185">
                  <c:v>44442</c:v>
                </c:pt>
                <c:pt idx="1186">
                  <c:v>44441</c:v>
                </c:pt>
                <c:pt idx="1187">
                  <c:v>44440</c:v>
                </c:pt>
                <c:pt idx="1188">
                  <c:v>44439</c:v>
                </c:pt>
                <c:pt idx="1189">
                  <c:v>44438</c:v>
                </c:pt>
                <c:pt idx="1190">
                  <c:v>44435</c:v>
                </c:pt>
                <c:pt idx="1191">
                  <c:v>44434</c:v>
                </c:pt>
                <c:pt idx="1192">
                  <c:v>44433</c:v>
                </c:pt>
                <c:pt idx="1193">
                  <c:v>44432</c:v>
                </c:pt>
                <c:pt idx="1194">
                  <c:v>44431</c:v>
                </c:pt>
                <c:pt idx="1195">
                  <c:v>44428</c:v>
                </c:pt>
                <c:pt idx="1196">
                  <c:v>44427</c:v>
                </c:pt>
                <c:pt idx="1197">
                  <c:v>44426</c:v>
                </c:pt>
                <c:pt idx="1198">
                  <c:v>44425</c:v>
                </c:pt>
                <c:pt idx="1199">
                  <c:v>44424</c:v>
                </c:pt>
                <c:pt idx="1200">
                  <c:v>44421</c:v>
                </c:pt>
                <c:pt idx="1201">
                  <c:v>44420</c:v>
                </c:pt>
                <c:pt idx="1202">
                  <c:v>44419</c:v>
                </c:pt>
                <c:pt idx="1203">
                  <c:v>44418</c:v>
                </c:pt>
                <c:pt idx="1204">
                  <c:v>44417</c:v>
                </c:pt>
                <c:pt idx="1205">
                  <c:v>44414</c:v>
                </c:pt>
                <c:pt idx="1206">
                  <c:v>44413</c:v>
                </c:pt>
                <c:pt idx="1207">
                  <c:v>44412</c:v>
                </c:pt>
                <c:pt idx="1208">
                  <c:v>44411</c:v>
                </c:pt>
                <c:pt idx="1209">
                  <c:v>44410</c:v>
                </c:pt>
                <c:pt idx="1210">
                  <c:v>44407</c:v>
                </c:pt>
                <c:pt idx="1211">
                  <c:v>44406</c:v>
                </c:pt>
                <c:pt idx="1212">
                  <c:v>44405</c:v>
                </c:pt>
                <c:pt idx="1213">
                  <c:v>44404</c:v>
                </c:pt>
                <c:pt idx="1214">
                  <c:v>44403</c:v>
                </c:pt>
                <c:pt idx="1215">
                  <c:v>44400</c:v>
                </c:pt>
                <c:pt idx="1216">
                  <c:v>44399</c:v>
                </c:pt>
                <c:pt idx="1217">
                  <c:v>44398</c:v>
                </c:pt>
                <c:pt idx="1218">
                  <c:v>44397</c:v>
                </c:pt>
                <c:pt idx="1219">
                  <c:v>44396</c:v>
                </c:pt>
                <c:pt idx="1220">
                  <c:v>44393</c:v>
                </c:pt>
                <c:pt idx="1221">
                  <c:v>44392</c:v>
                </c:pt>
                <c:pt idx="1222">
                  <c:v>44391</c:v>
                </c:pt>
                <c:pt idx="1223">
                  <c:v>44390</c:v>
                </c:pt>
                <c:pt idx="1224">
                  <c:v>44389</c:v>
                </c:pt>
                <c:pt idx="1225">
                  <c:v>44386</c:v>
                </c:pt>
                <c:pt idx="1226">
                  <c:v>44385</c:v>
                </c:pt>
                <c:pt idx="1227">
                  <c:v>44384</c:v>
                </c:pt>
                <c:pt idx="1228">
                  <c:v>44383</c:v>
                </c:pt>
                <c:pt idx="1229">
                  <c:v>44382</c:v>
                </c:pt>
                <c:pt idx="1230">
                  <c:v>44379</c:v>
                </c:pt>
                <c:pt idx="1231">
                  <c:v>44378</c:v>
                </c:pt>
                <c:pt idx="1232">
                  <c:v>44377</c:v>
                </c:pt>
                <c:pt idx="1233">
                  <c:v>44376</c:v>
                </c:pt>
                <c:pt idx="1234">
                  <c:v>44375</c:v>
                </c:pt>
                <c:pt idx="1235">
                  <c:v>44372</c:v>
                </c:pt>
                <c:pt idx="1236">
                  <c:v>44371</c:v>
                </c:pt>
                <c:pt idx="1237">
                  <c:v>44370</c:v>
                </c:pt>
                <c:pt idx="1238">
                  <c:v>44369</c:v>
                </c:pt>
                <c:pt idx="1239">
                  <c:v>44368</c:v>
                </c:pt>
                <c:pt idx="1240">
                  <c:v>44365</c:v>
                </c:pt>
                <c:pt idx="1241">
                  <c:v>44364</c:v>
                </c:pt>
                <c:pt idx="1242">
                  <c:v>44363</c:v>
                </c:pt>
                <c:pt idx="1243">
                  <c:v>44362</c:v>
                </c:pt>
                <c:pt idx="1244">
                  <c:v>44361</c:v>
                </c:pt>
                <c:pt idx="1245">
                  <c:v>44358</c:v>
                </c:pt>
                <c:pt idx="1246">
                  <c:v>44357</c:v>
                </c:pt>
                <c:pt idx="1247">
                  <c:v>44356</c:v>
                </c:pt>
                <c:pt idx="1248">
                  <c:v>44355</c:v>
                </c:pt>
                <c:pt idx="1249">
                  <c:v>44354</c:v>
                </c:pt>
                <c:pt idx="1250">
                  <c:v>44351</c:v>
                </c:pt>
                <c:pt idx="1251">
                  <c:v>44350</c:v>
                </c:pt>
                <c:pt idx="1252">
                  <c:v>44349</c:v>
                </c:pt>
                <c:pt idx="1253">
                  <c:v>44348</c:v>
                </c:pt>
                <c:pt idx="1254">
                  <c:v>44347</c:v>
                </c:pt>
                <c:pt idx="1255">
                  <c:v>44344</c:v>
                </c:pt>
                <c:pt idx="1256">
                  <c:v>44343</c:v>
                </c:pt>
                <c:pt idx="1257">
                  <c:v>44342</c:v>
                </c:pt>
                <c:pt idx="1258">
                  <c:v>44341</c:v>
                </c:pt>
                <c:pt idx="1259">
                  <c:v>44340</c:v>
                </c:pt>
                <c:pt idx="1260">
                  <c:v>44337</c:v>
                </c:pt>
                <c:pt idx="1261">
                  <c:v>44336</c:v>
                </c:pt>
                <c:pt idx="1262">
                  <c:v>44335</c:v>
                </c:pt>
                <c:pt idx="1263">
                  <c:v>44334</c:v>
                </c:pt>
                <c:pt idx="1264">
                  <c:v>44333</c:v>
                </c:pt>
                <c:pt idx="1265">
                  <c:v>44330</c:v>
                </c:pt>
                <c:pt idx="1266">
                  <c:v>44329</c:v>
                </c:pt>
                <c:pt idx="1267">
                  <c:v>44328</c:v>
                </c:pt>
                <c:pt idx="1268">
                  <c:v>44327</c:v>
                </c:pt>
                <c:pt idx="1269">
                  <c:v>44326</c:v>
                </c:pt>
                <c:pt idx="1270">
                  <c:v>44323</c:v>
                </c:pt>
                <c:pt idx="1271">
                  <c:v>44322</c:v>
                </c:pt>
                <c:pt idx="1272">
                  <c:v>44321</c:v>
                </c:pt>
                <c:pt idx="1273">
                  <c:v>44320</c:v>
                </c:pt>
                <c:pt idx="1274">
                  <c:v>44319</c:v>
                </c:pt>
                <c:pt idx="1275">
                  <c:v>44316</c:v>
                </c:pt>
                <c:pt idx="1276">
                  <c:v>44315</c:v>
                </c:pt>
                <c:pt idx="1277">
                  <c:v>44314</c:v>
                </c:pt>
                <c:pt idx="1278">
                  <c:v>44313</c:v>
                </c:pt>
                <c:pt idx="1279">
                  <c:v>44312</c:v>
                </c:pt>
                <c:pt idx="1280">
                  <c:v>44309</c:v>
                </c:pt>
                <c:pt idx="1281">
                  <c:v>44308</c:v>
                </c:pt>
                <c:pt idx="1282">
                  <c:v>44307</c:v>
                </c:pt>
                <c:pt idx="1283">
                  <c:v>44306</c:v>
                </c:pt>
                <c:pt idx="1284">
                  <c:v>44305</c:v>
                </c:pt>
                <c:pt idx="1285">
                  <c:v>44302</c:v>
                </c:pt>
                <c:pt idx="1286">
                  <c:v>44301</c:v>
                </c:pt>
                <c:pt idx="1287">
                  <c:v>44300</c:v>
                </c:pt>
                <c:pt idx="1288">
                  <c:v>44299</c:v>
                </c:pt>
                <c:pt idx="1289">
                  <c:v>44298</c:v>
                </c:pt>
                <c:pt idx="1290">
                  <c:v>44295</c:v>
                </c:pt>
                <c:pt idx="1291">
                  <c:v>44294</c:v>
                </c:pt>
                <c:pt idx="1292">
                  <c:v>44293</c:v>
                </c:pt>
                <c:pt idx="1293">
                  <c:v>44292</c:v>
                </c:pt>
                <c:pt idx="1294">
                  <c:v>44291</c:v>
                </c:pt>
                <c:pt idx="1295">
                  <c:v>44288</c:v>
                </c:pt>
                <c:pt idx="1296">
                  <c:v>44287</c:v>
                </c:pt>
                <c:pt idx="1297">
                  <c:v>44286</c:v>
                </c:pt>
                <c:pt idx="1298">
                  <c:v>44285</c:v>
                </c:pt>
                <c:pt idx="1299">
                  <c:v>44284</c:v>
                </c:pt>
                <c:pt idx="1300">
                  <c:v>44281</c:v>
                </c:pt>
                <c:pt idx="1301">
                  <c:v>44280</c:v>
                </c:pt>
                <c:pt idx="1302">
                  <c:v>44279</c:v>
                </c:pt>
                <c:pt idx="1303">
                  <c:v>44278</c:v>
                </c:pt>
                <c:pt idx="1304">
                  <c:v>44277</c:v>
                </c:pt>
                <c:pt idx="1305">
                  <c:v>44274</c:v>
                </c:pt>
                <c:pt idx="1306">
                  <c:v>44273</c:v>
                </c:pt>
                <c:pt idx="1307">
                  <c:v>44272</c:v>
                </c:pt>
                <c:pt idx="1308">
                  <c:v>44271</c:v>
                </c:pt>
                <c:pt idx="1309">
                  <c:v>44270</c:v>
                </c:pt>
                <c:pt idx="1310">
                  <c:v>44267</c:v>
                </c:pt>
                <c:pt idx="1311">
                  <c:v>44266</c:v>
                </c:pt>
                <c:pt idx="1312">
                  <c:v>44265</c:v>
                </c:pt>
                <c:pt idx="1313">
                  <c:v>44264</c:v>
                </c:pt>
                <c:pt idx="1314">
                  <c:v>44263</c:v>
                </c:pt>
                <c:pt idx="1315">
                  <c:v>44260</c:v>
                </c:pt>
                <c:pt idx="1316">
                  <c:v>44259</c:v>
                </c:pt>
                <c:pt idx="1317">
                  <c:v>44258</c:v>
                </c:pt>
                <c:pt idx="1318">
                  <c:v>44257</c:v>
                </c:pt>
                <c:pt idx="1319">
                  <c:v>44256</c:v>
                </c:pt>
                <c:pt idx="1320">
                  <c:v>44253</c:v>
                </c:pt>
                <c:pt idx="1321">
                  <c:v>44252</c:v>
                </c:pt>
                <c:pt idx="1322">
                  <c:v>44251</c:v>
                </c:pt>
                <c:pt idx="1323">
                  <c:v>44250</c:v>
                </c:pt>
                <c:pt idx="1324">
                  <c:v>44249</c:v>
                </c:pt>
                <c:pt idx="1325">
                  <c:v>44246</c:v>
                </c:pt>
                <c:pt idx="1326">
                  <c:v>44245</c:v>
                </c:pt>
                <c:pt idx="1327">
                  <c:v>44244</c:v>
                </c:pt>
                <c:pt idx="1328">
                  <c:v>44243</c:v>
                </c:pt>
                <c:pt idx="1329">
                  <c:v>44242</c:v>
                </c:pt>
                <c:pt idx="1330">
                  <c:v>44239</c:v>
                </c:pt>
                <c:pt idx="1331">
                  <c:v>44238</c:v>
                </c:pt>
                <c:pt idx="1332">
                  <c:v>44237</c:v>
                </c:pt>
                <c:pt idx="1333">
                  <c:v>44236</c:v>
                </c:pt>
                <c:pt idx="1334">
                  <c:v>44235</c:v>
                </c:pt>
                <c:pt idx="1335">
                  <c:v>44232</c:v>
                </c:pt>
                <c:pt idx="1336">
                  <c:v>44231</c:v>
                </c:pt>
                <c:pt idx="1337">
                  <c:v>44230</c:v>
                </c:pt>
                <c:pt idx="1338">
                  <c:v>44229</c:v>
                </c:pt>
                <c:pt idx="1339">
                  <c:v>44228</c:v>
                </c:pt>
                <c:pt idx="1340">
                  <c:v>44225</c:v>
                </c:pt>
                <c:pt idx="1341">
                  <c:v>44224</c:v>
                </c:pt>
                <c:pt idx="1342">
                  <c:v>44223</c:v>
                </c:pt>
                <c:pt idx="1343">
                  <c:v>44222</c:v>
                </c:pt>
                <c:pt idx="1344">
                  <c:v>44221</c:v>
                </c:pt>
                <c:pt idx="1345">
                  <c:v>44218</c:v>
                </c:pt>
                <c:pt idx="1346">
                  <c:v>44217</c:v>
                </c:pt>
                <c:pt idx="1347">
                  <c:v>44216</c:v>
                </c:pt>
                <c:pt idx="1348">
                  <c:v>44215</c:v>
                </c:pt>
                <c:pt idx="1349">
                  <c:v>44214</c:v>
                </c:pt>
                <c:pt idx="1350">
                  <c:v>44211</c:v>
                </c:pt>
                <c:pt idx="1351">
                  <c:v>44210</c:v>
                </c:pt>
                <c:pt idx="1352">
                  <c:v>44209</c:v>
                </c:pt>
                <c:pt idx="1353">
                  <c:v>44208</c:v>
                </c:pt>
                <c:pt idx="1354">
                  <c:v>44207</c:v>
                </c:pt>
                <c:pt idx="1355">
                  <c:v>44204</c:v>
                </c:pt>
                <c:pt idx="1356">
                  <c:v>44203</c:v>
                </c:pt>
                <c:pt idx="1357">
                  <c:v>44202</c:v>
                </c:pt>
                <c:pt idx="1358">
                  <c:v>44201</c:v>
                </c:pt>
                <c:pt idx="1359">
                  <c:v>44200</c:v>
                </c:pt>
                <c:pt idx="1360">
                  <c:v>44197</c:v>
                </c:pt>
              </c:numCache>
            </c:numRef>
          </c:cat>
          <c:val>
            <c:numRef>
              <c:f>'Market Data'!$AK$3:$AK$1363</c:f>
              <c:numCache>
                <c:formatCode>0.0%</c:formatCode>
                <c:ptCount val="1361"/>
                <c:pt idx="0">
                  <c:v>0.11492957746478874</c:v>
                </c:pt>
                <c:pt idx="1">
                  <c:v>0.11227297743533296</c:v>
                </c:pt>
                <c:pt idx="2">
                  <c:v>0.11208791208791209</c:v>
                </c:pt>
                <c:pt idx="3">
                  <c:v>0.11184210526315791</c:v>
                </c:pt>
                <c:pt idx="4">
                  <c:v>0.11544991511035653</c:v>
                </c:pt>
                <c:pt idx="5">
                  <c:v>0.11454239191465469</c:v>
                </c:pt>
                <c:pt idx="6">
                  <c:v>0.1130820399113082</c:v>
                </c:pt>
                <c:pt idx="7">
                  <c:v>0.11092985318107668</c:v>
                </c:pt>
                <c:pt idx="8">
                  <c:v>0.11068909386869236</c:v>
                </c:pt>
                <c:pt idx="9">
                  <c:v>0.11092985318107668</c:v>
                </c:pt>
                <c:pt idx="10">
                  <c:v>0.11129296235679216</c:v>
                </c:pt>
                <c:pt idx="11">
                  <c:v>0.11056910569105692</c:v>
                </c:pt>
                <c:pt idx="12">
                  <c:v>0.11038961038961038</c:v>
                </c:pt>
                <c:pt idx="13">
                  <c:v>0.11467116357504216</c:v>
                </c:pt>
                <c:pt idx="14">
                  <c:v>0.11564625850340136</c:v>
                </c:pt>
                <c:pt idx="15">
                  <c:v>0.11778290993071594</c:v>
                </c:pt>
                <c:pt idx="16">
                  <c:v>0.11196487376509331</c:v>
                </c:pt>
                <c:pt idx="17">
                  <c:v>0.11092985318107668</c:v>
                </c:pt>
                <c:pt idx="18">
                  <c:v>0.11270718232044198</c:v>
                </c:pt>
                <c:pt idx="19">
                  <c:v>0.11352253756260434</c:v>
                </c:pt>
                <c:pt idx="20">
                  <c:v>0.11214953271028037</c:v>
                </c:pt>
                <c:pt idx="21">
                  <c:v>0.10920770877944326</c:v>
                </c:pt>
                <c:pt idx="22">
                  <c:v>0.10597402597402597</c:v>
                </c:pt>
                <c:pt idx="23">
                  <c:v>0.10805084745762712</c:v>
                </c:pt>
                <c:pt idx="24">
                  <c:v>0.10608424336973479</c:v>
                </c:pt>
                <c:pt idx="25">
                  <c:v>0.10608424336973479</c:v>
                </c:pt>
                <c:pt idx="26">
                  <c:v>0.10139165009940357</c:v>
                </c:pt>
                <c:pt idx="27">
                  <c:v>0.10144206862257583</c:v>
                </c:pt>
                <c:pt idx="28">
                  <c:v>0.10059171597633136</c:v>
                </c:pt>
                <c:pt idx="29">
                  <c:v>0.10225563909774436</c:v>
                </c:pt>
                <c:pt idx="30">
                  <c:v>0.10114030738720872</c:v>
                </c:pt>
                <c:pt idx="31">
                  <c:v>0.1</c:v>
                </c:pt>
                <c:pt idx="32">
                  <c:v>9.7607655502392351E-2</c:v>
                </c:pt>
                <c:pt idx="33">
                  <c:v>9.8029793368572815E-2</c:v>
                </c:pt>
                <c:pt idx="34">
                  <c:v>9.5505617977528087E-2</c:v>
                </c:pt>
                <c:pt idx="35">
                  <c:v>9.2938496583143515E-2</c:v>
                </c:pt>
                <c:pt idx="36">
                  <c:v>9.2140921409214094E-2</c:v>
                </c:pt>
                <c:pt idx="37">
                  <c:v>9.2224231464737794E-2</c:v>
                </c:pt>
                <c:pt idx="38">
                  <c:v>9.1603053435114504E-2</c:v>
                </c:pt>
                <c:pt idx="39">
                  <c:v>9.2643051771117174E-2</c:v>
                </c:pt>
                <c:pt idx="40">
                  <c:v>9.1891891891891897E-2</c:v>
                </c:pt>
                <c:pt idx="41">
                  <c:v>9.1644204851752023E-2</c:v>
                </c:pt>
                <c:pt idx="42">
                  <c:v>9.0465631929046567E-2</c:v>
                </c:pt>
                <c:pt idx="43">
                  <c:v>9.2391304347826095E-2</c:v>
                </c:pt>
                <c:pt idx="44">
                  <c:v>9.1479820627802688E-2</c:v>
                </c:pt>
                <c:pt idx="45">
                  <c:v>9.1479820627802688E-2</c:v>
                </c:pt>
                <c:pt idx="46">
                  <c:v>9.1071428571428581E-2</c:v>
                </c:pt>
                <c:pt idx="47">
                  <c:v>9.2600998638220605E-2</c:v>
                </c:pt>
                <c:pt idx="48">
                  <c:v>9.4663573085846872E-2</c:v>
                </c:pt>
                <c:pt idx="49">
                  <c:v>9.3836246550138003E-2</c:v>
                </c:pt>
                <c:pt idx="50">
                  <c:v>9.3321134492223248E-2</c:v>
                </c:pt>
                <c:pt idx="51">
                  <c:v>9.3150684931506855E-2</c:v>
                </c:pt>
                <c:pt idx="52">
                  <c:v>9.6226415094339629E-2</c:v>
                </c:pt>
                <c:pt idx="53">
                  <c:v>9.3108169785486083E-2</c:v>
                </c:pt>
                <c:pt idx="54">
                  <c:v>9.2391304347826095E-2</c:v>
                </c:pt>
                <c:pt idx="55">
                  <c:v>9.4182825484764546E-2</c:v>
                </c:pt>
                <c:pt idx="56">
                  <c:v>9.3922651933701667E-2</c:v>
                </c:pt>
                <c:pt idx="57">
                  <c:v>9.3922651933701667E-2</c:v>
                </c:pt>
                <c:pt idx="58">
                  <c:v>9.3406593406593408E-2</c:v>
                </c:pt>
                <c:pt idx="59">
                  <c:v>9.4182825484764546E-2</c:v>
                </c:pt>
                <c:pt idx="60">
                  <c:v>9.3965914325195757E-2</c:v>
                </c:pt>
                <c:pt idx="61">
                  <c:v>9.4972067039106142E-2</c:v>
                </c:pt>
                <c:pt idx="62">
                  <c:v>9.4972067039106142E-2</c:v>
                </c:pt>
                <c:pt idx="63">
                  <c:v>9.590973201692525E-2</c:v>
                </c:pt>
                <c:pt idx="64">
                  <c:v>9.5149253731343281E-2</c:v>
                </c:pt>
                <c:pt idx="65">
                  <c:v>9.4488188976377951E-2</c:v>
                </c:pt>
                <c:pt idx="66">
                  <c:v>9.375E-2</c:v>
                </c:pt>
                <c:pt idx="67">
                  <c:v>9.375E-2</c:v>
                </c:pt>
                <c:pt idx="68">
                  <c:v>9.327846364883402E-2</c:v>
                </c:pt>
                <c:pt idx="69">
                  <c:v>9.327846364883402E-2</c:v>
                </c:pt>
                <c:pt idx="70">
                  <c:v>9.0265486725663716E-2</c:v>
                </c:pt>
                <c:pt idx="71">
                  <c:v>9.0305444887118197E-2</c:v>
                </c:pt>
                <c:pt idx="72">
                  <c:v>8.9591567852437423E-2</c:v>
                </c:pt>
                <c:pt idx="73">
                  <c:v>9.0465631929046567E-2</c:v>
                </c:pt>
                <c:pt idx="74">
                  <c:v>9.135691894312585E-2</c:v>
                </c:pt>
                <c:pt idx="75">
                  <c:v>9.1520861372812928E-2</c:v>
                </c:pt>
                <c:pt idx="76">
                  <c:v>9.1561938958707359E-2</c:v>
                </c:pt>
                <c:pt idx="77">
                  <c:v>9.1850517784781621E-2</c:v>
                </c:pt>
                <c:pt idx="78">
                  <c:v>9.3449381584974817E-2</c:v>
                </c:pt>
                <c:pt idx="79">
                  <c:v>9.3922651933701667E-2</c:v>
                </c:pt>
                <c:pt idx="80">
                  <c:v>9.3492208982584785E-2</c:v>
                </c:pt>
                <c:pt idx="81">
                  <c:v>9.4095940959409596E-2</c:v>
                </c:pt>
                <c:pt idx="82">
                  <c:v>9.4095940959409596E-2</c:v>
                </c:pt>
                <c:pt idx="83">
                  <c:v>9.4619666048237488E-2</c:v>
                </c:pt>
                <c:pt idx="84">
                  <c:v>9.6135721017907641E-2</c:v>
                </c:pt>
                <c:pt idx="85">
                  <c:v>9.609043805934997E-2</c:v>
                </c:pt>
                <c:pt idx="86">
                  <c:v>9.8503138580395944E-2</c:v>
                </c:pt>
                <c:pt idx="87">
                  <c:v>9.8171318575553418E-2</c:v>
                </c:pt>
                <c:pt idx="88">
                  <c:v>9.7701149425287362E-2</c:v>
                </c:pt>
                <c:pt idx="89">
                  <c:v>9.8313253012048199E-2</c:v>
                </c:pt>
                <c:pt idx="90">
                  <c:v>9.609043805934997E-2</c:v>
                </c:pt>
                <c:pt idx="91">
                  <c:v>9.5595126522961579E-2</c:v>
                </c:pt>
                <c:pt idx="92">
                  <c:v>9.4839609483960946E-2</c:v>
                </c:pt>
                <c:pt idx="93">
                  <c:v>9.5684803001876179E-2</c:v>
                </c:pt>
                <c:pt idx="94">
                  <c:v>9.7189137684611723E-2</c:v>
                </c:pt>
                <c:pt idx="95">
                  <c:v>9.6271826333176019E-2</c:v>
                </c:pt>
                <c:pt idx="96">
                  <c:v>9.6362777515351911E-2</c:v>
                </c:pt>
                <c:pt idx="97">
                  <c:v>9.3363844393592674E-2</c:v>
                </c:pt>
                <c:pt idx="98">
                  <c:v>9.1397849462365593E-2</c:v>
                </c:pt>
                <c:pt idx="99">
                  <c:v>9.0106007067137811E-2</c:v>
                </c:pt>
                <c:pt idx="100">
                  <c:v>9.0185676392572939E-2</c:v>
                </c:pt>
                <c:pt idx="101">
                  <c:v>9.0385467434647759E-2</c:v>
                </c:pt>
                <c:pt idx="102">
                  <c:v>8.9552238805970144E-2</c:v>
                </c:pt>
                <c:pt idx="103">
                  <c:v>8.9238845144356954E-2</c:v>
                </c:pt>
                <c:pt idx="104">
                  <c:v>8.9121887287024901E-2</c:v>
                </c:pt>
                <c:pt idx="105">
                  <c:v>9.0747330960854092E-2</c:v>
                </c:pt>
                <c:pt idx="106">
                  <c:v>9.2224231464737794E-2</c:v>
                </c:pt>
                <c:pt idx="107">
                  <c:v>9.327846364883402E-2</c:v>
                </c:pt>
                <c:pt idx="108">
                  <c:v>9.3065693430656932E-2</c:v>
                </c:pt>
                <c:pt idx="109">
                  <c:v>9.4095940959409596E-2</c:v>
                </c:pt>
                <c:pt idx="110">
                  <c:v>9.4883720930232562E-2</c:v>
                </c:pt>
                <c:pt idx="111">
                  <c:v>9.5864661654135333E-2</c:v>
                </c:pt>
                <c:pt idx="112">
                  <c:v>9.3235831809872036E-2</c:v>
                </c:pt>
                <c:pt idx="113">
                  <c:v>9.3193238921882138E-2</c:v>
                </c:pt>
                <c:pt idx="114">
                  <c:v>9.4052558782849238E-2</c:v>
                </c:pt>
                <c:pt idx="115">
                  <c:v>9.7794822627037398E-2</c:v>
                </c:pt>
                <c:pt idx="116">
                  <c:v>9.6912114014251774E-2</c:v>
                </c:pt>
                <c:pt idx="117">
                  <c:v>9.4575799721835885E-2</c:v>
                </c:pt>
                <c:pt idx="118">
                  <c:v>9.3406593406593408E-2</c:v>
                </c:pt>
                <c:pt idx="119">
                  <c:v>9.1685393258426964E-2</c:v>
                </c:pt>
                <c:pt idx="120">
                  <c:v>9.1438816674137169E-2</c:v>
                </c:pt>
                <c:pt idx="121">
                  <c:v>9.062638827187916E-2</c:v>
                </c:pt>
                <c:pt idx="122">
                  <c:v>9.2099322799097078E-2</c:v>
                </c:pt>
                <c:pt idx="123">
                  <c:v>8.9238845144356954E-2</c:v>
                </c:pt>
                <c:pt idx="124">
                  <c:v>8.9395267309377746E-2</c:v>
                </c:pt>
                <c:pt idx="125">
                  <c:v>8.9473684210526316E-2</c:v>
                </c:pt>
                <c:pt idx="126">
                  <c:v>8.9160839160839167E-2</c:v>
                </c:pt>
                <c:pt idx="127">
                  <c:v>9.0066225165562924E-2</c:v>
                </c:pt>
                <c:pt idx="128">
                  <c:v>8.793103448275863E-2</c:v>
                </c:pt>
                <c:pt idx="129">
                  <c:v>8.8159031979256702E-2</c:v>
                </c:pt>
                <c:pt idx="130">
                  <c:v>8.6440677966101692E-2</c:v>
                </c:pt>
                <c:pt idx="131">
                  <c:v>8.6845466155810985E-2</c:v>
                </c:pt>
                <c:pt idx="132">
                  <c:v>8.7179487179487189E-2</c:v>
                </c:pt>
                <c:pt idx="133">
                  <c:v>8.7779690189328755E-2</c:v>
                </c:pt>
                <c:pt idx="134">
                  <c:v>8.7179487179487189E-2</c:v>
                </c:pt>
                <c:pt idx="135">
                  <c:v>8.2691528171868658E-2</c:v>
                </c:pt>
                <c:pt idx="136">
                  <c:v>8.2725060827250604E-2</c:v>
                </c:pt>
                <c:pt idx="137">
                  <c:v>8.3640836408364089E-2</c:v>
                </c:pt>
                <c:pt idx="138">
                  <c:v>8.3299305839118015E-2</c:v>
                </c:pt>
                <c:pt idx="139">
                  <c:v>8.2658022690437608E-2</c:v>
                </c:pt>
                <c:pt idx="140">
                  <c:v>8.2994304312449155E-2</c:v>
                </c:pt>
                <c:pt idx="141">
                  <c:v>8.2357690754945506E-2</c:v>
                </c:pt>
                <c:pt idx="142">
                  <c:v>8.3028083028083025E-2</c:v>
                </c:pt>
                <c:pt idx="143">
                  <c:v>8.3231334149326805E-2</c:v>
                </c:pt>
                <c:pt idx="144">
                  <c:v>8.3435582822085894E-2</c:v>
                </c:pt>
                <c:pt idx="145">
                  <c:v>8.3435582822085894E-2</c:v>
                </c:pt>
                <c:pt idx="146">
                  <c:v>8.3985179086043638E-2</c:v>
                </c:pt>
                <c:pt idx="147">
                  <c:v>8.4123711340206186E-2</c:v>
                </c:pt>
                <c:pt idx="148">
                  <c:v>8.4472049689440998E-2</c:v>
                </c:pt>
                <c:pt idx="149">
                  <c:v>8.4788029925187039E-2</c:v>
                </c:pt>
                <c:pt idx="150">
                  <c:v>8.4682440846824414E-2</c:v>
                </c:pt>
                <c:pt idx="151">
                  <c:v>8.3778234086242298E-2</c:v>
                </c:pt>
                <c:pt idx="152">
                  <c:v>8.4089035449299257E-2</c:v>
                </c:pt>
                <c:pt idx="153">
                  <c:v>8.4262701363073109E-2</c:v>
                </c:pt>
                <c:pt idx="154">
                  <c:v>8.4893882646691635E-2</c:v>
                </c:pt>
                <c:pt idx="155">
                  <c:v>8.5141903171953248E-2</c:v>
                </c:pt>
                <c:pt idx="156">
                  <c:v>8.4227910817506205E-2</c:v>
                </c:pt>
                <c:pt idx="157">
                  <c:v>8.3916083916083919E-2</c:v>
                </c:pt>
                <c:pt idx="158">
                  <c:v>8.4297520661157033E-2</c:v>
                </c:pt>
                <c:pt idx="159">
                  <c:v>8.5427135678391969E-2</c:v>
                </c:pt>
                <c:pt idx="160">
                  <c:v>8.4858569051580707E-2</c:v>
                </c:pt>
                <c:pt idx="161">
                  <c:v>8.589473684210526E-2</c:v>
                </c:pt>
                <c:pt idx="162">
                  <c:v>8.5000000000000006E-2</c:v>
                </c:pt>
                <c:pt idx="163">
                  <c:v>8.589473684210526E-2</c:v>
                </c:pt>
                <c:pt idx="164">
                  <c:v>8.5750315258511983E-2</c:v>
                </c:pt>
                <c:pt idx="165">
                  <c:v>8.5319949811794235E-2</c:v>
                </c:pt>
                <c:pt idx="166">
                  <c:v>8.4019769357495874E-2</c:v>
                </c:pt>
                <c:pt idx="167">
                  <c:v>8.6221470836855454E-2</c:v>
                </c:pt>
                <c:pt idx="168">
                  <c:v>8.8814411395056553E-2</c:v>
                </c:pt>
                <c:pt idx="169">
                  <c:v>8.837015423092956E-2</c:v>
                </c:pt>
                <c:pt idx="170">
                  <c:v>8.6707566462167693E-2</c:v>
                </c:pt>
                <c:pt idx="171">
                  <c:v>8.688524590163936E-2</c:v>
                </c:pt>
                <c:pt idx="172">
                  <c:v>8.653061224489797E-2</c:v>
                </c:pt>
                <c:pt idx="173">
                  <c:v>8.6849651782056544E-2</c:v>
                </c:pt>
                <c:pt idx="174">
                  <c:v>8.7386644682605111E-2</c:v>
                </c:pt>
                <c:pt idx="175">
                  <c:v>8.5483870967741932E-2</c:v>
                </c:pt>
                <c:pt idx="176">
                  <c:v>8.4462151394422313E-2</c:v>
                </c:pt>
                <c:pt idx="177">
                  <c:v>8.5760517799352759E-2</c:v>
                </c:pt>
                <c:pt idx="178">
                  <c:v>8.6672117743254298E-2</c:v>
                </c:pt>
                <c:pt idx="179">
                  <c:v>8.6956521739130446E-2</c:v>
                </c:pt>
                <c:pt idx="180">
                  <c:v>8.7135224003288131E-2</c:v>
                </c:pt>
                <c:pt idx="181">
                  <c:v>8.7278715520790459E-2</c:v>
                </c:pt>
                <c:pt idx="182">
                  <c:v>8.7712039718659499E-2</c:v>
                </c:pt>
                <c:pt idx="183">
                  <c:v>8.7930319369556212E-2</c:v>
                </c:pt>
                <c:pt idx="184">
                  <c:v>8.8554720133667497E-2</c:v>
                </c:pt>
                <c:pt idx="185">
                  <c:v>8.6992203528929016E-2</c:v>
                </c:pt>
                <c:pt idx="186">
                  <c:v>8.6992203528929016E-2</c:v>
                </c:pt>
                <c:pt idx="187">
                  <c:v>8.8443888193575307E-2</c:v>
                </c:pt>
                <c:pt idx="188">
                  <c:v>8.9113072719630107E-2</c:v>
                </c:pt>
                <c:pt idx="189">
                  <c:v>8.9038219235615293E-2</c:v>
                </c:pt>
                <c:pt idx="190">
                  <c:v>8.918805216659656E-2</c:v>
                </c:pt>
                <c:pt idx="191">
                  <c:v>9.0212765957446817E-2</c:v>
                </c:pt>
                <c:pt idx="192">
                  <c:v>9.1537132987910191E-2</c:v>
                </c:pt>
                <c:pt idx="193">
                  <c:v>9.1576673866090724E-2</c:v>
                </c:pt>
                <c:pt idx="194">
                  <c:v>9.2697857455181457E-2</c:v>
                </c:pt>
                <c:pt idx="195">
                  <c:v>9.1537132987910191E-2</c:v>
                </c:pt>
                <c:pt idx="196">
                  <c:v>9.1934084995663495E-2</c:v>
                </c:pt>
                <c:pt idx="197">
                  <c:v>9.1934084995663495E-2</c:v>
                </c:pt>
                <c:pt idx="198">
                  <c:v>9.3392070484581508E-2</c:v>
                </c:pt>
                <c:pt idx="199">
                  <c:v>9.4306049822064059E-2</c:v>
                </c:pt>
                <c:pt idx="200">
                  <c:v>9.0909090909090912E-2</c:v>
                </c:pt>
                <c:pt idx="201">
                  <c:v>9.0212765957446817E-2</c:v>
                </c:pt>
                <c:pt idx="202">
                  <c:v>9.0289608177172062E-2</c:v>
                </c:pt>
                <c:pt idx="203">
                  <c:v>9.0289608177172062E-2</c:v>
                </c:pt>
                <c:pt idx="204">
                  <c:v>9.0289608177172062E-2</c:v>
                </c:pt>
                <c:pt idx="205">
                  <c:v>9.0675791274593673E-2</c:v>
                </c:pt>
                <c:pt idx="206">
                  <c:v>9.1026191498497222E-2</c:v>
                </c:pt>
                <c:pt idx="207">
                  <c:v>9.1339939681171906E-2</c:v>
                </c:pt>
                <c:pt idx="208">
                  <c:v>9.0792291220556751E-2</c:v>
                </c:pt>
                <c:pt idx="209">
                  <c:v>9.1458153580672996E-2</c:v>
                </c:pt>
                <c:pt idx="210">
                  <c:v>9.1026191498497222E-2</c:v>
                </c:pt>
                <c:pt idx="211">
                  <c:v>9.1497626240828661E-2</c:v>
                </c:pt>
                <c:pt idx="212">
                  <c:v>9.1934084995663495E-2</c:v>
                </c:pt>
                <c:pt idx="213">
                  <c:v>9.2254134029590956E-2</c:v>
                </c:pt>
                <c:pt idx="214">
                  <c:v>9.3846834882691466E-2</c:v>
                </c:pt>
                <c:pt idx="215">
                  <c:v>9.3846834882691466E-2</c:v>
                </c:pt>
                <c:pt idx="216">
                  <c:v>9.4474153297682703E-2</c:v>
                </c:pt>
                <c:pt idx="217">
                  <c:v>9.397163120567377E-2</c:v>
                </c:pt>
                <c:pt idx="218">
                  <c:v>9.1973969631236441E-2</c:v>
                </c:pt>
                <c:pt idx="219">
                  <c:v>9.3023255813953501E-2</c:v>
                </c:pt>
                <c:pt idx="220">
                  <c:v>9.3433230498016745E-2</c:v>
                </c:pt>
                <c:pt idx="221">
                  <c:v>9.5067264573991034E-2</c:v>
                </c:pt>
                <c:pt idx="222">
                  <c:v>9.4685127288968288E-2</c:v>
                </c:pt>
                <c:pt idx="223">
                  <c:v>9.5238095238095233E-2</c:v>
                </c:pt>
                <c:pt idx="224">
                  <c:v>9.7203117835855127E-2</c:v>
                </c:pt>
                <c:pt idx="225">
                  <c:v>9.9670897978373307E-2</c:v>
                </c:pt>
                <c:pt idx="226">
                  <c:v>0.1001890359168242</c:v>
                </c:pt>
                <c:pt idx="227">
                  <c:v>0.10162991371045063</c:v>
                </c:pt>
                <c:pt idx="228">
                  <c:v>0.10162991371045063</c:v>
                </c:pt>
                <c:pt idx="229">
                  <c:v>0.10246495891735137</c:v>
                </c:pt>
                <c:pt idx="230">
                  <c:v>0.10158121705797796</c:v>
                </c:pt>
                <c:pt idx="231">
                  <c:v>0.10311284046692608</c:v>
                </c:pt>
                <c:pt idx="232">
                  <c:v>0.10211946050096339</c:v>
                </c:pt>
                <c:pt idx="233">
                  <c:v>9.7701149425287362E-2</c:v>
                </c:pt>
                <c:pt idx="234">
                  <c:v>9.7050428163653668E-2</c:v>
                </c:pt>
                <c:pt idx="235">
                  <c:v>9.7514340344168254E-2</c:v>
                </c:pt>
                <c:pt idx="236">
                  <c:v>9.7935669707153158E-2</c:v>
                </c:pt>
                <c:pt idx="237">
                  <c:v>9.8550724637681164E-2</c:v>
                </c:pt>
                <c:pt idx="238">
                  <c:v>0.10029498525073746</c:v>
                </c:pt>
                <c:pt idx="239">
                  <c:v>0.10194902548725636</c:v>
                </c:pt>
                <c:pt idx="240">
                  <c:v>9.9853157121879588E-2</c:v>
                </c:pt>
                <c:pt idx="241">
                  <c:v>9.9853157121879588E-2</c:v>
                </c:pt>
                <c:pt idx="242">
                  <c:v>0.10139165009940357</c:v>
                </c:pt>
                <c:pt idx="243">
                  <c:v>0.10094012864918357</c:v>
                </c:pt>
                <c:pt idx="244">
                  <c:v>0.10230692076228685</c:v>
                </c:pt>
                <c:pt idx="245">
                  <c:v>0.1031344792719919</c:v>
                </c:pt>
                <c:pt idx="246">
                  <c:v>0.1030823648307226</c:v>
                </c:pt>
                <c:pt idx="247">
                  <c:v>0.10009813542688911</c:v>
                </c:pt>
                <c:pt idx="248">
                  <c:v>0.10647181628392484</c:v>
                </c:pt>
                <c:pt idx="249">
                  <c:v>0.10418794688457611</c:v>
                </c:pt>
                <c:pt idx="250">
                  <c:v>0.10029498525073746</c:v>
                </c:pt>
                <c:pt idx="251">
                  <c:v>9.3363844393592674E-2</c:v>
                </c:pt>
                <c:pt idx="252">
                  <c:v>9.1520861372812928E-2</c:v>
                </c:pt>
                <c:pt idx="253">
                  <c:v>9.0949621043245651E-2</c:v>
                </c:pt>
                <c:pt idx="254">
                  <c:v>9.1152815013404831E-2</c:v>
                </c:pt>
                <c:pt idx="255">
                  <c:v>9.1316025067144133E-2</c:v>
                </c:pt>
                <c:pt idx="256">
                  <c:v>9.0465631929046567E-2</c:v>
                </c:pt>
                <c:pt idx="257">
                  <c:v>9.0666666666666673E-2</c:v>
                </c:pt>
                <c:pt idx="258">
                  <c:v>9.0185676392572939E-2</c:v>
                </c:pt>
                <c:pt idx="259">
                  <c:v>9.1030789825970557E-2</c:v>
                </c:pt>
                <c:pt idx="260">
                  <c:v>9.0747330960854092E-2</c:v>
                </c:pt>
                <c:pt idx="261">
                  <c:v>9.1234347048300538E-2</c:v>
                </c:pt>
                <c:pt idx="262">
                  <c:v>9.1891891891891897E-2</c:v>
                </c:pt>
                <c:pt idx="263">
                  <c:v>9.1726618705035984E-2</c:v>
                </c:pt>
                <c:pt idx="264">
                  <c:v>9.3065693430656932E-2</c:v>
                </c:pt>
                <c:pt idx="265">
                  <c:v>9.362092703074805E-2</c:v>
                </c:pt>
                <c:pt idx="266">
                  <c:v>9.289617486338797E-2</c:v>
                </c:pt>
                <c:pt idx="267">
                  <c:v>9.2057761732851989E-2</c:v>
                </c:pt>
                <c:pt idx="268">
                  <c:v>9.2391304347826095E-2</c:v>
                </c:pt>
                <c:pt idx="269">
                  <c:v>9.0505767524401065E-2</c:v>
                </c:pt>
                <c:pt idx="270">
                  <c:v>9.0185676392572939E-2</c:v>
                </c:pt>
                <c:pt idx="271">
                  <c:v>9.1850517784781621E-2</c:v>
                </c:pt>
                <c:pt idx="272">
                  <c:v>9.0066225165562924E-2</c:v>
                </c:pt>
                <c:pt idx="273">
                  <c:v>8.9552238805970144E-2</c:v>
                </c:pt>
                <c:pt idx="274">
                  <c:v>8.7366167023554597E-2</c:v>
                </c:pt>
                <c:pt idx="275">
                  <c:v>8.6771586558911096E-2</c:v>
                </c:pt>
                <c:pt idx="276">
                  <c:v>8.7968952134540743E-2</c:v>
                </c:pt>
                <c:pt idx="277">
                  <c:v>8.7704213241616508E-2</c:v>
                </c:pt>
                <c:pt idx="278">
                  <c:v>8.8006902502157036E-2</c:v>
                </c:pt>
                <c:pt idx="279">
                  <c:v>8.6993603411513867E-2</c:v>
                </c:pt>
                <c:pt idx="280">
                  <c:v>8.6919471665956552E-2</c:v>
                </c:pt>
                <c:pt idx="281">
                  <c:v>8.8426527958387513E-2</c:v>
                </c:pt>
                <c:pt idx="282">
                  <c:v>8.8235294117647051E-2</c:v>
                </c:pt>
                <c:pt idx="283">
                  <c:v>8.8503253796095444E-2</c:v>
                </c:pt>
                <c:pt idx="284">
                  <c:v>8.8850174216027866E-2</c:v>
                </c:pt>
                <c:pt idx="285">
                  <c:v>8.8850174216027866E-2</c:v>
                </c:pt>
                <c:pt idx="286">
                  <c:v>9.0787716955941261E-2</c:v>
                </c:pt>
                <c:pt idx="287">
                  <c:v>9.3693693693693694E-2</c:v>
                </c:pt>
                <c:pt idx="288">
                  <c:v>9.4245582238332584E-2</c:v>
                </c:pt>
                <c:pt idx="289">
                  <c:v>9.4202898550724654E-2</c:v>
                </c:pt>
                <c:pt idx="290">
                  <c:v>9.3905191873589172E-2</c:v>
                </c:pt>
                <c:pt idx="291">
                  <c:v>9.3947606142728096E-2</c:v>
                </c:pt>
                <c:pt idx="292">
                  <c:v>9.3064876957494408E-2</c:v>
                </c:pt>
                <c:pt idx="293">
                  <c:v>9.2774308652988399E-2</c:v>
                </c:pt>
                <c:pt idx="294">
                  <c:v>9.2981671881984806E-2</c:v>
                </c:pt>
                <c:pt idx="295">
                  <c:v>9.2940125111706892E-2</c:v>
                </c:pt>
                <c:pt idx="296">
                  <c:v>9.33572710951526E-2</c:v>
                </c:pt>
                <c:pt idx="297">
                  <c:v>9.4804010938924335E-2</c:v>
                </c:pt>
                <c:pt idx="298">
                  <c:v>9.4075079149706017E-2</c:v>
                </c:pt>
                <c:pt idx="299">
                  <c:v>9.4373865698729589E-2</c:v>
                </c:pt>
                <c:pt idx="300">
                  <c:v>9.4373865698729589E-2</c:v>
                </c:pt>
                <c:pt idx="301">
                  <c:v>9.4459582198001824E-2</c:v>
                </c:pt>
                <c:pt idx="302">
                  <c:v>9.5020557332115119E-2</c:v>
                </c:pt>
                <c:pt idx="303">
                  <c:v>9.4502498864152656E-2</c:v>
                </c:pt>
                <c:pt idx="304">
                  <c:v>9.6073903002309474E-2</c:v>
                </c:pt>
                <c:pt idx="305">
                  <c:v>9.6073903002309474E-2</c:v>
                </c:pt>
                <c:pt idx="306">
                  <c:v>9.6073903002309474E-2</c:v>
                </c:pt>
                <c:pt idx="307">
                  <c:v>9.7241701729780278E-2</c:v>
                </c:pt>
                <c:pt idx="308">
                  <c:v>9.7332709405708942E-2</c:v>
                </c:pt>
                <c:pt idx="309">
                  <c:v>9.8624940730203892E-2</c:v>
                </c:pt>
                <c:pt idx="310">
                  <c:v>9.9236641221374045E-2</c:v>
                </c:pt>
                <c:pt idx="311">
                  <c:v>9.8671726755218223E-2</c:v>
                </c:pt>
                <c:pt idx="312">
                  <c:v>9.8671726755218223E-2</c:v>
                </c:pt>
                <c:pt idx="313">
                  <c:v>9.8671726755218223E-2</c:v>
                </c:pt>
                <c:pt idx="314">
                  <c:v>9.8252243741143122E-2</c:v>
                </c:pt>
                <c:pt idx="315">
                  <c:v>9.7790314997649272E-2</c:v>
                </c:pt>
                <c:pt idx="316">
                  <c:v>9.7882352941176476E-2</c:v>
                </c:pt>
                <c:pt idx="317">
                  <c:v>9.7652582159624413E-2</c:v>
                </c:pt>
                <c:pt idx="318">
                  <c:v>9.7652582159624413E-2</c:v>
                </c:pt>
                <c:pt idx="319">
                  <c:v>9.7652582159624413E-2</c:v>
                </c:pt>
                <c:pt idx="320">
                  <c:v>9.8391674550614955E-2</c:v>
                </c:pt>
                <c:pt idx="321">
                  <c:v>9.8578199052132692E-2</c:v>
                </c:pt>
                <c:pt idx="322">
                  <c:v>9.8391674550614955E-2</c:v>
                </c:pt>
                <c:pt idx="323">
                  <c:v>9.8391674550614955E-2</c:v>
                </c:pt>
                <c:pt idx="324">
                  <c:v>9.9378881987577647E-2</c:v>
                </c:pt>
                <c:pt idx="325">
                  <c:v>9.9047619047619051E-2</c:v>
                </c:pt>
                <c:pt idx="326">
                  <c:v>0.1</c:v>
                </c:pt>
                <c:pt idx="327">
                  <c:v>0.10191082802547771</c:v>
                </c:pt>
                <c:pt idx="328">
                  <c:v>0.10053165780570324</c:v>
                </c:pt>
                <c:pt idx="329">
                  <c:v>0.100726392251816</c:v>
                </c:pt>
                <c:pt idx="330">
                  <c:v>9.7332709405708942E-2</c:v>
                </c:pt>
                <c:pt idx="331">
                  <c:v>9.7378277153558054E-2</c:v>
                </c:pt>
                <c:pt idx="332">
                  <c:v>9.7196261682243004E-2</c:v>
                </c:pt>
                <c:pt idx="333">
                  <c:v>9.6924510717614168E-2</c:v>
                </c:pt>
                <c:pt idx="334">
                  <c:v>9.68793665579879E-2</c:v>
                </c:pt>
                <c:pt idx="335">
                  <c:v>9.6296296296296297E-2</c:v>
                </c:pt>
                <c:pt idx="336">
                  <c:v>9.6744186046511638E-2</c:v>
                </c:pt>
                <c:pt idx="337">
                  <c:v>9.6654275092936809E-2</c:v>
                </c:pt>
                <c:pt idx="338">
                  <c:v>9.715086408220458E-2</c:v>
                </c:pt>
                <c:pt idx="339">
                  <c:v>9.696969696969697E-2</c:v>
                </c:pt>
                <c:pt idx="340">
                  <c:v>9.683426443202979E-2</c:v>
                </c:pt>
                <c:pt idx="341">
                  <c:v>9.815950920245399E-2</c:v>
                </c:pt>
                <c:pt idx="342">
                  <c:v>9.815950920245399E-2</c:v>
                </c:pt>
                <c:pt idx="343">
                  <c:v>9.9331423113658071E-2</c:v>
                </c:pt>
                <c:pt idx="344">
                  <c:v>9.9331423113658071E-2</c:v>
                </c:pt>
                <c:pt idx="345">
                  <c:v>0.10009624639076034</c:v>
                </c:pt>
                <c:pt idx="346">
                  <c:v>0.10116731517509729</c:v>
                </c:pt>
                <c:pt idx="347">
                  <c:v>0.1015625</c:v>
                </c:pt>
                <c:pt idx="348">
                  <c:v>0.10121654501216545</c:v>
                </c:pt>
                <c:pt idx="349">
                  <c:v>0.10146341463414635</c:v>
                </c:pt>
                <c:pt idx="350">
                  <c:v>0.10216110019646366</c:v>
                </c:pt>
                <c:pt idx="351">
                  <c:v>0.10266535044422508</c:v>
                </c:pt>
                <c:pt idx="352">
                  <c:v>0.1019607843137255</c:v>
                </c:pt>
                <c:pt idx="353">
                  <c:v>0.10206084396467126</c:v>
                </c:pt>
                <c:pt idx="354">
                  <c:v>0.10206084396467126</c:v>
                </c:pt>
                <c:pt idx="355">
                  <c:v>0.10236220472440945</c:v>
                </c:pt>
                <c:pt idx="356">
                  <c:v>0.10510358767054069</c:v>
                </c:pt>
                <c:pt idx="357">
                  <c:v>0.10266535044422508</c:v>
                </c:pt>
                <c:pt idx="358">
                  <c:v>0.1030212976721149</c:v>
                </c:pt>
                <c:pt idx="359">
                  <c:v>0.10374064837905236</c:v>
                </c:pt>
                <c:pt idx="360">
                  <c:v>0.10266535044422508</c:v>
                </c:pt>
                <c:pt idx="361">
                  <c:v>0.1019607843137255</c:v>
                </c:pt>
                <c:pt idx="362">
                  <c:v>0.10191082802547771</c:v>
                </c:pt>
                <c:pt idx="363">
                  <c:v>0.10176125244618395</c:v>
                </c:pt>
                <c:pt idx="364">
                  <c:v>0.1011181332036947</c:v>
                </c:pt>
                <c:pt idx="365">
                  <c:v>0.10062893081761005</c:v>
                </c:pt>
                <c:pt idx="366">
                  <c:v>0.10014443909484834</c:v>
                </c:pt>
                <c:pt idx="367">
                  <c:v>0.10106899902818271</c:v>
                </c:pt>
                <c:pt idx="368">
                  <c:v>0.10092188258127123</c:v>
                </c:pt>
                <c:pt idx="369">
                  <c:v>0.10033767486734202</c:v>
                </c:pt>
                <c:pt idx="370">
                  <c:v>9.9855976956313028E-2</c:v>
                </c:pt>
                <c:pt idx="371">
                  <c:v>0.10028929604628738</c:v>
                </c:pt>
                <c:pt idx="372">
                  <c:v>9.9569171852561034E-2</c:v>
                </c:pt>
                <c:pt idx="373">
                  <c:v>0.1008729388942774</c:v>
                </c:pt>
                <c:pt idx="374">
                  <c:v>0.10077519379844961</c:v>
                </c:pt>
                <c:pt idx="375">
                  <c:v>0.10146341463414635</c:v>
                </c:pt>
                <c:pt idx="376">
                  <c:v>0.10191082802547771</c:v>
                </c:pt>
                <c:pt idx="377">
                  <c:v>0.10241260462826195</c:v>
                </c:pt>
                <c:pt idx="378">
                  <c:v>0.10166177908113391</c:v>
                </c:pt>
                <c:pt idx="379">
                  <c:v>0.10166177908113391</c:v>
                </c:pt>
                <c:pt idx="380">
                  <c:v>0.101364522417154</c:v>
                </c:pt>
                <c:pt idx="381">
                  <c:v>0.10161211529066928</c:v>
                </c:pt>
                <c:pt idx="382">
                  <c:v>0.10226155358898723</c:v>
                </c:pt>
                <c:pt idx="383">
                  <c:v>0.10256410256410256</c:v>
                </c:pt>
                <c:pt idx="384">
                  <c:v>0.10131514856307842</c:v>
                </c:pt>
                <c:pt idx="385">
                  <c:v>0.10058027079303676</c:v>
                </c:pt>
                <c:pt idx="386">
                  <c:v>0.10166177908113391</c:v>
                </c:pt>
                <c:pt idx="387">
                  <c:v>0.10236220472440945</c:v>
                </c:pt>
                <c:pt idx="388">
                  <c:v>0.10146341463414635</c:v>
                </c:pt>
                <c:pt idx="389">
                  <c:v>0.1008729388942774</c:v>
                </c:pt>
                <c:pt idx="390">
                  <c:v>0.10141394441735738</c:v>
                </c:pt>
                <c:pt idx="391">
                  <c:v>0.1008729388942774</c:v>
                </c:pt>
                <c:pt idx="392">
                  <c:v>0.1017114914425428</c:v>
                </c:pt>
                <c:pt idx="393">
                  <c:v>0.10048309178743962</c:v>
                </c:pt>
                <c:pt idx="394">
                  <c:v>9.9664590321034974E-2</c:v>
                </c:pt>
                <c:pt idx="395">
                  <c:v>9.7196261682243004E-2</c:v>
                </c:pt>
                <c:pt idx="396">
                  <c:v>9.7882352941176476E-2</c:v>
                </c:pt>
                <c:pt idx="397">
                  <c:v>9.8345153664302604E-2</c:v>
                </c:pt>
                <c:pt idx="398">
                  <c:v>9.876543209876544E-2</c:v>
                </c:pt>
                <c:pt idx="399">
                  <c:v>9.8391674550614955E-2</c:v>
                </c:pt>
                <c:pt idx="400">
                  <c:v>9.8113207547169817E-2</c:v>
                </c:pt>
                <c:pt idx="401">
                  <c:v>9.7423887587822014E-2</c:v>
                </c:pt>
                <c:pt idx="402">
                  <c:v>9.7974564295807823E-2</c:v>
                </c:pt>
                <c:pt idx="403">
                  <c:v>9.8066949552098062E-2</c:v>
                </c:pt>
                <c:pt idx="404">
                  <c:v>9.7928436911487768E-2</c:v>
                </c:pt>
                <c:pt idx="405">
                  <c:v>9.7928436911487768E-2</c:v>
                </c:pt>
                <c:pt idx="406">
                  <c:v>9.8205854579792265E-2</c:v>
                </c:pt>
                <c:pt idx="407">
                  <c:v>9.8859315589353625E-2</c:v>
                </c:pt>
                <c:pt idx="408">
                  <c:v>9.8391674550614955E-2</c:v>
                </c:pt>
                <c:pt idx="409">
                  <c:v>9.9000475963826745E-2</c:v>
                </c:pt>
                <c:pt idx="410">
                  <c:v>9.8578199052132692E-2</c:v>
                </c:pt>
                <c:pt idx="411">
                  <c:v>9.9855976956313028E-2</c:v>
                </c:pt>
                <c:pt idx="412">
                  <c:v>0.10014443909484834</c:v>
                </c:pt>
                <c:pt idx="413">
                  <c:v>0.10028929604628738</c:v>
                </c:pt>
                <c:pt idx="414">
                  <c:v>9.9521531100478483E-2</c:v>
                </c:pt>
                <c:pt idx="415">
                  <c:v>0.10004810004810005</c:v>
                </c:pt>
                <c:pt idx="416">
                  <c:v>0.1</c:v>
                </c:pt>
                <c:pt idx="417">
                  <c:v>0.1015625</c:v>
                </c:pt>
                <c:pt idx="418">
                  <c:v>0.1008729388942774</c:v>
                </c:pt>
                <c:pt idx="419">
                  <c:v>0.10131514856307842</c:v>
                </c:pt>
                <c:pt idx="420">
                  <c:v>0.10077519379844961</c:v>
                </c:pt>
                <c:pt idx="421">
                  <c:v>0.1008729388942774</c:v>
                </c:pt>
                <c:pt idx="422">
                  <c:v>0.10241260462826195</c:v>
                </c:pt>
                <c:pt idx="423">
                  <c:v>0.10231185440236105</c:v>
                </c:pt>
                <c:pt idx="424">
                  <c:v>0.10415623435152729</c:v>
                </c:pt>
                <c:pt idx="425">
                  <c:v>0.10191082802547771</c:v>
                </c:pt>
                <c:pt idx="426">
                  <c:v>9.9808061420345498E-2</c:v>
                </c:pt>
                <c:pt idx="427">
                  <c:v>9.9664590321034974E-2</c:v>
                </c:pt>
                <c:pt idx="428">
                  <c:v>0.10280818657782008</c:v>
                </c:pt>
                <c:pt idx="429">
                  <c:v>0.10325047801147227</c:v>
                </c:pt>
                <c:pt idx="430">
                  <c:v>0.10280818657782008</c:v>
                </c:pt>
                <c:pt idx="431">
                  <c:v>0.10329985652797705</c:v>
                </c:pt>
                <c:pt idx="432">
                  <c:v>0.10266159695817492</c:v>
                </c:pt>
                <c:pt idx="433">
                  <c:v>0.10164705882352942</c:v>
                </c:pt>
                <c:pt idx="434">
                  <c:v>0.100418410041841</c:v>
                </c:pt>
                <c:pt idx="435">
                  <c:v>0.10159924741298212</c:v>
                </c:pt>
                <c:pt idx="436">
                  <c:v>0.1005586592178771</c:v>
                </c:pt>
                <c:pt idx="437">
                  <c:v>9.9861303744798902E-2</c:v>
                </c:pt>
                <c:pt idx="438">
                  <c:v>0.1</c:v>
                </c:pt>
                <c:pt idx="439">
                  <c:v>9.9219108865411118E-2</c:v>
                </c:pt>
                <c:pt idx="440">
                  <c:v>9.8810612991765787E-2</c:v>
                </c:pt>
                <c:pt idx="441">
                  <c:v>9.9264705882352935E-2</c:v>
                </c:pt>
                <c:pt idx="442">
                  <c:v>9.8810612991765787E-2</c:v>
                </c:pt>
                <c:pt idx="443">
                  <c:v>9.963099630996311E-2</c:v>
                </c:pt>
                <c:pt idx="444">
                  <c:v>9.9264705882352935E-2</c:v>
                </c:pt>
                <c:pt idx="445">
                  <c:v>9.9447513812154706E-2</c:v>
                </c:pt>
                <c:pt idx="446">
                  <c:v>9.9356025758969652E-2</c:v>
                </c:pt>
                <c:pt idx="447">
                  <c:v>9.9356025758969652E-2</c:v>
                </c:pt>
                <c:pt idx="448">
                  <c:v>9.9264705882352935E-2</c:v>
                </c:pt>
                <c:pt idx="449">
                  <c:v>0.10093457943925235</c:v>
                </c:pt>
                <c:pt idx="450">
                  <c:v>0.10117096018735364</c:v>
                </c:pt>
                <c:pt idx="451">
                  <c:v>0.10117096018735364</c:v>
                </c:pt>
                <c:pt idx="452">
                  <c:v>0.10203117619272556</c:v>
                </c:pt>
                <c:pt idx="453">
                  <c:v>0.10217596972563861</c:v>
                </c:pt>
                <c:pt idx="454">
                  <c:v>0.10159924741298212</c:v>
                </c:pt>
                <c:pt idx="455">
                  <c:v>0.10193487494100992</c:v>
                </c:pt>
                <c:pt idx="456">
                  <c:v>0.10169491525423731</c:v>
                </c:pt>
                <c:pt idx="457">
                  <c:v>0.1019830028328612</c:v>
                </c:pt>
                <c:pt idx="458">
                  <c:v>0.1019830028328612</c:v>
                </c:pt>
                <c:pt idx="459">
                  <c:v>0.10179076343072574</c:v>
                </c:pt>
                <c:pt idx="460">
                  <c:v>0.10280818657782008</c:v>
                </c:pt>
                <c:pt idx="461">
                  <c:v>0.10069930069930071</c:v>
                </c:pt>
                <c:pt idx="462">
                  <c:v>9.963099630996311E-2</c:v>
                </c:pt>
                <c:pt idx="463">
                  <c:v>9.963099630996311E-2</c:v>
                </c:pt>
                <c:pt idx="464">
                  <c:v>9.9264705882352935E-2</c:v>
                </c:pt>
                <c:pt idx="465">
                  <c:v>9.8720292504570401E-2</c:v>
                </c:pt>
                <c:pt idx="466">
                  <c:v>9.9173553719008267E-2</c:v>
                </c:pt>
                <c:pt idx="467">
                  <c:v>9.8585120949338204E-2</c:v>
                </c:pt>
                <c:pt idx="468">
                  <c:v>9.9447513812154706E-2</c:v>
                </c:pt>
                <c:pt idx="469">
                  <c:v>9.8495212038303706E-2</c:v>
                </c:pt>
                <c:pt idx="470">
                  <c:v>9.8137210358927765E-2</c:v>
                </c:pt>
                <c:pt idx="471">
                  <c:v>9.8901098901098911E-2</c:v>
                </c:pt>
                <c:pt idx="472">
                  <c:v>9.9907493061979644E-2</c:v>
                </c:pt>
                <c:pt idx="473">
                  <c:v>0.10004631773969432</c:v>
                </c:pt>
                <c:pt idx="474">
                  <c:v>9.9585062240663907E-2</c:v>
                </c:pt>
                <c:pt idx="475">
                  <c:v>9.9585062240663907E-2</c:v>
                </c:pt>
                <c:pt idx="476">
                  <c:v>0.10121836925960638</c:v>
                </c:pt>
                <c:pt idx="477">
                  <c:v>0.10164705882352942</c:v>
                </c:pt>
                <c:pt idx="478">
                  <c:v>0.10023201856148492</c:v>
                </c:pt>
                <c:pt idx="479">
                  <c:v>0.10084033613445378</c:v>
                </c:pt>
                <c:pt idx="480">
                  <c:v>0.10174281676872352</c:v>
                </c:pt>
                <c:pt idx="481">
                  <c:v>0.10140845070422536</c:v>
                </c:pt>
                <c:pt idx="482">
                  <c:v>0.10079328044797015</c:v>
                </c:pt>
                <c:pt idx="483">
                  <c:v>9.967697277341947E-2</c:v>
                </c:pt>
                <c:pt idx="484">
                  <c:v>0.10023201856148492</c:v>
                </c:pt>
                <c:pt idx="485">
                  <c:v>9.9769053117782919E-2</c:v>
                </c:pt>
                <c:pt idx="486">
                  <c:v>0.10112359550561799</c:v>
                </c:pt>
                <c:pt idx="487">
                  <c:v>0.10183875530410184</c:v>
                </c:pt>
                <c:pt idx="488">
                  <c:v>0.10271041369472182</c:v>
                </c:pt>
                <c:pt idx="489">
                  <c:v>0.10266159695817492</c:v>
                </c:pt>
                <c:pt idx="490">
                  <c:v>0.10280818657782008</c:v>
                </c:pt>
                <c:pt idx="491">
                  <c:v>0.10339875538535184</c:v>
                </c:pt>
                <c:pt idx="492">
                  <c:v>9.9173553719008267E-2</c:v>
                </c:pt>
                <c:pt idx="493">
                  <c:v>9.9585062240663907E-2</c:v>
                </c:pt>
                <c:pt idx="494">
                  <c:v>9.9585062240663907E-2</c:v>
                </c:pt>
                <c:pt idx="495">
                  <c:v>9.963099630996311E-2</c:v>
                </c:pt>
                <c:pt idx="496">
                  <c:v>0.1022243256034075</c:v>
                </c:pt>
                <c:pt idx="497">
                  <c:v>0.10217596972563861</c:v>
                </c:pt>
                <c:pt idx="498">
                  <c:v>0.1019830028328612</c:v>
                </c:pt>
                <c:pt idx="499">
                  <c:v>0.10126582278481014</c:v>
                </c:pt>
                <c:pt idx="500">
                  <c:v>0.10329985652797705</c:v>
                </c:pt>
                <c:pt idx="501">
                  <c:v>0.10369659145463275</c:v>
                </c:pt>
                <c:pt idx="502">
                  <c:v>0.10424710424710426</c:v>
                </c:pt>
                <c:pt idx="503">
                  <c:v>0.10510948905109489</c:v>
                </c:pt>
                <c:pt idx="504">
                  <c:v>0.10434782608695653</c:v>
                </c:pt>
                <c:pt idx="505">
                  <c:v>0.10409638554216868</c:v>
                </c:pt>
                <c:pt idx="506">
                  <c:v>0.10285714285714287</c:v>
                </c:pt>
                <c:pt idx="507">
                  <c:v>0.10344827586206898</c:v>
                </c:pt>
                <c:pt idx="508">
                  <c:v>0.10305343511450382</c:v>
                </c:pt>
                <c:pt idx="509">
                  <c:v>0.10320114667940755</c:v>
                </c:pt>
                <c:pt idx="510">
                  <c:v>0.10295519542421354</c:v>
                </c:pt>
                <c:pt idx="511">
                  <c:v>0.10344827586206898</c:v>
                </c:pt>
                <c:pt idx="512">
                  <c:v>0.10246679316888047</c:v>
                </c:pt>
                <c:pt idx="513">
                  <c:v>0.10280818657782008</c:v>
                </c:pt>
                <c:pt idx="514">
                  <c:v>0.10207939508506617</c:v>
                </c:pt>
                <c:pt idx="515">
                  <c:v>0.10079328044797015</c:v>
                </c:pt>
                <c:pt idx="516">
                  <c:v>0.10079328044797015</c:v>
                </c:pt>
                <c:pt idx="517">
                  <c:v>0.10169491525423731</c:v>
                </c:pt>
                <c:pt idx="518">
                  <c:v>0.10280818657782008</c:v>
                </c:pt>
                <c:pt idx="519">
                  <c:v>0.10344827586206898</c:v>
                </c:pt>
                <c:pt idx="520">
                  <c:v>0.1037463976945245</c:v>
                </c:pt>
                <c:pt idx="521">
                  <c:v>0.10325047801147227</c:v>
                </c:pt>
                <c:pt idx="522">
                  <c:v>0.10384615384615385</c:v>
                </c:pt>
                <c:pt idx="523">
                  <c:v>0.10404624277456648</c:v>
                </c:pt>
                <c:pt idx="524">
                  <c:v>0.1044487427466151</c:v>
                </c:pt>
                <c:pt idx="525">
                  <c:v>0.10414657666345228</c:v>
                </c:pt>
                <c:pt idx="526">
                  <c:v>0.10521188504627375</c:v>
                </c:pt>
                <c:pt idx="527">
                  <c:v>0.10136086344439231</c:v>
                </c:pt>
                <c:pt idx="528">
                  <c:v>0.10079328044797015</c:v>
                </c:pt>
                <c:pt idx="529">
                  <c:v>0.10136086344439231</c:v>
                </c:pt>
                <c:pt idx="530">
                  <c:v>0.10256410256410257</c:v>
                </c:pt>
                <c:pt idx="531">
                  <c:v>0.10315186246418338</c:v>
                </c:pt>
                <c:pt idx="532">
                  <c:v>0.10271041369472182</c:v>
                </c:pt>
                <c:pt idx="533">
                  <c:v>0.10354745925215725</c:v>
                </c:pt>
                <c:pt idx="534">
                  <c:v>0.10271041369472182</c:v>
                </c:pt>
                <c:pt idx="535">
                  <c:v>0.10251542477456099</c:v>
                </c:pt>
                <c:pt idx="536">
                  <c:v>9.8946404031149807E-2</c:v>
                </c:pt>
                <c:pt idx="537">
                  <c:v>9.9310344827586217E-2</c:v>
                </c:pt>
                <c:pt idx="538">
                  <c:v>9.8315885298133829E-2</c:v>
                </c:pt>
                <c:pt idx="539">
                  <c:v>9.9037138927097673E-2</c:v>
                </c:pt>
                <c:pt idx="540">
                  <c:v>9.8720292504570401E-2</c:v>
                </c:pt>
                <c:pt idx="541">
                  <c:v>9.8991750687442717E-2</c:v>
                </c:pt>
                <c:pt idx="542">
                  <c:v>9.9356025758969652E-2</c:v>
                </c:pt>
                <c:pt idx="543">
                  <c:v>9.967697277341947E-2</c:v>
                </c:pt>
                <c:pt idx="544">
                  <c:v>9.9401748734468484E-2</c:v>
                </c:pt>
                <c:pt idx="545">
                  <c:v>9.9401748734468484E-2</c:v>
                </c:pt>
                <c:pt idx="546">
                  <c:v>9.9401748734468484E-2</c:v>
                </c:pt>
                <c:pt idx="547">
                  <c:v>9.9390529770276625E-2</c:v>
                </c:pt>
                <c:pt idx="548">
                  <c:v>9.8972922502334262E-2</c:v>
                </c:pt>
                <c:pt idx="549">
                  <c:v>9.7785977859778606E-2</c:v>
                </c:pt>
                <c:pt idx="550">
                  <c:v>9.8926738217452181E-2</c:v>
                </c:pt>
                <c:pt idx="551">
                  <c:v>9.9483810417644314E-2</c:v>
                </c:pt>
                <c:pt idx="552">
                  <c:v>9.8972922502334262E-2</c:v>
                </c:pt>
                <c:pt idx="553">
                  <c:v>9.9111734455352971E-2</c:v>
                </c:pt>
                <c:pt idx="554">
                  <c:v>9.8880597014925367E-2</c:v>
                </c:pt>
                <c:pt idx="555">
                  <c:v>9.8742431299487662E-2</c:v>
                </c:pt>
                <c:pt idx="556">
                  <c:v>9.8834498834498838E-2</c:v>
                </c:pt>
                <c:pt idx="557">
                  <c:v>9.7876269621421985E-2</c:v>
                </c:pt>
                <c:pt idx="558">
                  <c:v>9.5971027614305121E-2</c:v>
                </c:pt>
                <c:pt idx="559">
                  <c:v>9.6276112624886473E-2</c:v>
                </c:pt>
                <c:pt idx="560">
                  <c:v>9.5238095238095233E-2</c:v>
                </c:pt>
                <c:pt idx="561">
                  <c:v>9.6101541251133279E-2</c:v>
                </c:pt>
                <c:pt idx="562">
                  <c:v>9.6232410349523373E-2</c:v>
                </c:pt>
                <c:pt idx="563">
                  <c:v>9.5754290876242099E-2</c:v>
                </c:pt>
                <c:pt idx="564">
                  <c:v>9.6101541251133279E-2</c:v>
                </c:pt>
                <c:pt idx="565">
                  <c:v>9.7292335933914648E-2</c:v>
                </c:pt>
                <c:pt idx="566">
                  <c:v>9.7605893186003698E-2</c:v>
                </c:pt>
                <c:pt idx="567">
                  <c:v>9.8057354301572613E-2</c:v>
                </c:pt>
                <c:pt idx="568">
                  <c:v>9.8193608151922199E-2</c:v>
                </c:pt>
                <c:pt idx="569">
                  <c:v>9.7560975609756101E-2</c:v>
                </c:pt>
                <c:pt idx="570">
                  <c:v>9.7560975609756101E-2</c:v>
                </c:pt>
                <c:pt idx="571">
                  <c:v>9.8148148148148151E-2</c:v>
                </c:pt>
                <c:pt idx="572">
                  <c:v>9.7560975609756101E-2</c:v>
                </c:pt>
                <c:pt idx="573">
                  <c:v>9.7695852534562214E-2</c:v>
                </c:pt>
                <c:pt idx="574">
                  <c:v>9.7025171624713955E-2</c:v>
                </c:pt>
                <c:pt idx="575">
                  <c:v>9.7605893186003698E-2</c:v>
                </c:pt>
                <c:pt idx="576">
                  <c:v>9.7247706422018354E-2</c:v>
                </c:pt>
                <c:pt idx="577">
                  <c:v>9.8972922502334262E-2</c:v>
                </c:pt>
                <c:pt idx="578">
                  <c:v>9.8193608151922199E-2</c:v>
                </c:pt>
                <c:pt idx="579">
                  <c:v>9.8148148148148151E-2</c:v>
                </c:pt>
                <c:pt idx="580">
                  <c:v>9.8148148148148151E-2</c:v>
                </c:pt>
                <c:pt idx="581">
                  <c:v>9.6627164995442119E-2</c:v>
                </c:pt>
                <c:pt idx="582">
                  <c:v>9.7516099356025773E-2</c:v>
                </c:pt>
                <c:pt idx="583">
                  <c:v>9.8650535132619829E-2</c:v>
                </c:pt>
                <c:pt idx="584">
                  <c:v>9.9483810417644314E-2</c:v>
                </c:pt>
                <c:pt idx="585">
                  <c:v>9.9483810417644314E-2</c:v>
                </c:pt>
                <c:pt idx="586">
                  <c:v>0.10004719207173195</c:v>
                </c:pt>
                <c:pt idx="587">
                  <c:v>0.10056925996204935</c:v>
                </c:pt>
                <c:pt idx="588">
                  <c:v>9.9717779868297274E-2</c:v>
                </c:pt>
                <c:pt idx="589">
                  <c:v>0.10037878787878787</c:v>
                </c:pt>
                <c:pt idx="590">
                  <c:v>0.10014170996693433</c:v>
                </c:pt>
                <c:pt idx="591">
                  <c:v>9.9437148217636023E-2</c:v>
                </c:pt>
                <c:pt idx="592">
                  <c:v>9.8650535132619829E-2</c:v>
                </c:pt>
                <c:pt idx="593">
                  <c:v>9.9577266322217015E-2</c:v>
                </c:pt>
                <c:pt idx="594">
                  <c:v>0.10052157420578474</c:v>
                </c:pt>
                <c:pt idx="595">
                  <c:v>0.10028382213812678</c:v>
                </c:pt>
                <c:pt idx="596">
                  <c:v>0.10104861773117255</c:v>
                </c:pt>
                <c:pt idx="597">
                  <c:v>0.10182516810758886</c:v>
                </c:pt>
                <c:pt idx="598">
                  <c:v>0.10162991371045063</c:v>
                </c:pt>
                <c:pt idx="599">
                  <c:v>0.10114503816793893</c:v>
                </c:pt>
                <c:pt idx="600">
                  <c:v>0.10095238095238096</c:v>
                </c:pt>
                <c:pt idx="601">
                  <c:v>0.10114503816793893</c:v>
                </c:pt>
                <c:pt idx="602">
                  <c:v>0.10216867469879519</c:v>
                </c:pt>
                <c:pt idx="603">
                  <c:v>0.10133843212237094</c:v>
                </c:pt>
                <c:pt idx="604">
                  <c:v>0.1004739336492891</c:v>
                </c:pt>
                <c:pt idx="605">
                  <c:v>0.1004739336492891</c:v>
                </c:pt>
                <c:pt idx="606">
                  <c:v>0.10056925996204935</c:v>
                </c:pt>
                <c:pt idx="607">
                  <c:v>0.10056925996204935</c:v>
                </c:pt>
                <c:pt idx="608">
                  <c:v>0.10095238095238096</c:v>
                </c:pt>
                <c:pt idx="609">
                  <c:v>0.1010004764173416</c:v>
                </c:pt>
                <c:pt idx="610">
                  <c:v>0.10109680495946591</c:v>
                </c:pt>
                <c:pt idx="611">
                  <c:v>0.10158121705797796</c:v>
                </c:pt>
                <c:pt idx="612">
                  <c:v>0.10109680495946591</c:v>
                </c:pt>
                <c:pt idx="613">
                  <c:v>0.10056925996204935</c:v>
                </c:pt>
                <c:pt idx="614">
                  <c:v>0.10158121705797796</c:v>
                </c:pt>
                <c:pt idx="615">
                  <c:v>0.10251450676982593</c:v>
                </c:pt>
                <c:pt idx="616">
                  <c:v>0.10331384015594543</c:v>
                </c:pt>
                <c:pt idx="617">
                  <c:v>0.10381978452497551</c:v>
                </c:pt>
                <c:pt idx="618">
                  <c:v>0.10427939006394492</c:v>
                </c:pt>
                <c:pt idx="619">
                  <c:v>0.10341463414634147</c:v>
                </c:pt>
                <c:pt idx="620">
                  <c:v>0.10261374636979671</c:v>
                </c:pt>
                <c:pt idx="621">
                  <c:v>0.10463968410661402</c:v>
                </c:pt>
                <c:pt idx="622">
                  <c:v>0.10531645569620253</c:v>
                </c:pt>
                <c:pt idx="623">
                  <c:v>0.10716125708397733</c:v>
                </c:pt>
                <c:pt idx="624">
                  <c:v>0.10754912099276112</c:v>
                </c:pt>
                <c:pt idx="625">
                  <c:v>0.10918635170603674</c:v>
                </c:pt>
                <c:pt idx="626">
                  <c:v>0.10771620921802176</c:v>
                </c:pt>
                <c:pt idx="627">
                  <c:v>0.10799584631360332</c:v>
                </c:pt>
                <c:pt idx="628">
                  <c:v>0.10705095213587237</c:v>
                </c:pt>
                <c:pt idx="629">
                  <c:v>0.10754912099276112</c:v>
                </c:pt>
                <c:pt idx="630">
                  <c:v>0.10655737704918034</c:v>
                </c:pt>
                <c:pt idx="631">
                  <c:v>0.10601427115188583</c:v>
                </c:pt>
                <c:pt idx="632">
                  <c:v>0.10494450050454086</c:v>
                </c:pt>
                <c:pt idx="633">
                  <c:v>0.1033283656234476</c:v>
                </c:pt>
                <c:pt idx="634">
                  <c:v>0.10281759762728621</c:v>
                </c:pt>
                <c:pt idx="635">
                  <c:v>0.1041041041041041</c:v>
                </c:pt>
                <c:pt idx="636">
                  <c:v>0.10441767068273092</c:v>
                </c:pt>
                <c:pt idx="637">
                  <c:v>0.10353409656545545</c:v>
                </c:pt>
                <c:pt idx="638">
                  <c:v>0.10405202601300652</c:v>
                </c:pt>
                <c:pt idx="639">
                  <c:v>0.10384423364952571</c:v>
                </c:pt>
                <c:pt idx="640">
                  <c:v>0.10431293881644935</c:v>
                </c:pt>
                <c:pt idx="641">
                  <c:v>0.10505050505050505</c:v>
                </c:pt>
                <c:pt idx="642">
                  <c:v>0.10499747602221102</c:v>
                </c:pt>
                <c:pt idx="643">
                  <c:v>0.10558375634517768</c:v>
                </c:pt>
                <c:pt idx="644">
                  <c:v>0.10379241516966069</c:v>
                </c:pt>
                <c:pt idx="645">
                  <c:v>0.10176125244618395</c:v>
                </c:pt>
                <c:pt idx="646">
                  <c:v>0.10141394441735738</c:v>
                </c:pt>
                <c:pt idx="647">
                  <c:v>0.10271604938271606</c:v>
                </c:pt>
                <c:pt idx="648">
                  <c:v>0.1033283656234476</c:v>
                </c:pt>
                <c:pt idx="649">
                  <c:v>0.10181106216348508</c:v>
                </c:pt>
                <c:pt idx="650">
                  <c:v>0.10256410256410256</c:v>
                </c:pt>
                <c:pt idx="651">
                  <c:v>0.10353409656545545</c:v>
                </c:pt>
                <c:pt idx="652">
                  <c:v>0.10231185440236105</c:v>
                </c:pt>
                <c:pt idx="653">
                  <c:v>0.10211094747177221</c:v>
                </c:pt>
                <c:pt idx="654">
                  <c:v>0.10261470152935373</c:v>
                </c:pt>
                <c:pt idx="655">
                  <c:v>0.10241260462826195</c:v>
                </c:pt>
                <c:pt idx="656">
                  <c:v>0.10317460317460318</c:v>
                </c:pt>
                <c:pt idx="657">
                  <c:v>0.10116731517509729</c:v>
                </c:pt>
                <c:pt idx="658">
                  <c:v>0.10146341463414635</c:v>
                </c:pt>
                <c:pt idx="659">
                  <c:v>0.10151293313811617</c:v>
                </c:pt>
                <c:pt idx="660">
                  <c:v>0.10297029702970298</c:v>
                </c:pt>
                <c:pt idx="661">
                  <c:v>0.10374064837905236</c:v>
                </c:pt>
                <c:pt idx="662">
                  <c:v>0.1046804227478611</c:v>
                </c:pt>
                <c:pt idx="663">
                  <c:v>0.10368893320039882</c:v>
                </c:pt>
                <c:pt idx="664">
                  <c:v>0.10261470152935373</c:v>
                </c:pt>
                <c:pt idx="665">
                  <c:v>0.10261470152935373</c:v>
                </c:pt>
                <c:pt idx="666">
                  <c:v>0.10312345066931085</c:v>
                </c:pt>
                <c:pt idx="667">
                  <c:v>0.10312345066931085</c:v>
                </c:pt>
                <c:pt idx="668">
                  <c:v>0.10322580645161292</c:v>
                </c:pt>
                <c:pt idx="669">
                  <c:v>0.10343112879164595</c:v>
                </c:pt>
                <c:pt idx="670">
                  <c:v>0.1038961038961039</c:v>
                </c:pt>
                <c:pt idx="671">
                  <c:v>0.10405202601300652</c:v>
                </c:pt>
                <c:pt idx="672">
                  <c:v>0.10441767068273092</c:v>
                </c:pt>
                <c:pt idx="673">
                  <c:v>0.10441767068273092</c:v>
                </c:pt>
                <c:pt idx="674">
                  <c:v>0.10353409656545545</c:v>
                </c:pt>
                <c:pt idx="675">
                  <c:v>0.10343112879164595</c:v>
                </c:pt>
                <c:pt idx="676">
                  <c:v>0.10452261306532665</c:v>
                </c:pt>
                <c:pt idx="677">
                  <c:v>0.10291934685799109</c:v>
                </c:pt>
                <c:pt idx="678">
                  <c:v>0.10256410256410256</c:v>
                </c:pt>
                <c:pt idx="679">
                  <c:v>0.10186092066601371</c:v>
                </c:pt>
                <c:pt idx="680">
                  <c:v>0.10241260462826195</c:v>
                </c:pt>
                <c:pt idx="681">
                  <c:v>0.10256410256410256</c:v>
                </c:pt>
                <c:pt idx="682">
                  <c:v>0.1019607843137255</c:v>
                </c:pt>
                <c:pt idx="683">
                  <c:v>0.10146341463414635</c:v>
                </c:pt>
                <c:pt idx="684">
                  <c:v>0.1011181332036947</c:v>
                </c:pt>
                <c:pt idx="685">
                  <c:v>9.9521531100478483E-2</c:v>
                </c:pt>
                <c:pt idx="686">
                  <c:v>0.10379241516966069</c:v>
                </c:pt>
                <c:pt idx="687">
                  <c:v>0.1</c:v>
                </c:pt>
                <c:pt idx="688">
                  <c:v>9.9850224663005485E-2</c:v>
                </c:pt>
                <c:pt idx="689">
                  <c:v>0.10055304172951232</c:v>
                </c:pt>
                <c:pt idx="690">
                  <c:v>0.10070493454179255</c:v>
                </c:pt>
                <c:pt idx="691">
                  <c:v>0.10101010101010101</c:v>
                </c:pt>
                <c:pt idx="692">
                  <c:v>0.1002004008016032</c:v>
                </c:pt>
                <c:pt idx="693">
                  <c:v>0.1016260162601626</c:v>
                </c:pt>
                <c:pt idx="694">
                  <c:v>0.1010611419909045</c:v>
                </c:pt>
                <c:pt idx="695">
                  <c:v>0.10183299389002036</c:v>
                </c:pt>
                <c:pt idx="696">
                  <c:v>0.10214504596527069</c:v>
                </c:pt>
                <c:pt idx="697">
                  <c:v>0.10152284263959391</c:v>
                </c:pt>
                <c:pt idx="698">
                  <c:v>0.10141987829614606</c:v>
                </c:pt>
                <c:pt idx="699">
                  <c:v>0.10282776349614396</c:v>
                </c:pt>
                <c:pt idx="700">
                  <c:v>0.10432968179447051</c:v>
                </c:pt>
                <c:pt idx="701">
                  <c:v>0.10432968179447051</c:v>
                </c:pt>
                <c:pt idx="702">
                  <c:v>0.10559662090813093</c:v>
                </c:pt>
                <c:pt idx="703">
                  <c:v>0.10587612493382742</c:v>
                </c:pt>
                <c:pt idx="704">
                  <c:v>0.10593220338983052</c:v>
                </c:pt>
                <c:pt idx="705">
                  <c:v>0.10626992561105207</c:v>
                </c:pt>
                <c:pt idx="706">
                  <c:v>0.10683760683760685</c:v>
                </c:pt>
                <c:pt idx="707">
                  <c:v>0.10678056593699946</c:v>
                </c:pt>
                <c:pt idx="708">
                  <c:v>0.10683760683760685</c:v>
                </c:pt>
                <c:pt idx="709">
                  <c:v>0.10683760683760685</c:v>
                </c:pt>
                <c:pt idx="710">
                  <c:v>0.1070090957731407</c:v>
                </c:pt>
                <c:pt idx="711">
                  <c:v>0.10695187165775401</c:v>
                </c:pt>
                <c:pt idx="712">
                  <c:v>0.10851871947911015</c:v>
                </c:pt>
                <c:pt idx="713">
                  <c:v>0.10922992900054616</c:v>
                </c:pt>
                <c:pt idx="714">
                  <c:v>0.10952902519167579</c:v>
                </c:pt>
                <c:pt idx="715">
                  <c:v>0.11037527593818984</c:v>
                </c:pt>
                <c:pt idx="716">
                  <c:v>0.108991825613079</c:v>
                </c:pt>
                <c:pt idx="717">
                  <c:v>0.10718113612004287</c:v>
                </c:pt>
                <c:pt idx="718">
                  <c:v>0.10718113612004287</c:v>
                </c:pt>
                <c:pt idx="719">
                  <c:v>0.10689470871191875</c:v>
                </c:pt>
                <c:pt idx="720">
                  <c:v>0.10689470871191875</c:v>
                </c:pt>
                <c:pt idx="721">
                  <c:v>0.10781671159029649</c:v>
                </c:pt>
                <c:pt idx="722">
                  <c:v>0.10764262648008613</c:v>
                </c:pt>
                <c:pt idx="723">
                  <c:v>0.10438413361169102</c:v>
                </c:pt>
                <c:pt idx="724">
                  <c:v>0.10471204188481674</c:v>
                </c:pt>
                <c:pt idx="725">
                  <c:v>0.10565240359218173</c:v>
                </c:pt>
                <c:pt idx="726">
                  <c:v>0.10565240359218173</c:v>
                </c:pt>
                <c:pt idx="727">
                  <c:v>0.10582010582010583</c:v>
                </c:pt>
                <c:pt idx="728">
                  <c:v>0.106439595529537</c:v>
                </c:pt>
                <c:pt idx="729">
                  <c:v>0.10632642211589581</c:v>
                </c:pt>
                <c:pt idx="730">
                  <c:v>0.1072961373390558</c:v>
                </c:pt>
                <c:pt idx="731">
                  <c:v>0.10723860589812333</c:v>
                </c:pt>
                <c:pt idx="732">
                  <c:v>0.10989010989010989</c:v>
                </c:pt>
                <c:pt idx="733">
                  <c:v>0.10934937124111536</c:v>
                </c:pt>
                <c:pt idx="734">
                  <c:v>0.10982976386600768</c:v>
                </c:pt>
                <c:pt idx="735">
                  <c:v>0.10982976386600768</c:v>
                </c:pt>
                <c:pt idx="736">
                  <c:v>0.11098779134295228</c:v>
                </c:pt>
                <c:pt idx="737">
                  <c:v>0.11135857461024498</c:v>
                </c:pt>
                <c:pt idx="738">
                  <c:v>0.1111111111111111</c:v>
                </c:pt>
                <c:pt idx="739">
                  <c:v>0.11031439602868175</c:v>
                </c:pt>
                <c:pt idx="740">
                  <c:v>0.11080332409972299</c:v>
                </c:pt>
                <c:pt idx="741">
                  <c:v>0.11210762331838565</c:v>
                </c:pt>
                <c:pt idx="742">
                  <c:v>0.11235955056179775</c:v>
                </c:pt>
                <c:pt idx="743">
                  <c:v>0.11299435028248588</c:v>
                </c:pt>
                <c:pt idx="744">
                  <c:v>0.11179429849077696</c:v>
                </c:pt>
                <c:pt idx="745">
                  <c:v>0.113314447592068</c:v>
                </c:pt>
                <c:pt idx="746">
                  <c:v>0.11325028312570781</c:v>
                </c:pt>
                <c:pt idx="747">
                  <c:v>0.10851871947911015</c:v>
                </c:pt>
                <c:pt idx="748">
                  <c:v>0.10995052226498075</c:v>
                </c:pt>
                <c:pt idx="749">
                  <c:v>0.10964912280701755</c:v>
                </c:pt>
                <c:pt idx="750">
                  <c:v>0.11920529801324503</c:v>
                </c:pt>
                <c:pt idx="751">
                  <c:v>0.12175873731679822</c:v>
                </c:pt>
                <c:pt idx="752">
                  <c:v>0.12026726057906459</c:v>
                </c:pt>
                <c:pt idx="753">
                  <c:v>0.12060301507537689</c:v>
                </c:pt>
                <c:pt idx="754">
                  <c:v>0.11940298507462688</c:v>
                </c:pt>
                <c:pt idx="755">
                  <c:v>0.11816192560175055</c:v>
                </c:pt>
                <c:pt idx="756">
                  <c:v>0.11874656404617921</c:v>
                </c:pt>
                <c:pt idx="757">
                  <c:v>0.12013348164627365</c:v>
                </c:pt>
                <c:pt idx="758">
                  <c:v>0.11894273127753305</c:v>
                </c:pt>
                <c:pt idx="759">
                  <c:v>0.11713665943600868</c:v>
                </c:pt>
                <c:pt idx="760">
                  <c:v>0.11920529801324503</c:v>
                </c:pt>
                <c:pt idx="761">
                  <c:v>0.12114413909141898</c:v>
                </c:pt>
                <c:pt idx="762">
                  <c:v>0.11973392461197341</c:v>
                </c:pt>
                <c:pt idx="763">
                  <c:v>0.12040133779264214</c:v>
                </c:pt>
                <c:pt idx="764">
                  <c:v>0.11887727022564666</c:v>
                </c:pt>
                <c:pt idx="765">
                  <c:v>0.11966759002770083</c:v>
                </c:pt>
                <c:pt idx="766">
                  <c:v>0.11894273127753305</c:v>
                </c:pt>
                <c:pt idx="767">
                  <c:v>0.12258796821793416</c:v>
                </c:pt>
                <c:pt idx="768">
                  <c:v>0.12307692307692308</c:v>
                </c:pt>
                <c:pt idx="769">
                  <c:v>0.12293682413204327</c:v>
                </c:pt>
                <c:pt idx="770">
                  <c:v>0.12189616252821672</c:v>
                </c:pt>
                <c:pt idx="771">
                  <c:v>0.12189616252821672</c:v>
                </c:pt>
                <c:pt idx="772">
                  <c:v>0.12251843448667046</c:v>
                </c:pt>
                <c:pt idx="773">
                  <c:v>0.12067039106145253</c:v>
                </c:pt>
                <c:pt idx="774">
                  <c:v>0.11913954771097629</c:v>
                </c:pt>
                <c:pt idx="775">
                  <c:v>0.11803278688524591</c:v>
                </c:pt>
                <c:pt idx="776">
                  <c:v>0.11874656404617921</c:v>
                </c:pt>
                <c:pt idx="777">
                  <c:v>0.11960132890365451</c:v>
                </c:pt>
                <c:pt idx="778">
                  <c:v>0.12114413909141898</c:v>
                </c:pt>
                <c:pt idx="779">
                  <c:v>0.12155317951603828</c:v>
                </c:pt>
                <c:pt idx="780">
                  <c:v>0.12265758091993187</c:v>
                </c:pt>
                <c:pt idx="781">
                  <c:v>0.12471131639722864</c:v>
                </c:pt>
                <c:pt idx="782">
                  <c:v>0.12258796821793416</c:v>
                </c:pt>
                <c:pt idx="783">
                  <c:v>0.12244897959183675</c:v>
                </c:pt>
                <c:pt idx="784">
                  <c:v>0.12558139534883722</c:v>
                </c:pt>
                <c:pt idx="785">
                  <c:v>0.12631578947368421</c:v>
                </c:pt>
                <c:pt idx="786">
                  <c:v>0.12485549132947978</c:v>
                </c:pt>
                <c:pt idx="787">
                  <c:v>0.1256544502617801</c:v>
                </c:pt>
                <c:pt idx="788">
                  <c:v>0.12364052661705784</c:v>
                </c:pt>
                <c:pt idx="789">
                  <c:v>0.12456747404844291</c:v>
                </c:pt>
                <c:pt idx="790">
                  <c:v>0.12307692307692308</c:v>
                </c:pt>
                <c:pt idx="791">
                  <c:v>0.1186161449752883</c:v>
                </c:pt>
                <c:pt idx="792">
                  <c:v>0.11362440820620726</c:v>
                </c:pt>
                <c:pt idx="793">
                  <c:v>0.11392405063291139</c:v>
                </c:pt>
                <c:pt idx="794">
                  <c:v>0.11168562564632886</c:v>
                </c:pt>
                <c:pt idx="795">
                  <c:v>0.11297071129707113</c:v>
                </c:pt>
                <c:pt idx="796">
                  <c:v>0.11374407582938391</c:v>
                </c:pt>
                <c:pt idx="797">
                  <c:v>0.11380400421496313</c:v>
                </c:pt>
                <c:pt idx="798">
                  <c:v>0.11368421052631579</c:v>
                </c:pt>
                <c:pt idx="799">
                  <c:v>0.11368421052631579</c:v>
                </c:pt>
                <c:pt idx="800">
                  <c:v>0.11368421052631579</c:v>
                </c:pt>
                <c:pt idx="801">
                  <c:v>0.11291165708311554</c:v>
                </c:pt>
                <c:pt idx="802">
                  <c:v>0.11374407582938391</c:v>
                </c:pt>
                <c:pt idx="803">
                  <c:v>0.11416490486257928</c:v>
                </c:pt>
                <c:pt idx="804">
                  <c:v>0.11088295687885011</c:v>
                </c:pt>
                <c:pt idx="805">
                  <c:v>0.11088295687885011</c:v>
                </c:pt>
                <c:pt idx="806">
                  <c:v>0.11410459587955626</c:v>
                </c:pt>
                <c:pt idx="807">
                  <c:v>8.9030206677265494E-2</c:v>
                </c:pt>
                <c:pt idx="808">
                  <c:v>8.8514225500526872E-2</c:v>
                </c:pt>
                <c:pt idx="809">
                  <c:v>8.8235294117647065E-2</c:v>
                </c:pt>
                <c:pt idx="810">
                  <c:v>8.8701161562829978E-2</c:v>
                </c:pt>
                <c:pt idx="811">
                  <c:v>9.0810810810810813E-2</c:v>
                </c:pt>
                <c:pt idx="812">
                  <c:v>8.9171974522292988E-2</c:v>
                </c:pt>
                <c:pt idx="813">
                  <c:v>8.7408949011446413E-2</c:v>
                </c:pt>
                <c:pt idx="814">
                  <c:v>8.8421052631578942E-2</c:v>
                </c:pt>
                <c:pt idx="815">
                  <c:v>8.736349453978158E-2</c:v>
                </c:pt>
                <c:pt idx="816">
                  <c:v>8.7318087318087323E-2</c:v>
                </c:pt>
                <c:pt idx="817">
                  <c:v>8.7682672233820452E-2</c:v>
                </c:pt>
                <c:pt idx="818">
                  <c:v>8.7728459530026115E-2</c:v>
                </c:pt>
                <c:pt idx="819">
                  <c:v>8.8281660535995787E-2</c:v>
                </c:pt>
                <c:pt idx="820">
                  <c:v>8.6242299794661192E-2</c:v>
                </c:pt>
                <c:pt idx="821">
                  <c:v>8.5977482088024568E-2</c:v>
                </c:pt>
                <c:pt idx="822">
                  <c:v>8.782017773131208E-2</c:v>
                </c:pt>
                <c:pt idx="823">
                  <c:v>8.8142707240293813E-2</c:v>
                </c:pt>
                <c:pt idx="824">
                  <c:v>8.8188976377952755E-2</c:v>
                </c:pt>
                <c:pt idx="825">
                  <c:v>8.9504528502930211E-2</c:v>
                </c:pt>
                <c:pt idx="826">
                  <c:v>9.100758396533043E-2</c:v>
                </c:pt>
                <c:pt idx="827">
                  <c:v>8.9743589743589744E-2</c:v>
                </c:pt>
                <c:pt idx="828">
                  <c:v>8.9171974522292988E-2</c:v>
                </c:pt>
                <c:pt idx="829">
                  <c:v>8.9647812166488802E-2</c:v>
                </c:pt>
                <c:pt idx="830">
                  <c:v>8.9647812166488802E-2</c:v>
                </c:pt>
                <c:pt idx="831">
                  <c:v>8.8701161562829978E-2</c:v>
                </c:pt>
                <c:pt idx="832">
                  <c:v>8.9409260244811065E-2</c:v>
                </c:pt>
                <c:pt idx="833">
                  <c:v>9.1553133514986368E-2</c:v>
                </c:pt>
                <c:pt idx="834">
                  <c:v>9.1903719912472634E-2</c:v>
                </c:pt>
                <c:pt idx="835">
                  <c:v>9.2971776425013836E-2</c:v>
                </c:pt>
                <c:pt idx="836">
                  <c:v>9.3229744728079905E-2</c:v>
                </c:pt>
                <c:pt idx="837">
                  <c:v>9.2409240924092403E-2</c:v>
                </c:pt>
                <c:pt idx="838">
                  <c:v>9.354120267260578E-2</c:v>
                </c:pt>
                <c:pt idx="839">
                  <c:v>9.4382022471910104E-2</c:v>
                </c:pt>
                <c:pt idx="840">
                  <c:v>9.4382022471910104E-2</c:v>
                </c:pt>
                <c:pt idx="841">
                  <c:v>9.380234505862646E-2</c:v>
                </c:pt>
                <c:pt idx="842">
                  <c:v>9.5346197502837682E-2</c:v>
                </c:pt>
                <c:pt idx="843">
                  <c:v>9.4329028635597986E-2</c:v>
                </c:pt>
                <c:pt idx="844">
                  <c:v>9.4861660079051377E-2</c:v>
                </c:pt>
                <c:pt idx="845">
                  <c:v>9.4861660079051377E-2</c:v>
                </c:pt>
                <c:pt idx="846">
                  <c:v>9.6829971181556188E-2</c:v>
                </c:pt>
                <c:pt idx="847">
                  <c:v>9.638554216867469E-2</c:v>
                </c:pt>
                <c:pt idx="848">
                  <c:v>9.7788125727590214E-2</c:v>
                </c:pt>
                <c:pt idx="849">
                  <c:v>9.8765432098765413E-2</c:v>
                </c:pt>
                <c:pt idx="850">
                  <c:v>9.7560975609756101E-2</c:v>
                </c:pt>
                <c:pt idx="851">
                  <c:v>9.5076400679117129E-2</c:v>
                </c:pt>
                <c:pt idx="852">
                  <c:v>9.4915254237288138E-2</c:v>
                </c:pt>
                <c:pt idx="853">
                  <c:v>9.215578716401536E-2</c:v>
                </c:pt>
                <c:pt idx="854">
                  <c:v>9.1703056768558944E-2</c:v>
                </c:pt>
                <c:pt idx="855">
                  <c:v>9.1753140360458771E-2</c:v>
                </c:pt>
                <c:pt idx="856">
                  <c:v>9.2409240924092403E-2</c:v>
                </c:pt>
                <c:pt idx="857">
                  <c:v>9.3178036605657225E-2</c:v>
                </c:pt>
                <c:pt idx="858">
                  <c:v>9.3593314763231197E-2</c:v>
                </c:pt>
                <c:pt idx="859">
                  <c:v>9.115572436245252E-2</c:v>
                </c:pt>
                <c:pt idx="860">
                  <c:v>9.0468497576736667E-2</c:v>
                </c:pt>
                <c:pt idx="861">
                  <c:v>8.9647812166488802E-2</c:v>
                </c:pt>
                <c:pt idx="862">
                  <c:v>8.9171974522292988E-2</c:v>
                </c:pt>
                <c:pt idx="863">
                  <c:v>8.9456869009584661E-2</c:v>
                </c:pt>
                <c:pt idx="864">
                  <c:v>8.9839572192513373E-2</c:v>
                </c:pt>
                <c:pt idx="865">
                  <c:v>8.7774294670846395E-2</c:v>
                </c:pt>
                <c:pt idx="866">
                  <c:v>8.8841882601797983E-2</c:v>
                </c:pt>
                <c:pt idx="867">
                  <c:v>8.8841882601797983E-2</c:v>
                </c:pt>
                <c:pt idx="868">
                  <c:v>8.8467614533965247E-2</c:v>
                </c:pt>
                <c:pt idx="869">
                  <c:v>9.056603773584905E-2</c:v>
                </c:pt>
                <c:pt idx="870">
                  <c:v>9.00804289544236E-2</c:v>
                </c:pt>
                <c:pt idx="871">
                  <c:v>9.0419806243272338E-2</c:v>
                </c:pt>
                <c:pt idx="872">
                  <c:v>9.0177133655394523E-2</c:v>
                </c:pt>
                <c:pt idx="873">
                  <c:v>9.0177133655394523E-2</c:v>
                </c:pt>
                <c:pt idx="874">
                  <c:v>9.1503267973856203E-2</c:v>
                </c:pt>
                <c:pt idx="875">
                  <c:v>9.0468497576736667E-2</c:v>
                </c:pt>
                <c:pt idx="876">
                  <c:v>9.1503267973856203E-2</c:v>
                </c:pt>
                <c:pt idx="877">
                  <c:v>9.2206366630076836E-2</c:v>
                </c:pt>
                <c:pt idx="878">
                  <c:v>9.115572436245252E-2</c:v>
                </c:pt>
                <c:pt idx="879">
                  <c:v>8.9983931440814124E-2</c:v>
                </c:pt>
                <c:pt idx="880">
                  <c:v>9.1453456722917797E-2</c:v>
                </c:pt>
                <c:pt idx="881">
                  <c:v>9.2206366630076836E-2</c:v>
                </c:pt>
                <c:pt idx="882">
                  <c:v>9.2307692307692313E-2</c:v>
                </c:pt>
                <c:pt idx="883">
                  <c:v>9.1803278688524587E-2</c:v>
                </c:pt>
                <c:pt idx="884">
                  <c:v>9.0308370044052858E-2</c:v>
                </c:pt>
                <c:pt idx="885">
                  <c:v>9.0209020902090209E-2</c:v>
                </c:pt>
                <c:pt idx="886">
                  <c:v>9.0557702926559916E-2</c:v>
                </c:pt>
                <c:pt idx="887">
                  <c:v>9.1314031180400879E-2</c:v>
                </c:pt>
                <c:pt idx="888">
                  <c:v>9.0959511924570149E-2</c:v>
                </c:pt>
                <c:pt idx="889">
                  <c:v>9.376786735277301E-2</c:v>
                </c:pt>
                <c:pt idx="890">
                  <c:v>9.4742923165800116E-2</c:v>
                </c:pt>
                <c:pt idx="891">
                  <c:v>9.5238095238095233E-2</c:v>
                </c:pt>
                <c:pt idx="892">
                  <c:v>9.4688221709006926E-2</c:v>
                </c:pt>
                <c:pt idx="893">
                  <c:v>9.376786735277301E-2</c:v>
                </c:pt>
                <c:pt idx="894">
                  <c:v>9.4852515905147483E-2</c:v>
                </c:pt>
                <c:pt idx="895">
                  <c:v>9.6074985354422951E-2</c:v>
                </c:pt>
                <c:pt idx="896">
                  <c:v>9.529343404997094E-2</c:v>
                </c:pt>
                <c:pt idx="897">
                  <c:v>9.7677188802858847E-2</c:v>
                </c:pt>
                <c:pt idx="898">
                  <c:v>9.7968936678614102E-2</c:v>
                </c:pt>
                <c:pt idx="899">
                  <c:v>9.8144823459006575E-2</c:v>
                </c:pt>
                <c:pt idx="900">
                  <c:v>9.6527369040612127E-2</c:v>
                </c:pt>
                <c:pt idx="901">
                  <c:v>9.5626822157434399E-2</c:v>
                </c:pt>
                <c:pt idx="902">
                  <c:v>9.5626822157434399E-2</c:v>
                </c:pt>
                <c:pt idx="903">
                  <c:v>9.4797687861271671E-2</c:v>
                </c:pt>
                <c:pt idx="904">
                  <c:v>9.9033816425120769E-2</c:v>
                </c:pt>
                <c:pt idx="905">
                  <c:v>0.1003671970624235</c:v>
                </c:pt>
                <c:pt idx="906">
                  <c:v>0.10167389956602604</c:v>
                </c:pt>
                <c:pt idx="907">
                  <c:v>9.6984033116499113E-2</c:v>
                </c:pt>
                <c:pt idx="908">
                  <c:v>9.8557692307692304E-2</c:v>
                </c:pt>
                <c:pt idx="909">
                  <c:v>0.10049019607843136</c:v>
                </c:pt>
                <c:pt idx="910">
                  <c:v>9.6926713947990531E-2</c:v>
                </c:pt>
                <c:pt idx="911">
                  <c:v>9.5962551199531884E-2</c:v>
                </c:pt>
                <c:pt idx="912">
                  <c:v>9.297052154195011E-2</c:v>
                </c:pt>
                <c:pt idx="913">
                  <c:v>9.2083099382369457E-2</c:v>
                </c:pt>
                <c:pt idx="914">
                  <c:v>9.0557702926559916E-2</c:v>
                </c:pt>
                <c:pt idx="915">
                  <c:v>9.0758162700608741E-2</c:v>
                </c:pt>
                <c:pt idx="916">
                  <c:v>9.0109890109890109E-2</c:v>
                </c:pt>
                <c:pt idx="917">
                  <c:v>9.0507726269315664E-2</c:v>
                </c:pt>
                <c:pt idx="918">
                  <c:v>8.8457389428263214E-2</c:v>
                </c:pt>
                <c:pt idx="919">
                  <c:v>8.5863874345549721E-2</c:v>
                </c:pt>
                <c:pt idx="920">
                  <c:v>8.681842244573848E-2</c:v>
                </c:pt>
                <c:pt idx="921">
                  <c:v>8.7560064068339549E-2</c:v>
                </c:pt>
                <c:pt idx="922">
                  <c:v>8.7982832618025739E-2</c:v>
                </c:pt>
                <c:pt idx="923">
                  <c:v>8.8888888888888892E-2</c:v>
                </c:pt>
                <c:pt idx="924">
                  <c:v>8.8172043010752682E-2</c:v>
                </c:pt>
                <c:pt idx="925">
                  <c:v>8.8172043010752682E-2</c:v>
                </c:pt>
                <c:pt idx="926">
                  <c:v>8.8077336197636941E-2</c:v>
                </c:pt>
                <c:pt idx="927">
                  <c:v>8.7095061072756247E-2</c:v>
                </c:pt>
                <c:pt idx="928">
                  <c:v>8.6772486772486779E-2</c:v>
                </c:pt>
                <c:pt idx="929">
                  <c:v>8.6089238845144342E-2</c:v>
                </c:pt>
                <c:pt idx="930">
                  <c:v>8.5283411336453452E-2</c:v>
                </c:pt>
                <c:pt idx="931">
                  <c:v>8.4362139917695464E-2</c:v>
                </c:pt>
                <c:pt idx="932">
                  <c:v>8.5106382978723402E-2</c:v>
                </c:pt>
                <c:pt idx="933">
                  <c:v>8.5863874345549721E-2</c:v>
                </c:pt>
                <c:pt idx="934">
                  <c:v>8.6497890295358634E-2</c:v>
                </c:pt>
                <c:pt idx="935">
                  <c:v>8.5684430512016713E-2</c:v>
                </c:pt>
                <c:pt idx="936">
                  <c:v>8.4623323013415894E-2</c:v>
                </c:pt>
                <c:pt idx="937">
                  <c:v>8.5953878406708595E-2</c:v>
                </c:pt>
                <c:pt idx="938">
                  <c:v>8.358817533129459E-2</c:v>
                </c:pt>
                <c:pt idx="939">
                  <c:v>8.4059456688877487E-2</c:v>
                </c:pt>
                <c:pt idx="940">
                  <c:v>8.380173735309146E-2</c:v>
                </c:pt>
                <c:pt idx="941">
                  <c:v>8.4886128364389232E-2</c:v>
                </c:pt>
                <c:pt idx="942">
                  <c:v>8.5416666666666669E-2</c:v>
                </c:pt>
                <c:pt idx="943">
                  <c:v>8.6680761099365733E-2</c:v>
                </c:pt>
                <c:pt idx="944">
                  <c:v>8.5774058577405846E-2</c:v>
                </c:pt>
                <c:pt idx="945">
                  <c:v>8.6134453781512604E-2</c:v>
                </c:pt>
                <c:pt idx="946">
                  <c:v>8.714133900106269E-2</c:v>
                </c:pt>
                <c:pt idx="947">
                  <c:v>8.6044071353620147E-2</c:v>
                </c:pt>
                <c:pt idx="948">
                  <c:v>8.6315789473684207E-2</c:v>
                </c:pt>
                <c:pt idx="949">
                  <c:v>9.3994778067885129E-2</c:v>
                </c:pt>
                <c:pt idx="950">
                  <c:v>9.355509355509356E-2</c:v>
                </c:pt>
                <c:pt idx="951">
                  <c:v>9.3945720250521919E-2</c:v>
                </c:pt>
                <c:pt idx="952">
                  <c:v>9.4240837696335067E-2</c:v>
                </c:pt>
                <c:pt idx="953">
                  <c:v>9.4687006838506046E-2</c:v>
                </c:pt>
                <c:pt idx="954">
                  <c:v>9.6411355115157998E-2</c:v>
                </c:pt>
                <c:pt idx="955">
                  <c:v>9.5541401273885357E-2</c:v>
                </c:pt>
                <c:pt idx="956">
                  <c:v>9.5592140201805634E-2</c:v>
                </c:pt>
                <c:pt idx="957">
                  <c:v>9.5036958817317843E-2</c:v>
                </c:pt>
                <c:pt idx="958">
                  <c:v>9.5541401273885357E-2</c:v>
                </c:pt>
                <c:pt idx="959">
                  <c:v>9.6102509343299516E-2</c:v>
                </c:pt>
                <c:pt idx="960">
                  <c:v>9.6463022508038593E-2</c:v>
                </c:pt>
                <c:pt idx="961">
                  <c:v>9.7879282218597069E-2</c:v>
                </c:pt>
                <c:pt idx="962">
                  <c:v>9.6930533117932149E-2</c:v>
                </c:pt>
                <c:pt idx="963">
                  <c:v>9.6051227321237997E-2</c:v>
                </c:pt>
                <c:pt idx="964">
                  <c:v>9.6463022508038593E-2</c:v>
                </c:pt>
                <c:pt idx="965">
                  <c:v>9.4886663152345813E-2</c:v>
                </c:pt>
                <c:pt idx="966">
                  <c:v>9.4986807387862804E-2</c:v>
                </c:pt>
                <c:pt idx="967">
                  <c:v>9.6205237840726876E-2</c:v>
                </c:pt>
                <c:pt idx="968">
                  <c:v>9.4537815126050431E-2</c:v>
                </c:pt>
                <c:pt idx="969">
                  <c:v>9.4786729857819912E-2</c:v>
                </c:pt>
                <c:pt idx="970">
                  <c:v>9.4786729857819912E-2</c:v>
                </c:pt>
                <c:pt idx="971">
                  <c:v>9.7297297297297303E-2</c:v>
                </c:pt>
                <c:pt idx="972">
                  <c:v>9.8039215686274508E-2</c:v>
                </c:pt>
                <c:pt idx="973">
                  <c:v>9.6930533117932149E-2</c:v>
                </c:pt>
                <c:pt idx="974">
                  <c:v>9.5490716180371346E-2</c:v>
                </c:pt>
                <c:pt idx="975">
                  <c:v>9.6308186195826637E-2</c:v>
                </c:pt>
                <c:pt idx="976">
                  <c:v>9.7139773340528868E-2</c:v>
                </c:pt>
                <c:pt idx="977">
                  <c:v>9.7244732576985404E-2</c:v>
                </c:pt>
                <c:pt idx="978">
                  <c:v>9.719222462203024E-2</c:v>
                </c:pt>
                <c:pt idx="979">
                  <c:v>9.8576122672508204E-2</c:v>
                </c:pt>
                <c:pt idx="980">
                  <c:v>9.8576122672508204E-2</c:v>
                </c:pt>
                <c:pt idx="981">
                  <c:v>9.950248756218906E-2</c:v>
                </c:pt>
                <c:pt idx="982">
                  <c:v>9.6051227321237997E-2</c:v>
                </c:pt>
                <c:pt idx="983">
                  <c:v>9.5693779904306234E-2</c:v>
                </c:pt>
                <c:pt idx="984">
                  <c:v>9.4637223974763415E-2</c:v>
                </c:pt>
                <c:pt idx="985">
                  <c:v>9.0497737556561084E-2</c:v>
                </c:pt>
                <c:pt idx="986">
                  <c:v>8.9641434262948211E-2</c:v>
                </c:pt>
                <c:pt idx="987">
                  <c:v>8.827856792545366E-2</c:v>
                </c:pt>
                <c:pt idx="988">
                  <c:v>8.7209302325581398E-2</c:v>
                </c:pt>
                <c:pt idx="989">
                  <c:v>8.7167070217917683E-2</c:v>
                </c:pt>
                <c:pt idx="990">
                  <c:v>8.699855002416626E-2</c:v>
                </c:pt>
                <c:pt idx="991">
                  <c:v>8.6165629487793202E-2</c:v>
                </c:pt>
                <c:pt idx="992">
                  <c:v>8.5551330798479097E-2</c:v>
                </c:pt>
                <c:pt idx="993">
                  <c:v>8.699855002416626E-2</c:v>
                </c:pt>
                <c:pt idx="994">
                  <c:v>8.5470085470085472E-2</c:v>
                </c:pt>
                <c:pt idx="995">
                  <c:v>8.5470085470085472E-2</c:v>
                </c:pt>
                <c:pt idx="996">
                  <c:v>8.725157537566651E-2</c:v>
                </c:pt>
                <c:pt idx="997">
                  <c:v>8.8452088452088448E-2</c:v>
                </c:pt>
                <c:pt idx="998">
                  <c:v>8.9241447694595924E-2</c:v>
                </c:pt>
                <c:pt idx="999">
                  <c:v>8.9064819396338452E-2</c:v>
                </c:pt>
                <c:pt idx="1000">
                  <c:v>8.9775561097256859E-2</c:v>
                </c:pt>
                <c:pt idx="1001">
                  <c:v>8.7506076810889649E-2</c:v>
                </c:pt>
                <c:pt idx="1002">
                  <c:v>8.5673488814850068E-2</c:v>
                </c:pt>
                <c:pt idx="1003">
                  <c:v>8.3256244218316372E-2</c:v>
                </c:pt>
                <c:pt idx="1004">
                  <c:v>8.3955223880597007E-2</c:v>
                </c:pt>
                <c:pt idx="1005">
                  <c:v>8.4388185654008449E-2</c:v>
                </c:pt>
                <c:pt idx="1006">
                  <c:v>8.5714285714285715E-2</c:v>
                </c:pt>
                <c:pt idx="1007">
                  <c:v>8.4586466165413529E-2</c:v>
                </c:pt>
                <c:pt idx="1008">
                  <c:v>8.3371931449745251E-2</c:v>
                </c:pt>
                <c:pt idx="1009">
                  <c:v>8.5592011412268187E-2</c:v>
                </c:pt>
                <c:pt idx="1010">
                  <c:v>8.3140877598152432E-2</c:v>
                </c:pt>
                <c:pt idx="1011">
                  <c:v>8.3179297597042512E-2</c:v>
                </c:pt>
                <c:pt idx="1012">
                  <c:v>8.1632653061224483E-2</c:v>
                </c:pt>
                <c:pt idx="1013">
                  <c:v>8.1781008632439797E-2</c:v>
                </c:pt>
                <c:pt idx="1014">
                  <c:v>9.5896726602120785E-2</c:v>
                </c:pt>
                <c:pt idx="1015">
                  <c:v>9.3106535362578333E-2</c:v>
                </c:pt>
                <c:pt idx="1016">
                  <c:v>9.1589608102157646E-2</c:v>
                </c:pt>
                <c:pt idx="1017">
                  <c:v>9.2239467849223947E-2</c:v>
                </c:pt>
                <c:pt idx="1018">
                  <c:v>9.2815707273538606E-2</c:v>
                </c:pt>
                <c:pt idx="1019">
                  <c:v>9.027777777777779E-2</c:v>
                </c:pt>
                <c:pt idx="1020">
                  <c:v>9.0750436300174514E-2</c:v>
                </c:pt>
                <c:pt idx="1021">
                  <c:v>8.9155593656236612E-2</c:v>
                </c:pt>
                <c:pt idx="1022">
                  <c:v>8.8285229202037366E-2</c:v>
                </c:pt>
                <c:pt idx="1023">
                  <c:v>8.8360237892948182E-2</c:v>
                </c:pt>
                <c:pt idx="1024">
                  <c:v>8.8888888888888892E-2</c:v>
                </c:pt>
                <c:pt idx="1025">
                  <c:v>8.8888888888888892E-2</c:v>
                </c:pt>
                <c:pt idx="1026">
                  <c:v>8.8888888888888892E-2</c:v>
                </c:pt>
                <c:pt idx="1027">
                  <c:v>8.8586030664395229E-2</c:v>
                </c:pt>
                <c:pt idx="1028">
                  <c:v>8.9771255934397928E-2</c:v>
                </c:pt>
                <c:pt idx="1029">
                  <c:v>8.9232089232089237E-2</c:v>
                </c:pt>
                <c:pt idx="1030">
                  <c:v>8.9041095890410968E-2</c:v>
                </c:pt>
                <c:pt idx="1031">
                  <c:v>8.9423903697334481E-2</c:v>
                </c:pt>
                <c:pt idx="1032">
                  <c:v>8.9347079037800689E-2</c:v>
                </c:pt>
                <c:pt idx="1033">
                  <c:v>8.8926891834117144E-2</c:v>
                </c:pt>
                <c:pt idx="1034">
                  <c:v>8.8812980358667803E-2</c:v>
                </c:pt>
                <c:pt idx="1035">
                  <c:v>8.7986463620981392E-2</c:v>
                </c:pt>
                <c:pt idx="1036">
                  <c:v>8.9308716187204817E-2</c:v>
                </c:pt>
                <c:pt idx="1037">
                  <c:v>8.9155593656236612E-2</c:v>
                </c:pt>
                <c:pt idx="1038">
                  <c:v>8.9539388721480845E-2</c:v>
                </c:pt>
                <c:pt idx="1039">
                  <c:v>8.9771255934397928E-2</c:v>
                </c:pt>
                <c:pt idx="1040">
                  <c:v>8.9771255934397928E-2</c:v>
                </c:pt>
                <c:pt idx="1041">
                  <c:v>9.0592334494773524E-2</c:v>
                </c:pt>
                <c:pt idx="1042">
                  <c:v>9.0948841276781808E-2</c:v>
                </c:pt>
                <c:pt idx="1043">
                  <c:v>9.0356211989574289E-2</c:v>
                </c:pt>
                <c:pt idx="1044">
                  <c:v>9.0829694323144111E-2</c:v>
                </c:pt>
                <c:pt idx="1045">
                  <c:v>9.1954022988505746E-2</c:v>
                </c:pt>
                <c:pt idx="1046">
                  <c:v>9.2239467849223947E-2</c:v>
                </c:pt>
                <c:pt idx="1047">
                  <c:v>9.2732946946054398E-2</c:v>
                </c:pt>
                <c:pt idx="1048">
                  <c:v>9.285714285714286E-2</c:v>
                </c:pt>
                <c:pt idx="1049">
                  <c:v>9.2076139884904831E-2</c:v>
                </c:pt>
                <c:pt idx="1050">
                  <c:v>9.0160381447767668E-2</c:v>
                </c:pt>
                <c:pt idx="1051">
                  <c:v>8.9926502377864259E-2</c:v>
                </c:pt>
                <c:pt idx="1052">
                  <c:v>8.9693833548943502E-2</c:v>
                </c:pt>
                <c:pt idx="1053">
                  <c:v>9.0631808278867104E-2</c:v>
                </c:pt>
                <c:pt idx="1054">
                  <c:v>9.0474119182253163E-2</c:v>
                </c:pt>
                <c:pt idx="1055">
                  <c:v>8.9079229122055667E-2</c:v>
                </c:pt>
                <c:pt idx="1056">
                  <c:v>8.8850918410935495E-2</c:v>
                </c:pt>
                <c:pt idx="1057">
                  <c:v>8.8472990216928962E-2</c:v>
                </c:pt>
                <c:pt idx="1058">
                  <c:v>8.9926502377864259E-2</c:v>
                </c:pt>
                <c:pt idx="1059">
                  <c:v>8.8737201365187715E-2</c:v>
                </c:pt>
                <c:pt idx="1060">
                  <c:v>8.8888888888888892E-2</c:v>
                </c:pt>
                <c:pt idx="1061">
                  <c:v>9.0121317157712308E-2</c:v>
                </c:pt>
                <c:pt idx="1062">
                  <c:v>8.9732528041415016E-2</c:v>
                </c:pt>
                <c:pt idx="1063">
                  <c:v>8.8285229202037366E-2</c:v>
                </c:pt>
                <c:pt idx="1064">
                  <c:v>8.6775135586149355E-2</c:v>
                </c:pt>
                <c:pt idx="1065">
                  <c:v>8.6775135586149355E-2</c:v>
                </c:pt>
                <c:pt idx="1066">
                  <c:v>8.8172954641797377E-2</c:v>
                </c:pt>
                <c:pt idx="1067">
                  <c:v>8.1494057724957561E-2</c:v>
                </c:pt>
                <c:pt idx="1068">
                  <c:v>8.1876332622601272E-2</c:v>
                </c:pt>
                <c:pt idx="1069">
                  <c:v>8.1876332622601272E-2</c:v>
                </c:pt>
                <c:pt idx="1070">
                  <c:v>8.1355932203389825E-2</c:v>
                </c:pt>
                <c:pt idx="1071">
                  <c:v>8.1149619611158075E-2</c:v>
                </c:pt>
                <c:pt idx="1072">
                  <c:v>8.0267558528428082E-2</c:v>
                </c:pt>
                <c:pt idx="1073">
                  <c:v>8.0267558528428082E-2</c:v>
                </c:pt>
                <c:pt idx="1074">
                  <c:v>8.0200501253132828E-2</c:v>
                </c:pt>
                <c:pt idx="1075">
                  <c:v>8.0978490088570221E-2</c:v>
                </c:pt>
                <c:pt idx="1076">
                  <c:v>8.063838723225536E-2</c:v>
                </c:pt>
                <c:pt idx="1077">
                  <c:v>0.08</c:v>
                </c:pt>
                <c:pt idx="1078">
                  <c:v>8.0334728033472802E-2</c:v>
                </c:pt>
                <c:pt idx="1079">
                  <c:v>8.0469404861693211E-2</c:v>
                </c:pt>
                <c:pt idx="1080">
                  <c:v>8.1771720613287899E-2</c:v>
                </c:pt>
                <c:pt idx="1081">
                  <c:v>8.1946222791293211E-2</c:v>
                </c:pt>
                <c:pt idx="1082">
                  <c:v>8.2332761578044589E-2</c:v>
                </c:pt>
                <c:pt idx="1083">
                  <c:v>8.2051282051282051E-2</c:v>
                </c:pt>
                <c:pt idx="1084">
                  <c:v>8.3405734144222407E-2</c:v>
                </c:pt>
                <c:pt idx="1085">
                  <c:v>8.2121471343028232E-2</c:v>
                </c:pt>
                <c:pt idx="1086">
                  <c:v>8.0808080808080801E-2</c:v>
                </c:pt>
                <c:pt idx="1087">
                  <c:v>7.9767345243041132E-2</c:v>
                </c:pt>
                <c:pt idx="1088">
                  <c:v>0.08</c:v>
                </c:pt>
                <c:pt idx="1089">
                  <c:v>8.003334722801167E-2</c:v>
                </c:pt>
                <c:pt idx="1090">
                  <c:v>8.003334722801167E-2</c:v>
                </c:pt>
                <c:pt idx="1091">
                  <c:v>8.0301129234629856E-2</c:v>
                </c:pt>
                <c:pt idx="1092">
                  <c:v>7.9110012360939425E-2</c:v>
                </c:pt>
                <c:pt idx="1093">
                  <c:v>7.9470198675496692E-2</c:v>
                </c:pt>
                <c:pt idx="1094">
                  <c:v>8.0503144654088046E-2</c:v>
                </c:pt>
                <c:pt idx="1095">
                  <c:v>8.0301129234629856E-2</c:v>
                </c:pt>
                <c:pt idx="1096">
                  <c:v>8.077408498106857E-2</c:v>
                </c:pt>
                <c:pt idx="1097">
                  <c:v>8.0876158382476832E-2</c:v>
                </c:pt>
                <c:pt idx="1098">
                  <c:v>8.0200501253132828E-2</c:v>
                </c:pt>
                <c:pt idx="1099">
                  <c:v>8.1806561567959096E-2</c:v>
                </c:pt>
                <c:pt idx="1100">
                  <c:v>8.2086361693031198E-2</c:v>
                </c:pt>
                <c:pt idx="1101">
                  <c:v>8.2332761578044589E-2</c:v>
                </c:pt>
                <c:pt idx="1102">
                  <c:v>8.2403433476394838E-2</c:v>
                </c:pt>
                <c:pt idx="1103">
                  <c:v>8.2722964239551916E-2</c:v>
                </c:pt>
                <c:pt idx="1104">
                  <c:v>8.2794307891332464E-2</c:v>
                </c:pt>
                <c:pt idx="1105">
                  <c:v>8.3188908145580595E-2</c:v>
                </c:pt>
                <c:pt idx="1106">
                  <c:v>8.3188908145580595E-2</c:v>
                </c:pt>
                <c:pt idx="1107">
                  <c:v>8.3952776563183201E-2</c:v>
                </c:pt>
                <c:pt idx="1108">
                  <c:v>8.4805653710247342E-2</c:v>
                </c:pt>
                <c:pt idx="1109">
                  <c:v>8.5906040268456371E-2</c:v>
                </c:pt>
                <c:pt idx="1110">
                  <c:v>8.6292134831460671E-2</c:v>
                </c:pt>
                <c:pt idx="1111">
                  <c:v>8.5599643334819439E-2</c:v>
                </c:pt>
                <c:pt idx="1112">
                  <c:v>8.4993359893758294E-2</c:v>
                </c:pt>
                <c:pt idx="1113">
                  <c:v>8.533333333333333E-2</c:v>
                </c:pt>
                <c:pt idx="1114">
                  <c:v>8.2545141874462588E-2</c:v>
                </c:pt>
                <c:pt idx="1115">
                  <c:v>8.3009079118028531E-2</c:v>
                </c:pt>
                <c:pt idx="1116">
                  <c:v>8.2901554404145081E-2</c:v>
                </c:pt>
                <c:pt idx="1117">
                  <c:v>8.2901554404145081E-2</c:v>
                </c:pt>
                <c:pt idx="1118">
                  <c:v>8.2438814942035213E-2</c:v>
                </c:pt>
                <c:pt idx="1119">
                  <c:v>8.2262210796915161E-2</c:v>
                </c:pt>
                <c:pt idx="1120">
                  <c:v>8.0740117746005036E-2</c:v>
                </c:pt>
                <c:pt idx="1121">
                  <c:v>8.0469404861693211E-2</c:v>
                </c:pt>
                <c:pt idx="1122">
                  <c:v>8.0808080808080801E-2</c:v>
                </c:pt>
                <c:pt idx="1123">
                  <c:v>8.0503144654088046E-2</c:v>
                </c:pt>
                <c:pt idx="1124">
                  <c:v>7.9866888519134774E-2</c:v>
                </c:pt>
                <c:pt idx="1125">
                  <c:v>7.9800498753117205E-2</c:v>
                </c:pt>
                <c:pt idx="1126">
                  <c:v>7.9240610813041679E-2</c:v>
                </c:pt>
                <c:pt idx="1127">
                  <c:v>7.9240610813041679E-2</c:v>
                </c:pt>
                <c:pt idx="1128">
                  <c:v>7.9110012360939425E-2</c:v>
                </c:pt>
                <c:pt idx="1129">
                  <c:v>7.9470198675496692E-2</c:v>
                </c:pt>
                <c:pt idx="1130">
                  <c:v>7.9668049792531115E-2</c:v>
                </c:pt>
                <c:pt idx="1131">
                  <c:v>7.8527607361963195E-2</c:v>
                </c:pt>
                <c:pt idx="1132">
                  <c:v>7.8979843685726039E-2</c:v>
                </c:pt>
                <c:pt idx="1133">
                  <c:v>7.8431372549019607E-2</c:v>
                </c:pt>
                <c:pt idx="1134">
                  <c:v>7.8431372549019607E-2</c:v>
                </c:pt>
                <c:pt idx="1135">
                  <c:v>7.8495502861815197E-2</c:v>
                </c:pt>
                <c:pt idx="1136">
                  <c:v>7.839934667211107E-2</c:v>
                </c:pt>
                <c:pt idx="1137">
                  <c:v>7.8850102669404509E-2</c:v>
                </c:pt>
                <c:pt idx="1138">
                  <c:v>7.8688524590163941E-2</c:v>
                </c:pt>
                <c:pt idx="1139">
                  <c:v>7.7669902912621366E-2</c:v>
                </c:pt>
                <c:pt idx="1140">
                  <c:v>7.9601990049751242E-2</c:v>
                </c:pt>
                <c:pt idx="1141">
                  <c:v>8.1149619611158075E-2</c:v>
                </c:pt>
                <c:pt idx="1142">
                  <c:v>8.0536912751677847E-2</c:v>
                </c:pt>
                <c:pt idx="1143">
                  <c:v>8.1012658227848103E-2</c:v>
                </c:pt>
                <c:pt idx="1144">
                  <c:v>7.2360117795540593E-2</c:v>
                </c:pt>
                <c:pt idx="1145">
                  <c:v>7.2147651006711402E-2</c:v>
                </c:pt>
                <c:pt idx="1146">
                  <c:v>7.239057239057238E-2</c:v>
                </c:pt>
                <c:pt idx="1147">
                  <c:v>7.2819644369178663E-2</c:v>
                </c:pt>
                <c:pt idx="1148">
                  <c:v>7.2788827761320354E-2</c:v>
                </c:pt>
                <c:pt idx="1149">
                  <c:v>7.2635135135135129E-2</c:v>
                </c:pt>
                <c:pt idx="1150">
                  <c:v>7.2451558550968839E-2</c:v>
                </c:pt>
                <c:pt idx="1151">
                  <c:v>7.2604474461798227E-2</c:v>
                </c:pt>
                <c:pt idx="1152">
                  <c:v>7.2696534234995766E-2</c:v>
                </c:pt>
                <c:pt idx="1153">
                  <c:v>7.2974119643614763E-2</c:v>
                </c:pt>
                <c:pt idx="1154">
                  <c:v>7.3472874839812047E-2</c:v>
                </c:pt>
                <c:pt idx="1155">
                  <c:v>7.397849462365591E-2</c:v>
                </c:pt>
                <c:pt idx="1156">
                  <c:v>7.3914911903738723E-2</c:v>
                </c:pt>
                <c:pt idx="1157">
                  <c:v>7.4042186827378384E-2</c:v>
                </c:pt>
                <c:pt idx="1158">
                  <c:v>7.4330164217804667E-2</c:v>
                </c:pt>
                <c:pt idx="1159">
                  <c:v>7.590467784642542E-2</c:v>
                </c:pt>
                <c:pt idx="1160">
                  <c:v>7.6038903625110524E-2</c:v>
                </c:pt>
                <c:pt idx="1161">
                  <c:v>7.6342654238792718E-2</c:v>
                </c:pt>
                <c:pt idx="1162">
                  <c:v>7.6274944567627484E-2</c:v>
                </c:pt>
                <c:pt idx="1163">
                  <c:v>7.6717216770740407E-2</c:v>
                </c:pt>
                <c:pt idx="1164">
                  <c:v>7.6106194690265486E-2</c:v>
                </c:pt>
                <c:pt idx="1165">
                  <c:v>7.6478434859937758E-2</c:v>
                </c:pt>
                <c:pt idx="1166">
                  <c:v>7.7442593426384501E-2</c:v>
                </c:pt>
                <c:pt idx="1167">
                  <c:v>7.702642185400807E-2</c:v>
                </c:pt>
                <c:pt idx="1168">
                  <c:v>7.7303370786516848E-2</c:v>
                </c:pt>
                <c:pt idx="1169">
                  <c:v>7.6717216770740407E-2</c:v>
                </c:pt>
                <c:pt idx="1170">
                  <c:v>7.7442593426384501E-2</c:v>
                </c:pt>
                <c:pt idx="1171">
                  <c:v>7.7233947013920071E-2</c:v>
                </c:pt>
                <c:pt idx="1172">
                  <c:v>7.7828054298642521E-2</c:v>
                </c:pt>
                <c:pt idx="1173">
                  <c:v>7.9007808911345886E-2</c:v>
                </c:pt>
                <c:pt idx="1174">
                  <c:v>7.9116835326586935E-2</c:v>
                </c:pt>
                <c:pt idx="1175">
                  <c:v>7.9666512274201018E-2</c:v>
                </c:pt>
                <c:pt idx="1176">
                  <c:v>7.868252516010979E-2</c:v>
                </c:pt>
                <c:pt idx="1177">
                  <c:v>7.7722548576592859E-2</c:v>
                </c:pt>
                <c:pt idx="1178">
                  <c:v>7.7969174977334549E-2</c:v>
                </c:pt>
                <c:pt idx="1179">
                  <c:v>7.6683013820775747E-2</c:v>
                </c:pt>
                <c:pt idx="1180">
                  <c:v>7.6580587711487083E-2</c:v>
                </c:pt>
                <c:pt idx="1181">
                  <c:v>7.5971731448763249E-2</c:v>
                </c:pt>
                <c:pt idx="1182">
                  <c:v>7.6342654238792718E-2</c:v>
                </c:pt>
                <c:pt idx="1183">
                  <c:v>7.6072534276868636E-2</c:v>
                </c:pt>
                <c:pt idx="1184">
                  <c:v>7.4652777777777776E-2</c:v>
                </c:pt>
                <c:pt idx="1185">
                  <c:v>7.4652777777777776E-2</c:v>
                </c:pt>
                <c:pt idx="1186">
                  <c:v>7.4815137016093963E-2</c:v>
                </c:pt>
                <c:pt idx="1187">
                  <c:v>7.5240594925634299E-2</c:v>
                </c:pt>
                <c:pt idx="1188">
                  <c:v>7.5438596491228069E-2</c:v>
                </c:pt>
                <c:pt idx="1189">
                  <c:v>7.4978204010462068E-2</c:v>
                </c:pt>
                <c:pt idx="1190">
                  <c:v>7.407407407407407E-2</c:v>
                </c:pt>
                <c:pt idx="1191">
                  <c:v>7.4620390455531455E-2</c:v>
                </c:pt>
                <c:pt idx="1192">
                  <c:v>7.4426655127650371E-2</c:v>
                </c:pt>
                <c:pt idx="1193">
                  <c:v>7.4685193226226659E-2</c:v>
                </c:pt>
                <c:pt idx="1194">
                  <c:v>7.5010902747492364E-2</c:v>
                </c:pt>
                <c:pt idx="1195">
                  <c:v>7.5571177504393669E-2</c:v>
                </c:pt>
                <c:pt idx="1196">
                  <c:v>7.6614699331848557E-2</c:v>
                </c:pt>
                <c:pt idx="1197">
                  <c:v>7.4912891986062713E-2</c:v>
                </c:pt>
                <c:pt idx="1198">
                  <c:v>7.4137931034482754E-2</c:v>
                </c:pt>
                <c:pt idx="1199">
                  <c:v>7.3005093378607819E-2</c:v>
                </c:pt>
                <c:pt idx="1200">
                  <c:v>7.2573839662447265E-2</c:v>
                </c:pt>
                <c:pt idx="1201">
                  <c:v>7.2604474461798227E-2</c:v>
                </c:pt>
                <c:pt idx="1202">
                  <c:v>7.3222647935291624E-2</c:v>
                </c:pt>
                <c:pt idx="1203">
                  <c:v>7.3098172545686346E-2</c:v>
                </c:pt>
                <c:pt idx="1204">
                  <c:v>7.4010327022375214E-2</c:v>
                </c:pt>
                <c:pt idx="1205">
                  <c:v>7.4620390455531455E-2</c:v>
                </c:pt>
                <c:pt idx="1206">
                  <c:v>7.4912891986062713E-2</c:v>
                </c:pt>
                <c:pt idx="1207">
                  <c:v>7.6072534276868636E-2</c:v>
                </c:pt>
                <c:pt idx="1208">
                  <c:v>7.3504273504273507E-2</c:v>
                </c:pt>
                <c:pt idx="1274">
                  <c:v>8.2437275985663083E-2</c:v>
                </c:pt>
                <c:pt idx="1275">
                  <c:v>8.2585278276481142E-2</c:v>
                </c:pt>
                <c:pt idx="1276">
                  <c:v>8.2106202588130298E-2</c:v>
                </c:pt>
                <c:pt idx="1277">
                  <c:v>8.240035826242724E-2</c:v>
                </c:pt>
                <c:pt idx="1278">
                  <c:v>8.2771030139451196E-2</c:v>
                </c:pt>
                <c:pt idx="1279">
                  <c:v>8.3371091980063441E-2</c:v>
                </c:pt>
                <c:pt idx="1280">
                  <c:v>8.3069977426636576E-2</c:v>
                </c:pt>
                <c:pt idx="1281">
                  <c:v>8.3069977426636576E-2</c:v>
                </c:pt>
                <c:pt idx="1282">
                  <c:v>8.2363473589973146E-2</c:v>
                </c:pt>
                <c:pt idx="1283">
                  <c:v>8.2771030139451196E-2</c:v>
                </c:pt>
                <c:pt idx="1284">
                  <c:v>8.2511210762331838E-2</c:v>
                </c:pt>
                <c:pt idx="1285">
                  <c:v>8.2216264521894553E-2</c:v>
                </c:pt>
                <c:pt idx="1286">
                  <c:v>8.295761947700632E-2</c:v>
                </c:pt>
                <c:pt idx="1287">
                  <c:v>8.3446712018140592E-2</c:v>
                </c:pt>
                <c:pt idx="1288">
                  <c:v>8.2733812949640301E-2</c:v>
                </c:pt>
                <c:pt idx="1289">
                  <c:v>8.2882882882882883E-2</c:v>
                </c:pt>
                <c:pt idx="1290">
                  <c:v>8.284556506078343E-2</c:v>
                </c:pt>
                <c:pt idx="1291">
                  <c:v>8.3145051965657482E-2</c:v>
                </c:pt>
                <c:pt idx="1292">
                  <c:v>8.3484573502722328E-2</c:v>
                </c:pt>
                <c:pt idx="1293">
                  <c:v>8.4403669724770647E-2</c:v>
                </c:pt>
                <c:pt idx="1294">
                  <c:v>8.4870848708487087E-2</c:v>
                </c:pt>
                <c:pt idx="1295">
                  <c:v>8.6223055295220244E-2</c:v>
                </c:pt>
                <c:pt idx="1296">
                  <c:v>8.6223055295220244E-2</c:v>
                </c:pt>
                <c:pt idx="1297">
                  <c:v>8.7494056110318588E-2</c:v>
                </c:pt>
                <c:pt idx="1298">
                  <c:v>8.6956521739130432E-2</c:v>
                </c:pt>
                <c:pt idx="1299">
                  <c:v>8.7870105062082135E-2</c:v>
                </c:pt>
                <c:pt idx="1300">
                  <c:v>8.7744396757272303E-2</c:v>
                </c:pt>
                <c:pt idx="1301">
                  <c:v>8.8419029312830383E-2</c:v>
                </c:pt>
                <c:pt idx="1302">
                  <c:v>8.7870105062082135E-2</c:v>
                </c:pt>
                <c:pt idx="1303">
                  <c:v>8.2216264521894553E-2</c:v>
                </c:pt>
                <c:pt idx="1304">
                  <c:v>8.1777777777777783E-2</c:v>
                </c:pt>
                <c:pt idx="1305">
                  <c:v>8.2474226804123724E-2</c:v>
                </c:pt>
                <c:pt idx="1306">
                  <c:v>8.3446712018140592E-2</c:v>
                </c:pt>
                <c:pt idx="1307">
                  <c:v>8.0843585237258347E-2</c:v>
                </c:pt>
                <c:pt idx="1308">
                  <c:v>8.0843585237258347E-2</c:v>
                </c:pt>
                <c:pt idx="1309">
                  <c:v>8.1272084805653705E-2</c:v>
                </c:pt>
                <c:pt idx="1310">
                  <c:v>8.2069580731489733E-2</c:v>
                </c:pt>
                <c:pt idx="1311">
                  <c:v>8.1741448245224349E-2</c:v>
                </c:pt>
                <c:pt idx="1312">
                  <c:v>8.2069580731489733E-2</c:v>
                </c:pt>
                <c:pt idx="1313">
                  <c:v>8.3145051965657482E-2</c:v>
                </c:pt>
                <c:pt idx="1314">
                  <c:v>8.3598364379827345E-2</c:v>
                </c:pt>
                <c:pt idx="1315">
                  <c:v>8.4403669724770647E-2</c:v>
                </c:pt>
                <c:pt idx="1316">
                  <c:v>8.4287677508016495E-2</c:v>
                </c:pt>
                <c:pt idx="1317">
                  <c:v>8.3484573502722328E-2</c:v>
                </c:pt>
                <c:pt idx="1318">
                  <c:v>8.3220262324739946E-2</c:v>
                </c:pt>
                <c:pt idx="1319">
                  <c:v>8.3941605839416053E-2</c:v>
                </c:pt>
                <c:pt idx="1320">
                  <c:v>8.4636614535418597E-2</c:v>
                </c:pt>
                <c:pt idx="1321">
                  <c:v>8.4988452655889155E-2</c:v>
                </c:pt>
                <c:pt idx="1322">
                  <c:v>8.4636614535418597E-2</c:v>
                </c:pt>
                <c:pt idx="1323">
                  <c:v>8.4792626728110609E-2</c:v>
                </c:pt>
                <c:pt idx="1324">
                  <c:v>8.5581395348837214E-2</c:v>
                </c:pt>
                <c:pt idx="1325">
                  <c:v>8.5067036523347211E-2</c:v>
                </c:pt>
                <c:pt idx="1326">
                  <c:v>8.2920234339792703E-2</c:v>
                </c:pt>
                <c:pt idx="1327">
                  <c:v>8.4714548802946599E-2</c:v>
                </c:pt>
                <c:pt idx="1328">
                  <c:v>9.4751509521597763E-2</c:v>
                </c:pt>
                <c:pt idx="1329">
                  <c:v>9.4663573085846872E-2</c:v>
                </c:pt>
                <c:pt idx="1330">
                  <c:v>9.4663573085846872E-2</c:v>
                </c:pt>
                <c:pt idx="1331">
                  <c:v>9.5060577819198508E-2</c:v>
                </c:pt>
                <c:pt idx="1332">
                  <c:v>9.4488188976377951E-2</c:v>
                </c:pt>
                <c:pt idx="1333">
                  <c:v>9.609043805934997E-2</c:v>
                </c:pt>
                <c:pt idx="1334">
                  <c:v>9.4488188976377951E-2</c:v>
                </c:pt>
                <c:pt idx="1335">
                  <c:v>9.3922651933701667E-2</c:v>
                </c:pt>
                <c:pt idx="1336">
                  <c:v>9.5104895104895115E-2</c:v>
                </c:pt>
                <c:pt idx="1337">
                  <c:v>9.6317280453257798E-2</c:v>
                </c:pt>
                <c:pt idx="1338">
                  <c:v>9.6866096866096874E-2</c:v>
                </c:pt>
                <c:pt idx="1339">
                  <c:v>9.8598356694055089E-2</c:v>
                </c:pt>
                <c:pt idx="1340">
                  <c:v>9.9706744868035185E-2</c:v>
                </c:pt>
                <c:pt idx="1341">
                  <c:v>9.8550724637681164E-2</c:v>
                </c:pt>
                <c:pt idx="1342">
                  <c:v>9.8981077147016011E-2</c:v>
                </c:pt>
                <c:pt idx="1343">
                  <c:v>9.6728307254623044E-2</c:v>
                </c:pt>
                <c:pt idx="1344">
                  <c:v>9.6682464454976302E-2</c:v>
                </c:pt>
                <c:pt idx="1345">
                  <c:v>9.7421203438395415E-2</c:v>
                </c:pt>
                <c:pt idx="1346">
                  <c:v>9.66366650876362E-2</c:v>
                </c:pt>
                <c:pt idx="1347">
                  <c:v>9.6408317580340269E-2</c:v>
                </c:pt>
                <c:pt idx="1348">
                  <c:v>9.6728307254623044E-2</c:v>
                </c:pt>
                <c:pt idx="1349">
                  <c:v>9.7189137684611723E-2</c:v>
                </c:pt>
                <c:pt idx="1350">
                  <c:v>9.7189137684611723E-2</c:v>
                </c:pt>
                <c:pt idx="1351">
                  <c:v>9.8265895953757218E-2</c:v>
                </c:pt>
                <c:pt idx="1352">
                  <c:v>9.8503138580395944E-2</c:v>
                </c:pt>
                <c:pt idx="1353">
                  <c:v>9.8837209302325577E-2</c:v>
                </c:pt>
                <c:pt idx="1354">
                  <c:v>9.8741529525653432E-2</c:v>
                </c:pt>
                <c:pt idx="1355">
                  <c:v>9.7654380086165629E-2</c:v>
                </c:pt>
                <c:pt idx="1356">
                  <c:v>9.72818311874106E-2</c:v>
                </c:pt>
                <c:pt idx="1357">
                  <c:v>9.7841726618705036E-2</c:v>
                </c:pt>
                <c:pt idx="1358">
                  <c:v>9.8503138580395944E-2</c:v>
                </c:pt>
                <c:pt idx="1359">
                  <c:v>9.8933074684772068E-2</c:v>
                </c:pt>
                <c:pt idx="1360">
                  <c:v>9.8313253012048199E-2</c:v>
                </c:pt>
              </c:numCache>
            </c:numRef>
          </c:val>
          <c:smooth val="0"/>
          <c:extLst>
            <c:ext xmlns:c16="http://schemas.microsoft.com/office/drawing/2014/chart" uri="{C3380CC4-5D6E-409C-BE32-E72D297353CC}">
              <c16:uniqueId val="{00000005-5ED3-45CE-A2C6-D7822358AD83}"/>
            </c:ext>
          </c:extLst>
        </c:ser>
        <c:dLbls>
          <c:showLegendKey val="0"/>
          <c:showVal val="0"/>
          <c:showCatName val="0"/>
          <c:showSerName val="0"/>
          <c:showPercent val="0"/>
          <c:showBubbleSize val="0"/>
        </c:dLbls>
        <c:smooth val="0"/>
        <c:axId val="17902128"/>
        <c:axId val="17899728"/>
      </c:lineChart>
      <c:dateAx>
        <c:axId val="17902128"/>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9728"/>
        <c:crosses val="autoZero"/>
        <c:auto val="1"/>
        <c:lblOffset val="100"/>
        <c:baseTimeUnit val="days"/>
      </c:dateAx>
      <c:valAx>
        <c:axId val="17899728"/>
        <c:scaling>
          <c:orientation val="minMax"/>
          <c:max val="0.14000000000000001"/>
          <c:min val="4.0000000000000008E-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2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'Market Data'!$X$2</c:f>
              <c:strCache>
                <c:ptCount val="1"/>
                <c:pt idx="0">
                  <c:v>ARCC</c:v>
                </c:pt>
              </c:strCache>
            </c:strRef>
          </c:tx>
          <c:spPr>
            <a:ln w="28575" cap="rnd">
              <a:solidFill>
                <a:schemeClr val="accent1"/>
              </a:solidFill>
              <a:round/>
            </a:ln>
            <a:effectLst/>
          </c:spPr>
          <c:marker>
            <c:symbol val="none"/>
          </c:marker>
          <c:cat>
            <c:numRef>
              <c:f>'Market Data'!$W$3:$W$1363</c:f>
              <c:numCache>
                <c:formatCode>m/d/yy;@</c:formatCode>
                <c:ptCount val="1361"/>
                <c:pt idx="0">
                  <c:v>46101</c:v>
                </c:pt>
                <c:pt idx="1">
                  <c:v>46100</c:v>
                </c:pt>
                <c:pt idx="2">
                  <c:v>46099</c:v>
                </c:pt>
                <c:pt idx="3">
                  <c:v>46098</c:v>
                </c:pt>
                <c:pt idx="4">
                  <c:v>46097</c:v>
                </c:pt>
                <c:pt idx="5">
                  <c:v>46094</c:v>
                </c:pt>
                <c:pt idx="6">
                  <c:v>46093</c:v>
                </c:pt>
                <c:pt idx="7">
                  <c:v>46092</c:v>
                </c:pt>
                <c:pt idx="8">
                  <c:v>46091</c:v>
                </c:pt>
                <c:pt idx="9">
                  <c:v>46090</c:v>
                </c:pt>
                <c:pt idx="10">
                  <c:v>46087</c:v>
                </c:pt>
                <c:pt idx="11">
                  <c:v>46086</c:v>
                </c:pt>
                <c:pt idx="12">
                  <c:v>46085</c:v>
                </c:pt>
                <c:pt idx="13">
                  <c:v>46084</c:v>
                </c:pt>
                <c:pt idx="14">
                  <c:v>46083</c:v>
                </c:pt>
                <c:pt idx="15">
                  <c:v>46080</c:v>
                </c:pt>
                <c:pt idx="16">
                  <c:v>46079</c:v>
                </c:pt>
                <c:pt idx="17">
                  <c:v>46078</c:v>
                </c:pt>
                <c:pt idx="18">
                  <c:v>46077</c:v>
                </c:pt>
                <c:pt idx="19">
                  <c:v>46076</c:v>
                </c:pt>
                <c:pt idx="20">
                  <c:v>46073</c:v>
                </c:pt>
                <c:pt idx="21">
                  <c:v>46072</c:v>
                </c:pt>
                <c:pt idx="22">
                  <c:v>46071</c:v>
                </c:pt>
                <c:pt idx="23">
                  <c:v>46070</c:v>
                </c:pt>
                <c:pt idx="24">
                  <c:v>46069</c:v>
                </c:pt>
                <c:pt idx="25">
                  <c:v>46066</c:v>
                </c:pt>
                <c:pt idx="26">
                  <c:v>46065</c:v>
                </c:pt>
                <c:pt idx="27">
                  <c:v>46064</c:v>
                </c:pt>
                <c:pt idx="28">
                  <c:v>46063</c:v>
                </c:pt>
                <c:pt idx="29">
                  <c:v>46062</c:v>
                </c:pt>
                <c:pt idx="30">
                  <c:v>46059</c:v>
                </c:pt>
                <c:pt idx="31">
                  <c:v>46058</c:v>
                </c:pt>
                <c:pt idx="32">
                  <c:v>46057</c:v>
                </c:pt>
                <c:pt idx="33">
                  <c:v>46056</c:v>
                </c:pt>
                <c:pt idx="34">
                  <c:v>46055</c:v>
                </c:pt>
                <c:pt idx="35">
                  <c:v>46052</c:v>
                </c:pt>
                <c:pt idx="36">
                  <c:v>46051</c:v>
                </c:pt>
                <c:pt idx="37">
                  <c:v>46050</c:v>
                </c:pt>
                <c:pt idx="38">
                  <c:v>46049</c:v>
                </c:pt>
                <c:pt idx="39">
                  <c:v>46048</c:v>
                </c:pt>
                <c:pt idx="40">
                  <c:v>46045</c:v>
                </c:pt>
                <c:pt idx="41">
                  <c:v>46044</c:v>
                </c:pt>
                <c:pt idx="42">
                  <c:v>46043</c:v>
                </c:pt>
                <c:pt idx="43">
                  <c:v>46042</c:v>
                </c:pt>
                <c:pt idx="44">
                  <c:v>46041</c:v>
                </c:pt>
                <c:pt idx="45">
                  <c:v>46038</c:v>
                </c:pt>
                <c:pt idx="46">
                  <c:v>46037</c:v>
                </c:pt>
                <c:pt idx="47">
                  <c:v>46036</c:v>
                </c:pt>
                <c:pt idx="48">
                  <c:v>46035</c:v>
                </c:pt>
                <c:pt idx="49">
                  <c:v>46034</c:v>
                </c:pt>
                <c:pt idx="50">
                  <c:v>46031</c:v>
                </c:pt>
                <c:pt idx="51">
                  <c:v>46030</c:v>
                </c:pt>
                <c:pt idx="52">
                  <c:v>46029</c:v>
                </c:pt>
                <c:pt idx="53">
                  <c:v>46028</c:v>
                </c:pt>
                <c:pt idx="54">
                  <c:v>46027</c:v>
                </c:pt>
                <c:pt idx="55">
                  <c:v>46024</c:v>
                </c:pt>
                <c:pt idx="56">
                  <c:v>46023</c:v>
                </c:pt>
                <c:pt idx="57">
                  <c:v>46022</c:v>
                </c:pt>
                <c:pt idx="58">
                  <c:v>46021</c:v>
                </c:pt>
                <c:pt idx="59">
                  <c:v>46020</c:v>
                </c:pt>
                <c:pt idx="60">
                  <c:v>46017</c:v>
                </c:pt>
                <c:pt idx="61">
                  <c:v>46016</c:v>
                </c:pt>
                <c:pt idx="62">
                  <c:v>46015</c:v>
                </c:pt>
                <c:pt idx="63">
                  <c:v>46014</c:v>
                </c:pt>
                <c:pt idx="64">
                  <c:v>46013</c:v>
                </c:pt>
                <c:pt idx="65">
                  <c:v>46010</c:v>
                </c:pt>
                <c:pt idx="66">
                  <c:v>46009</c:v>
                </c:pt>
                <c:pt idx="67">
                  <c:v>46008</c:v>
                </c:pt>
                <c:pt idx="68">
                  <c:v>46007</c:v>
                </c:pt>
                <c:pt idx="69">
                  <c:v>46006</c:v>
                </c:pt>
                <c:pt idx="70">
                  <c:v>46003</c:v>
                </c:pt>
                <c:pt idx="71">
                  <c:v>46002</c:v>
                </c:pt>
                <c:pt idx="72">
                  <c:v>46001</c:v>
                </c:pt>
                <c:pt idx="73">
                  <c:v>46000</c:v>
                </c:pt>
                <c:pt idx="74">
                  <c:v>45999</c:v>
                </c:pt>
                <c:pt idx="75">
                  <c:v>45996</c:v>
                </c:pt>
                <c:pt idx="76">
                  <c:v>45995</c:v>
                </c:pt>
                <c:pt idx="77">
                  <c:v>45994</c:v>
                </c:pt>
                <c:pt idx="78">
                  <c:v>45993</c:v>
                </c:pt>
                <c:pt idx="79">
                  <c:v>45992</c:v>
                </c:pt>
                <c:pt idx="80">
                  <c:v>45989</c:v>
                </c:pt>
                <c:pt idx="81">
                  <c:v>45988</c:v>
                </c:pt>
                <c:pt idx="82">
                  <c:v>45987</c:v>
                </c:pt>
                <c:pt idx="83">
                  <c:v>45986</c:v>
                </c:pt>
                <c:pt idx="84">
                  <c:v>45985</c:v>
                </c:pt>
                <c:pt idx="85">
                  <c:v>45982</c:v>
                </c:pt>
                <c:pt idx="86">
                  <c:v>45981</c:v>
                </c:pt>
                <c:pt idx="87">
                  <c:v>45980</c:v>
                </c:pt>
                <c:pt idx="88">
                  <c:v>45979</c:v>
                </c:pt>
                <c:pt idx="89">
                  <c:v>45978</c:v>
                </c:pt>
                <c:pt idx="90">
                  <c:v>45975</c:v>
                </c:pt>
                <c:pt idx="91">
                  <c:v>45974</c:v>
                </c:pt>
                <c:pt idx="92">
                  <c:v>45973</c:v>
                </c:pt>
                <c:pt idx="93">
                  <c:v>45972</c:v>
                </c:pt>
                <c:pt idx="94">
                  <c:v>45971</c:v>
                </c:pt>
                <c:pt idx="95">
                  <c:v>45968</c:v>
                </c:pt>
                <c:pt idx="96">
                  <c:v>45967</c:v>
                </c:pt>
                <c:pt idx="97">
                  <c:v>45966</c:v>
                </c:pt>
                <c:pt idx="98">
                  <c:v>45965</c:v>
                </c:pt>
                <c:pt idx="99">
                  <c:v>45964</c:v>
                </c:pt>
                <c:pt idx="100">
                  <c:v>45961</c:v>
                </c:pt>
                <c:pt idx="101">
                  <c:v>45960</c:v>
                </c:pt>
                <c:pt idx="102">
                  <c:v>45959</c:v>
                </c:pt>
                <c:pt idx="103">
                  <c:v>45958</c:v>
                </c:pt>
                <c:pt idx="104">
                  <c:v>45957</c:v>
                </c:pt>
                <c:pt idx="105">
                  <c:v>45954</c:v>
                </c:pt>
                <c:pt idx="106">
                  <c:v>45953</c:v>
                </c:pt>
                <c:pt idx="107">
                  <c:v>45952</c:v>
                </c:pt>
                <c:pt idx="108">
                  <c:v>45951</c:v>
                </c:pt>
                <c:pt idx="109">
                  <c:v>45950</c:v>
                </c:pt>
                <c:pt idx="110">
                  <c:v>45947</c:v>
                </c:pt>
                <c:pt idx="111">
                  <c:v>45946</c:v>
                </c:pt>
                <c:pt idx="112">
                  <c:v>45945</c:v>
                </c:pt>
                <c:pt idx="113">
                  <c:v>45944</c:v>
                </c:pt>
                <c:pt idx="114">
                  <c:v>45943</c:v>
                </c:pt>
                <c:pt idx="115">
                  <c:v>45940</c:v>
                </c:pt>
                <c:pt idx="116">
                  <c:v>45939</c:v>
                </c:pt>
                <c:pt idx="117">
                  <c:v>45938</c:v>
                </c:pt>
                <c:pt idx="118">
                  <c:v>45937</c:v>
                </c:pt>
                <c:pt idx="119">
                  <c:v>45936</c:v>
                </c:pt>
                <c:pt idx="120">
                  <c:v>45933</c:v>
                </c:pt>
                <c:pt idx="121">
                  <c:v>45932</c:v>
                </c:pt>
                <c:pt idx="122">
                  <c:v>45931</c:v>
                </c:pt>
                <c:pt idx="123">
                  <c:v>45930</c:v>
                </c:pt>
                <c:pt idx="124">
                  <c:v>45929</c:v>
                </c:pt>
                <c:pt idx="125">
                  <c:v>45926</c:v>
                </c:pt>
                <c:pt idx="126">
                  <c:v>45925</c:v>
                </c:pt>
                <c:pt idx="127">
                  <c:v>45924</c:v>
                </c:pt>
                <c:pt idx="128">
                  <c:v>45923</c:v>
                </c:pt>
                <c:pt idx="129">
                  <c:v>45922</c:v>
                </c:pt>
                <c:pt idx="130">
                  <c:v>45919</c:v>
                </c:pt>
                <c:pt idx="131">
                  <c:v>45918</c:v>
                </c:pt>
                <c:pt idx="132">
                  <c:v>45917</c:v>
                </c:pt>
                <c:pt idx="133">
                  <c:v>45916</c:v>
                </c:pt>
                <c:pt idx="134">
                  <c:v>45915</c:v>
                </c:pt>
                <c:pt idx="135">
                  <c:v>45912</c:v>
                </c:pt>
                <c:pt idx="136">
                  <c:v>45911</c:v>
                </c:pt>
                <c:pt idx="137">
                  <c:v>45910</c:v>
                </c:pt>
                <c:pt idx="138">
                  <c:v>45909</c:v>
                </c:pt>
                <c:pt idx="139">
                  <c:v>45908</c:v>
                </c:pt>
                <c:pt idx="140">
                  <c:v>45905</c:v>
                </c:pt>
                <c:pt idx="141">
                  <c:v>45904</c:v>
                </c:pt>
                <c:pt idx="142">
                  <c:v>45903</c:v>
                </c:pt>
                <c:pt idx="143">
                  <c:v>45902</c:v>
                </c:pt>
                <c:pt idx="144">
                  <c:v>45901</c:v>
                </c:pt>
                <c:pt idx="145">
                  <c:v>45898</c:v>
                </c:pt>
                <c:pt idx="146">
                  <c:v>45897</c:v>
                </c:pt>
                <c:pt idx="147">
                  <c:v>45896</c:v>
                </c:pt>
                <c:pt idx="148">
                  <c:v>45895</c:v>
                </c:pt>
                <c:pt idx="149">
                  <c:v>45894</c:v>
                </c:pt>
                <c:pt idx="150">
                  <c:v>45891</c:v>
                </c:pt>
                <c:pt idx="151">
                  <c:v>45890</c:v>
                </c:pt>
                <c:pt idx="152">
                  <c:v>45889</c:v>
                </c:pt>
                <c:pt idx="153">
                  <c:v>45888</c:v>
                </c:pt>
                <c:pt idx="154">
                  <c:v>45887</c:v>
                </c:pt>
                <c:pt idx="155">
                  <c:v>45884</c:v>
                </c:pt>
                <c:pt idx="156">
                  <c:v>45883</c:v>
                </c:pt>
                <c:pt idx="157">
                  <c:v>45882</c:v>
                </c:pt>
                <c:pt idx="158">
                  <c:v>45881</c:v>
                </c:pt>
                <c:pt idx="159">
                  <c:v>45880</c:v>
                </c:pt>
                <c:pt idx="160">
                  <c:v>45877</c:v>
                </c:pt>
                <c:pt idx="161">
                  <c:v>45876</c:v>
                </c:pt>
                <c:pt idx="162">
                  <c:v>45875</c:v>
                </c:pt>
                <c:pt idx="163">
                  <c:v>45874</c:v>
                </c:pt>
                <c:pt idx="164">
                  <c:v>45873</c:v>
                </c:pt>
                <c:pt idx="165">
                  <c:v>45870</c:v>
                </c:pt>
                <c:pt idx="166">
                  <c:v>45869</c:v>
                </c:pt>
                <c:pt idx="167">
                  <c:v>45868</c:v>
                </c:pt>
                <c:pt idx="168">
                  <c:v>45867</c:v>
                </c:pt>
                <c:pt idx="169">
                  <c:v>45866</c:v>
                </c:pt>
                <c:pt idx="170">
                  <c:v>45863</c:v>
                </c:pt>
                <c:pt idx="171">
                  <c:v>45862</c:v>
                </c:pt>
                <c:pt idx="172">
                  <c:v>45861</c:v>
                </c:pt>
                <c:pt idx="173">
                  <c:v>45860</c:v>
                </c:pt>
                <c:pt idx="174">
                  <c:v>45859</c:v>
                </c:pt>
                <c:pt idx="175">
                  <c:v>45856</c:v>
                </c:pt>
                <c:pt idx="176">
                  <c:v>45855</c:v>
                </c:pt>
                <c:pt idx="177">
                  <c:v>45854</c:v>
                </c:pt>
                <c:pt idx="178">
                  <c:v>45853</c:v>
                </c:pt>
                <c:pt idx="179">
                  <c:v>45852</c:v>
                </c:pt>
                <c:pt idx="180">
                  <c:v>45849</c:v>
                </c:pt>
                <c:pt idx="181">
                  <c:v>45848</c:v>
                </c:pt>
                <c:pt idx="182">
                  <c:v>45847</c:v>
                </c:pt>
                <c:pt idx="183">
                  <c:v>45846</c:v>
                </c:pt>
                <c:pt idx="184">
                  <c:v>45845</c:v>
                </c:pt>
                <c:pt idx="185">
                  <c:v>45842</c:v>
                </c:pt>
                <c:pt idx="186">
                  <c:v>45841</c:v>
                </c:pt>
                <c:pt idx="187">
                  <c:v>45840</c:v>
                </c:pt>
                <c:pt idx="188">
                  <c:v>45839</c:v>
                </c:pt>
                <c:pt idx="189">
                  <c:v>45838</c:v>
                </c:pt>
                <c:pt idx="190">
                  <c:v>45835</c:v>
                </c:pt>
                <c:pt idx="191">
                  <c:v>45834</c:v>
                </c:pt>
                <c:pt idx="192">
                  <c:v>45833</c:v>
                </c:pt>
                <c:pt idx="193">
                  <c:v>45832</c:v>
                </c:pt>
                <c:pt idx="194">
                  <c:v>45831</c:v>
                </c:pt>
                <c:pt idx="195">
                  <c:v>45828</c:v>
                </c:pt>
                <c:pt idx="196">
                  <c:v>45827</c:v>
                </c:pt>
                <c:pt idx="197">
                  <c:v>45826</c:v>
                </c:pt>
                <c:pt idx="198">
                  <c:v>45825</c:v>
                </c:pt>
                <c:pt idx="199">
                  <c:v>45824</c:v>
                </c:pt>
                <c:pt idx="200">
                  <c:v>45821</c:v>
                </c:pt>
                <c:pt idx="201">
                  <c:v>45820</c:v>
                </c:pt>
                <c:pt idx="202">
                  <c:v>45819</c:v>
                </c:pt>
                <c:pt idx="203">
                  <c:v>45818</c:v>
                </c:pt>
                <c:pt idx="204">
                  <c:v>45817</c:v>
                </c:pt>
                <c:pt idx="205">
                  <c:v>45814</c:v>
                </c:pt>
                <c:pt idx="206">
                  <c:v>45813</c:v>
                </c:pt>
                <c:pt idx="207">
                  <c:v>45812</c:v>
                </c:pt>
                <c:pt idx="208">
                  <c:v>45811</c:v>
                </c:pt>
                <c:pt idx="209">
                  <c:v>45810</c:v>
                </c:pt>
                <c:pt idx="210">
                  <c:v>45807</c:v>
                </c:pt>
                <c:pt idx="211">
                  <c:v>45806</c:v>
                </c:pt>
                <c:pt idx="212">
                  <c:v>45805</c:v>
                </c:pt>
                <c:pt idx="213">
                  <c:v>45804</c:v>
                </c:pt>
                <c:pt idx="214">
                  <c:v>45803</c:v>
                </c:pt>
                <c:pt idx="215">
                  <c:v>45800</c:v>
                </c:pt>
                <c:pt idx="216">
                  <c:v>45799</c:v>
                </c:pt>
                <c:pt idx="217">
                  <c:v>45798</c:v>
                </c:pt>
                <c:pt idx="218">
                  <c:v>45797</c:v>
                </c:pt>
                <c:pt idx="219">
                  <c:v>45796</c:v>
                </c:pt>
                <c:pt idx="220">
                  <c:v>45793</c:v>
                </c:pt>
                <c:pt idx="221">
                  <c:v>45792</c:v>
                </c:pt>
                <c:pt idx="222">
                  <c:v>45791</c:v>
                </c:pt>
                <c:pt idx="223">
                  <c:v>45790</c:v>
                </c:pt>
                <c:pt idx="224">
                  <c:v>45789</c:v>
                </c:pt>
                <c:pt idx="225">
                  <c:v>45786</c:v>
                </c:pt>
                <c:pt idx="226">
                  <c:v>45785</c:v>
                </c:pt>
                <c:pt idx="227">
                  <c:v>45784</c:v>
                </c:pt>
                <c:pt idx="228">
                  <c:v>45783</c:v>
                </c:pt>
                <c:pt idx="229">
                  <c:v>45782</c:v>
                </c:pt>
                <c:pt idx="230">
                  <c:v>45779</c:v>
                </c:pt>
                <c:pt idx="231">
                  <c:v>45778</c:v>
                </c:pt>
                <c:pt idx="232">
                  <c:v>45777</c:v>
                </c:pt>
                <c:pt idx="233">
                  <c:v>45776</c:v>
                </c:pt>
                <c:pt idx="234">
                  <c:v>45775</c:v>
                </c:pt>
                <c:pt idx="235">
                  <c:v>45772</c:v>
                </c:pt>
                <c:pt idx="236">
                  <c:v>45771</c:v>
                </c:pt>
                <c:pt idx="237">
                  <c:v>45770</c:v>
                </c:pt>
                <c:pt idx="238">
                  <c:v>45769</c:v>
                </c:pt>
                <c:pt idx="239">
                  <c:v>45768</c:v>
                </c:pt>
                <c:pt idx="240">
                  <c:v>45765</c:v>
                </c:pt>
                <c:pt idx="241">
                  <c:v>45764</c:v>
                </c:pt>
                <c:pt idx="242">
                  <c:v>45763</c:v>
                </c:pt>
                <c:pt idx="243">
                  <c:v>45762</c:v>
                </c:pt>
                <c:pt idx="244">
                  <c:v>45761</c:v>
                </c:pt>
                <c:pt idx="245">
                  <c:v>45758</c:v>
                </c:pt>
                <c:pt idx="246">
                  <c:v>45757</c:v>
                </c:pt>
                <c:pt idx="247">
                  <c:v>45756</c:v>
                </c:pt>
                <c:pt idx="248">
                  <c:v>45755</c:v>
                </c:pt>
                <c:pt idx="249">
                  <c:v>45754</c:v>
                </c:pt>
                <c:pt idx="250">
                  <c:v>45751</c:v>
                </c:pt>
                <c:pt idx="251">
                  <c:v>45750</c:v>
                </c:pt>
                <c:pt idx="252">
                  <c:v>45749</c:v>
                </c:pt>
                <c:pt idx="253">
                  <c:v>45748</c:v>
                </c:pt>
                <c:pt idx="254">
                  <c:v>45747</c:v>
                </c:pt>
                <c:pt idx="255">
                  <c:v>45744</c:v>
                </c:pt>
                <c:pt idx="256">
                  <c:v>45743</c:v>
                </c:pt>
                <c:pt idx="257">
                  <c:v>45742</c:v>
                </c:pt>
                <c:pt idx="258">
                  <c:v>45741</c:v>
                </c:pt>
                <c:pt idx="259">
                  <c:v>45740</c:v>
                </c:pt>
                <c:pt idx="260">
                  <c:v>45737</c:v>
                </c:pt>
                <c:pt idx="261">
                  <c:v>45736</c:v>
                </c:pt>
                <c:pt idx="262">
                  <c:v>45735</c:v>
                </c:pt>
                <c:pt idx="263">
                  <c:v>45734</c:v>
                </c:pt>
                <c:pt idx="264">
                  <c:v>45733</c:v>
                </c:pt>
                <c:pt idx="265">
                  <c:v>45730</c:v>
                </c:pt>
                <c:pt idx="266">
                  <c:v>45729</c:v>
                </c:pt>
                <c:pt idx="267">
                  <c:v>45728</c:v>
                </c:pt>
                <c:pt idx="268">
                  <c:v>45727</c:v>
                </c:pt>
                <c:pt idx="269">
                  <c:v>45726</c:v>
                </c:pt>
                <c:pt idx="270">
                  <c:v>45723</c:v>
                </c:pt>
                <c:pt idx="271">
                  <c:v>45722</c:v>
                </c:pt>
                <c:pt idx="272">
                  <c:v>45721</c:v>
                </c:pt>
                <c:pt idx="273">
                  <c:v>45720</c:v>
                </c:pt>
                <c:pt idx="274">
                  <c:v>45719</c:v>
                </c:pt>
                <c:pt idx="275">
                  <c:v>45716</c:v>
                </c:pt>
                <c:pt idx="276">
                  <c:v>45715</c:v>
                </c:pt>
                <c:pt idx="277">
                  <c:v>45714</c:v>
                </c:pt>
                <c:pt idx="278">
                  <c:v>45713</c:v>
                </c:pt>
                <c:pt idx="279">
                  <c:v>45712</c:v>
                </c:pt>
                <c:pt idx="280">
                  <c:v>45709</c:v>
                </c:pt>
                <c:pt idx="281">
                  <c:v>45708</c:v>
                </c:pt>
                <c:pt idx="282">
                  <c:v>45707</c:v>
                </c:pt>
                <c:pt idx="283">
                  <c:v>45706</c:v>
                </c:pt>
                <c:pt idx="284">
                  <c:v>45705</c:v>
                </c:pt>
                <c:pt idx="285">
                  <c:v>45702</c:v>
                </c:pt>
                <c:pt idx="286">
                  <c:v>45701</c:v>
                </c:pt>
                <c:pt idx="287">
                  <c:v>45700</c:v>
                </c:pt>
                <c:pt idx="288">
                  <c:v>45699</c:v>
                </c:pt>
                <c:pt idx="289">
                  <c:v>45698</c:v>
                </c:pt>
                <c:pt idx="290">
                  <c:v>45695</c:v>
                </c:pt>
                <c:pt idx="291">
                  <c:v>45694</c:v>
                </c:pt>
                <c:pt idx="292">
                  <c:v>45693</c:v>
                </c:pt>
                <c:pt idx="293">
                  <c:v>45692</c:v>
                </c:pt>
                <c:pt idx="294">
                  <c:v>45691</c:v>
                </c:pt>
                <c:pt idx="295">
                  <c:v>45688</c:v>
                </c:pt>
                <c:pt idx="296">
                  <c:v>45687</c:v>
                </c:pt>
                <c:pt idx="297">
                  <c:v>45686</c:v>
                </c:pt>
                <c:pt idx="298">
                  <c:v>45685</c:v>
                </c:pt>
                <c:pt idx="299">
                  <c:v>45684</c:v>
                </c:pt>
                <c:pt idx="300">
                  <c:v>45681</c:v>
                </c:pt>
                <c:pt idx="301">
                  <c:v>45680</c:v>
                </c:pt>
                <c:pt idx="302">
                  <c:v>45679</c:v>
                </c:pt>
                <c:pt idx="303">
                  <c:v>45678</c:v>
                </c:pt>
                <c:pt idx="304">
                  <c:v>45677</c:v>
                </c:pt>
                <c:pt idx="305">
                  <c:v>45674</c:v>
                </c:pt>
                <c:pt idx="306">
                  <c:v>45673</c:v>
                </c:pt>
                <c:pt idx="307">
                  <c:v>45672</c:v>
                </c:pt>
                <c:pt idx="308">
                  <c:v>45671</c:v>
                </c:pt>
                <c:pt idx="309">
                  <c:v>45670</c:v>
                </c:pt>
                <c:pt idx="310">
                  <c:v>45667</c:v>
                </c:pt>
                <c:pt idx="311">
                  <c:v>45666</c:v>
                </c:pt>
                <c:pt idx="312">
                  <c:v>45665</c:v>
                </c:pt>
                <c:pt idx="313">
                  <c:v>45664</c:v>
                </c:pt>
                <c:pt idx="314">
                  <c:v>45663</c:v>
                </c:pt>
                <c:pt idx="315">
                  <c:v>45660</c:v>
                </c:pt>
                <c:pt idx="316">
                  <c:v>45659</c:v>
                </c:pt>
                <c:pt idx="317">
                  <c:v>45658</c:v>
                </c:pt>
                <c:pt idx="318">
                  <c:v>45657</c:v>
                </c:pt>
                <c:pt idx="319">
                  <c:v>45656</c:v>
                </c:pt>
                <c:pt idx="320">
                  <c:v>45653</c:v>
                </c:pt>
                <c:pt idx="321">
                  <c:v>45652</c:v>
                </c:pt>
                <c:pt idx="322">
                  <c:v>45651</c:v>
                </c:pt>
                <c:pt idx="323">
                  <c:v>45650</c:v>
                </c:pt>
                <c:pt idx="324">
                  <c:v>45649</c:v>
                </c:pt>
                <c:pt idx="325">
                  <c:v>45646</c:v>
                </c:pt>
                <c:pt idx="326">
                  <c:v>45645</c:v>
                </c:pt>
                <c:pt idx="327">
                  <c:v>45644</c:v>
                </c:pt>
                <c:pt idx="328">
                  <c:v>45643</c:v>
                </c:pt>
                <c:pt idx="329">
                  <c:v>45642</c:v>
                </c:pt>
                <c:pt idx="330">
                  <c:v>45639</c:v>
                </c:pt>
                <c:pt idx="331">
                  <c:v>45638</c:v>
                </c:pt>
                <c:pt idx="332">
                  <c:v>45637</c:v>
                </c:pt>
                <c:pt idx="333">
                  <c:v>45636</c:v>
                </c:pt>
                <c:pt idx="334">
                  <c:v>45635</c:v>
                </c:pt>
                <c:pt idx="335">
                  <c:v>45632</c:v>
                </c:pt>
                <c:pt idx="336">
                  <c:v>45631</c:v>
                </c:pt>
                <c:pt idx="337">
                  <c:v>45630</c:v>
                </c:pt>
                <c:pt idx="338">
                  <c:v>45629</c:v>
                </c:pt>
                <c:pt idx="339">
                  <c:v>45628</c:v>
                </c:pt>
                <c:pt idx="340">
                  <c:v>45625</c:v>
                </c:pt>
                <c:pt idx="341">
                  <c:v>45624</c:v>
                </c:pt>
                <c:pt idx="342">
                  <c:v>45623</c:v>
                </c:pt>
                <c:pt idx="343">
                  <c:v>45622</c:v>
                </c:pt>
                <c:pt idx="344">
                  <c:v>45621</c:v>
                </c:pt>
                <c:pt idx="345">
                  <c:v>45618</c:v>
                </c:pt>
                <c:pt idx="346">
                  <c:v>45617</c:v>
                </c:pt>
                <c:pt idx="347">
                  <c:v>45616</c:v>
                </c:pt>
                <c:pt idx="348">
                  <c:v>45615</c:v>
                </c:pt>
                <c:pt idx="349">
                  <c:v>45614</c:v>
                </c:pt>
                <c:pt idx="350">
                  <c:v>45611</c:v>
                </c:pt>
                <c:pt idx="351">
                  <c:v>45610</c:v>
                </c:pt>
                <c:pt idx="352">
                  <c:v>45609</c:v>
                </c:pt>
                <c:pt idx="353">
                  <c:v>45608</c:v>
                </c:pt>
                <c:pt idx="354">
                  <c:v>45607</c:v>
                </c:pt>
                <c:pt idx="355">
                  <c:v>45604</c:v>
                </c:pt>
                <c:pt idx="356">
                  <c:v>45603</c:v>
                </c:pt>
                <c:pt idx="357">
                  <c:v>45602</c:v>
                </c:pt>
                <c:pt idx="358">
                  <c:v>45601</c:v>
                </c:pt>
                <c:pt idx="359">
                  <c:v>45600</c:v>
                </c:pt>
                <c:pt idx="360">
                  <c:v>45597</c:v>
                </c:pt>
                <c:pt idx="361">
                  <c:v>45596</c:v>
                </c:pt>
                <c:pt idx="362">
                  <c:v>45595</c:v>
                </c:pt>
                <c:pt idx="363">
                  <c:v>45594</c:v>
                </c:pt>
                <c:pt idx="364">
                  <c:v>45593</c:v>
                </c:pt>
                <c:pt idx="365">
                  <c:v>45590</c:v>
                </c:pt>
                <c:pt idx="366">
                  <c:v>45589</c:v>
                </c:pt>
                <c:pt idx="367">
                  <c:v>45588</c:v>
                </c:pt>
                <c:pt idx="368">
                  <c:v>45587</c:v>
                </c:pt>
                <c:pt idx="369">
                  <c:v>45586</c:v>
                </c:pt>
                <c:pt idx="370">
                  <c:v>45583</c:v>
                </c:pt>
                <c:pt idx="371">
                  <c:v>45582</c:v>
                </c:pt>
                <c:pt idx="372">
                  <c:v>45581</c:v>
                </c:pt>
                <c:pt idx="373">
                  <c:v>45580</c:v>
                </c:pt>
                <c:pt idx="374">
                  <c:v>45579</c:v>
                </c:pt>
                <c:pt idx="375">
                  <c:v>45576</c:v>
                </c:pt>
                <c:pt idx="376">
                  <c:v>45575</c:v>
                </c:pt>
                <c:pt idx="377">
                  <c:v>45574</c:v>
                </c:pt>
                <c:pt idx="378">
                  <c:v>45573</c:v>
                </c:pt>
                <c:pt idx="379">
                  <c:v>45572</c:v>
                </c:pt>
                <c:pt idx="380">
                  <c:v>45569</c:v>
                </c:pt>
                <c:pt idx="381">
                  <c:v>45568</c:v>
                </c:pt>
                <c:pt idx="382">
                  <c:v>45567</c:v>
                </c:pt>
                <c:pt idx="383">
                  <c:v>45566</c:v>
                </c:pt>
                <c:pt idx="384">
                  <c:v>45565</c:v>
                </c:pt>
                <c:pt idx="385">
                  <c:v>45562</c:v>
                </c:pt>
                <c:pt idx="386">
                  <c:v>45561</c:v>
                </c:pt>
                <c:pt idx="387">
                  <c:v>45560</c:v>
                </c:pt>
                <c:pt idx="388">
                  <c:v>45559</c:v>
                </c:pt>
                <c:pt idx="389">
                  <c:v>45558</c:v>
                </c:pt>
                <c:pt idx="390">
                  <c:v>45555</c:v>
                </c:pt>
                <c:pt idx="391">
                  <c:v>45554</c:v>
                </c:pt>
                <c:pt idx="392">
                  <c:v>45553</c:v>
                </c:pt>
                <c:pt idx="393">
                  <c:v>45552</c:v>
                </c:pt>
                <c:pt idx="394">
                  <c:v>45551</c:v>
                </c:pt>
                <c:pt idx="395">
                  <c:v>45548</c:v>
                </c:pt>
                <c:pt idx="396">
                  <c:v>45547</c:v>
                </c:pt>
                <c:pt idx="397">
                  <c:v>45546</c:v>
                </c:pt>
                <c:pt idx="398">
                  <c:v>45545</c:v>
                </c:pt>
                <c:pt idx="399">
                  <c:v>45544</c:v>
                </c:pt>
                <c:pt idx="400">
                  <c:v>45541</c:v>
                </c:pt>
                <c:pt idx="401">
                  <c:v>45540</c:v>
                </c:pt>
                <c:pt idx="402">
                  <c:v>45539</c:v>
                </c:pt>
                <c:pt idx="403">
                  <c:v>45538</c:v>
                </c:pt>
                <c:pt idx="404">
                  <c:v>45537</c:v>
                </c:pt>
                <c:pt idx="405">
                  <c:v>45534</c:v>
                </c:pt>
                <c:pt idx="406">
                  <c:v>45533</c:v>
                </c:pt>
                <c:pt idx="407">
                  <c:v>45532</c:v>
                </c:pt>
                <c:pt idx="408">
                  <c:v>45531</c:v>
                </c:pt>
                <c:pt idx="409">
                  <c:v>45530</c:v>
                </c:pt>
                <c:pt idx="410">
                  <c:v>45527</c:v>
                </c:pt>
                <c:pt idx="411">
                  <c:v>45526</c:v>
                </c:pt>
                <c:pt idx="412">
                  <c:v>45525</c:v>
                </c:pt>
                <c:pt idx="413">
                  <c:v>45524</c:v>
                </c:pt>
                <c:pt idx="414">
                  <c:v>45523</c:v>
                </c:pt>
                <c:pt idx="415">
                  <c:v>45520</c:v>
                </c:pt>
                <c:pt idx="416">
                  <c:v>45519</c:v>
                </c:pt>
                <c:pt idx="417">
                  <c:v>45518</c:v>
                </c:pt>
                <c:pt idx="418">
                  <c:v>45517</c:v>
                </c:pt>
                <c:pt idx="419">
                  <c:v>45516</c:v>
                </c:pt>
                <c:pt idx="420">
                  <c:v>45513</c:v>
                </c:pt>
                <c:pt idx="421">
                  <c:v>45512</c:v>
                </c:pt>
                <c:pt idx="422">
                  <c:v>45511</c:v>
                </c:pt>
                <c:pt idx="423">
                  <c:v>45510</c:v>
                </c:pt>
                <c:pt idx="424">
                  <c:v>45509</c:v>
                </c:pt>
                <c:pt idx="425">
                  <c:v>45506</c:v>
                </c:pt>
                <c:pt idx="426">
                  <c:v>45505</c:v>
                </c:pt>
                <c:pt idx="427">
                  <c:v>45504</c:v>
                </c:pt>
                <c:pt idx="428">
                  <c:v>45503</c:v>
                </c:pt>
                <c:pt idx="429">
                  <c:v>45502</c:v>
                </c:pt>
                <c:pt idx="430">
                  <c:v>45499</c:v>
                </c:pt>
                <c:pt idx="431">
                  <c:v>45498</c:v>
                </c:pt>
                <c:pt idx="432">
                  <c:v>45497</c:v>
                </c:pt>
                <c:pt idx="433">
                  <c:v>45496</c:v>
                </c:pt>
                <c:pt idx="434">
                  <c:v>45495</c:v>
                </c:pt>
                <c:pt idx="435">
                  <c:v>45492</c:v>
                </c:pt>
                <c:pt idx="436">
                  <c:v>45491</c:v>
                </c:pt>
                <c:pt idx="437">
                  <c:v>45490</c:v>
                </c:pt>
                <c:pt idx="438">
                  <c:v>45489</c:v>
                </c:pt>
                <c:pt idx="439">
                  <c:v>45488</c:v>
                </c:pt>
                <c:pt idx="440">
                  <c:v>45485</c:v>
                </c:pt>
                <c:pt idx="441">
                  <c:v>45484</c:v>
                </c:pt>
                <c:pt idx="442">
                  <c:v>45483</c:v>
                </c:pt>
                <c:pt idx="443">
                  <c:v>45482</c:v>
                </c:pt>
                <c:pt idx="444">
                  <c:v>45481</c:v>
                </c:pt>
                <c:pt idx="445">
                  <c:v>45478</c:v>
                </c:pt>
                <c:pt idx="446">
                  <c:v>45477</c:v>
                </c:pt>
                <c:pt idx="447">
                  <c:v>45476</c:v>
                </c:pt>
                <c:pt idx="448">
                  <c:v>45475</c:v>
                </c:pt>
                <c:pt idx="449">
                  <c:v>45474</c:v>
                </c:pt>
                <c:pt idx="450">
                  <c:v>45471</c:v>
                </c:pt>
                <c:pt idx="451">
                  <c:v>45470</c:v>
                </c:pt>
                <c:pt idx="452">
                  <c:v>45469</c:v>
                </c:pt>
                <c:pt idx="453">
                  <c:v>45468</c:v>
                </c:pt>
                <c:pt idx="454">
                  <c:v>45467</c:v>
                </c:pt>
                <c:pt idx="455">
                  <c:v>45464</c:v>
                </c:pt>
                <c:pt idx="456">
                  <c:v>45463</c:v>
                </c:pt>
                <c:pt idx="457">
                  <c:v>45462</c:v>
                </c:pt>
                <c:pt idx="458">
                  <c:v>45461</c:v>
                </c:pt>
                <c:pt idx="459">
                  <c:v>45460</c:v>
                </c:pt>
                <c:pt idx="460">
                  <c:v>45457</c:v>
                </c:pt>
                <c:pt idx="461">
                  <c:v>45456</c:v>
                </c:pt>
                <c:pt idx="462">
                  <c:v>45455</c:v>
                </c:pt>
                <c:pt idx="463">
                  <c:v>45454</c:v>
                </c:pt>
                <c:pt idx="464">
                  <c:v>45453</c:v>
                </c:pt>
                <c:pt idx="465">
                  <c:v>45450</c:v>
                </c:pt>
                <c:pt idx="466">
                  <c:v>45449</c:v>
                </c:pt>
                <c:pt idx="467">
                  <c:v>45448</c:v>
                </c:pt>
                <c:pt idx="468">
                  <c:v>45447</c:v>
                </c:pt>
                <c:pt idx="469">
                  <c:v>45446</c:v>
                </c:pt>
                <c:pt idx="470">
                  <c:v>45443</c:v>
                </c:pt>
                <c:pt idx="471">
                  <c:v>45442</c:v>
                </c:pt>
                <c:pt idx="472">
                  <c:v>45441</c:v>
                </c:pt>
                <c:pt idx="473">
                  <c:v>45440</c:v>
                </c:pt>
                <c:pt idx="474">
                  <c:v>45439</c:v>
                </c:pt>
                <c:pt idx="475">
                  <c:v>45436</c:v>
                </c:pt>
                <c:pt idx="476">
                  <c:v>45435</c:v>
                </c:pt>
                <c:pt idx="477">
                  <c:v>45434</c:v>
                </c:pt>
                <c:pt idx="478">
                  <c:v>45433</c:v>
                </c:pt>
                <c:pt idx="479">
                  <c:v>45432</c:v>
                </c:pt>
                <c:pt idx="480">
                  <c:v>45429</c:v>
                </c:pt>
                <c:pt idx="481">
                  <c:v>45428</c:v>
                </c:pt>
                <c:pt idx="482">
                  <c:v>45427</c:v>
                </c:pt>
                <c:pt idx="483">
                  <c:v>45426</c:v>
                </c:pt>
                <c:pt idx="484">
                  <c:v>45425</c:v>
                </c:pt>
                <c:pt idx="485">
                  <c:v>45422</c:v>
                </c:pt>
                <c:pt idx="486">
                  <c:v>45421</c:v>
                </c:pt>
                <c:pt idx="487">
                  <c:v>45420</c:v>
                </c:pt>
                <c:pt idx="488">
                  <c:v>45419</c:v>
                </c:pt>
                <c:pt idx="489">
                  <c:v>45418</c:v>
                </c:pt>
                <c:pt idx="490">
                  <c:v>45415</c:v>
                </c:pt>
                <c:pt idx="491">
                  <c:v>45414</c:v>
                </c:pt>
                <c:pt idx="492">
                  <c:v>45413</c:v>
                </c:pt>
                <c:pt idx="493">
                  <c:v>45412</c:v>
                </c:pt>
                <c:pt idx="494">
                  <c:v>45411</c:v>
                </c:pt>
                <c:pt idx="495">
                  <c:v>45408</c:v>
                </c:pt>
                <c:pt idx="496">
                  <c:v>45407</c:v>
                </c:pt>
                <c:pt idx="497">
                  <c:v>45406</c:v>
                </c:pt>
                <c:pt idx="498">
                  <c:v>45405</c:v>
                </c:pt>
                <c:pt idx="499">
                  <c:v>45404</c:v>
                </c:pt>
                <c:pt idx="500">
                  <c:v>45401</c:v>
                </c:pt>
                <c:pt idx="501">
                  <c:v>45400</c:v>
                </c:pt>
                <c:pt idx="502">
                  <c:v>45399</c:v>
                </c:pt>
                <c:pt idx="503">
                  <c:v>45398</c:v>
                </c:pt>
                <c:pt idx="504">
                  <c:v>45397</c:v>
                </c:pt>
                <c:pt idx="505">
                  <c:v>45394</c:v>
                </c:pt>
                <c:pt idx="506">
                  <c:v>45393</c:v>
                </c:pt>
                <c:pt idx="507">
                  <c:v>45392</c:v>
                </c:pt>
                <c:pt idx="508">
                  <c:v>45391</c:v>
                </c:pt>
                <c:pt idx="509">
                  <c:v>45390</c:v>
                </c:pt>
                <c:pt idx="510">
                  <c:v>45387</c:v>
                </c:pt>
                <c:pt idx="511">
                  <c:v>45386</c:v>
                </c:pt>
                <c:pt idx="512">
                  <c:v>45385</c:v>
                </c:pt>
                <c:pt idx="513">
                  <c:v>45384</c:v>
                </c:pt>
                <c:pt idx="514">
                  <c:v>45383</c:v>
                </c:pt>
                <c:pt idx="515">
                  <c:v>45380</c:v>
                </c:pt>
                <c:pt idx="516">
                  <c:v>45379</c:v>
                </c:pt>
                <c:pt idx="517">
                  <c:v>45378</c:v>
                </c:pt>
                <c:pt idx="518">
                  <c:v>45377</c:v>
                </c:pt>
                <c:pt idx="519">
                  <c:v>45376</c:v>
                </c:pt>
                <c:pt idx="520">
                  <c:v>45373</c:v>
                </c:pt>
                <c:pt idx="521">
                  <c:v>45372</c:v>
                </c:pt>
                <c:pt idx="522">
                  <c:v>45371</c:v>
                </c:pt>
                <c:pt idx="523">
                  <c:v>45370</c:v>
                </c:pt>
                <c:pt idx="524">
                  <c:v>45369</c:v>
                </c:pt>
                <c:pt idx="525">
                  <c:v>45366</c:v>
                </c:pt>
                <c:pt idx="526">
                  <c:v>45365</c:v>
                </c:pt>
                <c:pt idx="527">
                  <c:v>45364</c:v>
                </c:pt>
                <c:pt idx="528">
                  <c:v>45363</c:v>
                </c:pt>
                <c:pt idx="529">
                  <c:v>45362</c:v>
                </c:pt>
                <c:pt idx="530">
                  <c:v>45359</c:v>
                </c:pt>
                <c:pt idx="531">
                  <c:v>45358</c:v>
                </c:pt>
                <c:pt idx="532">
                  <c:v>45357</c:v>
                </c:pt>
                <c:pt idx="533">
                  <c:v>45356</c:v>
                </c:pt>
                <c:pt idx="534">
                  <c:v>45355</c:v>
                </c:pt>
                <c:pt idx="535">
                  <c:v>45352</c:v>
                </c:pt>
                <c:pt idx="536">
                  <c:v>45351</c:v>
                </c:pt>
                <c:pt idx="537">
                  <c:v>45350</c:v>
                </c:pt>
                <c:pt idx="538">
                  <c:v>45349</c:v>
                </c:pt>
                <c:pt idx="539">
                  <c:v>45348</c:v>
                </c:pt>
                <c:pt idx="540">
                  <c:v>45345</c:v>
                </c:pt>
                <c:pt idx="541">
                  <c:v>45344</c:v>
                </c:pt>
                <c:pt idx="542">
                  <c:v>45343</c:v>
                </c:pt>
                <c:pt idx="543">
                  <c:v>45342</c:v>
                </c:pt>
                <c:pt idx="544">
                  <c:v>45341</c:v>
                </c:pt>
                <c:pt idx="545">
                  <c:v>45338</c:v>
                </c:pt>
                <c:pt idx="546">
                  <c:v>45337</c:v>
                </c:pt>
                <c:pt idx="547">
                  <c:v>45336</c:v>
                </c:pt>
                <c:pt idx="548">
                  <c:v>45335</c:v>
                </c:pt>
                <c:pt idx="549">
                  <c:v>45334</c:v>
                </c:pt>
                <c:pt idx="550">
                  <c:v>45331</c:v>
                </c:pt>
                <c:pt idx="551">
                  <c:v>45330</c:v>
                </c:pt>
                <c:pt idx="552">
                  <c:v>45329</c:v>
                </c:pt>
                <c:pt idx="553">
                  <c:v>45328</c:v>
                </c:pt>
                <c:pt idx="554">
                  <c:v>45327</c:v>
                </c:pt>
                <c:pt idx="555">
                  <c:v>45324</c:v>
                </c:pt>
                <c:pt idx="556">
                  <c:v>45323</c:v>
                </c:pt>
                <c:pt idx="557">
                  <c:v>45322</c:v>
                </c:pt>
                <c:pt idx="558">
                  <c:v>45321</c:v>
                </c:pt>
                <c:pt idx="559">
                  <c:v>45320</c:v>
                </c:pt>
                <c:pt idx="560">
                  <c:v>45317</c:v>
                </c:pt>
                <c:pt idx="561">
                  <c:v>45316</c:v>
                </c:pt>
                <c:pt idx="562">
                  <c:v>45315</c:v>
                </c:pt>
                <c:pt idx="563">
                  <c:v>45314</c:v>
                </c:pt>
                <c:pt idx="564">
                  <c:v>45313</c:v>
                </c:pt>
                <c:pt idx="565">
                  <c:v>45310</c:v>
                </c:pt>
                <c:pt idx="566">
                  <c:v>45309</c:v>
                </c:pt>
                <c:pt idx="567">
                  <c:v>45308</c:v>
                </c:pt>
                <c:pt idx="568">
                  <c:v>45307</c:v>
                </c:pt>
                <c:pt idx="569">
                  <c:v>45306</c:v>
                </c:pt>
                <c:pt idx="570">
                  <c:v>45303</c:v>
                </c:pt>
                <c:pt idx="571">
                  <c:v>45302</c:v>
                </c:pt>
                <c:pt idx="572">
                  <c:v>45301</c:v>
                </c:pt>
                <c:pt idx="573">
                  <c:v>45300</c:v>
                </c:pt>
                <c:pt idx="574">
                  <c:v>45299</c:v>
                </c:pt>
                <c:pt idx="575">
                  <c:v>45296</c:v>
                </c:pt>
                <c:pt idx="576">
                  <c:v>45295</c:v>
                </c:pt>
                <c:pt idx="577">
                  <c:v>45294</c:v>
                </c:pt>
                <c:pt idx="578">
                  <c:v>45293</c:v>
                </c:pt>
                <c:pt idx="579">
                  <c:v>45292</c:v>
                </c:pt>
                <c:pt idx="580">
                  <c:v>45289</c:v>
                </c:pt>
                <c:pt idx="581">
                  <c:v>45288</c:v>
                </c:pt>
                <c:pt idx="582">
                  <c:v>45287</c:v>
                </c:pt>
                <c:pt idx="583">
                  <c:v>45286</c:v>
                </c:pt>
                <c:pt idx="584">
                  <c:v>45285</c:v>
                </c:pt>
                <c:pt idx="585">
                  <c:v>45282</c:v>
                </c:pt>
                <c:pt idx="586">
                  <c:v>45281</c:v>
                </c:pt>
                <c:pt idx="587">
                  <c:v>45280</c:v>
                </c:pt>
                <c:pt idx="588">
                  <c:v>45279</c:v>
                </c:pt>
                <c:pt idx="589">
                  <c:v>45278</c:v>
                </c:pt>
                <c:pt idx="590">
                  <c:v>45275</c:v>
                </c:pt>
                <c:pt idx="591">
                  <c:v>45274</c:v>
                </c:pt>
                <c:pt idx="592">
                  <c:v>45273</c:v>
                </c:pt>
                <c:pt idx="593">
                  <c:v>45272</c:v>
                </c:pt>
                <c:pt idx="594">
                  <c:v>45271</c:v>
                </c:pt>
                <c:pt idx="595">
                  <c:v>45268</c:v>
                </c:pt>
                <c:pt idx="596">
                  <c:v>45267</c:v>
                </c:pt>
                <c:pt idx="597">
                  <c:v>45266</c:v>
                </c:pt>
                <c:pt idx="598">
                  <c:v>45265</c:v>
                </c:pt>
                <c:pt idx="599">
                  <c:v>45264</c:v>
                </c:pt>
                <c:pt idx="600">
                  <c:v>45261</c:v>
                </c:pt>
                <c:pt idx="601">
                  <c:v>45260</c:v>
                </c:pt>
                <c:pt idx="602">
                  <c:v>45259</c:v>
                </c:pt>
                <c:pt idx="603">
                  <c:v>45258</c:v>
                </c:pt>
                <c:pt idx="604">
                  <c:v>45257</c:v>
                </c:pt>
                <c:pt idx="605">
                  <c:v>45254</c:v>
                </c:pt>
                <c:pt idx="606">
                  <c:v>45253</c:v>
                </c:pt>
                <c:pt idx="607">
                  <c:v>45252</c:v>
                </c:pt>
                <c:pt idx="608">
                  <c:v>45251</c:v>
                </c:pt>
                <c:pt idx="609">
                  <c:v>45250</c:v>
                </c:pt>
                <c:pt idx="610">
                  <c:v>45247</c:v>
                </c:pt>
                <c:pt idx="611">
                  <c:v>45246</c:v>
                </c:pt>
                <c:pt idx="612">
                  <c:v>45245</c:v>
                </c:pt>
                <c:pt idx="613">
                  <c:v>45244</c:v>
                </c:pt>
                <c:pt idx="614">
                  <c:v>45243</c:v>
                </c:pt>
                <c:pt idx="615">
                  <c:v>45240</c:v>
                </c:pt>
                <c:pt idx="616">
                  <c:v>45239</c:v>
                </c:pt>
                <c:pt idx="617">
                  <c:v>45238</c:v>
                </c:pt>
                <c:pt idx="618">
                  <c:v>45237</c:v>
                </c:pt>
                <c:pt idx="619">
                  <c:v>45236</c:v>
                </c:pt>
                <c:pt idx="620">
                  <c:v>45233</c:v>
                </c:pt>
                <c:pt idx="621">
                  <c:v>45232</c:v>
                </c:pt>
                <c:pt idx="622">
                  <c:v>45231</c:v>
                </c:pt>
                <c:pt idx="623">
                  <c:v>45230</c:v>
                </c:pt>
                <c:pt idx="624">
                  <c:v>45229</c:v>
                </c:pt>
                <c:pt idx="625">
                  <c:v>45226</c:v>
                </c:pt>
                <c:pt idx="626">
                  <c:v>45225</c:v>
                </c:pt>
                <c:pt idx="627">
                  <c:v>45224</c:v>
                </c:pt>
                <c:pt idx="628">
                  <c:v>45223</c:v>
                </c:pt>
                <c:pt idx="629">
                  <c:v>45222</c:v>
                </c:pt>
                <c:pt idx="630">
                  <c:v>45219</c:v>
                </c:pt>
                <c:pt idx="631">
                  <c:v>45218</c:v>
                </c:pt>
                <c:pt idx="632">
                  <c:v>45217</c:v>
                </c:pt>
                <c:pt idx="633">
                  <c:v>45216</c:v>
                </c:pt>
                <c:pt idx="634">
                  <c:v>45215</c:v>
                </c:pt>
                <c:pt idx="635">
                  <c:v>45212</c:v>
                </c:pt>
                <c:pt idx="636">
                  <c:v>45211</c:v>
                </c:pt>
                <c:pt idx="637">
                  <c:v>45210</c:v>
                </c:pt>
                <c:pt idx="638">
                  <c:v>45209</c:v>
                </c:pt>
                <c:pt idx="639">
                  <c:v>45208</c:v>
                </c:pt>
                <c:pt idx="640">
                  <c:v>45205</c:v>
                </c:pt>
                <c:pt idx="641">
                  <c:v>45204</c:v>
                </c:pt>
                <c:pt idx="642">
                  <c:v>45203</c:v>
                </c:pt>
                <c:pt idx="643">
                  <c:v>45202</c:v>
                </c:pt>
                <c:pt idx="644">
                  <c:v>45201</c:v>
                </c:pt>
                <c:pt idx="645">
                  <c:v>45198</c:v>
                </c:pt>
                <c:pt idx="646">
                  <c:v>45197</c:v>
                </c:pt>
                <c:pt idx="647">
                  <c:v>45196</c:v>
                </c:pt>
                <c:pt idx="648">
                  <c:v>45195</c:v>
                </c:pt>
                <c:pt idx="649">
                  <c:v>45194</c:v>
                </c:pt>
                <c:pt idx="650">
                  <c:v>45191</c:v>
                </c:pt>
                <c:pt idx="651">
                  <c:v>45190</c:v>
                </c:pt>
                <c:pt idx="652">
                  <c:v>45189</c:v>
                </c:pt>
                <c:pt idx="653">
                  <c:v>45188</c:v>
                </c:pt>
                <c:pt idx="654">
                  <c:v>45187</c:v>
                </c:pt>
                <c:pt idx="655">
                  <c:v>45184</c:v>
                </c:pt>
                <c:pt idx="656">
                  <c:v>45183</c:v>
                </c:pt>
                <c:pt idx="657">
                  <c:v>45182</c:v>
                </c:pt>
                <c:pt idx="658">
                  <c:v>45181</c:v>
                </c:pt>
                <c:pt idx="659">
                  <c:v>45180</c:v>
                </c:pt>
                <c:pt idx="660">
                  <c:v>45177</c:v>
                </c:pt>
                <c:pt idx="661">
                  <c:v>45176</c:v>
                </c:pt>
                <c:pt idx="662">
                  <c:v>45175</c:v>
                </c:pt>
                <c:pt idx="663">
                  <c:v>45174</c:v>
                </c:pt>
                <c:pt idx="664">
                  <c:v>45173</c:v>
                </c:pt>
                <c:pt idx="665">
                  <c:v>45170</c:v>
                </c:pt>
                <c:pt idx="666">
                  <c:v>45169</c:v>
                </c:pt>
                <c:pt idx="667">
                  <c:v>45168</c:v>
                </c:pt>
                <c:pt idx="668">
                  <c:v>45167</c:v>
                </c:pt>
                <c:pt idx="669">
                  <c:v>45166</c:v>
                </c:pt>
                <c:pt idx="670">
                  <c:v>45163</c:v>
                </c:pt>
                <c:pt idx="671">
                  <c:v>45162</c:v>
                </c:pt>
                <c:pt idx="672">
                  <c:v>45161</c:v>
                </c:pt>
                <c:pt idx="673">
                  <c:v>45160</c:v>
                </c:pt>
                <c:pt idx="674">
                  <c:v>45159</c:v>
                </c:pt>
                <c:pt idx="675">
                  <c:v>45156</c:v>
                </c:pt>
                <c:pt idx="676">
                  <c:v>45155</c:v>
                </c:pt>
                <c:pt idx="677">
                  <c:v>45154</c:v>
                </c:pt>
                <c:pt idx="678">
                  <c:v>45153</c:v>
                </c:pt>
                <c:pt idx="679">
                  <c:v>45152</c:v>
                </c:pt>
                <c:pt idx="680">
                  <c:v>45149</c:v>
                </c:pt>
                <c:pt idx="681">
                  <c:v>45148</c:v>
                </c:pt>
                <c:pt idx="682">
                  <c:v>45147</c:v>
                </c:pt>
                <c:pt idx="683">
                  <c:v>45146</c:v>
                </c:pt>
                <c:pt idx="684">
                  <c:v>45145</c:v>
                </c:pt>
                <c:pt idx="685">
                  <c:v>45142</c:v>
                </c:pt>
                <c:pt idx="686">
                  <c:v>45141</c:v>
                </c:pt>
                <c:pt idx="687">
                  <c:v>45140</c:v>
                </c:pt>
                <c:pt idx="688">
                  <c:v>45139</c:v>
                </c:pt>
                <c:pt idx="689">
                  <c:v>45138</c:v>
                </c:pt>
                <c:pt idx="690">
                  <c:v>45135</c:v>
                </c:pt>
                <c:pt idx="691">
                  <c:v>45134</c:v>
                </c:pt>
                <c:pt idx="692">
                  <c:v>45133</c:v>
                </c:pt>
                <c:pt idx="693">
                  <c:v>45132</c:v>
                </c:pt>
                <c:pt idx="694">
                  <c:v>45131</c:v>
                </c:pt>
                <c:pt idx="695">
                  <c:v>45128</c:v>
                </c:pt>
                <c:pt idx="696">
                  <c:v>45127</c:v>
                </c:pt>
                <c:pt idx="697">
                  <c:v>45126</c:v>
                </c:pt>
                <c:pt idx="698">
                  <c:v>45125</c:v>
                </c:pt>
                <c:pt idx="699">
                  <c:v>45124</c:v>
                </c:pt>
                <c:pt idx="700">
                  <c:v>45121</c:v>
                </c:pt>
                <c:pt idx="701">
                  <c:v>45120</c:v>
                </c:pt>
                <c:pt idx="702">
                  <c:v>45119</c:v>
                </c:pt>
                <c:pt idx="703">
                  <c:v>45118</c:v>
                </c:pt>
                <c:pt idx="704">
                  <c:v>45117</c:v>
                </c:pt>
                <c:pt idx="705">
                  <c:v>45114</c:v>
                </c:pt>
                <c:pt idx="706">
                  <c:v>45113</c:v>
                </c:pt>
                <c:pt idx="707">
                  <c:v>45112</c:v>
                </c:pt>
                <c:pt idx="708">
                  <c:v>45111</c:v>
                </c:pt>
                <c:pt idx="709">
                  <c:v>45110</c:v>
                </c:pt>
                <c:pt idx="710">
                  <c:v>45107</c:v>
                </c:pt>
                <c:pt idx="711">
                  <c:v>45106</c:v>
                </c:pt>
                <c:pt idx="712">
                  <c:v>45105</c:v>
                </c:pt>
                <c:pt idx="713">
                  <c:v>45104</c:v>
                </c:pt>
                <c:pt idx="714">
                  <c:v>45103</c:v>
                </c:pt>
                <c:pt idx="715">
                  <c:v>45100</c:v>
                </c:pt>
                <c:pt idx="716">
                  <c:v>45099</c:v>
                </c:pt>
                <c:pt idx="717">
                  <c:v>45098</c:v>
                </c:pt>
                <c:pt idx="718">
                  <c:v>45097</c:v>
                </c:pt>
                <c:pt idx="719">
                  <c:v>45096</c:v>
                </c:pt>
                <c:pt idx="720">
                  <c:v>45093</c:v>
                </c:pt>
                <c:pt idx="721">
                  <c:v>45092</c:v>
                </c:pt>
                <c:pt idx="722">
                  <c:v>45091</c:v>
                </c:pt>
                <c:pt idx="723">
                  <c:v>45090</c:v>
                </c:pt>
                <c:pt idx="724">
                  <c:v>45089</c:v>
                </c:pt>
                <c:pt idx="725">
                  <c:v>45086</c:v>
                </c:pt>
                <c:pt idx="726">
                  <c:v>45085</c:v>
                </c:pt>
                <c:pt idx="727">
                  <c:v>45084</c:v>
                </c:pt>
                <c:pt idx="728">
                  <c:v>45083</c:v>
                </c:pt>
                <c:pt idx="729">
                  <c:v>45082</c:v>
                </c:pt>
                <c:pt idx="730">
                  <c:v>45079</c:v>
                </c:pt>
                <c:pt idx="731">
                  <c:v>45078</c:v>
                </c:pt>
                <c:pt idx="732">
                  <c:v>45077</c:v>
                </c:pt>
                <c:pt idx="733">
                  <c:v>45076</c:v>
                </c:pt>
                <c:pt idx="734">
                  <c:v>45075</c:v>
                </c:pt>
                <c:pt idx="735">
                  <c:v>45072</c:v>
                </c:pt>
                <c:pt idx="736">
                  <c:v>45071</c:v>
                </c:pt>
                <c:pt idx="737">
                  <c:v>45070</c:v>
                </c:pt>
                <c:pt idx="738">
                  <c:v>45069</c:v>
                </c:pt>
                <c:pt idx="739">
                  <c:v>45068</c:v>
                </c:pt>
                <c:pt idx="740">
                  <c:v>45065</c:v>
                </c:pt>
                <c:pt idx="741">
                  <c:v>45064</c:v>
                </c:pt>
                <c:pt idx="742">
                  <c:v>45063</c:v>
                </c:pt>
                <c:pt idx="743">
                  <c:v>45062</c:v>
                </c:pt>
                <c:pt idx="744">
                  <c:v>45061</c:v>
                </c:pt>
                <c:pt idx="745">
                  <c:v>45058</c:v>
                </c:pt>
                <c:pt idx="746">
                  <c:v>45057</c:v>
                </c:pt>
                <c:pt idx="747">
                  <c:v>45056</c:v>
                </c:pt>
                <c:pt idx="748">
                  <c:v>45055</c:v>
                </c:pt>
                <c:pt idx="749">
                  <c:v>45054</c:v>
                </c:pt>
                <c:pt idx="750">
                  <c:v>45051</c:v>
                </c:pt>
                <c:pt idx="751">
                  <c:v>45050</c:v>
                </c:pt>
                <c:pt idx="752">
                  <c:v>45049</c:v>
                </c:pt>
                <c:pt idx="753">
                  <c:v>45048</c:v>
                </c:pt>
                <c:pt idx="754">
                  <c:v>45047</c:v>
                </c:pt>
                <c:pt idx="755">
                  <c:v>45044</c:v>
                </c:pt>
                <c:pt idx="756">
                  <c:v>45043</c:v>
                </c:pt>
                <c:pt idx="757">
                  <c:v>45042</c:v>
                </c:pt>
                <c:pt idx="758">
                  <c:v>45041</c:v>
                </c:pt>
                <c:pt idx="759">
                  <c:v>45040</c:v>
                </c:pt>
                <c:pt idx="760">
                  <c:v>45037</c:v>
                </c:pt>
                <c:pt idx="761">
                  <c:v>45036</c:v>
                </c:pt>
                <c:pt idx="762">
                  <c:v>45035</c:v>
                </c:pt>
                <c:pt idx="763">
                  <c:v>45034</c:v>
                </c:pt>
                <c:pt idx="764">
                  <c:v>45033</c:v>
                </c:pt>
                <c:pt idx="765">
                  <c:v>45030</c:v>
                </c:pt>
                <c:pt idx="766">
                  <c:v>45029</c:v>
                </c:pt>
                <c:pt idx="767">
                  <c:v>45028</c:v>
                </c:pt>
                <c:pt idx="768">
                  <c:v>45027</c:v>
                </c:pt>
                <c:pt idx="769">
                  <c:v>45026</c:v>
                </c:pt>
                <c:pt idx="770">
                  <c:v>45023</c:v>
                </c:pt>
                <c:pt idx="771">
                  <c:v>45022</c:v>
                </c:pt>
                <c:pt idx="772">
                  <c:v>45021</c:v>
                </c:pt>
                <c:pt idx="773">
                  <c:v>45020</c:v>
                </c:pt>
                <c:pt idx="774">
                  <c:v>45019</c:v>
                </c:pt>
                <c:pt idx="775">
                  <c:v>45016</c:v>
                </c:pt>
                <c:pt idx="776">
                  <c:v>45015</c:v>
                </c:pt>
                <c:pt idx="777">
                  <c:v>45014</c:v>
                </c:pt>
                <c:pt idx="778">
                  <c:v>45013</c:v>
                </c:pt>
                <c:pt idx="779">
                  <c:v>45012</c:v>
                </c:pt>
                <c:pt idx="780">
                  <c:v>45009</c:v>
                </c:pt>
                <c:pt idx="781">
                  <c:v>45008</c:v>
                </c:pt>
                <c:pt idx="782">
                  <c:v>45007</c:v>
                </c:pt>
                <c:pt idx="783">
                  <c:v>45006</c:v>
                </c:pt>
                <c:pt idx="784">
                  <c:v>45005</c:v>
                </c:pt>
                <c:pt idx="785">
                  <c:v>45002</c:v>
                </c:pt>
                <c:pt idx="786">
                  <c:v>45001</c:v>
                </c:pt>
                <c:pt idx="787">
                  <c:v>45000</c:v>
                </c:pt>
                <c:pt idx="788">
                  <c:v>44999</c:v>
                </c:pt>
                <c:pt idx="789">
                  <c:v>44998</c:v>
                </c:pt>
                <c:pt idx="790">
                  <c:v>44995</c:v>
                </c:pt>
                <c:pt idx="791">
                  <c:v>44994</c:v>
                </c:pt>
                <c:pt idx="792">
                  <c:v>44993</c:v>
                </c:pt>
                <c:pt idx="793">
                  <c:v>44992</c:v>
                </c:pt>
                <c:pt idx="794">
                  <c:v>44991</c:v>
                </c:pt>
                <c:pt idx="795">
                  <c:v>44988</c:v>
                </c:pt>
                <c:pt idx="796">
                  <c:v>44987</c:v>
                </c:pt>
                <c:pt idx="797">
                  <c:v>44986</c:v>
                </c:pt>
                <c:pt idx="798">
                  <c:v>44985</c:v>
                </c:pt>
                <c:pt idx="799">
                  <c:v>44984</c:v>
                </c:pt>
                <c:pt idx="800">
                  <c:v>44981</c:v>
                </c:pt>
                <c:pt idx="801">
                  <c:v>44980</c:v>
                </c:pt>
                <c:pt idx="802">
                  <c:v>44979</c:v>
                </c:pt>
                <c:pt idx="803">
                  <c:v>44978</c:v>
                </c:pt>
                <c:pt idx="804">
                  <c:v>44977</c:v>
                </c:pt>
                <c:pt idx="805">
                  <c:v>44974</c:v>
                </c:pt>
                <c:pt idx="806">
                  <c:v>44973</c:v>
                </c:pt>
                <c:pt idx="807">
                  <c:v>44972</c:v>
                </c:pt>
                <c:pt idx="808">
                  <c:v>44971</c:v>
                </c:pt>
                <c:pt idx="809">
                  <c:v>44970</c:v>
                </c:pt>
                <c:pt idx="810">
                  <c:v>44967</c:v>
                </c:pt>
                <c:pt idx="811">
                  <c:v>44966</c:v>
                </c:pt>
                <c:pt idx="812">
                  <c:v>44965</c:v>
                </c:pt>
                <c:pt idx="813">
                  <c:v>44964</c:v>
                </c:pt>
                <c:pt idx="814">
                  <c:v>44963</c:v>
                </c:pt>
                <c:pt idx="815">
                  <c:v>44960</c:v>
                </c:pt>
                <c:pt idx="816">
                  <c:v>44959</c:v>
                </c:pt>
                <c:pt idx="817">
                  <c:v>44958</c:v>
                </c:pt>
                <c:pt idx="818">
                  <c:v>44957</c:v>
                </c:pt>
                <c:pt idx="819">
                  <c:v>44956</c:v>
                </c:pt>
                <c:pt idx="820">
                  <c:v>44953</c:v>
                </c:pt>
                <c:pt idx="821">
                  <c:v>44952</c:v>
                </c:pt>
                <c:pt idx="822">
                  <c:v>44951</c:v>
                </c:pt>
                <c:pt idx="823">
                  <c:v>44950</c:v>
                </c:pt>
                <c:pt idx="824">
                  <c:v>44949</c:v>
                </c:pt>
                <c:pt idx="825">
                  <c:v>44946</c:v>
                </c:pt>
                <c:pt idx="826">
                  <c:v>44945</c:v>
                </c:pt>
                <c:pt idx="827">
                  <c:v>44944</c:v>
                </c:pt>
                <c:pt idx="828">
                  <c:v>44943</c:v>
                </c:pt>
                <c:pt idx="829">
                  <c:v>44942</c:v>
                </c:pt>
                <c:pt idx="830">
                  <c:v>44939</c:v>
                </c:pt>
                <c:pt idx="831">
                  <c:v>44938</c:v>
                </c:pt>
                <c:pt idx="832">
                  <c:v>44937</c:v>
                </c:pt>
                <c:pt idx="833">
                  <c:v>44936</c:v>
                </c:pt>
                <c:pt idx="834">
                  <c:v>44935</c:v>
                </c:pt>
                <c:pt idx="835">
                  <c:v>44932</c:v>
                </c:pt>
                <c:pt idx="836">
                  <c:v>44931</c:v>
                </c:pt>
                <c:pt idx="837">
                  <c:v>44930</c:v>
                </c:pt>
                <c:pt idx="838">
                  <c:v>44929</c:v>
                </c:pt>
                <c:pt idx="839">
                  <c:v>44928</c:v>
                </c:pt>
                <c:pt idx="840">
                  <c:v>44925</c:v>
                </c:pt>
                <c:pt idx="841">
                  <c:v>44924</c:v>
                </c:pt>
                <c:pt idx="842">
                  <c:v>44923</c:v>
                </c:pt>
                <c:pt idx="843">
                  <c:v>44922</c:v>
                </c:pt>
                <c:pt idx="844">
                  <c:v>44921</c:v>
                </c:pt>
                <c:pt idx="845">
                  <c:v>44918</c:v>
                </c:pt>
                <c:pt idx="846">
                  <c:v>44917</c:v>
                </c:pt>
                <c:pt idx="847">
                  <c:v>44916</c:v>
                </c:pt>
                <c:pt idx="848">
                  <c:v>44915</c:v>
                </c:pt>
                <c:pt idx="849">
                  <c:v>44914</c:v>
                </c:pt>
                <c:pt idx="850">
                  <c:v>44911</c:v>
                </c:pt>
                <c:pt idx="851">
                  <c:v>44910</c:v>
                </c:pt>
                <c:pt idx="852">
                  <c:v>44909</c:v>
                </c:pt>
                <c:pt idx="853">
                  <c:v>44908</c:v>
                </c:pt>
                <c:pt idx="854">
                  <c:v>44907</c:v>
                </c:pt>
                <c:pt idx="855">
                  <c:v>44904</c:v>
                </c:pt>
                <c:pt idx="856">
                  <c:v>44903</c:v>
                </c:pt>
                <c:pt idx="857">
                  <c:v>44902</c:v>
                </c:pt>
                <c:pt idx="858">
                  <c:v>44901</c:v>
                </c:pt>
                <c:pt idx="859">
                  <c:v>44900</c:v>
                </c:pt>
                <c:pt idx="860">
                  <c:v>44897</c:v>
                </c:pt>
                <c:pt idx="861">
                  <c:v>44896</c:v>
                </c:pt>
                <c:pt idx="862">
                  <c:v>44895</c:v>
                </c:pt>
                <c:pt idx="863">
                  <c:v>44894</c:v>
                </c:pt>
                <c:pt idx="864">
                  <c:v>44893</c:v>
                </c:pt>
                <c:pt idx="865">
                  <c:v>44890</c:v>
                </c:pt>
                <c:pt idx="866">
                  <c:v>44889</c:v>
                </c:pt>
                <c:pt idx="867">
                  <c:v>44888</c:v>
                </c:pt>
                <c:pt idx="868">
                  <c:v>44887</c:v>
                </c:pt>
                <c:pt idx="869">
                  <c:v>44886</c:v>
                </c:pt>
                <c:pt idx="870">
                  <c:v>44883</c:v>
                </c:pt>
                <c:pt idx="871">
                  <c:v>44882</c:v>
                </c:pt>
                <c:pt idx="872">
                  <c:v>44881</c:v>
                </c:pt>
                <c:pt idx="873">
                  <c:v>44880</c:v>
                </c:pt>
                <c:pt idx="874">
                  <c:v>44879</c:v>
                </c:pt>
                <c:pt idx="875">
                  <c:v>44876</c:v>
                </c:pt>
                <c:pt idx="876">
                  <c:v>44875</c:v>
                </c:pt>
                <c:pt idx="877">
                  <c:v>44874</c:v>
                </c:pt>
                <c:pt idx="878">
                  <c:v>44873</c:v>
                </c:pt>
                <c:pt idx="879">
                  <c:v>44872</c:v>
                </c:pt>
                <c:pt idx="880">
                  <c:v>44869</c:v>
                </c:pt>
                <c:pt idx="881">
                  <c:v>44868</c:v>
                </c:pt>
                <c:pt idx="882">
                  <c:v>44867</c:v>
                </c:pt>
                <c:pt idx="883">
                  <c:v>44866</c:v>
                </c:pt>
                <c:pt idx="884">
                  <c:v>44865</c:v>
                </c:pt>
                <c:pt idx="885">
                  <c:v>44862</c:v>
                </c:pt>
                <c:pt idx="886">
                  <c:v>44861</c:v>
                </c:pt>
                <c:pt idx="887">
                  <c:v>44860</c:v>
                </c:pt>
                <c:pt idx="888">
                  <c:v>44859</c:v>
                </c:pt>
                <c:pt idx="889">
                  <c:v>44858</c:v>
                </c:pt>
                <c:pt idx="890">
                  <c:v>44855</c:v>
                </c:pt>
                <c:pt idx="891">
                  <c:v>44854</c:v>
                </c:pt>
                <c:pt idx="892">
                  <c:v>44853</c:v>
                </c:pt>
                <c:pt idx="893">
                  <c:v>44852</c:v>
                </c:pt>
                <c:pt idx="894">
                  <c:v>44851</c:v>
                </c:pt>
                <c:pt idx="895">
                  <c:v>44848</c:v>
                </c:pt>
                <c:pt idx="896">
                  <c:v>44847</c:v>
                </c:pt>
                <c:pt idx="897">
                  <c:v>44846</c:v>
                </c:pt>
                <c:pt idx="898">
                  <c:v>44845</c:v>
                </c:pt>
                <c:pt idx="899">
                  <c:v>44844</c:v>
                </c:pt>
                <c:pt idx="900">
                  <c:v>44841</c:v>
                </c:pt>
                <c:pt idx="901">
                  <c:v>44840</c:v>
                </c:pt>
                <c:pt idx="902">
                  <c:v>44839</c:v>
                </c:pt>
                <c:pt idx="903">
                  <c:v>44838</c:v>
                </c:pt>
                <c:pt idx="904">
                  <c:v>44837</c:v>
                </c:pt>
                <c:pt idx="905">
                  <c:v>44834</c:v>
                </c:pt>
                <c:pt idx="906">
                  <c:v>44833</c:v>
                </c:pt>
                <c:pt idx="907">
                  <c:v>44832</c:v>
                </c:pt>
                <c:pt idx="908">
                  <c:v>44831</c:v>
                </c:pt>
                <c:pt idx="909">
                  <c:v>44830</c:v>
                </c:pt>
                <c:pt idx="910">
                  <c:v>44827</c:v>
                </c:pt>
                <c:pt idx="911">
                  <c:v>44826</c:v>
                </c:pt>
                <c:pt idx="912">
                  <c:v>44825</c:v>
                </c:pt>
                <c:pt idx="913">
                  <c:v>44824</c:v>
                </c:pt>
                <c:pt idx="914">
                  <c:v>44823</c:v>
                </c:pt>
                <c:pt idx="915">
                  <c:v>44820</c:v>
                </c:pt>
                <c:pt idx="916">
                  <c:v>44819</c:v>
                </c:pt>
                <c:pt idx="917">
                  <c:v>44818</c:v>
                </c:pt>
                <c:pt idx="918">
                  <c:v>44817</c:v>
                </c:pt>
                <c:pt idx="919">
                  <c:v>44816</c:v>
                </c:pt>
                <c:pt idx="920">
                  <c:v>44813</c:v>
                </c:pt>
                <c:pt idx="921">
                  <c:v>44812</c:v>
                </c:pt>
                <c:pt idx="922">
                  <c:v>44811</c:v>
                </c:pt>
                <c:pt idx="923">
                  <c:v>44810</c:v>
                </c:pt>
                <c:pt idx="924">
                  <c:v>44809</c:v>
                </c:pt>
                <c:pt idx="925">
                  <c:v>44806</c:v>
                </c:pt>
                <c:pt idx="926">
                  <c:v>44805</c:v>
                </c:pt>
                <c:pt idx="927">
                  <c:v>44804</c:v>
                </c:pt>
                <c:pt idx="928">
                  <c:v>44803</c:v>
                </c:pt>
                <c:pt idx="929">
                  <c:v>44802</c:v>
                </c:pt>
                <c:pt idx="930">
                  <c:v>44799</c:v>
                </c:pt>
                <c:pt idx="931">
                  <c:v>44798</c:v>
                </c:pt>
                <c:pt idx="932">
                  <c:v>44797</c:v>
                </c:pt>
                <c:pt idx="933">
                  <c:v>44796</c:v>
                </c:pt>
                <c:pt idx="934">
                  <c:v>44795</c:v>
                </c:pt>
                <c:pt idx="935">
                  <c:v>44792</c:v>
                </c:pt>
                <c:pt idx="936">
                  <c:v>44791</c:v>
                </c:pt>
                <c:pt idx="937">
                  <c:v>44790</c:v>
                </c:pt>
                <c:pt idx="938">
                  <c:v>44789</c:v>
                </c:pt>
                <c:pt idx="939">
                  <c:v>44788</c:v>
                </c:pt>
                <c:pt idx="940">
                  <c:v>44785</c:v>
                </c:pt>
                <c:pt idx="941">
                  <c:v>44784</c:v>
                </c:pt>
                <c:pt idx="942">
                  <c:v>44783</c:v>
                </c:pt>
                <c:pt idx="943">
                  <c:v>44782</c:v>
                </c:pt>
                <c:pt idx="944">
                  <c:v>44781</c:v>
                </c:pt>
                <c:pt idx="945">
                  <c:v>44778</c:v>
                </c:pt>
                <c:pt idx="946">
                  <c:v>44777</c:v>
                </c:pt>
                <c:pt idx="947">
                  <c:v>44776</c:v>
                </c:pt>
                <c:pt idx="948">
                  <c:v>44775</c:v>
                </c:pt>
                <c:pt idx="949">
                  <c:v>44774</c:v>
                </c:pt>
                <c:pt idx="950">
                  <c:v>44771</c:v>
                </c:pt>
                <c:pt idx="951">
                  <c:v>44770</c:v>
                </c:pt>
                <c:pt idx="952">
                  <c:v>44769</c:v>
                </c:pt>
                <c:pt idx="953">
                  <c:v>44768</c:v>
                </c:pt>
                <c:pt idx="954">
                  <c:v>44767</c:v>
                </c:pt>
                <c:pt idx="955">
                  <c:v>44764</c:v>
                </c:pt>
                <c:pt idx="956">
                  <c:v>44763</c:v>
                </c:pt>
                <c:pt idx="957">
                  <c:v>44762</c:v>
                </c:pt>
                <c:pt idx="958">
                  <c:v>44761</c:v>
                </c:pt>
                <c:pt idx="959">
                  <c:v>44760</c:v>
                </c:pt>
                <c:pt idx="960">
                  <c:v>44757</c:v>
                </c:pt>
                <c:pt idx="961">
                  <c:v>44756</c:v>
                </c:pt>
                <c:pt idx="962">
                  <c:v>44755</c:v>
                </c:pt>
                <c:pt idx="963">
                  <c:v>44754</c:v>
                </c:pt>
                <c:pt idx="964">
                  <c:v>44753</c:v>
                </c:pt>
                <c:pt idx="965">
                  <c:v>44750</c:v>
                </c:pt>
                <c:pt idx="966">
                  <c:v>44749</c:v>
                </c:pt>
                <c:pt idx="967">
                  <c:v>44748</c:v>
                </c:pt>
                <c:pt idx="968">
                  <c:v>44747</c:v>
                </c:pt>
                <c:pt idx="969">
                  <c:v>44746</c:v>
                </c:pt>
                <c:pt idx="970">
                  <c:v>44743</c:v>
                </c:pt>
                <c:pt idx="971">
                  <c:v>44742</c:v>
                </c:pt>
                <c:pt idx="972">
                  <c:v>44741</c:v>
                </c:pt>
                <c:pt idx="973">
                  <c:v>44740</c:v>
                </c:pt>
                <c:pt idx="974">
                  <c:v>44739</c:v>
                </c:pt>
                <c:pt idx="975">
                  <c:v>44736</c:v>
                </c:pt>
                <c:pt idx="976">
                  <c:v>44735</c:v>
                </c:pt>
                <c:pt idx="977">
                  <c:v>44734</c:v>
                </c:pt>
                <c:pt idx="978">
                  <c:v>44733</c:v>
                </c:pt>
                <c:pt idx="979">
                  <c:v>44732</c:v>
                </c:pt>
                <c:pt idx="980">
                  <c:v>44729</c:v>
                </c:pt>
                <c:pt idx="981">
                  <c:v>44728</c:v>
                </c:pt>
                <c:pt idx="982">
                  <c:v>44727</c:v>
                </c:pt>
                <c:pt idx="983">
                  <c:v>44726</c:v>
                </c:pt>
                <c:pt idx="984">
                  <c:v>44725</c:v>
                </c:pt>
                <c:pt idx="985">
                  <c:v>44722</c:v>
                </c:pt>
                <c:pt idx="986">
                  <c:v>44721</c:v>
                </c:pt>
                <c:pt idx="987">
                  <c:v>44720</c:v>
                </c:pt>
                <c:pt idx="988">
                  <c:v>44719</c:v>
                </c:pt>
                <c:pt idx="989">
                  <c:v>44718</c:v>
                </c:pt>
                <c:pt idx="990">
                  <c:v>44715</c:v>
                </c:pt>
                <c:pt idx="991">
                  <c:v>44714</c:v>
                </c:pt>
                <c:pt idx="992">
                  <c:v>44713</c:v>
                </c:pt>
                <c:pt idx="993">
                  <c:v>44712</c:v>
                </c:pt>
                <c:pt idx="994">
                  <c:v>44711</c:v>
                </c:pt>
                <c:pt idx="995">
                  <c:v>44708</c:v>
                </c:pt>
                <c:pt idx="996">
                  <c:v>44707</c:v>
                </c:pt>
                <c:pt idx="997">
                  <c:v>44706</c:v>
                </c:pt>
                <c:pt idx="998">
                  <c:v>44705</c:v>
                </c:pt>
                <c:pt idx="999">
                  <c:v>44704</c:v>
                </c:pt>
                <c:pt idx="1000">
                  <c:v>44701</c:v>
                </c:pt>
                <c:pt idx="1001">
                  <c:v>44700</c:v>
                </c:pt>
                <c:pt idx="1002">
                  <c:v>44699</c:v>
                </c:pt>
                <c:pt idx="1003">
                  <c:v>44698</c:v>
                </c:pt>
                <c:pt idx="1004">
                  <c:v>44697</c:v>
                </c:pt>
                <c:pt idx="1005">
                  <c:v>44694</c:v>
                </c:pt>
                <c:pt idx="1006">
                  <c:v>44693</c:v>
                </c:pt>
                <c:pt idx="1007">
                  <c:v>44692</c:v>
                </c:pt>
                <c:pt idx="1008">
                  <c:v>44691</c:v>
                </c:pt>
                <c:pt idx="1009">
                  <c:v>44690</c:v>
                </c:pt>
                <c:pt idx="1010">
                  <c:v>44687</c:v>
                </c:pt>
                <c:pt idx="1011">
                  <c:v>44686</c:v>
                </c:pt>
                <c:pt idx="1012">
                  <c:v>44685</c:v>
                </c:pt>
                <c:pt idx="1013">
                  <c:v>44684</c:v>
                </c:pt>
                <c:pt idx="1014">
                  <c:v>44683</c:v>
                </c:pt>
                <c:pt idx="1015">
                  <c:v>44680</c:v>
                </c:pt>
                <c:pt idx="1016">
                  <c:v>44679</c:v>
                </c:pt>
                <c:pt idx="1017">
                  <c:v>44678</c:v>
                </c:pt>
                <c:pt idx="1018">
                  <c:v>44677</c:v>
                </c:pt>
                <c:pt idx="1019">
                  <c:v>44676</c:v>
                </c:pt>
                <c:pt idx="1020">
                  <c:v>44673</c:v>
                </c:pt>
                <c:pt idx="1021">
                  <c:v>44672</c:v>
                </c:pt>
                <c:pt idx="1022">
                  <c:v>44671</c:v>
                </c:pt>
                <c:pt idx="1023">
                  <c:v>44670</c:v>
                </c:pt>
                <c:pt idx="1024">
                  <c:v>44669</c:v>
                </c:pt>
                <c:pt idx="1025">
                  <c:v>44666</c:v>
                </c:pt>
                <c:pt idx="1026">
                  <c:v>44665</c:v>
                </c:pt>
                <c:pt idx="1027">
                  <c:v>44664</c:v>
                </c:pt>
                <c:pt idx="1028">
                  <c:v>44663</c:v>
                </c:pt>
                <c:pt idx="1029">
                  <c:v>44662</c:v>
                </c:pt>
                <c:pt idx="1030">
                  <c:v>44659</c:v>
                </c:pt>
                <c:pt idx="1031">
                  <c:v>44658</c:v>
                </c:pt>
                <c:pt idx="1032">
                  <c:v>44657</c:v>
                </c:pt>
                <c:pt idx="1033">
                  <c:v>44656</c:v>
                </c:pt>
                <c:pt idx="1034">
                  <c:v>44655</c:v>
                </c:pt>
                <c:pt idx="1035">
                  <c:v>44652</c:v>
                </c:pt>
                <c:pt idx="1036">
                  <c:v>44651</c:v>
                </c:pt>
                <c:pt idx="1037">
                  <c:v>44650</c:v>
                </c:pt>
                <c:pt idx="1038">
                  <c:v>44649</c:v>
                </c:pt>
                <c:pt idx="1039">
                  <c:v>44648</c:v>
                </c:pt>
                <c:pt idx="1040">
                  <c:v>44645</c:v>
                </c:pt>
                <c:pt idx="1041">
                  <c:v>44644</c:v>
                </c:pt>
                <c:pt idx="1042">
                  <c:v>44643</c:v>
                </c:pt>
                <c:pt idx="1043">
                  <c:v>44642</c:v>
                </c:pt>
                <c:pt idx="1044">
                  <c:v>44641</c:v>
                </c:pt>
                <c:pt idx="1045">
                  <c:v>44638</c:v>
                </c:pt>
                <c:pt idx="1046">
                  <c:v>44637</c:v>
                </c:pt>
                <c:pt idx="1047">
                  <c:v>44636</c:v>
                </c:pt>
                <c:pt idx="1048">
                  <c:v>44635</c:v>
                </c:pt>
                <c:pt idx="1049">
                  <c:v>44634</c:v>
                </c:pt>
                <c:pt idx="1050">
                  <c:v>44631</c:v>
                </c:pt>
                <c:pt idx="1051">
                  <c:v>44630</c:v>
                </c:pt>
                <c:pt idx="1052">
                  <c:v>44629</c:v>
                </c:pt>
                <c:pt idx="1053">
                  <c:v>44628</c:v>
                </c:pt>
                <c:pt idx="1054">
                  <c:v>44627</c:v>
                </c:pt>
                <c:pt idx="1055">
                  <c:v>44624</c:v>
                </c:pt>
                <c:pt idx="1056">
                  <c:v>44623</c:v>
                </c:pt>
                <c:pt idx="1057">
                  <c:v>44622</c:v>
                </c:pt>
                <c:pt idx="1058">
                  <c:v>44621</c:v>
                </c:pt>
                <c:pt idx="1059">
                  <c:v>44620</c:v>
                </c:pt>
                <c:pt idx="1060">
                  <c:v>44617</c:v>
                </c:pt>
                <c:pt idx="1061">
                  <c:v>44616</c:v>
                </c:pt>
                <c:pt idx="1062">
                  <c:v>44615</c:v>
                </c:pt>
                <c:pt idx="1063">
                  <c:v>44614</c:v>
                </c:pt>
                <c:pt idx="1064">
                  <c:v>44613</c:v>
                </c:pt>
                <c:pt idx="1065">
                  <c:v>44610</c:v>
                </c:pt>
                <c:pt idx="1066">
                  <c:v>44609</c:v>
                </c:pt>
                <c:pt idx="1067">
                  <c:v>44608</c:v>
                </c:pt>
                <c:pt idx="1068">
                  <c:v>44607</c:v>
                </c:pt>
                <c:pt idx="1069">
                  <c:v>44606</c:v>
                </c:pt>
                <c:pt idx="1070">
                  <c:v>44603</c:v>
                </c:pt>
                <c:pt idx="1071">
                  <c:v>44602</c:v>
                </c:pt>
                <c:pt idx="1072">
                  <c:v>44601</c:v>
                </c:pt>
                <c:pt idx="1073">
                  <c:v>44600</c:v>
                </c:pt>
                <c:pt idx="1074">
                  <c:v>44599</c:v>
                </c:pt>
                <c:pt idx="1075">
                  <c:v>44596</c:v>
                </c:pt>
                <c:pt idx="1076">
                  <c:v>44595</c:v>
                </c:pt>
                <c:pt idx="1077">
                  <c:v>44594</c:v>
                </c:pt>
                <c:pt idx="1078">
                  <c:v>44593</c:v>
                </c:pt>
                <c:pt idx="1079">
                  <c:v>44592</c:v>
                </c:pt>
                <c:pt idx="1080">
                  <c:v>44589</c:v>
                </c:pt>
                <c:pt idx="1081">
                  <c:v>44588</c:v>
                </c:pt>
                <c:pt idx="1082">
                  <c:v>44587</c:v>
                </c:pt>
                <c:pt idx="1083">
                  <c:v>44586</c:v>
                </c:pt>
                <c:pt idx="1084">
                  <c:v>44585</c:v>
                </c:pt>
                <c:pt idx="1085">
                  <c:v>44582</c:v>
                </c:pt>
                <c:pt idx="1086">
                  <c:v>44581</c:v>
                </c:pt>
                <c:pt idx="1087">
                  <c:v>44580</c:v>
                </c:pt>
                <c:pt idx="1088">
                  <c:v>44579</c:v>
                </c:pt>
                <c:pt idx="1089">
                  <c:v>44578</c:v>
                </c:pt>
                <c:pt idx="1090">
                  <c:v>44575</c:v>
                </c:pt>
                <c:pt idx="1091">
                  <c:v>44574</c:v>
                </c:pt>
                <c:pt idx="1092">
                  <c:v>44573</c:v>
                </c:pt>
                <c:pt idx="1093">
                  <c:v>44572</c:v>
                </c:pt>
                <c:pt idx="1094">
                  <c:v>44571</c:v>
                </c:pt>
                <c:pt idx="1095">
                  <c:v>44568</c:v>
                </c:pt>
                <c:pt idx="1096">
                  <c:v>44567</c:v>
                </c:pt>
                <c:pt idx="1097">
                  <c:v>44566</c:v>
                </c:pt>
                <c:pt idx="1098">
                  <c:v>44565</c:v>
                </c:pt>
                <c:pt idx="1099">
                  <c:v>44564</c:v>
                </c:pt>
                <c:pt idx="1100">
                  <c:v>44561</c:v>
                </c:pt>
                <c:pt idx="1101">
                  <c:v>44560</c:v>
                </c:pt>
                <c:pt idx="1102">
                  <c:v>44559</c:v>
                </c:pt>
                <c:pt idx="1103">
                  <c:v>44558</c:v>
                </c:pt>
                <c:pt idx="1104">
                  <c:v>44557</c:v>
                </c:pt>
                <c:pt idx="1105">
                  <c:v>44554</c:v>
                </c:pt>
                <c:pt idx="1106">
                  <c:v>44553</c:v>
                </c:pt>
                <c:pt idx="1107">
                  <c:v>44552</c:v>
                </c:pt>
                <c:pt idx="1108">
                  <c:v>44551</c:v>
                </c:pt>
                <c:pt idx="1109">
                  <c:v>44550</c:v>
                </c:pt>
                <c:pt idx="1110">
                  <c:v>44547</c:v>
                </c:pt>
                <c:pt idx="1111">
                  <c:v>44546</c:v>
                </c:pt>
                <c:pt idx="1112">
                  <c:v>44545</c:v>
                </c:pt>
                <c:pt idx="1113">
                  <c:v>44544</c:v>
                </c:pt>
                <c:pt idx="1114">
                  <c:v>44543</c:v>
                </c:pt>
                <c:pt idx="1115">
                  <c:v>44540</c:v>
                </c:pt>
                <c:pt idx="1116">
                  <c:v>44539</c:v>
                </c:pt>
                <c:pt idx="1117">
                  <c:v>44538</c:v>
                </c:pt>
                <c:pt idx="1118">
                  <c:v>44537</c:v>
                </c:pt>
                <c:pt idx="1119">
                  <c:v>44536</c:v>
                </c:pt>
                <c:pt idx="1120">
                  <c:v>44533</c:v>
                </c:pt>
                <c:pt idx="1121">
                  <c:v>44532</c:v>
                </c:pt>
                <c:pt idx="1122">
                  <c:v>44531</c:v>
                </c:pt>
                <c:pt idx="1123">
                  <c:v>44530</c:v>
                </c:pt>
                <c:pt idx="1124">
                  <c:v>44529</c:v>
                </c:pt>
                <c:pt idx="1125">
                  <c:v>44526</c:v>
                </c:pt>
                <c:pt idx="1126">
                  <c:v>44525</c:v>
                </c:pt>
                <c:pt idx="1127">
                  <c:v>44524</c:v>
                </c:pt>
                <c:pt idx="1128">
                  <c:v>44523</c:v>
                </c:pt>
                <c:pt idx="1129">
                  <c:v>44522</c:v>
                </c:pt>
                <c:pt idx="1130">
                  <c:v>44519</c:v>
                </c:pt>
                <c:pt idx="1131">
                  <c:v>44518</c:v>
                </c:pt>
                <c:pt idx="1132">
                  <c:v>44517</c:v>
                </c:pt>
                <c:pt idx="1133">
                  <c:v>44516</c:v>
                </c:pt>
                <c:pt idx="1134">
                  <c:v>44515</c:v>
                </c:pt>
                <c:pt idx="1135">
                  <c:v>44512</c:v>
                </c:pt>
                <c:pt idx="1136">
                  <c:v>44511</c:v>
                </c:pt>
                <c:pt idx="1137">
                  <c:v>44510</c:v>
                </c:pt>
                <c:pt idx="1138">
                  <c:v>44509</c:v>
                </c:pt>
                <c:pt idx="1139">
                  <c:v>44508</c:v>
                </c:pt>
                <c:pt idx="1140">
                  <c:v>44505</c:v>
                </c:pt>
                <c:pt idx="1141">
                  <c:v>44504</c:v>
                </c:pt>
                <c:pt idx="1142">
                  <c:v>44503</c:v>
                </c:pt>
                <c:pt idx="1143">
                  <c:v>44502</c:v>
                </c:pt>
                <c:pt idx="1144">
                  <c:v>44501</c:v>
                </c:pt>
                <c:pt idx="1145">
                  <c:v>44498</c:v>
                </c:pt>
                <c:pt idx="1146">
                  <c:v>44497</c:v>
                </c:pt>
                <c:pt idx="1147">
                  <c:v>44496</c:v>
                </c:pt>
                <c:pt idx="1148">
                  <c:v>44495</c:v>
                </c:pt>
                <c:pt idx="1149">
                  <c:v>44494</c:v>
                </c:pt>
                <c:pt idx="1150">
                  <c:v>44491</c:v>
                </c:pt>
                <c:pt idx="1151">
                  <c:v>44490</c:v>
                </c:pt>
                <c:pt idx="1152">
                  <c:v>44489</c:v>
                </c:pt>
                <c:pt idx="1153">
                  <c:v>44488</c:v>
                </c:pt>
                <c:pt idx="1154">
                  <c:v>44487</c:v>
                </c:pt>
                <c:pt idx="1155">
                  <c:v>44484</c:v>
                </c:pt>
                <c:pt idx="1156">
                  <c:v>44483</c:v>
                </c:pt>
                <c:pt idx="1157">
                  <c:v>44482</c:v>
                </c:pt>
                <c:pt idx="1158">
                  <c:v>44481</c:v>
                </c:pt>
                <c:pt idx="1159">
                  <c:v>44480</c:v>
                </c:pt>
                <c:pt idx="1160">
                  <c:v>44477</c:v>
                </c:pt>
                <c:pt idx="1161">
                  <c:v>44476</c:v>
                </c:pt>
                <c:pt idx="1162">
                  <c:v>44475</c:v>
                </c:pt>
                <c:pt idx="1163">
                  <c:v>44474</c:v>
                </c:pt>
                <c:pt idx="1164">
                  <c:v>44473</c:v>
                </c:pt>
                <c:pt idx="1165">
                  <c:v>44470</c:v>
                </c:pt>
                <c:pt idx="1166">
                  <c:v>44469</c:v>
                </c:pt>
                <c:pt idx="1167">
                  <c:v>44468</c:v>
                </c:pt>
                <c:pt idx="1168">
                  <c:v>44467</c:v>
                </c:pt>
                <c:pt idx="1169">
                  <c:v>44466</c:v>
                </c:pt>
                <c:pt idx="1170">
                  <c:v>44463</c:v>
                </c:pt>
                <c:pt idx="1171">
                  <c:v>44462</c:v>
                </c:pt>
                <c:pt idx="1172">
                  <c:v>44461</c:v>
                </c:pt>
                <c:pt idx="1173">
                  <c:v>44460</c:v>
                </c:pt>
                <c:pt idx="1174">
                  <c:v>44459</c:v>
                </c:pt>
                <c:pt idx="1175">
                  <c:v>44456</c:v>
                </c:pt>
                <c:pt idx="1176">
                  <c:v>44455</c:v>
                </c:pt>
                <c:pt idx="1177">
                  <c:v>44454</c:v>
                </c:pt>
                <c:pt idx="1178">
                  <c:v>44453</c:v>
                </c:pt>
                <c:pt idx="1179">
                  <c:v>44452</c:v>
                </c:pt>
                <c:pt idx="1180">
                  <c:v>44449</c:v>
                </c:pt>
                <c:pt idx="1181">
                  <c:v>44448</c:v>
                </c:pt>
                <c:pt idx="1182">
                  <c:v>44447</c:v>
                </c:pt>
                <c:pt idx="1183">
                  <c:v>44446</c:v>
                </c:pt>
                <c:pt idx="1184">
                  <c:v>44445</c:v>
                </c:pt>
                <c:pt idx="1185">
                  <c:v>44442</c:v>
                </c:pt>
                <c:pt idx="1186">
                  <c:v>44441</c:v>
                </c:pt>
                <c:pt idx="1187">
                  <c:v>44440</c:v>
                </c:pt>
                <c:pt idx="1188">
                  <c:v>44439</c:v>
                </c:pt>
                <c:pt idx="1189">
                  <c:v>44438</c:v>
                </c:pt>
                <c:pt idx="1190">
                  <c:v>44435</c:v>
                </c:pt>
                <c:pt idx="1191">
                  <c:v>44434</c:v>
                </c:pt>
                <c:pt idx="1192">
                  <c:v>44433</c:v>
                </c:pt>
                <c:pt idx="1193">
                  <c:v>44432</c:v>
                </c:pt>
                <c:pt idx="1194">
                  <c:v>44431</c:v>
                </c:pt>
                <c:pt idx="1195">
                  <c:v>44428</c:v>
                </c:pt>
                <c:pt idx="1196">
                  <c:v>44427</c:v>
                </c:pt>
                <c:pt idx="1197">
                  <c:v>44426</c:v>
                </c:pt>
                <c:pt idx="1198">
                  <c:v>44425</c:v>
                </c:pt>
                <c:pt idx="1199">
                  <c:v>44424</c:v>
                </c:pt>
                <c:pt idx="1200">
                  <c:v>44421</c:v>
                </c:pt>
                <c:pt idx="1201">
                  <c:v>44420</c:v>
                </c:pt>
                <c:pt idx="1202">
                  <c:v>44419</c:v>
                </c:pt>
                <c:pt idx="1203">
                  <c:v>44418</c:v>
                </c:pt>
                <c:pt idx="1204">
                  <c:v>44417</c:v>
                </c:pt>
                <c:pt idx="1205">
                  <c:v>44414</c:v>
                </c:pt>
                <c:pt idx="1206">
                  <c:v>44413</c:v>
                </c:pt>
                <c:pt idx="1207">
                  <c:v>44412</c:v>
                </c:pt>
                <c:pt idx="1208">
                  <c:v>44411</c:v>
                </c:pt>
                <c:pt idx="1209">
                  <c:v>44410</c:v>
                </c:pt>
                <c:pt idx="1210">
                  <c:v>44407</c:v>
                </c:pt>
                <c:pt idx="1211">
                  <c:v>44406</c:v>
                </c:pt>
                <c:pt idx="1212">
                  <c:v>44405</c:v>
                </c:pt>
                <c:pt idx="1213">
                  <c:v>44404</c:v>
                </c:pt>
                <c:pt idx="1214">
                  <c:v>44403</c:v>
                </c:pt>
                <c:pt idx="1215">
                  <c:v>44400</c:v>
                </c:pt>
                <c:pt idx="1216">
                  <c:v>44399</c:v>
                </c:pt>
                <c:pt idx="1217">
                  <c:v>44398</c:v>
                </c:pt>
                <c:pt idx="1218">
                  <c:v>44397</c:v>
                </c:pt>
                <c:pt idx="1219">
                  <c:v>44396</c:v>
                </c:pt>
                <c:pt idx="1220">
                  <c:v>44393</c:v>
                </c:pt>
                <c:pt idx="1221">
                  <c:v>44392</c:v>
                </c:pt>
                <c:pt idx="1222">
                  <c:v>44391</c:v>
                </c:pt>
                <c:pt idx="1223">
                  <c:v>44390</c:v>
                </c:pt>
                <c:pt idx="1224">
                  <c:v>44389</c:v>
                </c:pt>
                <c:pt idx="1225">
                  <c:v>44386</c:v>
                </c:pt>
                <c:pt idx="1226">
                  <c:v>44385</c:v>
                </c:pt>
                <c:pt idx="1227">
                  <c:v>44384</c:v>
                </c:pt>
                <c:pt idx="1228">
                  <c:v>44383</c:v>
                </c:pt>
                <c:pt idx="1229">
                  <c:v>44382</c:v>
                </c:pt>
                <c:pt idx="1230">
                  <c:v>44379</c:v>
                </c:pt>
                <c:pt idx="1231">
                  <c:v>44378</c:v>
                </c:pt>
                <c:pt idx="1232">
                  <c:v>44377</c:v>
                </c:pt>
                <c:pt idx="1233">
                  <c:v>44376</c:v>
                </c:pt>
                <c:pt idx="1234">
                  <c:v>44375</c:v>
                </c:pt>
                <c:pt idx="1235">
                  <c:v>44372</c:v>
                </c:pt>
                <c:pt idx="1236">
                  <c:v>44371</c:v>
                </c:pt>
                <c:pt idx="1237">
                  <c:v>44370</c:v>
                </c:pt>
                <c:pt idx="1238">
                  <c:v>44369</c:v>
                </c:pt>
                <c:pt idx="1239">
                  <c:v>44368</c:v>
                </c:pt>
                <c:pt idx="1240">
                  <c:v>44365</c:v>
                </c:pt>
                <c:pt idx="1241">
                  <c:v>44364</c:v>
                </c:pt>
                <c:pt idx="1242">
                  <c:v>44363</c:v>
                </c:pt>
                <c:pt idx="1243">
                  <c:v>44362</c:v>
                </c:pt>
                <c:pt idx="1244">
                  <c:v>44361</c:v>
                </c:pt>
                <c:pt idx="1245">
                  <c:v>44358</c:v>
                </c:pt>
                <c:pt idx="1246">
                  <c:v>44357</c:v>
                </c:pt>
                <c:pt idx="1247">
                  <c:v>44356</c:v>
                </c:pt>
                <c:pt idx="1248">
                  <c:v>44355</c:v>
                </c:pt>
                <c:pt idx="1249">
                  <c:v>44354</c:v>
                </c:pt>
                <c:pt idx="1250">
                  <c:v>44351</c:v>
                </c:pt>
                <c:pt idx="1251">
                  <c:v>44350</c:v>
                </c:pt>
                <c:pt idx="1252">
                  <c:v>44349</c:v>
                </c:pt>
                <c:pt idx="1253">
                  <c:v>44348</c:v>
                </c:pt>
                <c:pt idx="1254">
                  <c:v>44347</c:v>
                </c:pt>
                <c:pt idx="1255">
                  <c:v>44344</c:v>
                </c:pt>
                <c:pt idx="1256">
                  <c:v>44343</c:v>
                </c:pt>
                <c:pt idx="1257">
                  <c:v>44342</c:v>
                </c:pt>
                <c:pt idx="1258">
                  <c:v>44341</c:v>
                </c:pt>
                <c:pt idx="1259">
                  <c:v>44340</c:v>
                </c:pt>
                <c:pt idx="1260">
                  <c:v>44337</c:v>
                </c:pt>
                <c:pt idx="1261">
                  <c:v>44336</c:v>
                </c:pt>
                <c:pt idx="1262">
                  <c:v>44335</c:v>
                </c:pt>
                <c:pt idx="1263">
                  <c:v>44334</c:v>
                </c:pt>
                <c:pt idx="1264">
                  <c:v>44333</c:v>
                </c:pt>
                <c:pt idx="1265">
                  <c:v>44330</c:v>
                </c:pt>
                <c:pt idx="1266">
                  <c:v>44329</c:v>
                </c:pt>
                <c:pt idx="1267">
                  <c:v>44328</c:v>
                </c:pt>
                <c:pt idx="1268">
                  <c:v>44327</c:v>
                </c:pt>
                <c:pt idx="1269">
                  <c:v>44326</c:v>
                </c:pt>
                <c:pt idx="1270">
                  <c:v>44323</c:v>
                </c:pt>
                <c:pt idx="1271">
                  <c:v>44322</c:v>
                </c:pt>
                <c:pt idx="1272">
                  <c:v>44321</c:v>
                </c:pt>
                <c:pt idx="1273">
                  <c:v>44320</c:v>
                </c:pt>
                <c:pt idx="1274">
                  <c:v>44319</c:v>
                </c:pt>
                <c:pt idx="1275">
                  <c:v>44316</c:v>
                </c:pt>
                <c:pt idx="1276">
                  <c:v>44315</c:v>
                </c:pt>
                <c:pt idx="1277">
                  <c:v>44314</c:v>
                </c:pt>
                <c:pt idx="1278">
                  <c:v>44313</c:v>
                </c:pt>
                <c:pt idx="1279">
                  <c:v>44312</c:v>
                </c:pt>
                <c:pt idx="1280">
                  <c:v>44309</c:v>
                </c:pt>
                <c:pt idx="1281">
                  <c:v>44308</c:v>
                </c:pt>
                <c:pt idx="1282">
                  <c:v>44307</c:v>
                </c:pt>
                <c:pt idx="1283">
                  <c:v>44306</c:v>
                </c:pt>
                <c:pt idx="1284">
                  <c:v>44305</c:v>
                </c:pt>
                <c:pt idx="1285">
                  <c:v>44302</c:v>
                </c:pt>
                <c:pt idx="1286">
                  <c:v>44301</c:v>
                </c:pt>
                <c:pt idx="1287">
                  <c:v>44300</c:v>
                </c:pt>
                <c:pt idx="1288">
                  <c:v>44299</c:v>
                </c:pt>
                <c:pt idx="1289">
                  <c:v>44298</c:v>
                </c:pt>
                <c:pt idx="1290">
                  <c:v>44295</c:v>
                </c:pt>
                <c:pt idx="1291">
                  <c:v>44294</c:v>
                </c:pt>
                <c:pt idx="1292">
                  <c:v>44293</c:v>
                </c:pt>
                <c:pt idx="1293">
                  <c:v>44292</c:v>
                </c:pt>
                <c:pt idx="1294">
                  <c:v>44291</c:v>
                </c:pt>
                <c:pt idx="1295">
                  <c:v>44288</c:v>
                </c:pt>
                <c:pt idx="1296">
                  <c:v>44287</c:v>
                </c:pt>
                <c:pt idx="1297">
                  <c:v>44286</c:v>
                </c:pt>
                <c:pt idx="1298">
                  <c:v>44285</c:v>
                </c:pt>
                <c:pt idx="1299">
                  <c:v>44284</c:v>
                </c:pt>
                <c:pt idx="1300">
                  <c:v>44281</c:v>
                </c:pt>
                <c:pt idx="1301">
                  <c:v>44280</c:v>
                </c:pt>
                <c:pt idx="1302">
                  <c:v>44279</c:v>
                </c:pt>
                <c:pt idx="1303">
                  <c:v>44278</c:v>
                </c:pt>
                <c:pt idx="1304">
                  <c:v>44277</c:v>
                </c:pt>
                <c:pt idx="1305">
                  <c:v>44274</c:v>
                </c:pt>
                <c:pt idx="1306">
                  <c:v>44273</c:v>
                </c:pt>
                <c:pt idx="1307">
                  <c:v>44272</c:v>
                </c:pt>
                <c:pt idx="1308">
                  <c:v>44271</c:v>
                </c:pt>
                <c:pt idx="1309">
                  <c:v>44270</c:v>
                </c:pt>
                <c:pt idx="1310">
                  <c:v>44267</c:v>
                </c:pt>
                <c:pt idx="1311">
                  <c:v>44266</c:v>
                </c:pt>
                <c:pt idx="1312">
                  <c:v>44265</c:v>
                </c:pt>
                <c:pt idx="1313">
                  <c:v>44264</c:v>
                </c:pt>
                <c:pt idx="1314">
                  <c:v>44263</c:v>
                </c:pt>
                <c:pt idx="1315">
                  <c:v>44260</c:v>
                </c:pt>
                <c:pt idx="1316">
                  <c:v>44259</c:v>
                </c:pt>
                <c:pt idx="1317">
                  <c:v>44258</c:v>
                </c:pt>
                <c:pt idx="1318">
                  <c:v>44257</c:v>
                </c:pt>
                <c:pt idx="1319">
                  <c:v>44256</c:v>
                </c:pt>
                <c:pt idx="1320">
                  <c:v>44253</c:v>
                </c:pt>
                <c:pt idx="1321">
                  <c:v>44252</c:v>
                </c:pt>
                <c:pt idx="1322">
                  <c:v>44251</c:v>
                </c:pt>
                <c:pt idx="1323">
                  <c:v>44250</c:v>
                </c:pt>
                <c:pt idx="1324">
                  <c:v>44249</c:v>
                </c:pt>
                <c:pt idx="1325">
                  <c:v>44246</c:v>
                </c:pt>
                <c:pt idx="1326">
                  <c:v>44245</c:v>
                </c:pt>
                <c:pt idx="1327">
                  <c:v>44244</c:v>
                </c:pt>
                <c:pt idx="1328">
                  <c:v>44243</c:v>
                </c:pt>
                <c:pt idx="1329">
                  <c:v>44242</c:v>
                </c:pt>
                <c:pt idx="1330">
                  <c:v>44239</c:v>
                </c:pt>
                <c:pt idx="1331">
                  <c:v>44238</c:v>
                </c:pt>
                <c:pt idx="1332">
                  <c:v>44237</c:v>
                </c:pt>
                <c:pt idx="1333">
                  <c:v>44236</c:v>
                </c:pt>
                <c:pt idx="1334">
                  <c:v>44235</c:v>
                </c:pt>
                <c:pt idx="1335">
                  <c:v>44232</c:v>
                </c:pt>
                <c:pt idx="1336">
                  <c:v>44231</c:v>
                </c:pt>
                <c:pt idx="1337">
                  <c:v>44230</c:v>
                </c:pt>
                <c:pt idx="1338">
                  <c:v>44229</c:v>
                </c:pt>
                <c:pt idx="1339">
                  <c:v>44228</c:v>
                </c:pt>
                <c:pt idx="1340">
                  <c:v>44225</c:v>
                </c:pt>
                <c:pt idx="1341">
                  <c:v>44224</c:v>
                </c:pt>
                <c:pt idx="1342">
                  <c:v>44223</c:v>
                </c:pt>
                <c:pt idx="1343">
                  <c:v>44222</c:v>
                </c:pt>
                <c:pt idx="1344">
                  <c:v>44221</c:v>
                </c:pt>
                <c:pt idx="1345">
                  <c:v>44218</c:v>
                </c:pt>
                <c:pt idx="1346">
                  <c:v>44217</c:v>
                </c:pt>
                <c:pt idx="1347">
                  <c:v>44216</c:v>
                </c:pt>
                <c:pt idx="1348">
                  <c:v>44215</c:v>
                </c:pt>
                <c:pt idx="1349">
                  <c:v>44214</c:v>
                </c:pt>
                <c:pt idx="1350">
                  <c:v>44211</c:v>
                </c:pt>
                <c:pt idx="1351">
                  <c:v>44210</c:v>
                </c:pt>
                <c:pt idx="1352">
                  <c:v>44209</c:v>
                </c:pt>
                <c:pt idx="1353">
                  <c:v>44208</c:v>
                </c:pt>
                <c:pt idx="1354">
                  <c:v>44207</c:v>
                </c:pt>
                <c:pt idx="1355">
                  <c:v>44204</c:v>
                </c:pt>
                <c:pt idx="1356">
                  <c:v>44203</c:v>
                </c:pt>
                <c:pt idx="1357">
                  <c:v>44202</c:v>
                </c:pt>
                <c:pt idx="1358">
                  <c:v>44201</c:v>
                </c:pt>
                <c:pt idx="1359">
                  <c:v>44200</c:v>
                </c:pt>
                <c:pt idx="1360">
                  <c:v>44197</c:v>
                </c:pt>
              </c:numCache>
            </c:numRef>
          </c:cat>
          <c:val>
            <c:numRef>
              <c:f>'Market Data'!$X$3:$X$1363</c:f>
              <c:numCache>
                <c:formatCode>0.00%</c:formatCode>
                <c:ptCount val="1361"/>
                <c:pt idx="0">
                  <c:v>0.90061177414502058</c:v>
                </c:pt>
                <c:pt idx="1">
                  <c:v>0.9121452211413098</c:v>
                </c:pt>
                <c:pt idx="2">
                  <c:v>0.91665830909637958</c:v>
                </c:pt>
                <c:pt idx="3">
                  <c:v>0.92468157657205907</c:v>
                </c:pt>
                <c:pt idx="4">
                  <c:v>0.89960886571056065</c:v>
                </c:pt>
                <c:pt idx="5">
                  <c:v>0.8955972319727209</c:v>
                </c:pt>
                <c:pt idx="6">
                  <c:v>0.90612777053455018</c:v>
                </c:pt>
                <c:pt idx="7">
                  <c:v>0.92718884765820875</c:v>
                </c:pt>
                <c:pt idx="8">
                  <c:v>0.92718884765820875</c:v>
                </c:pt>
                <c:pt idx="9">
                  <c:v>0.93721793200280823</c:v>
                </c:pt>
                <c:pt idx="10">
                  <c:v>0.93972520308895791</c:v>
                </c:pt>
                <c:pt idx="11">
                  <c:v>0.95276301273693709</c:v>
                </c:pt>
                <c:pt idx="12">
                  <c:v>0.95928191756092662</c:v>
                </c:pt>
                <c:pt idx="13">
                  <c:v>0.95025574165078719</c:v>
                </c:pt>
                <c:pt idx="14">
                  <c:v>0.95176010430247715</c:v>
                </c:pt>
                <c:pt idx="15">
                  <c:v>0.93370775248219839</c:v>
                </c:pt>
                <c:pt idx="16">
                  <c:v>0.96680373081937621</c:v>
                </c:pt>
                <c:pt idx="17">
                  <c:v>0.97833717781566554</c:v>
                </c:pt>
                <c:pt idx="18">
                  <c:v>0.96178918864707652</c:v>
                </c:pt>
                <c:pt idx="19">
                  <c:v>0.95527028382308699</c:v>
                </c:pt>
                <c:pt idx="20">
                  <c:v>0.96028482599538656</c:v>
                </c:pt>
                <c:pt idx="21">
                  <c:v>0.95025574165078719</c:v>
                </c:pt>
                <c:pt idx="22">
                  <c:v>0.97332263564336574</c:v>
                </c:pt>
                <c:pt idx="23">
                  <c:v>0.96780663925383614</c:v>
                </c:pt>
                <c:pt idx="24">
                  <c:v>0.97131681877444598</c:v>
                </c:pt>
                <c:pt idx="25">
                  <c:v>0.97131681877444598</c:v>
                </c:pt>
                <c:pt idx="26">
                  <c:v>0.97633136094674544</c:v>
                </c:pt>
                <c:pt idx="27">
                  <c:v>0.99839534650486406</c:v>
                </c:pt>
                <c:pt idx="28">
                  <c:v>1.0009026175910141</c:v>
                </c:pt>
                <c:pt idx="29">
                  <c:v>0.97683281516397558</c:v>
                </c:pt>
                <c:pt idx="30">
                  <c:v>0.96830809347106606</c:v>
                </c:pt>
                <c:pt idx="31">
                  <c:v>0.9422324741751078</c:v>
                </c:pt>
                <c:pt idx="32">
                  <c:v>0.98084444890181521</c:v>
                </c:pt>
                <c:pt idx="33">
                  <c:v>0.95635654651802227</c:v>
                </c:pt>
                <c:pt idx="34">
                  <c:v>0.97585362195670644</c:v>
                </c:pt>
                <c:pt idx="35">
                  <c:v>0.99435084737289414</c:v>
                </c:pt>
                <c:pt idx="36">
                  <c:v>1.0078488226765985</c:v>
                </c:pt>
                <c:pt idx="37">
                  <c:v>1.0093485977103436</c:v>
                </c:pt>
                <c:pt idx="38">
                  <c:v>1.0143478478228265</c:v>
                </c:pt>
                <c:pt idx="39">
                  <c:v>1.0173473978903165</c:v>
                </c:pt>
                <c:pt idx="40">
                  <c:v>1.0388441733739939</c:v>
                </c:pt>
                <c:pt idx="41">
                  <c:v>1.0448432735089737</c:v>
                </c:pt>
                <c:pt idx="42">
                  <c:v>1.0488426735989602</c:v>
                </c:pt>
                <c:pt idx="43">
                  <c:v>1.0318452232165176</c:v>
                </c:pt>
                <c:pt idx="44">
                  <c:v>1.0448432735089737</c:v>
                </c:pt>
                <c:pt idx="45">
                  <c:v>1.0448432735089737</c:v>
                </c:pt>
                <c:pt idx="46">
                  <c:v>1.0493425986102083</c:v>
                </c:pt>
                <c:pt idx="47">
                  <c:v>1.0438434234864771</c:v>
                </c:pt>
                <c:pt idx="48">
                  <c:v>1.0238464230365445</c:v>
                </c:pt>
                <c:pt idx="49">
                  <c:v>1.0258461230815377</c:v>
                </c:pt>
                <c:pt idx="50">
                  <c:v>1.0318452232165176</c:v>
                </c:pt>
                <c:pt idx="51">
                  <c:v>1.0388441733739939</c:v>
                </c:pt>
                <c:pt idx="52">
                  <c:v>1.0088486726990951</c:v>
                </c:pt>
                <c:pt idx="53">
                  <c:v>1.0293455981602759</c:v>
                </c:pt>
                <c:pt idx="54">
                  <c:v>1.0363445483177522</c:v>
                </c:pt>
                <c:pt idx="55">
                  <c:v>1.0218467229915513</c:v>
                </c:pt>
                <c:pt idx="56">
                  <c:v>1.0113482977553367</c:v>
                </c:pt>
                <c:pt idx="57">
                  <c:v>1.0113482977553367</c:v>
                </c:pt>
                <c:pt idx="58">
                  <c:v>1.0143478478228265</c:v>
                </c:pt>
                <c:pt idx="59">
                  <c:v>1.008348747687847</c:v>
                </c:pt>
                <c:pt idx="60">
                  <c:v>1.0098485227215916</c:v>
                </c:pt>
                <c:pt idx="61">
                  <c:v>0.99985002249662547</c:v>
                </c:pt>
                <c:pt idx="62">
                  <c:v>0.99985002249662547</c:v>
                </c:pt>
                <c:pt idx="63">
                  <c:v>0.99585062240663913</c:v>
                </c:pt>
                <c:pt idx="64">
                  <c:v>0.99535069739539073</c:v>
                </c:pt>
                <c:pt idx="65">
                  <c:v>0.99685047242913571</c:v>
                </c:pt>
                <c:pt idx="66">
                  <c:v>1.0068489726541019</c:v>
                </c:pt>
                <c:pt idx="67">
                  <c:v>1.0093485977103436</c:v>
                </c:pt>
                <c:pt idx="68">
                  <c:v>1.0068489726541019</c:v>
                </c:pt>
                <c:pt idx="69">
                  <c:v>1.0153476978453231</c:v>
                </c:pt>
                <c:pt idx="70">
                  <c:v>1.0423436484527322</c:v>
                </c:pt>
                <c:pt idx="71">
                  <c:v>1.0433434984752288</c:v>
                </c:pt>
                <c:pt idx="72">
                  <c:v>1.0513422986552017</c:v>
                </c:pt>
                <c:pt idx="73">
                  <c:v>1.0498425236214568</c:v>
                </c:pt>
                <c:pt idx="74">
                  <c:v>1.0508423736439534</c:v>
                </c:pt>
                <c:pt idx="75">
                  <c:v>1.0508423736439534</c:v>
                </c:pt>
                <c:pt idx="76">
                  <c:v>1.0458431235314705</c:v>
                </c:pt>
                <c:pt idx="77">
                  <c:v>1.0408438734189871</c:v>
                </c:pt>
                <c:pt idx="78">
                  <c:v>1.0318452232165176</c:v>
                </c:pt>
                <c:pt idx="79">
                  <c:v>1.0288456731490276</c:v>
                </c:pt>
                <c:pt idx="80">
                  <c:v>1.030845373194021</c:v>
                </c:pt>
                <c:pt idx="81">
                  <c:v>1.0253461980702896</c:v>
                </c:pt>
                <c:pt idx="82">
                  <c:v>1.0253461980702896</c:v>
                </c:pt>
                <c:pt idx="83">
                  <c:v>1.0168474728790682</c:v>
                </c:pt>
                <c:pt idx="84">
                  <c:v>1.0073488976653502</c:v>
                </c:pt>
                <c:pt idx="85">
                  <c:v>0.99185122231665246</c:v>
                </c:pt>
                <c:pt idx="86">
                  <c:v>0.97585362195670644</c:v>
                </c:pt>
                <c:pt idx="87">
                  <c:v>0.97635354696795484</c:v>
                </c:pt>
                <c:pt idx="88">
                  <c:v>0.97585362195670644</c:v>
                </c:pt>
                <c:pt idx="89">
                  <c:v>0.98385242213667945</c:v>
                </c:pt>
                <c:pt idx="90">
                  <c:v>1.0103484477328402</c:v>
                </c:pt>
                <c:pt idx="91">
                  <c:v>1.0143478478228265</c:v>
                </c:pt>
                <c:pt idx="92">
                  <c:v>1.0188471729240614</c:v>
                </c:pt>
                <c:pt idx="93">
                  <c:v>1.0153476978453231</c:v>
                </c:pt>
                <c:pt idx="94">
                  <c:v>1.0143478478228265</c:v>
                </c:pt>
                <c:pt idx="95">
                  <c:v>1.0098485227215916</c:v>
                </c:pt>
                <c:pt idx="96">
                  <c:v>0.99985002249662547</c:v>
                </c:pt>
                <c:pt idx="97">
                  <c:v>1.0188471729240614</c:v>
                </c:pt>
                <c:pt idx="98">
                  <c:v>1.0133479978003299</c:v>
                </c:pt>
                <c:pt idx="99">
                  <c:v>1.0203469479578062</c:v>
                </c:pt>
                <c:pt idx="100">
                  <c:v>1.0173473978903165</c:v>
                </c:pt>
                <c:pt idx="101">
                  <c:v>1.0073488976653502</c:v>
                </c:pt>
                <c:pt idx="102">
                  <c:v>1.0303454481827725</c:v>
                </c:pt>
                <c:pt idx="103">
                  <c:v>1.0283457481377793</c:v>
                </c:pt>
                <c:pt idx="104">
                  <c:v>1.0222356373880672</c:v>
                </c:pt>
                <c:pt idx="105">
                  <c:v>1.0101619881275781</c:v>
                </c:pt>
                <c:pt idx="106">
                  <c:v>1.0031190260589598</c:v>
                </c:pt>
                <c:pt idx="107">
                  <c:v>1.0041251634973338</c:v>
                </c:pt>
                <c:pt idx="108">
                  <c:v>1.0016098199013985</c:v>
                </c:pt>
                <c:pt idx="109">
                  <c:v>0.98601468960660033</c:v>
                </c:pt>
                <c:pt idx="110">
                  <c:v>0.98148707113391698</c:v>
                </c:pt>
                <c:pt idx="111">
                  <c:v>0.98249320857229105</c:v>
                </c:pt>
                <c:pt idx="112">
                  <c:v>1.0086527819700171</c:v>
                </c:pt>
                <c:pt idx="113">
                  <c:v>1.0031190260589598</c:v>
                </c:pt>
                <c:pt idx="114">
                  <c:v>0.98048093369554268</c:v>
                </c:pt>
                <c:pt idx="115">
                  <c:v>0.95079987926350729</c:v>
                </c:pt>
                <c:pt idx="116">
                  <c:v>0.96086125364724828</c:v>
                </c:pt>
                <c:pt idx="117">
                  <c:v>0.9895361706409096</c:v>
                </c:pt>
                <c:pt idx="118">
                  <c:v>0.99909447630546333</c:v>
                </c:pt>
                <c:pt idx="119">
                  <c:v>1.0121742630043264</c:v>
                </c:pt>
                <c:pt idx="120">
                  <c:v>1.0136834691618875</c:v>
                </c:pt>
                <c:pt idx="121">
                  <c:v>1.0257571184223766</c:v>
                </c:pt>
                <c:pt idx="122">
                  <c:v>1.0126773317235134</c:v>
                </c:pt>
                <c:pt idx="123">
                  <c:v>1.0267632558607507</c:v>
                </c:pt>
                <c:pt idx="124">
                  <c:v>1.0282724620183117</c:v>
                </c:pt>
                <c:pt idx="125">
                  <c:v>1.0292785994566858</c:v>
                </c:pt>
                <c:pt idx="126">
                  <c:v>1.0343092866485561</c:v>
                </c:pt>
                <c:pt idx="127">
                  <c:v>1.0277693932991245</c:v>
                </c:pt>
                <c:pt idx="128">
                  <c:v>1.0443706610322971</c:v>
                </c:pt>
                <c:pt idx="129">
                  <c:v>1.0534258979776638</c:v>
                </c:pt>
                <c:pt idx="130">
                  <c:v>1.0846161585672602</c:v>
                </c:pt>
                <c:pt idx="131">
                  <c:v>1.0775731964986417</c:v>
                </c:pt>
                <c:pt idx="132">
                  <c:v>1.0609719287654693</c:v>
                </c:pt>
                <c:pt idx="133">
                  <c:v>1.0644934097997787</c:v>
                </c:pt>
                <c:pt idx="134">
                  <c:v>1.0720394405875842</c:v>
                </c:pt>
                <c:pt idx="135">
                  <c:v>1.1218432437871013</c:v>
                </c:pt>
                <c:pt idx="136">
                  <c:v>1.1268739309789717</c:v>
                </c:pt>
                <c:pt idx="137">
                  <c:v>1.1243585873830366</c:v>
                </c:pt>
                <c:pt idx="138">
                  <c:v>1.1188248314719791</c:v>
                </c:pt>
                <c:pt idx="139">
                  <c:v>1.1314015494516549</c:v>
                </c:pt>
                <c:pt idx="140">
                  <c:v>1.1288862058557199</c:v>
                </c:pt>
                <c:pt idx="141">
                  <c:v>1.1253647248214107</c:v>
                </c:pt>
                <c:pt idx="142">
                  <c:v>1.1228493812254754</c:v>
                </c:pt>
                <c:pt idx="143">
                  <c:v>1.1228493812254754</c:v>
                </c:pt>
                <c:pt idx="144">
                  <c:v>1.1268739309789717</c:v>
                </c:pt>
                <c:pt idx="145">
                  <c:v>1.1268739309789717</c:v>
                </c:pt>
                <c:pt idx="146">
                  <c:v>1.119327900191166</c:v>
                </c:pt>
                <c:pt idx="147">
                  <c:v>1.1223463125062882</c:v>
                </c:pt>
                <c:pt idx="148">
                  <c:v>1.119327900191166</c:v>
                </c:pt>
                <c:pt idx="149">
                  <c:v>1.1107757319649862</c:v>
                </c:pt>
                <c:pt idx="150">
                  <c:v>1.1228493812254754</c:v>
                </c:pt>
                <c:pt idx="151">
                  <c:v>1.1198309689103532</c:v>
                </c:pt>
                <c:pt idx="152">
                  <c:v>1.1213401750679142</c:v>
                </c:pt>
                <c:pt idx="153">
                  <c:v>1.1263708622597848</c:v>
                </c:pt>
                <c:pt idx="154">
                  <c:v>1.1273769996981589</c:v>
                </c:pt>
                <c:pt idx="155">
                  <c:v>1.1273769996981589</c:v>
                </c:pt>
                <c:pt idx="156">
                  <c:v>1.1399537176778347</c:v>
                </c:pt>
                <c:pt idx="157">
                  <c:v>1.1414629238353959</c:v>
                </c:pt>
                <c:pt idx="158">
                  <c:v>1.1303954120132809</c:v>
                </c:pt>
                <c:pt idx="159">
                  <c:v>1.1293892745749068</c:v>
                </c:pt>
                <c:pt idx="160">
                  <c:v>1.1349230304859643</c:v>
                </c:pt>
                <c:pt idx="161">
                  <c:v>1.1263708622597848</c:v>
                </c:pt>
                <c:pt idx="162">
                  <c:v>1.1293892745749068</c:v>
                </c:pt>
                <c:pt idx="163">
                  <c:v>1.130898480732468</c:v>
                </c:pt>
                <c:pt idx="164">
                  <c:v>1.1268739309789717</c:v>
                </c:pt>
                <c:pt idx="165">
                  <c:v>1.1263708622597848</c:v>
                </c:pt>
                <c:pt idx="166">
                  <c:v>1.1384445115202737</c:v>
                </c:pt>
                <c:pt idx="167">
                  <c:v>1.1384445115202737</c:v>
                </c:pt>
                <c:pt idx="168">
                  <c:v>1.1339168930475902</c:v>
                </c:pt>
                <c:pt idx="169">
                  <c:v>1.145654587665287</c:v>
                </c:pt>
                <c:pt idx="170">
                  <c:v>1.1663470273543959</c:v>
                </c:pt>
                <c:pt idx="171">
                  <c:v>1.1623094781467649</c:v>
                </c:pt>
                <c:pt idx="172">
                  <c:v>1.1643282527505805</c:v>
                </c:pt>
                <c:pt idx="173">
                  <c:v>1.158776622590088</c:v>
                </c:pt>
                <c:pt idx="174">
                  <c:v>1.1517109114767337</c:v>
                </c:pt>
                <c:pt idx="175">
                  <c:v>1.1713939638639346</c:v>
                </c:pt>
                <c:pt idx="176">
                  <c:v>1.1734127384677502</c:v>
                </c:pt>
                <c:pt idx="177">
                  <c:v>1.1638235590996264</c:v>
                </c:pt>
                <c:pt idx="178">
                  <c:v>1.1481780559200565</c:v>
                </c:pt>
                <c:pt idx="179">
                  <c:v>1.153729686080549</c:v>
                </c:pt>
                <c:pt idx="180">
                  <c:v>1.1527202987786414</c:v>
                </c:pt>
                <c:pt idx="181">
                  <c:v>1.1496921368729183</c:v>
                </c:pt>
                <c:pt idx="182">
                  <c:v>1.1365701019481174</c:v>
                </c:pt>
                <c:pt idx="183">
                  <c:v>1.1315231654385789</c:v>
                </c:pt>
                <c:pt idx="184">
                  <c:v>1.1269809225799938</c:v>
                </c:pt>
                <c:pt idx="185">
                  <c:v>1.1310184717876248</c:v>
                </c:pt>
                <c:pt idx="186">
                  <c:v>1.1310184717876248</c:v>
                </c:pt>
                <c:pt idx="187">
                  <c:v>1.1234480670233169</c:v>
                </c:pt>
                <c:pt idx="188">
                  <c:v>1.1128495003532857</c:v>
                </c:pt>
                <c:pt idx="189">
                  <c:v>1.1083072574947008</c:v>
                </c:pt>
                <c:pt idx="190">
                  <c:v>1.1078025638437468</c:v>
                </c:pt>
                <c:pt idx="191">
                  <c:v>1.0977086908246694</c:v>
                </c:pt>
                <c:pt idx="192">
                  <c:v>1.0881195114565458</c:v>
                </c:pt>
                <c:pt idx="193">
                  <c:v>1.0861007368527305</c:v>
                </c:pt>
                <c:pt idx="194">
                  <c:v>1.083577268597961</c:v>
                </c:pt>
                <c:pt idx="195">
                  <c:v>1.0845866558998687</c:v>
                </c:pt>
                <c:pt idx="196">
                  <c:v>1.0855960432017766</c:v>
                </c:pt>
                <c:pt idx="197">
                  <c:v>1.0855960432017766</c:v>
                </c:pt>
                <c:pt idx="198">
                  <c:v>1.0760068638336531</c:v>
                </c:pt>
                <c:pt idx="199">
                  <c:v>1.0760068638336531</c:v>
                </c:pt>
                <c:pt idx="200">
                  <c:v>1.0866054305036843</c:v>
                </c:pt>
                <c:pt idx="201">
                  <c:v>1.1244574543252246</c:v>
                </c:pt>
                <c:pt idx="202">
                  <c:v>1.1320278590895327</c:v>
                </c:pt>
                <c:pt idx="203">
                  <c:v>1.1274856162309479</c:v>
                </c:pt>
                <c:pt idx="204">
                  <c:v>1.1209245987685474</c:v>
                </c:pt>
                <c:pt idx="205">
                  <c:v>1.1199152114666397</c:v>
                </c:pt>
                <c:pt idx="206">
                  <c:v>1.1078025638437468</c:v>
                </c:pt>
                <c:pt idx="207">
                  <c:v>1.1067931765418391</c:v>
                </c:pt>
                <c:pt idx="208">
                  <c:v>1.1083072574947008</c:v>
                </c:pt>
                <c:pt idx="209">
                  <c:v>1.1088119511456545</c:v>
                </c:pt>
                <c:pt idx="210">
                  <c:v>1.1128495003532857</c:v>
                </c:pt>
                <c:pt idx="211">
                  <c:v>1.1098213384475621</c:v>
                </c:pt>
                <c:pt idx="212">
                  <c:v>1.1098213384475621</c:v>
                </c:pt>
                <c:pt idx="213">
                  <c:v>1.1088119511456545</c:v>
                </c:pt>
                <c:pt idx="214">
                  <c:v>1.0896335924094074</c:v>
                </c:pt>
                <c:pt idx="215">
                  <c:v>1.0896335924094074</c:v>
                </c:pt>
                <c:pt idx="216">
                  <c:v>1.0861007368527305</c:v>
                </c:pt>
                <c:pt idx="217">
                  <c:v>1.0866054305036843</c:v>
                </c:pt>
                <c:pt idx="218">
                  <c:v>1.1098213384475621</c:v>
                </c:pt>
                <c:pt idx="219">
                  <c:v>1.1057837892399314</c:v>
                </c:pt>
                <c:pt idx="220">
                  <c:v>1.1057837892399314</c:v>
                </c:pt>
                <c:pt idx="221">
                  <c:v>1.0936711416170386</c:v>
                </c:pt>
                <c:pt idx="222">
                  <c:v>1.091652367013223</c:v>
                </c:pt>
                <c:pt idx="223">
                  <c:v>1.0992227717775311</c:v>
                </c:pt>
                <c:pt idx="224">
                  <c:v>1.0896335924094074</c:v>
                </c:pt>
                <c:pt idx="225">
                  <c:v>1.0628848289088522</c:v>
                </c:pt>
                <c:pt idx="226">
                  <c:v>1.0598566670031291</c:v>
                </c:pt>
                <c:pt idx="227">
                  <c:v>1.0490057535076209</c:v>
                </c:pt>
                <c:pt idx="228">
                  <c:v>1.0437064701726053</c:v>
                </c:pt>
                <c:pt idx="229">
                  <c:v>1.0361360654082972</c:v>
                </c:pt>
                <c:pt idx="230">
                  <c:v>1.0497627939840517</c:v>
                </c:pt>
                <c:pt idx="231">
                  <c:v>1.0265468860401736</c:v>
                </c:pt>
                <c:pt idx="232">
                  <c:v>1.0426970828706974</c:v>
                </c:pt>
                <c:pt idx="233">
                  <c:v>1.0432017765216515</c:v>
                </c:pt>
                <c:pt idx="234">
                  <c:v>1.0692361879843011</c:v>
                </c:pt>
                <c:pt idx="235">
                  <c:v>1.0621918083928752</c:v>
                </c:pt>
                <c:pt idx="236">
                  <c:v>1.0616886384220592</c:v>
                </c:pt>
                <c:pt idx="237">
                  <c:v>1.044077689443494</c:v>
                </c:pt>
                <c:pt idx="238">
                  <c:v>1.026466740464929</c:v>
                </c:pt>
                <c:pt idx="239">
                  <c:v>1.0013082419241219</c:v>
                </c:pt>
                <c:pt idx="240">
                  <c:v>1.026466740464929</c:v>
                </c:pt>
                <c:pt idx="241">
                  <c:v>1.026466740464929</c:v>
                </c:pt>
                <c:pt idx="242">
                  <c:v>1.0108684713696288</c:v>
                </c:pt>
                <c:pt idx="243">
                  <c:v>1.0148938311361579</c:v>
                </c:pt>
                <c:pt idx="244">
                  <c:v>1.0073462815739158</c:v>
                </c:pt>
                <c:pt idx="245">
                  <c:v>1.0018114118949382</c:v>
                </c:pt>
                <c:pt idx="246">
                  <c:v>0.99828922209922522</c:v>
                </c:pt>
                <c:pt idx="247">
                  <c:v>1.0496125591224716</c:v>
                </c:pt>
                <c:pt idx="248">
                  <c:v>0.95149441481332397</c:v>
                </c:pt>
                <c:pt idx="249">
                  <c:v>0.97162121364596965</c:v>
                </c:pt>
                <c:pt idx="250">
                  <c:v>1.0048304317198349</c:v>
                </c:pt>
                <c:pt idx="251">
                  <c:v>1.0828217771963369</c:v>
                </c:pt>
                <c:pt idx="252">
                  <c:v>1.1276039045989736</c:v>
                </c:pt>
                <c:pt idx="253">
                  <c:v>1.1215658649491798</c:v>
                </c:pt>
                <c:pt idx="254">
                  <c:v>1.1150246553285701</c:v>
                </c:pt>
                <c:pt idx="255">
                  <c:v>1.1125088054744894</c:v>
                </c:pt>
                <c:pt idx="256">
                  <c:v>1.1250880547448929</c:v>
                </c:pt>
                <c:pt idx="257">
                  <c:v>1.118546845124283</c:v>
                </c:pt>
                <c:pt idx="258">
                  <c:v>1.1225722048908122</c:v>
                </c:pt>
                <c:pt idx="259">
                  <c:v>1.1094897856495924</c:v>
                </c:pt>
                <c:pt idx="260">
                  <c:v>1.0948978564959244</c:v>
                </c:pt>
                <c:pt idx="261">
                  <c:v>1.0933883465834759</c:v>
                </c:pt>
                <c:pt idx="262">
                  <c:v>1.0943946865251082</c:v>
                </c:pt>
                <c:pt idx="263">
                  <c:v>1.0979168763208214</c:v>
                </c:pt>
                <c:pt idx="264">
                  <c:v>1.0893629868169468</c:v>
                </c:pt>
                <c:pt idx="265">
                  <c:v>1.0707456978967496</c:v>
                </c:pt>
                <c:pt idx="266">
                  <c:v>1.0787964174298079</c:v>
                </c:pt>
                <c:pt idx="267">
                  <c:v>1.0943946865251082</c:v>
                </c:pt>
                <c:pt idx="268">
                  <c:v>1.0999295562040858</c:v>
                </c:pt>
                <c:pt idx="269">
                  <c:v>1.1296165844822381</c:v>
                </c:pt>
                <c:pt idx="270">
                  <c:v>1.1577941028479422</c:v>
                </c:pt>
                <c:pt idx="271">
                  <c:v>1.1235785448324445</c:v>
                </c:pt>
                <c:pt idx="272">
                  <c:v>1.1386736439569287</c:v>
                </c:pt>
                <c:pt idx="273">
                  <c:v>1.1462211935191708</c:v>
                </c:pt>
                <c:pt idx="274">
                  <c:v>1.1688638422058972</c:v>
                </c:pt>
                <c:pt idx="275">
                  <c:v>1.1764113917681394</c:v>
                </c:pt>
                <c:pt idx="276">
                  <c:v>1.1633289725269198</c:v>
                </c:pt>
                <c:pt idx="277">
                  <c:v>1.1593036127603904</c:v>
                </c:pt>
                <c:pt idx="278">
                  <c:v>1.1648384824393681</c:v>
                </c:pt>
                <c:pt idx="279">
                  <c:v>1.168360672235081</c:v>
                </c:pt>
                <c:pt idx="280">
                  <c:v>1.1713796920599779</c:v>
                </c:pt>
                <c:pt idx="281">
                  <c:v>1.1774177317097716</c:v>
                </c:pt>
                <c:pt idx="282">
                  <c:v>1.1809399215054845</c:v>
                </c:pt>
                <c:pt idx="283">
                  <c:v>1.1749018818556909</c:v>
                </c:pt>
                <c:pt idx="284">
                  <c:v>1.1708765220891617</c:v>
                </c:pt>
                <c:pt idx="285">
                  <c:v>1.1708765220891617</c:v>
                </c:pt>
                <c:pt idx="286">
                  <c:v>1.1613162926436551</c:v>
                </c:pt>
                <c:pt idx="287">
                  <c:v>1.1527624031397807</c:v>
                </c:pt>
                <c:pt idx="288">
                  <c:v>1.1424474187380498</c:v>
                </c:pt>
                <c:pt idx="289">
                  <c:v>1.1507497232565163</c:v>
                </c:pt>
                <c:pt idx="290">
                  <c:v>1.1442085136359061</c:v>
                </c:pt>
                <c:pt idx="291">
                  <c:v>1.1437053436650901</c:v>
                </c:pt>
                <c:pt idx="292">
                  <c:v>1.1623226325852876</c:v>
                </c:pt>
                <c:pt idx="293">
                  <c:v>1.2042282014970667</c:v>
                </c:pt>
                <c:pt idx="294">
                  <c:v>1.2037224357677525</c:v>
                </c:pt>
                <c:pt idx="295">
                  <c:v>1.1971474812866683</c:v>
                </c:pt>
                <c:pt idx="296">
                  <c:v>1.1845033380538137</c:v>
                </c:pt>
                <c:pt idx="297">
                  <c:v>1.1723649605502733</c:v>
                </c:pt>
                <c:pt idx="298">
                  <c:v>1.1905725268055838</c:v>
                </c:pt>
                <c:pt idx="299">
                  <c:v>1.1784341493020434</c:v>
                </c:pt>
                <c:pt idx="300">
                  <c:v>1.1850091037831276</c:v>
                </c:pt>
                <c:pt idx="301">
                  <c:v>1.1824802751365568</c:v>
                </c:pt>
                <c:pt idx="302">
                  <c:v>1.1824802751365568</c:v>
                </c:pt>
                <c:pt idx="303">
                  <c:v>1.1819745094072427</c:v>
                </c:pt>
                <c:pt idx="304">
                  <c:v>1.1723649605502733</c:v>
                </c:pt>
                <c:pt idx="305">
                  <c:v>1.1723649605502733</c:v>
                </c:pt>
                <c:pt idx="306">
                  <c:v>1.163261177422618</c:v>
                </c:pt>
                <c:pt idx="307">
                  <c:v>1.1460651426259358</c:v>
                </c:pt>
                <c:pt idx="308">
                  <c:v>1.1344325308517096</c:v>
                </c:pt>
                <c:pt idx="309">
                  <c:v>1.1177422617843416</c:v>
                </c:pt>
                <c:pt idx="310">
                  <c:v>1.1116730730325715</c:v>
                </c:pt>
                <c:pt idx="311">
                  <c:v>1.1172364960550274</c:v>
                </c:pt>
                <c:pt idx="312">
                  <c:v>1.1172364960550274</c:v>
                </c:pt>
                <c:pt idx="313">
                  <c:v>1.1162249645963991</c:v>
                </c:pt>
                <c:pt idx="314">
                  <c:v>1.1187537932429701</c:v>
                </c:pt>
                <c:pt idx="315">
                  <c:v>1.121788387618855</c:v>
                </c:pt>
                <c:pt idx="316">
                  <c:v>1.1233056848067977</c:v>
                </c:pt>
                <c:pt idx="317">
                  <c:v>1.1071211814687438</c:v>
                </c:pt>
                <c:pt idx="318">
                  <c:v>1.1071211814687438</c:v>
                </c:pt>
                <c:pt idx="319">
                  <c:v>1.1096500101153148</c:v>
                </c:pt>
                <c:pt idx="320">
                  <c:v>1.1136961359498281</c:v>
                </c:pt>
                <c:pt idx="321">
                  <c:v>1.1096500101153148</c:v>
                </c:pt>
                <c:pt idx="322">
                  <c:v>1.1000404612583452</c:v>
                </c:pt>
                <c:pt idx="323">
                  <c:v>1.1000404612583452</c:v>
                </c:pt>
                <c:pt idx="324">
                  <c:v>1.0889136152134333</c:v>
                </c:pt>
                <c:pt idx="325">
                  <c:v>1.0813271292737205</c:v>
                </c:pt>
                <c:pt idx="326">
                  <c:v>1.068682986040866</c:v>
                </c:pt>
                <c:pt idx="327">
                  <c:v>1.0580619057252683</c:v>
                </c:pt>
                <c:pt idx="328">
                  <c:v>1.0772810034392071</c:v>
                </c:pt>
                <c:pt idx="329">
                  <c:v>1.0833501921909774</c:v>
                </c:pt>
                <c:pt idx="330">
                  <c:v>1.0970058668824603</c:v>
                </c:pt>
                <c:pt idx="331">
                  <c:v>1.1167307303257132</c:v>
                </c:pt>
                <c:pt idx="332">
                  <c:v>1.1187537932429701</c:v>
                </c:pt>
                <c:pt idx="333">
                  <c:v>1.1167307303257132</c:v>
                </c:pt>
                <c:pt idx="334">
                  <c:v>1.1263402791826826</c:v>
                </c:pt>
                <c:pt idx="335">
                  <c:v>1.1233056848067977</c:v>
                </c:pt>
                <c:pt idx="336">
                  <c:v>1.1212826218895409</c:v>
                </c:pt>
                <c:pt idx="337">
                  <c:v>1.1177422617843416</c:v>
                </c:pt>
                <c:pt idx="338">
                  <c:v>1.121788387618855</c:v>
                </c:pt>
                <c:pt idx="339">
                  <c:v>1.1177422617843416</c:v>
                </c:pt>
                <c:pt idx="340">
                  <c:v>1.1202710904309123</c:v>
                </c:pt>
                <c:pt idx="341">
                  <c:v>1.1131903702205139</c:v>
                </c:pt>
                <c:pt idx="342">
                  <c:v>1.1131903702205139</c:v>
                </c:pt>
                <c:pt idx="343">
                  <c:v>1.1126846044911998</c:v>
                </c:pt>
                <c:pt idx="344">
                  <c:v>1.1126846044911998</c:v>
                </c:pt>
                <c:pt idx="345">
                  <c:v>1.1136961359498281</c:v>
                </c:pt>
                <c:pt idx="346">
                  <c:v>1.1015577584462879</c:v>
                </c:pt>
                <c:pt idx="347">
                  <c:v>1.1020635241756018</c:v>
                </c:pt>
                <c:pt idx="348">
                  <c:v>1.1040865870928587</c:v>
                </c:pt>
                <c:pt idx="349">
                  <c:v>1.0965001011531459</c:v>
                </c:pt>
                <c:pt idx="350">
                  <c:v>1.087902083754805</c:v>
                </c:pt>
                <c:pt idx="351">
                  <c:v>1.0914424438600041</c:v>
                </c:pt>
                <c:pt idx="352">
                  <c:v>1.0894193809427473</c:v>
                </c:pt>
                <c:pt idx="353">
                  <c:v>1.0889136152134333</c:v>
                </c:pt>
                <c:pt idx="354">
                  <c:v>1.0919482095893183</c:v>
                </c:pt>
                <c:pt idx="355">
                  <c:v>1.0889136152134333</c:v>
                </c:pt>
                <c:pt idx="356">
                  <c:v>1.0787983006271495</c:v>
                </c:pt>
                <c:pt idx="357">
                  <c:v>1.0823386607323489</c:v>
                </c:pt>
                <c:pt idx="358">
                  <c:v>1.0626137972890959</c:v>
                </c:pt>
                <c:pt idx="359">
                  <c:v>1.0560388428080114</c:v>
                </c:pt>
                <c:pt idx="360">
                  <c:v>1.0621080315597815</c:v>
                </c:pt>
                <c:pt idx="361">
                  <c:v>1.0691887517701801</c:v>
                </c:pt>
                <c:pt idx="362">
                  <c:v>1.0793040663564637</c:v>
                </c:pt>
                <c:pt idx="363">
                  <c:v>1.0991082802547771</c:v>
                </c:pt>
                <c:pt idx="364">
                  <c:v>1.104203821656051</c:v>
                </c:pt>
                <c:pt idx="365">
                  <c:v>1.0996178343949043</c:v>
                </c:pt>
                <c:pt idx="366">
                  <c:v>1.104203821656051</c:v>
                </c:pt>
                <c:pt idx="367">
                  <c:v>1.0955414012738853</c:v>
                </c:pt>
                <c:pt idx="368">
                  <c:v>1.1001273885350318</c:v>
                </c:pt>
                <c:pt idx="369">
                  <c:v>1.1067515923566877</c:v>
                </c:pt>
                <c:pt idx="370">
                  <c:v>1.1031847133757962</c:v>
                </c:pt>
                <c:pt idx="371">
                  <c:v>1.0996178343949043</c:v>
                </c:pt>
                <c:pt idx="372">
                  <c:v>1.0991082802547771</c:v>
                </c:pt>
                <c:pt idx="373">
                  <c:v>1.0909554140127389</c:v>
                </c:pt>
                <c:pt idx="374">
                  <c:v>1.0894267515923566</c:v>
                </c:pt>
                <c:pt idx="375">
                  <c:v>1.0863694267515924</c:v>
                </c:pt>
                <c:pt idx="376">
                  <c:v>1.0766878980891719</c:v>
                </c:pt>
                <c:pt idx="377">
                  <c:v>1.0705732484076433</c:v>
                </c:pt>
                <c:pt idx="378">
                  <c:v>1.0705732484076433</c:v>
                </c:pt>
                <c:pt idx="379">
                  <c:v>1.0710828025477708</c:v>
                </c:pt>
                <c:pt idx="380">
                  <c:v>1.0726114649681529</c:v>
                </c:pt>
                <c:pt idx="381">
                  <c:v>1.0639490445859872</c:v>
                </c:pt>
                <c:pt idx="382">
                  <c:v>1.0619108280254776</c:v>
                </c:pt>
                <c:pt idx="383">
                  <c:v>1.0568152866242038</c:v>
                </c:pt>
                <c:pt idx="384">
                  <c:v>1.0670063694267518</c:v>
                </c:pt>
                <c:pt idx="385">
                  <c:v>1.0654777070063695</c:v>
                </c:pt>
                <c:pt idx="386">
                  <c:v>1.0537579617834394</c:v>
                </c:pt>
                <c:pt idx="387">
                  <c:v>1.0440764331210191</c:v>
                </c:pt>
                <c:pt idx="388">
                  <c:v>1.0552866242038217</c:v>
                </c:pt>
                <c:pt idx="389">
                  <c:v>1.054267515923567</c:v>
                </c:pt>
                <c:pt idx="390">
                  <c:v>1.0501910828025478</c:v>
                </c:pt>
                <c:pt idx="391">
                  <c:v>1.0573248407643312</c:v>
                </c:pt>
                <c:pt idx="392">
                  <c:v>1.0364331210191082</c:v>
                </c:pt>
                <c:pt idx="393">
                  <c:v>1.0277707006369428</c:v>
                </c:pt>
                <c:pt idx="394">
                  <c:v>1.0359235668789808</c:v>
                </c:pt>
                <c:pt idx="395">
                  <c:v>1.0379617834394905</c:v>
                </c:pt>
                <c:pt idx="396">
                  <c:v>1.0537579617834394</c:v>
                </c:pt>
                <c:pt idx="397">
                  <c:v>1.0461146496815288</c:v>
                </c:pt>
                <c:pt idx="398">
                  <c:v>1.046624203821656</c:v>
                </c:pt>
                <c:pt idx="399">
                  <c:v>1.0481528662420383</c:v>
                </c:pt>
                <c:pt idx="400">
                  <c:v>1.0456050955414014</c:v>
                </c:pt>
                <c:pt idx="401">
                  <c:v>1.0629299363057325</c:v>
                </c:pt>
                <c:pt idx="402">
                  <c:v>1.0664968152866241</c:v>
                </c:pt>
                <c:pt idx="403">
                  <c:v>1.0700636942675159</c:v>
                </c:pt>
                <c:pt idx="404">
                  <c:v>1.0741401273885349</c:v>
                </c:pt>
                <c:pt idx="405">
                  <c:v>1.0741401273885349</c:v>
                </c:pt>
                <c:pt idx="406">
                  <c:v>1.0705732484076433</c:v>
                </c:pt>
                <c:pt idx="407">
                  <c:v>1.0685350318471336</c:v>
                </c:pt>
                <c:pt idx="408">
                  <c:v>1.0741401273885349</c:v>
                </c:pt>
                <c:pt idx="409">
                  <c:v>1.0685350318471336</c:v>
                </c:pt>
                <c:pt idx="410">
                  <c:v>1.0659872611464969</c:v>
                </c:pt>
                <c:pt idx="411">
                  <c:v>1.0654777070063695</c:v>
                </c:pt>
                <c:pt idx="412">
                  <c:v>1.067515923566879</c:v>
                </c:pt>
                <c:pt idx="413">
                  <c:v>1.0588535031847135</c:v>
                </c:pt>
                <c:pt idx="414">
                  <c:v>1.0619108280254776</c:v>
                </c:pt>
                <c:pt idx="415">
                  <c:v>1.0568152866242038</c:v>
                </c:pt>
                <c:pt idx="416">
                  <c:v>1.0563057324840766</c:v>
                </c:pt>
                <c:pt idx="417">
                  <c:v>1.0481528662420383</c:v>
                </c:pt>
                <c:pt idx="418">
                  <c:v>1.0471337579617834</c:v>
                </c:pt>
                <c:pt idx="419">
                  <c:v>1.0486624203821655</c:v>
                </c:pt>
                <c:pt idx="420">
                  <c:v>1.0445859872611465</c:v>
                </c:pt>
                <c:pt idx="421">
                  <c:v>1.0410191082802547</c:v>
                </c:pt>
                <c:pt idx="422">
                  <c:v>1.0343949044585987</c:v>
                </c:pt>
                <c:pt idx="423">
                  <c:v>1.0369426751592357</c:v>
                </c:pt>
                <c:pt idx="424">
                  <c:v>1.0089171974522293</c:v>
                </c:pt>
                <c:pt idx="425">
                  <c:v>1.0338853503184713</c:v>
                </c:pt>
                <c:pt idx="426">
                  <c:v>1.0614012738853502</c:v>
                </c:pt>
                <c:pt idx="427">
                  <c:v>1.0670063694267518</c:v>
                </c:pt>
                <c:pt idx="428">
                  <c:v>1.0843312101910829</c:v>
                </c:pt>
                <c:pt idx="429">
                  <c:v>1.0698555771791458</c:v>
                </c:pt>
                <c:pt idx="430">
                  <c:v>1.0729284031547679</c:v>
                </c:pt>
                <c:pt idx="431">
                  <c:v>1.0637099252279012</c:v>
                </c:pt>
                <c:pt idx="432">
                  <c:v>1.0631977875652976</c:v>
                </c:pt>
                <c:pt idx="433">
                  <c:v>1.0688313018539384</c:v>
                </c:pt>
                <c:pt idx="434">
                  <c:v>1.0744648161425792</c:v>
                </c:pt>
                <c:pt idx="435">
                  <c:v>1.0606370992522791</c:v>
                </c:pt>
                <c:pt idx="436">
                  <c:v>1.0678070265287309</c:v>
                </c:pt>
                <c:pt idx="437">
                  <c:v>1.0790740551060125</c:v>
                </c:pt>
                <c:pt idx="438">
                  <c:v>1.076513366792994</c:v>
                </c:pt>
                <c:pt idx="439">
                  <c:v>1.0770255044555976</c:v>
                </c:pt>
                <c:pt idx="440">
                  <c:v>1.0852197070572571</c:v>
                </c:pt>
                <c:pt idx="441">
                  <c:v>1.0867561200450682</c:v>
                </c:pt>
                <c:pt idx="442">
                  <c:v>1.083171156406842</c:v>
                </c:pt>
                <c:pt idx="443">
                  <c:v>1.0785619174434087</c:v>
                </c:pt>
                <c:pt idx="444">
                  <c:v>1.083171156406842</c:v>
                </c:pt>
                <c:pt idx="445">
                  <c:v>1.0806104680938238</c:v>
                </c:pt>
                <c:pt idx="446">
                  <c:v>1.0734405408173717</c:v>
                </c:pt>
                <c:pt idx="447">
                  <c:v>1.0734405408173717</c:v>
                </c:pt>
                <c:pt idx="448">
                  <c:v>1.069343439516542</c:v>
                </c:pt>
                <c:pt idx="449">
                  <c:v>1.0606370992522791</c:v>
                </c:pt>
                <c:pt idx="450">
                  <c:v>1.0672948888661271</c:v>
                </c:pt>
                <c:pt idx="451">
                  <c:v>1.0652463382157125</c:v>
                </c:pt>
                <c:pt idx="452">
                  <c:v>1.0534671719758271</c:v>
                </c:pt>
                <c:pt idx="453">
                  <c:v>1.0509064836628086</c:v>
                </c:pt>
                <c:pt idx="454">
                  <c:v>1.0585885486018642</c:v>
                </c:pt>
                <c:pt idx="455">
                  <c:v>1.0539793096384307</c:v>
                </c:pt>
                <c:pt idx="456">
                  <c:v>1.0539793096384307</c:v>
                </c:pt>
                <c:pt idx="457">
                  <c:v>1.0544914473010345</c:v>
                </c:pt>
                <c:pt idx="458">
                  <c:v>1.0544914473010345</c:v>
                </c:pt>
                <c:pt idx="459">
                  <c:v>1.0606370992522791</c:v>
                </c:pt>
                <c:pt idx="460">
                  <c:v>1.0591006862644678</c:v>
                </c:pt>
                <c:pt idx="461">
                  <c:v>1.0893168083580866</c:v>
                </c:pt>
                <c:pt idx="462">
                  <c:v>1.0975110109597459</c:v>
                </c:pt>
                <c:pt idx="463">
                  <c:v>1.0964867356345387</c:v>
                </c:pt>
                <c:pt idx="464">
                  <c:v>1.1021202499231793</c:v>
                </c:pt>
                <c:pt idx="465">
                  <c:v>1.1026323875857831</c:v>
                </c:pt>
                <c:pt idx="466">
                  <c:v>1.09392604732152</c:v>
                </c:pt>
                <c:pt idx="467">
                  <c:v>1.1051930758988016</c:v>
                </c:pt>
                <c:pt idx="468">
                  <c:v>1.104680938236198</c:v>
                </c:pt>
                <c:pt idx="469">
                  <c:v>1.104680938236198</c:v>
                </c:pt>
                <c:pt idx="470">
                  <c:v>1.104680938236198</c:v>
                </c:pt>
                <c:pt idx="471">
                  <c:v>1.0969988732971423</c:v>
                </c:pt>
                <c:pt idx="472">
                  <c:v>1.0882925330328792</c:v>
                </c:pt>
                <c:pt idx="473">
                  <c:v>1.0929017719963126</c:v>
                </c:pt>
                <c:pt idx="474">
                  <c:v>1.0934139096589164</c:v>
                </c:pt>
                <c:pt idx="475">
                  <c:v>1.0934139096589164</c:v>
                </c:pt>
                <c:pt idx="476">
                  <c:v>1.0857318447198607</c:v>
                </c:pt>
                <c:pt idx="477">
                  <c:v>1.0944381849841238</c:v>
                </c:pt>
                <c:pt idx="478">
                  <c:v>1.0990474239475572</c:v>
                </c:pt>
                <c:pt idx="479">
                  <c:v>1.0923896343337087</c:v>
                </c:pt>
                <c:pt idx="480">
                  <c:v>1.0898289460206905</c:v>
                </c:pt>
                <c:pt idx="481">
                  <c:v>1.083171156406842</c:v>
                </c:pt>
                <c:pt idx="482">
                  <c:v>1.0841954317320497</c:v>
                </c:pt>
                <c:pt idx="483">
                  <c:v>1.0882925330328792</c:v>
                </c:pt>
                <c:pt idx="484">
                  <c:v>1.0826590187442384</c:v>
                </c:pt>
                <c:pt idx="485">
                  <c:v>1.0806104680938238</c:v>
                </c:pt>
                <c:pt idx="486">
                  <c:v>1.0713919901669571</c:v>
                </c:pt>
                <c:pt idx="487">
                  <c:v>1.064222062890505</c:v>
                </c:pt>
                <c:pt idx="488">
                  <c:v>1.0652463382157125</c:v>
                </c:pt>
                <c:pt idx="489">
                  <c:v>1.0698555771791458</c:v>
                </c:pt>
                <c:pt idx="490">
                  <c:v>1.0555157226262419</c:v>
                </c:pt>
                <c:pt idx="491">
                  <c:v>1.051930758988016</c:v>
                </c:pt>
                <c:pt idx="492">
                  <c:v>1.0678070265287309</c:v>
                </c:pt>
                <c:pt idx="493">
                  <c:v>1.0708718694793724</c:v>
                </c:pt>
                <c:pt idx="494">
                  <c:v>1.0812636391977555</c:v>
                </c:pt>
                <c:pt idx="495">
                  <c:v>1.0797048737399981</c:v>
                </c:pt>
                <c:pt idx="496">
                  <c:v>1.0719110464512107</c:v>
                </c:pt>
                <c:pt idx="497">
                  <c:v>1.0802244622259172</c:v>
                </c:pt>
                <c:pt idx="498">
                  <c:v>1.0776265197963213</c:v>
                </c:pt>
                <c:pt idx="499">
                  <c:v>1.0734698119089683</c:v>
                </c:pt>
                <c:pt idx="500">
                  <c:v>1.0698326925075341</c:v>
                </c:pt>
                <c:pt idx="501">
                  <c:v>1.0609996882469086</c:v>
                </c:pt>
                <c:pt idx="502">
                  <c:v>1.0563233918736361</c:v>
                </c:pt>
                <c:pt idx="503">
                  <c:v>1.0516470955003636</c:v>
                </c:pt>
                <c:pt idx="504">
                  <c:v>1.0516470955003636</c:v>
                </c:pt>
                <c:pt idx="505">
                  <c:v>1.0537254494440405</c:v>
                </c:pt>
                <c:pt idx="506">
                  <c:v>1.0661955731060999</c:v>
                </c:pt>
                <c:pt idx="507">
                  <c:v>1.059440922789151</c:v>
                </c:pt>
                <c:pt idx="508">
                  <c:v>1.0667151615920192</c:v>
                </c:pt>
                <c:pt idx="509">
                  <c:v>1.0682739270497765</c:v>
                </c:pt>
                <c:pt idx="510">
                  <c:v>1.0687935155356958</c:v>
                </c:pt>
                <c:pt idx="511">
                  <c:v>1.0578821573313937</c:v>
                </c:pt>
                <c:pt idx="512">
                  <c:v>1.0641172191624235</c:v>
                </c:pt>
                <c:pt idx="513">
                  <c:v>1.0667151615920192</c:v>
                </c:pt>
                <c:pt idx="514">
                  <c:v>1.059440922789151</c:v>
                </c:pt>
                <c:pt idx="515">
                  <c:v>1.0817832276836745</c:v>
                </c:pt>
                <c:pt idx="516">
                  <c:v>1.0817832276836745</c:v>
                </c:pt>
                <c:pt idx="517">
                  <c:v>1.0641172191624235</c:v>
                </c:pt>
                <c:pt idx="518">
                  <c:v>1.0516470955003636</c:v>
                </c:pt>
                <c:pt idx="519">
                  <c:v>1.045412033669334</c:v>
                </c:pt>
                <c:pt idx="520">
                  <c:v>1.0386573833523849</c:v>
                </c:pt>
                <c:pt idx="521">
                  <c:v>1.0417749142679</c:v>
                </c:pt>
                <c:pt idx="522">
                  <c:v>1.0360594409227892</c:v>
                </c:pt>
                <c:pt idx="523">
                  <c:v>1.0365790294087083</c:v>
                </c:pt>
                <c:pt idx="524">
                  <c:v>1.0417749142679</c:v>
                </c:pt>
                <c:pt idx="525">
                  <c:v>1.0490491530707682</c:v>
                </c:pt>
                <c:pt idx="526">
                  <c:v>1.0386573833523849</c:v>
                </c:pt>
                <c:pt idx="527">
                  <c:v>1.0797048737399981</c:v>
                </c:pt>
                <c:pt idx="528">
                  <c:v>1.0771069313104022</c:v>
                </c:pt>
                <c:pt idx="529">
                  <c:v>1.0672347500779382</c:v>
                </c:pt>
                <c:pt idx="530">
                  <c:v>1.0656759846201809</c:v>
                </c:pt>
                <c:pt idx="531">
                  <c:v>1.0630780421905852</c:v>
                </c:pt>
                <c:pt idx="532">
                  <c:v>1.059440922789151</c:v>
                </c:pt>
                <c:pt idx="533">
                  <c:v>1.0511275070144446</c:v>
                </c:pt>
                <c:pt idx="534">
                  <c:v>1.0558038033877171</c:v>
                </c:pt>
                <c:pt idx="535">
                  <c:v>1.0511275070144446</c:v>
                </c:pt>
                <c:pt idx="536">
                  <c:v>1.0511275070144446</c:v>
                </c:pt>
                <c:pt idx="537">
                  <c:v>1.0474903876130106</c:v>
                </c:pt>
                <c:pt idx="538">
                  <c:v>1.0506079185285255</c:v>
                </c:pt>
                <c:pt idx="539">
                  <c:v>1.0428140912397381</c:v>
                </c:pt>
                <c:pt idx="540">
                  <c:v>1.0448924451834147</c:v>
                </c:pt>
                <c:pt idx="541">
                  <c:v>1.0448924451834147</c:v>
                </c:pt>
                <c:pt idx="542">
                  <c:v>1.0407357372960617</c:v>
                </c:pt>
                <c:pt idx="543">
                  <c:v>1.0448924451834147</c:v>
                </c:pt>
                <c:pt idx="544">
                  <c:v>1.0469707991270913</c:v>
                </c:pt>
                <c:pt idx="545">
                  <c:v>1.0469707991270913</c:v>
                </c:pt>
                <c:pt idx="546">
                  <c:v>1.0480099760989299</c:v>
                </c:pt>
                <c:pt idx="547">
                  <c:v>1.0516470955003636</c:v>
                </c:pt>
                <c:pt idx="548">
                  <c:v>1.0506079185285255</c:v>
                </c:pt>
                <c:pt idx="549">
                  <c:v>1.0490491530707682</c:v>
                </c:pt>
                <c:pt idx="550">
                  <c:v>1.0428140912397381</c:v>
                </c:pt>
                <c:pt idx="551">
                  <c:v>1.0396965603242234</c:v>
                </c:pt>
                <c:pt idx="552">
                  <c:v>1.0490491530707682</c:v>
                </c:pt>
                <c:pt idx="553">
                  <c:v>1.049087178407955</c:v>
                </c:pt>
                <c:pt idx="554">
                  <c:v>1.0506655442731623</c:v>
                </c:pt>
                <c:pt idx="555">
                  <c:v>1.0611879833745461</c:v>
                </c:pt>
                <c:pt idx="556">
                  <c:v>1.0564528857789235</c:v>
                </c:pt>
                <c:pt idx="557">
                  <c:v>1.0643447151049612</c:v>
                </c:pt>
                <c:pt idx="558">
                  <c:v>1.0843373493975903</c:v>
                </c:pt>
                <c:pt idx="559">
                  <c:v>1.0796022518019677</c:v>
                </c:pt>
                <c:pt idx="560">
                  <c:v>1.0817067396222444</c:v>
                </c:pt>
                <c:pt idx="561">
                  <c:v>1.0780238859367599</c:v>
                </c:pt>
                <c:pt idx="562">
                  <c:v>1.069605934655653</c:v>
                </c:pt>
                <c:pt idx="563">
                  <c:v>1.0743410322512759</c:v>
                </c:pt>
                <c:pt idx="564">
                  <c:v>1.0727626663860683</c:v>
                </c:pt>
                <c:pt idx="565">
                  <c:v>1.0711843005208606</c:v>
                </c:pt>
                <c:pt idx="566">
                  <c:v>1.0669753248803073</c:v>
                </c:pt>
                <c:pt idx="567">
                  <c:v>1.0611879833745461</c:v>
                </c:pt>
                <c:pt idx="568">
                  <c:v>1.0617141053296153</c:v>
                </c:pt>
                <c:pt idx="569">
                  <c:v>1.0732887883411373</c:v>
                </c:pt>
                <c:pt idx="570">
                  <c:v>1.0732887883411373</c:v>
                </c:pt>
                <c:pt idx="571">
                  <c:v>1.0680275687904457</c:v>
                </c:pt>
                <c:pt idx="572">
                  <c:v>1.0738149102962067</c:v>
                </c:pt>
                <c:pt idx="573">
                  <c:v>1.0685536907455147</c:v>
                </c:pt>
                <c:pt idx="574">
                  <c:v>1.0727626663860683</c:v>
                </c:pt>
                <c:pt idx="575">
                  <c:v>1.0738149102962067</c:v>
                </c:pt>
                <c:pt idx="576">
                  <c:v>1.0774977639816909</c:v>
                </c:pt>
                <c:pt idx="577">
                  <c:v>1.0538222760035776</c:v>
                </c:pt>
                <c:pt idx="578">
                  <c:v>1.0538222760035776</c:v>
                </c:pt>
                <c:pt idx="579">
                  <c:v>1.0538222760035776</c:v>
                </c:pt>
                <c:pt idx="580">
                  <c:v>1.0538222760035776</c:v>
                </c:pt>
                <c:pt idx="581">
                  <c:v>1.0564528857789235</c:v>
                </c:pt>
                <c:pt idx="582">
                  <c:v>1.0548745199137159</c:v>
                </c:pt>
                <c:pt idx="583">
                  <c:v>1.049087178407955</c:v>
                </c:pt>
                <c:pt idx="584">
                  <c:v>1.0396169832167097</c:v>
                </c:pt>
                <c:pt idx="585">
                  <c:v>1.0396169832167097</c:v>
                </c:pt>
                <c:pt idx="586">
                  <c:v>1.0322512758457409</c:v>
                </c:pt>
                <c:pt idx="587">
                  <c:v>1.0285684221602567</c:v>
                </c:pt>
                <c:pt idx="588">
                  <c:v>1.0375124953964328</c:v>
                </c:pt>
                <c:pt idx="589">
                  <c:v>1.0390908612616403</c:v>
                </c:pt>
                <c:pt idx="590">
                  <c:v>1.0301467880254642</c:v>
                </c:pt>
                <c:pt idx="591">
                  <c:v>1.0385647393065711</c:v>
                </c:pt>
                <c:pt idx="592">
                  <c:v>1.0632924711948228</c:v>
                </c:pt>
                <c:pt idx="593">
                  <c:v>1.0585573735992002</c:v>
                </c:pt>
                <c:pt idx="594">
                  <c:v>1.0554006418687851</c:v>
                </c:pt>
                <c:pt idx="595">
                  <c:v>1.0564528857789235</c:v>
                </c:pt>
                <c:pt idx="596">
                  <c:v>1.049087178407955</c:v>
                </c:pt>
                <c:pt idx="597">
                  <c:v>1.0369863734413636</c:v>
                </c:pt>
                <c:pt idx="598">
                  <c:v>1.0406692271268481</c:v>
                </c:pt>
                <c:pt idx="599">
                  <c:v>1.0448782027674013</c:v>
                </c:pt>
                <c:pt idx="600">
                  <c:v>1.0480349344978166</c:v>
                </c:pt>
                <c:pt idx="601">
                  <c:v>1.0427737149471248</c:v>
                </c:pt>
                <c:pt idx="602">
                  <c:v>1.0401431051717787</c:v>
                </c:pt>
                <c:pt idx="603">
                  <c:v>1.0390908612616403</c:v>
                </c:pt>
                <c:pt idx="604">
                  <c:v>1.0443520808123323</c:v>
                </c:pt>
                <c:pt idx="605">
                  <c:v>1.0464565686326091</c:v>
                </c:pt>
                <c:pt idx="606">
                  <c:v>1.0438259588572629</c:v>
                </c:pt>
                <c:pt idx="607">
                  <c:v>1.0438259588572629</c:v>
                </c:pt>
                <c:pt idx="608">
                  <c:v>1.0385647393065711</c:v>
                </c:pt>
                <c:pt idx="609">
                  <c:v>1.0380386173515019</c:v>
                </c:pt>
                <c:pt idx="610">
                  <c:v>1.0338296417109485</c:v>
                </c:pt>
                <c:pt idx="611">
                  <c:v>1.0327773978008101</c:v>
                </c:pt>
                <c:pt idx="612">
                  <c:v>1.0359341295312254</c:v>
                </c:pt>
                <c:pt idx="613">
                  <c:v>1.0390908612616403</c:v>
                </c:pt>
                <c:pt idx="614">
                  <c:v>1.0311990319356026</c:v>
                </c:pt>
                <c:pt idx="615">
                  <c:v>1.0317251538906718</c:v>
                </c:pt>
                <c:pt idx="616">
                  <c:v>1.0238333245646341</c:v>
                </c:pt>
                <c:pt idx="617">
                  <c:v>1.0275161782501183</c:v>
                </c:pt>
                <c:pt idx="618">
                  <c:v>1.02646393433998</c:v>
                </c:pt>
                <c:pt idx="619">
                  <c:v>1.0280423002051875</c:v>
                </c:pt>
                <c:pt idx="620">
                  <c:v>1.0343557636660177</c:v>
                </c:pt>
                <c:pt idx="621">
                  <c:v>1.0306729099805334</c:v>
                </c:pt>
                <c:pt idx="622">
                  <c:v>1.0096280317777662</c:v>
                </c:pt>
                <c:pt idx="623">
                  <c:v>0.99752722681117478</c:v>
                </c:pt>
                <c:pt idx="624">
                  <c:v>0.99910559267638221</c:v>
                </c:pt>
                <c:pt idx="625">
                  <c:v>0.98174356815909924</c:v>
                </c:pt>
                <c:pt idx="626">
                  <c:v>0.99384437312569052</c:v>
                </c:pt>
                <c:pt idx="627">
                  <c:v>0.99437049508075959</c:v>
                </c:pt>
                <c:pt idx="628">
                  <c:v>0.99910559267638221</c:v>
                </c:pt>
                <c:pt idx="629">
                  <c:v>1.0118887514121255</c:v>
                </c:pt>
                <c:pt idx="630">
                  <c:v>1.0108128463069557</c:v>
                </c:pt>
                <c:pt idx="631">
                  <c:v>1.017806229490559</c:v>
                </c:pt>
                <c:pt idx="632">
                  <c:v>1.0350207111732745</c:v>
                </c:pt>
                <c:pt idx="633">
                  <c:v>1.049007477540481</c:v>
                </c:pt>
                <c:pt idx="634">
                  <c:v>1.0479315724353113</c:v>
                </c:pt>
                <c:pt idx="635">
                  <c:v>1.0237237075689924</c:v>
                </c:pt>
                <c:pt idx="636">
                  <c:v>1.0253375652267469</c:v>
                </c:pt>
                <c:pt idx="637">
                  <c:v>1.0387863790413685</c:v>
                </c:pt>
                <c:pt idx="638">
                  <c:v>1.0344827586206897</c:v>
                </c:pt>
                <c:pt idx="639">
                  <c:v>1.0323309484103504</c:v>
                </c:pt>
                <c:pt idx="640">
                  <c:v>1.0199580397008985</c:v>
                </c:pt>
                <c:pt idx="641">
                  <c:v>1.0161923718328045</c:v>
                </c:pt>
                <c:pt idx="642">
                  <c:v>1.0086610360966164</c:v>
                </c:pt>
                <c:pt idx="643">
                  <c:v>1.0102748937543711</c:v>
                </c:pt>
                <c:pt idx="644">
                  <c:v>1.0312550433051806</c:v>
                </c:pt>
                <c:pt idx="645">
                  <c:v>1.0473936198827263</c:v>
                </c:pt>
                <c:pt idx="646">
                  <c:v>1.0565388132766691</c:v>
                </c:pt>
                <c:pt idx="647">
                  <c:v>1.045241809672387</c:v>
                </c:pt>
                <c:pt idx="648">
                  <c:v>1.0339448060681049</c:v>
                </c:pt>
                <c:pt idx="649">
                  <c:v>1.0506213351982356</c:v>
                </c:pt>
                <c:pt idx="650">
                  <c:v>1.0339448060681049</c:v>
                </c:pt>
                <c:pt idx="651">
                  <c:v>1.0264134703319168</c:v>
                </c:pt>
                <c:pt idx="652">
                  <c:v>1.0387863790413685</c:v>
                </c:pt>
                <c:pt idx="653">
                  <c:v>1.0409381892517082</c:v>
                </c:pt>
                <c:pt idx="654">
                  <c:v>1.0398622841465384</c:v>
                </c:pt>
                <c:pt idx="655">
                  <c:v>1.0366345688310292</c:v>
                </c:pt>
                <c:pt idx="656">
                  <c:v>1.0382484264887839</c:v>
                </c:pt>
                <c:pt idx="657">
                  <c:v>1.0624562913551026</c:v>
                </c:pt>
                <c:pt idx="658">
                  <c:v>1.0554629081714995</c:v>
                </c:pt>
                <c:pt idx="659">
                  <c:v>1.0549249556189144</c:v>
                </c:pt>
                <c:pt idx="660">
                  <c:v>1.0527731454085751</c:v>
                </c:pt>
                <c:pt idx="661">
                  <c:v>1.0441659045672174</c:v>
                </c:pt>
                <c:pt idx="662">
                  <c:v>1.032868900962935</c:v>
                </c:pt>
                <c:pt idx="663">
                  <c:v>1.0420140943568779</c:v>
                </c:pt>
                <c:pt idx="664">
                  <c:v>1.049007477540481</c:v>
                </c:pt>
                <c:pt idx="665">
                  <c:v>1.049007477540481</c:v>
                </c:pt>
                <c:pt idx="666">
                  <c:v>1.0484695249878961</c:v>
                </c:pt>
                <c:pt idx="667">
                  <c:v>1.0463177147775566</c:v>
                </c:pt>
                <c:pt idx="668">
                  <c:v>1.0441659045672174</c:v>
                </c:pt>
                <c:pt idx="669">
                  <c:v>1.0414761418042928</c:v>
                </c:pt>
                <c:pt idx="670">
                  <c:v>1.0350207111732745</c:v>
                </c:pt>
                <c:pt idx="671">
                  <c:v>1.0334068535155201</c:v>
                </c:pt>
                <c:pt idx="672">
                  <c:v>1.0317929958577654</c:v>
                </c:pt>
                <c:pt idx="673">
                  <c:v>1.0258755177793319</c:v>
                </c:pt>
                <c:pt idx="674">
                  <c:v>1.0377104739361989</c:v>
                </c:pt>
                <c:pt idx="675">
                  <c:v>1.037172521383614</c:v>
                </c:pt>
                <c:pt idx="676">
                  <c:v>1.0307170907525958</c:v>
                </c:pt>
                <c:pt idx="677">
                  <c:v>1.0387863790413685</c:v>
                </c:pt>
                <c:pt idx="678">
                  <c:v>1.0409381892517082</c:v>
                </c:pt>
                <c:pt idx="679">
                  <c:v>1.0511592877508205</c:v>
                </c:pt>
                <c:pt idx="680">
                  <c:v>1.0511592877508205</c:v>
                </c:pt>
                <c:pt idx="681">
                  <c:v>1.0522351928559901</c:v>
                </c:pt>
                <c:pt idx="682">
                  <c:v>1.0522351928559901</c:v>
                </c:pt>
                <c:pt idx="683">
                  <c:v>1.0565388132766691</c:v>
                </c:pt>
                <c:pt idx="684">
                  <c:v>1.0554629081714995</c:v>
                </c:pt>
                <c:pt idx="685">
                  <c:v>1.0516972403034053</c:v>
                </c:pt>
                <c:pt idx="686">
                  <c:v>1.049545430093066</c:v>
                </c:pt>
                <c:pt idx="687">
                  <c:v>1.0425520469094627</c:v>
                </c:pt>
                <c:pt idx="688">
                  <c:v>1.0506213351982356</c:v>
                </c:pt>
                <c:pt idx="689">
                  <c:v>1.0543870030663296</c:v>
                </c:pt>
                <c:pt idx="690">
                  <c:v>1.0516972403034053</c:v>
                </c:pt>
                <c:pt idx="691">
                  <c:v>1.0624562913551026</c:v>
                </c:pt>
                <c:pt idx="692">
                  <c:v>1.0656840066706117</c:v>
                </c:pt>
                <c:pt idx="693">
                  <c:v>1.0441659045672174</c:v>
                </c:pt>
                <c:pt idx="694">
                  <c:v>1.0640490265198763</c:v>
                </c:pt>
                <c:pt idx="695">
                  <c:v>1.058625738922935</c:v>
                </c:pt>
                <c:pt idx="696">
                  <c:v>1.0559140951244643</c:v>
                </c:pt>
                <c:pt idx="697">
                  <c:v>1.0640490265198763</c:v>
                </c:pt>
                <c:pt idx="698">
                  <c:v>1.0640490265198763</c:v>
                </c:pt>
                <c:pt idx="699">
                  <c:v>1.0483214924887465</c:v>
                </c:pt>
                <c:pt idx="700">
                  <c:v>1.0407288898530289</c:v>
                </c:pt>
                <c:pt idx="701">
                  <c:v>1.0477791637290526</c:v>
                </c:pt>
                <c:pt idx="702">
                  <c:v>1.0450675199305819</c:v>
                </c:pt>
                <c:pt idx="703">
                  <c:v>1.0369325885351701</c:v>
                </c:pt>
                <c:pt idx="704">
                  <c:v>1.0336786159770053</c:v>
                </c:pt>
                <c:pt idx="705">
                  <c:v>1.0347632734963934</c:v>
                </c:pt>
                <c:pt idx="706">
                  <c:v>1.0287976571397581</c:v>
                </c:pt>
                <c:pt idx="707">
                  <c:v>1.0228320407831226</c:v>
                </c:pt>
                <c:pt idx="708">
                  <c:v>1.0244590270622052</c:v>
                </c:pt>
                <c:pt idx="709">
                  <c:v>1.0244590270622052</c:v>
                </c:pt>
                <c:pt idx="710">
                  <c:v>1.0190357394652638</c:v>
                </c:pt>
                <c:pt idx="711">
                  <c:v>1.019578068224958</c:v>
                </c:pt>
                <c:pt idx="712">
                  <c:v>1.0098161505504637</c:v>
                </c:pt>
                <c:pt idx="713">
                  <c:v>0.99137697272086345</c:v>
                </c:pt>
                <c:pt idx="714">
                  <c:v>0.99083464396116927</c:v>
                </c:pt>
                <c:pt idx="715">
                  <c:v>0.97727642496881606</c:v>
                </c:pt>
                <c:pt idx="716">
                  <c:v>0.98541135636422805</c:v>
                </c:pt>
                <c:pt idx="717">
                  <c:v>1.0081891642713814</c:v>
                </c:pt>
                <c:pt idx="718">
                  <c:v>1.0054775204729107</c:v>
                </c:pt>
                <c:pt idx="719">
                  <c:v>1.0130701231086285</c:v>
                </c:pt>
                <c:pt idx="720">
                  <c:v>1.0130701231086285</c:v>
                </c:pt>
                <c:pt idx="721">
                  <c:v>1.011443136829546</c:v>
                </c:pt>
                <c:pt idx="722">
                  <c:v>1.0054775204729107</c:v>
                </c:pt>
                <c:pt idx="723">
                  <c:v>1.0331362872173111</c:v>
                </c:pt>
                <c:pt idx="724">
                  <c:v>1.0331362872173111</c:v>
                </c:pt>
                <c:pt idx="725">
                  <c:v>1.0363902597754759</c:v>
                </c:pt>
                <c:pt idx="726">
                  <c:v>1.0347632734963934</c:v>
                </c:pt>
                <c:pt idx="727">
                  <c:v>1.032051629697923</c:v>
                </c:pt>
                <c:pt idx="728">
                  <c:v>1.0342209447366995</c:v>
                </c:pt>
                <c:pt idx="729">
                  <c:v>1.0347632734963934</c:v>
                </c:pt>
                <c:pt idx="730">
                  <c:v>1.0353056022560876</c:v>
                </c:pt>
                <c:pt idx="731">
                  <c:v>1.0315093009382288</c:v>
                </c:pt>
                <c:pt idx="732">
                  <c:v>1.0163240956667932</c:v>
                </c:pt>
                <c:pt idx="733">
                  <c:v>1.023916698302511</c:v>
                </c:pt>
                <c:pt idx="734">
                  <c:v>1.0206627257443461</c:v>
                </c:pt>
                <c:pt idx="735">
                  <c:v>1.0206627257443461</c:v>
                </c:pt>
                <c:pt idx="736">
                  <c:v>1.0125277943489344</c:v>
                </c:pt>
                <c:pt idx="737">
                  <c:v>1.0168664244264873</c:v>
                </c:pt>
                <c:pt idx="738">
                  <c:v>1.0163240956667932</c:v>
                </c:pt>
                <c:pt idx="739">
                  <c:v>1.0179510819458755</c:v>
                </c:pt>
                <c:pt idx="740">
                  <c:v>1.0152394381474048</c:v>
                </c:pt>
                <c:pt idx="741">
                  <c:v>1.007646835511687</c:v>
                </c:pt>
                <c:pt idx="742">
                  <c:v>0.9978849178371928</c:v>
                </c:pt>
                <c:pt idx="743">
                  <c:v>0.98215738380606321</c:v>
                </c:pt>
                <c:pt idx="744">
                  <c:v>0.99734258907749884</c:v>
                </c:pt>
                <c:pt idx="745">
                  <c:v>0.98974998644178103</c:v>
                </c:pt>
                <c:pt idx="746">
                  <c:v>0.98866532892239278</c:v>
                </c:pt>
                <c:pt idx="747">
                  <c:v>0.99300395899994565</c:v>
                </c:pt>
                <c:pt idx="748">
                  <c:v>0.98866532892239278</c:v>
                </c:pt>
                <c:pt idx="749">
                  <c:v>0.99896957535658126</c:v>
                </c:pt>
                <c:pt idx="750">
                  <c:v>0.98758067140300454</c:v>
                </c:pt>
                <c:pt idx="751">
                  <c:v>0.95721026086013328</c:v>
                </c:pt>
                <c:pt idx="752">
                  <c:v>0.98107272628667497</c:v>
                </c:pt>
                <c:pt idx="753">
                  <c:v>0.9783610824882043</c:v>
                </c:pt>
                <c:pt idx="754">
                  <c:v>0.9902923152014752</c:v>
                </c:pt>
                <c:pt idx="755">
                  <c:v>1.0022235479147459</c:v>
                </c:pt>
                <c:pt idx="756">
                  <c:v>0.99354628775963993</c:v>
                </c:pt>
                <c:pt idx="757">
                  <c:v>0.96588752101523934</c:v>
                </c:pt>
                <c:pt idx="758">
                  <c:v>0.98269971256575739</c:v>
                </c:pt>
                <c:pt idx="759">
                  <c:v>1.0027159152634437</c:v>
                </c:pt>
                <c:pt idx="760">
                  <c:v>0.98859315589353602</c:v>
                </c:pt>
                <c:pt idx="761">
                  <c:v>0.98479087452471481</c:v>
                </c:pt>
                <c:pt idx="762">
                  <c:v>0.99945681694731114</c:v>
                </c:pt>
                <c:pt idx="763">
                  <c:v>0.99185225420966872</c:v>
                </c:pt>
                <c:pt idx="764">
                  <c:v>1.0005431830526887</c:v>
                </c:pt>
                <c:pt idx="765">
                  <c:v>0.99130907115697986</c:v>
                </c:pt>
                <c:pt idx="766">
                  <c:v>1.0114068441064639</c:v>
                </c:pt>
                <c:pt idx="767">
                  <c:v>0.99728408473655616</c:v>
                </c:pt>
                <c:pt idx="768">
                  <c:v>0.98967952199891351</c:v>
                </c:pt>
                <c:pt idx="769">
                  <c:v>0.97447039652362855</c:v>
                </c:pt>
                <c:pt idx="770">
                  <c:v>0.97990222705051599</c:v>
                </c:pt>
                <c:pt idx="771">
                  <c:v>0.97990222705051599</c:v>
                </c:pt>
                <c:pt idx="772">
                  <c:v>0.9728408473655622</c:v>
                </c:pt>
                <c:pt idx="773">
                  <c:v>0.98424769147202607</c:v>
                </c:pt>
                <c:pt idx="774">
                  <c:v>0.9940249864204237</c:v>
                </c:pt>
                <c:pt idx="775">
                  <c:v>0.99266702878870172</c:v>
                </c:pt>
                <c:pt idx="776">
                  <c:v>0.9869636067354699</c:v>
                </c:pt>
                <c:pt idx="777">
                  <c:v>0.97012493210211836</c:v>
                </c:pt>
                <c:pt idx="778">
                  <c:v>0.96414991852254206</c:v>
                </c:pt>
                <c:pt idx="779">
                  <c:v>0.96849538294405202</c:v>
                </c:pt>
                <c:pt idx="780">
                  <c:v>0.9527430744160782</c:v>
                </c:pt>
                <c:pt idx="781">
                  <c:v>0.93373166757197179</c:v>
                </c:pt>
                <c:pt idx="782">
                  <c:v>0.94024986420423673</c:v>
                </c:pt>
                <c:pt idx="783">
                  <c:v>0.96143400325909822</c:v>
                </c:pt>
                <c:pt idx="784">
                  <c:v>0.94459532862574691</c:v>
                </c:pt>
                <c:pt idx="785">
                  <c:v>0.94676806083650189</c:v>
                </c:pt>
                <c:pt idx="786">
                  <c:v>0.96632265073329704</c:v>
                </c:pt>
                <c:pt idx="787">
                  <c:v>0.94459532862574691</c:v>
                </c:pt>
                <c:pt idx="788">
                  <c:v>0.96903856599674087</c:v>
                </c:pt>
                <c:pt idx="789">
                  <c:v>0.96632265073329704</c:v>
                </c:pt>
                <c:pt idx="790">
                  <c:v>0.9598044541010321</c:v>
                </c:pt>
                <c:pt idx="791">
                  <c:v>1.002172732210755</c:v>
                </c:pt>
                <c:pt idx="792">
                  <c:v>1.0439978272677892</c:v>
                </c:pt>
                <c:pt idx="793">
                  <c:v>1.042368278109723</c:v>
                </c:pt>
                <c:pt idx="794">
                  <c:v>1.0543183052688756</c:v>
                </c:pt>
                <c:pt idx="795">
                  <c:v>1.0564910374796306</c:v>
                </c:pt>
                <c:pt idx="796">
                  <c:v>1.0559478544269418</c:v>
                </c:pt>
                <c:pt idx="797">
                  <c:v>1.0510592069527431</c:v>
                </c:pt>
                <c:pt idx="798">
                  <c:v>1.0516023900054319</c:v>
                </c:pt>
                <c:pt idx="799">
                  <c:v>1.0564910374796306</c:v>
                </c:pt>
                <c:pt idx="800">
                  <c:v>1.0494296577946769</c:v>
                </c:pt>
                <c:pt idx="801">
                  <c:v>1.0548614883215643</c:v>
                </c:pt>
                <c:pt idx="802">
                  <c:v>1.0543183052688756</c:v>
                </c:pt>
                <c:pt idx="803">
                  <c:v>1.0494296577946769</c:v>
                </c:pt>
                <c:pt idx="804">
                  <c:v>1.0689842476914719</c:v>
                </c:pt>
                <c:pt idx="805">
                  <c:v>1.0689842476914719</c:v>
                </c:pt>
                <c:pt idx="806">
                  <c:v>1.0733297121129821</c:v>
                </c:pt>
                <c:pt idx="807">
                  <c:v>1.0695274307441609</c:v>
                </c:pt>
                <c:pt idx="808">
                  <c:v>1.0651819663226507</c:v>
                </c:pt>
                <c:pt idx="809">
                  <c:v>1.0706137968495384</c:v>
                </c:pt>
                <c:pt idx="810">
                  <c:v>1.0722433460076044</c:v>
                </c:pt>
                <c:pt idx="811">
                  <c:v>1.0765888104291146</c:v>
                </c:pt>
                <c:pt idx="812">
                  <c:v>1.0836501901140685</c:v>
                </c:pt>
                <c:pt idx="813">
                  <c:v>1.0885388375882672</c:v>
                </c:pt>
                <c:pt idx="814">
                  <c:v>1.0551816958277256</c:v>
                </c:pt>
                <c:pt idx="815">
                  <c:v>1.0600269179004038</c:v>
                </c:pt>
                <c:pt idx="816">
                  <c:v>1.0648721399730823</c:v>
                </c:pt>
                <c:pt idx="817">
                  <c:v>1.0594885598923285</c:v>
                </c:pt>
                <c:pt idx="818">
                  <c:v>1.042799461641992</c:v>
                </c:pt>
                <c:pt idx="819">
                  <c:v>1.035800807537012</c:v>
                </c:pt>
                <c:pt idx="820">
                  <c:v>1.0573351278600269</c:v>
                </c:pt>
                <c:pt idx="821">
                  <c:v>1.0562584118438763</c:v>
                </c:pt>
                <c:pt idx="822">
                  <c:v>1.042799461641992</c:v>
                </c:pt>
                <c:pt idx="823">
                  <c:v>1.0476446837146702</c:v>
                </c:pt>
                <c:pt idx="824">
                  <c:v>1.0481830417227456</c:v>
                </c:pt>
                <c:pt idx="825">
                  <c:v>1.0244952893674295</c:v>
                </c:pt>
                <c:pt idx="826">
                  <c:v>1.0115746971736204</c:v>
                </c:pt>
                <c:pt idx="827">
                  <c:v>1.0169582772543742</c:v>
                </c:pt>
                <c:pt idx="828">
                  <c:v>1.0169582772543742</c:v>
                </c:pt>
                <c:pt idx="829">
                  <c:v>1.0174966352624495</c:v>
                </c:pt>
                <c:pt idx="830">
                  <c:v>1.0174966352624495</c:v>
                </c:pt>
                <c:pt idx="831">
                  <c:v>1.0557200538358009</c:v>
                </c:pt>
                <c:pt idx="832">
                  <c:v>1.0401076716016151</c:v>
                </c:pt>
                <c:pt idx="833">
                  <c:v>1.0115746971736204</c:v>
                </c:pt>
                <c:pt idx="834">
                  <c:v>1.000807537012113</c:v>
                </c:pt>
                <c:pt idx="835">
                  <c:v>0.99596231493943477</c:v>
                </c:pt>
                <c:pt idx="836">
                  <c:v>1.0013458950201886</c:v>
                </c:pt>
                <c:pt idx="837">
                  <c:v>1.0153432032301482</c:v>
                </c:pt>
                <c:pt idx="838">
                  <c:v>0.99973082099596233</c:v>
                </c:pt>
                <c:pt idx="839">
                  <c:v>0.99434724091520854</c:v>
                </c:pt>
                <c:pt idx="840">
                  <c:v>0.99434724091520854</c:v>
                </c:pt>
                <c:pt idx="841">
                  <c:v>1.0067294751009421</c:v>
                </c:pt>
                <c:pt idx="842">
                  <c:v>0.99165545087483187</c:v>
                </c:pt>
                <c:pt idx="843">
                  <c:v>1.0034993270524899</c:v>
                </c:pt>
                <c:pt idx="844">
                  <c:v>1.0056527590847915</c:v>
                </c:pt>
                <c:pt idx="845">
                  <c:v>1.0056527590847915</c:v>
                </c:pt>
                <c:pt idx="846">
                  <c:v>0.97873485868102295</c:v>
                </c:pt>
                <c:pt idx="847">
                  <c:v>1.0029609690444146</c:v>
                </c:pt>
                <c:pt idx="848">
                  <c:v>0.98950201884253031</c:v>
                </c:pt>
                <c:pt idx="849">
                  <c:v>0.96796769851951558</c:v>
                </c:pt>
                <c:pt idx="850">
                  <c:v>0.98842530282637953</c:v>
                </c:pt>
                <c:pt idx="851">
                  <c:v>1.0013458950201886</c:v>
                </c:pt>
                <c:pt idx="852">
                  <c:v>1.0061911170928668</c:v>
                </c:pt>
                <c:pt idx="853">
                  <c:v>1.0374158815612382</c:v>
                </c:pt>
                <c:pt idx="854">
                  <c:v>1.0341857335127862</c:v>
                </c:pt>
                <c:pt idx="855">
                  <c:v>1.0314939434724093</c:v>
                </c:pt>
                <c:pt idx="856">
                  <c:v>1.0207267833109019</c:v>
                </c:pt>
                <c:pt idx="857">
                  <c:v>1.0099596231493946</c:v>
                </c:pt>
                <c:pt idx="858">
                  <c:v>1.0045760430686408</c:v>
                </c:pt>
                <c:pt idx="859">
                  <c:v>1.0331090174966353</c:v>
                </c:pt>
                <c:pt idx="860">
                  <c:v>1.044414535666218</c:v>
                </c:pt>
                <c:pt idx="861">
                  <c:v>1.0390309555854644</c:v>
                </c:pt>
                <c:pt idx="862">
                  <c:v>1.0578734858681023</c:v>
                </c:pt>
                <c:pt idx="863">
                  <c:v>1.0406460296096904</c:v>
                </c:pt>
                <c:pt idx="864">
                  <c:v>1.0401076716016151</c:v>
                </c:pt>
                <c:pt idx="865">
                  <c:v>1.0637954239569314</c:v>
                </c:pt>
                <c:pt idx="866">
                  <c:v>1.0600269179004038</c:v>
                </c:pt>
                <c:pt idx="867">
                  <c:v>1.0600269179004038</c:v>
                </c:pt>
                <c:pt idx="868">
                  <c:v>1.05464333781965</c:v>
                </c:pt>
                <c:pt idx="869">
                  <c:v>1.0438761776581427</c:v>
                </c:pt>
                <c:pt idx="870">
                  <c:v>1.0374158815612382</c:v>
                </c:pt>
                <c:pt idx="871">
                  <c:v>1.044414535666218</c:v>
                </c:pt>
                <c:pt idx="872">
                  <c:v>1.0460296096904442</c:v>
                </c:pt>
                <c:pt idx="873">
                  <c:v>1.0481830417227456</c:v>
                </c:pt>
                <c:pt idx="874">
                  <c:v>1.0411843876177658</c:v>
                </c:pt>
                <c:pt idx="875">
                  <c:v>1.0503364737550471</c:v>
                </c:pt>
                <c:pt idx="876">
                  <c:v>1.0454912516823689</c:v>
                </c:pt>
                <c:pt idx="877">
                  <c:v>1.0250336473755046</c:v>
                </c:pt>
                <c:pt idx="878">
                  <c:v>1.0261103633916555</c:v>
                </c:pt>
                <c:pt idx="879">
                  <c:v>1.0621803499327054</c:v>
                </c:pt>
                <c:pt idx="880">
                  <c:v>1.0438761776581427</c:v>
                </c:pt>
                <c:pt idx="881">
                  <c:v>1.042799461641992</c:v>
                </c:pt>
                <c:pt idx="882">
                  <c:v>1.0417227456258413</c:v>
                </c:pt>
                <c:pt idx="883">
                  <c:v>1.0541049798115747</c:v>
                </c:pt>
                <c:pt idx="884">
                  <c:v>1.0460296096904442</c:v>
                </c:pt>
                <c:pt idx="885">
                  <c:v>1.0551816958277256</c:v>
                </c:pt>
                <c:pt idx="886">
                  <c:v>1.0541049798115747</c:v>
                </c:pt>
                <c:pt idx="887">
                  <c:v>1.0422611036339167</c:v>
                </c:pt>
                <c:pt idx="888">
                  <c:v>1.0255720053835802</c:v>
                </c:pt>
                <c:pt idx="889">
                  <c:v>0.96594229849636037</c:v>
                </c:pt>
                <c:pt idx="890">
                  <c:v>0.94681472822910573</c:v>
                </c:pt>
                <c:pt idx="891">
                  <c:v>0.95106529939960671</c:v>
                </c:pt>
                <c:pt idx="892">
                  <c:v>0.94947133521066895</c:v>
                </c:pt>
                <c:pt idx="893">
                  <c:v>0.95956644174060879</c:v>
                </c:pt>
                <c:pt idx="894">
                  <c:v>0.95159662079591933</c:v>
                </c:pt>
                <c:pt idx="895">
                  <c:v>0.94043887147335414</c:v>
                </c:pt>
                <c:pt idx="896">
                  <c:v>0.94787737102173097</c:v>
                </c:pt>
                <c:pt idx="897">
                  <c:v>0.92237394399872474</c:v>
                </c:pt>
                <c:pt idx="898">
                  <c:v>0.92024865841347425</c:v>
                </c:pt>
                <c:pt idx="899">
                  <c:v>0.91918601562084901</c:v>
                </c:pt>
                <c:pt idx="900">
                  <c:v>0.94043887147335414</c:v>
                </c:pt>
                <c:pt idx="901">
                  <c:v>0.94628340683279299</c:v>
                </c:pt>
                <c:pt idx="902">
                  <c:v>0.95850379894798354</c:v>
                </c:pt>
                <c:pt idx="903">
                  <c:v>0.97391211944104972</c:v>
                </c:pt>
                <c:pt idx="904">
                  <c:v>0.92449922958397523</c:v>
                </c:pt>
                <c:pt idx="905">
                  <c:v>0.89687051697571851</c:v>
                </c:pt>
                <c:pt idx="906">
                  <c:v>0.89474523139046802</c:v>
                </c:pt>
                <c:pt idx="907">
                  <c:v>0.92981244354710157</c:v>
                </c:pt>
                <c:pt idx="908">
                  <c:v>0.90590298071303332</c:v>
                </c:pt>
                <c:pt idx="909">
                  <c:v>0.90165240954253212</c:v>
                </c:pt>
                <c:pt idx="910">
                  <c:v>0.93193772913235207</c:v>
                </c:pt>
                <c:pt idx="911">
                  <c:v>0.94787737102173097</c:v>
                </c:pt>
                <c:pt idx="912">
                  <c:v>0.98400722597098977</c:v>
                </c:pt>
                <c:pt idx="913">
                  <c:v>0.98932043993411611</c:v>
                </c:pt>
                <c:pt idx="914">
                  <c:v>1.0079166888050581</c:v>
                </c:pt>
                <c:pt idx="915">
                  <c:v>1.0073853674087456</c:v>
                </c:pt>
                <c:pt idx="916">
                  <c:v>1.0142925455608096</c:v>
                </c:pt>
                <c:pt idx="917">
                  <c:v>1.0111046171829339</c:v>
                </c:pt>
                <c:pt idx="918">
                  <c:v>1.0429839009616917</c:v>
                </c:pt>
                <c:pt idx="919">
                  <c:v>1.071143934966261</c:v>
                </c:pt>
                <c:pt idx="920">
                  <c:v>1.0615801498326336</c:v>
                </c:pt>
                <c:pt idx="921">
                  <c:v>1.0408586153764412</c:v>
                </c:pt>
                <c:pt idx="922">
                  <c:v>1.030763508846501</c:v>
                </c:pt>
                <c:pt idx="923">
                  <c:v>1.0201370809202486</c:v>
                </c:pt>
                <c:pt idx="924">
                  <c:v>1.0254502948833748</c:v>
                </c:pt>
                <c:pt idx="925">
                  <c:v>1.0254502948833748</c:v>
                </c:pt>
                <c:pt idx="926">
                  <c:v>1.0254502948833748</c:v>
                </c:pt>
                <c:pt idx="927">
                  <c:v>1.0435152223580042</c:v>
                </c:pt>
                <c:pt idx="928">
                  <c:v>1.0445778651506294</c:v>
                </c:pt>
                <c:pt idx="929">
                  <c:v>1.0668933637957598</c:v>
                </c:pt>
                <c:pt idx="930">
                  <c:v>1.0732692205515115</c:v>
                </c:pt>
                <c:pt idx="931">
                  <c:v>1.0908028266298284</c:v>
                </c:pt>
                <c:pt idx="932">
                  <c:v>1.0860209340630147</c:v>
                </c:pt>
                <c:pt idx="933">
                  <c:v>1.075394506136762</c:v>
                </c:pt>
                <c:pt idx="934">
                  <c:v>1.0605175070400084</c:v>
                </c:pt>
                <c:pt idx="935">
                  <c:v>1.0706126135699483</c:v>
                </c:pt>
                <c:pt idx="936">
                  <c:v>1.0918654694224537</c:v>
                </c:pt>
                <c:pt idx="937">
                  <c:v>1.0833643270814515</c:v>
                </c:pt>
                <c:pt idx="938">
                  <c:v>1.0998352903671429</c:v>
                </c:pt>
                <c:pt idx="939">
                  <c:v>1.0860209340630147</c:v>
                </c:pt>
                <c:pt idx="940">
                  <c:v>1.0923967908187662</c:v>
                </c:pt>
                <c:pt idx="941">
                  <c:v>1.0823016842888262</c:v>
                </c:pt>
                <c:pt idx="942">
                  <c:v>1.0706126135699483</c:v>
                </c:pt>
                <c:pt idx="943">
                  <c:v>1.071143934966261</c:v>
                </c:pt>
                <c:pt idx="944">
                  <c:v>1.071143934966261</c:v>
                </c:pt>
                <c:pt idx="945">
                  <c:v>1.0594548642473833</c:v>
                </c:pt>
                <c:pt idx="946">
                  <c:v>1.0482971149248179</c:v>
                </c:pt>
                <c:pt idx="947">
                  <c:v>1.0445778651506294</c:v>
                </c:pt>
                <c:pt idx="948">
                  <c:v>1.0456405079432547</c:v>
                </c:pt>
                <c:pt idx="949">
                  <c:v>1.0520163646990064</c:v>
                </c:pt>
                <c:pt idx="950">
                  <c:v>1.0302321874501885</c:v>
                </c:pt>
                <c:pt idx="951">
                  <c:v>1.0684873279846978</c:v>
                </c:pt>
                <c:pt idx="952">
                  <c:v>1.0488284363211304</c:v>
                </c:pt>
                <c:pt idx="953">
                  <c:v>1.0387333297911907</c:v>
                </c:pt>
                <c:pt idx="954">
                  <c:v>1.0103027754415475</c:v>
                </c:pt>
                <c:pt idx="955">
                  <c:v>1.0176619007569385</c:v>
                </c:pt>
                <c:pt idx="956">
                  <c:v>1.0213414634146341</c:v>
                </c:pt>
                <c:pt idx="957">
                  <c:v>1.0313288477712363</c:v>
                </c:pt>
                <c:pt idx="958">
                  <c:v>1.0276492851135408</c:v>
                </c:pt>
                <c:pt idx="959">
                  <c:v>1.0045206055508831</c:v>
                </c:pt>
                <c:pt idx="960">
                  <c:v>0.99663582842724974</c:v>
                </c:pt>
                <c:pt idx="961">
                  <c:v>0.98507148864592087</c:v>
                </c:pt>
                <c:pt idx="962">
                  <c:v>0.99663582842724974</c:v>
                </c:pt>
                <c:pt idx="963">
                  <c:v>1.0050462573591252</c:v>
                </c:pt>
                <c:pt idx="964">
                  <c:v>0.9887510513036164</c:v>
                </c:pt>
                <c:pt idx="965">
                  <c:v>0.999789739276703</c:v>
                </c:pt>
                <c:pt idx="966">
                  <c:v>0.99085365853658536</c:v>
                </c:pt>
                <c:pt idx="967">
                  <c:v>0.98086627417998318</c:v>
                </c:pt>
                <c:pt idx="968">
                  <c:v>0.98769974768713198</c:v>
                </c:pt>
                <c:pt idx="969">
                  <c:v>0.99137931034482751</c:v>
                </c:pt>
                <c:pt idx="970">
                  <c:v>0.99137931034482751</c:v>
                </c:pt>
                <c:pt idx="971">
                  <c:v>0.94249369217830103</c:v>
                </c:pt>
                <c:pt idx="972">
                  <c:v>0.93933978132884777</c:v>
                </c:pt>
                <c:pt idx="973">
                  <c:v>0.9498528174936921</c:v>
                </c:pt>
                <c:pt idx="974">
                  <c:v>0.95878889823380975</c:v>
                </c:pt>
                <c:pt idx="975">
                  <c:v>0.9498528174936921</c:v>
                </c:pt>
                <c:pt idx="976">
                  <c:v>0.91989066442388556</c:v>
                </c:pt>
                <c:pt idx="977">
                  <c:v>0.92251892346509667</c:v>
                </c:pt>
                <c:pt idx="978">
                  <c:v>0.9235702270815811</c:v>
                </c:pt>
                <c:pt idx="979">
                  <c:v>0.91568544995794787</c:v>
                </c:pt>
                <c:pt idx="980">
                  <c:v>0.91568544995794787</c:v>
                </c:pt>
                <c:pt idx="981">
                  <c:v>0.8999158957106812</c:v>
                </c:pt>
                <c:pt idx="982">
                  <c:v>0.94354499579478546</c:v>
                </c:pt>
                <c:pt idx="983">
                  <c:v>0.93460891505466781</c:v>
                </c:pt>
                <c:pt idx="984">
                  <c:v>0.95090412111017653</c:v>
                </c:pt>
                <c:pt idx="985">
                  <c:v>1.0008410428931875</c:v>
                </c:pt>
                <c:pt idx="986">
                  <c:v>1.0160849453322118</c:v>
                </c:pt>
                <c:pt idx="987">
                  <c:v>1.035534062237174</c:v>
                </c:pt>
                <c:pt idx="988">
                  <c:v>1.0439444911690496</c:v>
                </c:pt>
                <c:pt idx="989">
                  <c:v>1.0418418839360808</c:v>
                </c:pt>
                <c:pt idx="990">
                  <c:v>1.0265979814970563</c:v>
                </c:pt>
                <c:pt idx="991">
                  <c:v>1.0392136248948696</c:v>
                </c:pt>
                <c:pt idx="992">
                  <c:v>1.025546677880572</c:v>
                </c:pt>
                <c:pt idx="993">
                  <c:v>1.0187132043734231</c:v>
                </c:pt>
                <c:pt idx="994">
                  <c:v>1.0444701429772918</c:v>
                </c:pt>
                <c:pt idx="995">
                  <c:v>1.0444701429772918</c:v>
                </c:pt>
                <c:pt idx="996">
                  <c:v>1.0202901597981497</c:v>
                </c:pt>
                <c:pt idx="997">
                  <c:v>1.0045206055508831</c:v>
                </c:pt>
                <c:pt idx="998">
                  <c:v>0.97087888982338089</c:v>
                </c:pt>
                <c:pt idx="999">
                  <c:v>0.9624684608915054</c:v>
                </c:pt>
                <c:pt idx="1000">
                  <c:v>0.95090412111017653</c:v>
                </c:pt>
                <c:pt idx="1001">
                  <c:v>0.97455845248107642</c:v>
                </c:pt>
                <c:pt idx="1002">
                  <c:v>0.98139192598822544</c:v>
                </c:pt>
                <c:pt idx="1003">
                  <c:v>1.0250210260723296</c:v>
                </c:pt>
                <c:pt idx="1004">
                  <c:v>1.0202901597981497</c:v>
                </c:pt>
                <c:pt idx="1005">
                  <c:v>1.008725820016821</c:v>
                </c:pt>
                <c:pt idx="1006">
                  <c:v>0.9887510513036164</c:v>
                </c:pt>
                <c:pt idx="1007">
                  <c:v>1.0097771236333053</c:v>
                </c:pt>
                <c:pt idx="1008">
                  <c:v>1.0287005887300251</c:v>
                </c:pt>
                <c:pt idx="1009">
                  <c:v>1.008725820016821</c:v>
                </c:pt>
                <c:pt idx="1010">
                  <c:v>1.0581370899915894</c:v>
                </c:pt>
                <c:pt idx="1011">
                  <c:v>1.0633936080740118</c:v>
                </c:pt>
                <c:pt idx="1012">
                  <c:v>1.0944070647603028</c:v>
                </c:pt>
                <c:pt idx="1013">
                  <c:v>1.0791631623212783</c:v>
                </c:pt>
                <c:pt idx="1014">
                  <c:v>1.0602396972245585</c:v>
                </c:pt>
                <c:pt idx="1015">
                  <c:v>1.0654962153069807</c:v>
                </c:pt>
                <c:pt idx="1016">
                  <c:v>1.1017661900756939</c:v>
                </c:pt>
                <c:pt idx="1017">
                  <c:v>1.0933557611438183</c:v>
                </c:pt>
                <c:pt idx="1018">
                  <c:v>1.0407905803195963</c:v>
                </c:pt>
                <c:pt idx="1019">
                  <c:v>1.1451791651274472</c:v>
                </c:pt>
                <c:pt idx="1020">
                  <c:v>1.1509842208032084</c:v>
                </c:pt>
                <c:pt idx="1021">
                  <c:v>1.1789540345136946</c:v>
                </c:pt>
                <c:pt idx="1022">
                  <c:v>1.1842313578552957</c:v>
                </c:pt>
                <c:pt idx="1023">
                  <c:v>1.1720935141696132</c:v>
                </c:pt>
                <c:pt idx="1024">
                  <c:v>1.1615388674864109</c:v>
                </c:pt>
                <c:pt idx="1025">
                  <c:v>1.1520396854715287</c:v>
                </c:pt>
                <c:pt idx="1026">
                  <c:v>1.1520396854715287</c:v>
                </c:pt>
                <c:pt idx="1027">
                  <c:v>1.1515119531373685</c:v>
                </c:pt>
                <c:pt idx="1028">
                  <c:v>1.1187925484194414</c:v>
                </c:pt>
                <c:pt idx="1029">
                  <c:v>1.1203757454219219</c:v>
                </c:pt>
                <c:pt idx="1030">
                  <c:v>1.1298749274368041</c:v>
                </c:pt>
                <c:pt idx="1031">
                  <c:v>1.1145706897461607</c:v>
                </c:pt>
                <c:pt idx="1032">
                  <c:v>1.1145706897461607</c:v>
                </c:pt>
                <c:pt idx="1033">
                  <c:v>1.1203757454219219</c:v>
                </c:pt>
                <c:pt idx="1034">
                  <c:v>1.1166816190828011</c:v>
                </c:pt>
                <c:pt idx="1035">
                  <c:v>1.1267085334318434</c:v>
                </c:pt>
                <c:pt idx="1036">
                  <c:v>1.1055992400654386</c:v>
                </c:pt>
                <c:pt idx="1037">
                  <c:v>1.1019051137263178</c:v>
                </c:pt>
                <c:pt idx="1038">
                  <c:v>1.107710169402079</c:v>
                </c:pt>
                <c:pt idx="1039">
                  <c:v>1.0966277903847168</c:v>
                </c:pt>
                <c:pt idx="1040">
                  <c:v>1.0992664520555173</c:v>
                </c:pt>
                <c:pt idx="1041">
                  <c:v>1.0866008760356747</c:v>
                </c:pt>
                <c:pt idx="1042">
                  <c:v>1.0818512850282336</c:v>
                </c:pt>
                <c:pt idx="1043">
                  <c:v>1.0976832550530371</c:v>
                </c:pt>
                <c:pt idx="1044">
                  <c:v>1.0829067496965539</c:v>
                </c:pt>
                <c:pt idx="1045">
                  <c:v>1.0765739616866323</c:v>
                </c:pt>
                <c:pt idx="1046">
                  <c:v>1.0765739616866323</c:v>
                </c:pt>
                <c:pt idx="1047">
                  <c:v>1.0639083856667897</c:v>
                </c:pt>
                <c:pt idx="1048">
                  <c:v>1.0396326982954245</c:v>
                </c:pt>
                <c:pt idx="1049">
                  <c:v>1.0412158952979049</c:v>
                </c:pt>
                <c:pt idx="1050">
                  <c:v>1.0670747796717504</c:v>
                </c:pt>
                <c:pt idx="1051">
                  <c:v>1.0813235526940734</c:v>
                </c:pt>
                <c:pt idx="1052">
                  <c:v>1.0992664520555173</c:v>
                </c:pt>
                <c:pt idx="1053">
                  <c:v>1.0850176790331942</c:v>
                </c:pt>
                <c:pt idx="1054">
                  <c:v>1.1055992400654386</c:v>
                </c:pt>
                <c:pt idx="1055">
                  <c:v>1.1567892764789698</c:v>
                </c:pt>
                <c:pt idx="1056">
                  <c:v>1.1710380495012929</c:v>
                </c:pt>
                <c:pt idx="1057">
                  <c:v>1.1668161908280119</c:v>
                </c:pt>
                <c:pt idx="1058">
                  <c:v>1.1425405034566467</c:v>
                </c:pt>
                <c:pt idx="1059">
                  <c:v>1.1525674178056888</c:v>
                </c:pt>
                <c:pt idx="1060">
                  <c:v>1.148873291466568</c:v>
                </c:pt>
                <c:pt idx="1061">
                  <c:v>1.1214312100902422</c:v>
                </c:pt>
                <c:pt idx="1062">
                  <c:v>1.1267085334318434</c:v>
                </c:pt>
                <c:pt idx="1063">
                  <c:v>1.1356799831125652</c:v>
                </c:pt>
                <c:pt idx="1064">
                  <c:v>1.1372631801150457</c:v>
                </c:pt>
                <c:pt idx="1065">
                  <c:v>1.1372631801150457</c:v>
                </c:pt>
                <c:pt idx="1066">
                  <c:v>1.139374109451686</c:v>
                </c:pt>
                <c:pt idx="1067">
                  <c:v>1.1494010238007282</c:v>
                </c:pt>
                <c:pt idx="1068">
                  <c:v>1.1409573064541665</c:v>
                </c:pt>
                <c:pt idx="1069">
                  <c:v>1.1383186447833658</c:v>
                </c:pt>
                <c:pt idx="1070">
                  <c:v>1.1525674178056888</c:v>
                </c:pt>
                <c:pt idx="1071">
                  <c:v>1.166288458493852</c:v>
                </c:pt>
                <c:pt idx="1072">
                  <c:v>1.1778985698453743</c:v>
                </c:pt>
                <c:pt idx="1073">
                  <c:v>1.2193541419159735</c:v>
                </c:pt>
                <c:pt idx="1074">
                  <c:v>1.2155740360730101</c:v>
                </c:pt>
                <c:pt idx="1075">
                  <c:v>1.1961334917377686</c:v>
                </c:pt>
                <c:pt idx="1076">
                  <c:v>1.1945134463764986</c:v>
                </c:pt>
                <c:pt idx="1077">
                  <c:v>1.1999135975807322</c:v>
                </c:pt>
                <c:pt idx="1078">
                  <c:v>1.1955934766173453</c:v>
                </c:pt>
                <c:pt idx="1079">
                  <c:v>1.1934334161356519</c:v>
                </c:pt>
                <c:pt idx="1080">
                  <c:v>1.1675126903553299</c:v>
                </c:pt>
                <c:pt idx="1081">
                  <c:v>1.1837131439680311</c:v>
                </c:pt>
                <c:pt idx="1082">
                  <c:v>1.1615725240306729</c:v>
                </c:pt>
                <c:pt idx="1083">
                  <c:v>1.1480721460200887</c:v>
                </c:pt>
                <c:pt idx="1084">
                  <c:v>1.128631601684847</c:v>
                </c:pt>
                <c:pt idx="1085">
                  <c:v>1.1340317528890809</c:v>
                </c:pt>
                <c:pt idx="1086">
                  <c:v>1.1507722216222054</c:v>
                </c:pt>
                <c:pt idx="1087">
                  <c:v>1.1556323577060157</c:v>
                </c:pt>
                <c:pt idx="1088">
                  <c:v>1.1556323577060157</c:v>
                </c:pt>
                <c:pt idx="1089">
                  <c:v>1.1577924181877093</c:v>
                </c:pt>
                <c:pt idx="1090">
                  <c:v>1.1577924181877093</c:v>
                </c:pt>
                <c:pt idx="1091">
                  <c:v>1.1464521006588184</c:v>
                </c:pt>
                <c:pt idx="1092">
                  <c:v>1.190733340533535</c:v>
                </c:pt>
                <c:pt idx="1093">
                  <c:v>1.1772329625229507</c:v>
                </c:pt>
                <c:pt idx="1094">
                  <c:v>1.1399719192137379</c:v>
                </c:pt>
                <c:pt idx="1095">
                  <c:v>1.1459120855383951</c:v>
                </c:pt>
                <c:pt idx="1096">
                  <c:v>1.1307916621665406</c:v>
                </c:pt>
                <c:pt idx="1097">
                  <c:v>1.1297116319256939</c:v>
                </c:pt>
                <c:pt idx="1098">
                  <c:v>1.1464521006588184</c:v>
                </c:pt>
                <c:pt idx="1099">
                  <c:v>1.1345717680095042</c:v>
                </c:pt>
                <c:pt idx="1100">
                  <c:v>1.144292040177125</c:v>
                </c:pt>
                <c:pt idx="1101">
                  <c:v>1.1324117075278106</c:v>
                </c:pt>
                <c:pt idx="1102">
                  <c:v>1.1259315260827303</c:v>
                </c:pt>
                <c:pt idx="1103">
                  <c:v>1.1280915865644239</c:v>
                </c:pt>
                <c:pt idx="1104">
                  <c:v>1.1216114051193433</c:v>
                </c:pt>
                <c:pt idx="1105">
                  <c:v>1.1162112539151097</c:v>
                </c:pt>
                <c:pt idx="1106">
                  <c:v>1.1162112539151097</c:v>
                </c:pt>
                <c:pt idx="1107">
                  <c:v>1.1032508910249486</c:v>
                </c:pt>
                <c:pt idx="1108">
                  <c:v>1.0811102710875904</c:v>
                </c:pt>
                <c:pt idx="1109">
                  <c:v>1.0627497569931958</c:v>
                </c:pt>
                <c:pt idx="1110">
                  <c:v>1.0616697267523489</c:v>
                </c:pt>
                <c:pt idx="1111">
                  <c:v>1.0654498325953126</c:v>
                </c:pt>
                <c:pt idx="1112">
                  <c:v>1.0762501350037801</c:v>
                </c:pt>
                <c:pt idx="1113">
                  <c:v>1.0767901501242034</c:v>
                </c:pt>
                <c:pt idx="1114">
                  <c:v>1.1129711631925694</c:v>
                </c:pt>
                <c:pt idx="1115">
                  <c:v>1.1205313748784966</c:v>
                </c:pt>
                <c:pt idx="1116">
                  <c:v>1.1172912841559564</c:v>
                </c:pt>
                <c:pt idx="1117">
                  <c:v>1.118371314396803</c:v>
                </c:pt>
                <c:pt idx="1118">
                  <c:v>1.1178312992763797</c:v>
                </c:pt>
                <c:pt idx="1119">
                  <c:v>1.1172912841559564</c:v>
                </c:pt>
                <c:pt idx="1120">
                  <c:v>1.0978507398207149</c:v>
                </c:pt>
                <c:pt idx="1121">
                  <c:v>1.1005508154228318</c:v>
                </c:pt>
                <c:pt idx="1122">
                  <c:v>1.0875904525326709</c:v>
                </c:pt>
                <c:pt idx="1123">
                  <c:v>1.0940706339777515</c:v>
                </c:pt>
                <c:pt idx="1124">
                  <c:v>1.1021708607841019</c:v>
                </c:pt>
                <c:pt idx="1125">
                  <c:v>1.0989307700615618</c:v>
                </c:pt>
                <c:pt idx="1126">
                  <c:v>1.1140511934334161</c:v>
                </c:pt>
                <c:pt idx="1127">
                  <c:v>1.1140511934334161</c:v>
                </c:pt>
                <c:pt idx="1128">
                  <c:v>1.1091910573496058</c:v>
                </c:pt>
                <c:pt idx="1129">
                  <c:v>1.1102710875904525</c:v>
                </c:pt>
                <c:pt idx="1130">
                  <c:v>1.1140511934334161</c:v>
                </c:pt>
                <c:pt idx="1131">
                  <c:v>1.1232314504806133</c:v>
                </c:pt>
                <c:pt idx="1132">
                  <c:v>1.1178312992763797</c:v>
                </c:pt>
                <c:pt idx="1133">
                  <c:v>1.1253915109623069</c:v>
                </c:pt>
                <c:pt idx="1134">
                  <c:v>1.1248514958418834</c:v>
                </c:pt>
                <c:pt idx="1135">
                  <c:v>1.1307916621665406</c:v>
                </c:pt>
                <c:pt idx="1136">
                  <c:v>1.1356517982503511</c:v>
                </c:pt>
                <c:pt idx="1137">
                  <c:v>1.1351117831299276</c:v>
                </c:pt>
                <c:pt idx="1138">
                  <c:v>1.1280915865644239</c:v>
                </c:pt>
                <c:pt idx="1139">
                  <c:v>1.1405119343341614</c:v>
                </c:pt>
                <c:pt idx="1140">
                  <c:v>1.1340317528890809</c:v>
                </c:pt>
                <c:pt idx="1141">
                  <c:v>1.1297116319256939</c:v>
                </c:pt>
                <c:pt idx="1142">
                  <c:v>1.1356517982503511</c:v>
                </c:pt>
                <c:pt idx="1143">
                  <c:v>1.144292040177125</c:v>
                </c:pt>
                <c:pt idx="1144">
                  <c:v>1.1615725240306729</c:v>
                </c:pt>
                <c:pt idx="1145">
                  <c:v>1.1577924181877093</c:v>
                </c:pt>
                <c:pt idx="1146">
                  <c:v>1.1718328113187169</c:v>
                </c:pt>
                <c:pt idx="1147">
                  <c:v>1.1642725996327896</c:v>
                </c:pt>
                <c:pt idx="1148">
                  <c:v>1.1550923425855923</c:v>
                </c:pt>
                <c:pt idx="1149">
                  <c:v>1.1733597752437614</c:v>
                </c:pt>
                <c:pt idx="1150">
                  <c:v>1.1711562827080926</c:v>
                </c:pt>
                <c:pt idx="1151">
                  <c:v>1.1656475513689197</c:v>
                </c:pt>
                <c:pt idx="1152">
                  <c:v>1.1612405662975818</c:v>
                </c:pt>
                <c:pt idx="1153">
                  <c:v>1.1612405662975818</c:v>
                </c:pt>
                <c:pt idx="1154">
                  <c:v>1.1579353274940782</c:v>
                </c:pt>
                <c:pt idx="1155">
                  <c:v>1.1590370737619127</c:v>
                </c:pt>
                <c:pt idx="1156">
                  <c:v>1.1551809618244919</c:v>
                </c:pt>
                <c:pt idx="1157">
                  <c:v>1.1551809618244919</c:v>
                </c:pt>
                <c:pt idx="1158">
                  <c:v>1.1557318349584091</c:v>
                </c:pt>
                <c:pt idx="1159">
                  <c:v>1.1430617528783122</c:v>
                </c:pt>
                <c:pt idx="1160">
                  <c:v>1.1557318349584091</c:v>
                </c:pt>
                <c:pt idx="1161">
                  <c:v>1.1452652454139811</c:v>
                </c:pt>
                <c:pt idx="1162">
                  <c:v>1.1447143722800641</c:v>
                </c:pt>
                <c:pt idx="1163">
                  <c:v>1.1436126260122295</c:v>
                </c:pt>
                <c:pt idx="1164">
                  <c:v>1.136451275271305</c:v>
                </c:pt>
                <c:pt idx="1165">
                  <c:v>1.136451275271305</c:v>
                </c:pt>
                <c:pt idx="1166">
                  <c:v>1.1199250812537873</c:v>
                </c:pt>
                <c:pt idx="1167">
                  <c:v>1.1254338125929599</c:v>
                </c:pt>
                <c:pt idx="1168">
                  <c:v>1.117170715584201</c:v>
                </c:pt>
                <c:pt idx="1169">
                  <c:v>1.1177215887181182</c:v>
                </c:pt>
                <c:pt idx="1170">
                  <c:v>1.1067041260397732</c:v>
                </c:pt>
                <c:pt idx="1171">
                  <c:v>1.1116619842450284</c:v>
                </c:pt>
                <c:pt idx="1172">
                  <c:v>1.1116619842450284</c:v>
                </c:pt>
                <c:pt idx="1173">
                  <c:v>1.097890155897097</c:v>
                </c:pt>
                <c:pt idx="1174">
                  <c:v>1.0841183275491655</c:v>
                </c:pt>
                <c:pt idx="1175">
                  <c:v>1.0962375364953452</c:v>
                </c:pt>
                <c:pt idx="1176">
                  <c:v>1.1022971409684352</c:v>
                </c:pt>
                <c:pt idx="1177">
                  <c:v>1.1138654767806975</c:v>
                </c:pt>
                <c:pt idx="1178">
                  <c:v>1.1045006335041041</c:v>
                </c:pt>
                <c:pt idx="1179">
                  <c:v>1.1232303200572908</c:v>
                </c:pt>
                <c:pt idx="1180">
                  <c:v>1.1177215887181182</c:v>
                </c:pt>
                <c:pt idx="1181">
                  <c:v>1.1177215887181182</c:v>
                </c:pt>
                <c:pt idx="1182">
                  <c:v>1.1133146036467803</c:v>
                </c:pt>
                <c:pt idx="1183">
                  <c:v>1.1105602379771939</c:v>
                </c:pt>
                <c:pt idx="1184">
                  <c:v>1.1215777006555392</c:v>
                </c:pt>
                <c:pt idx="1185">
                  <c:v>1.1215777006555392</c:v>
                </c:pt>
                <c:pt idx="1186">
                  <c:v>1.1138654767806975</c:v>
                </c:pt>
                <c:pt idx="1187">
                  <c:v>1.1011953947006003</c:v>
                </c:pt>
                <c:pt idx="1188">
                  <c:v>1.0962375364953452</c:v>
                </c:pt>
                <c:pt idx="1189">
                  <c:v>1.1000936484327659</c:v>
                </c:pt>
                <c:pt idx="1190">
                  <c:v>1.1083567454415248</c:v>
                </c:pt>
                <c:pt idx="1191">
                  <c:v>1.097890155897097</c:v>
                </c:pt>
                <c:pt idx="1192">
                  <c:v>1.1028480141023522</c:v>
                </c:pt>
                <c:pt idx="1193">
                  <c:v>1.0984410290310143</c:v>
                </c:pt>
                <c:pt idx="1194">
                  <c:v>1.0940340439596761</c:v>
                </c:pt>
                <c:pt idx="1195">
                  <c:v>1.0885253126205037</c:v>
                </c:pt>
                <c:pt idx="1196">
                  <c:v>1.0753043574064893</c:v>
                </c:pt>
                <c:pt idx="1197">
                  <c:v>1.1000936484327659</c:v>
                </c:pt>
                <c:pt idx="1198">
                  <c:v>1.1083567454415248</c:v>
                </c:pt>
                <c:pt idx="1199">
                  <c:v>1.1166198424502838</c:v>
                </c:pt>
                <c:pt idx="1200">
                  <c:v>1.1182724618520357</c:v>
                </c:pt>
                <c:pt idx="1201">
                  <c:v>1.1133146036467803</c:v>
                </c:pt>
                <c:pt idx="1202">
                  <c:v>1.1017462678345178</c:v>
                </c:pt>
                <c:pt idx="1203">
                  <c:v>1.1045006335041041</c:v>
                </c:pt>
                <c:pt idx="1204">
                  <c:v>1.1078058723076076</c:v>
                </c:pt>
                <c:pt idx="1205">
                  <c:v>1.1078058723076076</c:v>
                </c:pt>
                <c:pt idx="1206">
                  <c:v>1.1056023797719385</c:v>
                </c:pt>
                <c:pt idx="1207">
                  <c:v>1.0951357902275107</c:v>
                </c:pt>
                <c:pt idx="1208">
                  <c:v>1.1017462678345178</c:v>
                </c:pt>
                <c:pt idx="1209">
                  <c:v>1.1028480141023522</c:v>
                </c:pt>
                <c:pt idx="1210">
                  <c:v>1.1000936484327659</c:v>
                </c:pt>
                <c:pt idx="1211">
                  <c:v>1.0934831708257591</c:v>
                </c:pt>
                <c:pt idx="1212">
                  <c:v>1.1226794469233736</c:v>
                </c:pt>
                <c:pt idx="1213">
                  <c:v>1.1520183223590037</c:v>
                </c:pt>
                <c:pt idx="1214">
                  <c:v>1.1468651588892071</c:v>
                </c:pt>
                <c:pt idx="1215">
                  <c:v>1.1422845691382766</c:v>
                </c:pt>
                <c:pt idx="1216">
                  <c:v>1.1394217005439449</c:v>
                </c:pt>
                <c:pt idx="1217">
                  <c:v>1.1474377326080734</c:v>
                </c:pt>
                <c:pt idx="1218">
                  <c:v>1.1399942742628113</c:v>
                </c:pt>
                <c:pt idx="1219">
                  <c:v>1.1256799312911538</c:v>
                </c:pt>
                <c:pt idx="1220">
                  <c:v>1.1417119954194104</c:v>
                </c:pt>
                <c:pt idx="1221">
                  <c:v>1.143429716576009</c:v>
                </c:pt>
                <c:pt idx="1222">
                  <c:v>1.1422845691382766</c:v>
                </c:pt>
                <c:pt idx="1223">
                  <c:v>1.1440022902948754</c:v>
                </c:pt>
                <c:pt idx="1224">
                  <c:v>1.1497280274835384</c:v>
                </c:pt>
                <c:pt idx="1225">
                  <c:v>1.1457200114514745</c:v>
                </c:pt>
                <c:pt idx="1226">
                  <c:v>1.1336959633552821</c:v>
                </c:pt>
                <c:pt idx="1227">
                  <c:v>1.1411394217005439</c:v>
                </c:pt>
                <c:pt idx="1228">
                  <c:v>1.1451474377326081</c:v>
                </c:pt>
                <c:pt idx="1229">
                  <c:v>1.1411394217005439</c:v>
                </c:pt>
                <c:pt idx="1230">
                  <c:v>1.1411394217005439</c:v>
                </c:pt>
                <c:pt idx="1231">
                  <c:v>1.1262525050100201</c:v>
                </c:pt>
                <c:pt idx="1232">
                  <c:v>1.1216719152590897</c:v>
                </c:pt>
                <c:pt idx="1233">
                  <c:v>1.1216719152590897</c:v>
                </c:pt>
                <c:pt idx="1234">
                  <c:v>1.1256799312911538</c:v>
                </c:pt>
                <c:pt idx="1235">
                  <c:v>1.1193816203836244</c:v>
                </c:pt>
                <c:pt idx="1236">
                  <c:v>1.1119381620383626</c:v>
                </c:pt>
                <c:pt idx="1237">
                  <c:v>1.1044947036931005</c:v>
                </c:pt>
                <c:pt idx="1238">
                  <c:v>1.1050672774119668</c:v>
                </c:pt>
                <c:pt idx="1239">
                  <c:v>1.1039221299742343</c:v>
                </c:pt>
                <c:pt idx="1240">
                  <c:v>1.0878900658459776</c:v>
                </c:pt>
                <c:pt idx="1241">
                  <c:v>1.107357572287432</c:v>
                </c:pt>
                <c:pt idx="1242">
                  <c:v>1.1262525050100201</c:v>
                </c:pt>
                <c:pt idx="1243">
                  <c:v>1.1096478671628971</c:v>
                </c:pt>
                <c:pt idx="1244">
                  <c:v>1.129687947323218</c:v>
                </c:pt>
                <c:pt idx="1245">
                  <c:v>1.142857142857143</c:v>
                </c:pt>
                <c:pt idx="1246">
                  <c:v>1.129687947323218</c:v>
                </c:pt>
                <c:pt idx="1247">
                  <c:v>1.143429716576009</c:v>
                </c:pt>
                <c:pt idx="1248">
                  <c:v>1.1388491268250787</c:v>
                </c:pt>
                <c:pt idx="1249">
                  <c:v>1.1371314056684798</c:v>
                </c:pt>
                <c:pt idx="1250">
                  <c:v>1.1291153736043515</c:v>
                </c:pt>
                <c:pt idx="1251">
                  <c:v>1.1325508159175495</c:v>
                </c:pt>
                <c:pt idx="1252">
                  <c:v>1.1285427998854853</c:v>
                </c:pt>
                <c:pt idx="1253">
                  <c:v>1.1205267678213571</c:v>
                </c:pt>
                <c:pt idx="1254">
                  <c:v>1.1148010306326939</c:v>
                </c:pt>
                <c:pt idx="1255">
                  <c:v>1.1148010306326939</c:v>
                </c:pt>
                <c:pt idx="1256">
                  <c:v>1.1153736043515603</c:v>
                </c:pt>
                <c:pt idx="1257">
                  <c:v>1.1113655883194962</c:v>
                </c:pt>
                <c:pt idx="1258">
                  <c:v>1.0924706555969079</c:v>
                </c:pt>
                <c:pt idx="1259">
                  <c:v>1.1079301460062985</c:v>
                </c:pt>
                <c:pt idx="1260">
                  <c:v>1.1016318350987688</c:v>
                </c:pt>
                <c:pt idx="1261">
                  <c:v>1.0999141139421702</c:v>
                </c:pt>
                <c:pt idx="1262">
                  <c:v>1.0947609504723734</c:v>
                </c:pt>
                <c:pt idx="1263">
                  <c:v>1.0918980818780417</c:v>
                </c:pt>
                <c:pt idx="1264">
                  <c:v>1.0901803607214429</c:v>
                </c:pt>
                <c:pt idx="1265">
                  <c:v>1.082736902376181</c:v>
                </c:pt>
                <c:pt idx="1266">
                  <c:v>1.0741482965931866</c:v>
                </c:pt>
                <c:pt idx="1267">
                  <c:v>1.0472373318064701</c:v>
                </c:pt>
                <c:pt idx="1268">
                  <c:v>1.0844546235327799</c:v>
                </c:pt>
                <c:pt idx="1269">
                  <c:v>1.0964786716289721</c:v>
                </c:pt>
                <c:pt idx="1270">
                  <c:v>1.1016318350987688</c:v>
                </c:pt>
                <c:pt idx="1271">
                  <c:v>1.0913255081591755</c:v>
                </c:pt>
                <c:pt idx="1272">
                  <c:v>1.0930432293157744</c:v>
                </c:pt>
                <c:pt idx="1273">
                  <c:v>1.0878900658459776</c:v>
                </c:pt>
                <c:pt idx="1274">
                  <c:v>1.0947609504723734</c:v>
                </c:pt>
                <c:pt idx="1275">
                  <c:v>1.1022044088176353</c:v>
                </c:pt>
                <c:pt idx="1276">
                  <c:v>1.1228170626968221</c:v>
                </c:pt>
                <c:pt idx="1277">
                  <c:v>1.1090752934440309</c:v>
                </c:pt>
                <c:pt idx="1278">
                  <c:v>1.1553197760094314</c:v>
                </c:pt>
                <c:pt idx="1279">
                  <c:v>1.1488358384910109</c:v>
                </c:pt>
                <c:pt idx="1280">
                  <c:v>1.1529619805481874</c:v>
                </c:pt>
                <c:pt idx="1281">
                  <c:v>1.1506041850869437</c:v>
                </c:pt>
                <c:pt idx="1282">
                  <c:v>1.1594459180666079</c:v>
                </c:pt>
                <c:pt idx="1283">
                  <c:v>1.1464780430297672</c:v>
                </c:pt>
                <c:pt idx="1284">
                  <c:v>1.1535514294134983</c:v>
                </c:pt>
                <c:pt idx="1285">
                  <c:v>1.1564986737400531</c:v>
                </c:pt>
                <c:pt idx="1286">
                  <c:v>1.1488358384910109</c:v>
                </c:pt>
                <c:pt idx="1287">
                  <c:v>1.1370468611847921</c:v>
                </c:pt>
                <c:pt idx="1288">
                  <c:v>1.1358679634541704</c:v>
                </c:pt>
                <c:pt idx="1289">
                  <c:v>1.1405835543766578</c:v>
                </c:pt>
                <c:pt idx="1290">
                  <c:v>1.1405835543766578</c:v>
                </c:pt>
                <c:pt idx="1291">
                  <c:v>1.1370468611847921</c:v>
                </c:pt>
                <c:pt idx="1292">
                  <c:v>1.1317418213969939</c:v>
                </c:pt>
                <c:pt idx="1293">
                  <c:v>1.1252578838785736</c:v>
                </c:pt>
                <c:pt idx="1294">
                  <c:v>1.1199528440907751</c:v>
                </c:pt>
                <c:pt idx="1295">
                  <c:v>1.1158267020335986</c:v>
                </c:pt>
                <c:pt idx="1296">
                  <c:v>1.1158267020335986</c:v>
                </c:pt>
                <c:pt idx="1297">
                  <c:v>1.1028588269967581</c:v>
                </c:pt>
                <c:pt idx="1298">
                  <c:v>1.1111111111111112</c:v>
                </c:pt>
                <c:pt idx="1299">
                  <c:v>1.1046271735926907</c:v>
                </c:pt>
                <c:pt idx="1300">
                  <c:v>1.1010904804008252</c:v>
                </c:pt>
                <c:pt idx="1301">
                  <c:v>1.0887120542292956</c:v>
                </c:pt>
                <c:pt idx="1302">
                  <c:v>1.0698496905393455</c:v>
                </c:pt>
                <c:pt idx="1303">
                  <c:v>1.0686707928087238</c:v>
                </c:pt>
                <c:pt idx="1304">
                  <c:v>1.0781019746536988</c:v>
                </c:pt>
                <c:pt idx="1305">
                  <c:v>1.076333628057766</c:v>
                </c:pt>
                <c:pt idx="1306">
                  <c:v>1.0669024462127912</c:v>
                </c:pt>
                <c:pt idx="1307">
                  <c:v>1.1016799292661363</c:v>
                </c:pt>
                <c:pt idx="1308">
                  <c:v>1.1016799292661363</c:v>
                </c:pt>
                <c:pt idx="1309">
                  <c:v>1.1128794577070438</c:v>
                </c:pt>
                <c:pt idx="1310">
                  <c:v>1.094606542882405</c:v>
                </c:pt>
                <c:pt idx="1311">
                  <c:v>1.1335101679929267</c:v>
                </c:pt>
                <c:pt idx="1312">
                  <c:v>1.1246684350132625</c:v>
                </c:pt>
                <c:pt idx="1313">
                  <c:v>1.111700559976422</c:v>
                </c:pt>
                <c:pt idx="1314">
                  <c:v>1.1175950486295314</c:v>
                </c:pt>
                <c:pt idx="1315">
                  <c:v>1.1046271735926907</c:v>
                </c:pt>
                <c:pt idx="1316">
                  <c:v>1.0916592985558502</c:v>
                </c:pt>
                <c:pt idx="1317">
                  <c:v>1.1058060713233129</c:v>
                </c:pt>
                <c:pt idx="1318">
                  <c:v>1.102269378131447</c:v>
                </c:pt>
                <c:pt idx="1319">
                  <c:v>1.085764809902741</c:v>
                </c:pt>
                <c:pt idx="1320">
                  <c:v>1.0804597701149425</c:v>
                </c:pt>
                <c:pt idx="1321">
                  <c:v>1.0722074860005895</c:v>
                </c:pt>
                <c:pt idx="1322">
                  <c:v>1.0798703212496317</c:v>
                </c:pt>
                <c:pt idx="1323">
                  <c:v>1.0586501620984381</c:v>
                </c:pt>
                <c:pt idx="1324">
                  <c:v>1.0592396109637487</c:v>
                </c:pt>
                <c:pt idx="1325">
                  <c:v>1.058060713233127</c:v>
                </c:pt>
                <c:pt idx="1326">
                  <c:v>1.0633657530209253</c:v>
                </c:pt>
                <c:pt idx="1327">
                  <c:v>1.0663129973474801</c:v>
                </c:pt>
                <c:pt idx="1328">
                  <c:v>1.0562923666371944</c:v>
                </c:pt>
                <c:pt idx="1329">
                  <c:v>1.0574712643678161</c:v>
                </c:pt>
                <c:pt idx="1330">
                  <c:v>1.0574712643678161</c:v>
                </c:pt>
                <c:pt idx="1331">
                  <c:v>1.0492189802534631</c:v>
                </c:pt>
                <c:pt idx="1332">
                  <c:v>1.0904804008252285</c:v>
                </c:pt>
                <c:pt idx="1333">
                  <c:v>1.0947087054249438</c:v>
                </c:pt>
                <c:pt idx="1334">
                  <c:v>1.1038211530283704</c:v>
                </c:pt>
                <c:pt idx="1335">
                  <c:v>1.0989611809732094</c:v>
                </c:pt>
                <c:pt idx="1336">
                  <c:v>1.0831662717939372</c:v>
                </c:pt>
                <c:pt idx="1337">
                  <c:v>1.0795212927525668</c:v>
                </c:pt>
                <c:pt idx="1338">
                  <c:v>1.0758763137111964</c:v>
                </c:pt>
                <c:pt idx="1339">
                  <c:v>1.0631188870663995</c:v>
                </c:pt>
                <c:pt idx="1340">
                  <c:v>1.0509689569284979</c:v>
                </c:pt>
                <c:pt idx="1341">
                  <c:v>1.0625113905595043</c:v>
                </c:pt>
                <c:pt idx="1342">
                  <c:v>1.0612963975457141</c:v>
                </c:pt>
                <c:pt idx="1343">
                  <c:v>1.0691938521353503</c:v>
                </c:pt>
                <c:pt idx="1344">
                  <c:v>1.0558289289836584</c:v>
                </c:pt>
                <c:pt idx="1345">
                  <c:v>1.0631188870663995</c:v>
                </c:pt>
                <c:pt idx="1346">
                  <c:v>1.0691938521353503</c:v>
                </c:pt>
                <c:pt idx="1347">
                  <c:v>1.0625113905595043</c:v>
                </c:pt>
                <c:pt idx="1348">
                  <c:v>1.0509689569284979</c:v>
                </c:pt>
                <c:pt idx="1349">
                  <c:v>1.0448939918595468</c:v>
                </c:pt>
                <c:pt idx="1350">
                  <c:v>1.0448939918595468</c:v>
                </c:pt>
                <c:pt idx="1351">
                  <c:v>1.0369965372699108</c:v>
                </c:pt>
                <c:pt idx="1352">
                  <c:v>1.0290990826802748</c:v>
                </c:pt>
                <c:pt idx="1353">
                  <c:v>1.0284915861733797</c:v>
                </c:pt>
                <c:pt idx="1354">
                  <c:v>1.0297065791871698</c:v>
                </c:pt>
                <c:pt idx="1355">
                  <c:v>1.0327440617216452</c:v>
                </c:pt>
                <c:pt idx="1356">
                  <c:v>1.0297065791871698</c:v>
                </c:pt>
                <c:pt idx="1357">
                  <c:v>1.0199866350768483</c:v>
                </c:pt>
                <c:pt idx="1358">
                  <c:v>1.010266690966527</c:v>
                </c:pt>
                <c:pt idx="1359">
                  <c:v>1.0029767328837862</c:v>
                </c:pt>
                <c:pt idx="1360">
                  <c:v>1.0260616001457994</c:v>
                </c:pt>
              </c:numCache>
            </c:numRef>
          </c:val>
          <c:smooth val="0"/>
          <c:extLst>
            <c:ext xmlns:c16="http://schemas.microsoft.com/office/drawing/2014/chart" uri="{C3380CC4-5D6E-409C-BE32-E72D297353CC}">
              <c16:uniqueId val="{00000000-C0C0-4B03-B29D-A230CBDCCEFB}"/>
            </c:ext>
          </c:extLst>
        </c:ser>
        <c:ser>
          <c:idx val="1"/>
          <c:order val="1"/>
          <c:tx>
            <c:strRef>
              <c:f>'Market Data'!$Y$2</c:f>
              <c:strCache>
                <c:ptCount val="1"/>
                <c:pt idx="0">
                  <c:v>BXSL</c:v>
                </c:pt>
              </c:strCache>
            </c:strRef>
          </c:tx>
          <c:spPr>
            <a:ln w="28575" cap="rnd">
              <a:solidFill>
                <a:schemeClr val="accent2"/>
              </a:solidFill>
              <a:round/>
            </a:ln>
            <a:effectLst/>
          </c:spPr>
          <c:marker>
            <c:symbol val="none"/>
          </c:marker>
          <c:cat>
            <c:numRef>
              <c:f>'Market Data'!$W$3:$W$1363</c:f>
              <c:numCache>
                <c:formatCode>m/d/yy;@</c:formatCode>
                <c:ptCount val="1361"/>
                <c:pt idx="0">
                  <c:v>46101</c:v>
                </c:pt>
                <c:pt idx="1">
                  <c:v>46100</c:v>
                </c:pt>
                <c:pt idx="2">
                  <c:v>46099</c:v>
                </c:pt>
                <c:pt idx="3">
                  <c:v>46098</c:v>
                </c:pt>
                <c:pt idx="4">
                  <c:v>46097</c:v>
                </c:pt>
                <c:pt idx="5">
                  <c:v>46094</c:v>
                </c:pt>
                <c:pt idx="6">
                  <c:v>46093</c:v>
                </c:pt>
                <c:pt idx="7">
                  <c:v>46092</c:v>
                </c:pt>
                <c:pt idx="8">
                  <c:v>46091</c:v>
                </c:pt>
                <c:pt idx="9">
                  <c:v>46090</c:v>
                </c:pt>
                <c:pt idx="10">
                  <c:v>46087</c:v>
                </c:pt>
                <c:pt idx="11">
                  <c:v>46086</c:v>
                </c:pt>
                <c:pt idx="12">
                  <c:v>46085</c:v>
                </c:pt>
                <c:pt idx="13">
                  <c:v>46084</c:v>
                </c:pt>
                <c:pt idx="14">
                  <c:v>46083</c:v>
                </c:pt>
                <c:pt idx="15">
                  <c:v>46080</c:v>
                </c:pt>
                <c:pt idx="16">
                  <c:v>46079</c:v>
                </c:pt>
                <c:pt idx="17">
                  <c:v>46078</c:v>
                </c:pt>
                <c:pt idx="18">
                  <c:v>46077</c:v>
                </c:pt>
                <c:pt idx="19">
                  <c:v>46076</c:v>
                </c:pt>
                <c:pt idx="20">
                  <c:v>46073</c:v>
                </c:pt>
                <c:pt idx="21">
                  <c:v>46072</c:v>
                </c:pt>
                <c:pt idx="22">
                  <c:v>46071</c:v>
                </c:pt>
                <c:pt idx="23">
                  <c:v>46070</c:v>
                </c:pt>
                <c:pt idx="24">
                  <c:v>46069</c:v>
                </c:pt>
                <c:pt idx="25">
                  <c:v>46066</c:v>
                </c:pt>
                <c:pt idx="26">
                  <c:v>46065</c:v>
                </c:pt>
                <c:pt idx="27">
                  <c:v>46064</c:v>
                </c:pt>
                <c:pt idx="28">
                  <c:v>46063</c:v>
                </c:pt>
                <c:pt idx="29">
                  <c:v>46062</c:v>
                </c:pt>
                <c:pt idx="30">
                  <c:v>46059</c:v>
                </c:pt>
                <c:pt idx="31">
                  <c:v>46058</c:v>
                </c:pt>
                <c:pt idx="32">
                  <c:v>46057</c:v>
                </c:pt>
                <c:pt idx="33">
                  <c:v>46056</c:v>
                </c:pt>
                <c:pt idx="34">
                  <c:v>46055</c:v>
                </c:pt>
                <c:pt idx="35">
                  <c:v>46052</c:v>
                </c:pt>
                <c:pt idx="36">
                  <c:v>46051</c:v>
                </c:pt>
                <c:pt idx="37">
                  <c:v>46050</c:v>
                </c:pt>
                <c:pt idx="38">
                  <c:v>46049</c:v>
                </c:pt>
                <c:pt idx="39">
                  <c:v>46048</c:v>
                </c:pt>
                <c:pt idx="40">
                  <c:v>46045</c:v>
                </c:pt>
                <c:pt idx="41">
                  <c:v>46044</c:v>
                </c:pt>
                <c:pt idx="42">
                  <c:v>46043</c:v>
                </c:pt>
                <c:pt idx="43">
                  <c:v>46042</c:v>
                </c:pt>
                <c:pt idx="44">
                  <c:v>46041</c:v>
                </c:pt>
                <c:pt idx="45">
                  <c:v>46038</c:v>
                </c:pt>
                <c:pt idx="46">
                  <c:v>46037</c:v>
                </c:pt>
                <c:pt idx="47">
                  <c:v>46036</c:v>
                </c:pt>
                <c:pt idx="48">
                  <c:v>46035</c:v>
                </c:pt>
                <c:pt idx="49">
                  <c:v>46034</c:v>
                </c:pt>
                <c:pt idx="50">
                  <c:v>46031</c:v>
                </c:pt>
                <c:pt idx="51">
                  <c:v>46030</c:v>
                </c:pt>
                <c:pt idx="52">
                  <c:v>46029</c:v>
                </c:pt>
                <c:pt idx="53">
                  <c:v>46028</c:v>
                </c:pt>
                <c:pt idx="54">
                  <c:v>46027</c:v>
                </c:pt>
                <c:pt idx="55">
                  <c:v>46024</c:v>
                </c:pt>
                <c:pt idx="56">
                  <c:v>46023</c:v>
                </c:pt>
                <c:pt idx="57">
                  <c:v>46022</c:v>
                </c:pt>
                <c:pt idx="58">
                  <c:v>46021</c:v>
                </c:pt>
                <c:pt idx="59">
                  <c:v>46020</c:v>
                </c:pt>
                <c:pt idx="60">
                  <c:v>46017</c:v>
                </c:pt>
                <c:pt idx="61">
                  <c:v>46016</c:v>
                </c:pt>
                <c:pt idx="62">
                  <c:v>46015</c:v>
                </c:pt>
                <c:pt idx="63">
                  <c:v>46014</c:v>
                </c:pt>
                <c:pt idx="64">
                  <c:v>46013</c:v>
                </c:pt>
                <c:pt idx="65">
                  <c:v>46010</c:v>
                </c:pt>
                <c:pt idx="66">
                  <c:v>46009</c:v>
                </c:pt>
                <c:pt idx="67">
                  <c:v>46008</c:v>
                </c:pt>
                <c:pt idx="68">
                  <c:v>46007</c:v>
                </c:pt>
                <c:pt idx="69">
                  <c:v>46006</c:v>
                </c:pt>
                <c:pt idx="70">
                  <c:v>46003</c:v>
                </c:pt>
                <c:pt idx="71">
                  <c:v>46002</c:v>
                </c:pt>
                <c:pt idx="72">
                  <c:v>46001</c:v>
                </c:pt>
                <c:pt idx="73">
                  <c:v>46000</c:v>
                </c:pt>
                <c:pt idx="74">
                  <c:v>45999</c:v>
                </c:pt>
                <c:pt idx="75">
                  <c:v>45996</c:v>
                </c:pt>
                <c:pt idx="76">
                  <c:v>45995</c:v>
                </c:pt>
                <c:pt idx="77">
                  <c:v>45994</c:v>
                </c:pt>
                <c:pt idx="78">
                  <c:v>45993</c:v>
                </c:pt>
                <c:pt idx="79">
                  <c:v>45992</c:v>
                </c:pt>
                <c:pt idx="80">
                  <c:v>45989</c:v>
                </c:pt>
                <c:pt idx="81">
                  <c:v>45988</c:v>
                </c:pt>
                <c:pt idx="82">
                  <c:v>45987</c:v>
                </c:pt>
                <c:pt idx="83">
                  <c:v>45986</c:v>
                </c:pt>
                <c:pt idx="84">
                  <c:v>45985</c:v>
                </c:pt>
                <c:pt idx="85">
                  <c:v>45982</c:v>
                </c:pt>
                <c:pt idx="86">
                  <c:v>45981</c:v>
                </c:pt>
                <c:pt idx="87">
                  <c:v>45980</c:v>
                </c:pt>
                <c:pt idx="88">
                  <c:v>45979</c:v>
                </c:pt>
                <c:pt idx="89">
                  <c:v>45978</c:v>
                </c:pt>
                <c:pt idx="90">
                  <c:v>45975</c:v>
                </c:pt>
                <c:pt idx="91">
                  <c:v>45974</c:v>
                </c:pt>
                <c:pt idx="92">
                  <c:v>45973</c:v>
                </c:pt>
                <c:pt idx="93">
                  <c:v>45972</c:v>
                </c:pt>
                <c:pt idx="94">
                  <c:v>45971</c:v>
                </c:pt>
                <c:pt idx="95">
                  <c:v>45968</c:v>
                </c:pt>
                <c:pt idx="96">
                  <c:v>45967</c:v>
                </c:pt>
                <c:pt idx="97">
                  <c:v>45966</c:v>
                </c:pt>
                <c:pt idx="98">
                  <c:v>45965</c:v>
                </c:pt>
                <c:pt idx="99">
                  <c:v>45964</c:v>
                </c:pt>
                <c:pt idx="100">
                  <c:v>45961</c:v>
                </c:pt>
                <c:pt idx="101">
                  <c:v>45960</c:v>
                </c:pt>
                <c:pt idx="102">
                  <c:v>45959</c:v>
                </c:pt>
                <c:pt idx="103">
                  <c:v>45958</c:v>
                </c:pt>
                <c:pt idx="104">
                  <c:v>45957</c:v>
                </c:pt>
                <c:pt idx="105">
                  <c:v>45954</c:v>
                </c:pt>
                <c:pt idx="106">
                  <c:v>45953</c:v>
                </c:pt>
                <c:pt idx="107">
                  <c:v>45952</c:v>
                </c:pt>
                <c:pt idx="108">
                  <c:v>45951</c:v>
                </c:pt>
                <c:pt idx="109">
                  <c:v>45950</c:v>
                </c:pt>
                <c:pt idx="110">
                  <c:v>45947</c:v>
                </c:pt>
                <c:pt idx="111">
                  <c:v>45946</c:v>
                </c:pt>
                <c:pt idx="112">
                  <c:v>45945</c:v>
                </c:pt>
                <c:pt idx="113">
                  <c:v>45944</c:v>
                </c:pt>
                <c:pt idx="114">
                  <c:v>45943</c:v>
                </c:pt>
                <c:pt idx="115">
                  <c:v>45940</c:v>
                </c:pt>
                <c:pt idx="116">
                  <c:v>45939</c:v>
                </c:pt>
                <c:pt idx="117">
                  <c:v>45938</c:v>
                </c:pt>
                <c:pt idx="118">
                  <c:v>45937</c:v>
                </c:pt>
                <c:pt idx="119">
                  <c:v>45936</c:v>
                </c:pt>
                <c:pt idx="120">
                  <c:v>45933</c:v>
                </c:pt>
                <c:pt idx="121">
                  <c:v>45932</c:v>
                </c:pt>
                <c:pt idx="122">
                  <c:v>45931</c:v>
                </c:pt>
                <c:pt idx="123">
                  <c:v>45930</c:v>
                </c:pt>
                <c:pt idx="124">
                  <c:v>45929</c:v>
                </c:pt>
                <c:pt idx="125">
                  <c:v>45926</c:v>
                </c:pt>
                <c:pt idx="126">
                  <c:v>45925</c:v>
                </c:pt>
                <c:pt idx="127">
                  <c:v>45924</c:v>
                </c:pt>
                <c:pt idx="128">
                  <c:v>45923</c:v>
                </c:pt>
                <c:pt idx="129">
                  <c:v>45922</c:v>
                </c:pt>
                <c:pt idx="130">
                  <c:v>45919</c:v>
                </c:pt>
                <c:pt idx="131">
                  <c:v>45918</c:v>
                </c:pt>
                <c:pt idx="132">
                  <c:v>45917</c:v>
                </c:pt>
                <c:pt idx="133">
                  <c:v>45916</c:v>
                </c:pt>
                <c:pt idx="134">
                  <c:v>45915</c:v>
                </c:pt>
                <c:pt idx="135">
                  <c:v>45912</c:v>
                </c:pt>
                <c:pt idx="136">
                  <c:v>45911</c:v>
                </c:pt>
                <c:pt idx="137">
                  <c:v>45910</c:v>
                </c:pt>
                <c:pt idx="138">
                  <c:v>45909</c:v>
                </c:pt>
                <c:pt idx="139">
                  <c:v>45908</c:v>
                </c:pt>
                <c:pt idx="140">
                  <c:v>45905</c:v>
                </c:pt>
                <c:pt idx="141">
                  <c:v>45904</c:v>
                </c:pt>
                <c:pt idx="142">
                  <c:v>45903</c:v>
                </c:pt>
                <c:pt idx="143">
                  <c:v>45902</c:v>
                </c:pt>
                <c:pt idx="144">
                  <c:v>45901</c:v>
                </c:pt>
                <c:pt idx="145">
                  <c:v>45898</c:v>
                </c:pt>
                <c:pt idx="146">
                  <c:v>45897</c:v>
                </c:pt>
                <c:pt idx="147">
                  <c:v>45896</c:v>
                </c:pt>
                <c:pt idx="148">
                  <c:v>45895</c:v>
                </c:pt>
                <c:pt idx="149">
                  <c:v>45894</c:v>
                </c:pt>
                <c:pt idx="150">
                  <c:v>45891</c:v>
                </c:pt>
                <c:pt idx="151">
                  <c:v>45890</c:v>
                </c:pt>
                <c:pt idx="152">
                  <c:v>45889</c:v>
                </c:pt>
                <c:pt idx="153">
                  <c:v>45888</c:v>
                </c:pt>
                <c:pt idx="154">
                  <c:v>45887</c:v>
                </c:pt>
                <c:pt idx="155">
                  <c:v>45884</c:v>
                </c:pt>
                <c:pt idx="156">
                  <c:v>45883</c:v>
                </c:pt>
                <c:pt idx="157">
                  <c:v>45882</c:v>
                </c:pt>
                <c:pt idx="158">
                  <c:v>45881</c:v>
                </c:pt>
                <c:pt idx="159">
                  <c:v>45880</c:v>
                </c:pt>
                <c:pt idx="160">
                  <c:v>45877</c:v>
                </c:pt>
                <c:pt idx="161">
                  <c:v>45876</c:v>
                </c:pt>
                <c:pt idx="162">
                  <c:v>45875</c:v>
                </c:pt>
                <c:pt idx="163">
                  <c:v>45874</c:v>
                </c:pt>
                <c:pt idx="164">
                  <c:v>45873</c:v>
                </c:pt>
                <c:pt idx="165">
                  <c:v>45870</c:v>
                </c:pt>
                <c:pt idx="166">
                  <c:v>45869</c:v>
                </c:pt>
                <c:pt idx="167">
                  <c:v>45868</c:v>
                </c:pt>
                <c:pt idx="168">
                  <c:v>45867</c:v>
                </c:pt>
                <c:pt idx="169">
                  <c:v>45866</c:v>
                </c:pt>
                <c:pt idx="170">
                  <c:v>45863</c:v>
                </c:pt>
                <c:pt idx="171">
                  <c:v>45862</c:v>
                </c:pt>
                <c:pt idx="172">
                  <c:v>45861</c:v>
                </c:pt>
                <c:pt idx="173">
                  <c:v>45860</c:v>
                </c:pt>
                <c:pt idx="174">
                  <c:v>45859</c:v>
                </c:pt>
                <c:pt idx="175">
                  <c:v>45856</c:v>
                </c:pt>
                <c:pt idx="176">
                  <c:v>45855</c:v>
                </c:pt>
                <c:pt idx="177">
                  <c:v>45854</c:v>
                </c:pt>
                <c:pt idx="178">
                  <c:v>45853</c:v>
                </c:pt>
                <c:pt idx="179">
                  <c:v>45852</c:v>
                </c:pt>
                <c:pt idx="180">
                  <c:v>45849</c:v>
                </c:pt>
                <c:pt idx="181">
                  <c:v>45848</c:v>
                </c:pt>
                <c:pt idx="182">
                  <c:v>45847</c:v>
                </c:pt>
                <c:pt idx="183">
                  <c:v>45846</c:v>
                </c:pt>
                <c:pt idx="184">
                  <c:v>45845</c:v>
                </c:pt>
                <c:pt idx="185">
                  <c:v>45842</c:v>
                </c:pt>
                <c:pt idx="186">
                  <c:v>45841</c:v>
                </c:pt>
                <c:pt idx="187">
                  <c:v>45840</c:v>
                </c:pt>
                <c:pt idx="188">
                  <c:v>45839</c:v>
                </c:pt>
                <c:pt idx="189">
                  <c:v>45838</c:v>
                </c:pt>
                <c:pt idx="190">
                  <c:v>45835</c:v>
                </c:pt>
                <c:pt idx="191">
                  <c:v>45834</c:v>
                </c:pt>
                <c:pt idx="192">
                  <c:v>45833</c:v>
                </c:pt>
                <c:pt idx="193">
                  <c:v>45832</c:v>
                </c:pt>
                <c:pt idx="194">
                  <c:v>45831</c:v>
                </c:pt>
                <c:pt idx="195">
                  <c:v>45828</c:v>
                </c:pt>
                <c:pt idx="196">
                  <c:v>45827</c:v>
                </c:pt>
                <c:pt idx="197">
                  <c:v>45826</c:v>
                </c:pt>
                <c:pt idx="198">
                  <c:v>45825</c:v>
                </c:pt>
                <c:pt idx="199">
                  <c:v>45824</c:v>
                </c:pt>
                <c:pt idx="200">
                  <c:v>45821</c:v>
                </c:pt>
                <c:pt idx="201">
                  <c:v>45820</c:v>
                </c:pt>
                <c:pt idx="202">
                  <c:v>45819</c:v>
                </c:pt>
                <c:pt idx="203">
                  <c:v>45818</c:v>
                </c:pt>
                <c:pt idx="204">
                  <c:v>45817</c:v>
                </c:pt>
                <c:pt idx="205">
                  <c:v>45814</c:v>
                </c:pt>
                <c:pt idx="206">
                  <c:v>45813</c:v>
                </c:pt>
                <c:pt idx="207">
                  <c:v>45812</c:v>
                </c:pt>
                <c:pt idx="208">
                  <c:v>45811</c:v>
                </c:pt>
                <c:pt idx="209">
                  <c:v>45810</c:v>
                </c:pt>
                <c:pt idx="210">
                  <c:v>45807</c:v>
                </c:pt>
                <c:pt idx="211">
                  <c:v>45806</c:v>
                </c:pt>
                <c:pt idx="212">
                  <c:v>45805</c:v>
                </c:pt>
                <c:pt idx="213">
                  <c:v>45804</c:v>
                </c:pt>
                <c:pt idx="214">
                  <c:v>45803</c:v>
                </c:pt>
                <c:pt idx="215">
                  <c:v>45800</c:v>
                </c:pt>
                <c:pt idx="216">
                  <c:v>45799</c:v>
                </c:pt>
                <c:pt idx="217">
                  <c:v>45798</c:v>
                </c:pt>
                <c:pt idx="218">
                  <c:v>45797</c:v>
                </c:pt>
                <c:pt idx="219">
                  <c:v>45796</c:v>
                </c:pt>
                <c:pt idx="220">
                  <c:v>45793</c:v>
                </c:pt>
                <c:pt idx="221">
                  <c:v>45792</c:v>
                </c:pt>
                <c:pt idx="222">
                  <c:v>45791</c:v>
                </c:pt>
                <c:pt idx="223">
                  <c:v>45790</c:v>
                </c:pt>
                <c:pt idx="224">
                  <c:v>45789</c:v>
                </c:pt>
                <c:pt idx="225">
                  <c:v>45786</c:v>
                </c:pt>
                <c:pt idx="226">
                  <c:v>45785</c:v>
                </c:pt>
                <c:pt idx="227">
                  <c:v>45784</c:v>
                </c:pt>
                <c:pt idx="228">
                  <c:v>45783</c:v>
                </c:pt>
                <c:pt idx="229">
                  <c:v>45782</c:v>
                </c:pt>
                <c:pt idx="230">
                  <c:v>45779</c:v>
                </c:pt>
                <c:pt idx="231">
                  <c:v>45778</c:v>
                </c:pt>
                <c:pt idx="232">
                  <c:v>45777</c:v>
                </c:pt>
                <c:pt idx="233">
                  <c:v>45776</c:v>
                </c:pt>
                <c:pt idx="234">
                  <c:v>45775</c:v>
                </c:pt>
                <c:pt idx="235">
                  <c:v>45772</c:v>
                </c:pt>
                <c:pt idx="236">
                  <c:v>45771</c:v>
                </c:pt>
                <c:pt idx="237">
                  <c:v>45770</c:v>
                </c:pt>
                <c:pt idx="238">
                  <c:v>45769</c:v>
                </c:pt>
                <c:pt idx="239">
                  <c:v>45768</c:v>
                </c:pt>
                <c:pt idx="240">
                  <c:v>45765</c:v>
                </c:pt>
                <c:pt idx="241">
                  <c:v>45764</c:v>
                </c:pt>
                <c:pt idx="242">
                  <c:v>45763</c:v>
                </c:pt>
                <c:pt idx="243">
                  <c:v>45762</c:v>
                </c:pt>
                <c:pt idx="244">
                  <c:v>45761</c:v>
                </c:pt>
                <c:pt idx="245">
                  <c:v>45758</c:v>
                </c:pt>
                <c:pt idx="246">
                  <c:v>45757</c:v>
                </c:pt>
                <c:pt idx="247">
                  <c:v>45756</c:v>
                </c:pt>
                <c:pt idx="248">
                  <c:v>45755</c:v>
                </c:pt>
                <c:pt idx="249">
                  <c:v>45754</c:v>
                </c:pt>
                <c:pt idx="250">
                  <c:v>45751</c:v>
                </c:pt>
                <c:pt idx="251">
                  <c:v>45750</c:v>
                </c:pt>
                <c:pt idx="252">
                  <c:v>45749</c:v>
                </c:pt>
                <c:pt idx="253">
                  <c:v>45748</c:v>
                </c:pt>
                <c:pt idx="254">
                  <c:v>45747</c:v>
                </c:pt>
                <c:pt idx="255">
                  <c:v>45744</c:v>
                </c:pt>
                <c:pt idx="256">
                  <c:v>45743</c:v>
                </c:pt>
                <c:pt idx="257">
                  <c:v>45742</c:v>
                </c:pt>
                <c:pt idx="258">
                  <c:v>45741</c:v>
                </c:pt>
                <c:pt idx="259">
                  <c:v>45740</c:v>
                </c:pt>
                <c:pt idx="260">
                  <c:v>45737</c:v>
                </c:pt>
                <c:pt idx="261">
                  <c:v>45736</c:v>
                </c:pt>
                <c:pt idx="262">
                  <c:v>45735</c:v>
                </c:pt>
                <c:pt idx="263">
                  <c:v>45734</c:v>
                </c:pt>
                <c:pt idx="264">
                  <c:v>45733</c:v>
                </c:pt>
                <c:pt idx="265">
                  <c:v>45730</c:v>
                </c:pt>
                <c:pt idx="266">
                  <c:v>45729</c:v>
                </c:pt>
                <c:pt idx="267">
                  <c:v>45728</c:v>
                </c:pt>
                <c:pt idx="268">
                  <c:v>45727</c:v>
                </c:pt>
                <c:pt idx="269">
                  <c:v>45726</c:v>
                </c:pt>
                <c:pt idx="270">
                  <c:v>45723</c:v>
                </c:pt>
                <c:pt idx="271">
                  <c:v>45722</c:v>
                </c:pt>
                <c:pt idx="272">
                  <c:v>45721</c:v>
                </c:pt>
                <c:pt idx="273">
                  <c:v>45720</c:v>
                </c:pt>
                <c:pt idx="274">
                  <c:v>45719</c:v>
                </c:pt>
                <c:pt idx="275">
                  <c:v>45716</c:v>
                </c:pt>
                <c:pt idx="276">
                  <c:v>45715</c:v>
                </c:pt>
                <c:pt idx="277">
                  <c:v>45714</c:v>
                </c:pt>
                <c:pt idx="278">
                  <c:v>45713</c:v>
                </c:pt>
                <c:pt idx="279">
                  <c:v>45712</c:v>
                </c:pt>
                <c:pt idx="280">
                  <c:v>45709</c:v>
                </c:pt>
                <c:pt idx="281">
                  <c:v>45708</c:v>
                </c:pt>
                <c:pt idx="282">
                  <c:v>45707</c:v>
                </c:pt>
                <c:pt idx="283">
                  <c:v>45706</c:v>
                </c:pt>
                <c:pt idx="284">
                  <c:v>45705</c:v>
                </c:pt>
                <c:pt idx="285">
                  <c:v>45702</c:v>
                </c:pt>
                <c:pt idx="286">
                  <c:v>45701</c:v>
                </c:pt>
                <c:pt idx="287">
                  <c:v>45700</c:v>
                </c:pt>
                <c:pt idx="288">
                  <c:v>45699</c:v>
                </c:pt>
                <c:pt idx="289">
                  <c:v>45698</c:v>
                </c:pt>
                <c:pt idx="290">
                  <c:v>45695</c:v>
                </c:pt>
                <c:pt idx="291">
                  <c:v>45694</c:v>
                </c:pt>
                <c:pt idx="292">
                  <c:v>45693</c:v>
                </c:pt>
                <c:pt idx="293">
                  <c:v>45692</c:v>
                </c:pt>
                <c:pt idx="294">
                  <c:v>45691</c:v>
                </c:pt>
                <c:pt idx="295">
                  <c:v>45688</c:v>
                </c:pt>
                <c:pt idx="296">
                  <c:v>45687</c:v>
                </c:pt>
                <c:pt idx="297">
                  <c:v>45686</c:v>
                </c:pt>
                <c:pt idx="298">
                  <c:v>45685</c:v>
                </c:pt>
                <c:pt idx="299">
                  <c:v>45684</c:v>
                </c:pt>
                <c:pt idx="300">
                  <c:v>45681</c:v>
                </c:pt>
                <c:pt idx="301">
                  <c:v>45680</c:v>
                </c:pt>
                <c:pt idx="302">
                  <c:v>45679</c:v>
                </c:pt>
                <c:pt idx="303">
                  <c:v>45678</c:v>
                </c:pt>
                <c:pt idx="304">
                  <c:v>45677</c:v>
                </c:pt>
                <c:pt idx="305">
                  <c:v>45674</c:v>
                </c:pt>
                <c:pt idx="306">
                  <c:v>45673</c:v>
                </c:pt>
                <c:pt idx="307">
                  <c:v>45672</c:v>
                </c:pt>
                <c:pt idx="308">
                  <c:v>45671</c:v>
                </c:pt>
                <c:pt idx="309">
                  <c:v>45670</c:v>
                </c:pt>
                <c:pt idx="310">
                  <c:v>45667</c:v>
                </c:pt>
                <c:pt idx="311">
                  <c:v>45666</c:v>
                </c:pt>
                <c:pt idx="312">
                  <c:v>45665</c:v>
                </c:pt>
                <c:pt idx="313">
                  <c:v>45664</c:v>
                </c:pt>
                <c:pt idx="314">
                  <c:v>45663</c:v>
                </c:pt>
                <c:pt idx="315">
                  <c:v>45660</c:v>
                </c:pt>
                <c:pt idx="316">
                  <c:v>45659</c:v>
                </c:pt>
                <c:pt idx="317">
                  <c:v>45658</c:v>
                </c:pt>
                <c:pt idx="318">
                  <c:v>45657</c:v>
                </c:pt>
                <c:pt idx="319">
                  <c:v>45656</c:v>
                </c:pt>
                <c:pt idx="320">
                  <c:v>45653</c:v>
                </c:pt>
                <c:pt idx="321">
                  <c:v>45652</c:v>
                </c:pt>
                <c:pt idx="322">
                  <c:v>45651</c:v>
                </c:pt>
                <c:pt idx="323">
                  <c:v>45650</c:v>
                </c:pt>
                <c:pt idx="324">
                  <c:v>45649</c:v>
                </c:pt>
                <c:pt idx="325">
                  <c:v>45646</c:v>
                </c:pt>
                <c:pt idx="326">
                  <c:v>45645</c:v>
                </c:pt>
                <c:pt idx="327">
                  <c:v>45644</c:v>
                </c:pt>
                <c:pt idx="328">
                  <c:v>45643</c:v>
                </c:pt>
                <c:pt idx="329">
                  <c:v>45642</c:v>
                </c:pt>
                <c:pt idx="330">
                  <c:v>45639</c:v>
                </c:pt>
                <c:pt idx="331">
                  <c:v>45638</c:v>
                </c:pt>
                <c:pt idx="332">
                  <c:v>45637</c:v>
                </c:pt>
                <c:pt idx="333">
                  <c:v>45636</c:v>
                </c:pt>
                <c:pt idx="334">
                  <c:v>45635</c:v>
                </c:pt>
                <c:pt idx="335">
                  <c:v>45632</c:v>
                </c:pt>
                <c:pt idx="336">
                  <c:v>45631</c:v>
                </c:pt>
                <c:pt idx="337">
                  <c:v>45630</c:v>
                </c:pt>
                <c:pt idx="338">
                  <c:v>45629</c:v>
                </c:pt>
                <c:pt idx="339">
                  <c:v>45628</c:v>
                </c:pt>
                <c:pt idx="340">
                  <c:v>45625</c:v>
                </c:pt>
                <c:pt idx="341">
                  <c:v>45624</c:v>
                </c:pt>
                <c:pt idx="342">
                  <c:v>45623</c:v>
                </c:pt>
                <c:pt idx="343">
                  <c:v>45622</c:v>
                </c:pt>
                <c:pt idx="344">
                  <c:v>45621</c:v>
                </c:pt>
                <c:pt idx="345">
                  <c:v>45618</c:v>
                </c:pt>
                <c:pt idx="346">
                  <c:v>45617</c:v>
                </c:pt>
                <c:pt idx="347">
                  <c:v>45616</c:v>
                </c:pt>
                <c:pt idx="348">
                  <c:v>45615</c:v>
                </c:pt>
                <c:pt idx="349">
                  <c:v>45614</c:v>
                </c:pt>
                <c:pt idx="350">
                  <c:v>45611</c:v>
                </c:pt>
                <c:pt idx="351">
                  <c:v>45610</c:v>
                </c:pt>
                <c:pt idx="352">
                  <c:v>45609</c:v>
                </c:pt>
                <c:pt idx="353">
                  <c:v>45608</c:v>
                </c:pt>
                <c:pt idx="354">
                  <c:v>45607</c:v>
                </c:pt>
                <c:pt idx="355">
                  <c:v>45604</c:v>
                </c:pt>
                <c:pt idx="356">
                  <c:v>45603</c:v>
                </c:pt>
                <c:pt idx="357">
                  <c:v>45602</c:v>
                </c:pt>
                <c:pt idx="358">
                  <c:v>45601</c:v>
                </c:pt>
                <c:pt idx="359">
                  <c:v>45600</c:v>
                </c:pt>
                <c:pt idx="360">
                  <c:v>45597</c:v>
                </c:pt>
                <c:pt idx="361">
                  <c:v>45596</c:v>
                </c:pt>
                <c:pt idx="362">
                  <c:v>45595</c:v>
                </c:pt>
                <c:pt idx="363">
                  <c:v>45594</c:v>
                </c:pt>
                <c:pt idx="364">
                  <c:v>45593</c:v>
                </c:pt>
                <c:pt idx="365">
                  <c:v>45590</c:v>
                </c:pt>
                <c:pt idx="366">
                  <c:v>45589</c:v>
                </c:pt>
                <c:pt idx="367">
                  <c:v>45588</c:v>
                </c:pt>
                <c:pt idx="368">
                  <c:v>45587</c:v>
                </c:pt>
                <c:pt idx="369">
                  <c:v>45586</c:v>
                </c:pt>
                <c:pt idx="370">
                  <c:v>45583</c:v>
                </c:pt>
                <c:pt idx="371">
                  <c:v>45582</c:v>
                </c:pt>
                <c:pt idx="372">
                  <c:v>45581</c:v>
                </c:pt>
                <c:pt idx="373">
                  <c:v>45580</c:v>
                </c:pt>
                <c:pt idx="374">
                  <c:v>45579</c:v>
                </c:pt>
                <c:pt idx="375">
                  <c:v>45576</c:v>
                </c:pt>
                <c:pt idx="376">
                  <c:v>45575</c:v>
                </c:pt>
                <c:pt idx="377">
                  <c:v>45574</c:v>
                </c:pt>
                <c:pt idx="378">
                  <c:v>45573</c:v>
                </c:pt>
                <c:pt idx="379">
                  <c:v>45572</c:v>
                </c:pt>
                <c:pt idx="380">
                  <c:v>45569</c:v>
                </c:pt>
                <c:pt idx="381">
                  <c:v>45568</c:v>
                </c:pt>
                <c:pt idx="382">
                  <c:v>45567</c:v>
                </c:pt>
                <c:pt idx="383">
                  <c:v>45566</c:v>
                </c:pt>
                <c:pt idx="384">
                  <c:v>45565</c:v>
                </c:pt>
                <c:pt idx="385">
                  <c:v>45562</c:v>
                </c:pt>
                <c:pt idx="386">
                  <c:v>45561</c:v>
                </c:pt>
                <c:pt idx="387">
                  <c:v>45560</c:v>
                </c:pt>
                <c:pt idx="388">
                  <c:v>45559</c:v>
                </c:pt>
                <c:pt idx="389">
                  <c:v>45558</c:v>
                </c:pt>
                <c:pt idx="390">
                  <c:v>45555</c:v>
                </c:pt>
                <c:pt idx="391">
                  <c:v>45554</c:v>
                </c:pt>
                <c:pt idx="392">
                  <c:v>45553</c:v>
                </c:pt>
                <c:pt idx="393">
                  <c:v>45552</c:v>
                </c:pt>
                <c:pt idx="394">
                  <c:v>45551</c:v>
                </c:pt>
                <c:pt idx="395">
                  <c:v>45548</c:v>
                </c:pt>
                <c:pt idx="396">
                  <c:v>45547</c:v>
                </c:pt>
                <c:pt idx="397">
                  <c:v>45546</c:v>
                </c:pt>
                <c:pt idx="398">
                  <c:v>45545</c:v>
                </c:pt>
                <c:pt idx="399">
                  <c:v>45544</c:v>
                </c:pt>
                <c:pt idx="400">
                  <c:v>45541</c:v>
                </c:pt>
                <c:pt idx="401">
                  <c:v>45540</c:v>
                </c:pt>
                <c:pt idx="402">
                  <c:v>45539</c:v>
                </c:pt>
                <c:pt idx="403">
                  <c:v>45538</c:v>
                </c:pt>
                <c:pt idx="404">
                  <c:v>45537</c:v>
                </c:pt>
                <c:pt idx="405">
                  <c:v>45534</c:v>
                </c:pt>
                <c:pt idx="406">
                  <c:v>45533</c:v>
                </c:pt>
                <c:pt idx="407">
                  <c:v>45532</c:v>
                </c:pt>
                <c:pt idx="408">
                  <c:v>45531</c:v>
                </c:pt>
                <c:pt idx="409">
                  <c:v>45530</c:v>
                </c:pt>
                <c:pt idx="410">
                  <c:v>45527</c:v>
                </c:pt>
                <c:pt idx="411">
                  <c:v>45526</c:v>
                </c:pt>
                <c:pt idx="412">
                  <c:v>45525</c:v>
                </c:pt>
                <c:pt idx="413">
                  <c:v>45524</c:v>
                </c:pt>
                <c:pt idx="414">
                  <c:v>45523</c:v>
                </c:pt>
                <c:pt idx="415">
                  <c:v>45520</c:v>
                </c:pt>
                <c:pt idx="416">
                  <c:v>45519</c:v>
                </c:pt>
                <c:pt idx="417">
                  <c:v>45518</c:v>
                </c:pt>
                <c:pt idx="418">
                  <c:v>45517</c:v>
                </c:pt>
                <c:pt idx="419">
                  <c:v>45516</c:v>
                </c:pt>
                <c:pt idx="420">
                  <c:v>45513</c:v>
                </c:pt>
                <c:pt idx="421">
                  <c:v>45512</c:v>
                </c:pt>
                <c:pt idx="422">
                  <c:v>45511</c:v>
                </c:pt>
                <c:pt idx="423">
                  <c:v>45510</c:v>
                </c:pt>
                <c:pt idx="424">
                  <c:v>45509</c:v>
                </c:pt>
                <c:pt idx="425">
                  <c:v>45506</c:v>
                </c:pt>
                <c:pt idx="426">
                  <c:v>45505</c:v>
                </c:pt>
                <c:pt idx="427">
                  <c:v>45504</c:v>
                </c:pt>
                <c:pt idx="428">
                  <c:v>45503</c:v>
                </c:pt>
                <c:pt idx="429">
                  <c:v>45502</c:v>
                </c:pt>
                <c:pt idx="430">
                  <c:v>45499</c:v>
                </c:pt>
                <c:pt idx="431">
                  <c:v>45498</c:v>
                </c:pt>
                <c:pt idx="432">
                  <c:v>45497</c:v>
                </c:pt>
                <c:pt idx="433">
                  <c:v>45496</c:v>
                </c:pt>
                <c:pt idx="434">
                  <c:v>45495</c:v>
                </c:pt>
                <c:pt idx="435">
                  <c:v>45492</c:v>
                </c:pt>
                <c:pt idx="436">
                  <c:v>45491</c:v>
                </c:pt>
                <c:pt idx="437">
                  <c:v>45490</c:v>
                </c:pt>
                <c:pt idx="438">
                  <c:v>45489</c:v>
                </c:pt>
                <c:pt idx="439">
                  <c:v>45488</c:v>
                </c:pt>
                <c:pt idx="440">
                  <c:v>45485</c:v>
                </c:pt>
                <c:pt idx="441">
                  <c:v>45484</c:v>
                </c:pt>
                <c:pt idx="442">
                  <c:v>45483</c:v>
                </c:pt>
                <c:pt idx="443">
                  <c:v>45482</c:v>
                </c:pt>
                <c:pt idx="444">
                  <c:v>45481</c:v>
                </c:pt>
                <c:pt idx="445">
                  <c:v>45478</c:v>
                </c:pt>
                <c:pt idx="446">
                  <c:v>45477</c:v>
                </c:pt>
                <c:pt idx="447">
                  <c:v>45476</c:v>
                </c:pt>
                <c:pt idx="448">
                  <c:v>45475</c:v>
                </c:pt>
                <c:pt idx="449">
                  <c:v>45474</c:v>
                </c:pt>
                <c:pt idx="450">
                  <c:v>45471</c:v>
                </c:pt>
                <c:pt idx="451">
                  <c:v>45470</c:v>
                </c:pt>
                <c:pt idx="452">
                  <c:v>45469</c:v>
                </c:pt>
                <c:pt idx="453">
                  <c:v>45468</c:v>
                </c:pt>
                <c:pt idx="454">
                  <c:v>45467</c:v>
                </c:pt>
                <c:pt idx="455">
                  <c:v>45464</c:v>
                </c:pt>
                <c:pt idx="456">
                  <c:v>45463</c:v>
                </c:pt>
                <c:pt idx="457">
                  <c:v>45462</c:v>
                </c:pt>
                <c:pt idx="458">
                  <c:v>45461</c:v>
                </c:pt>
                <c:pt idx="459">
                  <c:v>45460</c:v>
                </c:pt>
                <c:pt idx="460">
                  <c:v>45457</c:v>
                </c:pt>
                <c:pt idx="461">
                  <c:v>45456</c:v>
                </c:pt>
                <c:pt idx="462">
                  <c:v>45455</c:v>
                </c:pt>
                <c:pt idx="463">
                  <c:v>45454</c:v>
                </c:pt>
                <c:pt idx="464">
                  <c:v>45453</c:v>
                </c:pt>
                <c:pt idx="465">
                  <c:v>45450</c:v>
                </c:pt>
                <c:pt idx="466">
                  <c:v>45449</c:v>
                </c:pt>
                <c:pt idx="467">
                  <c:v>45448</c:v>
                </c:pt>
                <c:pt idx="468">
                  <c:v>45447</c:v>
                </c:pt>
                <c:pt idx="469">
                  <c:v>45446</c:v>
                </c:pt>
                <c:pt idx="470">
                  <c:v>45443</c:v>
                </c:pt>
                <c:pt idx="471">
                  <c:v>45442</c:v>
                </c:pt>
                <c:pt idx="472">
                  <c:v>45441</c:v>
                </c:pt>
                <c:pt idx="473">
                  <c:v>45440</c:v>
                </c:pt>
                <c:pt idx="474">
                  <c:v>45439</c:v>
                </c:pt>
                <c:pt idx="475">
                  <c:v>45436</c:v>
                </c:pt>
                <c:pt idx="476">
                  <c:v>45435</c:v>
                </c:pt>
                <c:pt idx="477">
                  <c:v>45434</c:v>
                </c:pt>
                <c:pt idx="478">
                  <c:v>45433</c:v>
                </c:pt>
                <c:pt idx="479">
                  <c:v>45432</c:v>
                </c:pt>
                <c:pt idx="480">
                  <c:v>45429</c:v>
                </c:pt>
                <c:pt idx="481">
                  <c:v>45428</c:v>
                </c:pt>
                <c:pt idx="482">
                  <c:v>45427</c:v>
                </c:pt>
                <c:pt idx="483">
                  <c:v>45426</c:v>
                </c:pt>
                <c:pt idx="484">
                  <c:v>45425</c:v>
                </c:pt>
                <c:pt idx="485">
                  <c:v>45422</c:v>
                </c:pt>
                <c:pt idx="486">
                  <c:v>45421</c:v>
                </c:pt>
                <c:pt idx="487">
                  <c:v>45420</c:v>
                </c:pt>
                <c:pt idx="488">
                  <c:v>45419</c:v>
                </c:pt>
                <c:pt idx="489">
                  <c:v>45418</c:v>
                </c:pt>
                <c:pt idx="490">
                  <c:v>45415</c:v>
                </c:pt>
                <c:pt idx="491">
                  <c:v>45414</c:v>
                </c:pt>
                <c:pt idx="492">
                  <c:v>45413</c:v>
                </c:pt>
                <c:pt idx="493">
                  <c:v>45412</c:v>
                </c:pt>
                <c:pt idx="494">
                  <c:v>45411</c:v>
                </c:pt>
                <c:pt idx="495">
                  <c:v>45408</c:v>
                </c:pt>
                <c:pt idx="496">
                  <c:v>45407</c:v>
                </c:pt>
                <c:pt idx="497">
                  <c:v>45406</c:v>
                </c:pt>
                <c:pt idx="498">
                  <c:v>45405</c:v>
                </c:pt>
                <c:pt idx="499">
                  <c:v>45404</c:v>
                </c:pt>
                <c:pt idx="500">
                  <c:v>45401</c:v>
                </c:pt>
                <c:pt idx="501">
                  <c:v>45400</c:v>
                </c:pt>
                <c:pt idx="502">
                  <c:v>45399</c:v>
                </c:pt>
                <c:pt idx="503">
                  <c:v>45398</c:v>
                </c:pt>
                <c:pt idx="504">
                  <c:v>45397</c:v>
                </c:pt>
                <c:pt idx="505">
                  <c:v>45394</c:v>
                </c:pt>
                <c:pt idx="506">
                  <c:v>45393</c:v>
                </c:pt>
                <c:pt idx="507">
                  <c:v>45392</c:v>
                </c:pt>
                <c:pt idx="508">
                  <c:v>45391</c:v>
                </c:pt>
                <c:pt idx="509">
                  <c:v>45390</c:v>
                </c:pt>
                <c:pt idx="510">
                  <c:v>45387</c:v>
                </c:pt>
                <c:pt idx="511">
                  <c:v>45386</c:v>
                </c:pt>
                <c:pt idx="512">
                  <c:v>45385</c:v>
                </c:pt>
                <c:pt idx="513">
                  <c:v>45384</c:v>
                </c:pt>
                <c:pt idx="514">
                  <c:v>45383</c:v>
                </c:pt>
                <c:pt idx="515">
                  <c:v>45380</c:v>
                </c:pt>
                <c:pt idx="516">
                  <c:v>45379</c:v>
                </c:pt>
                <c:pt idx="517">
                  <c:v>45378</c:v>
                </c:pt>
                <c:pt idx="518">
                  <c:v>45377</c:v>
                </c:pt>
                <c:pt idx="519">
                  <c:v>45376</c:v>
                </c:pt>
                <c:pt idx="520">
                  <c:v>45373</c:v>
                </c:pt>
                <c:pt idx="521">
                  <c:v>45372</c:v>
                </c:pt>
                <c:pt idx="522">
                  <c:v>45371</c:v>
                </c:pt>
                <c:pt idx="523">
                  <c:v>45370</c:v>
                </c:pt>
                <c:pt idx="524">
                  <c:v>45369</c:v>
                </c:pt>
                <c:pt idx="525">
                  <c:v>45366</c:v>
                </c:pt>
                <c:pt idx="526">
                  <c:v>45365</c:v>
                </c:pt>
                <c:pt idx="527">
                  <c:v>45364</c:v>
                </c:pt>
                <c:pt idx="528">
                  <c:v>45363</c:v>
                </c:pt>
                <c:pt idx="529">
                  <c:v>45362</c:v>
                </c:pt>
                <c:pt idx="530">
                  <c:v>45359</c:v>
                </c:pt>
                <c:pt idx="531">
                  <c:v>45358</c:v>
                </c:pt>
                <c:pt idx="532">
                  <c:v>45357</c:v>
                </c:pt>
                <c:pt idx="533">
                  <c:v>45356</c:v>
                </c:pt>
                <c:pt idx="534">
                  <c:v>45355</c:v>
                </c:pt>
                <c:pt idx="535">
                  <c:v>45352</c:v>
                </c:pt>
                <c:pt idx="536">
                  <c:v>45351</c:v>
                </c:pt>
                <c:pt idx="537">
                  <c:v>45350</c:v>
                </c:pt>
                <c:pt idx="538">
                  <c:v>45349</c:v>
                </c:pt>
                <c:pt idx="539">
                  <c:v>45348</c:v>
                </c:pt>
                <c:pt idx="540">
                  <c:v>45345</c:v>
                </c:pt>
                <c:pt idx="541">
                  <c:v>45344</c:v>
                </c:pt>
                <c:pt idx="542">
                  <c:v>45343</c:v>
                </c:pt>
                <c:pt idx="543">
                  <c:v>45342</c:v>
                </c:pt>
                <c:pt idx="544">
                  <c:v>45341</c:v>
                </c:pt>
                <c:pt idx="545">
                  <c:v>45338</c:v>
                </c:pt>
                <c:pt idx="546">
                  <c:v>45337</c:v>
                </c:pt>
                <c:pt idx="547">
                  <c:v>45336</c:v>
                </c:pt>
                <c:pt idx="548">
                  <c:v>45335</c:v>
                </c:pt>
                <c:pt idx="549">
                  <c:v>45334</c:v>
                </c:pt>
                <c:pt idx="550">
                  <c:v>45331</c:v>
                </c:pt>
                <c:pt idx="551">
                  <c:v>45330</c:v>
                </c:pt>
                <c:pt idx="552">
                  <c:v>45329</c:v>
                </c:pt>
                <c:pt idx="553">
                  <c:v>45328</c:v>
                </c:pt>
                <c:pt idx="554">
                  <c:v>45327</c:v>
                </c:pt>
                <c:pt idx="555">
                  <c:v>45324</c:v>
                </c:pt>
                <c:pt idx="556">
                  <c:v>45323</c:v>
                </c:pt>
                <c:pt idx="557">
                  <c:v>45322</c:v>
                </c:pt>
                <c:pt idx="558">
                  <c:v>45321</c:v>
                </c:pt>
                <c:pt idx="559">
                  <c:v>45320</c:v>
                </c:pt>
                <c:pt idx="560">
                  <c:v>45317</c:v>
                </c:pt>
                <c:pt idx="561">
                  <c:v>45316</c:v>
                </c:pt>
                <c:pt idx="562">
                  <c:v>45315</c:v>
                </c:pt>
                <c:pt idx="563">
                  <c:v>45314</c:v>
                </c:pt>
                <c:pt idx="564">
                  <c:v>45313</c:v>
                </c:pt>
                <c:pt idx="565">
                  <c:v>45310</c:v>
                </c:pt>
                <c:pt idx="566">
                  <c:v>45309</c:v>
                </c:pt>
                <c:pt idx="567">
                  <c:v>45308</c:v>
                </c:pt>
                <c:pt idx="568">
                  <c:v>45307</c:v>
                </c:pt>
                <c:pt idx="569">
                  <c:v>45306</c:v>
                </c:pt>
                <c:pt idx="570">
                  <c:v>45303</c:v>
                </c:pt>
                <c:pt idx="571">
                  <c:v>45302</c:v>
                </c:pt>
                <c:pt idx="572">
                  <c:v>45301</c:v>
                </c:pt>
                <c:pt idx="573">
                  <c:v>45300</c:v>
                </c:pt>
                <c:pt idx="574">
                  <c:v>45299</c:v>
                </c:pt>
                <c:pt idx="575">
                  <c:v>45296</c:v>
                </c:pt>
                <c:pt idx="576">
                  <c:v>45295</c:v>
                </c:pt>
                <c:pt idx="577">
                  <c:v>45294</c:v>
                </c:pt>
                <c:pt idx="578">
                  <c:v>45293</c:v>
                </c:pt>
                <c:pt idx="579">
                  <c:v>45292</c:v>
                </c:pt>
                <c:pt idx="580">
                  <c:v>45289</c:v>
                </c:pt>
                <c:pt idx="581">
                  <c:v>45288</c:v>
                </c:pt>
                <c:pt idx="582">
                  <c:v>45287</c:v>
                </c:pt>
                <c:pt idx="583">
                  <c:v>45286</c:v>
                </c:pt>
                <c:pt idx="584">
                  <c:v>45285</c:v>
                </c:pt>
                <c:pt idx="585">
                  <c:v>45282</c:v>
                </c:pt>
                <c:pt idx="586">
                  <c:v>45281</c:v>
                </c:pt>
                <c:pt idx="587">
                  <c:v>45280</c:v>
                </c:pt>
                <c:pt idx="588">
                  <c:v>45279</c:v>
                </c:pt>
                <c:pt idx="589">
                  <c:v>45278</c:v>
                </c:pt>
                <c:pt idx="590">
                  <c:v>45275</c:v>
                </c:pt>
                <c:pt idx="591">
                  <c:v>45274</c:v>
                </c:pt>
                <c:pt idx="592">
                  <c:v>45273</c:v>
                </c:pt>
                <c:pt idx="593">
                  <c:v>45272</c:v>
                </c:pt>
                <c:pt idx="594">
                  <c:v>45271</c:v>
                </c:pt>
                <c:pt idx="595">
                  <c:v>45268</c:v>
                </c:pt>
                <c:pt idx="596">
                  <c:v>45267</c:v>
                </c:pt>
                <c:pt idx="597">
                  <c:v>45266</c:v>
                </c:pt>
                <c:pt idx="598">
                  <c:v>45265</c:v>
                </c:pt>
                <c:pt idx="599">
                  <c:v>45264</c:v>
                </c:pt>
                <c:pt idx="600">
                  <c:v>45261</c:v>
                </c:pt>
                <c:pt idx="601">
                  <c:v>45260</c:v>
                </c:pt>
                <c:pt idx="602">
                  <c:v>45259</c:v>
                </c:pt>
                <c:pt idx="603">
                  <c:v>45258</c:v>
                </c:pt>
                <c:pt idx="604">
                  <c:v>45257</c:v>
                </c:pt>
                <c:pt idx="605">
                  <c:v>45254</c:v>
                </c:pt>
                <c:pt idx="606">
                  <c:v>45253</c:v>
                </c:pt>
                <c:pt idx="607">
                  <c:v>45252</c:v>
                </c:pt>
                <c:pt idx="608">
                  <c:v>45251</c:v>
                </c:pt>
                <c:pt idx="609">
                  <c:v>45250</c:v>
                </c:pt>
                <c:pt idx="610">
                  <c:v>45247</c:v>
                </c:pt>
                <c:pt idx="611">
                  <c:v>45246</c:v>
                </c:pt>
                <c:pt idx="612">
                  <c:v>45245</c:v>
                </c:pt>
                <c:pt idx="613">
                  <c:v>45244</c:v>
                </c:pt>
                <c:pt idx="614">
                  <c:v>45243</c:v>
                </c:pt>
                <c:pt idx="615">
                  <c:v>45240</c:v>
                </c:pt>
                <c:pt idx="616">
                  <c:v>45239</c:v>
                </c:pt>
                <c:pt idx="617">
                  <c:v>45238</c:v>
                </c:pt>
                <c:pt idx="618">
                  <c:v>45237</c:v>
                </c:pt>
                <c:pt idx="619">
                  <c:v>45236</c:v>
                </c:pt>
                <c:pt idx="620">
                  <c:v>45233</c:v>
                </c:pt>
                <c:pt idx="621">
                  <c:v>45232</c:v>
                </c:pt>
                <c:pt idx="622">
                  <c:v>45231</c:v>
                </c:pt>
                <c:pt idx="623">
                  <c:v>45230</c:v>
                </c:pt>
                <c:pt idx="624">
                  <c:v>45229</c:v>
                </c:pt>
                <c:pt idx="625">
                  <c:v>45226</c:v>
                </c:pt>
                <c:pt idx="626">
                  <c:v>45225</c:v>
                </c:pt>
                <c:pt idx="627">
                  <c:v>45224</c:v>
                </c:pt>
                <c:pt idx="628">
                  <c:v>45223</c:v>
                </c:pt>
                <c:pt idx="629">
                  <c:v>45222</c:v>
                </c:pt>
                <c:pt idx="630">
                  <c:v>45219</c:v>
                </c:pt>
                <c:pt idx="631">
                  <c:v>45218</c:v>
                </c:pt>
                <c:pt idx="632">
                  <c:v>45217</c:v>
                </c:pt>
                <c:pt idx="633">
                  <c:v>45216</c:v>
                </c:pt>
                <c:pt idx="634">
                  <c:v>45215</c:v>
                </c:pt>
                <c:pt idx="635">
                  <c:v>45212</c:v>
                </c:pt>
                <c:pt idx="636">
                  <c:v>45211</c:v>
                </c:pt>
                <c:pt idx="637">
                  <c:v>45210</c:v>
                </c:pt>
                <c:pt idx="638">
                  <c:v>45209</c:v>
                </c:pt>
                <c:pt idx="639">
                  <c:v>45208</c:v>
                </c:pt>
                <c:pt idx="640">
                  <c:v>45205</c:v>
                </c:pt>
                <c:pt idx="641">
                  <c:v>45204</c:v>
                </c:pt>
                <c:pt idx="642">
                  <c:v>45203</c:v>
                </c:pt>
                <c:pt idx="643">
                  <c:v>45202</c:v>
                </c:pt>
                <c:pt idx="644">
                  <c:v>45201</c:v>
                </c:pt>
                <c:pt idx="645">
                  <c:v>45198</c:v>
                </c:pt>
                <c:pt idx="646">
                  <c:v>45197</c:v>
                </c:pt>
                <c:pt idx="647">
                  <c:v>45196</c:v>
                </c:pt>
                <c:pt idx="648">
                  <c:v>45195</c:v>
                </c:pt>
                <c:pt idx="649">
                  <c:v>45194</c:v>
                </c:pt>
                <c:pt idx="650">
                  <c:v>45191</c:v>
                </c:pt>
                <c:pt idx="651">
                  <c:v>45190</c:v>
                </c:pt>
                <c:pt idx="652">
                  <c:v>45189</c:v>
                </c:pt>
                <c:pt idx="653">
                  <c:v>45188</c:v>
                </c:pt>
                <c:pt idx="654">
                  <c:v>45187</c:v>
                </c:pt>
                <c:pt idx="655">
                  <c:v>45184</c:v>
                </c:pt>
                <c:pt idx="656">
                  <c:v>45183</c:v>
                </c:pt>
                <c:pt idx="657">
                  <c:v>45182</c:v>
                </c:pt>
                <c:pt idx="658">
                  <c:v>45181</c:v>
                </c:pt>
                <c:pt idx="659">
                  <c:v>45180</c:v>
                </c:pt>
                <c:pt idx="660">
                  <c:v>45177</c:v>
                </c:pt>
                <c:pt idx="661">
                  <c:v>45176</c:v>
                </c:pt>
                <c:pt idx="662">
                  <c:v>45175</c:v>
                </c:pt>
                <c:pt idx="663">
                  <c:v>45174</c:v>
                </c:pt>
                <c:pt idx="664">
                  <c:v>45173</c:v>
                </c:pt>
                <c:pt idx="665">
                  <c:v>45170</c:v>
                </c:pt>
                <c:pt idx="666">
                  <c:v>45169</c:v>
                </c:pt>
                <c:pt idx="667">
                  <c:v>45168</c:v>
                </c:pt>
                <c:pt idx="668">
                  <c:v>45167</c:v>
                </c:pt>
                <c:pt idx="669">
                  <c:v>45166</c:v>
                </c:pt>
                <c:pt idx="670">
                  <c:v>45163</c:v>
                </c:pt>
                <c:pt idx="671">
                  <c:v>45162</c:v>
                </c:pt>
                <c:pt idx="672">
                  <c:v>45161</c:v>
                </c:pt>
                <c:pt idx="673">
                  <c:v>45160</c:v>
                </c:pt>
                <c:pt idx="674">
                  <c:v>45159</c:v>
                </c:pt>
                <c:pt idx="675">
                  <c:v>45156</c:v>
                </c:pt>
                <c:pt idx="676">
                  <c:v>45155</c:v>
                </c:pt>
                <c:pt idx="677">
                  <c:v>45154</c:v>
                </c:pt>
                <c:pt idx="678">
                  <c:v>45153</c:v>
                </c:pt>
                <c:pt idx="679">
                  <c:v>45152</c:v>
                </c:pt>
                <c:pt idx="680">
                  <c:v>45149</c:v>
                </c:pt>
                <c:pt idx="681">
                  <c:v>45148</c:v>
                </c:pt>
                <c:pt idx="682">
                  <c:v>45147</c:v>
                </c:pt>
                <c:pt idx="683">
                  <c:v>45146</c:v>
                </c:pt>
                <c:pt idx="684">
                  <c:v>45145</c:v>
                </c:pt>
                <c:pt idx="685">
                  <c:v>45142</c:v>
                </c:pt>
                <c:pt idx="686">
                  <c:v>45141</c:v>
                </c:pt>
                <c:pt idx="687">
                  <c:v>45140</c:v>
                </c:pt>
                <c:pt idx="688">
                  <c:v>45139</c:v>
                </c:pt>
                <c:pt idx="689">
                  <c:v>45138</c:v>
                </c:pt>
                <c:pt idx="690">
                  <c:v>45135</c:v>
                </c:pt>
                <c:pt idx="691">
                  <c:v>45134</c:v>
                </c:pt>
                <c:pt idx="692">
                  <c:v>45133</c:v>
                </c:pt>
                <c:pt idx="693">
                  <c:v>45132</c:v>
                </c:pt>
                <c:pt idx="694">
                  <c:v>45131</c:v>
                </c:pt>
                <c:pt idx="695">
                  <c:v>45128</c:v>
                </c:pt>
                <c:pt idx="696">
                  <c:v>45127</c:v>
                </c:pt>
                <c:pt idx="697">
                  <c:v>45126</c:v>
                </c:pt>
                <c:pt idx="698">
                  <c:v>45125</c:v>
                </c:pt>
                <c:pt idx="699">
                  <c:v>45124</c:v>
                </c:pt>
                <c:pt idx="700">
                  <c:v>45121</c:v>
                </c:pt>
                <c:pt idx="701">
                  <c:v>45120</c:v>
                </c:pt>
                <c:pt idx="702">
                  <c:v>45119</c:v>
                </c:pt>
                <c:pt idx="703">
                  <c:v>45118</c:v>
                </c:pt>
                <c:pt idx="704">
                  <c:v>45117</c:v>
                </c:pt>
                <c:pt idx="705">
                  <c:v>45114</c:v>
                </c:pt>
                <c:pt idx="706">
                  <c:v>45113</c:v>
                </c:pt>
                <c:pt idx="707">
                  <c:v>45112</c:v>
                </c:pt>
                <c:pt idx="708">
                  <c:v>45111</c:v>
                </c:pt>
                <c:pt idx="709">
                  <c:v>45110</c:v>
                </c:pt>
                <c:pt idx="710">
                  <c:v>45107</c:v>
                </c:pt>
                <c:pt idx="711">
                  <c:v>45106</c:v>
                </c:pt>
                <c:pt idx="712">
                  <c:v>45105</c:v>
                </c:pt>
                <c:pt idx="713">
                  <c:v>45104</c:v>
                </c:pt>
                <c:pt idx="714">
                  <c:v>45103</c:v>
                </c:pt>
                <c:pt idx="715">
                  <c:v>45100</c:v>
                </c:pt>
                <c:pt idx="716">
                  <c:v>45099</c:v>
                </c:pt>
                <c:pt idx="717">
                  <c:v>45098</c:v>
                </c:pt>
                <c:pt idx="718">
                  <c:v>45097</c:v>
                </c:pt>
                <c:pt idx="719">
                  <c:v>45096</c:v>
                </c:pt>
                <c:pt idx="720">
                  <c:v>45093</c:v>
                </c:pt>
                <c:pt idx="721">
                  <c:v>45092</c:v>
                </c:pt>
                <c:pt idx="722">
                  <c:v>45091</c:v>
                </c:pt>
                <c:pt idx="723">
                  <c:v>45090</c:v>
                </c:pt>
                <c:pt idx="724">
                  <c:v>45089</c:v>
                </c:pt>
                <c:pt idx="725">
                  <c:v>45086</c:v>
                </c:pt>
                <c:pt idx="726">
                  <c:v>45085</c:v>
                </c:pt>
                <c:pt idx="727">
                  <c:v>45084</c:v>
                </c:pt>
                <c:pt idx="728">
                  <c:v>45083</c:v>
                </c:pt>
                <c:pt idx="729">
                  <c:v>45082</c:v>
                </c:pt>
                <c:pt idx="730">
                  <c:v>45079</c:v>
                </c:pt>
                <c:pt idx="731">
                  <c:v>45078</c:v>
                </c:pt>
                <c:pt idx="732">
                  <c:v>45077</c:v>
                </c:pt>
                <c:pt idx="733">
                  <c:v>45076</c:v>
                </c:pt>
                <c:pt idx="734">
                  <c:v>45075</c:v>
                </c:pt>
                <c:pt idx="735">
                  <c:v>45072</c:v>
                </c:pt>
                <c:pt idx="736">
                  <c:v>45071</c:v>
                </c:pt>
                <c:pt idx="737">
                  <c:v>45070</c:v>
                </c:pt>
                <c:pt idx="738">
                  <c:v>45069</c:v>
                </c:pt>
                <c:pt idx="739">
                  <c:v>45068</c:v>
                </c:pt>
                <c:pt idx="740">
                  <c:v>45065</c:v>
                </c:pt>
                <c:pt idx="741">
                  <c:v>45064</c:v>
                </c:pt>
                <c:pt idx="742">
                  <c:v>45063</c:v>
                </c:pt>
                <c:pt idx="743">
                  <c:v>45062</c:v>
                </c:pt>
                <c:pt idx="744">
                  <c:v>45061</c:v>
                </c:pt>
                <c:pt idx="745">
                  <c:v>45058</c:v>
                </c:pt>
                <c:pt idx="746">
                  <c:v>45057</c:v>
                </c:pt>
                <c:pt idx="747">
                  <c:v>45056</c:v>
                </c:pt>
                <c:pt idx="748">
                  <c:v>45055</c:v>
                </c:pt>
                <c:pt idx="749">
                  <c:v>45054</c:v>
                </c:pt>
                <c:pt idx="750">
                  <c:v>45051</c:v>
                </c:pt>
                <c:pt idx="751">
                  <c:v>45050</c:v>
                </c:pt>
                <c:pt idx="752">
                  <c:v>45049</c:v>
                </c:pt>
                <c:pt idx="753">
                  <c:v>45048</c:v>
                </c:pt>
                <c:pt idx="754">
                  <c:v>45047</c:v>
                </c:pt>
                <c:pt idx="755">
                  <c:v>45044</c:v>
                </c:pt>
                <c:pt idx="756">
                  <c:v>45043</c:v>
                </c:pt>
                <c:pt idx="757">
                  <c:v>45042</c:v>
                </c:pt>
                <c:pt idx="758">
                  <c:v>45041</c:v>
                </c:pt>
                <c:pt idx="759">
                  <c:v>45040</c:v>
                </c:pt>
                <c:pt idx="760">
                  <c:v>45037</c:v>
                </c:pt>
                <c:pt idx="761">
                  <c:v>45036</c:v>
                </c:pt>
                <c:pt idx="762">
                  <c:v>45035</c:v>
                </c:pt>
                <c:pt idx="763">
                  <c:v>45034</c:v>
                </c:pt>
                <c:pt idx="764">
                  <c:v>45033</c:v>
                </c:pt>
                <c:pt idx="765">
                  <c:v>45030</c:v>
                </c:pt>
                <c:pt idx="766">
                  <c:v>45029</c:v>
                </c:pt>
                <c:pt idx="767">
                  <c:v>45028</c:v>
                </c:pt>
                <c:pt idx="768">
                  <c:v>45027</c:v>
                </c:pt>
                <c:pt idx="769">
                  <c:v>45026</c:v>
                </c:pt>
                <c:pt idx="770">
                  <c:v>45023</c:v>
                </c:pt>
                <c:pt idx="771">
                  <c:v>45022</c:v>
                </c:pt>
                <c:pt idx="772">
                  <c:v>45021</c:v>
                </c:pt>
                <c:pt idx="773">
                  <c:v>45020</c:v>
                </c:pt>
                <c:pt idx="774">
                  <c:v>45019</c:v>
                </c:pt>
                <c:pt idx="775">
                  <c:v>45016</c:v>
                </c:pt>
                <c:pt idx="776">
                  <c:v>45015</c:v>
                </c:pt>
                <c:pt idx="777">
                  <c:v>45014</c:v>
                </c:pt>
                <c:pt idx="778">
                  <c:v>45013</c:v>
                </c:pt>
                <c:pt idx="779">
                  <c:v>45012</c:v>
                </c:pt>
                <c:pt idx="780">
                  <c:v>45009</c:v>
                </c:pt>
                <c:pt idx="781">
                  <c:v>45008</c:v>
                </c:pt>
                <c:pt idx="782">
                  <c:v>45007</c:v>
                </c:pt>
                <c:pt idx="783">
                  <c:v>45006</c:v>
                </c:pt>
                <c:pt idx="784">
                  <c:v>45005</c:v>
                </c:pt>
                <c:pt idx="785">
                  <c:v>45002</c:v>
                </c:pt>
                <c:pt idx="786">
                  <c:v>45001</c:v>
                </c:pt>
                <c:pt idx="787">
                  <c:v>45000</c:v>
                </c:pt>
                <c:pt idx="788">
                  <c:v>44999</c:v>
                </c:pt>
                <c:pt idx="789">
                  <c:v>44998</c:v>
                </c:pt>
                <c:pt idx="790">
                  <c:v>44995</c:v>
                </c:pt>
                <c:pt idx="791">
                  <c:v>44994</c:v>
                </c:pt>
                <c:pt idx="792">
                  <c:v>44993</c:v>
                </c:pt>
                <c:pt idx="793">
                  <c:v>44992</c:v>
                </c:pt>
                <c:pt idx="794">
                  <c:v>44991</c:v>
                </c:pt>
                <c:pt idx="795">
                  <c:v>44988</c:v>
                </c:pt>
                <c:pt idx="796">
                  <c:v>44987</c:v>
                </c:pt>
                <c:pt idx="797">
                  <c:v>44986</c:v>
                </c:pt>
                <c:pt idx="798">
                  <c:v>44985</c:v>
                </c:pt>
                <c:pt idx="799">
                  <c:v>44984</c:v>
                </c:pt>
                <c:pt idx="800">
                  <c:v>44981</c:v>
                </c:pt>
                <c:pt idx="801">
                  <c:v>44980</c:v>
                </c:pt>
                <c:pt idx="802">
                  <c:v>44979</c:v>
                </c:pt>
                <c:pt idx="803">
                  <c:v>44978</c:v>
                </c:pt>
                <c:pt idx="804">
                  <c:v>44977</c:v>
                </c:pt>
                <c:pt idx="805">
                  <c:v>44974</c:v>
                </c:pt>
                <c:pt idx="806">
                  <c:v>44973</c:v>
                </c:pt>
                <c:pt idx="807">
                  <c:v>44972</c:v>
                </c:pt>
                <c:pt idx="808">
                  <c:v>44971</c:v>
                </c:pt>
                <c:pt idx="809">
                  <c:v>44970</c:v>
                </c:pt>
                <c:pt idx="810">
                  <c:v>44967</c:v>
                </c:pt>
                <c:pt idx="811">
                  <c:v>44966</c:v>
                </c:pt>
                <c:pt idx="812">
                  <c:v>44965</c:v>
                </c:pt>
                <c:pt idx="813">
                  <c:v>44964</c:v>
                </c:pt>
                <c:pt idx="814">
                  <c:v>44963</c:v>
                </c:pt>
                <c:pt idx="815">
                  <c:v>44960</c:v>
                </c:pt>
                <c:pt idx="816">
                  <c:v>44959</c:v>
                </c:pt>
                <c:pt idx="817">
                  <c:v>44958</c:v>
                </c:pt>
                <c:pt idx="818">
                  <c:v>44957</c:v>
                </c:pt>
                <c:pt idx="819">
                  <c:v>44956</c:v>
                </c:pt>
                <c:pt idx="820">
                  <c:v>44953</c:v>
                </c:pt>
                <c:pt idx="821">
                  <c:v>44952</c:v>
                </c:pt>
                <c:pt idx="822">
                  <c:v>44951</c:v>
                </c:pt>
                <c:pt idx="823">
                  <c:v>44950</c:v>
                </c:pt>
                <c:pt idx="824">
                  <c:v>44949</c:v>
                </c:pt>
                <c:pt idx="825">
                  <c:v>44946</c:v>
                </c:pt>
                <c:pt idx="826">
                  <c:v>44945</c:v>
                </c:pt>
                <c:pt idx="827">
                  <c:v>44944</c:v>
                </c:pt>
                <c:pt idx="828">
                  <c:v>44943</c:v>
                </c:pt>
                <c:pt idx="829">
                  <c:v>44942</c:v>
                </c:pt>
                <c:pt idx="830">
                  <c:v>44939</c:v>
                </c:pt>
                <c:pt idx="831">
                  <c:v>44938</c:v>
                </c:pt>
                <c:pt idx="832">
                  <c:v>44937</c:v>
                </c:pt>
                <c:pt idx="833">
                  <c:v>44936</c:v>
                </c:pt>
                <c:pt idx="834">
                  <c:v>44935</c:v>
                </c:pt>
                <c:pt idx="835">
                  <c:v>44932</c:v>
                </c:pt>
                <c:pt idx="836">
                  <c:v>44931</c:v>
                </c:pt>
                <c:pt idx="837">
                  <c:v>44930</c:v>
                </c:pt>
                <c:pt idx="838">
                  <c:v>44929</c:v>
                </c:pt>
                <c:pt idx="839">
                  <c:v>44928</c:v>
                </c:pt>
                <c:pt idx="840">
                  <c:v>44925</c:v>
                </c:pt>
                <c:pt idx="841">
                  <c:v>44924</c:v>
                </c:pt>
                <c:pt idx="842">
                  <c:v>44923</c:v>
                </c:pt>
                <c:pt idx="843">
                  <c:v>44922</c:v>
                </c:pt>
                <c:pt idx="844">
                  <c:v>44921</c:v>
                </c:pt>
                <c:pt idx="845">
                  <c:v>44918</c:v>
                </c:pt>
                <c:pt idx="846">
                  <c:v>44917</c:v>
                </c:pt>
                <c:pt idx="847">
                  <c:v>44916</c:v>
                </c:pt>
                <c:pt idx="848">
                  <c:v>44915</c:v>
                </c:pt>
                <c:pt idx="849">
                  <c:v>44914</c:v>
                </c:pt>
                <c:pt idx="850">
                  <c:v>44911</c:v>
                </c:pt>
                <c:pt idx="851">
                  <c:v>44910</c:v>
                </c:pt>
                <c:pt idx="852">
                  <c:v>44909</c:v>
                </c:pt>
                <c:pt idx="853">
                  <c:v>44908</c:v>
                </c:pt>
                <c:pt idx="854">
                  <c:v>44907</c:v>
                </c:pt>
                <c:pt idx="855">
                  <c:v>44904</c:v>
                </c:pt>
                <c:pt idx="856">
                  <c:v>44903</c:v>
                </c:pt>
                <c:pt idx="857">
                  <c:v>44902</c:v>
                </c:pt>
                <c:pt idx="858">
                  <c:v>44901</c:v>
                </c:pt>
                <c:pt idx="859">
                  <c:v>44900</c:v>
                </c:pt>
                <c:pt idx="860">
                  <c:v>44897</c:v>
                </c:pt>
                <c:pt idx="861">
                  <c:v>44896</c:v>
                </c:pt>
                <c:pt idx="862">
                  <c:v>44895</c:v>
                </c:pt>
                <c:pt idx="863">
                  <c:v>44894</c:v>
                </c:pt>
                <c:pt idx="864">
                  <c:v>44893</c:v>
                </c:pt>
                <c:pt idx="865">
                  <c:v>44890</c:v>
                </c:pt>
                <c:pt idx="866">
                  <c:v>44889</c:v>
                </c:pt>
                <c:pt idx="867">
                  <c:v>44888</c:v>
                </c:pt>
                <c:pt idx="868">
                  <c:v>44887</c:v>
                </c:pt>
                <c:pt idx="869">
                  <c:v>44886</c:v>
                </c:pt>
                <c:pt idx="870">
                  <c:v>44883</c:v>
                </c:pt>
                <c:pt idx="871">
                  <c:v>44882</c:v>
                </c:pt>
                <c:pt idx="872">
                  <c:v>44881</c:v>
                </c:pt>
                <c:pt idx="873">
                  <c:v>44880</c:v>
                </c:pt>
                <c:pt idx="874">
                  <c:v>44879</c:v>
                </c:pt>
                <c:pt idx="875">
                  <c:v>44876</c:v>
                </c:pt>
                <c:pt idx="876">
                  <c:v>44875</c:v>
                </c:pt>
                <c:pt idx="877">
                  <c:v>44874</c:v>
                </c:pt>
                <c:pt idx="878">
                  <c:v>44873</c:v>
                </c:pt>
                <c:pt idx="879">
                  <c:v>44872</c:v>
                </c:pt>
                <c:pt idx="880">
                  <c:v>44869</c:v>
                </c:pt>
                <c:pt idx="881">
                  <c:v>44868</c:v>
                </c:pt>
                <c:pt idx="882">
                  <c:v>44867</c:v>
                </c:pt>
                <c:pt idx="883">
                  <c:v>44866</c:v>
                </c:pt>
                <c:pt idx="884">
                  <c:v>44865</c:v>
                </c:pt>
                <c:pt idx="885">
                  <c:v>44862</c:v>
                </c:pt>
                <c:pt idx="886">
                  <c:v>44861</c:v>
                </c:pt>
                <c:pt idx="887">
                  <c:v>44860</c:v>
                </c:pt>
                <c:pt idx="888">
                  <c:v>44859</c:v>
                </c:pt>
                <c:pt idx="889">
                  <c:v>44858</c:v>
                </c:pt>
                <c:pt idx="890">
                  <c:v>44855</c:v>
                </c:pt>
                <c:pt idx="891">
                  <c:v>44854</c:v>
                </c:pt>
                <c:pt idx="892">
                  <c:v>44853</c:v>
                </c:pt>
                <c:pt idx="893">
                  <c:v>44852</c:v>
                </c:pt>
                <c:pt idx="894">
                  <c:v>44851</c:v>
                </c:pt>
                <c:pt idx="895">
                  <c:v>44848</c:v>
                </c:pt>
                <c:pt idx="896">
                  <c:v>44847</c:v>
                </c:pt>
                <c:pt idx="897">
                  <c:v>44846</c:v>
                </c:pt>
                <c:pt idx="898">
                  <c:v>44845</c:v>
                </c:pt>
                <c:pt idx="899">
                  <c:v>44844</c:v>
                </c:pt>
                <c:pt idx="900">
                  <c:v>44841</c:v>
                </c:pt>
                <c:pt idx="901">
                  <c:v>44840</c:v>
                </c:pt>
                <c:pt idx="902">
                  <c:v>44839</c:v>
                </c:pt>
                <c:pt idx="903">
                  <c:v>44838</c:v>
                </c:pt>
                <c:pt idx="904">
                  <c:v>44837</c:v>
                </c:pt>
                <c:pt idx="905">
                  <c:v>44834</c:v>
                </c:pt>
                <c:pt idx="906">
                  <c:v>44833</c:v>
                </c:pt>
                <c:pt idx="907">
                  <c:v>44832</c:v>
                </c:pt>
                <c:pt idx="908">
                  <c:v>44831</c:v>
                </c:pt>
                <c:pt idx="909">
                  <c:v>44830</c:v>
                </c:pt>
                <c:pt idx="910">
                  <c:v>44827</c:v>
                </c:pt>
                <c:pt idx="911">
                  <c:v>44826</c:v>
                </c:pt>
                <c:pt idx="912">
                  <c:v>44825</c:v>
                </c:pt>
                <c:pt idx="913">
                  <c:v>44824</c:v>
                </c:pt>
                <c:pt idx="914">
                  <c:v>44823</c:v>
                </c:pt>
                <c:pt idx="915">
                  <c:v>44820</c:v>
                </c:pt>
                <c:pt idx="916">
                  <c:v>44819</c:v>
                </c:pt>
                <c:pt idx="917">
                  <c:v>44818</c:v>
                </c:pt>
                <c:pt idx="918">
                  <c:v>44817</c:v>
                </c:pt>
                <c:pt idx="919">
                  <c:v>44816</c:v>
                </c:pt>
                <c:pt idx="920">
                  <c:v>44813</c:v>
                </c:pt>
                <c:pt idx="921">
                  <c:v>44812</c:v>
                </c:pt>
                <c:pt idx="922">
                  <c:v>44811</c:v>
                </c:pt>
                <c:pt idx="923">
                  <c:v>44810</c:v>
                </c:pt>
                <c:pt idx="924">
                  <c:v>44809</c:v>
                </c:pt>
                <c:pt idx="925">
                  <c:v>44806</c:v>
                </c:pt>
                <c:pt idx="926">
                  <c:v>44805</c:v>
                </c:pt>
                <c:pt idx="927">
                  <c:v>44804</c:v>
                </c:pt>
                <c:pt idx="928">
                  <c:v>44803</c:v>
                </c:pt>
                <c:pt idx="929">
                  <c:v>44802</c:v>
                </c:pt>
                <c:pt idx="930">
                  <c:v>44799</c:v>
                </c:pt>
                <c:pt idx="931">
                  <c:v>44798</c:v>
                </c:pt>
                <c:pt idx="932">
                  <c:v>44797</c:v>
                </c:pt>
                <c:pt idx="933">
                  <c:v>44796</c:v>
                </c:pt>
                <c:pt idx="934">
                  <c:v>44795</c:v>
                </c:pt>
                <c:pt idx="935">
                  <c:v>44792</c:v>
                </c:pt>
                <c:pt idx="936">
                  <c:v>44791</c:v>
                </c:pt>
                <c:pt idx="937">
                  <c:v>44790</c:v>
                </c:pt>
                <c:pt idx="938">
                  <c:v>44789</c:v>
                </c:pt>
                <c:pt idx="939">
                  <c:v>44788</c:v>
                </c:pt>
                <c:pt idx="940">
                  <c:v>44785</c:v>
                </c:pt>
                <c:pt idx="941">
                  <c:v>44784</c:v>
                </c:pt>
                <c:pt idx="942">
                  <c:v>44783</c:v>
                </c:pt>
                <c:pt idx="943">
                  <c:v>44782</c:v>
                </c:pt>
                <c:pt idx="944">
                  <c:v>44781</c:v>
                </c:pt>
                <c:pt idx="945">
                  <c:v>44778</c:v>
                </c:pt>
                <c:pt idx="946">
                  <c:v>44777</c:v>
                </c:pt>
                <c:pt idx="947">
                  <c:v>44776</c:v>
                </c:pt>
                <c:pt idx="948">
                  <c:v>44775</c:v>
                </c:pt>
                <c:pt idx="949">
                  <c:v>44774</c:v>
                </c:pt>
                <c:pt idx="950">
                  <c:v>44771</c:v>
                </c:pt>
                <c:pt idx="951">
                  <c:v>44770</c:v>
                </c:pt>
                <c:pt idx="952">
                  <c:v>44769</c:v>
                </c:pt>
                <c:pt idx="953">
                  <c:v>44768</c:v>
                </c:pt>
                <c:pt idx="954">
                  <c:v>44767</c:v>
                </c:pt>
                <c:pt idx="955">
                  <c:v>44764</c:v>
                </c:pt>
                <c:pt idx="956">
                  <c:v>44763</c:v>
                </c:pt>
                <c:pt idx="957">
                  <c:v>44762</c:v>
                </c:pt>
                <c:pt idx="958">
                  <c:v>44761</c:v>
                </c:pt>
                <c:pt idx="959">
                  <c:v>44760</c:v>
                </c:pt>
                <c:pt idx="960">
                  <c:v>44757</c:v>
                </c:pt>
                <c:pt idx="961">
                  <c:v>44756</c:v>
                </c:pt>
                <c:pt idx="962">
                  <c:v>44755</c:v>
                </c:pt>
                <c:pt idx="963">
                  <c:v>44754</c:v>
                </c:pt>
                <c:pt idx="964">
                  <c:v>44753</c:v>
                </c:pt>
                <c:pt idx="965">
                  <c:v>44750</c:v>
                </c:pt>
                <c:pt idx="966">
                  <c:v>44749</c:v>
                </c:pt>
                <c:pt idx="967">
                  <c:v>44748</c:v>
                </c:pt>
                <c:pt idx="968">
                  <c:v>44747</c:v>
                </c:pt>
                <c:pt idx="969">
                  <c:v>44746</c:v>
                </c:pt>
                <c:pt idx="970">
                  <c:v>44743</c:v>
                </c:pt>
                <c:pt idx="971">
                  <c:v>44742</c:v>
                </c:pt>
                <c:pt idx="972">
                  <c:v>44741</c:v>
                </c:pt>
                <c:pt idx="973">
                  <c:v>44740</c:v>
                </c:pt>
                <c:pt idx="974">
                  <c:v>44739</c:v>
                </c:pt>
                <c:pt idx="975">
                  <c:v>44736</c:v>
                </c:pt>
                <c:pt idx="976">
                  <c:v>44735</c:v>
                </c:pt>
                <c:pt idx="977">
                  <c:v>44734</c:v>
                </c:pt>
                <c:pt idx="978">
                  <c:v>44733</c:v>
                </c:pt>
                <c:pt idx="979">
                  <c:v>44732</c:v>
                </c:pt>
                <c:pt idx="980">
                  <c:v>44729</c:v>
                </c:pt>
                <c:pt idx="981">
                  <c:v>44728</c:v>
                </c:pt>
                <c:pt idx="982">
                  <c:v>44727</c:v>
                </c:pt>
                <c:pt idx="983">
                  <c:v>44726</c:v>
                </c:pt>
                <c:pt idx="984">
                  <c:v>44725</c:v>
                </c:pt>
                <c:pt idx="985">
                  <c:v>44722</c:v>
                </c:pt>
                <c:pt idx="986">
                  <c:v>44721</c:v>
                </c:pt>
                <c:pt idx="987">
                  <c:v>44720</c:v>
                </c:pt>
                <c:pt idx="988">
                  <c:v>44719</c:v>
                </c:pt>
                <c:pt idx="989">
                  <c:v>44718</c:v>
                </c:pt>
                <c:pt idx="990">
                  <c:v>44715</c:v>
                </c:pt>
                <c:pt idx="991">
                  <c:v>44714</c:v>
                </c:pt>
                <c:pt idx="992">
                  <c:v>44713</c:v>
                </c:pt>
                <c:pt idx="993">
                  <c:v>44712</c:v>
                </c:pt>
                <c:pt idx="994">
                  <c:v>44711</c:v>
                </c:pt>
                <c:pt idx="995">
                  <c:v>44708</c:v>
                </c:pt>
                <c:pt idx="996">
                  <c:v>44707</c:v>
                </c:pt>
                <c:pt idx="997">
                  <c:v>44706</c:v>
                </c:pt>
                <c:pt idx="998">
                  <c:v>44705</c:v>
                </c:pt>
                <c:pt idx="999">
                  <c:v>44704</c:v>
                </c:pt>
                <c:pt idx="1000">
                  <c:v>44701</c:v>
                </c:pt>
                <c:pt idx="1001">
                  <c:v>44700</c:v>
                </c:pt>
                <c:pt idx="1002">
                  <c:v>44699</c:v>
                </c:pt>
                <c:pt idx="1003">
                  <c:v>44698</c:v>
                </c:pt>
                <c:pt idx="1004">
                  <c:v>44697</c:v>
                </c:pt>
                <c:pt idx="1005">
                  <c:v>44694</c:v>
                </c:pt>
                <c:pt idx="1006">
                  <c:v>44693</c:v>
                </c:pt>
                <c:pt idx="1007">
                  <c:v>44692</c:v>
                </c:pt>
                <c:pt idx="1008">
                  <c:v>44691</c:v>
                </c:pt>
                <c:pt idx="1009">
                  <c:v>44690</c:v>
                </c:pt>
                <c:pt idx="1010">
                  <c:v>44687</c:v>
                </c:pt>
                <c:pt idx="1011">
                  <c:v>44686</c:v>
                </c:pt>
                <c:pt idx="1012">
                  <c:v>44685</c:v>
                </c:pt>
                <c:pt idx="1013">
                  <c:v>44684</c:v>
                </c:pt>
                <c:pt idx="1014">
                  <c:v>44683</c:v>
                </c:pt>
                <c:pt idx="1015">
                  <c:v>44680</c:v>
                </c:pt>
                <c:pt idx="1016">
                  <c:v>44679</c:v>
                </c:pt>
                <c:pt idx="1017">
                  <c:v>44678</c:v>
                </c:pt>
                <c:pt idx="1018">
                  <c:v>44677</c:v>
                </c:pt>
                <c:pt idx="1019">
                  <c:v>44676</c:v>
                </c:pt>
                <c:pt idx="1020">
                  <c:v>44673</c:v>
                </c:pt>
                <c:pt idx="1021">
                  <c:v>44672</c:v>
                </c:pt>
                <c:pt idx="1022">
                  <c:v>44671</c:v>
                </c:pt>
                <c:pt idx="1023">
                  <c:v>44670</c:v>
                </c:pt>
                <c:pt idx="1024">
                  <c:v>44669</c:v>
                </c:pt>
                <c:pt idx="1025">
                  <c:v>44666</c:v>
                </c:pt>
                <c:pt idx="1026">
                  <c:v>44665</c:v>
                </c:pt>
                <c:pt idx="1027">
                  <c:v>44664</c:v>
                </c:pt>
                <c:pt idx="1028">
                  <c:v>44663</c:v>
                </c:pt>
                <c:pt idx="1029">
                  <c:v>44662</c:v>
                </c:pt>
                <c:pt idx="1030">
                  <c:v>44659</c:v>
                </c:pt>
                <c:pt idx="1031">
                  <c:v>44658</c:v>
                </c:pt>
                <c:pt idx="1032">
                  <c:v>44657</c:v>
                </c:pt>
                <c:pt idx="1033">
                  <c:v>44656</c:v>
                </c:pt>
                <c:pt idx="1034">
                  <c:v>44655</c:v>
                </c:pt>
                <c:pt idx="1035">
                  <c:v>44652</c:v>
                </c:pt>
                <c:pt idx="1036">
                  <c:v>44651</c:v>
                </c:pt>
                <c:pt idx="1037">
                  <c:v>44650</c:v>
                </c:pt>
                <c:pt idx="1038">
                  <c:v>44649</c:v>
                </c:pt>
                <c:pt idx="1039">
                  <c:v>44648</c:v>
                </c:pt>
                <c:pt idx="1040">
                  <c:v>44645</c:v>
                </c:pt>
                <c:pt idx="1041">
                  <c:v>44644</c:v>
                </c:pt>
                <c:pt idx="1042">
                  <c:v>44643</c:v>
                </c:pt>
                <c:pt idx="1043">
                  <c:v>44642</c:v>
                </c:pt>
                <c:pt idx="1044">
                  <c:v>44641</c:v>
                </c:pt>
                <c:pt idx="1045">
                  <c:v>44638</c:v>
                </c:pt>
                <c:pt idx="1046">
                  <c:v>44637</c:v>
                </c:pt>
                <c:pt idx="1047">
                  <c:v>44636</c:v>
                </c:pt>
                <c:pt idx="1048">
                  <c:v>44635</c:v>
                </c:pt>
                <c:pt idx="1049">
                  <c:v>44634</c:v>
                </c:pt>
                <c:pt idx="1050">
                  <c:v>44631</c:v>
                </c:pt>
                <c:pt idx="1051">
                  <c:v>44630</c:v>
                </c:pt>
                <c:pt idx="1052">
                  <c:v>44629</c:v>
                </c:pt>
                <c:pt idx="1053">
                  <c:v>44628</c:v>
                </c:pt>
                <c:pt idx="1054">
                  <c:v>44627</c:v>
                </c:pt>
                <c:pt idx="1055">
                  <c:v>44624</c:v>
                </c:pt>
                <c:pt idx="1056">
                  <c:v>44623</c:v>
                </c:pt>
                <c:pt idx="1057">
                  <c:v>44622</c:v>
                </c:pt>
                <c:pt idx="1058">
                  <c:v>44621</c:v>
                </c:pt>
                <c:pt idx="1059">
                  <c:v>44620</c:v>
                </c:pt>
                <c:pt idx="1060">
                  <c:v>44617</c:v>
                </c:pt>
                <c:pt idx="1061">
                  <c:v>44616</c:v>
                </c:pt>
                <c:pt idx="1062">
                  <c:v>44615</c:v>
                </c:pt>
                <c:pt idx="1063">
                  <c:v>44614</c:v>
                </c:pt>
                <c:pt idx="1064">
                  <c:v>44613</c:v>
                </c:pt>
                <c:pt idx="1065">
                  <c:v>44610</c:v>
                </c:pt>
                <c:pt idx="1066">
                  <c:v>44609</c:v>
                </c:pt>
                <c:pt idx="1067">
                  <c:v>44608</c:v>
                </c:pt>
                <c:pt idx="1068">
                  <c:v>44607</c:v>
                </c:pt>
                <c:pt idx="1069">
                  <c:v>44606</c:v>
                </c:pt>
                <c:pt idx="1070">
                  <c:v>44603</c:v>
                </c:pt>
                <c:pt idx="1071">
                  <c:v>44602</c:v>
                </c:pt>
                <c:pt idx="1072">
                  <c:v>44601</c:v>
                </c:pt>
                <c:pt idx="1073">
                  <c:v>44600</c:v>
                </c:pt>
                <c:pt idx="1074">
                  <c:v>44599</c:v>
                </c:pt>
                <c:pt idx="1075">
                  <c:v>44596</c:v>
                </c:pt>
                <c:pt idx="1076">
                  <c:v>44595</c:v>
                </c:pt>
                <c:pt idx="1077">
                  <c:v>44594</c:v>
                </c:pt>
                <c:pt idx="1078">
                  <c:v>44593</c:v>
                </c:pt>
                <c:pt idx="1079">
                  <c:v>44592</c:v>
                </c:pt>
                <c:pt idx="1080">
                  <c:v>44589</c:v>
                </c:pt>
                <c:pt idx="1081">
                  <c:v>44588</c:v>
                </c:pt>
                <c:pt idx="1082">
                  <c:v>44587</c:v>
                </c:pt>
                <c:pt idx="1083">
                  <c:v>44586</c:v>
                </c:pt>
                <c:pt idx="1084">
                  <c:v>44585</c:v>
                </c:pt>
                <c:pt idx="1085">
                  <c:v>44582</c:v>
                </c:pt>
                <c:pt idx="1086">
                  <c:v>44581</c:v>
                </c:pt>
                <c:pt idx="1087">
                  <c:v>44580</c:v>
                </c:pt>
                <c:pt idx="1088">
                  <c:v>44579</c:v>
                </c:pt>
                <c:pt idx="1089">
                  <c:v>44578</c:v>
                </c:pt>
                <c:pt idx="1090">
                  <c:v>44575</c:v>
                </c:pt>
                <c:pt idx="1091">
                  <c:v>44574</c:v>
                </c:pt>
                <c:pt idx="1092">
                  <c:v>44573</c:v>
                </c:pt>
                <c:pt idx="1093">
                  <c:v>44572</c:v>
                </c:pt>
                <c:pt idx="1094">
                  <c:v>44571</c:v>
                </c:pt>
                <c:pt idx="1095">
                  <c:v>44568</c:v>
                </c:pt>
                <c:pt idx="1096">
                  <c:v>44567</c:v>
                </c:pt>
                <c:pt idx="1097">
                  <c:v>44566</c:v>
                </c:pt>
                <c:pt idx="1098">
                  <c:v>44565</c:v>
                </c:pt>
                <c:pt idx="1099">
                  <c:v>44564</c:v>
                </c:pt>
                <c:pt idx="1100">
                  <c:v>44561</c:v>
                </c:pt>
                <c:pt idx="1101">
                  <c:v>44560</c:v>
                </c:pt>
                <c:pt idx="1102">
                  <c:v>44559</c:v>
                </c:pt>
                <c:pt idx="1103">
                  <c:v>44558</c:v>
                </c:pt>
                <c:pt idx="1104">
                  <c:v>44557</c:v>
                </c:pt>
                <c:pt idx="1105">
                  <c:v>44554</c:v>
                </c:pt>
                <c:pt idx="1106">
                  <c:v>44553</c:v>
                </c:pt>
                <c:pt idx="1107">
                  <c:v>44552</c:v>
                </c:pt>
                <c:pt idx="1108">
                  <c:v>44551</c:v>
                </c:pt>
                <c:pt idx="1109">
                  <c:v>44550</c:v>
                </c:pt>
                <c:pt idx="1110">
                  <c:v>44547</c:v>
                </c:pt>
                <c:pt idx="1111">
                  <c:v>44546</c:v>
                </c:pt>
                <c:pt idx="1112">
                  <c:v>44545</c:v>
                </c:pt>
                <c:pt idx="1113">
                  <c:v>44544</c:v>
                </c:pt>
                <c:pt idx="1114">
                  <c:v>44543</c:v>
                </c:pt>
                <c:pt idx="1115">
                  <c:v>44540</c:v>
                </c:pt>
                <c:pt idx="1116">
                  <c:v>44539</c:v>
                </c:pt>
                <c:pt idx="1117">
                  <c:v>44538</c:v>
                </c:pt>
                <c:pt idx="1118">
                  <c:v>44537</c:v>
                </c:pt>
                <c:pt idx="1119">
                  <c:v>44536</c:v>
                </c:pt>
                <c:pt idx="1120">
                  <c:v>44533</c:v>
                </c:pt>
                <c:pt idx="1121">
                  <c:v>44532</c:v>
                </c:pt>
                <c:pt idx="1122">
                  <c:v>44531</c:v>
                </c:pt>
                <c:pt idx="1123">
                  <c:v>44530</c:v>
                </c:pt>
                <c:pt idx="1124">
                  <c:v>44529</c:v>
                </c:pt>
                <c:pt idx="1125">
                  <c:v>44526</c:v>
                </c:pt>
                <c:pt idx="1126">
                  <c:v>44525</c:v>
                </c:pt>
                <c:pt idx="1127">
                  <c:v>44524</c:v>
                </c:pt>
                <c:pt idx="1128">
                  <c:v>44523</c:v>
                </c:pt>
                <c:pt idx="1129">
                  <c:v>44522</c:v>
                </c:pt>
                <c:pt idx="1130">
                  <c:v>44519</c:v>
                </c:pt>
                <c:pt idx="1131">
                  <c:v>44518</c:v>
                </c:pt>
                <c:pt idx="1132">
                  <c:v>44517</c:v>
                </c:pt>
                <c:pt idx="1133">
                  <c:v>44516</c:v>
                </c:pt>
                <c:pt idx="1134">
                  <c:v>44515</c:v>
                </c:pt>
                <c:pt idx="1135">
                  <c:v>44512</c:v>
                </c:pt>
                <c:pt idx="1136">
                  <c:v>44511</c:v>
                </c:pt>
                <c:pt idx="1137">
                  <c:v>44510</c:v>
                </c:pt>
                <c:pt idx="1138">
                  <c:v>44509</c:v>
                </c:pt>
                <c:pt idx="1139">
                  <c:v>44508</c:v>
                </c:pt>
                <c:pt idx="1140">
                  <c:v>44505</c:v>
                </c:pt>
                <c:pt idx="1141">
                  <c:v>44504</c:v>
                </c:pt>
                <c:pt idx="1142">
                  <c:v>44503</c:v>
                </c:pt>
                <c:pt idx="1143">
                  <c:v>44502</c:v>
                </c:pt>
                <c:pt idx="1144">
                  <c:v>44501</c:v>
                </c:pt>
                <c:pt idx="1145">
                  <c:v>44498</c:v>
                </c:pt>
                <c:pt idx="1146">
                  <c:v>44497</c:v>
                </c:pt>
                <c:pt idx="1147">
                  <c:v>44496</c:v>
                </c:pt>
                <c:pt idx="1148">
                  <c:v>44495</c:v>
                </c:pt>
                <c:pt idx="1149">
                  <c:v>44494</c:v>
                </c:pt>
                <c:pt idx="1150">
                  <c:v>44491</c:v>
                </c:pt>
                <c:pt idx="1151">
                  <c:v>44490</c:v>
                </c:pt>
                <c:pt idx="1152">
                  <c:v>44489</c:v>
                </c:pt>
                <c:pt idx="1153">
                  <c:v>44488</c:v>
                </c:pt>
                <c:pt idx="1154">
                  <c:v>44487</c:v>
                </c:pt>
                <c:pt idx="1155">
                  <c:v>44484</c:v>
                </c:pt>
                <c:pt idx="1156">
                  <c:v>44483</c:v>
                </c:pt>
                <c:pt idx="1157">
                  <c:v>44482</c:v>
                </c:pt>
                <c:pt idx="1158">
                  <c:v>44481</c:v>
                </c:pt>
                <c:pt idx="1159">
                  <c:v>44480</c:v>
                </c:pt>
                <c:pt idx="1160">
                  <c:v>44477</c:v>
                </c:pt>
                <c:pt idx="1161">
                  <c:v>44476</c:v>
                </c:pt>
                <c:pt idx="1162">
                  <c:v>44475</c:v>
                </c:pt>
                <c:pt idx="1163">
                  <c:v>44474</c:v>
                </c:pt>
                <c:pt idx="1164">
                  <c:v>44473</c:v>
                </c:pt>
                <c:pt idx="1165">
                  <c:v>44470</c:v>
                </c:pt>
                <c:pt idx="1166">
                  <c:v>44469</c:v>
                </c:pt>
                <c:pt idx="1167">
                  <c:v>44468</c:v>
                </c:pt>
                <c:pt idx="1168">
                  <c:v>44467</c:v>
                </c:pt>
                <c:pt idx="1169">
                  <c:v>44466</c:v>
                </c:pt>
                <c:pt idx="1170">
                  <c:v>44463</c:v>
                </c:pt>
                <c:pt idx="1171">
                  <c:v>44462</c:v>
                </c:pt>
                <c:pt idx="1172">
                  <c:v>44461</c:v>
                </c:pt>
                <c:pt idx="1173">
                  <c:v>44460</c:v>
                </c:pt>
                <c:pt idx="1174">
                  <c:v>44459</c:v>
                </c:pt>
                <c:pt idx="1175">
                  <c:v>44456</c:v>
                </c:pt>
                <c:pt idx="1176">
                  <c:v>44455</c:v>
                </c:pt>
                <c:pt idx="1177">
                  <c:v>44454</c:v>
                </c:pt>
                <c:pt idx="1178">
                  <c:v>44453</c:v>
                </c:pt>
                <c:pt idx="1179">
                  <c:v>44452</c:v>
                </c:pt>
                <c:pt idx="1180">
                  <c:v>44449</c:v>
                </c:pt>
                <c:pt idx="1181">
                  <c:v>44448</c:v>
                </c:pt>
                <c:pt idx="1182">
                  <c:v>44447</c:v>
                </c:pt>
                <c:pt idx="1183">
                  <c:v>44446</c:v>
                </c:pt>
                <c:pt idx="1184">
                  <c:v>44445</c:v>
                </c:pt>
                <c:pt idx="1185">
                  <c:v>44442</c:v>
                </c:pt>
                <c:pt idx="1186">
                  <c:v>44441</c:v>
                </c:pt>
                <c:pt idx="1187">
                  <c:v>44440</c:v>
                </c:pt>
                <c:pt idx="1188">
                  <c:v>44439</c:v>
                </c:pt>
                <c:pt idx="1189">
                  <c:v>44438</c:v>
                </c:pt>
                <c:pt idx="1190">
                  <c:v>44435</c:v>
                </c:pt>
                <c:pt idx="1191">
                  <c:v>44434</c:v>
                </c:pt>
                <c:pt idx="1192">
                  <c:v>44433</c:v>
                </c:pt>
                <c:pt idx="1193">
                  <c:v>44432</c:v>
                </c:pt>
                <c:pt idx="1194">
                  <c:v>44431</c:v>
                </c:pt>
                <c:pt idx="1195">
                  <c:v>44428</c:v>
                </c:pt>
                <c:pt idx="1196">
                  <c:v>44427</c:v>
                </c:pt>
                <c:pt idx="1197">
                  <c:v>44426</c:v>
                </c:pt>
                <c:pt idx="1198">
                  <c:v>44425</c:v>
                </c:pt>
                <c:pt idx="1199">
                  <c:v>44424</c:v>
                </c:pt>
                <c:pt idx="1200">
                  <c:v>44421</c:v>
                </c:pt>
                <c:pt idx="1201">
                  <c:v>44420</c:v>
                </c:pt>
                <c:pt idx="1202">
                  <c:v>44419</c:v>
                </c:pt>
                <c:pt idx="1203">
                  <c:v>44418</c:v>
                </c:pt>
                <c:pt idx="1204">
                  <c:v>44417</c:v>
                </c:pt>
                <c:pt idx="1205">
                  <c:v>44414</c:v>
                </c:pt>
                <c:pt idx="1206">
                  <c:v>44413</c:v>
                </c:pt>
                <c:pt idx="1207">
                  <c:v>44412</c:v>
                </c:pt>
                <c:pt idx="1208">
                  <c:v>44411</c:v>
                </c:pt>
                <c:pt idx="1209">
                  <c:v>44410</c:v>
                </c:pt>
                <c:pt idx="1210">
                  <c:v>44407</c:v>
                </c:pt>
                <c:pt idx="1211">
                  <c:v>44406</c:v>
                </c:pt>
                <c:pt idx="1212">
                  <c:v>44405</c:v>
                </c:pt>
                <c:pt idx="1213">
                  <c:v>44404</c:v>
                </c:pt>
                <c:pt idx="1214">
                  <c:v>44403</c:v>
                </c:pt>
                <c:pt idx="1215">
                  <c:v>44400</c:v>
                </c:pt>
                <c:pt idx="1216">
                  <c:v>44399</c:v>
                </c:pt>
                <c:pt idx="1217">
                  <c:v>44398</c:v>
                </c:pt>
                <c:pt idx="1218">
                  <c:v>44397</c:v>
                </c:pt>
                <c:pt idx="1219">
                  <c:v>44396</c:v>
                </c:pt>
                <c:pt idx="1220">
                  <c:v>44393</c:v>
                </c:pt>
                <c:pt idx="1221">
                  <c:v>44392</c:v>
                </c:pt>
                <c:pt idx="1222">
                  <c:v>44391</c:v>
                </c:pt>
                <c:pt idx="1223">
                  <c:v>44390</c:v>
                </c:pt>
                <c:pt idx="1224">
                  <c:v>44389</c:v>
                </c:pt>
                <c:pt idx="1225">
                  <c:v>44386</c:v>
                </c:pt>
                <c:pt idx="1226">
                  <c:v>44385</c:v>
                </c:pt>
                <c:pt idx="1227">
                  <c:v>44384</c:v>
                </c:pt>
                <c:pt idx="1228">
                  <c:v>44383</c:v>
                </c:pt>
                <c:pt idx="1229">
                  <c:v>44382</c:v>
                </c:pt>
                <c:pt idx="1230">
                  <c:v>44379</c:v>
                </c:pt>
                <c:pt idx="1231">
                  <c:v>44378</c:v>
                </c:pt>
                <c:pt idx="1232">
                  <c:v>44377</c:v>
                </c:pt>
                <c:pt idx="1233">
                  <c:v>44376</c:v>
                </c:pt>
                <c:pt idx="1234">
                  <c:v>44375</c:v>
                </c:pt>
                <c:pt idx="1235">
                  <c:v>44372</c:v>
                </c:pt>
                <c:pt idx="1236">
                  <c:v>44371</c:v>
                </c:pt>
                <c:pt idx="1237">
                  <c:v>44370</c:v>
                </c:pt>
                <c:pt idx="1238">
                  <c:v>44369</c:v>
                </c:pt>
                <c:pt idx="1239">
                  <c:v>44368</c:v>
                </c:pt>
                <c:pt idx="1240">
                  <c:v>44365</c:v>
                </c:pt>
                <c:pt idx="1241">
                  <c:v>44364</c:v>
                </c:pt>
                <c:pt idx="1242">
                  <c:v>44363</c:v>
                </c:pt>
                <c:pt idx="1243">
                  <c:v>44362</c:v>
                </c:pt>
                <c:pt idx="1244">
                  <c:v>44361</c:v>
                </c:pt>
                <c:pt idx="1245">
                  <c:v>44358</c:v>
                </c:pt>
                <c:pt idx="1246">
                  <c:v>44357</c:v>
                </c:pt>
                <c:pt idx="1247">
                  <c:v>44356</c:v>
                </c:pt>
                <c:pt idx="1248">
                  <c:v>44355</c:v>
                </c:pt>
                <c:pt idx="1249">
                  <c:v>44354</c:v>
                </c:pt>
                <c:pt idx="1250">
                  <c:v>44351</c:v>
                </c:pt>
                <c:pt idx="1251">
                  <c:v>44350</c:v>
                </c:pt>
                <c:pt idx="1252">
                  <c:v>44349</c:v>
                </c:pt>
                <c:pt idx="1253">
                  <c:v>44348</c:v>
                </c:pt>
                <c:pt idx="1254">
                  <c:v>44347</c:v>
                </c:pt>
                <c:pt idx="1255">
                  <c:v>44344</c:v>
                </c:pt>
                <c:pt idx="1256">
                  <c:v>44343</c:v>
                </c:pt>
                <c:pt idx="1257">
                  <c:v>44342</c:v>
                </c:pt>
                <c:pt idx="1258">
                  <c:v>44341</c:v>
                </c:pt>
                <c:pt idx="1259">
                  <c:v>44340</c:v>
                </c:pt>
                <c:pt idx="1260">
                  <c:v>44337</c:v>
                </c:pt>
                <c:pt idx="1261">
                  <c:v>44336</c:v>
                </c:pt>
                <c:pt idx="1262">
                  <c:v>44335</c:v>
                </c:pt>
                <c:pt idx="1263">
                  <c:v>44334</c:v>
                </c:pt>
                <c:pt idx="1264">
                  <c:v>44333</c:v>
                </c:pt>
                <c:pt idx="1265">
                  <c:v>44330</c:v>
                </c:pt>
                <c:pt idx="1266">
                  <c:v>44329</c:v>
                </c:pt>
                <c:pt idx="1267">
                  <c:v>44328</c:v>
                </c:pt>
                <c:pt idx="1268">
                  <c:v>44327</c:v>
                </c:pt>
                <c:pt idx="1269">
                  <c:v>44326</c:v>
                </c:pt>
                <c:pt idx="1270">
                  <c:v>44323</c:v>
                </c:pt>
                <c:pt idx="1271">
                  <c:v>44322</c:v>
                </c:pt>
                <c:pt idx="1272">
                  <c:v>44321</c:v>
                </c:pt>
                <c:pt idx="1273">
                  <c:v>44320</c:v>
                </c:pt>
                <c:pt idx="1274">
                  <c:v>44319</c:v>
                </c:pt>
                <c:pt idx="1275">
                  <c:v>44316</c:v>
                </c:pt>
                <c:pt idx="1276">
                  <c:v>44315</c:v>
                </c:pt>
                <c:pt idx="1277">
                  <c:v>44314</c:v>
                </c:pt>
                <c:pt idx="1278">
                  <c:v>44313</c:v>
                </c:pt>
                <c:pt idx="1279">
                  <c:v>44312</c:v>
                </c:pt>
                <c:pt idx="1280">
                  <c:v>44309</c:v>
                </c:pt>
                <c:pt idx="1281">
                  <c:v>44308</c:v>
                </c:pt>
                <c:pt idx="1282">
                  <c:v>44307</c:v>
                </c:pt>
                <c:pt idx="1283">
                  <c:v>44306</c:v>
                </c:pt>
                <c:pt idx="1284">
                  <c:v>44305</c:v>
                </c:pt>
                <c:pt idx="1285">
                  <c:v>44302</c:v>
                </c:pt>
                <c:pt idx="1286">
                  <c:v>44301</c:v>
                </c:pt>
                <c:pt idx="1287">
                  <c:v>44300</c:v>
                </c:pt>
                <c:pt idx="1288">
                  <c:v>44299</c:v>
                </c:pt>
                <c:pt idx="1289">
                  <c:v>44298</c:v>
                </c:pt>
                <c:pt idx="1290">
                  <c:v>44295</c:v>
                </c:pt>
                <c:pt idx="1291">
                  <c:v>44294</c:v>
                </c:pt>
                <c:pt idx="1292">
                  <c:v>44293</c:v>
                </c:pt>
                <c:pt idx="1293">
                  <c:v>44292</c:v>
                </c:pt>
                <c:pt idx="1294">
                  <c:v>44291</c:v>
                </c:pt>
                <c:pt idx="1295">
                  <c:v>44288</c:v>
                </c:pt>
                <c:pt idx="1296">
                  <c:v>44287</c:v>
                </c:pt>
                <c:pt idx="1297">
                  <c:v>44286</c:v>
                </c:pt>
                <c:pt idx="1298">
                  <c:v>44285</c:v>
                </c:pt>
                <c:pt idx="1299">
                  <c:v>44284</c:v>
                </c:pt>
                <c:pt idx="1300">
                  <c:v>44281</c:v>
                </c:pt>
                <c:pt idx="1301">
                  <c:v>44280</c:v>
                </c:pt>
                <c:pt idx="1302">
                  <c:v>44279</c:v>
                </c:pt>
                <c:pt idx="1303">
                  <c:v>44278</c:v>
                </c:pt>
                <c:pt idx="1304">
                  <c:v>44277</c:v>
                </c:pt>
                <c:pt idx="1305">
                  <c:v>44274</c:v>
                </c:pt>
                <c:pt idx="1306">
                  <c:v>44273</c:v>
                </c:pt>
                <c:pt idx="1307">
                  <c:v>44272</c:v>
                </c:pt>
                <c:pt idx="1308">
                  <c:v>44271</c:v>
                </c:pt>
                <c:pt idx="1309">
                  <c:v>44270</c:v>
                </c:pt>
                <c:pt idx="1310">
                  <c:v>44267</c:v>
                </c:pt>
                <c:pt idx="1311">
                  <c:v>44266</c:v>
                </c:pt>
                <c:pt idx="1312">
                  <c:v>44265</c:v>
                </c:pt>
                <c:pt idx="1313">
                  <c:v>44264</c:v>
                </c:pt>
                <c:pt idx="1314">
                  <c:v>44263</c:v>
                </c:pt>
                <c:pt idx="1315">
                  <c:v>44260</c:v>
                </c:pt>
                <c:pt idx="1316">
                  <c:v>44259</c:v>
                </c:pt>
                <c:pt idx="1317">
                  <c:v>44258</c:v>
                </c:pt>
                <c:pt idx="1318">
                  <c:v>44257</c:v>
                </c:pt>
                <c:pt idx="1319">
                  <c:v>44256</c:v>
                </c:pt>
                <c:pt idx="1320">
                  <c:v>44253</c:v>
                </c:pt>
                <c:pt idx="1321">
                  <c:v>44252</c:v>
                </c:pt>
                <c:pt idx="1322">
                  <c:v>44251</c:v>
                </c:pt>
                <c:pt idx="1323">
                  <c:v>44250</c:v>
                </c:pt>
                <c:pt idx="1324">
                  <c:v>44249</c:v>
                </c:pt>
                <c:pt idx="1325">
                  <c:v>44246</c:v>
                </c:pt>
                <c:pt idx="1326">
                  <c:v>44245</c:v>
                </c:pt>
                <c:pt idx="1327">
                  <c:v>44244</c:v>
                </c:pt>
                <c:pt idx="1328">
                  <c:v>44243</c:v>
                </c:pt>
                <c:pt idx="1329">
                  <c:v>44242</c:v>
                </c:pt>
                <c:pt idx="1330">
                  <c:v>44239</c:v>
                </c:pt>
                <c:pt idx="1331">
                  <c:v>44238</c:v>
                </c:pt>
                <c:pt idx="1332">
                  <c:v>44237</c:v>
                </c:pt>
                <c:pt idx="1333">
                  <c:v>44236</c:v>
                </c:pt>
                <c:pt idx="1334">
                  <c:v>44235</c:v>
                </c:pt>
                <c:pt idx="1335">
                  <c:v>44232</c:v>
                </c:pt>
                <c:pt idx="1336">
                  <c:v>44231</c:v>
                </c:pt>
                <c:pt idx="1337">
                  <c:v>44230</c:v>
                </c:pt>
                <c:pt idx="1338">
                  <c:v>44229</c:v>
                </c:pt>
                <c:pt idx="1339">
                  <c:v>44228</c:v>
                </c:pt>
                <c:pt idx="1340">
                  <c:v>44225</c:v>
                </c:pt>
                <c:pt idx="1341">
                  <c:v>44224</c:v>
                </c:pt>
                <c:pt idx="1342">
                  <c:v>44223</c:v>
                </c:pt>
                <c:pt idx="1343">
                  <c:v>44222</c:v>
                </c:pt>
                <c:pt idx="1344">
                  <c:v>44221</c:v>
                </c:pt>
                <c:pt idx="1345">
                  <c:v>44218</c:v>
                </c:pt>
                <c:pt idx="1346">
                  <c:v>44217</c:v>
                </c:pt>
                <c:pt idx="1347">
                  <c:v>44216</c:v>
                </c:pt>
                <c:pt idx="1348">
                  <c:v>44215</c:v>
                </c:pt>
                <c:pt idx="1349">
                  <c:v>44214</c:v>
                </c:pt>
                <c:pt idx="1350">
                  <c:v>44211</c:v>
                </c:pt>
                <c:pt idx="1351">
                  <c:v>44210</c:v>
                </c:pt>
                <c:pt idx="1352">
                  <c:v>44209</c:v>
                </c:pt>
                <c:pt idx="1353">
                  <c:v>44208</c:v>
                </c:pt>
                <c:pt idx="1354">
                  <c:v>44207</c:v>
                </c:pt>
                <c:pt idx="1355">
                  <c:v>44204</c:v>
                </c:pt>
                <c:pt idx="1356">
                  <c:v>44203</c:v>
                </c:pt>
                <c:pt idx="1357">
                  <c:v>44202</c:v>
                </c:pt>
                <c:pt idx="1358">
                  <c:v>44201</c:v>
                </c:pt>
                <c:pt idx="1359">
                  <c:v>44200</c:v>
                </c:pt>
                <c:pt idx="1360">
                  <c:v>44197</c:v>
                </c:pt>
              </c:numCache>
            </c:numRef>
          </c:cat>
          <c:val>
            <c:numRef>
              <c:f>'Market Data'!$Y$3:$Y$1363</c:f>
              <c:numCache>
                <c:formatCode>0.00%</c:formatCode>
                <c:ptCount val="1361"/>
                <c:pt idx="0">
                  <c:v>0.88254958769779368</c:v>
                </c:pt>
                <c:pt idx="1">
                  <c:v>0.90297897630190915</c:v>
                </c:pt>
                <c:pt idx="2">
                  <c:v>0.90372186316024061</c:v>
                </c:pt>
                <c:pt idx="3">
                  <c:v>0.90892207116856094</c:v>
                </c:pt>
                <c:pt idx="4">
                  <c:v>0.87400638882698167</c:v>
                </c:pt>
                <c:pt idx="5">
                  <c:v>0.87846370997697043</c:v>
                </c:pt>
                <c:pt idx="6">
                  <c:v>0.88069237055196492</c:v>
                </c:pt>
                <c:pt idx="7">
                  <c:v>0.89109278656860558</c:v>
                </c:pt>
                <c:pt idx="8">
                  <c:v>0.88997845628110839</c:v>
                </c:pt>
                <c:pt idx="9">
                  <c:v>0.89443577743109715</c:v>
                </c:pt>
                <c:pt idx="10">
                  <c:v>0.88477824827278806</c:v>
                </c:pt>
                <c:pt idx="11">
                  <c:v>0.89146422999777131</c:v>
                </c:pt>
                <c:pt idx="12">
                  <c:v>0.90632196716440083</c:v>
                </c:pt>
                <c:pt idx="13">
                  <c:v>0.90372186316024061</c:v>
                </c:pt>
                <c:pt idx="14">
                  <c:v>0.8985216551519204</c:v>
                </c:pt>
                <c:pt idx="15">
                  <c:v>0.88700690884778244</c:v>
                </c:pt>
                <c:pt idx="16">
                  <c:v>0.90743629745189802</c:v>
                </c:pt>
                <c:pt idx="17">
                  <c:v>0.91560805289354419</c:v>
                </c:pt>
                <c:pt idx="18">
                  <c:v>0.8782141015250865</c:v>
                </c:pt>
                <c:pt idx="19">
                  <c:v>0.86826788477123695</c:v>
                </c:pt>
                <c:pt idx="20">
                  <c:v>0.87342518234730715</c:v>
                </c:pt>
                <c:pt idx="21">
                  <c:v>0.88079275031312165</c:v>
                </c:pt>
                <c:pt idx="22">
                  <c:v>0.90363221100714652</c:v>
                </c:pt>
                <c:pt idx="23">
                  <c:v>0.89258085905842477</c:v>
                </c:pt>
                <c:pt idx="24">
                  <c:v>0.90694761659176304</c:v>
                </c:pt>
                <c:pt idx="25">
                  <c:v>0.90694761659176304</c:v>
                </c:pt>
                <c:pt idx="26">
                  <c:v>0.9253665365062993</c:v>
                </c:pt>
                <c:pt idx="27">
                  <c:v>0.93126059087895086</c:v>
                </c:pt>
                <c:pt idx="28">
                  <c:v>0.94562734841228913</c:v>
                </c:pt>
                <c:pt idx="29">
                  <c:v>0.92831356369262497</c:v>
                </c:pt>
                <c:pt idx="30">
                  <c:v>0.91689383334561259</c:v>
                </c:pt>
                <c:pt idx="31">
                  <c:v>0.90400058940543726</c:v>
                </c:pt>
                <c:pt idx="32">
                  <c:v>0.91799896854048479</c:v>
                </c:pt>
                <c:pt idx="33">
                  <c:v>0.90215869741398358</c:v>
                </c:pt>
                <c:pt idx="34">
                  <c:v>0.92462977970971783</c:v>
                </c:pt>
                <c:pt idx="35">
                  <c:v>0.94525897001399839</c:v>
                </c:pt>
                <c:pt idx="36">
                  <c:v>0.95557356516613867</c:v>
                </c:pt>
                <c:pt idx="37">
                  <c:v>0.95925734914904581</c:v>
                </c:pt>
                <c:pt idx="38">
                  <c:v>0.9673616739114419</c:v>
                </c:pt>
                <c:pt idx="39">
                  <c:v>0.95888897075075519</c:v>
                </c:pt>
                <c:pt idx="40">
                  <c:v>0.96183599793708097</c:v>
                </c:pt>
                <c:pt idx="41">
                  <c:v>0.983201945037943</c:v>
                </c:pt>
                <c:pt idx="42">
                  <c:v>0.97472924187725629</c:v>
                </c:pt>
                <c:pt idx="43">
                  <c:v>0.96073086274220876</c:v>
                </c:pt>
                <c:pt idx="44">
                  <c:v>0.97657113386870997</c:v>
                </c:pt>
                <c:pt idx="45">
                  <c:v>0.97657113386870997</c:v>
                </c:pt>
                <c:pt idx="46">
                  <c:v>0.97141383629263978</c:v>
                </c:pt>
                <c:pt idx="47">
                  <c:v>0.96515140352169748</c:v>
                </c:pt>
                <c:pt idx="48">
                  <c:v>0.95041626759006848</c:v>
                </c:pt>
                <c:pt idx="49">
                  <c:v>0.96036248434391802</c:v>
                </c:pt>
                <c:pt idx="50">
                  <c:v>0.96809843070802326</c:v>
                </c:pt>
                <c:pt idx="51">
                  <c:v>0.97067707949605841</c:v>
                </c:pt>
                <c:pt idx="52">
                  <c:v>0.94157518603109103</c:v>
                </c:pt>
                <c:pt idx="53">
                  <c:v>0.97878140425845428</c:v>
                </c:pt>
                <c:pt idx="54">
                  <c:v>0.99388491858837391</c:v>
                </c:pt>
                <c:pt idx="55">
                  <c:v>0.9791497826567449</c:v>
                </c:pt>
                <c:pt idx="56">
                  <c:v>0.96994032269947683</c:v>
                </c:pt>
                <c:pt idx="57">
                  <c:v>0.96994032269947683</c:v>
                </c:pt>
                <c:pt idx="58">
                  <c:v>1.0019892433507698</c:v>
                </c:pt>
                <c:pt idx="59">
                  <c:v>0.99904221616444411</c:v>
                </c:pt>
                <c:pt idx="60">
                  <c:v>1.0034627569439327</c:v>
                </c:pt>
                <c:pt idx="61">
                  <c:v>0.99756870257128116</c:v>
                </c:pt>
                <c:pt idx="62">
                  <c:v>0.99756870257128116</c:v>
                </c:pt>
                <c:pt idx="63">
                  <c:v>0.99167464819862972</c:v>
                </c:pt>
                <c:pt idx="64">
                  <c:v>0.99867383776615337</c:v>
                </c:pt>
                <c:pt idx="65">
                  <c:v>1.0082516761217122</c:v>
                </c:pt>
                <c:pt idx="66">
                  <c:v>1.0134089736977825</c:v>
                </c:pt>
                <c:pt idx="67">
                  <c:v>1.0218816768584689</c:v>
                </c:pt>
                <c:pt idx="68">
                  <c:v>1.0255654608413762</c:v>
                </c:pt>
                <c:pt idx="69">
                  <c:v>1.0355116775952258</c:v>
                </c:pt>
                <c:pt idx="70">
                  <c:v>1.0377219479849702</c:v>
                </c:pt>
                <c:pt idx="71">
                  <c:v>1.0344065424003535</c:v>
                </c:pt>
                <c:pt idx="72">
                  <c:v>1.0439843807559124</c:v>
                </c:pt>
                <c:pt idx="73">
                  <c:v>1.0458262727473662</c:v>
                </c:pt>
                <c:pt idx="74">
                  <c:v>1.0414057319678773</c:v>
                </c:pt>
                <c:pt idx="75">
                  <c:v>1.0428792455610403</c:v>
                </c:pt>
                <c:pt idx="76">
                  <c:v>1.0410373535695867</c:v>
                </c:pt>
                <c:pt idx="77">
                  <c:v>1.0347749207986443</c:v>
                </c:pt>
                <c:pt idx="78">
                  <c:v>1.0108303249097472</c:v>
                </c:pt>
                <c:pt idx="79">
                  <c:v>1.0170927576806896</c:v>
                </c:pt>
                <c:pt idx="80">
                  <c:v>1.0163560008841082</c:v>
                </c:pt>
                <c:pt idx="81">
                  <c:v>1.0126722169012008</c:v>
                </c:pt>
                <c:pt idx="82">
                  <c:v>1.0126722169012008</c:v>
                </c:pt>
                <c:pt idx="83">
                  <c:v>1.0034627569439327</c:v>
                </c:pt>
                <c:pt idx="84">
                  <c:v>0.98983275620717603</c:v>
                </c:pt>
                <c:pt idx="85">
                  <c:v>0.97804464746187281</c:v>
                </c:pt>
                <c:pt idx="86">
                  <c:v>0.9633095115302438</c:v>
                </c:pt>
                <c:pt idx="87">
                  <c:v>0.96920356590289536</c:v>
                </c:pt>
                <c:pt idx="88">
                  <c:v>0.968466809106314</c:v>
                </c:pt>
                <c:pt idx="89">
                  <c:v>0.96551978191998822</c:v>
                </c:pt>
                <c:pt idx="90">
                  <c:v>0.98209680984307079</c:v>
                </c:pt>
                <c:pt idx="91">
                  <c:v>0.98062329624990796</c:v>
                </c:pt>
                <c:pt idx="92">
                  <c:v>0.98614897222426867</c:v>
                </c:pt>
                <c:pt idx="93">
                  <c:v>0.98172843144477995</c:v>
                </c:pt>
                <c:pt idx="94">
                  <c:v>0.97988653945332649</c:v>
                </c:pt>
                <c:pt idx="95">
                  <c:v>0.96912270432428471</c:v>
                </c:pt>
                <c:pt idx="96">
                  <c:v>0.94973293334308928</c:v>
                </c:pt>
                <c:pt idx="97">
                  <c:v>0.95631813858198589</c:v>
                </c:pt>
                <c:pt idx="98">
                  <c:v>0.9592448964659398</c:v>
                </c:pt>
                <c:pt idx="99">
                  <c:v>0.96656179117582508</c:v>
                </c:pt>
                <c:pt idx="100">
                  <c:v>0.96729348064681353</c:v>
                </c:pt>
                <c:pt idx="101">
                  <c:v>0.96546425696934224</c:v>
                </c:pt>
                <c:pt idx="102">
                  <c:v>0.98887832004097465</c:v>
                </c:pt>
                <c:pt idx="103">
                  <c:v>0.99363430160239996</c:v>
                </c:pt>
                <c:pt idx="104">
                  <c:v>0.9881466305699862</c:v>
                </c:pt>
                <c:pt idx="105">
                  <c:v>0.98046389112460675</c:v>
                </c:pt>
                <c:pt idx="106">
                  <c:v>0.97241530694373302</c:v>
                </c:pt>
                <c:pt idx="107">
                  <c:v>0.96583010170483641</c:v>
                </c:pt>
                <c:pt idx="108">
                  <c:v>0.96729348064681353</c:v>
                </c:pt>
                <c:pt idx="109">
                  <c:v>0.94936708860759489</c:v>
                </c:pt>
                <c:pt idx="110">
                  <c:v>0.94973293334308928</c:v>
                </c:pt>
                <c:pt idx="111">
                  <c:v>0.95009877807858345</c:v>
                </c:pt>
                <c:pt idx="112">
                  <c:v>0.96802517011780209</c:v>
                </c:pt>
                <c:pt idx="113">
                  <c:v>0.96619594644033069</c:v>
                </c:pt>
                <c:pt idx="114">
                  <c:v>0.9508304675495719</c:v>
                </c:pt>
                <c:pt idx="115">
                  <c:v>0.91534352820662912</c:v>
                </c:pt>
                <c:pt idx="116">
                  <c:v>0.92522133606497403</c:v>
                </c:pt>
                <c:pt idx="117">
                  <c:v>0.94863539913660644</c:v>
                </c:pt>
                <c:pt idx="118">
                  <c:v>0.94205019389770983</c:v>
                </c:pt>
                <c:pt idx="119">
                  <c:v>0.95265969122704319</c:v>
                </c:pt>
                <c:pt idx="120">
                  <c:v>0.96583010170483641</c:v>
                </c:pt>
                <c:pt idx="121">
                  <c:v>0.97241530694373302</c:v>
                </c:pt>
                <c:pt idx="122">
                  <c:v>0.95119631228506618</c:v>
                </c:pt>
                <c:pt idx="123">
                  <c:v>0.95375722543352603</c:v>
                </c:pt>
                <c:pt idx="124">
                  <c:v>0.98119558059559531</c:v>
                </c:pt>
                <c:pt idx="125">
                  <c:v>0.98741494109899752</c:v>
                </c:pt>
                <c:pt idx="126">
                  <c:v>0.99912197263481373</c:v>
                </c:pt>
                <c:pt idx="127">
                  <c:v>0.99034169898295166</c:v>
                </c:pt>
                <c:pt idx="128">
                  <c:v>0.99802443842833111</c:v>
                </c:pt>
                <c:pt idx="129">
                  <c:v>0.99802443842833111</c:v>
                </c:pt>
                <c:pt idx="130">
                  <c:v>1.0137557620545841</c:v>
                </c:pt>
                <c:pt idx="131">
                  <c:v>1.0272920172678714</c:v>
                </c:pt>
                <c:pt idx="132">
                  <c:v>1.0075364015511816</c:v>
                </c:pt>
                <c:pt idx="133">
                  <c:v>1.0075364015511816</c:v>
                </c:pt>
                <c:pt idx="134">
                  <c:v>1.0155849857320554</c:v>
                </c:pt>
                <c:pt idx="135">
                  <c:v>1.0459500987780785</c:v>
                </c:pt>
                <c:pt idx="136">
                  <c:v>1.0532669934879637</c:v>
                </c:pt>
                <c:pt idx="137">
                  <c:v>1.0525353040169751</c:v>
                </c:pt>
                <c:pt idx="138">
                  <c:v>1.0605838881978489</c:v>
                </c:pt>
                <c:pt idx="139">
                  <c:v>1.0668032487012513</c:v>
                </c:pt>
                <c:pt idx="140">
                  <c:v>1.0708275407916881</c:v>
                </c:pt>
                <c:pt idx="141">
                  <c:v>1.079241969708056</c:v>
                </c:pt>
                <c:pt idx="142">
                  <c:v>1.0755835223531134</c:v>
                </c:pt>
                <c:pt idx="143">
                  <c:v>1.0825345723275042</c:v>
                </c:pt>
                <c:pt idx="144">
                  <c:v>1.0964366722762859</c:v>
                </c:pt>
                <c:pt idx="145">
                  <c:v>1.0964366722762859</c:v>
                </c:pt>
                <c:pt idx="146">
                  <c:v>1.0902173117728837</c:v>
                </c:pt>
                <c:pt idx="147">
                  <c:v>1.0916806907148606</c:v>
                </c:pt>
                <c:pt idx="148">
                  <c:v>1.0986317406892516</c:v>
                </c:pt>
                <c:pt idx="149">
                  <c:v>1.0825345723275042</c:v>
                </c:pt>
                <c:pt idx="150">
                  <c:v>1.0968025170117803</c:v>
                </c:pt>
                <c:pt idx="151">
                  <c:v>1.0927782249213434</c:v>
                </c:pt>
                <c:pt idx="152">
                  <c:v>1.0957049828052974</c:v>
                </c:pt>
                <c:pt idx="153">
                  <c:v>1.1004609643667227</c:v>
                </c:pt>
                <c:pt idx="154">
                  <c:v>1.0938757591278261</c:v>
                </c:pt>
                <c:pt idx="155">
                  <c:v>1.0902173117728837</c:v>
                </c:pt>
                <c:pt idx="156">
                  <c:v>1.0957049828052974</c:v>
                </c:pt>
                <c:pt idx="157">
                  <c:v>1.1033877222506769</c:v>
                </c:pt>
                <c:pt idx="158">
                  <c:v>1.102290188044194</c:v>
                </c:pt>
                <c:pt idx="159">
                  <c:v>1.1099729274895733</c:v>
                </c:pt>
                <c:pt idx="160">
                  <c:v>1.1172898221994585</c:v>
                </c:pt>
                <c:pt idx="161">
                  <c:v>1.1019243433086998</c:v>
                </c:pt>
                <c:pt idx="162">
                  <c:v>1.1044852564571597</c:v>
                </c:pt>
                <c:pt idx="163">
                  <c:v>1.1374753595677887</c:v>
                </c:pt>
                <c:pt idx="164">
                  <c:v>1.1338249251660948</c:v>
                </c:pt>
                <c:pt idx="165">
                  <c:v>1.1385704898882969</c:v>
                </c:pt>
                <c:pt idx="166">
                  <c:v>1.1517120537343946</c:v>
                </c:pt>
                <c:pt idx="167">
                  <c:v>1.1604730962984595</c:v>
                </c:pt>
                <c:pt idx="168">
                  <c:v>1.1663137913411696</c:v>
                </c:pt>
                <c:pt idx="169">
                  <c:v>1.1670438782215085</c:v>
                </c:pt>
                <c:pt idx="170">
                  <c:v>1.1845659633496388</c:v>
                </c:pt>
                <c:pt idx="171">
                  <c:v>1.1842009199094692</c:v>
                </c:pt>
                <c:pt idx="172">
                  <c:v>1.1882163977513325</c:v>
                </c:pt>
                <c:pt idx="173">
                  <c:v>1.1761699642257428</c:v>
                </c:pt>
                <c:pt idx="174">
                  <c:v>1.166678834781339</c:v>
                </c:pt>
                <c:pt idx="175">
                  <c:v>1.1820106592684532</c:v>
                </c:pt>
                <c:pt idx="176">
                  <c:v>1.1845659633496388</c:v>
                </c:pt>
                <c:pt idx="177">
                  <c:v>1.1838358764693</c:v>
                </c:pt>
                <c:pt idx="178">
                  <c:v>1.1648536175804922</c:v>
                </c:pt>
                <c:pt idx="179">
                  <c:v>1.1641235307001534</c:v>
                </c:pt>
                <c:pt idx="180">
                  <c:v>1.157187705336935</c:v>
                </c:pt>
                <c:pt idx="181">
                  <c:v>1.1520770971745637</c:v>
                </c:pt>
                <c:pt idx="182">
                  <c:v>1.1356501423669416</c:v>
                </c:pt>
                <c:pt idx="183">
                  <c:v>1.133094838285756</c:v>
                </c:pt>
                <c:pt idx="184">
                  <c:v>1.1294444038840623</c:v>
                </c:pt>
                <c:pt idx="185">
                  <c:v>1.1389355333284661</c:v>
                </c:pt>
                <c:pt idx="186">
                  <c:v>1.1389355333284661</c:v>
                </c:pt>
                <c:pt idx="187">
                  <c:v>1.1250638826020298</c:v>
                </c:pt>
                <c:pt idx="188">
                  <c:v>1.1246988391618602</c:v>
                </c:pt>
                <c:pt idx="189">
                  <c:v>1.122508578520844</c:v>
                </c:pt>
                <c:pt idx="190">
                  <c:v>1.1440461414908374</c:v>
                </c:pt>
                <c:pt idx="191">
                  <c:v>1.1502518799737169</c:v>
                </c:pt>
                <c:pt idx="192">
                  <c:v>1.1458713586916844</c:v>
                </c:pt>
                <c:pt idx="193">
                  <c:v>1.1440461414908374</c:v>
                </c:pt>
                <c:pt idx="194">
                  <c:v>1.1294444038840623</c:v>
                </c:pt>
                <c:pt idx="195">
                  <c:v>1.1400306636489743</c:v>
                </c:pt>
                <c:pt idx="196">
                  <c:v>1.1502518799737169</c:v>
                </c:pt>
                <c:pt idx="197">
                  <c:v>1.1502518799737169</c:v>
                </c:pt>
                <c:pt idx="198">
                  <c:v>1.143681098050668</c:v>
                </c:pt>
                <c:pt idx="199">
                  <c:v>1.1385704898882969</c:v>
                </c:pt>
                <c:pt idx="200">
                  <c:v>1.1546324012557494</c:v>
                </c:pt>
                <c:pt idx="201">
                  <c:v>1.1622983134993066</c:v>
                </c:pt>
                <c:pt idx="202">
                  <c:v>1.163758487259984</c:v>
                </c:pt>
                <c:pt idx="203">
                  <c:v>1.1681390085420165</c:v>
                </c:pt>
                <c:pt idx="204">
                  <c:v>1.1659487479010002</c:v>
                </c:pt>
                <c:pt idx="205">
                  <c:v>1.1670438782215085</c:v>
                </c:pt>
                <c:pt idx="206">
                  <c:v>1.1597430094181209</c:v>
                </c:pt>
                <c:pt idx="207">
                  <c:v>1.1517120537343946</c:v>
                </c:pt>
                <c:pt idx="208">
                  <c:v>1.153172227495072</c:v>
                </c:pt>
                <c:pt idx="209">
                  <c:v>1.1564576184565964</c:v>
                </c:pt>
                <c:pt idx="210">
                  <c:v>1.163758487259984</c:v>
                </c:pt>
                <c:pt idx="211">
                  <c:v>1.1670438782215085</c:v>
                </c:pt>
                <c:pt idx="212">
                  <c:v>1.1630284003796452</c:v>
                </c:pt>
                <c:pt idx="213">
                  <c:v>1.1652186610206616</c:v>
                </c:pt>
                <c:pt idx="214">
                  <c:v>1.1422209242899906</c:v>
                </c:pt>
                <c:pt idx="215">
                  <c:v>1.1422209242899906</c:v>
                </c:pt>
                <c:pt idx="216">
                  <c:v>1.1367452726874498</c:v>
                </c:pt>
                <c:pt idx="217">
                  <c:v>1.1374753595677887</c:v>
                </c:pt>
                <c:pt idx="218">
                  <c:v>1.1670438782215085</c:v>
                </c:pt>
                <c:pt idx="219">
                  <c:v>1.1644885741403228</c:v>
                </c:pt>
                <c:pt idx="220">
                  <c:v>1.1549974446959188</c:v>
                </c:pt>
                <c:pt idx="221">
                  <c:v>1.1440461414908374</c:v>
                </c:pt>
                <c:pt idx="222">
                  <c:v>1.1396656202088049</c:v>
                </c:pt>
                <c:pt idx="223">
                  <c:v>1.1360151858071112</c:v>
                </c:pt>
                <c:pt idx="224">
                  <c:v>1.1177630137986421</c:v>
                </c:pt>
                <c:pt idx="225">
                  <c:v>1.0867343213842449</c:v>
                </c:pt>
                <c:pt idx="226">
                  <c:v>1.0856391910637366</c:v>
                </c:pt>
                <c:pt idx="227">
                  <c:v>1.0845440607432286</c:v>
                </c:pt>
                <c:pt idx="228">
                  <c:v>1.0754062442943215</c:v>
                </c:pt>
                <c:pt idx="229">
                  <c:v>1.0750410808836954</c:v>
                </c:pt>
                <c:pt idx="230">
                  <c:v>1.0827095125068467</c:v>
                </c:pt>
                <c:pt idx="231">
                  <c:v>1.0597042176373928</c:v>
                </c:pt>
                <c:pt idx="232">
                  <c:v>1.0699287931349279</c:v>
                </c:pt>
                <c:pt idx="233">
                  <c:v>1.0841701661493519</c:v>
                </c:pt>
                <c:pt idx="234">
                  <c:v>1.0896476173087455</c:v>
                </c:pt>
                <c:pt idx="235">
                  <c:v>1.0823443490962206</c:v>
                </c:pt>
                <c:pt idx="236">
                  <c:v>1.0732152638305641</c:v>
                </c:pt>
                <c:pt idx="237">
                  <c:v>1.0648165053861602</c:v>
                </c:pt>
                <c:pt idx="238">
                  <c:v>1.0498448055504839</c:v>
                </c:pt>
                <c:pt idx="239">
                  <c:v>1.0352382691254336</c:v>
                </c:pt>
                <c:pt idx="240">
                  <c:v>1.0553222567098774</c:v>
                </c:pt>
                <c:pt idx="241">
                  <c:v>1.0553222567098774</c:v>
                </c:pt>
                <c:pt idx="242">
                  <c:v>1.034507942304181</c:v>
                </c:pt>
                <c:pt idx="243">
                  <c:v>1.0392550666423224</c:v>
                </c:pt>
                <c:pt idx="244">
                  <c:v>1.0268395106810297</c:v>
                </c:pt>
                <c:pt idx="245">
                  <c:v>1.0129633010772319</c:v>
                </c:pt>
                <c:pt idx="246">
                  <c:v>0.99835676465218182</c:v>
                </c:pt>
                <c:pt idx="247">
                  <c:v>1.0586087274055138</c:v>
                </c:pt>
                <c:pt idx="248">
                  <c:v>0.981559247763374</c:v>
                </c:pt>
                <c:pt idx="249">
                  <c:v>1.0261091838597773</c:v>
                </c:pt>
                <c:pt idx="250">
                  <c:v>1.0662771590286653</c:v>
                </c:pt>
                <c:pt idx="251">
                  <c:v>1.1572028482746028</c:v>
                </c:pt>
                <c:pt idx="252">
                  <c:v>1.1860507577140769</c:v>
                </c:pt>
                <c:pt idx="253">
                  <c:v>1.1955450063903597</c:v>
                </c:pt>
                <c:pt idx="254">
                  <c:v>1.181668796786562</c:v>
                </c:pt>
                <c:pt idx="255">
                  <c:v>1.2024831111922585</c:v>
                </c:pt>
                <c:pt idx="256">
                  <c:v>1.2152638305641774</c:v>
                </c:pt>
                <c:pt idx="257">
                  <c:v>1.2178199744385612</c:v>
                </c:pt>
                <c:pt idx="258">
                  <c:v>1.2243929158298339</c:v>
                </c:pt>
                <c:pt idx="259">
                  <c:v>1.2178199744385612</c:v>
                </c:pt>
                <c:pt idx="260">
                  <c:v>1.2050392550666422</c:v>
                </c:pt>
                <c:pt idx="261">
                  <c:v>1.2028482746028846</c:v>
                </c:pt>
                <c:pt idx="262">
                  <c:v>1.1988314770859958</c:v>
                </c:pt>
                <c:pt idx="263">
                  <c:v>1.2017527843710059</c:v>
                </c:pt>
                <c:pt idx="264">
                  <c:v>1.1915282088734709</c:v>
                </c:pt>
                <c:pt idx="265">
                  <c:v>1.165966770129633</c:v>
                </c:pt>
                <c:pt idx="266">
                  <c:v>1.1429614752601789</c:v>
                </c:pt>
                <c:pt idx="267">
                  <c:v>1.1670622603615117</c:v>
                </c:pt>
                <c:pt idx="268">
                  <c:v>1.1761913456271682</c:v>
                </c:pt>
                <c:pt idx="269">
                  <c:v>1.2057695818878948</c:v>
                </c:pt>
                <c:pt idx="270">
                  <c:v>1.2148986671535513</c:v>
                </c:pt>
                <c:pt idx="271">
                  <c:v>1.1798429797334307</c:v>
                </c:pt>
                <c:pt idx="272">
                  <c:v>1.1820339601971881</c:v>
                </c:pt>
                <c:pt idx="273">
                  <c:v>1.2006572941391274</c:v>
                </c:pt>
                <c:pt idx="274">
                  <c:v>1.2236625890085813</c:v>
                </c:pt>
                <c:pt idx="275">
                  <c:v>1.2309658572211064</c:v>
                </c:pt>
                <c:pt idx="276">
                  <c:v>1.2097863794047836</c:v>
                </c:pt>
                <c:pt idx="277">
                  <c:v>1.1951798429797333</c:v>
                </c:pt>
                <c:pt idx="278">
                  <c:v>1.2456455575519783</c:v>
                </c:pt>
                <c:pt idx="279">
                  <c:v>1.251145905907374</c:v>
                </c:pt>
                <c:pt idx="280">
                  <c:v>1.2562795643724101</c:v>
                </c:pt>
                <c:pt idx="281">
                  <c:v>1.2636133621796046</c:v>
                </c:pt>
                <c:pt idx="282">
                  <c:v>1.2650801217410437</c:v>
                </c:pt>
                <c:pt idx="283">
                  <c:v>1.2610465329470866</c:v>
                </c:pt>
                <c:pt idx="284">
                  <c:v>1.2423453485387408</c:v>
                </c:pt>
                <c:pt idx="285">
                  <c:v>1.2423453485387408</c:v>
                </c:pt>
                <c:pt idx="286">
                  <c:v>1.2423453485387408</c:v>
                </c:pt>
                <c:pt idx="287">
                  <c:v>1.2375783799640643</c:v>
                </c:pt>
                <c:pt idx="288">
                  <c:v>1.224744233801474</c:v>
                </c:pt>
                <c:pt idx="289">
                  <c:v>1.2159436764328406</c:v>
                </c:pt>
                <c:pt idx="290">
                  <c:v>1.2188771955557185</c:v>
                </c:pt>
                <c:pt idx="291">
                  <c:v>1.224744233801474</c:v>
                </c:pt>
                <c:pt idx="292">
                  <c:v>1.2284111327050713</c:v>
                </c:pt>
                <c:pt idx="293">
                  <c:v>1.2320780316086686</c:v>
                </c:pt>
                <c:pt idx="294">
                  <c:v>1.2364783102929851</c:v>
                </c:pt>
                <c:pt idx="295">
                  <c:v>1.2309779619375893</c:v>
                </c:pt>
                <c:pt idx="296">
                  <c:v>1.2130101573099628</c:v>
                </c:pt>
                <c:pt idx="297">
                  <c:v>1.204942979722049</c:v>
                </c:pt>
                <c:pt idx="298">
                  <c:v>1.2097099482967255</c:v>
                </c:pt>
                <c:pt idx="299">
                  <c:v>1.2100766381870851</c:v>
                </c:pt>
                <c:pt idx="300">
                  <c:v>1.1990759414762935</c:v>
                </c:pt>
                <c:pt idx="301">
                  <c:v>1.1994426313666533</c:v>
                </c:pt>
                <c:pt idx="302">
                  <c:v>1.1910087638883795</c:v>
                </c:pt>
                <c:pt idx="303">
                  <c:v>1.1917421436690989</c:v>
                </c:pt>
                <c:pt idx="304">
                  <c:v>1.1950423526823366</c:v>
                </c:pt>
                <c:pt idx="305">
                  <c:v>1.1950423526823366</c:v>
                </c:pt>
                <c:pt idx="306">
                  <c:v>1.1976091819148544</c:v>
                </c:pt>
                <c:pt idx="307">
                  <c:v>1.1807414469583075</c:v>
                </c:pt>
                <c:pt idx="308">
                  <c:v>1.1844083458619044</c:v>
                </c:pt>
                <c:pt idx="309">
                  <c:v>1.1723075794800337</c:v>
                </c:pt>
                <c:pt idx="310">
                  <c:v>1.1569066040849254</c:v>
                </c:pt>
                <c:pt idx="311">
                  <c:v>1.1697407502475157</c:v>
                </c:pt>
                <c:pt idx="312">
                  <c:v>1.1697407502475157</c:v>
                </c:pt>
                <c:pt idx="313">
                  <c:v>1.1690073704667963</c:v>
                </c:pt>
                <c:pt idx="314">
                  <c:v>1.1605735029885225</c:v>
                </c:pt>
                <c:pt idx="315">
                  <c:v>1.1803747570679475</c:v>
                </c:pt>
                <c:pt idx="316">
                  <c:v>1.1917421436690989</c:v>
                </c:pt>
                <c:pt idx="317">
                  <c:v>1.1847750357522644</c:v>
                </c:pt>
                <c:pt idx="318">
                  <c:v>1.1847750357522644</c:v>
                </c:pt>
                <c:pt idx="319">
                  <c:v>1.2126434674196032</c:v>
                </c:pt>
                <c:pt idx="320">
                  <c:v>1.2199772652267977</c:v>
                </c:pt>
                <c:pt idx="321">
                  <c:v>1.2174104359942797</c:v>
                </c:pt>
                <c:pt idx="322">
                  <c:v>1.2104433280774447</c:v>
                </c:pt>
                <c:pt idx="323">
                  <c:v>1.2104433280774447</c:v>
                </c:pt>
                <c:pt idx="324">
                  <c:v>1.1913754537787393</c:v>
                </c:pt>
                <c:pt idx="325">
                  <c:v>1.1822082065197463</c:v>
                </c:pt>
                <c:pt idx="326">
                  <c:v>1.1675406109053572</c:v>
                </c:pt>
                <c:pt idx="327">
                  <c:v>1.1539730849620475</c:v>
                </c:pt>
                <c:pt idx="328">
                  <c:v>1.1660738513439184</c:v>
                </c:pt>
                <c:pt idx="329">
                  <c:v>1.1781746177257895</c:v>
                </c:pt>
                <c:pt idx="330">
                  <c:v>1.1704741300282351</c:v>
                </c:pt>
                <c:pt idx="331">
                  <c:v>1.1789079975065087</c:v>
                </c:pt>
                <c:pt idx="332">
                  <c:v>1.1763411682739906</c:v>
                </c:pt>
                <c:pt idx="333">
                  <c:v>1.1803747570679475</c:v>
                </c:pt>
                <c:pt idx="334">
                  <c:v>1.1649737816728392</c:v>
                </c:pt>
                <c:pt idx="335">
                  <c:v>1.175974478383631</c:v>
                </c:pt>
                <c:pt idx="336">
                  <c:v>1.167907300795717</c:v>
                </c:pt>
                <c:pt idx="337">
                  <c:v>1.1660738513439184</c:v>
                </c:pt>
                <c:pt idx="338">
                  <c:v>1.1748744087125518</c:v>
                </c:pt>
                <c:pt idx="339">
                  <c:v>1.1701074401378753</c:v>
                </c:pt>
                <c:pt idx="340">
                  <c:v>1.1946756627919768</c:v>
                </c:pt>
                <c:pt idx="341">
                  <c:v>1.1778079278354294</c:v>
                </c:pt>
                <c:pt idx="342">
                  <c:v>1.1778079278354294</c:v>
                </c:pt>
                <c:pt idx="343">
                  <c:v>1.1660738513439184</c:v>
                </c:pt>
                <c:pt idx="344">
                  <c:v>1.1712075098089545</c:v>
                </c:pt>
                <c:pt idx="345">
                  <c:v>1.1649737816728392</c:v>
                </c:pt>
                <c:pt idx="346">
                  <c:v>1.148106046716292</c:v>
                </c:pt>
                <c:pt idx="347">
                  <c:v>1.1510395658391699</c:v>
                </c:pt>
                <c:pt idx="348">
                  <c:v>1.1539730849620475</c:v>
                </c:pt>
                <c:pt idx="349">
                  <c:v>1.1393054893476586</c:v>
                </c:pt>
                <c:pt idx="350">
                  <c:v>1.1316050016501045</c:v>
                </c:pt>
                <c:pt idx="351">
                  <c:v>1.1334384511019031</c:v>
                </c:pt>
                <c:pt idx="352">
                  <c:v>1.1367386601151406</c:v>
                </c:pt>
                <c:pt idx="353">
                  <c:v>1.1319716915404643</c:v>
                </c:pt>
                <c:pt idx="354">
                  <c:v>1.145515389990071</c:v>
                </c:pt>
                <c:pt idx="355">
                  <c:v>1.1554444158423123</c:v>
                </c:pt>
                <c:pt idx="356">
                  <c:v>1.1536057073511565</c:v>
                </c:pt>
                <c:pt idx="357">
                  <c:v>1.1499282903688448</c:v>
                </c:pt>
                <c:pt idx="358">
                  <c:v>1.1267605633802817</c:v>
                </c:pt>
                <c:pt idx="359">
                  <c:v>1.1175670209245026</c:v>
                </c:pt>
                <c:pt idx="360">
                  <c:v>1.1249218548891258</c:v>
                </c:pt>
                <c:pt idx="361">
                  <c:v>1.1447799065936086</c:v>
                </c:pt>
                <c:pt idx="362">
                  <c:v>1.1422057147059903</c:v>
                </c:pt>
                <c:pt idx="363">
                  <c:v>1.1451476482918397</c:v>
                </c:pt>
                <c:pt idx="364">
                  <c:v>1.1580186077299304</c:v>
                </c:pt>
                <c:pt idx="365">
                  <c:v>1.1517669988600008</c:v>
                </c:pt>
                <c:pt idx="366">
                  <c:v>1.1605927996175485</c:v>
                </c:pt>
                <c:pt idx="367">
                  <c:v>1.1447799065936086</c:v>
                </c:pt>
                <c:pt idx="368">
                  <c:v>1.1429411981024526</c:v>
                </c:pt>
                <c:pt idx="369">
                  <c:v>1.1513992571617695</c:v>
                </c:pt>
                <c:pt idx="370">
                  <c:v>1.1359541058360607</c:v>
                </c:pt>
                <c:pt idx="371">
                  <c:v>1.1201412128121206</c:v>
                </c:pt>
                <c:pt idx="372">
                  <c:v>1.1183025043209649</c:v>
                </c:pt>
                <c:pt idx="373">
                  <c:v>1.1028573529952561</c:v>
                </c:pt>
                <c:pt idx="374">
                  <c:v>1.0969734858235574</c:v>
                </c:pt>
                <c:pt idx="375">
                  <c:v>1.0940315522377082</c:v>
                </c:pt>
                <c:pt idx="376">
                  <c:v>1.0896186518589341</c:v>
                </c:pt>
                <c:pt idx="377">
                  <c:v>1.0811605927996175</c:v>
                </c:pt>
                <c:pt idx="378">
                  <c:v>1.0951347773324016</c:v>
                </c:pt>
                <c:pt idx="379">
                  <c:v>1.0918251020483212</c:v>
                </c:pt>
                <c:pt idx="380">
                  <c:v>1.0966057441253263</c:v>
                </c:pt>
                <c:pt idx="381">
                  <c:v>1.0818960761960799</c:v>
                </c:pt>
                <c:pt idx="382">
                  <c:v>1.0774831758173058</c:v>
                </c:pt>
                <c:pt idx="383">
                  <c:v>1.07564446732615</c:v>
                </c:pt>
                <c:pt idx="384">
                  <c:v>1.0771154341190747</c:v>
                </c:pt>
                <c:pt idx="385">
                  <c:v>1.1105799286581104</c:v>
                </c:pt>
                <c:pt idx="386">
                  <c:v>1.1083734784687236</c:v>
                </c:pt>
                <c:pt idx="387">
                  <c:v>1.1010186445041004</c:v>
                </c:pt>
                <c:pt idx="388">
                  <c:v>1.1278637884749751</c:v>
                </c:pt>
                <c:pt idx="389">
                  <c:v>1.1194057294156585</c:v>
                </c:pt>
                <c:pt idx="390">
                  <c:v>1.1179347626227336</c:v>
                </c:pt>
                <c:pt idx="391">
                  <c:v>1.1223476630015077</c:v>
                </c:pt>
                <c:pt idx="392">
                  <c:v>1.1087412201669546</c:v>
                </c:pt>
                <c:pt idx="393">
                  <c:v>1.1087412201669546</c:v>
                </c:pt>
                <c:pt idx="394">
                  <c:v>1.1201412128121206</c:v>
                </c:pt>
                <c:pt idx="395">
                  <c:v>1.1127863788474974</c:v>
                </c:pt>
                <c:pt idx="396">
                  <c:v>1.1043283197881808</c:v>
                </c:pt>
                <c:pt idx="397">
                  <c:v>1.0988121943147133</c:v>
                </c:pt>
                <c:pt idx="398">
                  <c:v>1.0984444526164823</c:v>
                </c:pt>
                <c:pt idx="399">
                  <c:v>1.1039605780899495</c:v>
                </c:pt>
                <c:pt idx="400">
                  <c:v>1.100283161107638</c:v>
                </c:pt>
                <c:pt idx="401">
                  <c:v>1.1069025116757989</c:v>
                </c:pt>
                <c:pt idx="402">
                  <c:v>1.1035928363917185</c:v>
                </c:pt>
                <c:pt idx="403">
                  <c:v>1.1010186445041004</c:v>
                </c:pt>
                <c:pt idx="404">
                  <c:v>1.1087412201669546</c:v>
                </c:pt>
                <c:pt idx="405">
                  <c:v>1.1087412201669546</c:v>
                </c:pt>
                <c:pt idx="406">
                  <c:v>1.1028573529952561</c:v>
                </c:pt>
                <c:pt idx="407">
                  <c:v>1.0903541352553965</c:v>
                </c:pt>
                <c:pt idx="408">
                  <c:v>1.0925605854447835</c:v>
                </c:pt>
                <c:pt idx="409">
                  <c:v>1.0921928437465522</c:v>
                </c:pt>
                <c:pt idx="410">
                  <c:v>1.0859412348766226</c:v>
                </c:pt>
                <c:pt idx="411">
                  <c:v>1.096238002427095</c:v>
                </c:pt>
                <c:pt idx="412">
                  <c:v>1.0947670356341705</c:v>
                </c:pt>
                <c:pt idx="413">
                  <c:v>1.095870260728864</c:v>
                </c:pt>
                <c:pt idx="414">
                  <c:v>1.1057992865811055</c:v>
                </c:pt>
                <c:pt idx="415">
                  <c:v>1.1057992865811055</c:v>
                </c:pt>
                <c:pt idx="416">
                  <c:v>1.10727025337403</c:v>
                </c:pt>
                <c:pt idx="417">
                  <c:v>1.1032250946934872</c:v>
                </c:pt>
                <c:pt idx="418">
                  <c:v>1.1032250946934872</c:v>
                </c:pt>
                <c:pt idx="419">
                  <c:v>1.100283161107638</c:v>
                </c:pt>
                <c:pt idx="420">
                  <c:v>1.0995476777111755</c:v>
                </c:pt>
                <c:pt idx="421">
                  <c:v>1.1013863862023314</c:v>
                </c:pt>
                <c:pt idx="422">
                  <c:v>1.1050638031846431</c:v>
                </c:pt>
                <c:pt idx="423">
                  <c:v>1.0949013770003722</c:v>
                </c:pt>
                <c:pt idx="424">
                  <c:v>1.0699665053963527</c:v>
                </c:pt>
                <c:pt idx="425">
                  <c:v>1.0963900260513584</c:v>
                </c:pt>
                <c:pt idx="426">
                  <c:v>1.1265351693338295</c:v>
                </c:pt>
                <c:pt idx="427">
                  <c:v>1.1410494975809453</c:v>
                </c:pt>
                <c:pt idx="428">
                  <c:v>1.1429103088946782</c:v>
                </c:pt>
                <c:pt idx="429">
                  <c:v>1.136955712690733</c:v>
                </c:pt>
                <c:pt idx="430">
                  <c:v>1.1443989579456644</c:v>
                </c:pt>
                <c:pt idx="431">
                  <c:v>1.1280238183848157</c:v>
                </c:pt>
                <c:pt idx="432">
                  <c:v>1.1146259769259397</c:v>
                </c:pt>
                <c:pt idx="433">
                  <c:v>1.1239300334946036</c:v>
                </c:pt>
                <c:pt idx="434">
                  <c:v>1.1365835504279864</c:v>
                </c:pt>
                <c:pt idx="435">
                  <c:v>1.1257908448083365</c:v>
                </c:pt>
                <c:pt idx="436">
                  <c:v>1.1265351693338295</c:v>
                </c:pt>
                <c:pt idx="437">
                  <c:v>1.1276516561220693</c:v>
                </c:pt>
                <c:pt idx="438">
                  <c:v>1.13621138816524</c:v>
                </c:pt>
                <c:pt idx="439">
                  <c:v>1.1377000372162263</c:v>
                </c:pt>
                <c:pt idx="440">
                  <c:v>1.1358392259024934</c:v>
                </c:pt>
                <c:pt idx="441">
                  <c:v>1.145515444733904</c:v>
                </c:pt>
                <c:pt idx="442">
                  <c:v>1.146259769259397</c:v>
                </c:pt>
                <c:pt idx="443">
                  <c:v>1.1440267956829175</c:v>
                </c:pt>
                <c:pt idx="444">
                  <c:v>1.1756605880163751</c:v>
                </c:pt>
                <c:pt idx="445">
                  <c:v>1.1711946408634164</c:v>
                </c:pt>
                <c:pt idx="446">
                  <c:v>1.1585411239300334</c:v>
                </c:pt>
                <c:pt idx="447">
                  <c:v>1.1585411239300334</c:v>
                </c:pt>
                <c:pt idx="448">
                  <c:v>1.1592854484555266</c:v>
                </c:pt>
                <c:pt idx="449">
                  <c:v>1.1358392259024934</c:v>
                </c:pt>
                <c:pt idx="450">
                  <c:v>1.1395608485299591</c:v>
                </c:pt>
                <c:pt idx="451">
                  <c:v>1.1845924823222924</c:v>
                </c:pt>
                <c:pt idx="452">
                  <c:v>1.180870859694827</c:v>
                </c:pt>
                <c:pt idx="453">
                  <c:v>1.180870859694827</c:v>
                </c:pt>
                <c:pt idx="454">
                  <c:v>1.1767770748046149</c:v>
                </c:pt>
                <c:pt idx="455">
                  <c:v>1.184220320059546</c:v>
                </c:pt>
                <c:pt idx="456">
                  <c:v>1.1663565314477111</c:v>
                </c:pt>
                <c:pt idx="457">
                  <c:v>1.1726832899144026</c:v>
                </c:pt>
                <c:pt idx="458">
                  <c:v>1.1726832899144026</c:v>
                </c:pt>
                <c:pt idx="459">
                  <c:v>1.168961667286937</c:v>
                </c:pt>
                <c:pt idx="460">
                  <c:v>1.1659843691849645</c:v>
                </c:pt>
                <c:pt idx="461">
                  <c:v>1.1685895050241903</c:v>
                </c:pt>
                <c:pt idx="462">
                  <c:v>1.1685895050241903</c:v>
                </c:pt>
                <c:pt idx="463">
                  <c:v>1.1671008559732043</c:v>
                </c:pt>
                <c:pt idx="464">
                  <c:v>1.1741719389653889</c:v>
                </c:pt>
                <c:pt idx="465">
                  <c:v>1.1700781540751768</c:v>
                </c:pt>
                <c:pt idx="466">
                  <c:v>1.1644957201339783</c:v>
                </c:pt>
                <c:pt idx="467">
                  <c:v>1.1708224786006698</c:v>
                </c:pt>
                <c:pt idx="468">
                  <c:v>1.1685895050241903</c:v>
                </c:pt>
                <c:pt idx="469">
                  <c:v>1.172311127651656</c:v>
                </c:pt>
                <c:pt idx="470">
                  <c:v>1.1711946408634164</c:v>
                </c:pt>
                <c:pt idx="471">
                  <c:v>1.1615184220320058</c:v>
                </c:pt>
                <c:pt idx="472">
                  <c:v>1.1429103088946782</c:v>
                </c:pt>
                <c:pt idx="473">
                  <c:v>1.1451432824711574</c:v>
                </c:pt>
                <c:pt idx="474">
                  <c:v>1.1503535541496093</c:v>
                </c:pt>
                <c:pt idx="475">
                  <c:v>1.1503535541496093</c:v>
                </c:pt>
                <c:pt idx="476">
                  <c:v>1.1421659843691849</c:v>
                </c:pt>
                <c:pt idx="477">
                  <c:v>1.1432824711574245</c:v>
                </c:pt>
                <c:pt idx="478">
                  <c:v>1.1510978786751023</c:v>
                </c:pt>
                <c:pt idx="479">
                  <c:v>1.1425381466319315</c:v>
                </c:pt>
                <c:pt idx="480">
                  <c:v>1.1395608485299591</c:v>
                </c:pt>
                <c:pt idx="481">
                  <c:v>1.1365835504279864</c:v>
                </c:pt>
                <c:pt idx="482">
                  <c:v>1.1380721994789726</c:v>
                </c:pt>
                <c:pt idx="483">
                  <c:v>1.1592854484555266</c:v>
                </c:pt>
                <c:pt idx="484">
                  <c:v>1.1630070710829921</c:v>
                </c:pt>
                <c:pt idx="485">
                  <c:v>1.1767770748046149</c:v>
                </c:pt>
                <c:pt idx="486">
                  <c:v>1.1864532936360253</c:v>
                </c:pt>
                <c:pt idx="487">
                  <c:v>1.180870859694827</c:v>
                </c:pt>
                <c:pt idx="488">
                  <c:v>1.2106546614143689</c:v>
                </c:pt>
                <c:pt idx="489">
                  <c:v>1.2192834365034702</c:v>
                </c:pt>
                <c:pt idx="490">
                  <c:v>1.2091540048771336</c:v>
                </c:pt>
                <c:pt idx="491">
                  <c:v>1.2001500656537234</c:v>
                </c:pt>
                <c:pt idx="492">
                  <c:v>1.2061526918026635</c:v>
                </c:pt>
                <c:pt idx="493">
                  <c:v>1.1888951416244606</c:v>
                </c:pt>
                <c:pt idx="494">
                  <c:v>1.2046520352654286</c:v>
                </c:pt>
                <c:pt idx="495">
                  <c:v>1.2039017069968112</c:v>
                </c:pt>
                <c:pt idx="496">
                  <c:v>1.1933971112361657</c:v>
                </c:pt>
                <c:pt idx="497">
                  <c:v>1.194897767773401</c:v>
                </c:pt>
                <c:pt idx="498">
                  <c:v>1.1963984243106358</c:v>
                </c:pt>
                <c:pt idx="499">
                  <c:v>1.1855186644156819</c:v>
                </c:pt>
                <c:pt idx="500">
                  <c:v>1.1746389045207277</c:v>
                </c:pt>
                <c:pt idx="501">
                  <c:v>1.1701369349090227</c:v>
                </c:pt>
                <c:pt idx="502">
                  <c:v>1.1573813543425249</c:v>
                </c:pt>
                <c:pt idx="503">
                  <c:v>1.1528793847308196</c:v>
                </c:pt>
                <c:pt idx="504">
                  <c:v>1.1423747889701743</c:v>
                </c:pt>
                <c:pt idx="505">
                  <c:v>1.1438754455074094</c:v>
                </c:pt>
                <c:pt idx="506">
                  <c:v>1.1600075032826862</c:v>
                </c:pt>
                <c:pt idx="507">
                  <c:v>1.1562558619395986</c:v>
                </c:pt>
                <c:pt idx="508">
                  <c:v>1.1547552054023635</c:v>
                </c:pt>
                <c:pt idx="509">
                  <c:v>1.1566310260739072</c:v>
                </c:pt>
                <c:pt idx="510">
                  <c:v>1.1592571750140686</c:v>
                </c:pt>
                <c:pt idx="511">
                  <c:v>1.1513787281935848</c:v>
                </c:pt>
                <c:pt idx="512">
                  <c:v>1.1543800412680547</c:v>
                </c:pt>
                <c:pt idx="513">
                  <c:v>1.1480022509848058</c:v>
                </c:pt>
                <c:pt idx="514">
                  <c:v>1.1551303695366721</c:v>
                </c:pt>
                <c:pt idx="515">
                  <c:v>1.1686362783717876</c:v>
                </c:pt>
                <c:pt idx="516">
                  <c:v>1.1686362783717876</c:v>
                </c:pt>
                <c:pt idx="517">
                  <c:v>1.1558806978052898</c:v>
                </c:pt>
                <c:pt idx="518">
                  <c:v>1.1787657099981241</c:v>
                </c:pt>
                <c:pt idx="519">
                  <c:v>1.1761395610579628</c:v>
                </c:pt>
                <c:pt idx="520">
                  <c:v>1.1603826674169948</c:v>
                </c:pt>
                <c:pt idx="521">
                  <c:v>1.1600075032826862</c:v>
                </c:pt>
                <c:pt idx="522">
                  <c:v>1.1498780716563495</c:v>
                </c:pt>
                <c:pt idx="523">
                  <c:v>1.1450009379103356</c:v>
                </c:pt>
                <c:pt idx="524">
                  <c:v>1.1450009379103356</c:v>
                </c:pt>
                <c:pt idx="525">
                  <c:v>1.1401238041643218</c:v>
                </c:pt>
                <c:pt idx="526">
                  <c:v>1.1311198649409115</c:v>
                </c:pt>
                <c:pt idx="527">
                  <c:v>1.1592571750140686</c:v>
                </c:pt>
                <c:pt idx="528">
                  <c:v>1.1540048771337461</c:v>
                </c:pt>
                <c:pt idx="529">
                  <c:v>1.1435002813731008</c:v>
                </c:pt>
                <c:pt idx="530">
                  <c:v>1.1401238041643218</c:v>
                </c:pt>
                <c:pt idx="531">
                  <c:v>1.1329956856124554</c:v>
                </c:pt>
                <c:pt idx="532">
                  <c:v>1.1262427311948977</c:v>
                </c:pt>
                <c:pt idx="533">
                  <c:v>1.1149878071656349</c:v>
                </c:pt>
                <c:pt idx="534">
                  <c:v>1.1142374788970173</c:v>
                </c:pt>
                <c:pt idx="535">
                  <c:v>1.1123616582254736</c:v>
                </c:pt>
                <c:pt idx="536">
                  <c:v>1.1104858375539299</c:v>
                </c:pt>
                <c:pt idx="537">
                  <c:v>1.111611329956856</c:v>
                </c:pt>
                <c:pt idx="538">
                  <c:v>1.1282360477823417</c:v>
                </c:pt>
                <c:pt idx="539">
                  <c:v>1.1203225684892792</c:v>
                </c:pt>
                <c:pt idx="540">
                  <c:v>1.121829897878434</c:v>
                </c:pt>
                <c:pt idx="541">
                  <c:v>1.113162753890794</c:v>
                </c:pt>
                <c:pt idx="542">
                  <c:v>1.1022346158194221</c:v>
                </c:pt>
                <c:pt idx="543">
                  <c:v>1.0965821306100916</c:v>
                </c:pt>
                <c:pt idx="544">
                  <c:v>1.1067566039868864</c:v>
                </c:pt>
                <c:pt idx="545">
                  <c:v>1.1067566039868864</c:v>
                </c:pt>
                <c:pt idx="546">
                  <c:v>1.1022346158194221</c:v>
                </c:pt>
                <c:pt idx="547">
                  <c:v>1.0894223160116066</c:v>
                </c:pt>
                <c:pt idx="548">
                  <c:v>1.0830161661076987</c:v>
                </c:pt>
                <c:pt idx="549">
                  <c:v>1.0769868485510796</c:v>
                </c:pt>
                <c:pt idx="550">
                  <c:v>1.0698270339525946</c:v>
                </c:pt>
                <c:pt idx="551">
                  <c:v>1.0717111956890379</c:v>
                </c:pt>
                <c:pt idx="552">
                  <c:v>1.0671892075215736</c:v>
                </c:pt>
                <c:pt idx="553">
                  <c:v>1.0540000753664696</c:v>
                </c:pt>
                <c:pt idx="554">
                  <c:v>1.0607830576176658</c:v>
                </c:pt>
                <c:pt idx="555">
                  <c:v>1.0781173455929458</c:v>
                </c:pt>
                <c:pt idx="556">
                  <c:v>1.0717111956890379</c:v>
                </c:pt>
                <c:pt idx="557">
                  <c:v>1.0781173455929458</c:v>
                </c:pt>
                <c:pt idx="558">
                  <c:v>1.0894223160116066</c:v>
                </c:pt>
                <c:pt idx="559">
                  <c:v>1.0833929984549875</c:v>
                </c:pt>
                <c:pt idx="560">
                  <c:v>1.0784941779402344</c:v>
                </c:pt>
                <c:pt idx="561">
                  <c:v>1.0683197045634398</c:v>
                </c:pt>
                <c:pt idx="562">
                  <c:v>1.0735953574254813</c:v>
                </c:pt>
                <c:pt idx="563">
                  <c:v>1.0754795191619249</c:v>
                </c:pt>
                <c:pt idx="564">
                  <c:v>1.0747258544673475</c:v>
                </c:pt>
                <c:pt idx="565">
                  <c:v>1.0645513810905529</c:v>
                </c:pt>
                <c:pt idx="566">
                  <c:v>1.0653050457851303</c:v>
                </c:pt>
                <c:pt idx="567">
                  <c:v>1.0637977163959755</c:v>
                </c:pt>
                <c:pt idx="568">
                  <c:v>1.0562610694502017</c:v>
                </c:pt>
                <c:pt idx="569">
                  <c:v>1.0660587104797077</c:v>
                </c:pt>
                <c:pt idx="570">
                  <c:v>1.0660587104797077</c:v>
                </c:pt>
                <c:pt idx="571">
                  <c:v>1.0622903870068208</c:v>
                </c:pt>
                <c:pt idx="572">
                  <c:v>1.0713343633417494</c:v>
                </c:pt>
                <c:pt idx="573">
                  <c:v>1.0739721897727701</c:v>
                </c:pt>
                <c:pt idx="574">
                  <c:v>1.0815088367185439</c:v>
                </c:pt>
                <c:pt idx="575">
                  <c:v>1.0717111956890379</c:v>
                </c:pt>
                <c:pt idx="576">
                  <c:v>1.0818856690658327</c:v>
                </c:pt>
                <c:pt idx="577">
                  <c:v>1.0536232430191808</c:v>
                </c:pt>
                <c:pt idx="578">
                  <c:v>1.0502317518935826</c:v>
                </c:pt>
                <c:pt idx="579">
                  <c:v>1.0415646079059426</c:v>
                </c:pt>
                <c:pt idx="580">
                  <c:v>1.0415646079059426</c:v>
                </c:pt>
                <c:pt idx="581">
                  <c:v>1.044956099031541</c:v>
                </c:pt>
                <c:pt idx="582">
                  <c:v>1.0788710102875232</c:v>
                </c:pt>
                <c:pt idx="583">
                  <c:v>1.0702038662998832</c:v>
                </c:pt>
                <c:pt idx="584">
                  <c:v>1.0600293929230886</c:v>
                </c:pt>
                <c:pt idx="585">
                  <c:v>1.0600293929230886</c:v>
                </c:pt>
                <c:pt idx="586">
                  <c:v>1.0551305724083355</c:v>
                </c:pt>
                <c:pt idx="587">
                  <c:v>1.0555074047556243</c:v>
                </c:pt>
                <c:pt idx="588">
                  <c:v>1.0649282134378415</c:v>
                </c:pt>
                <c:pt idx="589">
                  <c:v>1.0513622489354486</c:v>
                </c:pt>
                <c:pt idx="590">
                  <c:v>1.0483475901571391</c:v>
                </c:pt>
                <c:pt idx="591">
                  <c:v>1.0513622489354486</c:v>
                </c:pt>
                <c:pt idx="592">
                  <c:v>1.0566379017974903</c:v>
                </c:pt>
                <c:pt idx="593">
                  <c:v>1.0562610694502017</c:v>
                </c:pt>
                <c:pt idx="594">
                  <c:v>1.0502317518935826</c:v>
                </c:pt>
                <c:pt idx="595">
                  <c:v>1.0487244225044277</c:v>
                </c:pt>
                <c:pt idx="596">
                  <c:v>1.0389267814749219</c:v>
                </c:pt>
                <c:pt idx="597">
                  <c:v>1.0291291404454159</c:v>
                </c:pt>
                <c:pt idx="598">
                  <c:v>1.0385499491276331</c:v>
                </c:pt>
                <c:pt idx="599">
                  <c:v>1.0524927459773148</c:v>
                </c:pt>
                <c:pt idx="600">
                  <c:v>1.0653050457851303</c:v>
                </c:pt>
                <c:pt idx="601">
                  <c:v>1.0690733692580172</c:v>
                </c:pt>
                <c:pt idx="602">
                  <c:v>1.0649282134378415</c:v>
                </c:pt>
                <c:pt idx="603">
                  <c:v>1.0720880280363267</c:v>
                </c:pt>
                <c:pt idx="604">
                  <c:v>1.0735953574254813</c:v>
                </c:pt>
                <c:pt idx="605">
                  <c:v>1.0788710102875232</c:v>
                </c:pt>
                <c:pt idx="606">
                  <c:v>1.0637977163959755</c:v>
                </c:pt>
                <c:pt idx="607">
                  <c:v>1.0637977163959755</c:v>
                </c:pt>
                <c:pt idx="608">
                  <c:v>1.0664355428269963</c:v>
                </c:pt>
                <c:pt idx="609">
                  <c:v>1.0645513810905529</c:v>
                </c:pt>
                <c:pt idx="610">
                  <c:v>1.0675660398688622</c:v>
                </c:pt>
                <c:pt idx="611">
                  <c:v>1.0558842371029129</c:v>
                </c:pt>
                <c:pt idx="612">
                  <c:v>1.061913554659532</c:v>
                </c:pt>
                <c:pt idx="613">
                  <c:v>1.067942872216151</c:v>
                </c:pt>
                <c:pt idx="614">
                  <c:v>1.0457097637261183</c:v>
                </c:pt>
                <c:pt idx="615">
                  <c:v>1.0502317518935826</c:v>
                </c:pt>
                <c:pt idx="616">
                  <c:v>1.0430719372950974</c:v>
                </c:pt>
                <c:pt idx="617">
                  <c:v>1.0453329313788295</c:v>
                </c:pt>
                <c:pt idx="618">
                  <c:v>1.063918780181756</c:v>
                </c:pt>
                <c:pt idx="619">
                  <c:v>1.0635385375869806</c:v>
                </c:pt>
                <c:pt idx="620">
                  <c:v>1.0696224191033878</c:v>
                </c:pt>
                <c:pt idx="621">
                  <c:v>1.0551732005019203</c:v>
                </c:pt>
                <c:pt idx="622">
                  <c:v>1.0494695615802883</c:v>
                </c:pt>
                <c:pt idx="623">
                  <c:v>1.0407239819004526</c:v>
                </c:pt>
                <c:pt idx="624">
                  <c:v>1.0399634967109017</c:v>
                </c:pt>
                <c:pt idx="625">
                  <c:v>1.0293167040571884</c:v>
                </c:pt>
                <c:pt idx="626">
                  <c:v>1.0407239819004526</c:v>
                </c:pt>
                <c:pt idx="627">
                  <c:v>1.0281759762728622</c:v>
                </c:pt>
                <c:pt idx="628">
                  <c:v>1.0388227689265752</c:v>
                </c:pt>
                <c:pt idx="629">
                  <c:v>1.0270352484885357</c:v>
                </c:pt>
                <c:pt idx="630">
                  <c:v>1.0125860298870679</c:v>
                </c:pt>
                <c:pt idx="631">
                  <c:v>1.0209513669721282</c:v>
                </c:pt>
                <c:pt idx="632">
                  <c:v>1.0392030115213506</c:v>
                </c:pt>
                <c:pt idx="633">
                  <c:v>1.0456671356325336</c:v>
                </c:pt>
                <c:pt idx="634">
                  <c:v>1.0373017985474733</c:v>
                </c:pt>
                <c:pt idx="635">
                  <c:v>1.0179094262139246</c:v>
                </c:pt>
                <c:pt idx="636">
                  <c:v>1.0133465150766188</c:v>
                </c:pt>
                <c:pt idx="637">
                  <c:v>1.0133465150766188</c:v>
                </c:pt>
                <c:pt idx="638">
                  <c:v>1.0144872428609453</c:v>
                </c:pt>
                <c:pt idx="639">
                  <c:v>1.0049811779915587</c:v>
                </c:pt>
                <c:pt idx="640">
                  <c:v>0.99319365755351918</c:v>
                </c:pt>
                <c:pt idx="641">
                  <c:v>1.0004182668542529</c:v>
                </c:pt>
                <c:pt idx="642">
                  <c:v>0.99091220198486629</c:v>
                </c:pt>
                <c:pt idx="643">
                  <c:v>0.9958553557169475</c:v>
                </c:pt>
                <c:pt idx="644">
                  <c:v>1.0106848169131906</c:v>
                </c:pt>
                <c:pt idx="645">
                  <c:v>1.0403437393056769</c:v>
                </c:pt>
                <c:pt idx="646">
                  <c:v>1.0479485912011863</c:v>
                </c:pt>
                <c:pt idx="647">
                  <c:v>1.0608768394235522</c:v>
                </c:pt>
                <c:pt idx="648">
                  <c:v>1.0684816913190616</c:v>
                </c:pt>
                <c:pt idx="649">
                  <c:v>1.0730446024563671</c:v>
                </c:pt>
                <c:pt idx="650">
                  <c:v>1.0646792653713069</c:v>
                </c:pt>
                <c:pt idx="651">
                  <c:v>1.053271987528043</c:v>
                </c:pt>
                <c:pt idx="652">
                  <c:v>1.0779877561884483</c:v>
                </c:pt>
                <c:pt idx="653">
                  <c:v>1.0753260580250201</c:v>
                </c:pt>
                <c:pt idx="654">
                  <c:v>1.0730446024563671</c:v>
                </c:pt>
                <c:pt idx="655">
                  <c:v>1.0658199931556334</c:v>
                </c:pt>
                <c:pt idx="656">
                  <c:v>1.0673409635347353</c:v>
                </c:pt>
                <c:pt idx="657">
                  <c:v>1.0642990227765314</c:v>
                </c:pt>
                <c:pt idx="658">
                  <c:v>1.0578348986653485</c:v>
                </c:pt>
                <c:pt idx="659">
                  <c:v>1.053271987528043</c:v>
                </c:pt>
                <c:pt idx="660">
                  <c:v>1.0456671356325336</c:v>
                </c:pt>
                <c:pt idx="661">
                  <c:v>1.0357808281683714</c:v>
                </c:pt>
                <c:pt idx="662">
                  <c:v>1.0315981596258412</c:v>
                </c:pt>
                <c:pt idx="663">
                  <c:v>1.041104224495228</c:v>
                </c:pt>
                <c:pt idx="664">
                  <c:v>1.0662002357504088</c:v>
                </c:pt>
                <c:pt idx="665">
                  <c:v>1.0662002357504088</c:v>
                </c:pt>
                <c:pt idx="666">
                  <c:v>1.056694170881022</c:v>
                </c:pt>
                <c:pt idx="667">
                  <c:v>1.0475683486064109</c:v>
                </c:pt>
                <c:pt idx="668">
                  <c:v>1.0506102893646145</c:v>
                </c:pt>
                <c:pt idx="669">
                  <c:v>1.0441461652534318</c:v>
                </c:pt>
                <c:pt idx="670">
                  <c:v>1.0331191300049432</c:v>
                </c:pt>
                <c:pt idx="671">
                  <c:v>1.0312179170310658</c:v>
                </c:pt>
                <c:pt idx="672">
                  <c:v>1.0327388874101677</c:v>
                </c:pt>
                <c:pt idx="673">
                  <c:v>1.0243735503251075</c:v>
                </c:pt>
                <c:pt idx="674">
                  <c:v>1.0350203429788205</c:v>
                </c:pt>
                <c:pt idx="675">
                  <c:v>1.0350203429788205</c:v>
                </c:pt>
                <c:pt idx="676">
                  <c:v>1.0300771892467395</c:v>
                </c:pt>
                <c:pt idx="677">
                  <c:v>1.0437659226586562</c:v>
                </c:pt>
                <c:pt idx="678">
                  <c:v>1.0350203429788205</c:v>
                </c:pt>
                <c:pt idx="679">
                  <c:v>1.0384425263317996</c:v>
                </c:pt>
                <c:pt idx="680">
                  <c:v>1.0342598577892697</c:v>
                </c:pt>
                <c:pt idx="681">
                  <c:v>1.0304574318415149</c:v>
                </c:pt>
                <c:pt idx="682">
                  <c:v>1.0939579451690178</c:v>
                </c:pt>
                <c:pt idx="683">
                  <c:v>1.0882476913055139</c:v>
                </c:pt>
                <c:pt idx="684">
                  <c:v>1.0851822048511324</c:v>
                </c:pt>
                <c:pt idx="685">
                  <c:v>1.0836494616239414</c:v>
                </c:pt>
                <c:pt idx="686">
                  <c:v>1.0641069854772578</c:v>
                </c:pt>
                <c:pt idx="687">
                  <c:v>1.0748361880675938</c:v>
                </c:pt>
                <c:pt idx="688">
                  <c:v>1.0832662758171436</c:v>
                </c:pt>
                <c:pt idx="689">
                  <c:v>1.0897804345327049</c:v>
                </c:pt>
                <c:pt idx="690">
                  <c:v>1.0943786642142774</c:v>
                </c:pt>
                <c:pt idx="691">
                  <c:v>1.0813503467831551</c:v>
                </c:pt>
                <c:pt idx="692">
                  <c:v>1.0920795493734912</c:v>
                </c:pt>
                <c:pt idx="693">
                  <c:v>1.0702379583860213</c:v>
                </c:pt>
                <c:pt idx="694">
                  <c:v>1.0779016745219756</c:v>
                </c:pt>
                <c:pt idx="695">
                  <c:v>1.0675556577384373</c:v>
                </c:pt>
                <c:pt idx="696">
                  <c:v>1.0587423841820898</c:v>
                </c:pt>
                <c:pt idx="697">
                  <c:v>1.054527340307315</c:v>
                </c:pt>
                <c:pt idx="698">
                  <c:v>1.0671724719316396</c:v>
                </c:pt>
                <c:pt idx="699">
                  <c:v>1.0579760125684945</c:v>
                </c:pt>
                <c:pt idx="700">
                  <c:v>1.0602751274092808</c:v>
                </c:pt>
                <c:pt idx="701">
                  <c:v>1.0464804383645629</c:v>
                </c:pt>
                <c:pt idx="702">
                  <c:v>1.051845039659731</c:v>
                </c:pt>
                <c:pt idx="703">
                  <c:v>1.0361344215810246</c:v>
                </c:pt>
                <c:pt idx="704">
                  <c:v>1.0219565467295091</c:v>
                </c:pt>
                <c:pt idx="705">
                  <c:v>1.0342184925470359</c:v>
                </c:pt>
                <c:pt idx="706">
                  <c:v>1.0346016783538337</c:v>
                </c:pt>
                <c:pt idx="707">
                  <c:v>1.0353680499674291</c:v>
                </c:pt>
                <c:pt idx="708">
                  <c:v>1.0372839790014177</c:v>
                </c:pt>
                <c:pt idx="709">
                  <c:v>1.0372839790014177</c:v>
                </c:pt>
                <c:pt idx="710">
                  <c:v>1.0483963673985515</c:v>
                </c:pt>
                <c:pt idx="711">
                  <c:v>1.0422653944897879</c:v>
                </c:pt>
                <c:pt idx="712">
                  <c:v>1.0541441545005172</c:v>
                </c:pt>
                <c:pt idx="713">
                  <c:v>1.0495459248189447</c:v>
                </c:pt>
                <c:pt idx="714">
                  <c:v>1.0437981377169789</c:v>
                </c:pt>
                <c:pt idx="715">
                  <c:v>1.0361344215810246</c:v>
                </c:pt>
                <c:pt idx="716">
                  <c:v>1.0326857493198451</c:v>
                </c:pt>
                <c:pt idx="717">
                  <c:v>1.0342184925470359</c:v>
                </c:pt>
                <c:pt idx="718">
                  <c:v>1.0073954860711958</c:v>
                </c:pt>
                <c:pt idx="719">
                  <c:v>0.99283442541288269</c:v>
                </c:pt>
                <c:pt idx="720">
                  <c:v>0.99283442541288269</c:v>
                </c:pt>
                <c:pt idx="721">
                  <c:v>1.0020308847760278</c:v>
                </c:pt>
                <c:pt idx="722">
                  <c:v>1.003180442196421</c:v>
                </c:pt>
                <c:pt idx="723">
                  <c:v>1.0123769015595663</c:v>
                </c:pt>
                <c:pt idx="724">
                  <c:v>1.0020308847760278</c:v>
                </c:pt>
                <c:pt idx="725">
                  <c:v>0.99743265509445533</c:v>
                </c:pt>
                <c:pt idx="726">
                  <c:v>0.99973176993524149</c:v>
                </c:pt>
                <c:pt idx="727">
                  <c:v>1.0035636280032187</c:v>
                </c:pt>
                <c:pt idx="728">
                  <c:v>0.99973176993524149</c:v>
                </c:pt>
                <c:pt idx="729">
                  <c:v>1.0008813273556347</c:v>
                </c:pt>
                <c:pt idx="730">
                  <c:v>0.99513354025366896</c:v>
                </c:pt>
                <c:pt idx="731">
                  <c:v>0.98363796604973752</c:v>
                </c:pt>
                <c:pt idx="732">
                  <c:v>0.98210522282254653</c:v>
                </c:pt>
                <c:pt idx="733">
                  <c:v>0.98095566540215351</c:v>
                </c:pt>
                <c:pt idx="734">
                  <c:v>0.98287159443614203</c:v>
                </c:pt>
                <c:pt idx="735">
                  <c:v>0.98287159443614203</c:v>
                </c:pt>
                <c:pt idx="736">
                  <c:v>0.97750699314097411</c:v>
                </c:pt>
                <c:pt idx="737">
                  <c:v>0.97674062152737851</c:v>
                </c:pt>
                <c:pt idx="738">
                  <c:v>0.97290876345940147</c:v>
                </c:pt>
                <c:pt idx="739">
                  <c:v>0.96677779055063795</c:v>
                </c:pt>
                <c:pt idx="740">
                  <c:v>0.98402115185653516</c:v>
                </c:pt>
                <c:pt idx="741">
                  <c:v>0.97329194926619911</c:v>
                </c:pt>
                <c:pt idx="742">
                  <c:v>0.96869371958462658</c:v>
                </c:pt>
                <c:pt idx="743">
                  <c:v>0.9706096486186151</c:v>
                </c:pt>
                <c:pt idx="744">
                  <c:v>0.97367513507299686</c:v>
                </c:pt>
                <c:pt idx="745">
                  <c:v>0.98095566540215351</c:v>
                </c:pt>
                <c:pt idx="746">
                  <c:v>0.97712380733417625</c:v>
                </c:pt>
                <c:pt idx="747">
                  <c:v>0.98095566540215351</c:v>
                </c:pt>
                <c:pt idx="748">
                  <c:v>0.99171004434162324</c:v>
                </c:pt>
                <c:pt idx="749">
                  <c:v>0.99710815500289185</c:v>
                </c:pt>
                <c:pt idx="750">
                  <c:v>0.99055330634278016</c:v>
                </c:pt>
                <c:pt idx="751">
                  <c:v>0.96741854636591484</c:v>
                </c:pt>
                <c:pt idx="752">
                  <c:v>0.97590129169076534</c:v>
                </c:pt>
                <c:pt idx="753">
                  <c:v>0.97358781569307895</c:v>
                </c:pt>
                <c:pt idx="754">
                  <c:v>1.006362058993638</c:v>
                </c:pt>
                <c:pt idx="755">
                  <c:v>0.99479467900520535</c:v>
                </c:pt>
                <c:pt idx="756">
                  <c:v>0.98399845768266825</c:v>
                </c:pt>
                <c:pt idx="757">
                  <c:v>0.98245614035087725</c:v>
                </c:pt>
                <c:pt idx="758">
                  <c:v>0.98322729901677275</c:v>
                </c:pt>
                <c:pt idx="759">
                  <c:v>0.99479467900520535</c:v>
                </c:pt>
                <c:pt idx="760">
                  <c:v>0.98091382301908625</c:v>
                </c:pt>
                <c:pt idx="761">
                  <c:v>0.98399845768266825</c:v>
                </c:pt>
                <c:pt idx="762">
                  <c:v>0.99209562367457116</c:v>
                </c:pt>
                <c:pt idx="763">
                  <c:v>0.98322729901677275</c:v>
                </c:pt>
                <c:pt idx="764">
                  <c:v>0.98322729901677275</c:v>
                </c:pt>
                <c:pt idx="765">
                  <c:v>0.98322729901677275</c:v>
                </c:pt>
                <c:pt idx="766">
                  <c:v>0.97821476768845195</c:v>
                </c:pt>
                <c:pt idx="767">
                  <c:v>0.96780412569886265</c:v>
                </c:pt>
                <c:pt idx="768">
                  <c:v>0.95508000771158674</c:v>
                </c:pt>
                <c:pt idx="769">
                  <c:v>0.94736842105263164</c:v>
                </c:pt>
                <c:pt idx="770">
                  <c:v>0.94466936572199733</c:v>
                </c:pt>
                <c:pt idx="771">
                  <c:v>0.94466936572199733</c:v>
                </c:pt>
                <c:pt idx="772">
                  <c:v>0.92346250240987082</c:v>
                </c:pt>
                <c:pt idx="773">
                  <c:v>0.93194524773472154</c:v>
                </c:pt>
                <c:pt idx="774">
                  <c:v>0.95238095238095244</c:v>
                </c:pt>
                <c:pt idx="775">
                  <c:v>0.96124927703875074</c:v>
                </c:pt>
                <c:pt idx="776">
                  <c:v>0.95970695970695974</c:v>
                </c:pt>
                <c:pt idx="777">
                  <c:v>1.0009639483323696</c:v>
                </c:pt>
                <c:pt idx="778">
                  <c:v>0.98631193368035475</c:v>
                </c:pt>
                <c:pt idx="779">
                  <c:v>0.97898592635434745</c:v>
                </c:pt>
                <c:pt idx="780">
                  <c:v>0.96240601503759404</c:v>
                </c:pt>
                <c:pt idx="781">
                  <c:v>0.97937150568729514</c:v>
                </c:pt>
                <c:pt idx="782">
                  <c:v>0.97744360902255645</c:v>
                </c:pt>
                <c:pt idx="783">
                  <c:v>0.97397339502602676</c:v>
                </c:pt>
                <c:pt idx="784">
                  <c:v>0.96356275303643724</c:v>
                </c:pt>
                <c:pt idx="785">
                  <c:v>0.96664738770001934</c:v>
                </c:pt>
                <c:pt idx="786">
                  <c:v>0.96394833236938504</c:v>
                </c:pt>
                <c:pt idx="787">
                  <c:v>0.95392326971274344</c:v>
                </c:pt>
                <c:pt idx="788">
                  <c:v>0.97551571235781764</c:v>
                </c:pt>
                <c:pt idx="789">
                  <c:v>0.93348756506651254</c:v>
                </c:pt>
                <c:pt idx="790">
                  <c:v>0.93580104106419904</c:v>
                </c:pt>
                <c:pt idx="791">
                  <c:v>0.97358781569307895</c:v>
                </c:pt>
                <c:pt idx="792">
                  <c:v>0.99440909967225755</c:v>
                </c:pt>
                <c:pt idx="793">
                  <c:v>0.99518025833815305</c:v>
                </c:pt>
                <c:pt idx="794">
                  <c:v>1.0121457489878543</c:v>
                </c:pt>
                <c:pt idx="795">
                  <c:v>0.99865047233468285</c:v>
                </c:pt>
                <c:pt idx="796">
                  <c:v>1.0028918449971083</c:v>
                </c:pt>
                <c:pt idx="797">
                  <c:v>0.99749373433583965</c:v>
                </c:pt>
                <c:pt idx="798">
                  <c:v>0.99865047233468285</c:v>
                </c:pt>
                <c:pt idx="799">
                  <c:v>1.001735106998265</c:v>
                </c:pt>
                <c:pt idx="800">
                  <c:v>0.98175465838509313</c:v>
                </c:pt>
                <c:pt idx="801">
                  <c:v>0.9770962732919255</c:v>
                </c:pt>
                <c:pt idx="802">
                  <c:v>0.96156832298136641</c:v>
                </c:pt>
                <c:pt idx="803">
                  <c:v>0.96079192546583847</c:v>
                </c:pt>
                <c:pt idx="804">
                  <c:v>0.96622670807453415</c:v>
                </c:pt>
                <c:pt idx="805">
                  <c:v>0.96622670807453415</c:v>
                </c:pt>
                <c:pt idx="806">
                  <c:v>0.96467391304347827</c:v>
                </c:pt>
                <c:pt idx="807">
                  <c:v>0.95574534161490676</c:v>
                </c:pt>
                <c:pt idx="808">
                  <c:v>0.95690993788819867</c:v>
                </c:pt>
                <c:pt idx="809">
                  <c:v>0.96622670807453415</c:v>
                </c:pt>
                <c:pt idx="810">
                  <c:v>0.94332298136645965</c:v>
                </c:pt>
                <c:pt idx="811">
                  <c:v>0.94099378881987561</c:v>
                </c:pt>
                <c:pt idx="812">
                  <c:v>0.94526397515527949</c:v>
                </c:pt>
                <c:pt idx="813">
                  <c:v>0.95613354037267073</c:v>
                </c:pt>
                <c:pt idx="814">
                  <c:v>0.94836956521739124</c:v>
                </c:pt>
                <c:pt idx="815">
                  <c:v>0.95186335403726696</c:v>
                </c:pt>
                <c:pt idx="816">
                  <c:v>0.96467391304347827</c:v>
                </c:pt>
                <c:pt idx="817">
                  <c:v>0.96195652173913038</c:v>
                </c:pt>
                <c:pt idx="818">
                  <c:v>0.95496894409937882</c:v>
                </c:pt>
                <c:pt idx="819">
                  <c:v>0.93711180124223603</c:v>
                </c:pt>
                <c:pt idx="820">
                  <c:v>0.9246894409937888</c:v>
                </c:pt>
                <c:pt idx="821">
                  <c:v>0.91420807453416142</c:v>
                </c:pt>
                <c:pt idx="822">
                  <c:v>0.90489130434782594</c:v>
                </c:pt>
                <c:pt idx="823">
                  <c:v>0.90760869565217384</c:v>
                </c:pt>
                <c:pt idx="824">
                  <c:v>0.90993788819875776</c:v>
                </c:pt>
                <c:pt idx="825">
                  <c:v>0.90139751552795022</c:v>
                </c:pt>
                <c:pt idx="826">
                  <c:v>0.90256211180124213</c:v>
                </c:pt>
                <c:pt idx="827">
                  <c:v>0.90760869565217384</c:v>
                </c:pt>
                <c:pt idx="828">
                  <c:v>0.92041925465838503</c:v>
                </c:pt>
                <c:pt idx="829">
                  <c:v>0.91847826086956519</c:v>
                </c:pt>
                <c:pt idx="830">
                  <c:v>0.91847826086956519</c:v>
                </c:pt>
                <c:pt idx="831">
                  <c:v>0.91226708074534157</c:v>
                </c:pt>
                <c:pt idx="832">
                  <c:v>0.91032608695652162</c:v>
                </c:pt>
                <c:pt idx="833">
                  <c:v>0.88897515527950299</c:v>
                </c:pt>
                <c:pt idx="834">
                  <c:v>0.87577639751552783</c:v>
                </c:pt>
                <c:pt idx="835">
                  <c:v>0.87344720496894401</c:v>
                </c:pt>
                <c:pt idx="836">
                  <c:v>0.86413043478260876</c:v>
                </c:pt>
                <c:pt idx="837">
                  <c:v>0.8711180124223602</c:v>
                </c:pt>
                <c:pt idx="838">
                  <c:v>0.86762422360248448</c:v>
                </c:pt>
                <c:pt idx="839">
                  <c:v>0.86762422360248448</c:v>
                </c:pt>
                <c:pt idx="840">
                  <c:v>0.86762422360248448</c:v>
                </c:pt>
                <c:pt idx="841">
                  <c:v>0.87305900621118004</c:v>
                </c:pt>
                <c:pt idx="842">
                  <c:v>0.8850931677018633</c:v>
                </c:pt>
                <c:pt idx="843">
                  <c:v>0.88703416149068326</c:v>
                </c:pt>
                <c:pt idx="844">
                  <c:v>0.89052795031055898</c:v>
                </c:pt>
                <c:pt idx="845">
                  <c:v>0.89052795031055898</c:v>
                </c:pt>
                <c:pt idx="846">
                  <c:v>0.87267080745341608</c:v>
                </c:pt>
                <c:pt idx="847">
                  <c:v>0.87577639751552783</c:v>
                </c:pt>
                <c:pt idx="848">
                  <c:v>0.87267080745341608</c:v>
                </c:pt>
                <c:pt idx="849">
                  <c:v>0.86956521739130421</c:v>
                </c:pt>
                <c:pt idx="850">
                  <c:v>0.88276397515527938</c:v>
                </c:pt>
                <c:pt idx="851">
                  <c:v>0.89751552795031053</c:v>
                </c:pt>
                <c:pt idx="852">
                  <c:v>0.89790372670807439</c:v>
                </c:pt>
                <c:pt idx="853">
                  <c:v>0.90450310559006208</c:v>
                </c:pt>
                <c:pt idx="854">
                  <c:v>0.90722049689440987</c:v>
                </c:pt>
                <c:pt idx="855">
                  <c:v>0.90489130434782594</c:v>
                </c:pt>
                <c:pt idx="856">
                  <c:v>0.90372670807453415</c:v>
                </c:pt>
                <c:pt idx="857">
                  <c:v>0.90605590062111796</c:v>
                </c:pt>
                <c:pt idx="858">
                  <c:v>0.90877329192546574</c:v>
                </c:pt>
                <c:pt idx="859">
                  <c:v>0.91304347826086951</c:v>
                </c:pt>
                <c:pt idx="860">
                  <c:v>0.91925465838509313</c:v>
                </c:pt>
                <c:pt idx="861">
                  <c:v>0.92352484472049678</c:v>
                </c:pt>
                <c:pt idx="862">
                  <c:v>0.92934782608695654</c:v>
                </c:pt>
                <c:pt idx="863">
                  <c:v>0.92663043478260865</c:v>
                </c:pt>
                <c:pt idx="864">
                  <c:v>0.920807453416149</c:v>
                </c:pt>
                <c:pt idx="865">
                  <c:v>0.92624223602484468</c:v>
                </c:pt>
                <c:pt idx="866">
                  <c:v>0.93478260869565211</c:v>
                </c:pt>
                <c:pt idx="867">
                  <c:v>0.93478260869565211</c:v>
                </c:pt>
                <c:pt idx="868">
                  <c:v>0.93633540372670809</c:v>
                </c:pt>
                <c:pt idx="869">
                  <c:v>0.9285714285714286</c:v>
                </c:pt>
                <c:pt idx="870">
                  <c:v>0.92701863354037262</c:v>
                </c:pt>
                <c:pt idx="871">
                  <c:v>0.92546583850931674</c:v>
                </c:pt>
                <c:pt idx="872">
                  <c:v>0.92818322981366452</c:v>
                </c:pt>
                <c:pt idx="873">
                  <c:v>0.94409937888198758</c:v>
                </c:pt>
                <c:pt idx="874">
                  <c:v>0.92779503105590055</c:v>
                </c:pt>
                <c:pt idx="875">
                  <c:v>0.93167701863354035</c:v>
                </c:pt>
                <c:pt idx="876">
                  <c:v>0.92391304347826086</c:v>
                </c:pt>
                <c:pt idx="877">
                  <c:v>0.89240873092524631</c:v>
                </c:pt>
                <c:pt idx="878">
                  <c:v>0.9043847788294378</c:v>
                </c:pt>
                <c:pt idx="879">
                  <c:v>0.90090786169596282</c:v>
                </c:pt>
                <c:pt idx="880">
                  <c:v>0.89627197218466281</c:v>
                </c:pt>
                <c:pt idx="881">
                  <c:v>0.88468224840641285</c:v>
                </c:pt>
                <c:pt idx="882">
                  <c:v>0.87888738651728793</c:v>
                </c:pt>
                <c:pt idx="883">
                  <c:v>0.90245315819972949</c:v>
                </c:pt>
                <c:pt idx="884">
                  <c:v>0.89974888931813779</c:v>
                </c:pt>
                <c:pt idx="885">
                  <c:v>0.92254201274869607</c:v>
                </c:pt>
                <c:pt idx="886">
                  <c:v>0.91211126134827114</c:v>
                </c:pt>
                <c:pt idx="887">
                  <c:v>0.91713347498551268</c:v>
                </c:pt>
                <c:pt idx="888">
                  <c:v>0.93142746764535433</c:v>
                </c:pt>
                <c:pt idx="889">
                  <c:v>0.9043847788294378</c:v>
                </c:pt>
                <c:pt idx="890">
                  <c:v>0.89395402742901287</c:v>
                </c:pt>
                <c:pt idx="891">
                  <c:v>0.88931813791771286</c:v>
                </c:pt>
                <c:pt idx="892">
                  <c:v>0.90013521344407954</c:v>
                </c:pt>
                <c:pt idx="893">
                  <c:v>0.94031292254201271</c:v>
                </c:pt>
                <c:pt idx="894">
                  <c:v>0.93258644002317936</c:v>
                </c:pt>
                <c:pt idx="895">
                  <c:v>0.91095228897044611</c:v>
                </c:pt>
                <c:pt idx="896">
                  <c:v>0.90593007533320447</c:v>
                </c:pt>
                <c:pt idx="897">
                  <c:v>0.9209967162449294</c:v>
                </c:pt>
                <c:pt idx="898">
                  <c:v>0.89163608267336281</c:v>
                </c:pt>
                <c:pt idx="899">
                  <c:v>0.88429592428047132</c:v>
                </c:pt>
                <c:pt idx="900">
                  <c:v>0.89086343442147953</c:v>
                </c:pt>
                <c:pt idx="901">
                  <c:v>0.89897624106625451</c:v>
                </c:pt>
                <c:pt idx="902">
                  <c:v>0.92254201274869607</c:v>
                </c:pt>
                <c:pt idx="903">
                  <c:v>0.95344794282402934</c:v>
                </c:pt>
                <c:pt idx="904">
                  <c:v>0.91790612323739618</c:v>
                </c:pt>
                <c:pt idx="905">
                  <c:v>0.87850106239134618</c:v>
                </c:pt>
                <c:pt idx="906">
                  <c:v>0.89086343442147953</c:v>
                </c:pt>
                <c:pt idx="907">
                  <c:v>0.93606335715665434</c:v>
                </c:pt>
                <c:pt idx="908">
                  <c:v>0.91288390960015442</c:v>
                </c:pt>
                <c:pt idx="909">
                  <c:v>0.9264052540081128</c:v>
                </c:pt>
                <c:pt idx="910">
                  <c:v>0.93490438477882931</c:v>
                </c:pt>
                <c:pt idx="911">
                  <c:v>0.92022406799304612</c:v>
                </c:pt>
                <c:pt idx="912">
                  <c:v>0.9549932393277959</c:v>
                </c:pt>
                <c:pt idx="913">
                  <c:v>0.93992659841607096</c:v>
                </c:pt>
                <c:pt idx="914">
                  <c:v>0.97121885261734586</c:v>
                </c:pt>
                <c:pt idx="915">
                  <c:v>0.95383426694997098</c:v>
                </c:pt>
                <c:pt idx="916">
                  <c:v>0.96542399072822083</c:v>
                </c:pt>
                <c:pt idx="917">
                  <c:v>0.96117442534286257</c:v>
                </c:pt>
                <c:pt idx="918">
                  <c:v>0.93606335715665434</c:v>
                </c:pt>
                <c:pt idx="919">
                  <c:v>0.95190264632026267</c:v>
                </c:pt>
                <c:pt idx="920">
                  <c:v>0.96001545296503765</c:v>
                </c:pt>
                <c:pt idx="921">
                  <c:v>0.95460691520185437</c:v>
                </c:pt>
                <c:pt idx="922">
                  <c:v>0.92795055051187936</c:v>
                </c:pt>
                <c:pt idx="923">
                  <c:v>0.90477110295537955</c:v>
                </c:pt>
                <c:pt idx="924">
                  <c:v>0.9117249372223295</c:v>
                </c:pt>
                <c:pt idx="925">
                  <c:v>0.9117249372223295</c:v>
                </c:pt>
                <c:pt idx="926">
                  <c:v>0.9136565578520377</c:v>
                </c:pt>
                <c:pt idx="927">
                  <c:v>0.91597450260768787</c:v>
                </c:pt>
                <c:pt idx="928">
                  <c:v>0.90786169596291277</c:v>
                </c:pt>
                <c:pt idx="929">
                  <c:v>0.90786169596291277</c:v>
                </c:pt>
                <c:pt idx="930">
                  <c:v>0.92138304037087115</c:v>
                </c:pt>
                <c:pt idx="931">
                  <c:v>0.92795055051187936</c:v>
                </c:pt>
                <c:pt idx="932">
                  <c:v>0.94572146030519599</c:v>
                </c:pt>
                <c:pt idx="933">
                  <c:v>0.92872319876376275</c:v>
                </c:pt>
                <c:pt idx="934">
                  <c:v>0.92679157813405433</c:v>
                </c:pt>
                <c:pt idx="935">
                  <c:v>0.93026849526752931</c:v>
                </c:pt>
                <c:pt idx="936">
                  <c:v>0.95808383233532934</c:v>
                </c:pt>
                <c:pt idx="937">
                  <c:v>0.92910952288970439</c:v>
                </c:pt>
                <c:pt idx="938">
                  <c:v>0.96349237009851263</c:v>
                </c:pt>
                <c:pt idx="939">
                  <c:v>0.97276414912111253</c:v>
                </c:pt>
                <c:pt idx="940">
                  <c:v>0.97353679737299581</c:v>
                </c:pt>
                <c:pt idx="941">
                  <c:v>0.97508209387676248</c:v>
                </c:pt>
                <c:pt idx="942">
                  <c:v>0.91890236901527045</c:v>
                </c:pt>
                <c:pt idx="943">
                  <c:v>0.89402579509357416</c:v>
                </c:pt>
                <c:pt idx="944">
                  <c:v>0.93918634467449946</c:v>
                </c:pt>
                <c:pt idx="945">
                  <c:v>0.93076658119331013</c:v>
                </c:pt>
                <c:pt idx="946">
                  <c:v>0.93765547858701059</c:v>
                </c:pt>
                <c:pt idx="947">
                  <c:v>0.91507520379654783</c:v>
                </c:pt>
                <c:pt idx="948">
                  <c:v>0.91239618814344214</c:v>
                </c:pt>
                <c:pt idx="949">
                  <c:v>0.91469248727467556</c:v>
                </c:pt>
                <c:pt idx="950">
                  <c:v>0.8986183933560411</c:v>
                </c:pt>
                <c:pt idx="951">
                  <c:v>0.91124803857782533</c:v>
                </c:pt>
                <c:pt idx="952">
                  <c:v>0.89172949596234063</c:v>
                </c:pt>
                <c:pt idx="953">
                  <c:v>0.87718626813119527</c:v>
                </c:pt>
                <c:pt idx="954">
                  <c:v>0.87450725247808947</c:v>
                </c:pt>
                <c:pt idx="955">
                  <c:v>0.88637146465612915</c:v>
                </c:pt>
                <c:pt idx="956">
                  <c:v>0.893643078571702</c:v>
                </c:pt>
                <c:pt idx="957">
                  <c:v>0.88866776378736256</c:v>
                </c:pt>
                <c:pt idx="958">
                  <c:v>0.86570477247502775</c:v>
                </c:pt>
                <c:pt idx="959">
                  <c:v>0.88981591335297938</c:v>
                </c:pt>
                <c:pt idx="960">
                  <c:v>0.88713689769987369</c:v>
                </c:pt>
                <c:pt idx="961">
                  <c:v>0.89287764552795734</c:v>
                </c:pt>
                <c:pt idx="962">
                  <c:v>0.8817788663936621</c:v>
                </c:pt>
                <c:pt idx="963">
                  <c:v>0.87909985074055641</c:v>
                </c:pt>
                <c:pt idx="964">
                  <c:v>0.85805044203758274</c:v>
                </c:pt>
                <c:pt idx="965">
                  <c:v>0.8817788663936621</c:v>
                </c:pt>
                <c:pt idx="966">
                  <c:v>0.86685292204064435</c:v>
                </c:pt>
                <c:pt idx="967">
                  <c:v>0.84618622985954295</c:v>
                </c:pt>
                <c:pt idx="968">
                  <c:v>0.87718626813119527</c:v>
                </c:pt>
                <c:pt idx="969">
                  <c:v>0.93153201423705456</c:v>
                </c:pt>
                <c:pt idx="970">
                  <c:v>0.93153201423705456</c:v>
                </c:pt>
                <c:pt idx="971">
                  <c:v>0.90474185770599713</c:v>
                </c:pt>
                <c:pt idx="972">
                  <c:v>0.89172949596234063</c:v>
                </c:pt>
                <c:pt idx="973">
                  <c:v>0.90895173944659191</c:v>
                </c:pt>
                <c:pt idx="974">
                  <c:v>0.93535917945577707</c:v>
                </c:pt>
                <c:pt idx="975">
                  <c:v>0.91890236901527045</c:v>
                </c:pt>
                <c:pt idx="976">
                  <c:v>0.89785296031229667</c:v>
                </c:pt>
                <c:pt idx="977">
                  <c:v>0.91660606988403681</c:v>
                </c:pt>
                <c:pt idx="978">
                  <c:v>0.94530980902445549</c:v>
                </c:pt>
                <c:pt idx="979">
                  <c:v>0.92272953423399284</c:v>
                </c:pt>
                <c:pt idx="980">
                  <c:v>0.92272953423399284</c:v>
                </c:pt>
                <c:pt idx="981">
                  <c:v>0.93995177771824401</c:v>
                </c:pt>
                <c:pt idx="982">
                  <c:v>0.90742087335910293</c:v>
                </c:pt>
                <c:pt idx="983">
                  <c:v>0.91851965249339806</c:v>
                </c:pt>
                <c:pt idx="984">
                  <c:v>0.94109992728386083</c:v>
                </c:pt>
                <c:pt idx="985">
                  <c:v>0.9441616594588389</c:v>
                </c:pt>
                <c:pt idx="986">
                  <c:v>0.94684067511194447</c:v>
                </c:pt>
                <c:pt idx="987">
                  <c:v>0.95793945424623983</c:v>
                </c:pt>
                <c:pt idx="988">
                  <c:v>0.95679130468062301</c:v>
                </c:pt>
                <c:pt idx="989">
                  <c:v>0.95105055685253936</c:v>
                </c:pt>
                <c:pt idx="990">
                  <c:v>0.96100118642121768</c:v>
                </c:pt>
                <c:pt idx="991">
                  <c:v>0.98205059512419146</c:v>
                </c:pt>
                <c:pt idx="992">
                  <c:v>0.94951969076505027</c:v>
                </c:pt>
                <c:pt idx="993">
                  <c:v>0.94951969076505027</c:v>
                </c:pt>
                <c:pt idx="994">
                  <c:v>0.95908760381185643</c:v>
                </c:pt>
                <c:pt idx="995">
                  <c:v>0.95908760381185643</c:v>
                </c:pt>
                <c:pt idx="996">
                  <c:v>0.97630984729610781</c:v>
                </c:pt>
                <c:pt idx="997">
                  <c:v>0.95143327337441153</c:v>
                </c:pt>
                <c:pt idx="998">
                  <c:v>0.96559378468368473</c:v>
                </c:pt>
                <c:pt idx="999">
                  <c:v>0.96061846989934552</c:v>
                </c:pt>
                <c:pt idx="1000">
                  <c:v>0.94990240728692255</c:v>
                </c:pt>
                <c:pt idx="1001">
                  <c:v>0.96674193424930155</c:v>
                </c:pt>
                <c:pt idx="1002">
                  <c:v>0.97018638294615178</c:v>
                </c:pt>
                <c:pt idx="1003">
                  <c:v>0.96789008381491826</c:v>
                </c:pt>
                <c:pt idx="1004">
                  <c:v>0.97937157947108566</c:v>
                </c:pt>
                <c:pt idx="1005">
                  <c:v>0.98549504382104169</c:v>
                </c:pt>
                <c:pt idx="1006">
                  <c:v>0.95679130468062301</c:v>
                </c:pt>
                <c:pt idx="1007">
                  <c:v>0.95341402146608811</c:v>
                </c:pt>
                <c:pt idx="1008">
                  <c:v>0.94770495546928513</c:v>
                </c:pt>
                <c:pt idx="1009">
                  <c:v>0.95531704346502244</c:v>
                </c:pt>
                <c:pt idx="1010">
                  <c:v>1.0009895714394459</c:v>
                </c:pt>
                <c:pt idx="1011">
                  <c:v>1.0238258354266574</c:v>
                </c:pt>
                <c:pt idx="1012">
                  <c:v>1.0261094618253788</c:v>
                </c:pt>
                <c:pt idx="1013">
                  <c:v>1.0089822638349699</c:v>
                </c:pt>
                <c:pt idx="1014">
                  <c:v>1.0207810002283626</c:v>
                </c:pt>
                <c:pt idx="1015">
                  <c:v>1.0493263302123772</c:v>
                </c:pt>
                <c:pt idx="1016">
                  <c:v>1.0504681434117378</c:v>
                </c:pt>
                <c:pt idx="1017">
                  <c:v>1.0272512750247391</c:v>
                </c:pt>
                <c:pt idx="1018">
                  <c:v>1.0276318794245261</c:v>
                </c:pt>
                <c:pt idx="1019">
                  <c:v>1.0611250666057699</c:v>
                </c:pt>
                <c:pt idx="1020">
                  <c:v>1.0649311106036385</c:v>
                </c:pt>
                <c:pt idx="1021">
                  <c:v>1.0580802314074751</c:v>
                </c:pt>
                <c:pt idx="1022">
                  <c:v>1.0641699018040649</c:v>
                </c:pt>
                <c:pt idx="1023">
                  <c:v>1.0687371546015072</c:v>
                </c:pt>
                <c:pt idx="1024">
                  <c:v>1.0363857806196239</c:v>
                </c:pt>
                <c:pt idx="1025">
                  <c:v>1.0428560554160005</c:v>
                </c:pt>
                <c:pt idx="1026">
                  <c:v>1.0428560554160005</c:v>
                </c:pt>
                <c:pt idx="1027">
                  <c:v>1.066453528202786</c:v>
                </c:pt>
                <c:pt idx="1028">
                  <c:v>1.0497069346121639</c:v>
                </c:pt>
                <c:pt idx="1029">
                  <c:v>1.0839613305929816</c:v>
                </c:pt>
                <c:pt idx="1030">
                  <c:v>1.083200121793408</c:v>
                </c:pt>
                <c:pt idx="1031">
                  <c:v>1.0740656161985231</c:v>
                </c:pt>
                <c:pt idx="1032">
                  <c:v>1.0771104513968182</c:v>
                </c:pt>
                <c:pt idx="1033">
                  <c:v>1.1033721549821114</c:v>
                </c:pt>
                <c:pt idx="1034">
                  <c:v>1.102230341782751</c:v>
                </c:pt>
                <c:pt idx="1035">
                  <c:v>1.091192814188932</c:v>
                </c:pt>
                <c:pt idx="1036">
                  <c:v>1.0611250666057699</c:v>
                </c:pt>
                <c:pt idx="1037">
                  <c:v>1.0748268249980968</c:v>
                </c:pt>
                <c:pt idx="1038">
                  <c:v>1.0938570449874399</c:v>
                </c:pt>
                <c:pt idx="1039">
                  <c:v>1.0908122097891451</c:v>
                </c:pt>
                <c:pt idx="1040">
                  <c:v>1.0885285833904239</c:v>
                </c:pt>
                <c:pt idx="1041">
                  <c:v>1.0816777041942605</c:v>
                </c:pt>
                <c:pt idx="1042">
                  <c:v>1.0721625941995889</c:v>
                </c:pt>
                <c:pt idx="1043">
                  <c:v>1.0934764405876531</c:v>
                </c:pt>
                <c:pt idx="1044">
                  <c:v>1.0942376493872268</c:v>
                </c:pt>
                <c:pt idx="1045">
                  <c:v>1.1037527593818983</c:v>
                </c:pt>
                <c:pt idx="1046">
                  <c:v>1.0919540229885059</c:v>
                </c:pt>
                <c:pt idx="1047">
                  <c:v>1.0679759458019333</c:v>
                </c:pt>
                <c:pt idx="1048">
                  <c:v>1.0847225393925553</c:v>
                </c:pt>
                <c:pt idx="1049">
                  <c:v>1.0934764405876531</c:v>
                </c:pt>
                <c:pt idx="1050">
                  <c:v>1.0908122097891451</c:v>
                </c:pt>
                <c:pt idx="1051">
                  <c:v>1.0816777041942605</c:v>
                </c:pt>
                <c:pt idx="1052">
                  <c:v>1.0675953414021466</c:v>
                </c:pt>
                <c:pt idx="1053">
                  <c:v>1.0805358909948999</c:v>
                </c:pt>
                <c:pt idx="1054">
                  <c:v>1.0965212757859479</c:v>
                </c:pt>
                <c:pt idx="1055">
                  <c:v>1.1383877597625027</c:v>
                </c:pt>
                <c:pt idx="1056">
                  <c:v>1.082819517393621</c:v>
                </c:pt>
                <c:pt idx="1057">
                  <c:v>1.0694983634010808</c:v>
                </c:pt>
                <c:pt idx="1058">
                  <c:v>1.0953794625865876</c:v>
                </c:pt>
                <c:pt idx="1059">
                  <c:v>1.099566110984243</c:v>
                </c:pt>
                <c:pt idx="1060">
                  <c:v>1.1088594042748443</c:v>
                </c:pt>
                <c:pt idx="1061">
                  <c:v>1.1080946736512065</c:v>
                </c:pt>
                <c:pt idx="1062">
                  <c:v>1.1069475777157496</c:v>
                </c:pt>
                <c:pt idx="1063">
                  <c:v>1.1191832676939548</c:v>
                </c:pt>
                <c:pt idx="1064">
                  <c:v>1.1218598248766873</c:v>
                </c:pt>
                <c:pt idx="1065">
                  <c:v>1.1218598248766873</c:v>
                </c:pt>
                <c:pt idx="1066">
                  <c:v>1.1222421901885062</c:v>
                </c:pt>
                <c:pt idx="1067">
                  <c:v>1.1314189576721601</c:v>
                </c:pt>
                <c:pt idx="1068">
                  <c:v>1.1363897067258057</c:v>
                </c:pt>
                <c:pt idx="1069">
                  <c:v>1.1249187473712385</c:v>
                </c:pt>
                <c:pt idx="1070">
                  <c:v>1.1383015332849005</c:v>
                </c:pt>
                <c:pt idx="1071">
                  <c:v>1.1298894964248845</c:v>
                </c:pt>
                <c:pt idx="1072">
                  <c:v>1.1241540167476007</c:v>
                </c:pt>
                <c:pt idx="1073">
                  <c:v>1.1371544373494435</c:v>
                </c:pt>
                <c:pt idx="1074">
                  <c:v>1.0996826367911905</c:v>
                </c:pt>
                <c:pt idx="1075">
                  <c:v>1.1103888655221199</c:v>
                </c:pt>
                <c:pt idx="1076">
                  <c:v>1.1237716514357818</c:v>
                </c:pt>
                <c:pt idx="1077">
                  <c:v>1.1375368026612627</c:v>
                </c:pt>
                <c:pt idx="1078">
                  <c:v>1.1470959354567354</c:v>
                </c:pt>
                <c:pt idx="1079">
                  <c:v>1.1061828470921118</c:v>
                </c:pt>
                <c:pt idx="1080">
                  <c:v>1.1260658433066952</c:v>
                </c:pt>
                <c:pt idx="1081">
                  <c:v>1.0993002714793714</c:v>
                </c:pt>
                <c:pt idx="1082">
                  <c:v>1.1337131495430735</c:v>
                </c:pt>
                <c:pt idx="1083">
                  <c:v>1.1000650021030092</c:v>
                </c:pt>
                <c:pt idx="1084">
                  <c:v>1.1409780904676328</c:v>
                </c:pt>
                <c:pt idx="1085">
                  <c:v>1.1432722823385462</c:v>
                </c:pt>
                <c:pt idx="1086">
                  <c:v>1.1436546476503653</c:v>
                </c:pt>
                <c:pt idx="1087">
                  <c:v>1.1314189576721601</c:v>
                </c:pt>
                <c:pt idx="1088">
                  <c:v>1.1383015332849005</c:v>
                </c:pt>
                <c:pt idx="1089">
                  <c:v>1.1555079723167514</c:v>
                </c:pt>
                <c:pt idx="1090">
                  <c:v>1.1555079723167514</c:v>
                </c:pt>
                <c:pt idx="1091">
                  <c:v>1.1665965663594999</c:v>
                </c:pt>
                <c:pt idx="1092">
                  <c:v>1.1734791419722403</c:v>
                </c:pt>
                <c:pt idx="1093">
                  <c:v>1.214009865025045</c:v>
                </c:pt>
                <c:pt idx="1094">
                  <c:v>1.1451841088976409</c:v>
                </c:pt>
                <c:pt idx="1095">
                  <c:v>1.1799793522731619</c:v>
                </c:pt>
                <c:pt idx="1096">
                  <c:v>1.1451841088976409</c:v>
                </c:pt>
                <c:pt idx="1097">
                  <c:v>1.1593316254349406</c:v>
                </c:pt>
                <c:pt idx="1098">
                  <c:v>1.1853324666386267</c:v>
                </c:pt>
                <c:pt idx="1099">
                  <c:v>1.1979505219286506</c:v>
                </c:pt>
                <c:pt idx="1100">
                  <c:v>1.3000420601843001</c:v>
                </c:pt>
                <c:pt idx="1101">
                  <c:v>1.2985125989370245</c:v>
                </c:pt>
                <c:pt idx="1102">
                  <c:v>1.326807632011624</c:v>
                </c:pt>
                <c:pt idx="1103">
                  <c:v>1.3421022444843804</c:v>
                </c:pt>
                <c:pt idx="1104">
                  <c:v>1.421634229342714</c:v>
                </c:pt>
                <c:pt idx="1105">
                  <c:v>1.439223033686384</c:v>
                </c:pt>
                <c:pt idx="1106">
                  <c:v>1.439223033686384</c:v>
                </c:pt>
                <c:pt idx="1107">
                  <c:v>1.3206897870225214</c:v>
                </c:pt>
                <c:pt idx="1108">
                  <c:v>1.2969831376897489</c:v>
                </c:pt>
                <c:pt idx="1109">
                  <c:v>1.3440140710434749</c:v>
                </c:pt>
                <c:pt idx="1110">
                  <c:v>1.2923947539479217</c:v>
                </c:pt>
                <c:pt idx="1111">
                  <c:v>1.2962184070661109</c:v>
                </c:pt>
                <c:pt idx="1112">
                  <c:v>1.2625702596260469</c:v>
                </c:pt>
                <c:pt idx="1113">
                  <c:v>1.2889534661415518</c:v>
                </c:pt>
                <c:pt idx="1114">
                  <c:v>1.3459258976025696</c:v>
                </c:pt>
                <c:pt idx="1115">
                  <c:v>1.3000420601843001</c:v>
                </c:pt>
                <c:pt idx="1116">
                  <c:v>1.2889534661415518</c:v>
                </c:pt>
                <c:pt idx="1117">
                  <c:v>1.282835621152449</c:v>
                </c:pt>
                <c:pt idx="1118">
                  <c:v>1.2423048980996445</c:v>
                </c:pt>
                <c:pt idx="1119">
                  <c:v>1.2373341490459986</c:v>
                </c:pt>
                <c:pt idx="1120">
                  <c:v>1.275188314916071</c:v>
                </c:pt>
                <c:pt idx="1121">
                  <c:v>1.2384812449814553</c:v>
                </c:pt>
                <c:pt idx="1122">
                  <c:v>1.1860971972622645</c:v>
                </c:pt>
                <c:pt idx="1123">
                  <c:v>1.1929797728750049</c:v>
                </c:pt>
                <c:pt idx="1124">
                  <c:v>1.1987152525522886</c:v>
                </c:pt>
                <c:pt idx="1125">
                  <c:v>1.1948915994340994</c:v>
                </c:pt>
                <c:pt idx="1126">
                  <c:v>1.1975681566168317</c:v>
                </c:pt>
                <c:pt idx="1127">
                  <c:v>1.1975681566168317</c:v>
                </c:pt>
                <c:pt idx="1128">
                  <c:v>1.1910679463159102</c:v>
                </c:pt>
                <c:pt idx="1129">
                  <c:v>1.2101862119068558</c:v>
                </c:pt>
                <c:pt idx="1130">
                  <c:v>1.2331281306159905</c:v>
                </c:pt>
                <c:pt idx="1131">
                  <c:v>1.2373341490459986</c:v>
                </c:pt>
                <c:pt idx="1132">
                  <c:v>1.2235689978205178</c:v>
                </c:pt>
                <c:pt idx="1133">
                  <c:v>1.1941268688104616</c:v>
                </c:pt>
                <c:pt idx="1134">
                  <c:v>1.205597828165029</c:v>
                </c:pt>
                <c:pt idx="1135">
                  <c:v>1.2235689978205178</c:v>
                </c:pt>
                <c:pt idx="1136">
                  <c:v>1.3131196235003666</c:v>
                </c:pt>
                <c:pt idx="1137">
                  <c:v>1.227867145006365</c:v>
                </c:pt>
                <c:pt idx="1138">
                  <c:v>1.1804189329938666</c:v>
                </c:pt>
                <c:pt idx="1139">
                  <c:v>1.1588164950044362</c:v>
                </c:pt>
                <c:pt idx="1140">
                  <c:v>1.153030127685839</c:v>
                </c:pt>
                <c:pt idx="1141">
                  <c:v>1.1491725494734406</c:v>
                </c:pt>
                <c:pt idx="1142">
                  <c:v>1.1302704162326893</c:v>
                </c:pt>
                <c:pt idx="1143">
                  <c:v>1.1186976815954943</c:v>
                </c:pt>
                <c:pt idx="1144">
                  <c:v>1.1136828299193768</c:v>
                </c:pt>
                <c:pt idx="1145">
                  <c:v>1.1186976815954943</c:v>
                </c:pt>
                <c:pt idx="1146">
                  <c:v>1.0658488600856382</c:v>
                </c:pt>
              </c:numCache>
            </c:numRef>
          </c:val>
          <c:smooth val="0"/>
          <c:extLst>
            <c:ext xmlns:c16="http://schemas.microsoft.com/office/drawing/2014/chart" uri="{C3380CC4-5D6E-409C-BE32-E72D297353CC}">
              <c16:uniqueId val="{00000001-C0C0-4B03-B29D-A230CBDCCEFB}"/>
            </c:ext>
          </c:extLst>
        </c:ser>
        <c:ser>
          <c:idx val="2"/>
          <c:order val="2"/>
          <c:tx>
            <c:strRef>
              <c:f>'Market Data'!$Z$2</c:f>
              <c:strCache>
                <c:ptCount val="1"/>
                <c:pt idx="0">
                  <c:v>GBDC</c:v>
                </c:pt>
              </c:strCache>
            </c:strRef>
          </c:tx>
          <c:spPr>
            <a:ln w="28575" cap="rnd">
              <a:solidFill>
                <a:schemeClr val="accent3"/>
              </a:solidFill>
              <a:round/>
            </a:ln>
            <a:effectLst/>
          </c:spPr>
          <c:marker>
            <c:symbol val="none"/>
          </c:marker>
          <c:cat>
            <c:numRef>
              <c:f>'Market Data'!$W$3:$W$1363</c:f>
              <c:numCache>
                <c:formatCode>m/d/yy;@</c:formatCode>
                <c:ptCount val="1361"/>
                <c:pt idx="0">
                  <c:v>46101</c:v>
                </c:pt>
                <c:pt idx="1">
                  <c:v>46100</c:v>
                </c:pt>
                <c:pt idx="2">
                  <c:v>46099</c:v>
                </c:pt>
                <c:pt idx="3">
                  <c:v>46098</c:v>
                </c:pt>
                <c:pt idx="4">
                  <c:v>46097</c:v>
                </c:pt>
                <c:pt idx="5">
                  <c:v>46094</c:v>
                </c:pt>
                <c:pt idx="6">
                  <c:v>46093</c:v>
                </c:pt>
                <c:pt idx="7">
                  <c:v>46092</c:v>
                </c:pt>
                <c:pt idx="8">
                  <c:v>46091</c:v>
                </c:pt>
                <c:pt idx="9">
                  <c:v>46090</c:v>
                </c:pt>
                <c:pt idx="10">
                  <c:v>46087</c:v>
                </c:pt>
                <c:pt idx="11">
                  <c:v>46086</c:v>
                </c:pt>
                <c:pt idx="12">
                  <c:v>46085</c:v>
                </c:pt>
                <c:pt idx="13">
                  <c:v>46084</c:v>
                </c:pt>
                <c:pt idx="14">
                  <c:v>46083</c:v>
                </c:pt>
                <c:pt idx="15">
                  <c:v>46080</c:v>
                </c:pt>
                <c:pt idx="16">
                  <c:v>46079</c:v>
                </c:pt>
                <c:pt idx="17">
                  <c:v>46078</c:v>
                </c:pt>
                <c:pt idx="18">
                  <c:v>46077</c:v>
                </c:pt>
                <c:pt idx="19">
                  <c:v>46076</c:v>
                </c:pt>
                <c:pt idx="20">
                  <c:v>46073</c:v>
                </c:pt>
                <c:pt idx="21">
                  <c:v>46072</c:v>
                </c:pt>
                <c:pt idx="22">
                  <c:v>46071</c:v>
                </c:pt>
                <c:pt idx="23">
                  <c:v>46070</c:v>
                </c:pt>
                <c:pt idx="24">
                  <c:v>46069</c:v>
                </c:pt>
                <c:pt idx="25">
                  <c:v>46066</c:v>
                </c:pt>
                <c:pt idx="26">
                  <c:v>46065</c:v>
                </c:pt>
                <c:pt idx="27">
                  <c:v>46064</c:v>
                </c:pt>
                <c:pt idx="28">
                  <c:v>46063</c:v>
                </c:pt>
                <c:pt idx="29">
                  <c:v>46062</c:v>
                </c:pt>
                <c:pt idx="30">
                  <c:v>46059</c:v>
                </c:pt>
                <c:pt idx="31">
                  <c:v>46058</c:v>
                </c:pt>
                <c:pt idx="32">
                  <c:v>46057</c:v>
                </c:pt>
                <c:pt idx="33">
                  <c:v>46056</c:v>
                </c:pt>
                <c:pt idx="34">
                  <c:v>46055</c:v>
                </c:pt>
                <c:pt idx="35">
                  <c:v>46052</c:v>
                </c:pt>
                <c:pt idx="36">
                  <c:v>46051</c:v>
                </c:pt>
                <c:pt idx="37">
                  <c:v>46050</c:v>
                </c:pt>
                <c:pt idx="38">
                  <c:v>46049</c:v>
                </c:pt>
                <c:pt idx="39">
                  <c:v>46048</c:v>
                </c:pt>
                <c:pt idx="40">
                  <c:v>46045</c:v>
                </c:pt>
                <c:pt idx="41">
                  <c:v>46044</c:v>
                </c:pt>
                <c:pt idx="42">
                  <c:v>46043</c:v>
                </c:pt>
                <c:pt idx="43">
                  <c:v>46042</c:v>
                </c:pt>
                <c:pt idx="44">
                  <c:v>46041</c:v>
                </c:pt>
                <c:pt idx="45">
                  <c:v>46038</c:v>
                </c:pt>
                <c:pt idx="46">
                  <c:v>46037</c:v>
                </c:pt>
                <c:pt idx="47">
                  <c:v>46036</c:v>
                </c:pt>
                <c:pt idx="48">
                  <c:v>46035</c:v>
                </c:pt>
                <c:pt idx="49">
                  <c:v>46034</c:v>
                </c:pt>
                <c:pt idx="50">
                  <c:v>46031</c:v>
                </c:pt>
                <c:pt idx="51">
                  <c:v>46030</c:v>
                </c:pt>
                <c:pt idx="52">
                  <c:v>46029</c:v>
                </c:pt>
                <c:pt idx="53">
                  <c:v>46028</c:v>
                </c:pt>
                <c:pt idx="54">
                  <c:v>46027</c:v>
                </c:pt>
                <c:pt idx="55">
                  <c:v>46024</c:v>
                </c:pt>
                <c:pt idx="56">
                  <c:v>46023</c:v>
                </c:pt>
                <c:pt idx="57">
                  <c:v>46022</c:v>
                </c:pt>
                <c:pt idx="58">
                  <c:v>46021</c:v>
                </c:pt>
                <c:pt idx="59">
                  <c:v>46020</c:v>
                </c:pt>
                <c:pt idx="60">
                  <c:v>46017</c:v>
                </c:pt>
                <c:pt idx="61">
                  <c:v>46016</c:v>
                </c:pt>
                <c:pt idx="62">
                  <c:v>46015</c:v>
                </c:pt>
                <c:pt idx="63">
                  <c:v>46014</c:v>
                </c:pt>
                <c:pt idx="64">
                  <c:v>46013</c:v>
                </c:pt>
                <c:pt idx="65">
                  <c:v>46010</c:v>
                </c:pt>
                <c:pt idx="66">
                  <c:v>46009</c:v>
                </c:pt>
                <c:pt idx="67">
                  <c:v>46008</c:v>
                </c:pt>
                <c:pt idx="68">
                  <c:v>46007</c:v>
                </c:pt>
                <c:pt idx="69">
                  <c:v>46006</c:v>
                </c:pt>
                <c:pt idx="70">
                  <c:v>46003</c:v>
                </c:pt>
                <c:pt idx="71">
                  <c:v>46002</c:v>
                </c:pt>
                <c:pt idx="72">
                  <c:v>46001</c:v>
                </c:pt>
                <c:pt idx="73">
                  <c:v>46000</c:v>
                </c:pt>
                <c:pt idx="74">
                  <c:v>45999</c:v>
                </c:pt>
                <c:pt idx="75">
                  <c:v>45996</c:v>
                </c:pt>
                <c:pt idx="76">
                  <c:v>45995</c:v>
                </c:pt>
                <c:pt idx="77">
                  <c:v>45994</c:v>
                </c:pt>
                <c:pt idx="78">
                  <c:v>45993</c:v>
                </c:pt>
                <c:pt idx="79">
                  <c:v>45992</c:v>
                </c:pt>
                <c:pt idx="80">
                  <c:v>45989</c:v>
                </c:pt>
                <c:pt idx="81">
                  <c:v>45988</c:v>
                </c:pt>
                <c:pt idx="82">
                  <c:v>45987</c:v>
                </c:pt>
                <c:pt idx="83">
                  <c:v>45986</c:v>
                </c:pt>
                <c:pt idx="84">
                  <c:v>45985</c:v>
                </c:pt>
                <c:pt idx="85">
                  <c:v>45982</c:v>
                </c:pt>
                <c:pt idx="86">
                  <c:v>45981</c:v>
                </c:pt>
                <c:pt idx="87">
                  <c:v>45980</c:v>
                </c:pt>
                <c:pt idx="88">
                  <c:v>45979</c:v>
                </c:pt>
                <c:pt idx="89">
                  <c:v>45978</c:v>
                </c:pt>
                <c:pt idx="90">
                  <c:v>45975</c:v>
                </c:pt>
                <c:pt idx="91">
                  <c:v>45974</c:v>
                </c:pt>
                <c:pt idx="92">
                  <c:v>45973</c:v>
                </c:pt>
                <c:pt idx="93">
                  <c:v>45972</c:v>
                </c:pt>
                <c:pt idx="94">
                  <c:v>45971</c:v>
                </c:pt>
                <c:pt idx="95">
                  <c:v>45968</c:v>
                </c:pt>
                <c:pt idx="96">
                  <c:v>45967</c:v>
                </c:pt>
                <c:pt idx="97">
                  <c:v>45966</c:v>
                </c:pt>
                <c:pt idx="98">
                  <c:v>45965</c:v>
                </c:pt>
                <c:pt idx="99">
                  <c:v>45964</c:v>
                </c:pt>
                <c:pt idx="100">
                  <c:v>45961</c:v>
                </c:pt>
                <c:pt idx="101">
                  <c:v>45960</c:v>
                </c:pt>
                <c:pt idx="102">
                  <c:v>45959</c:v>
                </c:pt>
                <c:pt idx="103">
                  <c:v>45958</c:v>
                </c:pt>
                <c:pt idx="104">
                  <c:v>45957</c:v>
                </c:pt>
                <c:pt idx="105">
                  <c:v>45954</c:v>
                </c:pt>
                <c:pt idx="106">
                  <c:v>45953</c:v>
                </c:pt>
                <c:pt idx="107">
                  <c:v>45952</c:v>
                </c:pt>
                <c:pt idx="108">
                  <c:v>45951</c:v>
                </c:pt>
                <c:pt idx="109">
                  <c:v>45950</c:v>
                </c:pt>
                <c:pt idx="110">
                  <c:v>45947</c:v>
                </c:pt>
                <c:pt idx="111">
                  <c:v>45946</c:v>
                </c:pt>
                <c:pt idx="112">
                  <c:v>45945</c:v>
                </c:pt>
                <c:pt idx="113">
                  <c:v>45944</c:v>
                </c:pt>
                <c:pt idx="114">
                  <c:v>45943</c:v>
                </c:pt>
                <c:pt idx="115">
                  <c:v>45940</c:v>
                </c:pt>
                <c:pt idx="116">
                  <c:v>45939</c:v>
                </c:pt>
                <c:pt idx="117">
                  <c:v>45938</c:v>
                </c:pt>
                <c:pt idx="118">
                  <c:v>45937</c:v>
                </c:pt>
                <c:pt idx="119">
                  <c:v>45936</c:v>
                </c:pt>
                <c:pt idx="120">
                  <c:v>45933</c:v>
                </c:pt>
                <c:pt idx="121">
                  <c:v>45932</c:v>
                </c:pt>
                <c:pt idx="122">
                  <c:v>45931</c:v>
                </c:pt>
                <c:pt idx="123">
                  <c:v>45930</c:v>
                </c:pt>
                <c:pt idx="124">
                  <c:v>45929</c:v>
                </c:pt>
                <c:pt idx="125">
                  <c:v>45926</c:v>
                </c:pt>
                <c:pt idx="126">
                  <c:v>45925</c:v>
                </c:pt>
                <c:pt idx="127">
                  <c:v>45924</c:v>
                </c:pt>
                <c:pt idx="128">
                  <c:v>45923</c:v>
                </c:pt>
                <c:pt idx="129">
                  <c:v>45922</c:v>
                </c:pt>
                <c:pt idx="130">
                  <c:v>45919</c:v>
                </c:pt>
                <c:pt idx="131">
                  <c:v>45918</c:v>
                </c:pt>
                <c:pt idx="132">
                  <c:v>45917</c:v>
                </c:pt>
                <c:pt idx="133">
                  <c:v>45916</c:v>
                </c:pt>
                <c:pt idx="134">
                  <c:v>45915</c:v>
                </c:pt>
                <c:pt idx="135">
                  <c:v>45912</c:v>
                </c:pt>
                <c:pt idx="136">
                  <c:v>45911</c:v>
                </c:pt>
                <c:pt idx="137">
                  <c:v>45910</c:v>
                </c:pt>
                <c:pt idx="138">
                  <c:v>45909</c:v>
                </c:pt>
                <c:pt idx="139">
                  <c:v>45908</c:v>
                </c:pt>
                <c:pt idx="140">
                  <c:v>45905</c:v>
                </c:pt>
                <c:pt idx="141">
                  <c:v>45904</c:v>
                </c:pt>
                <c:pt idx="142">
                  <c:v>45903</c:v>
                </c:pt>
                <c:pt idx="143">
                  <c:v>45902</c:v>
                </c:pt>
                <c:pt idx="144">
                  <c:v>45901</c:v>
                </c:pt>
                <c:pt idx="145">
                  <c:v>45898</c:v>
                </c:pt>
                <c:pt idx="146">
                  <c:v>45897</c:v>
                </c:pt>
                <c:pt idx="147">
                  <c:v>45896</c:v>
                </c:pt>
                <c:pt idx="148">
                  <c:v>45895</c:v>
                </c:pt>
                <c:pt idx="149">
                  <c:v>45894</c:v>
                </c:pt>
                <c:pt idx="150">
                  <c:v>45891</c:v>
                </c:pt>
                <c:pt idx="151">
                  <c:v>45890</c:v>
                </c:pt>
                <c:pt idx="152">
                  <c:v>45889</c:v>
                </c:pt>
                <c:pt idx="153">
                  <c:v>45888</c:v>
                </c:pt>
                <c:pt idx="154">
                  <c:v>45887</c:v>
                </c:pt>
                <c:pt idx="155">
                  <c:v>45884</c:v>
                </c:pt>
                <c:pt idx="156">
                  <c:v>45883</c:v>
                </c:pt>
                <c:pt idx="157">
                  <c:v>45882</c:v>
                </c:pt>
                <c:pt idx="158">
                  <c:v>45881</c:v>
                </c:pt>
                <c:pt idx="159">
                  <c:v>45880</c:v>
                </c:pt>
                <c:pt idx="160">
                  <c:v>45877</c:v>
                </c:pt>
                <c:pt idx="161">
                  <c:v>45876</c:v>
                </c:pt>
                <c:pt idx="162">
                  <c:v>45875</c:v>
                </c:pt>
                <c:pt idx="163">
                  <c:v>45874</c:v>
                </c:pt>
                <c:pt idx="164">
                  <c:v>45873</c:v>
                </c:pt>
                <c:pt idx="165">
                  <c:v>45870</c:v>
                </c:pt>
                <c:pt idx="166">
                  <c:v>45869</c:v>
                </c:pt>
                <c:pt idx="167">
                  <c:v>45868</c:v>
                </c:pt>
                <c:pt idx="168">
                  <c:v>45867</c:v>
                </c:pt>
                <c:pt idx="169">
                  <c:v>45866</c:v>
                </c:pt>
                <c:pt idx="170">
                  <c:v>45863</c:v>
                </c:pt>
                <c:pt idx="171">
                  <c:v>45862</c:v>
                </c:pt>
                <c:pt idx="172">
                  <c:v>45861</c:v>
                </c:pt>
                <c:pt idx="173">
                  <c:v>45860</c:v>
                </c:pt>
                <c:pt idx="174">
                  <c:v>45859</c:v>
                </c:pt>
                <c:pt idx="175">
                  <c:v>45856</c:v>
                </c:pt>
                <c:pt idx="176">
                  <c:v>45855</c:v>
                </c:pt>
                <c:pt idx="177">
                  <c:v>45854</c:v>
                </c:pt>
                <c:pt idx="178">
                  <c:v>45853</c:v>
                </c:pt>
                <c:pt idx="179">
                  <c:v>45852</c:v>
                </c:pt>
                <c:pt idx="180">
                  <c:v>45849</c:v>
                </c:pt>
                <c:pt idx="181">
                  <c:v>45848</c:v>
                </c:pt>
                <c:pt idx="182">
                  <c:v>45847</c:v>
                </c:pt>
                <c:pt idx="183">
                  <c:v>45846</c:v>
                </c:pt>
                <c:pt idx="184">
                  <c:v>45845</c:v>
                </c:pt>
                <c:pt idx="185">
                  <c:v>45842</c:v>
                </c:pt>
                <c:pt idx="186">
                  <c:v>45841</c:v>
                </c:pt>
                <c:pt idx="187">
                  <c:v>45840</c:v>
                </c:pt>
                <c:pt idx="188">
                  <c:v>45839</c:v>
                </c:pt>
                <c:pt idx="189">
                  <c:v>45838</c:v>
                </c:pt>
                <c:pt idx="190">
                  <c:v>45835</c:v>
                </c:pt>
                <c:pt idx="191">
                  <c:v>45834</c:v>
                </c:pt>
                <c:pt idx="192">
                  <c:v>45833</c:v>
                </c:pt>
                <c:pt idx="193">
                  <c:v>45832</c:v>
                </c:pt>
                <c:pt idx="194">
                  <c:v>45831</c:v>
                </c:pt>
                <c:pt idx="195">
                  <c:v>45828</c:v>
                </c:pt>
                <c:pt idx="196">
                  <c:v>45827</c:v>
                </c:pt>
                <c:pt idx="197">
                  <c:v>45826</c:v>
                </c:pt>
                <c:pt idx="198">
                  <c:v>45825</c:v>
                </c:pt>
                <c:pt idx="199">
                  <c:v>45824</c:v>
                </c:pt>
                <c:pt idx="200">
                  <c:v>45821</c:v>
                </c:pt>
                <c:pt idx="201">
                  <c:v>45820</c:v>
                </c:pt>
                <c:pt idx="202">
                  <c:v>45819</c:v>
                </c:pt>
                <c:pt idx="203">
                  <c:v>45818</c:v>
                </c:pt>
                <c:pt idx="204">
                  <c:v>45817</c:v>
                </c:pt>
                <c:pt idx="205">
                  <c:v>45814</c:v>
                </c:pt>
                <c:pt idx="206">
                  <c:v>45813</c:v>
                </c:pt>
                <c:pt idx="207">
                  <c:v>45812</c:v>
                </c:pt>
                <c:pt idx="208">
                  <c:v>45811</c:v>
                </c:pt>
                <c:pt idx="209">
                  <c:v>45810</c:v>
                </c:pt>
                <c:pt idx="210">
                  <c:v>45807</c:v>
                </c:pt>
                <c:pt idx="211">
                  <c:v>45806</c:v>
                </c:pt>
                <c:pt idx="212">
                  <c:v>45805</c:v>
                </c:pt>
                <c:pt idx="213">
                  <c:v>45804</c:v>
                </c:pt>
                <c:pt idx="214">
                  <c:v>45803</c:v>
                </c:pt>
                <c:pt idx="215">
                  <c:v>45800</c:v>
                </c:pt>
                <c:pt idx="216">
                  <c:v>45799</c:v>
                </c:pt>
                <c:pt idx="217">
                  <c:v>45798</c:v>
                </c:pt>
                <c:pt idx="218">
                  <c:v>45797</c:v>
                </c:pt>
                <c:pt idx="219">
                  <c:v>45796</c:v>
                </c:pt>
                <c:pt idx="220">
                  <c:v>45793</c:v>
                </c:pt>
                <c:pt idx="221">
                  <c:v>45792</c:v>
                </c:pt>
                <c:pt idx="222">
                  <c:v>45791</c:v>
                </c:pt>
                <c:pt idx="223">
                  <c:v>45790</c:v>
                </c:pt>
                <c:pt idx="224">
                  <c:v>45789</c:v>
                </c:pt>
                <c:pt idx="225">
                  <c:v>45786</c:v>
                </c:pt>
                <c:pt idx="226">
                  <c:v>45785</c:v>
                </c:pt>
                <c:pt idx="227">
                  <c:v>45784</c:v>
                </c:pt>
                <c:pt idx="228">
                  <c:v>45783</c:v>
                </c:pt>
                <c:pt idx="229">
                  <c:v>45782</c:v>
                </c:pt>
                <c:pt idx="230">
                  <c:v>45779</c:v>
                </c:pt>
                <c:pt idx="231">
                  <c:v>45778</c:v>
                </c:pt>
                <c:pt idx="232">
                  <c:v>45777</c:v>
                </c:pt>
                <c:pt idx="233">
                  <c:v>45776</c:v>
                </c:pt>
                <c:pt idx="234">
                  <c:v>45775</c:v>
                </c:pt>
                <c:pt idx="235">
                  <c:v>45772</c:v>
                </c:pt>
                <c:pt idx="236">
                  <c:v>45771</c:v>
                </c:pt>
                <c:pt idx="237">
                  <c:v>45770</c:v>
                </c:pt>
                <c:pt idx="238">
                  <c:v>45769</c:v>
                </c:pt>
                <c:pt idx="239">
                  <c:v>45768</c:v>
                </c:pt>
                <c:pt idx="240">
                  <c:v>45765</c:v>
                </c:pt>
                <c:pt idx="241">
                  <c:v>45764</c:v>
                </c:pt>
                <c:pt idx="242">
                  <c:v>45763</c:v>
                </c:pt>
                <c:pt idx="243">
                  <c:v>45762</c:v>
                </c:pt>
                <c:pt idx="244">
                  <c:v>45761</c:v>
                </c:pt>
                <c:pt idx="245">
                  <c:v>45758</c:v>
                </c:pt>
                <c:pt idx="246">
                  <c:v>45757</c:v>
                </c:pt>
                <c:pt idx="247">
                  <c:v>45756</c:v>
                </c:pt>
                <c:pt idx="248">
                  <c:v>45755</c:v>
                </c:pt>
                <c:pt idx="249">
                  <c:v>45754</c:v>
                </c:pt>
                <c:pt idx="250">
                  <c:v>45751</c:v>
                </c:pt>
                <c:pt idx="251">
                  <c:v>45750</c:v>
                </c:pt>
                <c:pt idx="252">
                  <c:v>45749</c:v>
                </c:pt>
                <c:pt idx="253">
                  <c:v>45748</c:v>
                </c:pt>
                <c:pt idx="254">
                  <c:v>45747</c:v>
                </c:pt>
                <c:pt idx="255">
                  <c:v>45744</c:v>
                </c:pt>
                <c:pt idx="256">
                  <c:v>45743</c:v>
                </c:pt>
                <c:pt idx="257">
                  <c:v>45742</c:v>
                </c:pt>
                <c:pt idx="258">
                  <c:v>45741</c:v>
                </c:pt>
                <c:pt idx="259">
                  <c:v>45740</c:v>
                </c:pt>
                <c:pt idx="260">
                  <c:v>45737</c:v>
                </c:pt>
                <c:pt idx="261">
                  <c:v>45736</c:v>
                </c:pt>
                <c:pt idx="262">
                  <c:v>45735</c:v>
                </c:pt>
                <c:pt idx="263">
                  <c:v>45734</c:v>
                </c:pt>
                <c:pt idx="264">
                  <c:v>45733</c:v>
                </c:pt>
                <c:pt idx="265">
                  <c:v>45730</c:v>
                </c:pt>
                <c:pt idx="266">
                  <c:v>45729</c:v>
                </c:pt>
                <c:pt idx="267">
                  <c:v>45728</c:v>
                </c:pt>
                <c:pt idx="268">
                  <c:v>45727</c:v>
                </c:pt>
                <c:pt idx="269">
                  <c:v>45726</c:v>
                </c:pt>
                <c:pt idx="270">
                  <c:v>45723</c:v>
                </c:pt>
                <c:pt idx="271">
                  <c:v>45722</c:v>
                </c:pt>
                <c:pt idx="272">
                  <c:v>45721</c:v>
                </c:pt>
                <c:pt idx="273">
                  <c:v>45720</c:v>
                </c:pt>
                <c:pt idx="274">
                  <c:v>45719</c:v>
                </c:pt>
                <c:pt idx="275">
                  <c:v>45716</c:v>
                </c:pt>
                <c:pt idx="276">
                  <c:v>45715</c:v>
                </c:pt>
                <c:pt idx="277">
                  <c:v>45714</c:v>
                </c:pt>
                <c:pt idx="278">
                  <c:v>45713</c:v>
                </c:pt>
                <c:pt idx="279">
                  <c:v>45712</c:v>
                </c:pt>
                <c:pt idx="280">
                  <c:v>45709</c:v>
                </c:pt>
                <c:pt idx="281">
                  <c:v>45708</c:v>
                </c:pt>
                <c:pt idx="282">
                  <c:v>45707</c:v>
                </c:pt>
                <c:pt idx="283">
                  <c:v>45706</c:v>
                </c:pt>
                <c:pt idx="284">
                  <c:v>45705</c:v>
                </c:pt>
                <c:pt idx="285">
                  <c:v>45702</c:v>
                </c:pt>
                <c:pt idx="286">
                  <c:v>45701</c:v>
                </c:pt>
                <c:pt idx="287">
                  <c:v>45700</c:v>
                </c:pt>
                <c:pt idx="288">
                  <c:v>45699</c:v>
                </c:pt>
                <c:pt idx="289">
                  <c:v>45698</c:v>
                </c:pt>
                <c:pt idx="290">
                  <c:v>45695</c:v>
                </c:pt>
                <c:pt idx="291">
                  <c:v>45694</c:v>
                </c:pt>
                <c:pt idx="292">
                  <c:v>45693</c:v>
                </c:pt>
                <c:pt idx="293">
                  <c:v>45692</c:v>
                </c:pt>
                <c:pt idx="294">
                  <c:v>45691</c:v>
                </c:pt>
                <c:pt idx="295">
                  <c:v>45688</c:v>
                </c:pt>
                <c:pt idx="296">
                  <c:v>45687</c:v>
                </c:pt>
                <c:pt idx="297">
                  <c:v>45686</c:v>
                </c:pt>
                <c:pt idx="298">
                  <c:v>45685</c:v>
                </c:pt>
                <c:pt idx="299">
                  <c:v>45684</c:v>
                </c:pt>
                <c:pt idx="300">
                  <c:v>45681</c:v>
                </c:pt>
                <c:pt idx="301">
                  <c:v>45680</c:v>
                </c:pt>
                <c:pt idx="302">
                  <c:v>45679</c:v>
                </c:pt>
                <c:pt idx="303">
                  <c:v>45678</c:v>
                </c:pt>
                <c:pt idx="304">
                  <c:v>45677</c:v>
                </c:pt>
                <c:pt idx="305">
                  <c:v>45674</c:v>
                </c:pt>
                <c:pt idx="306">
                  <c:v>45673</c:v>
                </c:pt>
                <c:pt idx="307">
                  <c:v>45672</c:v>
                </c:pt>
                <c:pt idx="308">
                  <c:v>45671</c:v>
                </c:pt>
                <c:pt idx="309">
                  <c:v>45670</c:v>
                </c:pt>
                <c:pt idx="310">
                  <c:v>45667</c:v>
                </c:pt>
                <c:pt idx="311">
                  <c:v>45666</c:v>
                </c:pt>
                <c:pt idx="312">
                  <c:v>45665</c:v>
                </c:pt>
                <c:pt idx="313">
                  <c:v>45664</c:v>
                </c:pt>
                <c:pt idx="314">
                  <c:v>45663</c:v>
                </c:pt>
                <c:pt idx="315">
                  <c:v>45660</c:v>
                </c:pt>
                <c:pt idx="316">
                  <c:v>45659</c:v>
                </c:pt>
                <c:pt idx="317">
                  <c:v>45658</c:v>
                </c:pt>
                <c:pt idx="318">
                  <c:v>45657</c:v>
                </c:pt>
                <c:pt idx="319">
                  <c:v>45656</c:v>
                </c:pt>
                <c:pt idx="320">
                  <c:v>45653</c:v>
                </c:pt>
                <c:pt idx="321">
                  <c:v>45652</c:v>
                </c:pt>
                <c:pt idx="322">
                  <c:v>45651</c:v>
                </c:pt>
                <c:pt idx="323">
                  <c:v>45650</c:v>
                </c:pt>
                <c:pt idx="324">
                  <c:v>45649</c:v>
                </c:pt>
                <c:pt idx="325">
                  <c:v>45646</c:v>
                </c:pt>
                <c:pt idx="326">
                  <c:v>45645</c:v>
                </c:pt>
                <c:pt idx="327">
                  <c:v>45644</c:v>
                </c:pt>
                <c:pt idx="328">
                  <c:v>45643</c:v>
                </c:pt>
                <c:pt idx="329">
                  <c:v>45642</c:v>
                </c:pt>
                <c:pt idx="330">
                  <c:v>45639</c:v>
                </c:pt>
                <c:pt idx="331">
                  <c:v>45638</c:v>
                </c:pt>
                <c:pt idx="332">
                  <c:v>45637</c:v>
                </c:pt>
                <c:pt idx="333">
                  <c:v>45636</c:v>
                </c:pt>
                <c:pt idx="334">
                  <c:v>45635</c:v>
                </c:pt>
                <c:pt idx="335">
                  <c:v>45632</c:v>
                </c:pt>
                <c:pt idx="336">
                  <c:v>45631</c:v>
                </c:pt>
                <c:pt idx="337">
                  <c:v>45630</c:v>
                </c:pt>
                <c:pt idx="338">
                  <c:v>45629</c:v>
                </c:pt>
                <c:pt idx="339">
                  <c:v>45628</c:v>
                </c:pt>
                <c:pt idx="340">
                  <c:v>45625</c:v>
                </c:pt>
                <c:pt idx="341">
                  <c:v>45624</c:v>
                </c:pt>
                <c:pt idx="342">
                  <c:v>45623</c:v>
                </c:pt>
                <c:pt idx="343">
                  <c:v>45622</c:v>
                </c:pt>
                <c:pt idx="344">
                  <c:v>45621</c:v>
                </c:pt>
                <c:pt idx="345">
                  <c:v>45618</c:v>
                </c:pt>
                <c:pt idx="346">
                  <c:v>45617</c:v>
                </c:pt>
                <c:pt idx="347">
                  <c:v>45616</c:v>
                </c:pt>
                <c:pt idx="348">
                  <c:v>45615</c:v>
                </c:pt>
                <c:pt idx="349">
                  <c:v>45614</c:v>
                </c:pt>
                <c:pt idx="350">
                  <c:v>45611</c:v>
                </c:pt>
                <c:pt idx="351">
                  <c:v>45610</c:v>
                </c:pt>
                <c:pt idx="352">
                  <c:v>45609</c:v>
                </c:pt>
                <c:pt idx="353">
                  <c:v>45608</c:v>
                </c:pt>
                <c:pt idx="354">
                  <c:v>45607</c:v>
                </c:pt>
                <c:pt idx="355">
                  <c:v>45604</c:v>
                </c:pt>
                <c:pt idx="356">
                  <c:v>45603</c:v>
                </c:pt>
                <c:pt idx="357">
                  <c:v>45602</c:v>
                </c:pt>
                <c:pt idx="358">
                  <c:v>45601</c:v>
                </c:pt>
                <c:pt idx="359">
                  <c:v>45600</c:v>
                </c:pt>
                <c:pt idx="360">
                  <c:v>45597</c:v>
                </c:pt>
                <c:pt idx="361">
                  <c:v>45596</c:v>
                </c:pt>
                <c:pt idx="362">
                  <c:v>45595</c:v>
                </c:pt>
                <c:pt idx="363">
                  <c:v>45594</c:v>
                </c:pt>
                <c:pt idx="364">
                  <c:v>45593</c:v>
                </c:pt>
                <c:pt idx="365">
                  <c:v>45590</c:v>
                </c:pt>
                <c:pt idx="366">
                  <c:v>45589</c:v>
                </c:pt>
                <c:pt idx="367">
                  <c:v>45588</c:v>
                </c:pt>
                <c:pt idx="368">
                  <c:v>45587</c:v>
                </c:pt>
                <c:pt idx="369">
                  <c:v>45586</c:v>
                </c:pt>
                <c:pt idx="370">
                  <c:v>45583</c:v>
                </c:pt>
                <c:pt idx="371">
                  <c:v>45582</c:v>
                </c:pt>
                <c:pt idx="372">
                  <c:v>45581</c:v>
                </c:pt>
                <c:pt idx="373">
                  <c:v>45580</c:v>
                </c:pt>
                <c:pt idx="374">
                  <c:v>45579</c:v>
                </c:pt>
                <c:pt idx="375">
                  <c:v>45576</c:v>
                </c:pt>
                <c:pt idx="376">
                  <c:v>45575</c:v>
                </c:pt>
                <c:pt idx="377">
                  <c:v>45574</c:v>
                </c:pt>
                <c:pt idx="378">
                  <c:v>45573</c:v>
                </c:pt>
                <c:pt idx="379">
                  <c:v>45572</c:v>
                </c:pt>
                <c:pt idx="380">
                  <c:v>45569</c:v>
                </c:pt>
                <c:pt idx="381">
                  <c:v>45568</c:v>
                </c:pt>
                <c:pt idx="382">
                  <c:v>45567</c:v>
                </c:pt>
                <c:pt idx="383">
                  <c:v>45566</c:v>
                </c:pt>
                <c:pt idx="384">
                  <c:v>45565</c:v>
                </c:pt>
                <c:pt idx="385">
                  <c:v>45562</c:v>
                </c:pt>
                <c:pt idx="386">
                  <c:v>45561</c:v>
                </c:pt>
                <c:pt idx="387">
                  <c:v>45560</c:v>
                </c:pt>
                <c:pt idx="388">
                  <c:v>45559</c:v>
                </c:pt>
                <c:pt idx="389">
                  <c:v>45558</c:v>
                </c:pt>
                <c:pt idx="390">
                  <c:v>45555</c:v>
                </c:pt>
                <c:pt idx="391">
                  <c:v>45554</c:v>
                </c:pt>
                <c:pt idx="392">
                  <c:v>45553</c:v>
                </c:pt>
                <c:pt idx="393">
                  <c:v>45552</c:v>
                </c:pt>
                <c:pt idx="394">
                  <c:v>45551</c:v>
                </c:pt>
                <c:pt idx="395">
                  <c:v>45548</c:v>
                </c:pt>
                <c:pt idx="396">
                  <c:v>45547</c:v>
                </c:pt>
                <c:pt idx="397">
                  <c:v>45546</c:v>
                </c:pt>
                <c:pt idx="398">
                  <c:v>45545</c:v>
                </c:pt>
                <c:pt idx="399">
                  <c:v>45544</c:v>
                </c:pt>
                <c:pt idx="400">
                  <c:v>45541</c:v>
                </c:pt>
                <c:pt idx="401">
                  <c:v>45540</c:v>
                </c:pt>
                <c:pt idx="402">
                  <c:v>45539</c:v>
                </c:pt>
                <c:pt idx="403">
                  <c:v>45538</c:v>
                </c:pt>
                <c:pt idx="404">
                  <c:v>45537</c:v>
                </c:pt>
                <c:pt idx="405">
                  <c:v>45534</c:v>
                </c:pt>
                <c:pt idx="406">
                  <c:v>45533</c:v>
                </c:pt>
                <c:pt idx="407">
                  <c:v>45532</c:v>
                </c:pt>
                <c:pt idx="408">
                  <c:v>45531</c:v>
                </c:pt>
                <c:pt idx="409">
                  <c:v>45530</c:v>
                </c:pt>
                <c:pt idx="410">
                  <c:v>45527</c:v>
                </c:pt>
                <c:pt idx="411">
                  <c:v>45526</c:v>
                </c:pt>
                <c:pt idx="412">
                  <c:v>45525</c:v>
                </c:pt>
                <c:pt idx="413">
                  <c:v>45524</c:v>
                </c:pt>
                <c:pt idx="414">
                  <c:v>45523</c:v>
                </c:pt>
                <c:pt idx="415">
                  <c:v>45520</c:v>
                </c:pt>
                <c:pt idx="416">
                  <c:v>45519</c:v>
                </c:pt>
                <c:pt idx="417">
                  <c:v>45518</c:v>
                </c:pt>
                <c:pt idx="418">
                  <c:v>45517</c:v>
                </c:pt>
                <c:pt idx="419">
                  <c:v>45516</c:v>
                </c:pt>
                <c:pt idx="420">
                  <c:v>45513</c:v>
                </c:pt>
                <c:pt idx="421">
                  <c:v>45512</c:v>
                </c:pt>
                <c:pt idx="422">
                  <c:v>45511</c:v>
                </c:pt>
                <c:pt idx="423">
                  <c:v>45510</c:v>
                </c:pt>
                <c:pt idx="424">
                  <c:v>45509</c:v>
                </c:pt>
                <c:pt idx="425">
                  <c:v>45506</c:v>
                </c:pt>
                <c:pt idx="426">
                  <c:v>45505</c:v>
                </c:pt>
                <c:pt idx="427">
                  <c:v>45504</c:v>
                </c:pt>
                <c:pt idx="428">
                  <c:v>45503</c:v>
                </c:pt>
                <c:pt idx="429">
                  <c:v>45502</c:v>
                </c:pt>
                <c:pt idx="430">
                  <c:v>45499</c:v>
                </c:pt>
                <c:pt idx="431">
                  <c:v>45498</c:v>
                </c:pt>
                <c:pt idx="432">
                  <c:v>45497</c:v>
                </c:pt>
                <c:pt idx="433">
                  <c:v>45496</c:v>
                </c:pt>
                <c:pt idx="434">
                  <c:v>45495</c:v>
                </c:pt>
                <c:pt idx="435">
                  <c:v>45492</c:v>
                </c:pt>
                <c:pt idx="436">
                  <c:v>45491</c:v>
                </c:pt>
                <c:pt idx="437">
                  <c:v>45490</c:v>
                </c:pt>
                <c:pt idx="438">
                  <c:v>45489</c:v>
                </c:pt>
                <c:pt idx="439">
                  <c:v>45488</c:v>
                </c:pt>
                <c:pt idx="440">
                  <c:v>45485</c:v>
                </c:pt>
                <c:pt idx="441">
                  <c:v>45484</c:v>
                </c:pt>
                <c:pt idx="442">
                  <c:v>45483</c:v>
                </c:pt>
                <c:pt idx="443">
                  <c:v>45482</c:v>
                </c:pt>
                <c:pt idx="444">
                  <c:v>45481</c:v>
                </c:pt>
                <c:pt idx="445">
                  <c:v>45478</c:v>
                </c:pt>
                <c:pt idx="446">
                  <c:v>45477</c:v>
                </c:pt>
                <c:pt idx="447">
                  <c:v>45476</c:v>
                </c:pt>
                <c:pt idx="448">
                  <c:v>45475</c:v>
                </c:pt>
                <c:pt idx="449">
                  <c:v>45474</c:v>
                </c:pt>
                <c:pt idx="450">
                  <c:v>45471</c:v>
                </c:pt>
                <c:pt idx="451">
                  <c:v>45470</c:v>
                </c:pt>
                <c:pt idx="452">
                  <c:v>45469</c:v>
                </c:pt>
                <c:pt idx="453">
                  <c:v>45468</c:v>
                </c:pt>
                <c:pt idx="454">
                  <c:v>45467</c:v>
                </c:pt>
                <c:pt idx="455">
                  <c:v>45464</c:v>
                </c:pt>
                <c:pt idx="456">
                  <c:v>45463</c:v>
                </c:pt>
                <c:pt idx="457">
                  <c:v>45462</c:v>
                </c:pt>
                <c:pt idx="458">
                  <c:v>45461</c:v>
                </c:pt>
                <c:pt idx="459">
                  <c:v>45460</c:v>
                </c:pt>
                <c:pt idx="460">
                  <c:v>45457</c:v>
                </c:pt>
                <c:pt idx="461">
                  <c:v>45456</c:v>
                </c:pt>
                <c:pt idx="462">
                  <c:v>45455</c:v>
                </c:pt>
                <c:pt idx="463">
                  <c:v>45454</c:v>
                </c:pt>
                <c:pt idx="464">
                  <c:v>45453</c:v>
                </c:pt>
                <c:pt idx="465">
                  <c:v>45450</c:v>
                </c:pt>
                <c:pt idx="466">
                  <c:v>45449</c:v>
                </c:pt>
                <c:pt idx="467">
                  <c:v>45448</c:v>
                </c:pt>
                <c:pt idx="468">
                  <c:v>45447</c:v>
                </c:pt>
                <c:pt idx="469">
                  <c:v>45446</c:v>
                </c:pt>
                <c:pt idx="470">
                  <c:v>45443</c:v>
                </c:pt>
                <c:pt idx="471">
                  <c:v>45442</c:v>
                </c:pt>
                <c:pt idx="472">
                  <c:v>45441</c:v>
                </c:pt>
                <c:pt idx="473">
                  <c:v>45440</c:v>
                </c:pt>
                <c:pt idx="474">
                  <c:v>45439</c:v>
                </c:pt>
                <c:pt idx="475">
                  <c:v>45436</c:v>
                </c:pt>
                <c:pt idx="476">
                  <c:v>45435</c:v>
                </c:pt>
                <c:pt idx="477">
                  <c:v>45434</c:v>
                </c:pt>
                <c:pt idx="478">
                  <c:v>45433</c:v>
                </c:pt>
                <c:pt idx="479">
                  <c:v>45432</c:v>
                </c:pt>
                <c:pt idx="480">
                  <c:v>45429</c:v>
                </c:pt>
                <c:pt idx="481">
                  <c:v>45428</c:v>
                </c:pt>
                <c:pt idx="482">
                  <c:v>45427</c:v>
                </c:pt>
                <c:pt idx="483">
                  <c:v>45426</c:v>
                </c:pt>
                <c:pt idx="484">
                  <c:v>45425</c:v>
                </c:pt>
                <c:pt idx="485">
                  <c:v>45422</c:v>
                </c:pt>
                <c:pt idx="486">
                  <c:v>45421</c:v>
                </c:pt>
                <c:pt idx="487">
                  <c:v>45420</c:v>
                </c:pt>
                <c:pt idx="488">
                  <c:v>45419</c:v>
                </c:pt>
                <c:pt idx="489">
                  <c:v>45418</c:v>
                </c:pt>
                <c:pt idx="490">
                  <c:v>45415</c:v>
                </c:pt>
                <c:pt idx="491">
                  <c:v>45414</c:v>
                </c:pt>
                <c:pt idx="492">
                  <c:v>45413</c:v>
                </c:pt>
                <c:pt idx="493">
                  <c:v>45412</c:v>
                </c:pt>
                <c:pt idx="494">
                  <c:v>45411</c:v>
                </c:pt>
                <c:pt idx="495">
                  <c:v>45408</c:v>
                </c:pt>
                <c:pt idx="496">
                  <c:v>45407</c:v>
                </c:pt>
                <c:pt idx="497">
                  <c:v>45406</c:v>
                </c:pt>
                <c:pt idx="498">
                  <c:v>45405</c:v>
                </c:pt>
                <c:pt idx="499">
                  <c:v>45404</c:v>
                </c:pt>
                <c:pt idx="500">
                  <c:v>45401</c:v>
                </c:pt>
                <c:pt idx="501">
                  <c:v>45400</c:v>
                </c:pt>
                <c:pt idx="502">
                  <c:v>45399</c:v>
                </c:pt>
                <c:pt idx="503">
                  <c:v>45398</c:v>
                </c:pt>
                <c:pt idx="504">
                  <c:v>45397</c:v>
                </c:pt>
                <c:pt idx="505">
                  <c:v>45394</c:v>
                </c:pt>
                <c:pt idx="506">
                  <c:v>45393</c:v>
                </c:pt>
                <c:pt idx="507">
                  <c:v>45392</c:v>
                </c:pt>
                <c:pt idx="508">
                  <c:v>45391</c:v>
                </c:pt>
                <c:pt idx="509">
                  <c:v>45390</c:v>
                </c:pt>
                <c:pt idx="510">
                  <c:v>45387</c:v>
                </c:pt>
                <c:pt idx="511">
                  <c:v>45386</c:v>
                </c:pt>
                <c:pt idx="512">
                  <c:v>45385</c:v>
                </c:pt>
                <c:pt idx="513">
                  <c:v>45384</c:v>
                </c:pt>
                <c:pt idx="514">
                  <c:v>45383</c:v>
                </c:pt>
                <c:pt idx="515">
                  <c:v>45380</c:v>
                </c:pt>
                <c:pt idx="516">
                  <c:v>45379</c:v>
                </c:pt>
                <c:pt idx="517">
                  <c:v>45378</c:v>
                </c:pt>
                <c:pt idx="518">
                  <c:v>45377</c:v>
                </c:pt>
                <c:pt idx="519">
                  <c:v>45376</c:v>
                </c:pt>
                <c:pt idx="520">
                  <c:v>45373</c:v>
                </c:pt>
                <c:pt idx="521">
                  <c:v>45372</c:v>
                </c:pt>
                <c:pt idx="522">
                  <c:v>45371</c:v>
                </c:pt>
                <c:pt idx="523">
                  <c:v>45370</c:v>
                </c:pt>
                <c:pt idx="524">
                  <c:v>45369</c:v>
                </c:pt>
                <c:pt idx="525">
                  <c:v>45366</c:v>
                </c:pt>
                <c:pt idx="526">
                  <c:v>45365</c:v>
                </c:pt>
                <c:pt idx="527">
                  <c:v>45364</c:v>
                </c:pt>
                <c:pt idx="528">
                  <c:v>45363</c:v>
                </c:pt>
                <c:pt idx="529">
                  <c:v>45362</c:v>
                </c:pt>
                <c:pt idx="530">
                  <c:v>45359</c:v>
                </c:pt>
                <c:pt idx="531">
                  <c:v>45358</c:v>
                </c:pt>
                <c:pt idx="532">
                  <c:v>45357</c:v>
                </c:pt>
                <c:pt idx="533">
                  <c:v>45356</c:v>
                </c:pt>
                <c:pt idx="534">
                  <c:v>45355</c:v>
                </c:pt>
                <c:pt idx="535">
                  <c:v>45352</c:v>
                </c:pt>
                <c:pt idx="536">
                  <c:v>45351</c:v>
                </c:pt>
                <c:pt idx="537">
                  <c:v>45350</c:v>
                </c:pt>
                <c:pt idx="538">
                  <c:v>45349</c:v>
                </c:pt>
                <c:pt idx="539">
                  <c:v>45348</c:v>
                </c:pt>
                <c:pt idx="540">
                  <c:v>45345</c:v>
                </c:pt>
                <c:pt idx="541">
                  <c:v>45344</c:v>
                </c:pt>
                <c:pt idx="542">
                  <c:v>45343</c:v>
                </c:pt>
                <c:pt idx="543">
                  <c:v>45342</c:v>
                </c:pt>
                <c:pt idx="544">
                  <c:v>45341</c:v>
                </c:pt>
                <c:pt idx="545">
                  <c:v>45338</c:v>
                </c:pt>
                <c:pt idx="546">
                  <c:v>45337</c:v>
                </c:pt>
                <c:pt idx="547">
                  <c:v>45336</c:v>
                </c:pt>
                <c:pt idx="548">
                  <c:v>45335</c:v>
                </c:pt>
                <c:pt idx="549">
                  <c:v>45334</c:v>
                </c:pt>
                <c:pt idx="550">
                  <c:v>45331</c:v>
                </c:pt>
                <c:pt idx="551">
                  <c:v>45330</c:v>
                </c:pt>
                <c:pt idx="552">
                  <c:v>45329</c:v>
                </c:pt>
                <c:pt idx="553">
                  <c:v>45328</c:v>
                </c:pt>
                <c:pt idx="554">
                  <c:v>45327</c:v>
                </c:pt>
                <c:pt idx="555">
                  <c:v>45324</c:v>
                </c:pt>
                <c:pt idx="556">
                  <c:v>45323</c:v>
                </c:pt>
                <c:pt idx="557">
                  <c:v>45322</c:v>
                </c:pt>
                <c:pt idx="558">
                  <c:v>45321</c:v>
                </c:pt>
                <c:pt idx="559">
                  <c:v>45320</c:v>
                </c:pt>
                <c:pt idx="560">
                  <c:v>45317</c:v>
                </c:pt>
                <c:pt idx="561">
                  <c:v>45316</c:v>
                </c:pt>
                <c:pt idx="562">
                  <c:v>45315</c:v>
                </c:pt>
                <c:pt idx="563">
                  <c:v>45314</c:v>
                </c:pt>
                <c:pt idx="564">
                  <c:v>45313</c:v>
                </c:pt>
                <c:pt idx="565">
                  <c:v>45310</c:v>
                </c:pt>
                <c:pt idx="566">
                  <c:v>45309</c:v>
                </c:pt>
                <c:pt idx="567">
                  <c:v>45308</c:v>
                </c:pt>
                <c:pt idx="568">
                  <c:v>45307</c:v>
                </c:pt>
                <c:pt idx="569">
                  <c:v>45306</c:v>
                </c:pt>
                <c:pt idx="570">
                  <c:v>45303</c:v>
                </c:pt>
                <c:pt idx="571">
                  <c:v>45302</c:v>
                </c:pt>
                <c:pt idx="572">
                  <c:v>45301</c:v>
                </c:pt>
                <c:pt idx="573">
                  <c:v>45300</c:v>
                </c:pt>
                <c:pt idx="574">
                  <c:v>45299</c:v>
                </c:pt>
                <c:pt idx="575">
                  <c:v>45296</c:v>
                </c:pt>
                <c:pt idx="576">
                  <c:v>45295</c:v>
                </c:pt>
                <c:pt idx="577">
                  <c:v>45294</c:v>
                </c:pt>
                <c:pt idx="578">
                  <c:v>45293</c:v>
                </c:pt>
                <c:pt idx="579">
                  <c:v>45292</c:v>
                </c:pt>
                <c:pt idx="580">
                  <c:v>45289</c:v>
                </c:pt>
                <c:pt idx="581">
                  <c:v>45288</c:v>
                </c:pt>
                <c:pt idx="582">
                  <c:v>45287</c:v>
                </c:pt>
                <c:pt idx="583">
                  <c:v>45286</c:v>
                </c:pt>
                <c:pt idx="584">
                  <c:v>45285</c:v>
                </c:pt>
                <c:pt idx="585">
                  <c:v>45282</c:v>
                </c:pt>
                <c:pt idx="586">
                  <c:v>45281</c:v>
                </c:pt>
                <c:pt idx="587">
                  <c:v>45280</c:v>
                </c:pt>
                <c:pt idx="588">
                  <c:v>45279</c:v>
                </c:pt>
                <c:pt idx="589">
                  <c:v>45278</c:v>
                </c:pt>
                <c:pt idx="590">
                  <c:v>45275</c:v>
                </c:pt>
                <c:pt idx="591">
                  <c:v>45274</c:v>
                </c:pt>
                <c:pt idx="592">
                  <c:v>45273</c:v>
                </c:pt>
                <c:pt idx="593">
                  <c:v>45272</c:v>
                </c:pt>
                <c:pt idx="594">
                  <c:v>45271</c:v>
                </c:pt>
                <c:pt idx="595">
                  <c:v>45268</c:v>
                </c:pt>
                <c:pt idx="596">
                  <c:v>45267</c:v>
                </c:pt>
                <c:pt idx="597">
                  <c:v>45266</c:v>
                </c:pt>
                <c:pt idx="598">
                  <c:v>45265</c:v>
                </c:pt>
                <c:pt idx="599">
                  <c:v>45264</c:v>
                </c:pt>
                <c:pt idx="600">
                  <c:v>45261</c:v>
                </c:pt>
                <c:pt idx="601">
                  <c:v>45260</c:v>
                </c:pt>
                <c:pt idx="602">
                  <c:v>45259</c:v>
                </c:pt>
                <c:pt idx="603">
                  <c:v>45258</c:v>
                </c:pt>
                <c:pt idx="604">
                  <c:v>45257</c:v>
                </c:pt>
                <c:pt idx="605">
                  <c:v>45254</c:v>
                </c:pt>
                <c:pt idx="606">
                  <c:v>45253</c:v>
                </c:pt>
                <c:pt idx="607">
                  <c:v>45252</c:v>
                </c:pt>
                <c:pt idx="608">
                  <c:v>45251</c:v>
                </c:pt>
                <c:pt idx="609">
                  <c:v>45250</c:v>
                </c:pt>
                <c:pt idx="610">
                  <c:v>45247</c:v>
                </c:pt>
                <c:pt idx="611">
                  <c:v>45246</c:v>
                </c:pt>
                <c:pt idx="612">
                  <c:v>45245</c:v>
                </c:pt>
                <c:pt idx="613">
                  <c:v>45244</c:v>
                </c:pt>
                <c:pt idx="614">
                  <c:v>45243</c:v>
                </c:pt>
                <c:pt idx="615">
                  <c:v>45240</c:v>
                </c:pt>
                <c:pt idx="616">
                  <c:v>45239</c:v>
                </c:pt>
                <c:pt idx="617">
                  <c:v>45238</c:v>
                </c:pt>
                <c:pt idx="618">
                  <c:v>45237</c:v>
                </c:pt>
                <c:pt idx="619">
                  <c:v>45236</c:v>
                </c:pt>
                <c:pt idx="620">
                  <c:v>45233</c:v>
                </c:pt>
                <c:pt idx="621">
                  <c:v>45232</c:v>
                </c:pt>
                <c:pt idx="622">
                  <c:v>45231</c:v>
                </c:pt>
                <c:pt idx="623">
                  <c:v>45230</c:v>
                </c:pt>
                <c:pt idx="624">
                  <c:v>45229</c:v>
                </c:pt>
                <c:pt idx="625">
                  <c:v>45226</c:v>
                </c:pt>
                <c:pt idx="626">
                  <c:v>45225</c:v>
                </c:pt>
                <c:pt idx="627">
                  <c:v>45224</c:v>
                </c:pt>
                <c:pt idx="628">
                  <c:v>45223</c:v>
                </c:pt>
                <c:pt idx="629">
                  <c:v>45222</c:v>
                </c:pt>
                <c:pt idx="630">
                  <c:v>45219</c:v>
                </c:pt>
                <c:pt idx="631">
                  <c:v>45218</c:v>
                </c:pt>
                <c:pt idx="632">
                  <c:v>45217</c:v>
                </c:pt>
                <c:pt idx="633">
                  <c:v>45216</c:v>
                </c:pt>
                <c:pt idx="634">
                  <c:v>45215</c:v>
                </c:pt>
                <c:pt idx="635">
                  <c:v>45212</c:v>
                </c:pt>
                <c:pt idx="636">
                  <c:v>45211</c:v>
                </c:pt>
                <c:pt idx="637">
                  <c:v>45210</c:v>
                </c:pt>
                <c:pt idx="638">
                  <c:v>45209</c:v>
                </c:pt>
                <c:pt idx="639">
                  <c:v>45208</c:v>
                </c:pt>
                <c:pt idx="640">
                  <c:v>45205</c:v>
                </c:pt>
                <c:pt idx="641">
                  <c:v>45204</c:v>
                </c:pt>
                <c:pt idx="642">
                  <c:v>45203</c:v>
                </c:pt>
                <c:pt idx="643">
                  <c:v>45202</c:v>
                </c:pt>
                <c:pt idx="644">
                  <c:v>45201</c:v>
                </c:pt>
                <c:pt idx="645">
                  <c:v>45198</c:v>
                </c:pt>
                <c:pt idx="646">
                  <c:v>45197</c:v>
                </c:pt>
                <c:pt idx="647">
                  <c:v>45196</c:v>
                </c:pt>
                <c:pt idx="648">
                  <c:v>45195</c:v>
                </c:pt>
                <c:pt idx="649">
                  <c:v>45194</c:v>
                </c:pt>
                <c:pt idx="650">
                  <c:v>45191</c:v>
                </c:pt>
                <c:pt idx="651">
                  <c:v>45190</c:v>
                </c:pt>
                <c:pt idx="652">
                  <c:v>45189</c:v>
                </c:pt>
                <c:pt idx="653">
                  <c:v>45188</c:v>
                </c:pt>
                <c:pt idx="654">
                  <c:v>45187</c:v>
                </c:pt>
                <c:pt idx="655">
                  <c:v>45184</c:v>
                </c:pt>
                <c:pt idx="656">
                  <c:v>45183</c:v>
                </c:pt>
                <c:pt idx="657">
                  <c:v>45182</c:v>
                </c:pt>
                <c:pt idx="658">
                  <c:v>45181</c:v>
                </c:pt>
                <c:pt idx="659">
                  <c:v>45180</c:v>
                </c:pt>
                <c:pt idx="660">
                  <c:v>45177</c:v>
                </c:pt>
                <c:pt idx="661">
                  <c:v>45176</c:v>
                </c:pt>
                <c:pt idx="662">
                  <c:v>45175</c:v>
                </c:pt>
                <c:pt idx="663">
                  <c:v>45174</c:v>
                </c:pt>
                <c:pt idx="664">
                  <c:v>45173</c:v>
                </c:pt>
                <c:pt idx="665">
                  <c:v>45170</c:v>
                </c:pt>
                <c:pt idx="666">
                  <c:v>45169</c:v>
                </c:pt>
                <c:pt idx="667">
                  <c:v>45168</c:v>
                </c:pt>
                <c:pt idx="668">
                  <c:v>45167</c:v>
                </c:pt>
                <c:pt idx="669">
                  <c:v>45166</c:v>
                </c:pt>
                <c:pt idx="670">
                  <c:v>45163</c:v>
                </c:pt>
                <c:pt idx="671">
                  <c:v>45162</c:v>
                </c:pt>
                <c:pt idx="672">
                  <c:v>45161</c:v>
                </c:pt>
                <c:pt idx="673">
                  <c:v>45160</c:v>
                </c:pt>
                <c:pt idx="674">
                  <c:v>45159</c:v>
                </c:pt>
                <c:pt idx="675">
                  <c:v>45156</c:v>
                </c:pt>
                <c:pt idx="676">
                  <c:v>45155</c:v>
                </c:pt>
                <c:pt idx="677">
                  <c:v>45154</c:v>
                </c:pt>
                <c:pt idx="678">
                  <c:v>45153</c:v>
                </c:pt>
                <c:pt idx="679">
                  <c:v>45152</c:v>
                </c:pt>
                <c:pt idx="680">
                  <c:v>45149</c:v>
                </c:pt>
                <c:pt idx="681">
                  <c:v>45148</c:v>
                </c:pt>
                <c:pt idx="682">
                  <c:v>45147</c:v>
                </c:pt>
                <c:pt idx="683">
                  <c:v>45146</c:v>
                </c:pt>
                <c:pt idx="684">
                  <c:v>45145</c:v>
                </c:pt>
                <c:pt idx="685">
                  <c:v>45142</c:v>
                </c:pt>
                <c:pt idx="686">
                  <c:v>45141</c:v>
                </c:pt>
                <c:pt idx="687">
                  <c:v>45140</c:v>
                </c:pt>
                <c:pt idx="688">
                  <c:v>45139</c:v>
                </c:pt>
                <c:pt idx="689">
                  <c:v>45138</c:v>
                </c:pt>
                <c:pt idx="690">
                  <c:v>45135</c:v>
                </c:pt>
                <c:pt idx="691">
                  <c:v>45134</c:v>
                </c:pt>
                <c:pt idx="692">
                  <c:v>45133</c:v>
                </c:pt>
                <c:pt idx="693">
                  <c:v>45132</c:v>
                </c:pt>
                <c:pt idx="694">
                  <c:v>45131</c:v>
                </c:pt>
                <c:pt idx="695">
                  <c:v>45128</c:v>
                </c:pt>
                <c:pt idx="696">
                  <c:v>45127</c:v>
                </c:pt>
                <c:pt idx="697">
                  <c:v>45126</c:v>
                </c:pt>
                <c:pt idx="698">
                  <c:v>45125</c:v>
                </c:pt>
                <c:pt idx="699">
                  <c:v>45124</c:v>
                </c:pt>
                <c:pt idx="700">
                  <c:v>45121</c:v>
                </c:pt>
                <c:pt idx="701">
                  <c:v>45120</c:v>
                </c:pt>
                <c:pt idx="702">
                  <c:v>45119</c:v>
                </c:pt>
                <c:pt idx="703">
                  <c:v>45118</c:v>
                </c:pt>
                <c:pt idx="704">
                  <c:v>45117</c:v>
                </c:pt>
                <c:pt idx="705">
                  <c:v>45114</c:v>
                </c:pt>
                <c:pt idx="706">
                  <c:v>45113</c:v>
                </c:pt>
                <c:pt idx="707">
                  <c:v>45112</c:v>
                </c:pt>
                <c:pt idx="708">
                  <c:v>45111</c:v>
                </c:pt>
                <c:pt idx="709">
                  <c:v>45110</c:v>
                </c:pt>
                <c:pt idx="710">
                  <c:v>45107</c:v>
                </c:pt>
                <c:pt idx="711">
                  <c:v>45106</c:v>
                </c:pt>
                <c:pt idx="712">
                  <c:v>45105</c:v>
                </c:pt>
                <c:pt idx="713">
                  <c:v>45104</c:v>
                </c:pt>
                <c:pt idx="714">
                  <c:v>45103</c:v>
                </c:pt>
                <c:pt idx="715">
                  <c:v>45100</c:v>
                </c:pt>
                <c:pt idx="716">
                  <c:v>45099</c:v>
                </c:pt>
                <c:pt idx="717">
                  <c:v>45098</c:v>
                </c:pt>
                <c:pt idx="718">
                  <c:v>45097</c:v>
                </c:pt>
                <c:pt idx="719">
                  <c:v>45096</c:v>
                </c:pt>
                <c:pt idx="720">
                  <c:v>45093</c:v>
                </c:pt>
                <c:pt idx="721">
                  <c:v>45092</c:v>
                </c:pt>
                <c:pt idx="722">
                  <c:v>45091</c:v>
                </c:pt>
                <c:pt idx="723">
                  <c:v>45090</c:v>
                </c:pt>
                <c:pt idx="724">
                  <c:v>45089</c:v>
                </c:pt>
                <c:pt idx="725">
                  <c:v>45086</c:v>
                </c:pt>
                <c:pt idx="726">
                  <c:v>45085</c:v>
                </c:pt>
                <c:pt idx="727">
                  <c:v>45084</c:v>
                </c:pt>
                <c:pt idx="728">
                  <c:v>45083</c:v>
                </c:pt>
                <c:pt idx="729">
                  <c:v>45082</c:v>
                </c:pt>
                <c:pt idx="730">
                  <c:v>45079</c:v>
                </c:pt>
                <c:pt idx="731">
                  <c:v>45078</c:v>
                </c:pt>
                <c:pt idx="732">
                  <c:v>45077</c:v>
                </c:pt>
                <c:pt idx="733">
                  <c:v>45076</c:v>
                </c:pt>
                <c:pt idx="734">
                  <c:v>45075</c:v>
                </c:pt>
                <c:pt idx="735">
                  <c:v>45072</c:v>
                </c:pt>
                <c:pt idx="736">
                  <c:v>45071</c:v>
                </c:pt>
                <c:pt idx="737">
                  <c:v>45070</c:v>
                </c:pt>
                <c:pt idx="738">
                  <c:v>45069</c:v>
                </c:pt>
                <c:pt idx="739">
                  <c:v>45068</c:v>
                </c:pt>
                <c:pt idx="740">
                  <c:v>45065</c:v>
                </c:pt>
                <c:pt idx="741">
                  <c:v>45064</c:v>
                </c:pt>
                <c:pt idx="742">
                  <c:v>45063</c:v>
                </c:pt>
                <c:pt idx="743">
                  <c:v>45062</c:v>
                </c:pt>
                <c:pt idx="744">
                  <c:v>45061</c:v>
                </c:pt>
                <c:pt idx="745">
                  <c:v>45058</c:v>
                </c:pt>
                <c:pt idx="746">
                  <c:v>45057</c:v>
                </c:pt>
                <c:pt idx="747">
                  <c:v>45056</c:v>
                </c:pt>
                <c:pt idx="748">
                  <c:v>45055</c:v>
                </c:pt>
                <c:pt idx="749">
                  <c:v>45054</c:v>
                </c:pt>
                <c:pt idx="750">
                  <c:v>45051</c:v>
                </c:pt>
                <c:pt idx="751">
                  <c:v>45050</c:v>
                </c:pt>
                <c:pt idx="752">
                  <c:v>45049</c:v>
                </c:pt>
                <c:pt idx="753">
                  <c:v>45048</c:v>
                </c:pt>
                <c:pt idx="754">
                  <c:v>45047</c:v>
                </c:pt>
                <c:pt idx="755">
                  <c:v>45044</c:v>
                </c:pt>
                <c:pt idx="756">
                  <c:v>45043</c:v>
                </c:pt>
                <c:pt idx="757">
                  <c:v>45042</c:v>
                </c:pt>
                <c:pt idx="758">
                  <c:v>45041</c:v>
                </c:pt>
                <c:pt idx="759">
                  <c:v>45040</c:v>
                </c:pt>
                <c:pt idx="760">
                  <c:v>45037</c:v>
                </c:pt>
                <c:pt idx="761">
                  <c:v>45036</c:v>
                </c:pt>
                <c:pt idx="762">
                  <c:v>45035</c:v>
                </c:pt>
                <c:pt idx="763">
                  <c:v>45034</c:v>
                </c:pt>
                <c:pt idx="764">
                  <c:v>45033</c:v>
                </c:pt>
                <c:pt idx="765">
                  <c:v>45030</c:v>
                </c:pt>
                <c:pt idx="766">
                  <c:v>45029</c:v>
                </c:pt>
                <c:pt idx="767">
                  <c:v>45028</c:v>
                </c:pt>
                <c:pt idx="768">
                  <c:v>45027</c:v>
                </c:pt>
                <c:pt idx="769">
                  <c:v>45026</c:v>
                </c:pt>
                <c:pt idx="770">
                  <c:v>45023</c:v>
                </c:pt>
                <c:pt idx="771">
                  <c:v>45022</c:v>
                </c:pt>
                <c:pt idx="772">
                  <c:v>45021</c:v>
                </c:pt>
                <c:pt idx="773">
                  <c:v>45020</c:v>
                </c:pt>
                <c:pt idx="774">
                  <c:v>45019</c:v>
                </c:pt>
                <c:pt idx="775">
                  <c:v>45016</c:v>
                </c:pt>
                <c:pt idx="776">
                  <c:v>45015</c:v>
                </c:pt>
                <c:pt idx="777">
                  <c:v>45014</c:v>
                </c:pt>
                <c:pt idx="778">
                  <c:v>45013</c:v>
                </c:pt>
                <c:pt idx="779">
                  <c:v>45012</c:v>
                </c:pt>
                <c:pt idx="780">
                  <c:v>45009</c:v>
                </c:pt>
                <c:pt idx="781">
                  <c:v>45008</c:v>
                </c:pt>
                <c:pt idx="782">
                  <c:v>45007</c:v>
                </c:pt>
                <c:pt idx="783">
                  <c:v>45006</c:v>
                </c:pt>
                <c:pt idx="784">
                  <c:v>45005</c:v>
                </c:pt>
                <c:pt idx="785">
                  <c:v>45002</c:v>
                </c:pt>
                <c:pt idx="786">
                  <c:v>45001</c:v>
                </c:pt>
                <c:pt idx="787">
                  <c:v>45000</c:v>
                </c:pt>
                <c:pt idx="788">
                  <c:v>44999</c:v>
                </c:pt>
                <c:pt idx="789">
                  <c:v>44998</c:v>
                </c:pt>
                <c:pt idx="790">
                  <c:v>44995</c:v>
                </c:pt>
                <c:pt idx="791">
                  <c:v>44994</c:v>
                </c:pt>
                <c:pt idx="792">
                  <c:v>44993</c:v>
                </c:pt>
                <c:pt idx="793">
                  <c:v>44992</c:v>
                </c:pt>
                <c:pt idx="794">
                  <c:v>44991</c:v>
                </c:pt>
                <c:pt idx="795">
                  <c:v>44988</c:v>
                </c:pt>
                <c:pt idx="796">
                  <c:v>44987</c:v>
                </c:pt>
                <c:pt idx="797">
                  <c:v>44986</c:v>
                </c:pt>
                <c:pt idx="798">
                  <c:v>44985</c:v>
                </c:pt>
                <c:pt idx="799">
                  <c:v>44984</c:v>
                </c:pt>
                <c:pt idx="800">
                  <c:v>44981</c:v>
                </c:pt>
                <c:pt idx="801">
                  <c:v>44980</c:v>
                </c:pt>
                <c:pt idx="802">
                  <c:v>44979</c:v>
                </c:pt>
                <c:pt idx="803">
                  <c:v>44978</c:v>
                </c:pt>
                <c:pt idx="804">
                  <c:v>44977</c:v>
                </c:pt>
                <c:pt idx="805">
                  <c:v>44974</c:v>
                </c:pt>
                <c:pt idx="806">
                  <c:v>44973</c:v>
                </c:pt>
                <c:pt idx="807">
                  <c:v>44972</c:v>
                </c:pt>
                <c:pt idx="808">
                  <c:v>44971</c:v>
                </c:pt>
                <c:pt idx="809">
                  <c:v>44970</c:v>
                </c:pt>
                <c:pt idx="810">
                  <c:v>44967</c:v>
                </c:pt>
                <c:pt idx="811">
                  <c:v>44966</c:v>
                </c:pt>
                <c:pt idx="812">
                  <c:v>44965</c:v>
                </c:pt>
                <c:pt idx="813">
                  <c:v>44964</c:v>
                </c:pt>
                <c:pt idx="814">
                  <c:v>44963</c:v>
                </c:pt>
                <c:pt idx="815">
                  <c:v>44960</c:v>
                </c:pt>
                <c:pt idx="816">
                  <c:v>44959</c:v>
                </c:pt>
                <c:pt idx="817">
                  <c:v>44958</c:v>
                </c:pt>
                <c:pt idx="818">
                  <c:v>44957</c:v>
                </c:pt>
                <c:pt idx="819">
                  <c:v>44956</c:v>
                </c:pt>
                <c:pt idx="820">
                  <c:v>44953</c:v>
                </c:pt>
                <c:pt idx="821">
                  <c:v>44952</c:v>
                </c:pt>
                <c:pt idx="822">
                  <c:v>44951</c:v>
                </c:pt>
                <c:pt idx="823">
                  <c:v>44950</c:v>
                </c:pt>
                <c:pt idx="824">
                  <c:v>44949</c:v>
                </c:pt>
                <c:pt idx="825">
                  <c:v>44946</c:v>
                </c:pt>
                <c:pt idx="826">
                  <c:v>44945</c:v>
                </c:pt>
                <c:pt idx="827">
                  <c:v>44944</c:v>
                </c:pt>
                <c:pt idx="828">
                  <c:v>44943</c:v>
                </c:pt>
                <c:pt idx="829">
                  <c:v>44942</c:v>
                </c:pt>
                <c:pt idx="830">
                  <c:v>44939</c:v>
                </c:pt>
                <c:pt idx="831">
                  <c:v>44938</c:v>
                </c:pt>
                <c:pt idx="832">
                  <c:v>44937</c:v>
                </c:pt>
                <c:pt idx="833">
                  <c:v>44936</c:v>
                </c:pt>
                <c:pt idx="834">
                  <c:v>44935</c:v>
                </c:pt>
                <c:pt idx="835">
                  <c:v>44932</c:v>
                </c:pt>
                <c:pt idx="836">
                  <c:v>44931</c:v>
                </c:pt>
                <c:pt idx="837">
                  <c:v>44930</c:v>
                </c:pt>
                <c:pt idx="838">
                  <c:v>44929</c:v>
                </c:pt>
                <c:pt idx="839">
                  <c:v>44928</c:v>
                </c:pt>
                <c:pt idx="840">
                  <c:v>44925</c:v>
                </c:pt>
                <c:pt idx="841">
                  <c:v>44924</c:v>
                </c:pt>
                <c:pt idx="842">
                  <c:v>44923</c:v>
                </c:pt>
                <c:pt idx="843">
                  <c:v>44922</c:v>
                </c:pt>
                <c:pt idx="844">
                  <c:v>44921</c:v>
                </c:pt>
                <c:pt idx="845">
                  <c:v>44918</c:v>
                </c:pt>
                <c:pt idx="846">
                  <c:v>44917</c:v>
                </c:pt>
                <c:pt idx="847">
                  <c:v>44916</c:v>
                </c:pt>
                <c:pt idx="848">
                  <c:v>44915</c:v>
                </c:pt>
                <c:pt idx="849">
                  <c:v>44914</c:v>
                </c:pt>
                <c:pt idx="850">
                  <c:v>44911</c:v>
                </c:pt>
                <c:pt idx="851">
                  <c:v>44910</c:v>
                </c:pt>
                <c:pt idx="852">
                  <c:v>44909</c:v>
                </c:pt>
                <c:pt idx="853">
                  <c:v>44908</c:v>
                </c:pt>
                <c:pt idx="854">
                  <c:v>44907</c:v>
                </c:pt>
                <c:pt idx="855">
                  <c:v>44904</c:v>
                </c:pt>
                <c:pt idx="856">
                  <c:v>44903</c:v>
                </c:pt>
                <c:pt idx="857">
                  <c:v>44902</c:v>
                </c:pt>
                <c:pt idx="858">
                  <c:v>44901</c:v>
                </c:pt>
                <c:pt idx="859">
                  <c:v>44900</c:v>
                </c:pt>
                <c:pt idx="860">
                  <c:v>44897</c:v>
                </c:pt>
                <c:pt idx="861">
                  <c:v>44896</c:v>
                </c:pt>
                <c:pt idx="862">
                  <c:v>44895</c:v>
                </c:pt>
                <c:pt idx="863">
                  <c:v>44894</c:v>
                </c:pt>
                <c:pt idx="864">
                  <c:v>44893</c:v>
                </c:pt>
                <c:pt idx="865">
                  <c:v>44890</c:v>
                </c:pt>
                <c:pt idx="866">
                  <c:v>44889</c:v>
                </c:pt>
                <c:pt idx="867">
                  <c:v>44888</c:v>
                </c:pt>
                <c:pt idx="868">
                  <c:v>44887</c:v>
                </c:pt>
                <c:pt idx="869">
                  <c:v>44886</c:v>
                </c:pt>
                <c:pt idx="870">
                  <c:v>44883</c:v>
                </c:pt>
                <c:pt idx="871">
                  <c:v>44882</c:v>
                </c:pt>
                <c:pt idx="872">
                  <c:v>44881</c:v>
                </c:pt>
                <c:pt idx="873">
                  <c:v>44880</c:v>
                </c:pt>
                <c:pt idx="874">
                  <c:v>44879</c:v>
                </c:pt>
                <c:pt idx="875">
                  <c:v>44876</c:v>
                </c:pt>
                <c:pt idx="876">
                  <c:v>44875</c:v>
                </c:pt>
                <c:pt idx="877">
                  <c:v>44874</c:v>
                </c:pt>
                <c:pt idx="878">
                  <c:v>44873</c:v>
                </c:pt>
                <c:pt idx="879">
                  <c:v>44872</c:v>
                </c:pt>
                <c:pt idx="880">
                  <c:v>44869</c:v>
                </c:pt>
                <c:pt idx="881">
                  <c:v>44868</c:v>
                </c:pt>
                <c:pt idx="882">
                  <c:v>44867</c:v>
                </c:pt>
                <c:pt idx="883">
                  <c:v>44866</c:v>
                </c:pt>
                <c:pt idx="884">
                  <c:v>44865</c:v>
                </c:pt>
                <c:pt idx="885">
                  <c:v>44862</c:v>
                </c:pt>
                <c:pt idx="886">
                  <c:v>44861</c:v>
                </c:pt>
                <c:pt idx="887">
                  <c:v>44860</c:v>
                </c:pt>
                <c:pt idx="888">
                  <c:v>44859</c:v>
                </c:pt>
                <c:pt idx="889">
                  <c:v>44858</c:v>
                </c:pt>
                <c:pt idx="890">
                  <c:v>44855</c:v>
                </c:pt>
                <c:pt idx="891">
                  <c:v>44854</c:v>
                </c:pt>
                <c:pt idx="892">
                  <c:v>44853</c:v>
                </c:pt>
                <c:pt idx="893">
                  <c:v>44852</c:v>
                </c:pt>
                <c:pt idx="894">
                  <c:v>44851</c:v>
                </c:pt>
                <c:pt idx="895">
                  <c:v>44848</c:v>
                </c:pt>
                <c:pt idx="896">
                  <c:v>44847</c:v>
                </c:pt>
                <c:pt idx="897">
                  <c:v>44846</c:v>
                </c:pt>
                <c:pt idx="898">
                  <c:v>44845</c:v>
                </c:pt>
                <c:pt idx="899">
                  <c:v>44844</c:v>
                </c:pt>
                <c:pt idx="900">
                  <c:v>44841</c:v>
                </c:pt>
                <c:pt idx="901">
                  <c:v>44840</c:v>
                </c:pt>
                <c:pt idx="902">
                  <c:v>44839</c:v>
                </c:pt>
                <c:pt idx="903">
                  <c:v>44838</c:v>
                </c:pt>
                <c:pt idx="904">
                  <c:v>44837</c:v>
                </c:pt>
                <c:pt idx="905">
                  <c:v>44834</c:v>
                </c:pt>
                <c:pt idx="906">
                  <c:v>44833</c:v>
                </c:pt>
                <c:pt idx="907">
                  <c:v>44832</c:v>
                </c:pt>
                <c:pt idx="908">
                  <c:v>44831</c:v>
                </c:pt>
                <c:pt idx="909">
                  <c:v>44830</c:v>
                </c:pt>
                <c:pt idx="910">
                  <c:v>44827</c:v>
                </c:pt>
                <c:pt idx="911">
                  <c:v>44826</c:v>
                </c:pt>
                <c:pt idx="912">
                  <c:v>44825</c:v>
                </c:pt>
                <c:pt idx="913">
                  <c:v>44824</c:v>
                </c:pt>
                <c:pt idx="914">
                  <c:v>44823</c:v>
                </c:pt>
                <c:pt idx="915">
                  <c:v>44820</c:v>
                </c:pt>
                <c:pt idx="916">
                  <c:v>44819</c:v>
                </c:pt>
                <c:pt idx="917">
                  <c:v>44818</c:v>
                </c:pt>
                <c:pt idx="918">
                  <c:v>44817</c:v>
                </c:pt>
                <c:pt idx="919">
                  <c:v>44816</c:v>
                </c:pt>
                <c:pt idx="920">
                  <c:v>44813</c:v>
                </c:pt>
                <c:pt idx="921">
                  <c:v>44812</c:v>
                </c:pt>
                <c:pt idx="922">
                  <c:v>44811</c:v>
                </c:pt>
                <c:pt idx="923">
                  <c:v>44810</c:v>
                </c:pt>
                <c:pt idx="924">
                  <c:v>44809</c:v>
                </c:pt>
                <c:pt idx="925">
                  <c:v>44806</c:v>
                </c:pt>
                <c:pt idx="926">
                  <c:v>44805</c:v>
                </c:pt>
                <c:pt idx="927">
                  <c:v>44804</c:v>
                </c:pt>
                <c:pt idx="928">
                  <c:v>44803</c:v>
                </c:pt>
                <c:pt idx="929">
                  <c:v>44802</c:v>
                </c:pt>
                <c:pt idx="930">
                  <c:v>44799</c:v>
                </c:pt>
                <c:pt idx="931">
                  <c:v>44798</c:v>
                </c:pt>
                <c:pt idx="932">
                  <c:v>44797</c:v>
                </c:pt>
                <c:pt idx="933">
                  <c:v>44796</c:v>
                </c:pt>
                <c:pt idx="934">
                  <c:v>44795</c:v>
                </c:pt>
                <c:pt idx="935">
                  <c:v>44792</c:v>
                </c:pt>
                <c:pt idx="936">
                  <c:v>44791</c:v>
                </c:pt>
                <c:pt idx="937">
                  <c:v>44790</c:v>
                </c:pt>
                <c:pt idx="938">
                  <c:v>44789</c:v>
                </c:pt>
                <c:pt idx="939">
                  <c:v>44788</c:v>
                </c:pt>
                <c:pt idx="940">
                  <c:v>44785</c:v>
                </c:pt>
                <c:pt idx="941">
                  <c:v>44784</c:v>
                </c:pt>
                <c:pt idx="942">
                  <c:v>44783</c:v>
                </c:pt>
                <c:pt idx="943">
                  <c:v>44782</c:v>
                </c:pt>
                <c:pt idx="944">
                  <c:v>44781</c:v>
                </c:pt>
                <c:pt idx="945">
                  <c:v>44778</c:v>
                </c:pt>
                <c:pt idx="946">
                  <c:v>44777</c:v>
                </c:pt>
                <c:pt idx="947">
                  <c:v>44776</c:v>
                </c:pt>
                <c:pt idx="948">
                  <c:v>44775</c:v>
                </c:pt>
                <c:pt idx="949">
                  <c:v>44774</c:v>
                </c:pt>
                <c:pt idx="950">
                  <c:v>44771</c:v>
                </c:pt>
                <c:pt idx="951">
                  <c:v>44770</c:v>
                </c:pt>
                <c:pt idx="952">
                  <c:v>44769</c:v>
                </c:pt>
                <c:pt idx="953">
                  <c:v>44768</c:v>
                </c:pt>
                <c:pt idx="954">
                  <c:v>44767</c:v>
                </c:pt>
                <c:pt idx="955">
                  <c:v>44764</c:v>
                </c:pt>
                <c:pt idx="956">
                  <c:v>44763</c:v>
                </c:pt>
                <c:pt idx="957">
                  <c:v>44762</c:v>
                </c:pt>
                <c:pt idx="958">
                  <c:v>44761</c:v>
                </c:pt>
                <c:pt idx="959">
                  <c:v>44760</c:v>
                </c:pt>
                <c:pt idx="960">
                  <c:v>44757</c:v>
                </c:pt>
                <c:pt idx="961">
                  <c:v>44756</c:v>
                </c:pt>
                <c:pt idx="962">
                  <c:v>44755</c:v>
                </c:pt>
                <c:pt idx="963">
                  <c:v>44754</c:v>
                </c:pt>
                <c:pt idx="964">
                  <c:v>44753</c:v>
                </c:pt>
                <c:pt idx="965">
                  <c:v>44750</c:v>
                </c:pt>
                <c:pt idx="966">
                  <c:v>44749</c:v>
                </c:pt>
                <c:pt idx="967">
                  <c:v>44748</c:v>
                </c:pt>
                <c:pt idx="968">
                  <c:v>44747</c:v>
                </c:pt>
                <c:pt idx="969">
                  <c:v>44746</c:v>
                </c:pt>
                <c:pt idx="970">
                  <c:v>44743</c:v>
                </c:pt>
                <c:pt idx="971">
                  <c:v>44742</c:v>
                </c:pt>
                <c:pt idx="972">
                  <c:v>44741</c:v>
                </c:pt>
                <c:pt idx="973">
                  <c:v>44740</c:v>
                </c:pt>
                <c:pt idx="974">
                  <c:v>44739</c:v>
                </c:pt>
                <c:pt idx="975">
                  <c:v>44736</c:v>
                </c:pt>
                <c:pt idx="976">
                  <c:v>44735</c:v>
                </c:pt>
                <c:pt idx="977">
                  <c:v>44734</c:v>
                </c:pt>
                <c:pt idx="978">
                  <c:v>44733</c:v>
                </c:pt>
                <c:pt idx="979">
                  <c:v>44732</c:v>
                </c:pt>
                <c:pt idx="980">
                  <c:v>44729</c:v>
                </c:pt>
                <c:pt idx="981">
                  <c:v>44728</c:v>
                </c:pt>
                <c:pt idx="982">
                  <c:v>44727</c:v>
                </c:pt>
                <c:pt idx="983">
                  <c:v>44726</c:v>
                </c:pt>
                <c:pt idx="984">
                  <c:v>44725</c:v>
                </c:pt>
                <c:pt idx="985">
                  <c:v>44722</c:v>
                </c:pt>
                <c:pt idx="986">
                  <c:v>44721</c:v>
                </c:pt>
                <c:pt idx="987">
                  <c:v>44720</c:v>
                </c:pt>
                <c:pt idx="988">
                  <c:v>44719</c:v>
                </c:pt>
                <c:pt idx="989">
                  <c:v>44718</c:v>
                </c:pt>
                <c:pt idx="990">
                  <c:v>44715</c:v>
                </c:pt>
                <c:pt idx="991">
                  <c:v>44714</c:v>
                </c:pt>
                <c:pt idx="992">
                  <c:v>44713</c:v>
                </c:pt>
                <c:pt idx="993">
                  <c:v>44712</c:v>
                </c:pt>
                <c:pt idx="994">
                  <c:v>44711</c:v>
                </c:pt>
                <c:pt idx="995">
                  <c:v>44708</c:v>
                </c:pt>
                <c:pt idx="996">
                  <c:v>44707</c:v>
                </c:pt>
                <c:pt idx="997">
                  <c:v>44706</c:v>
                </c:pt>
                <c:pt idx="998">
                  <c:v>44705</c:v>
                </c:pt>
                <c:pt idx="999">
                  <c:v>44704</c:v>
                </c:pt>
                <c:pt idx="1000">
                  <c:v>44701</c:v>
                </c:pt>
                <c:pt idx="1001">
                  <c:v>44700</c:v>
                </c:pt>
                <c:pt idx="1002">
                  <c:v>44699</c:v>
                </c:pt>
                <c:pt idx="1003">
                  <c:v>44698</c:v>
                </c:pt>
                <c:pt idx="1004">
                  <c:v>44697</c:v>
                </c:pt>
                <c:pt idx="1005">
                  <c:v>44694</c:v>
                </c:pt>
                <c:pt idx="1006">
                  <c:v>44693</c:v>
                </c:pt>
                <c:pt idx="1007">
                  <c:v>44692</c:v>
                </c:pt>
                <c:pt idx="1008">
                  <c:v>44691</c:v>
                </c:pt>
                <c:pt idx="1009">
                  <c:v>44690</c:v>
                </c:pt>
                <c:pt idx="1010">
                  <c:v>44687</c:v>
                </c:pt>
                <c:pt idx="1011">
                  <c:v>44686</c:v>
                </c:pt>
                <c:pt idx="1012">
                  <c:v>44685</c:v>
                </c:pt>
                <c:pt idx="1013">
                  <c:v>44684</c:v>
                </c:pt>
                <c:pt idx="1014">
                  <c:v>44683</c:v>
                </c:pt>
                <c:pt idx="1015">
                  <c:v>44680</c:v>
                </c:pt>
                <c:pt idx="1016">
                  <c:v>44679</c:v>
                </c:pt>
                <c:pt idx="1017">
                  <c:v>44678</c:v>
                </c:pt>
                <c:pt idx="1018">
                  <c:v>44677</c:v>
                </c:pt>
                <c:pt idx="1019">
                  <c:v>44676</c:v>
                </c:pt>
                <c:pt idx="1020">
                  <c:v>44673</c:v>
                </c:pt>
                <c:pt idx="1021">
                  <c:v>44672</c:v>
                </c:pt>
                <c:pt idx="1022">
                  <c:v>44671</c:v>
                </c:pt>
                <c:pt idx="1023">
                  <c:v>44670</c:v>
                </c:pt>
                <c:pt idx="1024">
                  <c:v>44669</c:v>
                </c:pt>
                <c:pt idx="1025">
                  <c:v>44666</c:v>
                </c:pt>
                <c:pt idx="1026">
                  <c:v>44665</c:v>
                </c:pt>
                <c:pt idx="1027">
                  <c:v>44664</c:v>
                </c:pt>
                <c:pt idx="1028">
                  <c:v>44663</c:v>
                </c:pt>
                <c:pt idx="1029">
                  <c:v>44662</c:v>
                </c:pt>
                <c:pt idx="1030">
                  <c:v>44659</c:v>
                </c:pt>
                <c:pt idx="1031">
                  <c:v>44658</c:v>
                </c:pt>
                <c:pt idx="1032">
                  <c:v>44657</c:v>
                </c:pt>
                <c:pt idx="1033">
                  <c:v>44656</c:v>
                </c:pt>
                <c:pt idx="1034">
                  <c:v>44655</c:v>
                </c:pt>
                <c:pt idx="1035">
                  <c:v>44652</c:v>
                </c:pt>
                <c:pt idx="1036">
                  <c:v>44651</c:v>
                </c:pt>
                <c:pt idx="1037">
                  <c:v>44650</c:v>
                </c:pt>
                <c:pt idx="1038">
                  <c:v>44649</c:v>
                </c:pt>
                <c:pt idx="1039">
                  <c:v>44648</c:v>
                </c:pt>
                <c:pt idx="1040">
                  <c:v>44645</c:v>
                </c:pt>
                <c:pt idx="1041">
                  <c:v>44644</c:v>
                </c:pt>
                <c:pt idx="1042">
                  <c:v>44643</c:v>
                </c:pt>
                <c:pt idx="1043">
                  <c:v>44642</c:v>
                </c:pt>
                <c:pt idx="1044">
                  <c:v>44641</c:v>
                </c:pt>
                <c:pt idx="1045">
                  <c:v>44638</c:v>
                </c:pt>
                <c:pt idx="1046">
                  <c:v>44637</c:v>
                </c:pt>
                <c:pt idx="1047">
                  <c:v>44636</c:v>
                </c:pt>
                <c:pt idx="1048">
                  <c:v>44635</c:v>
                </c:pt>
                <c:pt idx="1049">
                  <c:v>44634</c:v>
                </c:pt>
                <c:pt idx="1050">
                  <c:v>44631</c:v>
                </c:pt>
                <c:pt idx="1051">
                  <c:v>44630</c:v>
                </c:pt>
                <c:pt idx="1052">
                  <c:v>44629</c:v>
                </c:pt>
                <c:pt idx="1053">
                  <c:v>44628</c:v>
                </c:pt>
                <c:pt idx="1054">
                  <c:v>44627</c:v>
                </c:pt>
                <c:pt idx="1055">
                  <c:v>44624</c:v>
                </c:pt>
                <c:pt idx="1056">
                  <c:v>44623</c:v>
                </c:pt>
                <c:pt idx="1057">
                  <c:v>44622</c:v>
                </c:pt>
                <c:pt idx="1058">
                  <c:v>44621</c:v>
                </c:pt>
                <c:pt idx="1059">
                  <c:v>44620</c:v>
                </c:pt>
                <c:pt idx="1060">
                  <c:v>44617</c:v>
                </c:pt>
                <c:pt idx="1061">
                  <c:v>44616</c:v>
                </c:pt>
                <c:pt idx="1062">
                  <c:v>44615</c:v>
                </c:pt>
                <c:pt idx="1063">
                  <c:v>44614</c:v>
                </c:pt>
                <c:pt idx="1064">
                  <c:v>44613</c:v>
                </c:pt>
                <c:pt idx="1065">
                  <c:v>44610</c:v>
                </c:pt>
                <c:pt idx="1066">
                  <c:v>44609</c:v>
                </c:pt>
                <c:pt idx="1067">
                  <c:v>44608</c:v>
                </c:pt>
                <c:pt idx="1068">
                  <c:v>44607</c:v>
                </c:pt>
                <c:pt idx="1069">
                  <c:v>44606</c:v>
                </c:pt>
                <c:pt idx="1070">
                  <c:v>44603</c:v>
                </c:pt>
                <c:pt idx="1071">
                  <c:v>44602</c:v>
                </c:pt>
                <c:pt idx="1072">
                  <c:v>44601</c:v>
                </c:pt>
                <c:pt idx="1073">
                  <c:v>44600</c:v>
                </c:pt>
                <c:pt idx="1074">
                  <c:v>44599</c:v>
                </c:pt>
                <c:pt idx="1075">
                  <c:v>44596</c:v>
                </c:pt>
                <c:pt idx="1076">
                  <c:v>44595</c:v>
                </c:pt>
                <c:pt idx="1077">
                  <c:v>44594</c:v>
                </c:pt>
                <c:pt idx="1078">
                  <c:v>44593</c:v>
                </c:pt>
                <c:pt idx="1079">
                  <c:v>44592</c:v>
                </c:pt>
                <c:pt idx="1080">
                  <c:v>44589</c:v>
                </c:pt>
                <c:pt idx="1081">
                  <c:v>44588</c:v>
                </c:pt>
                <c:pt idx="1082">
                  <c:v>44587</c:v>
                </c:pt>
                <c:pt idx="1083">
                  <c:v>44586</c:v>
                </c:pt>
                <c:pt idx="1084">
                  <c:v>44585</c:v>
                </c:pt>
                <c:pt idx="1085">
                  <c:v>44582</c:v>
                </c:pt>
                <c:pt idx="1086">
                  <c:v>44581</c:v>
                </c:pt>
                <c:pt idx="1087">
                  <c:v>44580</c:v>
                </c:pt>
                <c:pt idx="1088">
                  <c:v>44579</c:v>
                </c:pt>
                <c:pt idx="1089">
                  <c:v>44578</c:v>
                </c:pt>
                <c:pt idx="1090">
                  <c:v>44575</c:v>
                </c:pt>
                <c:pt idx="1091">
                  <c:v>44574</c:v>
                </c:pt>
                <c:pt idx="1092">
                  <c:v>44573</c:v>
                </c:pt>
                <c:pt idx="1093">
                  <c:v>44572</c:v>
                </c:pt>
                <c:pt idx="1094">
                  <c:v>44571</c:v>
                </c:pt>
                <c:pt idx="1095">
                  <c:v>44568</c:v>
                </c:pt>
                <c:pt idx="1096">
                  <c:v>44567</c:v>
                </c:pt>
                <c:pt idx="1097">
                  <c:v>44566</c:v>
                </c:pt>
                <c:pt idx="1098">
                  <c:v>44565</c:v>
                </c:pt>
                <c:pt idx="1099">
                  <c:v>44564</c:v>
                </c:pt>
                <c:pt idx="1100">
                  <c:v>44561</c:v>
                </c:pt>
                <c:pt idx="1101">
                  <c:v>44560</c:v>
                </c:pt>
                <c:pt idx="1102">
                  <c:v>44559</c:v>
                </c:pt>
                <c:pt idx="1103">
                  <c:v>44558</c:v>
                </c:pt>
                <c:pt idx="1104">
                  <c:v>44557</c:v>
                </c:pt>
                <c:pt idx="1105">
                  <c:v>44554</c:v>
                </c:pt>
                <c:pt idx="1106">
                  <c:v>44553</c:v>
                </c:pt>
                <c:pt idx="1107">
                  <c:v>44552</c:v>
                </c:pt>
                <c:pt idx="1108">
                  <c:v>44551</c:v>
                </c:pt>
                <c:pt idx="1109">
                  <c:v>44550</c:v>
                </c:pt>
                <c:pt idx="1110">
                  <c:v>44547</c:v>
                </c:pt>
                <c:pt idx="1111">
                  <c:v>44546</c:v>
                </c:pt>
                <c:pt idx="1112">
                  <c:v>44545</c:v>
                </c:pt>
                <c:pt idx="1113">
                  <c:v>44544</c:v>
                </c:pt>
                <c:pt idx="1114">
                  <c:v>44543</c:v>
                </c:pt>
                <c:pt idx="1115">
                  <c:v>44540</c:v>
                </c:pt>
                <c:pt idx="1116">
                  <c:v>44539</c:v>
                </c:pt>
                <c:pt idx="1117">
                  <c:v>44538</c:v>
                </c:pt>
                <c:pt idx="1118">
                  <c:v>44537</c:v>
                </c:pt>
                <c:pt idx="1119">
                  <c:v>44536</c:v>
                </c:pt>
                <c:pt idx="1120">
                  <c:v>44533</c:v>
                </c:pt>
                <c:pt idx="1121">
                  <c:v>44532</c:v>
                </c:pt>
                <c:pt idx="1122">
                  <c:v>44531</c:v>
                </c:pt>
                <c:pt idx="1123">
                  <c:v>44530</c:v>
                </c:pt>
                <c:pt idx="1124">
                  <c:v>44529</c:v>
                </c:pt>
                <c:pt idx="1125">
                  <c:v>44526</c:v>
                </c:pt>
                <c:pt idx="1126">
                  <c:v>44525</c:v>
                </c:pt>
                <c:pt idx="1127">
                  <c:v>44524</c:v>
                </c:pt>
                <c:pt idx="1128">
                  <c:v>44523</c:v>
                </c:pt>
                <c:pt idx="1129">
                  <c:v>44522</c:v>
                </c:pt>
                <c:pt idx="1130">
                  <c:v>44519</c:v>
                </c:pt>
                <c:pt idx="1131">
                  <c:v>44518</c:v>
                </c:pt>
                <c:pt idx="1132">
                  <c:v>44517</c:v>
                </c:pt>
                <c:pt idx="1133">
                  <c:v>44516</c:v>
                </c:pt>
                <c:pt idx="1134">
                  <c:v>44515</c:v>
                </c:pt>
                <c:pt idx="1135">
                  <c:v>44512</c:v>
                </c:pt>
                <c:pt idx="1136">
                  <c:v>44511</c:v>
                </c:pt>
                <c:pt idx="1137">
                  <c:v>44510</c:v>
                </c:pt>
                <c:pt idx="1138">
                  <c:v>44509</c:v>
                </c:pt>
                <c:pt idx="1139">
                  <c:v>44508</c:v>
                </c:pt>
                <c:pt idx="1140">
                  <c:v>44505</c:v>
                </c:pt>
                <c:pt idx="1141">
                  <c:v>44504</c:v>
                </c:pt>
                <c:pt idx="1142">
                  <c:v>44503</c:v>
                </c:pt>
                <c:pt idx="1143">
                  <c:v>44502</c:v>
                </c:pt>
                <c:pt idx="1144">
                  <c:v>44501</c:v>
                </c:pt>
                <c:pt idx="1145">
                  <c:v>44498</c:v>
                </c:pt>
                <c:pt idx="1146">
                  <c:v>44497</c:v>
                </c:pt>
                <c:pt idx="1147">
                  <c:v>44496</c:v>
                </c:pt>
                <c:pt idx="1148">
                  <c:v>44495</c:v>
                </c:pt>
                <c:pt idx="1149">
                  <c:v>44494</c:v>
                </c:pt>
                <c:pt idx="1150">
                  <c:v>44491</c:v>
                </c:pt>
                <c:pt idx="1151">
                  <c:v>44490</c:v>
                </c:pt>
                <c:pt idx="1152">
                  <c:v>44489</c:v>
                </c:pt>
                <c:pt idx="1153">
                  <c:v>44488</c:v>
                </c:pt>
                <c:pt idx="1154">
                  <c:v>44487</c:v>
                </c:pt>
                <c:pt idx="1155">
                  <c:v>44484</c:v>
                </c:pt>
                <c:pt idx="1156">
                  <c:v>44483</c:v>
                </c:pt>
                <c:pt idx="1157">
                  <c:v>44482</c:v>
                </c:pt>
                <c:pt idx="1158">
                  <c:v>44481</c:v>
                </c:pt>
                <c:pt idx="1159">
                  <c:v>44480</c:v>
                </c:pt>
                <c:pt idx="1160">
                  <c:v>44477</c:v>
                </c:pt>
                <c:pt idx="1161">
                  <c:v>44476</c:v>
                </c:pt>
                <c:pt idx="1162">
                  <c:v>44475</c:v>
                </c:pt>
                <c:pt idx="1163">
                  <c:v>44474</c:v>
                </c:pt>
                <c:pt idx="1164">
                  <c:v>44473</c:v>
                </c:pt>
                <c:pt idx="1165">
                  <c:v>44470</c:v>
                </c:pt>
                <c:pt idx="1166">
                  <c:v>44469</c:v>
                </c:pt>
                <c:pt idx="1167">
                  <c:v>44468</c:v>
                </c:pt>
                <c:pt idx="1168">
                  <c:v>44467</c:v>
                </c:pt>
                <c:pt idx="1169">
                  <c:v>44466</c:v>
                </c:pt>
                <c:pt idx="1170">
                  <c:v>44463</c:v>
                </c:pt>
                <c:pt idx="1171">
                  <c:v>44462</c:v>
                </c:pt>
                <c:pt idx="1172">
                  <c:v>44461</c:v>
                </c:pt>
                <c:pt idx="1173">
                  <c:v>44460</c:v>
                </c:pt>
                <c:pt idx="1174">
                  <c:v>44459</c:v>
                </c:pt>
                <c:pt idx="1175">
                  <c:v>44456</c:v>
                </c:pt>
                <c:pt idx="1176">
                  <c:v>44455</c:v>
                </c:pt>
                <c:pt idx="1177">
                  <c:v>44454</c:v>
                </c:pt>
                <c:pt idx="1178">
                  <c:v>44453</c:v>
                </c:pt>
                <c:pt idx="1179">
                  <c:v>44452</c:v>
                </c:pt>
                <c:pt idx="1180">
                  <c:v>44449</c:v>
                </c:pt>
                <c:pt idx="1181">
                  <c:v>44448</c:v>
                </c:pt>
                <c:pt idx="1182">
                  <c:v>44447</c:v>
                </c:pt>
                <c:pt idx="1183">
                  <c:v>44446</c:v>
                </c:pt>
                <c:pt idx="1184">
                  <c:v>44445</c:v>
                </c:pt>
                <c:pt idx="1185">
                  <c:v>44442</c:v>
                </c:pt>
                <c:pt idx="1186">
                  <c:v>44441</c:v>
                </c:pt>
                <c:pt idx="1187">
                  <c:v>44440</c:v>
                </c:pt>
                <c:pt idx="1188">
                  <c:v>44439</c:v>
                </c:pt>
                <c:pt idx="1189">
                  <c:v>44438</c:v>
                </c:pt>
                <c:pt idx="1190">
                  <c:v>44435</c:v>
                </c:pt>
                <c:pt idx="1191">
                  <c:v>44434</c:v>
                </c:pt>
                <c:pt idx="1192">
                  <c:v>44433</c:v>
                </c:pt>
                <c:pt idx="1193">
                  <c:v>44432</c:v>
                </c:pt>
                <c:pt idx="1194">
                  <c:v>44431</c:v>
                </c:pt>
                <c:pt idx="1195">
                  <c:v>44428</c:v>
                </c:pt>
                <c:pt idx="1196">
                  <c:v>44427</c:v>
                </c:pt>
                <c:pt idx="1197">
                  <c:v>44426</c:v>
                </c:pt>
                <c:pt idx="1198">
                  <c:v>44425</c:v>
                </c:pt>
                <c:pt idx="1199">
                  <c:v>44424</c:v>
                </c:pt>
                <c:pt idx="1200">
                  <c:v>44421</c:v>
                </c:pt>
                <c:pt idx="1201">
                  <c:v>44420</c:v>
                </c:pt>
                <c:pt idx="1202">
                  <c:v>44419</c:v>
                </c:pt>
                <c:pt idx="1203">
                  <c:v>44418</c:v>
                </c:pt>
                <c:pt idx="1204">
                  <c:v>44417</c:v>
                </c:pt>
                <c:pt idx="1205">
                  <c:v>44414</c:v>
                </c:pt>
                <c:pt idx="1206">
                  <c:v>44413</c:v>
                </c:pt>
                <c:pt idx="1207">
                  <c:v>44412</c:v>
                </c:pt>
                <c:pt idx="1208">
                  <c:v>44411</c:v>
                </c:pt>
                <c:pt idx="1209">
                  <c:v>44410</c:v>
                </c:pt>
                <c:pt idx="1210">
                  <c:v>44407</c:v>
                </c:pt>
                <c:pt idx="1211">
                  <c:v>44406</c:v>
                </c:pt>
                <c:pt idx="1212">
                  <c:v>44405</c:v>
                </c:pt>
                <c:pt idx="1213">
                  <c:v>44404</c:v>
                </c:pt>
                <c:pt idx="1214">
                  <c:v>44403</c:v>
                </c:pt>
                <c:pt idx="1215">
                  <c:v>44400</c:v>
                </c:pt>
                <c:pt idx="1216">
                  <c:v>44399</c:v>
                </c:pt>
                <c:pt idx="1217">
                  <c:v>44398</c:v>
                </c:pt>
                <c:pt idx="1218">
                  <c:v>44397</c:v>
                </c:pt>
                <c:pt idx="1219">
                  <c:v>44396</c:v>
                </c:pt>
                <c:pt idx="1220">
                  <c:v>44393</c:v>
                </c:pt>
                <c:pt idx="1221">
                  <c:v>44392</c:v>
                </c:pt>
                <c:pt idx="1222">
                  <c:v>44391</c:v>
                </c:pt>
                <c:pt idx="1223">
                  <c:v>44390</c:v>
                </c:pt>
                <c:pt idx="1224">
                  <c:v>44389</c:v>
                </c:pt>
                <c:pt idx="1225">
                  <c:v>44386</c:v>
                </c:pt>
                <c:pt idx="1226">
                  <c:v>44385</c:v>
                </c:pt>
                <c:pt idx="1227">
                  <c:v>44384</c:v>
                </c:pt>
                <c:pt idx="1228">
                  <c:v>44383</c:v>
                </c:pt>
                <c:pt idx="1229">
                  <c:v>44382</c:v>
                </c:pt>
                <c:pt idx="1230">
                  <c:v>44379</c:v>
                </c:pt>
                <c:pt idx="1231">
                  <c:v>44378</c:v>
                </c:pt>
                <c:pt idx="1232">
                  <c:v>44377</c:v>
                </c:pt>
                <c:pt idx="1233">
                  <c:v>44376</c:v>
                </c:pt>
                <c:pt idx="1234">
                  <c:v>44375</c:v>
                </c:pt>
                <c:pt idx="1235">
                  <c:v>44372</c:v>
                </c:pt>
                <c:pt idx="1236">
                  <c:v>44371</c:v>
                </c:pt>
                <c:pt idx="1237">
                  <c:v>44370</c:v>
                </c:pt>
                <c:pt idx="1238">
                  <c:v>44369</c:v>
                </c:pt>
                <c:pt idx="1239">
                  <c:v>44368</c:v>
                </c:pt>
                <c:pt idx="1240">
                  <c:v>44365</c:v>
                </c:pt>
                <c:pt idx="1241">
                  <c:v>44364</c:v>
                </c:pt>
                <c:pt idx="1242">
                  <c:v>44363</c:v>
                </c:pt>
                <c:pt idx="1243">
                  <c:v>44362</c:v>
                </c:pt>
                <c:pt idx="1244">
                  <c:v>44361</c:v>
                </c:pt>
                <c:pt idx="1245">
                  <c:v>44358</c:v>
                </c:pt>
                <c:pt idx="1246">
                  <c:v>44357</c:v>
                </c:pt>
                <c:pt idx="1247">
                  <c:v>44356</c:v>
                </c:pt>
                <c:pt idx="1248">
                  <c:v>44355</c:v>
                </c:pt>
                <c:pt idx="1249">
                  <c:v>44354</c:v>
                </c:pt>
                <c:pt idx="1250">
                  <c:v>44351</c:v>
                </c:pt>
                <c:pt idx="1251">
                  <c:v>44350</c:v>
                </c:pt>
                <c:pt idx="1252">
                  <c:v>44349</c:v>
                </c:pt>
                <c:pt idx="1253">
                  <c:v>44348</c:v>
                </c:pt>
                <c:pt idx="1254">
                  <c:v>44347</c:v>
                </c:pt>
                <c:pt idx="1255">
                  <c:v>44344</c:v>
                </c:pt>
                <c:pt idx="1256">
                  <c:v>44343</c:v>
                </c:pt>
                <c:pt idx="1257">
                  <c:v>44342</c:v>
                </c:pt>
                <c:pt idx="1258">
                  <c:v>44341</c:v>
                </c:pt>
                <c:pt idx="1259">
                  <c:v>44340</c:v>
                </c:pt>
                <c:pt idx="1260">
                  <c:v>44337</c:v>
                </c:pt>
                <c:pt idx="1261">
                  <c:v>44336</c:v>
                </c:pt>
                <c:pt idx="1262">
                  <c:v>44335</c:v>
                </c:pt>
                <c:pt idx="1263">
                  <c:v>44334</c:v>
                </c:pt>
                <c:pt idx="1264">
                  <c:v>44333</c:v>
                </c:pt>
                <c:pt idx="1265">
                  <c:v>44330</c:v>
                </c:pt>
                <c:pt idx="1266">
                  <c:v>44329</c:v>
                </c:pt>
                <c:pt idx="1267">
                  <c:v>44328</c:v>
                </c:pt>
                <c:pt idx="1268">
                  <c:v>44327</c:v>
                </c:pt>
                <c:pt idx="1269">
                  <c:v>44326</c:v>
                </c:pt>
                <c:pt idx="1270">
                  <c:v>44323</c:v>
                </c:pt>
                <c:pt idx="1271">
                  <c:v>44322</c:v>
                </c:pt>
                <c:pt idx="1272">
                  <c:v>44321</c:v>
                </c:pt>
                <c:pt idx="1273">
                  <c:v>44320</c:v>
                </c:pt>
                <c:pt idx="1274">
                  <c:v>44319</c:v>
                </c:pt>
                <c:pt idx="1275">
                  <c:v>44316</c:v>
                </c:pt>
                <c:pt idx="1276">
                  <c:v>44315</c:v>
                </c:pt>
                <c:pt idx="1277">
                  <c:v>44314</c:v>
                </c:pt>
                <c:pt idx="1278">
                  <c:v>44313</c:v>
                </c:pt>
                <c:pt idx="1279">
                  <c:v>44312</c:v>
                </c:pt>
                <c:pt idx="1280">
                  <c:v>44309</c:v>
                </c:pt>
                <c:pt idx="1281">
                  <c:v>44308</c:v>
                </c:pt>
                <c:pt idx="1282">
                  <c:v>44307</c:v>
                </c:pt>
                <c:pt idx="1283">
                  <c:v>44306</c:v>
                </c:pt>
                <c:pt idx="1284">
                  <c:v>44305</c:v>
                </c:pt>
                <c:pt idx="1285">
                  <c:v>44302</c:v>
                </c:pt>
                <c:pt idx="1286">
                  <c:v>44301</c:v>
                </c:pt>
                <c:pt idx="1287">
                  <c:v>44300</c:v>
                </c:pt>
                <c:pt idx="1288">
                  <c:v>44299</c:v>
                </c:pt>
                <c:pt idx="1289">
                  <c:v>44298</c:v>
                </c:pt>
                <c:pt idx="1290">
                  <c:v>44295</c:v>
                </c:pt>
                <c:pt idx="1291">
                  <c:v>44294</c:v>
                </c:pt>
                <c:pt idx="1292">
                  <c:v>44293</c:v>
                </c:pt>
                <c:pt idx="1293">
                  <c:v>44292</c:v>
                </c:pt>
                <c:pt idx="1294">
                  <c:v>44291</c:v>
                </c:pt>
                <c:pt idx="1295">
                  <c:v>44288</c:v>
                </c:pt>
                <c:pt idx="1296">
                  <c:v>44287</c:v>
                </c:pt>
                <c:pt idx="1297">
                  <c:v>44286</c:v>
                </c:pt>
                <c:pt idx="1298">
                  <c:v>44285</c:v>
                </c:pt>
                <c:pt idx="1299">
                  <c:v>44284</c:v>
                </c:pt>
                <c:pt idx="1300">
                  <c:v>44281</c:v>
                </c:pt>
                <c:pt idx="1301">
                  <c:v>44280</c:v>
                </c:pt>
                <c:pt idx="1302">
                  <c:v>44279</c:v>
                </c:pt>
                <c:pt idx="1303">
                  <c:v>44278</c:v>
                </c:pt>
                <c:pt idx="1304">
                  <c:v>44277</c:v>
                </c:pt>
                <c:pt idx="1305">
                  <c:v>44274</c:v>
                </c:pt>
                <c:pt idx="1306">
                  <c:v>44273</c:v>
                </c:pt>
                <c:pt idx="1307">
                  <c:v>44272</c:v>
                </c:pt>
                <c:pt idx="1308">
                  <c:v>44271</c:v>
                </c:pt>
                <c:pt idx="1309">
                  <c:v>44270</c:v>
                </c:pt>
                <c:pt idx="1310">
                  <c:v>44267</c:v>
                </c:pt>
                <c:pt idx="1311">
                  <c:v>44266</c:v>
                </c:pt>
                <c:pt idx="1312">
                  <c:v>44265</c:v>
                </c:pt>
                <c:pt idx="1313">
                  <c:v>44264</c:v>
                </c:pt>
                <c:pt idx="1314">
                  <c:v>44263</c:v>
                </c:pt>
                <c:pt idx="1315">
                  <c:v>44260</c:v>
                </c:pt>
                <c:pt idx="1316">
                  <c:v>44259</c:v>
                </c:pt>
                <c:pt idx="1317">
                  <c:v>44258</c:v>
                </c:pt>
                <c:pt idx="1318">
                  <c:v>44257</c:v>
                </c:pt>
                <c:pt idx="1319">
                  <c:v>44256</c:v>
                </c:pt>
                <c:pt idx="1320">
                  <c:v>44253</c:v>
                </c:pt>
                <c:pt idx="1321">
                  <c:v>44252</c:v>
                </c:pt>
                <c:pt idx="1322">
                  <c:v>44251</c:v>
                </c:pt>
                <c:pt idx="1323">
                  <c:v>44250</c:v>
                </c:pt>
                <c:pt idx="1324">
                  <c:v>44249</c:v>
                </c:pt>
                <c:pt idx="1325">
                  <c:v>44246</c:v>
                </c:pt>
                <c:pt idx="1326">
                  <c:v>44245</c:v>
                </c:pt>
                <c:pt idx="1327">
                  <c:v>44244</c:v>
                </c:pt>
                <c:pt idx="1328">
                  <c:v>44243</c:v>
                </c:pt>
                <c:pt idx="1329">
                  <c:v>44242</c:v>
                </c:pt>
                <c:pt idx="1330">
                  <c:v>44239</c:v>
                </c:pt>
                <c:pt idx="1331">
                  <c:v>44238</c:v>
                </c:pt>
                <c:pt idx="1332">
                  <c:v>44237</c:v>
                </c:pt>
                <c:pt idx="1333">
                  <c:v>44236</c:v>
                </c:pt>
                <c:pt idx="1334">
                  <c:v>44235</c:v>
                </c:pt>
                <c:pt idx="1335">
                  <c:v>44232</c:v>
                </c:pt>
                <c:pt idx="1336">
                  <c:v>44231</c:v>
                </c:pt>
                <c:pt idx="1337">
                  <c:v>44230</c:v>
                </c:pt>
                <c:pt idx="1338">
                  <c:v>44229</c:v>
                </c:pt>
                <c:pt idx="1339">
                  <c:v>44228</c:v>
                </c:pt>
                <c:pt idx="1340">
                  <c:v>44225</c:v>
                </c:pt>
                <c:pt idx="1341">
                  <c:v>44224</c:v>
                </c:pt>
                <c:pt idx="1342">
                  <c:v>44223</c:v>
                </c:pt>
                <c:pt idx="1343">
                  <c:v>44222</c:v>
                </c:pt>
                <c:pt idx="1344">
                  <c:v>44221</c:v>
                </c:pt>
                <c:pt idx="1345">
                  <c:v>44218</c:v>
                </c:pt>
                <c:pt idx="1346">
                  <c:v>44217</c:v>
                </c:pt>
                <c:pt idx="1347">
                  <c:v>44216</c:v>
                </c:pt>
                <c:pt idx="1348">
                  <c:v>44215</c:v>
                </c:pt>
                <c:pt idx="1349">
                  <c:v>44214</c:v>
                </c:pt>
                <c:pt idx="1350">
                  <c:v>44211</c:v>
                </c:pt>
                <c:pt idx="1351">
                  <c:v>44210</c:v>
                </c:pt>
                <c:pt idx="1352">
                  <c:v>44209</c:v>
                </c:pt>
                <c:pt idx="1353">
                  <c:v>44208</c:v>
                </c:pt>
                <c:pt idx="1354">
                  <c:v>44207</c:v>
                </c:pt>
                <c:pt idx="1355">
                  <c:v>44204</c:v>
                </c:pt>
                <c:pt idx="1356">
                  <c:v>44203</c:v>
                </c:pt>
                <c:pt idx="1357">
                  <c:v>44202</c:v>
                </c:pt>
                <c:pt idx="1358">
                  <c:v>44201</c:v>
                </c:pt>
                <c:pt idx="1359">
                  <c:v>44200</c:v>
                </c:pt>
                <c:pt idx="1360">
                  <c:v>44197</c:v>
                </c:pt>
              </c:numCache>
            </c:numRef>
          </c:cat>
          <c:val>
            <c:numRef>
              <c:f>'Market Data'!$Z$3:$Z$1363</c:f>
              <c:numCache>
                <c:formatCode>0.00%</c:formatCode>
                <c:ptCount val="1361"/>
                <c:pt idx="0">
                  <c:v>0.83209809998652462</c:v>
                </c:pt>
                <c:pt idx="1">
                  <c:v>0.84557337286080048</c:v>
                </c:pt>
                <c:pt idx="2">
                  <c:v>0.84085702735480394</c:v>
                </c:pt>
                <c:pt idx="3">
                  <c:v>0.8401832637110902</c:v>
                </c:pt>
                <c:pt idx="4">
                  <c:v>0.81525400889368005</c:v>
                </c:pt>
                <c:pt idx="5">
                  <c:v>0.80649508152540095</c:v>
                </c:pt>
                <c:pt idx="6">
                  <c:v>0.8172752998248215</c:v>
                </c:pt>
                <c:pt idx="7">
                  <c:v>0.81390648160625245</c:v>
                </c:pt>
                <c:pt idx="8">
                  <c:v>0.82131788168710407</c:v>
                </c:pt>
                <c:pt idx="9">
                  <c:v>0.82401293626195926</c:v>
                </c:pt>
                <c:pt idx="10">
                  <c:v>0.81660153618110753</c:v>
                </c:pt>
                <c:pt idx="11">
                  <c:v>0.83479315456137992</c:v>
                </c:pt>
                <c:pt idx="12">
                  <c:v>0.83950950006737635</c:v>
                </c:pt>
                <c:pt idx="13">
                  <c:v>0.82266540897453178</c:v>
                </c:pt>
                <c:pt idx="14">
                  <c:v>0.8273817544805282</c:v>
                </c:pt>
                <c:pt idx="15">
                  <c:v>0.80784260881282843</c:v>
                </c:pt>
                <c:pt idx="16">
                  <c:v>0.8260342271931006</c:v>
                </c:pt>
                <c:pt idx="17">
                  <c:v>0.83142433634281088</c:v>
                </c:pt>
                <c:pt idx="18">
                  <c:v>0.81525400889368005</c:v>
                </c:pt>
                <c:pt idx="19">
                  <c:v>0.81794906346853524</c:v>
                </c:pt>
                <c:pt idx="20">
                  <c:v>0.81862282711224899</c:v>
                </c:pt>
                <c:pt idx="21">
                  <c:v>0.82333917261824552</c:v>
                </c:pt>
                <c:pt idx="22">
                  <c:v>0.8273817544805282</c:v>
                </c:pt>
                <c:pt idx="23">
                  <c:v>0.82536046354938686</c:v>
                </c:pt>
                <c:pt idx="24">
                  <c:v>0.85096348201051075</c:v>
                </c:pt>
                <c:pt idx="25">
                  <c:v>0.85096348201051075</c:v>
                </c:pt>
                <c:pt idx="26">
                  <c:v>0.85635359116022103</c:v>
                </c:pt>
                <c:pt idx="27">
                  <c:v>0.85904864573507611</c:v>
                </c:pt>
                <c:pt idx="28">
                  <c:v>0.86713380945964147</c:v>
                </c:pt>
                <c:pt idx="29">
                  <c:v>0.8502897183667969</c:v>
                </c:pt>
                <c:pt idx="30">
                  <c:v>0.84557337286080048</c:v>
                </c:pt>
                <c:pt idx="31">
                  <c:v>0.83411939091766607</c:v>
                </c:pt>
                <c:pt idx="32">
                  <c:v>0.87993531869020347</c:v>
                </c:pt>
                <c:pt idx="33">
                  <c:v>0.85426128773710919</c:v>
                </c:pt>
                <c:pt idx="34">
                  <c:v>0.87162703713598721</c:v>
                </c:pt>
                <c:pt idx="35">
                  <c:v>0.89433609404221215</c:v>
                </c:pt>
                <c:pt idx="36">
                  <c:v>0.90502270905690629</c:v>
                </c:pt>
                <c:pt idx="37">
                  <c:v>0.90435479561848786</c:v>
                </c:pt>
                <c:pt idx="38">
                  <c:v>0.91570932407160044</c:v>
                </c:pt>
                <c:pt idx="39">
                  <c:v>0.90569062249532462</c:v>
                </c:pt>
                <c:pt idx="40">
                  <c:v>0.91370558375634514</c:v>
                </c:pt>
                <c:pt idx="41">
                  <c:v>0.91370558375634514</c:v>
                </c:pt>
                <c:pt idx="42">
                  <c:v>0.92172054501736578</c:v>
                </c:pt>
                <c:pt idx="43">
                  <c:v>0.91437349719476357</c:v>
                </c:pt>
                <c:pt idx="44">
                  <c:v>0.92305637189420253</c:v>
                </c:pt>
                <c:pt idx="45">
                  <c:v>0.92305637189420253</c:v>
                </c:pt>
                <c:pt idx="46">
                  <c:v>0.93173924659364149</c:v>
                </c:pt>
                <c:pt idx="47">
                  <c:v>0.92105263157894735</c:v>
                </c:pt>
                <c:pt idx="48">
                  <c:v>0.91170184344109007</c:v>
                </c:pt>
                <c:pt idx="49">
                  <c:v>0.91771306438685551</c:v>
                </c:pt>
                <c:pt idx="50">
                  <c:v>0.91437349719476357</c:v>
                </c:pt>
                <c:pt idx="51">
                  <c:v>0.92238845845578421</c:v>
                </c:pt>
                <c:pt idx="52">
                  <c:v>0.9003473149879776</c:v>
                </c:pt>
                <c:pt idx="53">
                  <c:v>0.91704515094843719</c:v>
                </c:pt>
                <c:pt idx="54">
                  <c:v>0.92172054501736578</c:v>
                </c:pt>
                <c:pt idx="55">
                  <c:v>0.90635853593374305</c:v>
                </c:pt>
                <c:pt idx="56">
                  <c:v>0.90635853593374305</c:v>
                </c:pt>
                <c:pt idx="57">
                  <c:v>0.90635853593374305</c:v>
                </c:pt>
                <c:pt idx="58">
                  <c:v>0.90435479561848786</c:v>
                </c:pt>
                <c:pt idx="59">
                  <c:v>0.90168314186481435</c:v>
                </c:pt>
                <c:pt idx="60">
                  <c:v>0.90502270905690629</c:v>
                </c:pt>
                <c:pt idx="61">
                  <c:v>0.89633983435746734</c:v>
                </c:pt>
                <c:pt idx="62">
                  <c:v>0.89633983435746734</c:v>
                </c:pt>
                <c:pt idx="63">
                  <c:v>0.89032861341170189</c:v>
                </c:pt>
                <c:pt idx="64">
                  <c:v>0.90168314186481435</c:v>
                </c:pt>
                <c:pt idx="65">
                  <c:v>0.89901148811114084</c:v>
                </c:pt>
                <c:pt idx="66">
                  <c:v>0.9003473149879776</c:v>
                </c:pt>
                <c:pt idx="67">
                  <c:v>0.90435479561848786</c:v>
                </c:pt>
                <c:pt idx="68">
                  <c:v>0.90903018968741656</c:v>
                </c:pt>
                <c:pt idx="69">
                  <c:v>0.91303767031792682</c:v>
                </c:pt>
                <c:pt idx="70">
                  <c:v>0.91904889126369227</c:v>
                </c:pt>
                <c:pt idx="71">
                  <c:v>0.94977290943093784</c:v>
                </c:pt>
                <c:pt idx="72">
                  <c:v>0.95979161100721344</c:v>
                </c:pt>
                <c:pt idx="73">
                  <c:v>0.95778787069195837</c:v>
                </c:pt>
                <c:pt idx="74">
                  <c:v>0.95511621693828486</c:v>
                </c:pt>
                <c:pt idx="75">
                  <c:v>0.95311247662302967</c:v>
                </c:pt>
                <c:pt idx="76">
                  <c:v>0.94977290943093784</c:v>
                </c:pt>
                <c:pt idx="77">
                  <c:v>0.94442960192359082</c:v>
                </c:pt>
                <c:pt idx="78">
                  <c:v>0.93641464066257019</c:v>
                </c:pt>
                <c:pt idx="79">
                  <c:v>0.93507881378573343</c:v>
                </c:pt>
                <c:pt idx="80">
                  <c:v>0.94109003473149877</c:v>
                </c:pt>
                <c:pt idx="81">
                  <c:v>0.93240716003205992</c:v>
                </c:pt>
                <c:pt idx="82">
                  <c:v>0.93240716003205992</c:v>
                </c:pt>
                <c:pt idx="83">
                  <c:v>0.93040341971680474</c:v>
                </c:pt>
                <c:pt idx="84">
                  <c:v>0.92372428533262096</c:v>
                </c:pt>
                <c:pt idx="85">
                  <c:v>0.91637723751001876</c:v>
                </c:pt>
                <c:pt idx="86">
                  <c:v>0.90368688218006943</c:v>
                </c:pt>
                <c:pt idx="87">
                  <c:v>0.90301896874165111</c:v>
                </c:pt>
                <c:pt idx="88">
                  <c:v>0.90502270905690629</c:v>
                </c:pt>
                <c:pt idx="89">
                  <c:v>0.90739382625508358</c:v>
                </c:pt>
                <c:pt idx="90">
                  <c:v>0.92339489299286615</c:v>
                </c:pt>
                <c:pt idx="91">
                  <c:v>0.92472831522101462</c:v>
                </c:pt>
                <c:pt idx="92">
                  <c:v>0.93472898193212872</c:v>
                </c:pt>
                <c:pt idx="93">
                  <c:v>0.92872858190546026</c:v>
                </c:pt>
                <c:pt idx="94">
                  <c:v>0.92772851523434885</c:v>
                </c:pt>
                <c:pt idx="95">
                  <c:v>0.92539502633508908</c:v>
                </c:pt>
                <c:pt idx="96">
                  <c:v>0.91806120408027192</c:v>
                </c:pt>
                <c:pt idx="97">
                  <c:v>0.93806253750250013</c:v>
                </c:pt>
                <c:pt idx="98">
                  <c:v>0.93806253750250013</c:v>
                </c:pt>
                <c:pt idx="99">
                  <c:v>0.94139609307287142</c:v>
                </c:pt>
                <c:pt idx="100">
                  <c:v>0.93939595973064871</c:v>
                </c:pt>
                <c:pt idx="101">
                  <c:v>0.92606173744916331</c:v>
                </c:pt>
                <c:pt idx="102">
                  <c:v>0.93872924861657436</c:v>
                </c:pt>
                <c:pt idx="103">
                  <c:v>0.94606307087139141</c:v>
                </c:pt>
                <c:pt idx="104">
                  <c:v>0.95406360424028269</c:v>
                </c:pt>
                <c:pt idx="105">
                  <c:v>0.94672978198546565</c:v>
                </c:pt>
                <c:pt idx="106">
                  <c:v>0.94406293752916859</c:v>
                </c:pt>
                <c:pt idx="107">
                  <c:v>0.93672911527435165</c:v>
                </c:pt>
                <c:pt idx="108">
                  <c:v>0.93806253750250013</c:v>
                </c:pt>
                <c:pt idx="109">
                  <c:v>0.92872858190546026</c:v>
                </c:pt>
                <c:pt idx="110">
                  <c:v>0.92806187079138602</c:v>
                </c:pt>
                <c:pt idx="111">
                  <c:v>0.91206080405360357</c:v>
                </c:pt>
                <c:pt idx="112">
                  <c:v>0.92606173744916331</c:v>
                </c:pt>
                <c:pt idx="113">
                  <c:v>0.93739582638842589</c:v>
                </c:pt>
                <c:pt idx="114">
                  <c:v>0.92006133742249485</c:v>
                </c:pt>
                <c:pt idx="115">
                  <c:v>0.88872591506100407</c:v>
                </c:pt>
                <c:pt idx="116">
                  <c:v>0.89939329288619241</c:v>
                </c:pt>
                <c:pt idx="117">
                  <c:v>0.90672711514100934</c:v>
                </c:pt>
                <c:pt idx="118">
                  <c:v>0.90339355957063805</c:v>
                </c:pt>
                <c:pt idx="119">
                  <c:v>0.91272751516767781</c:v>
                </c:pt>
                <c:pt idx="120">
                  <c:v>0.92206147076471767</c:v>
                </c:pt>
                <c:pt idx="121">
                  <c:v>0.91606107073804921</c:v>
                </c:pt>
                <c:pt idx="122">
                  <c:v>0.90072671511434088</c:v>
                </c:pt>
                <c:pt idx="123">
                  <c:v>0.91272751516767781</c:v>
                </c:pt>
                <c:pt idx="124">
                  <c:v>0.91472764850990063</c:v>
                </c:pt>
                <c:pt idx="125">
                  <c:v>0.9193946263084205</c:v>
                </c:pt>
                <c:pt idx="126">
                  <c:v>0.91672778185212345</c:v>
                </c:pt>
                <c:pt idx="127">
                  <c:v>0.91806120408027192</c:v>
                </c:pt>
                <c:pt idx="128">
                  <c:v>0.93406227081805449</c:v>
                </c:pt>
                <c:pt idx="129">
                  <c:v>0.93472898193212872</c:v>
                </c:pt>
                <c:pt idx="130">
                  <c:v>0.95539702646843117</c:v>
                </c:pt>
                <c:pt idx="131">
                  <c:v>0.94672978198546565</c:v>
                </c:pt>
                <c:pt idx="132">
                  <c:v>0.94072938195879718</c:v>
                </c:pt>
                <c:pt idx="133">
                  <c:v>0.93872924861657436</c:v>
                </c:pt>
                <c:pt idx="134">
                  <c:v>0.93739582638842589</c:v>
                </c:pt>
                <c:pt idx="135">
                  <c:v>0.98406560437362489</c:v>
                </c:pt>
                <c:pt idx="136">
                  <c:v>0.98539902660177336</c:v>
                </c:pt>
                <c:pt idx="137">
                  <c:v>0.98206547103140207</c:v>
                </c:pt>
                <c:pt idx="138">
                  <c:v>0.97806520434695643</c:v>
                </c:pt>
                <c:pt idx="139">
                  <c:v>0.9873991599439963</c:v>
                </c:pt>
                <c:pt idx="140">
                  <c:v>0.98339889325955065</c:v>
                </c:pt>
                <c:pt idx="141">
                  <c:v>0.9860657377158476</c:v>
                </c:pt>
                <c:pt idx="142">
                  <c:v>0.97739849323288219</c:v>
                </c:pt>
                <c:pt idx="143">
                  <c:v>0.98339889325955065</c:v>
                </c:pt>
                <c:pt idx="144">
                  <c:v>0.99473298219881323</c:v>
                </c:pt>
                <c:pt idx="145">
                  <c:v>0.99473298219881323</c:v>
                </c:pt>
                <c:pt idx="146">
                  <c:v>0.98539902660177336</c:v>
                </c:pt>
                <c:pt idx="147">
                  <c:v>0.98139875991732783</c:v>
                </c:pt>
                <c:pt idx="148">
                  <c:v>0.98206547103140207</c:v>
                </c:pt>
                <c:pt idx="149">
                  <c:v>0.97673178211880796</c:v>
                </c:pt>
                <c:pt idx="150">
                  <c:v>0.98539902660177336</c:v>
                </c:pt>
                <c:pt idx="151">
                  <c:v>0.97473164877658502</c:v>
                </c:pt>
                <c:pt idx="152">
                  <c:v>0.98139875991732783</c:v>
                </c:pt>
                <c:pt idx="153">
                  <c:v>0.98273218214547631</c:v>
                </c:pt>
                <c:pt idx="154">
                  <c:v>0.98273218214547631</c:v>
                </c:pt>
                <c:pt idx="155">
                  <c:v>0.98273218214547631</c:v>
                </c:pt>
                <c:pt idx="156">
                  <c:v>0.98673244882992206</c:v>
                </c:pt>
                <c:pt idx="157">
                  <c:v>0.99273284885659041</c:v>
                </c:pt>
                <c:pt idx="158">
                  <c:v>0.99073271551436759</c:v>
                </c:pt>
                <c:pt idx="159">
                  <c:v>0.9860657377158476</c:v>
                </c:pt>
                <c:pt idx="160">
                  <c:v>0.99006600440029324</c:v>
                </c:pt>
                <c:pt idx="161">
                  <c:v>0.98206547103140207</c:v>
                </c:pt>
                <c:pt idx="162">
                  <c:v>0.98539902660177336</c:v>
                </c:pt>
                <c:pt idx="163">
                  <c:v>0.9860657377158476</c:v>
                </c:pt>
                <c:pt idx="164">
                  <c:v>0.9807320488032536</c:v>
                </c:pt>
                <c:pt idx="165">
                  <c:v>0.97865833388737455</c:v>
                </c:pt>
                <c:pt idx="166">
                  <c:v>0.99461471976597304</c:v>
                </c:pt>
                <c:pt idx="167">
                  <c:v>0.99129047270793169</c:v>
                </c:pt>
                <c:pt idx="168">
                  <c:v>1.0005983644704475</c:v>
                </c:pt>
                <c:pt idx="169">
                  <c:v>1.0039226115284887</c:v>
                </c:pt>
                <c:pt idx="170">
                  <c:v>1.0212086962303037</c:v>
                </c:pt>
                <c:pt idx="171">
                  <c:v>1.0212086962303037</c:v>
                </c:pt>
                <c:pt idx="172">
                  <c:v>1.029186889169603</c:v>
                </c:pt>
                <c:pt idx="173">
                  <c:v>1.0205438468186956</c:v>
                </c:pt>
                <c:pt idx="174">
                  <c:v>1.0065820091749218</c:v>
                </c:pt>
                <c:pt idx="175">
                  <c:v>1.0265274915231699</c:v>
                </c:pt>
                <c:pt idx="176">
                  <c:v>1.029186889169603</c:v>
                </c:pt>
                <c:pt idx="177">
                  <c:v>1.0185492985838707</c:v>
                </c:pt>
                <c:pt idx="178">
                  <c:v>1.0079117079981383</c:v>
                </c:pt>
                <c:pt idx="179">
                  <c:v>1.0158899009374376</c:v>
                </c:pt>
                <c:pt idx="180">
                  <c:v>1.0105711056445714</c:v>
                </c:pt>
                <c:pt idx="181">
                  <c:v>1.0032577621168806</c:v>
                </c:pt>
                <c:pt idx="182">
                  <c:v>0.99394987035436466</c:v>
                </c:pt>
                <c:pt idx="183">
                  <c:v>0.98730137623828196</c:v>
                </c:pt>
                <c:pt idx="184">
                  <c:v>0.97998803271059109</c:v>
                </c:pt>
                <c:pt idx="185">
                  <c:v>0.98198258094541579</c:v>
                </c:pt>
                <c:pt idx="186">
                  <c:v>0.98198258094541579</c:v>
                </c:pt>
                <c:pt idx="187">
                  <c:v>0.97533408682933309</c:v>
                </c:pt>
                <c:pt idx="188">
                  <c:v>0.96403164683199249</c:v>
                </c:pt>
                <c:pt idx="189">
                  <c:v>0.97400438800611666</c:v>
                </c:pt>
                <c:pt idx="190">
                  <c:v>0.96004255036234287</c:v>
                </c:pt>
                <c:pt idx="191">
                  <c:v>0.96070739977395114</c:v>
                </c:pt>
                <c:pt idx="192">
                  <c:v>0.95871285153912633</c:v>
                </c:pt>
                <c:pt idx="193">
                  <c:v>0.9593777009507346</c:v>
                </c:pt>
                <c:pt idx="194">
                  <c:v>0.94741041154178574</c:v>
                </c:pt>
                <c:pt idx="195">
                  <c:v>0.97134499035968347</c:v>
                </c:pt>
                <c:pt idx="196">
                  <c:v>0.97799348447576628</c:v>
                </c:pt>
                <c:pt idx="197">
                  <c:v>0.97799348447576628</c:v>
                </c:pt>
                <c:pt idx="198">
                  <c:v>0.96669104447842558</c:v>
                </c:pt>
                <c:pt idx="199">
                  <c:v>0.96070739977395114</c:v>
                </c:pt>
                <c:pt idx="200">
                  <c:v>0.97666378565254963</c:v>
                </c:pt>
                <c:pt idx="201">
                  <c:v>1.0112359550561798</c:v>
                </c:pt>
                <c:pt idx="202">
                  <c:v>1.011900804467788</c:v>
                </c:pt>
                <c:pt idx="203">
                  <c:v>1.0158899009374376</c:v>
                </c:pt>
                <c:pt idx="204">
                  <c:v>1.0125656538793963</c:v>
                </c:pt>
                <c:pt idx="205">
                  <c:v>1.0052523103517053</c:v>
                </c:pt>
                <c:pt idx="206">
                  <c:v>0.9999335150588391</c:v>
                </c:pt>
                <c:pt idx="207">
                  <c:v>0.99727411741240601</c:v>
                </c:pt>
                <c:pt idx="208">
                  <c:v>0.99860381623562255</c:v>
                </c:pt>
                <c:pt idx="209">
                  <c:v>1.0065820091749218</c:v>
                </c:pt>
                <c:pt idx="210">
                  <c:v>1.0112359550561798</c:v>
                </c:pt>
                <c:pt idx="211">
                  <c:v>1.0158899009374376</c:v>
                </c:pt>
                <c:pt idx="212">
                  <c:v>1.0085765574097467</c:v>
                </c:pt>
                <c:pt idx="213">
                  <c:v>1.0059171597633136</c:v>
                </c:pt>
                <c:pt idx="214">
                  <c:v>0.99394987035436466</c:v>
                </c:pt>
                <c:pt idx="215">
                  <c:v>0.99394987035436466</c:v>
                </c:pt>
                <c:pt idx="216">
                  <c:v>0.98996077388471515</c:v>
                </c:pt>
                <c:pt idx="217">
                  <c:v>0.98996077388471515</c:v>
                </c:pt>
                <c:pt idx="218">
                  <c:v>1.0092414068213549</c:v>
                </c:pt>
                <c:pt idx="219">
                  <c:v>1.0012632138820556</c:v>
                </c:pt>
                <c:pt idx="220">
                  <c:v>0.9999335150588391</c:v>
                </c:pt>
                <c:pt idx="221">
                  <c:v>0.99328502094275639</c:v>
                </c:pt>
                <c:pt idx="222">
                  <c:v>0.98929592447310688</c:v>
                </c:pt>
                <c:pt idx="223">
                  <c:v>0.9886310750614985</c:v>
                </c:pt>
                <c:pt idx="224">
                  <c:v>0.98297985506282826</c:v>
                </c:pt>
                <c:pt idx="225">
                  <c:v>0.96137224918555952</c:v>
                </c:pt>
                <c:pt idx="226">
                  <c:v>0.95538860448108498</c:v>
                </c:pt>
                <c:pt idx="227">
                  <c:v>0.94275646566052784</c:v>
                </c:pt>
                <c:pt idx="228">
                  <c:v>0.94342131507213611</c:v>
                </c:pt>
                <c:pt idx="229">
                  <c:v>0.9394322186024866</c:v>
                </c:pt>
                <c:pt idx="230">
                  <c:v>0.94699973565952955</c:v>
                </c:pt>
                <c:pt idx="231">
                  <c:v>0.92915675389902197</c:v>
                </c:pt>
                <c:pt idx="232">
                  <c:v>0.94633888448321446</c:v>
                </c:pt>
                <c:pt idx="233">
                  <c:v>0.94501718213058428</c:v>
                </c:pt>
                <c:pt idx="234">
                  <c:v>0.96021675918583138</c:v>
                </c:pt>
                <c:pt idx="235">
                  <c:v>0.95426909859899545</c:v>
                </c:pt>
                <c:pt idx="236">
                  <c:v>0.95559080095162574</c:v>
                </c:pt>
                <c:pt idx="237">
                  <c:v>0.94766058683584453</c:v>
                </c:pt>
                <c:pt idx="238">
                  <c:v>0.92585249801744651</c:v>
                </c:pt>
                <c:pt idx="239">
                  <c:v>0.91527887919640494</c:v>
                </c:pt>
                <c:pt idx="240">
                  <c:v>0.93378271213322772</c:v>
                </c:pt>
                <c:pt idx="241">
                  <c:v>0.93378271213322772</c:v>
                </c:pt>
                <c:pt idx="242">
                  <c:v>0.90999206978588421</c:v>
                </c:pt>
                <c:pt idx="243">
                  <c:v>0.92386994448850124</c:v>
                </c:pt>
                <c:pt idx="244">
                  <c:v>0.90602696272799377</c:v>
                </c:pt>
                <c:pt idx="245">
                  <c:v>0.90404440919904838</c:v>
                </c:pt>
                <c:pt idx="246">
                  <c:v>0.90140100449378802</c:v>
                </c:pt>
                <c:pt idx="247">
                  <c:v>0.92981760507533706</c:v>
                </c:pt>
                <c:pt idx="248">
                  <c:v>0.86108908273856721</c:v>
                </c:pt>
                <c:pt idx="249">
                  <c:v>0.88421887390959564</c:v>
                </c:pt>
                <c:pt idx="250">
                  <c:v>0.91792228390166541</c:v>
                </c:pt>
                <c:pt idx="251">
                  <c:v>0.97938144329896915</c:v>
                </c:pt>
                <c:pt idx="252">
                  <c:v>1.0011895321173672</c:v>
                </c:pt>
                <c:pt idx="253">
                  <c:v>1.0051546391752577</c:v>
                </c:pt>
                <c:pt idx="254">
                  <c:v>1.0005286809410521</c:v>
                </c:pt>
                <c:pt idx="255">
                  <c:v>1.0077980438805181</c:v>
                </c:pt>
                <c:pt idx="256">
                  <c:v>1.0157282579962992</c:v>
                </c:pt>
                <c:pt idx="257">
                  <c:v>1.0124240021147237</c:v>
                </c:pt>
                <c:pt idx="258">
                  <c:v>1.0124240021147237</c:v>
                </c:pt>
                <c:pt idx="259">
                  <c:v>1.0031720856463124</c:v>
                </c:pt>
                <c:pt idx="260">
                  <c:v>0.99920697858842189</c:v>
                </c:pt>
                <c:pt idx="261">
                  <c:v>0.99722442505947662</c:v>
                </c:pt>
                <c:pt idx="262">
                  <c:v>0.99259846682527098</c:v>
                </c:pt>
                <c:pt idx="263">
                  <c:v>0.99193761564895588</c:v>
                </c:pt>
                <c:pt idx="264">
                  <c:v>0.98863335976738043</c:v>
                </c:pt>
                <c:pt idx="265">
                  <c:v>0.96946867565424266</c:v>
                </c:pt>
                <c:pt idx="266">
                  <c:v>0.95559080095162574</c:v>
                </c:pt>
                <c:pt idx="267">
                  <c:v>0.96352101506740684</c:v>
                </c:pt>
                <c:pt idx="268">
                  <c:v>0.96748612212529739</c:v>
                </c:pt>
                <c:pt idx="269">
                  <c:v>0.98532910388580497</c:v>
                </c:pt>
                <c:pt idx="270">
                  <c:v>0.99325931800158607</c:v>
                </c:pt>
                <c:pt idx="271">
                  <c:v>0.97872059212265405</c:v>
                </c:pt>
                <c:pt idx="272">
                  <c:v>0.99524187153053134</c:v>
                </c:pt>
                <c:pt idx="273">
                  <c:v>0.99590272270684643</c:v>
                </c:pt>
                <c:pt idx="274">
                  <c:v>1.0044937879989426</c:v>
                </c:pt>
                <c:pt idx="275">
                  <c:v>1.0355537932857521</c:v>
                </c:pt>
                <c:pt idx="276">
                  <c:v>1.0263018768173406</c:v>
                </c:pt>
                <c:pt idx="277">
                  <c:v>1.0282844303462861</c:v>
                </c:pt>
                <c:pt idx="278">
                  <c:v>1.0368754956383823</c:v>
                </c:pt>
                <c:pt idx="279">
                  <c:v>1.0421623050489031</c:v>
                </c:pt>
                <c:pt idx="280">
                  <c:v>1.0461274121067936</c:v>
                </c:pt>
                <c:pt idx="281">
                  <c:v>1.0507533703409992</c:v>
                </c:pt>
                <c:pt idx="282">
                  <c:v>1.0520750726936294</c:v>
                </c:pt>
                <c:pt idx="283">
                  <c:v>1.0547184773988898</c:v>
                </c:pt>
                <c:pt idx="284">
                  <c:v>1.0527359238699445</c:v>
                </c:pt>
                <c:pt idx="285">
                  <c:v>1.0527359238699445</c:v>
                </c:pt>
                <c:pt idx="286">
                  <c:v>1.0520750726936294</c:v>
                </c:pt>
                <c:pt idx="287">
                  <c:v>1.0461274121067936</c:v>
                </c:pt>
                <c:pt idx="288">
                  <c:v>1.0368754956383823</c:v>
                </c:pt>
                <c:pt idx="289">
                  <c:v>1.0362146444620672</c:v>
                </c:pt>
                <c:pt idx="290">
                  <c:v>1.027623579169971</c:v>
                </c:pt>
                <c:pt idx="291">
                  <c:v>1.0196933650541897</c:v>
                </c:pt>
                <c:pt idx="292">
                  <c:v>1.0117631509384086</c:v>
                </c:pt>
                <c:pt idx="293">
                  <c:v>1.0355537932857521</c:v>
                </c:pt>
                <c:pt idx="294">
                  <c:v>1.0354815351194786</c:v>
                </c:pt>
                <c:pt idx="295">
                  <c:v>1.0354815351194786</c:v>
                </c:pt>
                <c:pt idx="296">
                  <c:v>1.0295569745243893</c:v>
                </c:pt>
                <c:pt idx="297">
                  <c:v>1.0170495688236454</c:v>
                </c:pt>
                <c:pt idx="298">
                  <c:v>1.0367981041406096</c:v>
                </c:pt>
                <c:pt idx="299">
                  <c:v>1.026265551971562</c:v>
                </c:pt>
                <c:pt idx="300">
                  <c:v>1.0256072674609966</c:v>
                </c:pt>
                <c:pt idx="301">
                  <c:v>1.0183661378447766</c:v>
                </c:pt>
                <c:pt idx="302">
                  <c:v>1.015074715291949</c:v>
                </c:pt>
                <c:pt idx="303">
                  <c:v>1.0196827068659073</c:v>
                </c:pt>
                <c:pt idx="304">
                  <c:v>1.0137581462708183</c:v>
                </c:pt>
                <c:pt idx="305">
                  <c:v>1.0137581462708183</c:v>
                </c:pt>
                <c:pt idx="306">
                  <c:v>1.00915015469686</c:v>
                </c:pt>
                <c:pt idx="307">
                  <c:v>1.0038838786123363</c:v>
                </c:pt>
                <c:pt idx="308">
                  <c:v>1.0038838786123363</c:v>
                </c:pt>
                <c:pt idx="309">
                  <c:v>0.9894016193798959</c:v>
                </c:pt>
                <c:pt idx="310">
                  <c:v>0.98084392074254489</c:v>
                </c:pt>
                <c:pt idx="311">
                  <c:v>0.98676848133763406</c:v>
                </c:pt>
                <c:pt idx="312">
                  <c:v>0.98676848133763406</c:v>
                </c:pt>
                <c:pt idx="313">
                  <c:v>0.9894016193798959</c:v>
                </c:pt>
                <c:pt idx="314">
                  <c:v>0.99664274899611616</c:v>
                </c:pt>
                <c:pt idx="315">
                  <c:v>1.007833585675729</c:v>
                </c:pt>
                <c:pt idx="316">
                  <c:v>1.0052004476334671</c:v>
                </c:pt>
                <c:pt idx="317">
                  <c:v>0.99795931801724702</c:v>
                </c:pt>
                <c:pt idx="318">
                  <c:v>0.99795931801724702</c:v>
                </c:pt>
                <c:pt idx="319">
                  <c:v>0.99532617997498507</c:v>
                </c:pt>
                <c:pt idx="320">
                  <c:v>1.0038838786123363</c:v>
                </c:pt>
                <c:pt idx="321">
                  <c:v>1.0104667237179907</c:v>
                </c:pt>
                <c:pt idx="322">
                  <c:v>1.00915015469686</c:v>
                </c:pt>
                <c:pt idx="323">
                  <c:v>1.00915015469686</c:v>
                </c:pt>
                <c:pt idx="324">
                  <c:v>0.99269304193272323</c:v>
                </c:pt>
                <c:pt idx="325">
                  <c:v>0.99269304193272323</c:v>
                </c:pt>
                <c:pt idx="326">
                  <c:v>0.98018563623197941</c:v>
                </c:pt>
                <c:pt idx="327">
                  <c:v>0.9670199460206701</c:v>
                </c:pt>
                <c:pt idx="328">
                  <c:v>0.98413534329537211</c:v>
                </c:pt>
                <c:pt idx="329">
                  <c:v>0.98742676584819955</c:v>
                </c:pt>
                <c:pt idx="330">
                  <c:v>0.99071818840102688</c:v>
                </c:pt>
                <c:pt idx="331">
                  <c:v>0.9894016193798959</c:v>
                </c:pt>
                <c:pt idx="332">
                  <c:v>0.99203475742215785</c:v>
                </c:pt>
                <c:pt idx="333">
                  <c:v>0.99203475742215785</c:v>
                </c:pt>
                <c:pt idx="334">
                  <c:v>0.99664274899611616</c:v>
                </c:pt>
                <c:pt idx="335">
                  <c:v>1.017707853334211</c:v>
                </c:pt>
                <c:pt idx="336">
                  <c:v>1.0249489829504312</c:v>
                </c:pt>
                <c:pt idx="337">
                  <c:v>1.0288986900138239</c:v>
                </c:pt>
                <c:pt idx="338">
                  <c:v>1.0269238364821276</c:v>
                </c:pt>
                <c:pt idx="339">
                  <c:v>1.026265551971562</c:v>
                </c:pt>
                <c:pt idx="340">
                  <c:v>1.0315318280560857</c:v>
                </c:pt>
                <c:pt idx="341">
                  <c:v>1.0196827068659073</c:v>
                </c:pt>
                <c:pt idx="342">
                  <c:v>1.0196827068659073</c:v>
                </c:pt>
                <c:pt idx="343">
                  <c:v>1.0216575603976037</c:v>
                </c:pt>
                <c:pt idx="344">
                  <c:v>1.0124415772496873</c:v>
                </c:pt>
                <c:pt idx="345">
                  <c:v>1.0071753011651636</c:v>
                </c:pt>
                <c:pt idx="346">
                  <c:v>0.99730103350668153</c:v>
                </c:pt>
                <c:pt idx="347">
                  <c:v>1.0019090250806399</c:v>
                </c:pt>
                <c:pt idx="348">
                  <c:v>1.0223158449081693</c:v>
                </c:pt>
                <c:pt idx="349">
                  <c:v>1.0131209608982308</c:v>
                </c:pt>
                <c:pt idx="350">
                  <c:v>1.0052875514067499</c:v>
                </c:pt>
                <c:pt idx="351">
                  <c:v>1.0052875514067499</c:v>
                </c:pt>
                <c:pt idx="352">
                  <c:v>1.0026764149095893</c:v>
                </c:pt>
                <c:pt idx="353">
                  <c:v>1.0020236307852992</c:v>
                </c:pt>
                <c:pt idx="354">
                  <c:v>1.0065931196553299</c:v>
                </c:pt>
                <c:pt idx="355">
                  <c:v>1.0039819831581696</c:v>
                </c:pt>
                <c:pt idx="356">
                  <c:v>1.0026764149095893</c:v>
                </c:pt>
                <c:pt idx="357">
                  <c:v>1.0046347672824596</c:v>
                </c:pt>
                <c:pt idx="358">
                  <c:v>0.97917618643514581</c:v>
                </c:pt>
                <c:pt idx="359">
                  <c:v>0.9746066975651152</c:v>
                </c:pt>
                <c:pt idx="360">
                  <c:v>0.98439845942946658</c:v>
                </c:pt>
                <c:pt idx="361">
                  <c:v>0.98831516417520726</c:v>
                </c:pt>
                <c:pt idx="362">
                  <c:v>0.99745414191526849</c:v>
                </c:pt>
                <c:pt idx="363">
                  <c:v>1.0020236307852992</c:v>
                </c:pt>
                <c:pt idx="364">
                  <c:v>1.0124681767739407</c:v>
                </c:pt>
                <c:pt idx="365">
                  <c:v>0.99745414191526849</c:v>
                </c:pt>
                <c:pt idx="366">
                  <c:v>1.0150793132711013</c:v>
                </c:pt>
                <c:pt idx="367">
                  <c:v>1.0059403355310399</c:v>
                </c:pt>
                <c:pt idx="368">
                  <c:v>1.0059403355310399</c:v>
                </c:pt>
                <c:pt idx="369">
                  <c:v>1.0111626085253607</c:v>
                </c:pt>
                <c:pt idx="370">
                  <c:v>1.00789868790391</c:v>
                </c:pt>
                <c:pt idx="371">
                  <c:v>1.00789868790391</c:v>
                </c:pt>
                <c:pt idx="372">
                  <c:v>1.0020236307852992</c:v>
                </c:pt>
                <c:pt idx="373">
                  <c:v>0.99484300541810822</c:v>
                </c:pt>
                <c:pt idx="374">
                  <c:v>0.9889679482994973</c:v>
                </c:pt>
                <c:pt idx="375">
                  <c:v>0.98505124355375673</c:v>
                </c:pt>
                <c:pt idx="376">
                  <c:v>0.9830928911808865</c:v>
                </c:pt>
                <c:pt idx="377">
                  <c:v>0.98374567530517654</c:v>
                </c:pt>
                <c:pt idx="378">
                  <c:v>0.99027351654807749</c:v>
                </c:pt>
                <c:pt idx="379">
                  <c:v>0.99092630067236753</c:v>
                </c:pt>
                <c:pt idx="380">
                  <c:v>0.99027351654807749</c:v>
                </c:pt>
                <c:pt idx="381">
                  <c:v>0.98178732293230619</c:v>
                </c:pt>
                <c:pt idx="382">
                  <c:v>0.97917618643514581</c:v>
                </c:pt>
                <c:pt idx="383">
                  <c:v>0.97199556106795482</c:v>
                </c:pt>
                <c:pt idx="384">
                  <c:v>0.98635681180233692</c:v>
                </c:pt>
                <c:pt idx="385">
                  <c:v>0.97656504993798554</c:v>
                </c:pt>
                <c:pt idx="386">
                  <c:v>0.97852340231085577</c:v>
                </c:pt>
                <c:pt idx="387">
                  <c:v>0.96481493570076371</c:v>
                </c:pt>
                <c:pt idx="388">
                  <c:v>0.97656504993798554</c:v>
                </c:pt>
                <c:pt idx="389">
                  <c:v>0.97787061818656573</c:v>
                </c:pt>
                <c:pt idx="390">
                  <c:v>0.97199556106795482</c:v>
                </c:pt>
                <c:pt idx="391">
                  <c:v>0.97395391344082505</c:v>
                </c:pt>
                <c:pt idx="392">
                  <c:v>0.97591226581369528</c:v>
                </c:pt>
                <c:pt idx="393">
                  <c:v>0.97003720869508447</c:v>
                </c:pt>
                <c:pt idx="394">
                  <c:v>0.98244010705659635</c:v>
                </c:pt>
                <c:pt idx="395">
                  <c:v>0.98505124355375673</c:v>
                </c:pt>
                <c:pt idx="396">
                  <c:v>0.97068999281937451</c:v>
                </c:pt>
                <c:pt idx="397">
                  <c:v>0.95959266270644283</c:v>
                </c:pt>
                <c:pt idx="398">
                  <c:v>0.95828709445786275</c:v>
                </c:pt>
                <c:pt idx="399">
                  <c:v>0.96285658332789337</c:v>
                </c:pt>
                <c:pt idx="400">
                  <c:v>0.96350936745218352</c:v>
                </c:pt>
                <c:pt idx="401">
                  <c:v>0.97199556106795482</c:v>
                </c:pt>
                <c:pt idx="402">
                  <c:v>0.97264834519224486</c:v>
                </c:pt>
                <c:pt idx="403">
                  <c:v>0.97264834519224486</c:v>
                </c:pt>
                <c:pt idx="404">
                  <c:v>0.97199556106795482</c:v>
                </c:pt>
                <c:pt idx="405">
                  <c:v>0.97199556106795482</c:v>
                </c:pt>
                <c:pt idx="406">
                  <c:v>0.98505124355375673</c:v>
                </c:pt>
                <c:pt idx="407">
                  <c:v>0.97852340231085577</c:v>
                </c:pt>
                <c:pt idx="408">
                  <c:v>0.98570402767804677</c:v>
                </c:pt>
                <c:pt idx="409">
                  <c:v>0.97656504993798554</c:v>
                </c:pt>
                <c:pt idx="410">
                  <c:v>0.97852340231085577</c:v>
                </c:pt>
                <c:pt idx="411">
                  <c:v>0.980481754683726</c:v>
                </c:pt>
                <c:pt idx="412">
                  <c:v>0.97787061818656573</c:v>
                </c:pt>
                <c:pt idx="413">
                  <c:v>0.96155101507931329</c:v>
                </c:pt>
                <c:pt idx="414">
                  <c:v>0.96416215157647356</c:v>
                </c:pt>
                <c:pt idx="415">
                  <c:v>0.95502317383641233</c:v>
                </c:pt>
                <c:pt idx="416">
                  <c:v>0.95502317383641233</c:v>
                </c:pt>
                <c:pt idx="417">
                  <c:v>0.94262027547490035</c:v>
                </c:pt>
                <c:pt idx="418">
                  <c:v>0.9432730595991905</c:v>
                </c:pt>
                <c:pt idx="419">
                  <c:v>0.93739800248057958</c:v>
                </c:pt>
                <c:pt idx="420">
                  <c:v>0.94000913897774008</c:v>
                </c:pt>
                <c:pt idx="421">
                  <c:v>0.93935635485344993</c:v>
                </c:pt>
                <c:pt idx="422">
                  <c:v>0.94066192310203012</c:v>
                </c:pt>
                <c:pt idx="423">
                  <c:v>0.95371760558783203</c:v>
                </c:pt>
                <c:pt idx="424">
                  <c:v>0.94718976434493107</c:v>
                </c:pt>
                <c:pt idx="425">
                  <c:v>0.97407750297579687</c:v>
                </c:pt>
                <c:pt idx="426">
                  <c:v>1.0011903187409072</c:v>
                </c:pt>
                <c:pt idx="427">
                  <c:v>1.0104483533924085</c:v>
                </c:pt>
                <c:pt idx="428">
                  <c:v>1.0216902526120883</c:v>
                </c:pt>
                <c:pt idx="429">
                  <c:v>1.0210289644226953</c:v>
                </c:pt>
                <c:pt idx="430">
                  <c:v>1.0216902526120883</c:v>
                </c:pt>
                <c:pt idx="431">
                  <c:v>1.0183838116651236</c:v>
                </c:pt>
                <c:pt idx="432">
                  <c:v>1.0216902526120883</c:v>
                </c:pt>
                <c:pt idx="433">
                  <c:v>1.0276418463166248</c:v>
                </c:pt>
                <c:pt idx="434">
                  <c:v>1.0316095754529824</c:v>
                </c:pt>
                <c:pt idx="435">
                  <c:v>1.0230128289908742</c:v>
                </c:pt>
                <c:pt idx="436">
                  <c:v>1.026319269937839</c:v>
                </c:pt>
                <c:pt idx="437">
                  <c:v>1.0309482872635896</c:v>
                </c:pt>
                <c:pt idx="438">
                  <c:v>1.0408676101044836</c:v>
                </c:pt>
                <c:pt idx="439">
                  <c:v>1.0408676101044836</c:v>
                </c:pt>
                <c:pt idx="440">
                  <c:v>1.0474804919984129</c:v>
                </c:pt>
                <c:pt idx="441">
                  <c:v>1.0580611030286999</c:v>
                </c:pt>
                <c:pt idx="442">
                  <c:v>1.0501256447559848</c:v>
                </c:pt>
                <c:pt idx="443">
                  <c:v>1.0368998809681258</c:v>
                </c:pt>
                <c:pt idx="444">
                  <c:v>1.0534320857029493</c:v>
                </c:pt>
                <c:pt idx="445">
                  <c:v>1.0428514746726623</c:v>
                </c:pt>
                <c:pt idx="446">
                  <c:v>1.0494643565665918</c:v>
                </c:pt>
                <c:pt idx="447">
                  <c:v>1.0494643565665918</c:v>
                </c:pt>
                <c:pt idx="448">
                  <c:v>1.0395450337256977</c:v>
                </c:pt>
                <c:pt idx="449">
                  <c:v>1.0329321518317682</c:v>
                </c:pt>
                <c:pt idx="450">
                  <c:v>1.0388837455363047</c:v>
                </c:pt>
                <c:pt idx="451">
                  <c:v>1.0435127628620553</c:v>
                </c:pt>
                <c:pt idx="452">
                  <c:v>1.0249966935590531</c:v>
                </c:pt>
                <c:pt idx="453">
                  <c:v>1.0322708636423754</c:v>
                </c:pt>
                <c:pt idx="454">
                  <c:v>1.0408676101044836</c:v>
                </c:pt>
                <c:pt idx="455">
                  <c:v>1.026319269937839</c:v>
                </c:pt>
                <c:pt idx="456">
                  <c:v>1.0302869990741965</c:v>
                </c:pt>
                <c:pt idx="457">
                  <c:v>1.0322708636423754</c:v>
                </c:pt>
                <c:pt idx="458">
                  <c:v>1.0322708636423754</c:v>
                </c:pt>
                <c:pt idx="459">
                  <c:v>1.0408676101044836</c:v>
                </c:pt>
                <c:pt idx="460">
                  <c:v>1.036238592778733</c:v>
                </c:pt>
                <c:pt idx="461">
                  <c:v>1.046157915619627</c:v>
                </c:pt>
                <c:pt idx="462">
                  <c:v>1.0514482211347707</c:v>
                </c:pt>
                <c:pt idx="463">
                  <c:v>1.0415288982938764</c:v>
                </c:pt>
                <c:pt idx="464">
                  <c:v>1.0600449675968788</c:v>
                </c:pt>
                <c:pt idx="465">
                  <c:v>1.0613675439756647</c:v>
                </c:pt>
                <c:pt idx="466">
                  <c:v>1.0620288321650575</c:v>
                </c:pt>
                <c:pt idx="467">
                  <c:v>1.0653352731120223</c:v>
                </c:pt>
                <c:pt idx="468">
                  <c:v>1.0653352731120223</c:v>
                </c:pt>
                <c:pt idx="469">
                  <c:v>1.0964158180134902</c:v>
                </c:pt>
                <c:pt idx="470">
                  <c:v>1.0957545298240974</c:v>
                </c:pt>
                <c:pt idx="471">
                  <c:v>1.0785610368998808</c:v>
                </c:pt>
                <c:pt idx="472">
                  <c:v>1.077899748710488</c:v>
                </c:pt>
                <c:pt idx="473">
                  <c:v>1.0792223250892738</c:v>
                </c:pt>
                <c:pt idx="474">
                  <c:v>1.0745933077635232</c:v>
                </c:pt>
                <c:pt idx="475">
                  <c:v>1.0745933077635232</c:v>
                </c:pt>
                <c:pt idx="476">
                  <c:v>1.0653352731120223</c:v>
                </c:pt>
                <c:pt idx="477">
                  <c:v>1.0745933077635232</c:v>
                </c:pt>
                <c:pt idx="478">
                  <c:v>1.0812061896574527</c:v>
                </c:pt>
                <c:pt idx="479">
                  <c:v>1.0864964951725962</c:v>
                </c:pt>
                <c:pt idx="480">
                  <c:v>1.0838513424150245</c:v>
                </c:pt>
                <c:pt idx="481">
                  <c:v>1.0864964951725962</c:v>
                </c:pt>
                <c:pt idx="482">
                  <c:v>1.077899748710488</c:v>
                </c:pt>
                <c:pt idx="483">
                  <c:v>1.1023674117180269</c:v>
                </c:pt>
                <c:pt idx="484">
                  <c:v>1.1010448353392408</c:v>
                </c:pt>
                <c:pt idx="485">
                  <c:v>1.1063351408543844</c:v>
                </c:pt>
                <c:pt idx="486">
                  <c:v>1.0884803597407751</c:v>
                </c:pt>
                <c:pt idx="487">
                  <c:v>1.0977383943922763</c:v>
                </c:pt>
                <c:pt idx="488">
                  <c:v>1.1129480227483135</c:v>
                </c:pt>
                <c:pt idx="489">
                  <c:v>1.1301415156725301</c:v>
                </c:pt>
                <c:pt idx="490">
                  <c:v>1.1237524950099802</c:v>
                </c:pt>
                <c:pt idx="491">
                  <c:v>1.1204258150365936</c:v>
                </c:pt>
                <c:pt idx="492">
                  <c:v>1.1297405189620759</c:v>
                </c:pt>
                <c:pt idx="493">
                  <c:v>1.1556886227544911</c:v>
                </c:pt>
                <c:pt idx="494">
                  <c:v>1.1696606786427146</c:v>
                </c:pt>
                <c:pt idx="495">
                  <c:v>1.1576846307385229</c:v>
                </c:pt>
                <c:pt idx="496">
                  <c:v>1.1330671989354626</c:v>
                </c:pt>
                <c:pt idx="497">
                  <c:v>1.1357285429141717</c:v>
                </c:pt>
                <c:pt idx="498">
                  <c:v>1.1450432468396541</c:v>
                </c:pt>
                <c:pt idx="499">
                  <c:v>1.138389886892881</c:v>
                </c:pt>
                <c:pt idx="500">
                  <c:v>1.1177644710578842</c:v>
                </c:pt>
                <c:pt idx="501">
                  <c:v>1.1037924151696608</c:v>
                </c:pt>
                <c:pt idx="502">
                  <c:v>1.1064537591483699</c:v>
                </c:pt>
                <c:pt idx="503">
                  <c:v>1.1024617431803061</c:v>
                </c:pt>
                <c:pt idx="504">
                  <c:v>1.1064537591483699</c:v>
                </c:pt>
                <c:pt idx="505">
                  <c:v>1.1004657351962741</c:v>
                </c:pt>
                <c:pt idx="506">
                  <c:v>1.1111111111111112</c:v>
                </c:pt>
                <c:pt idx="507">
                  <c:v>1.1071190951430474</c:v>
                </c:pt>
                <c:pt idx="508">
                  <c:v>1.1044577511643381</c:v>
                </c:pt>
                <c:pt idx="509">
                  <c:v>1.1017964071856288</c:v>
                </c:pt>
                <c:pt idx="510">
                  <c:v>1.1057884231536927</c:v>
                </c:pt>
                <c:pt idx="511">
                  <c:v>1.0904856952761146</c:v>
                </c:pt>
                <c:pt idx="512">
                  <c:v>1.1051230871590154</c:v>
                </c:pt>
                <c:pt idx="513">
                  <c:v>1.1051230871590154</c:v>
                </c:pt>
                <c:pt idx="514">
                  <c:v>1.1004657351962741</c:v>
                </c:pt>
                <c:pt idx="515">
                  <c:v>1.1064537591483699</c:v>
                </c:pt>
                <c:pt idx="516">
                  <c:v>1.1064537591483699</c:v>
                </c:pt>
                <c:pt idx="517">
                  <c:v>1.0878243512974053</c:v>
                </c:pt>
                <c:pt idx="518">
                  <c:v>1.0831669993346642</c:v>
                </c:pt>
                <c:pt idx="519">
                  <c:v>1.0778443113772456</c:v>
                </c:pt>
                <c:pt idx="520">
                  <c:v>1.0585495675316035</c:v>
                </c:pt>
                <c:pt idx="521">
                  <c:v>1.0598802395209581</c:v>
                </c:pt>
                <c:pt idx="522">
                  <c:v>1.0538922155688624</c:v>
                </c:pt>
                <c:pt idx="523">
                  <c:v>1.0518962075848304</c:v>
                </c:pt>
                <c:pt idx="524">
                  <c:v>1.053226879574185</c:v>
                </c:pt>
                <c:pt idx="525">
                  <c:v>1.0625415834996674</c:v>
                </c:pt>
                <c:pt idx="526">
                  <c:v>1.0545575515635397</c:v>
                </c:pt>
                <c:pt idx="527">
                  <c:v>1.0678642714570858</c:v>
                </c:pt>
                <c:pt idx="528">
                  <c:v>1.0645375914836994</c:v>
                </c:pt>
                <c:pt idx="529">
                  <c:v>1.0472388556220893</c:v>
                </c:pt>
                <c:pt idx="530">
                  <c:v>1.0452428476380573</c:v>
                </c:pt>
                <c:pt idx="531">
                  <c:v>1.04457751164338</c:v>
                </c:pt>
                <c:pt idx="532">
                  <c:v>1.0505655355954757</c:v>
                </c:pt>
                <c:pt idx="533">
                  <c:v>1.0405854956753162</c:v>
                </c:pt>
                <c:pt idx="534">
                  <c:v>1.038589487691284</c:v>
                </c:pt>
                <c:pt idx="535">
                  <c:v>1.0312707917498336</c:v>
                </c:pt>
                <c:pt idx="536">
                  <c:v>1.0359281437125749</c:v>
                </c:pt>
                <c:pt idx="537">
                  <c:v>1.0565535595475717</c:v>
                </c:pt>
                <c:pt idx="538">
                  <c:v>1.0618762475049901</c:v>
                </c:pt>
                <c:pt idx="539">
                  <c:v>1.0558882235528941</c:v>
                </c:pt>
                <c:pt idx="540">
                  <c:v>1.0592149035262808</c:v>
                </c:pt>
                <c:pt idx="541">
                  <c:v>1.0658682634730539</c:v>
                </c:pt>
                <c:pt idx="542">
                  <c:v>1.0598802395209581</c:v>
                </c:pt>
                <c:pt idx="543">
                  <c:v>1.0605455755156354</c:v>
                </c:pt>
                <c:pt idx="544">
                  <c:v>1.053226879574185</c:v>
                </c:pt>
                <c:pt idx="545">
                  <c:v>1.053226879574185</c:v>
                </c:pt>
                <c:pt idx="546">
                  <c:v>1.0479041916167664</c:v>
                </c:pt>
                <c:pt idx="547">
                  <c:v>1.0312707917498336</c:v>
                </c:pt>
                <c:pt idx="548">
                  <c:v>1.0279441117764472</c:v>
                </c:pt>
                <c:pt idx="549">
                  <c:v>1.0339321357285429</c:v>
                </c:pt>
                <c:pt idx="550">
                  <c:v>1.0212907518296741</c:v>
                </c:pt>
                <c:pt idx="551">
                  <c:v>1.0192947438456421</c:v>
                </c:pt>
                <c:pt idx="552">
                  <c:v>1.0252827677977379</c:v>
                </c:pt>
                <c:pt idx="553">
                  <c:v>1.0066533599467733</c:v>
                </c:pt>
                <c:pt idx="554">
                  <c:v>1.0206254158349968</c:v>
                </c:pt>
                <c:pt idx="555">
                  <c:v>1.0171071024429208</c:v>
                </c:pt>
                <c:pt idx="556">
                  <c:v>1.01377887239566</c:v>
                </c:pt>
                <c:pt idx="557">
                  <c:v>1.0157758104240164</c:v>
                </c:pt>
                <c:pt idx="558">
                  <c:v>1.0330826066697729</c:v>
                </c:pt>
                <c:pt idx="559">
                  <c:v>1.0324169606603208</c:v>
                </c:pt>
                <c:pt idx="560">
                  <c:v>1.0390734207548427</c:v>
                </c:pt>
                <c:pt idx="561">
                  <c:v>1.0337482526792252</c:v>
                </c:pt>
                <c:pt idx="562">
                  <c:v>1.025094854556347</c:v>
                </c:pt>
                <c:pt idx="563">
                  <c:v>1.0417360047926514</c:v>
                </c:pt>
                <c:pt idx="564">
                  <c:v>1.0337482526792252</c:v>
                </c:pt>
                <c:pt idx="565">
                  <c:v>1.025094854556347</c:v>
                </c:pt>
                <c:pt idx="566">
                  <c:v>1.0217666245090862</c:v>
                </c:pt>
                <c:pt idx="567">
                  <c:v>1.0124475803767556</c:v>
                </c:pt>
                <c:pt idx="568">
                  <c:v>1.0037941822538774</c:v>
                </c:pt>
                <c:pt idx="569">
                  <c:v>1.0144445184051123</c:v>
                </c:pt>
                <c:pt idx="570">
                  <c:v>1.0144445184051123</c:v>
                </c:pt>
                <c:pt idx="571">
                  <c:v>1.0177727484523731</c:v>
                </c:pt>
                <c:pt idx="572">
                  <c:v>1.0244292085468949</c:v>
                </c:pt>
                <c:pt idx="573">
                  <c:v>1.0197696864807295</c:v>
                </c:pt>
                <c:pt idx="574">
                  <c:v>1.025094854556347</c:v>
                </c:pt>
                <c:pt idx="575">
                  <c:v>1.0177727484523731</c:v>
                </c:pt>
                <c:pt idx="576">
                  <c:v>1.0171071024429208</c:v>
                </c:pt>
                <c:pt idx="577">
                  <c:v>1.002462890234973</c:v>
                </c:pt>
                <c:pt idx="578">
                  <c:v>1.0037941822538774</c:v>
                </c:pt>
                <c:pt idx="579">
                  <c:v>1.0051254742727818</c:v>
                </c:pt>
                <c:pt idx="580">
                  <c:v>1.0051254742727818</c:v>
                </c:pt>
                <c:pt idx="581">
                  <c:v>1.0191040404712775</c:v>
                </c:pt>
                <c:pt idx="582">
                  <c:v>1.0091193503294948</c:v>
                </c:pt>
                <c:pt idx="583">
                  <c:v>1.0057911202822338</c:v>
                </c:pt>
                <c:pt idx="584">
                  <c:v>1.0031285362444253</c:v>
                </c:pt>
                <c:pt idx="585">
                  <c:v>1.0031285362444253</c:v>
                </c:pt>
                <c:pt idx="586">
                  <c:v>1.0004659522066166</c:v>
                </c:pt>
                <c:pt idx="587">
                  <c:v>0.9971377221593557</c:v>
                </c:pt>
                <c:pt idx="588">
                  <c:v>1.0057911202822338</c:v>
                </c:pt>
                <c:pt idx="589">
                  <c:v>0.99846901417826006</c:v>
                </c:pt>
                <c:pt idx="590">
                  <c:v>1.0011315982160687</c:v>
                </c:pt>
                <c:pt idx="591">
                  <c:v>0.99846901417826006</c:v>
                </c:pt>
                <c:pt idx="592">
                  <c:v>0.99380949211209479</c:v>
                </c:pt>
                <c:pt idx="593">
                  <c:v>0.98781867802702528</c:v>
                </c:pt>
                <c:pt idx="594">
                  <c:v>0.97716834187579049</c:v>
                </c:pt>
                <c:pt idx="595">
                  <c:v>0.9738401118285297</c:v>
                </c:pt>
                <c:pt idx="596">
                  <c:v>0.96851494375291225</c:v>
                </c:pt>
                <c:pt idx="597">
                  <c:v>0.99181255408373836</c:v>
                </c:pt>
                <c:pt idx="598">
                  <c:v>0.99780336816880788</c:v>
                </c:pt>
                <c:pt idx="599">
                  <c:v>0.99580643014045134</c:v>
                </c:pt>
                <c:pt idx="600">
                  <c:v>0.99380949211209479</c:v>
                </c:pt>
                <c:pt idx="601">
                  <c:v>0.990481262064834</c:v>
                </c:pt>
                <c:pt idx="602">
                  <c:v>0.99114690807428618</c:v>
                </c:pt>
                <c:pt idx="603">
                  <c:v>0.9971377221593557</c:v>
                </c:pt>
                <c:pt idx="604">
                  <c:v>1.0044598282633295</c:v>
                </c:pt>
                <c:pt idx="605">
                  <c:v>1.0111162883578513</c:v>
                </c:pt>
                <c:pt idx="606">
                  <c:v>1.0084537043200426</c:v>
                </c:pt>
                <c:pt idx="607">
                  <c:v>1.0084537043200426</c:v>
                </c:pt>
                <c:pt idx="608">
                  <c:v>1.0117819343673033</c:v>
                </c:pt>
                <c:pt idx="609">
                  <c:v>0.99913466018771213</c:v>
                </c:pt>
                <c:pt idx="610">
                  <c:v>1.0044492382364838</c:v>
                </c:pt>
                <c:pt idx="611">
                  <c:v>1.0004044762033166</c:v>
                </c:pt>
                <c:pt idx="612">
                  <c:v>1.0051233652420117</c:v>
                </c:pt>
                <c:pt idx="613">
                  <c:v>1.0044492382364838</c:v>
                </c:pt>
                <c:pt idx="614">
                  <c:v>0.99838209518673326</c:v>
                </c:pt>
                <c:pt idx="615">
                  <c:v>0.99433733315356621</c:v>
                </c:pt>
                <c:pt idx="616">
                  <c:v>0.9916408251314548</c:v>
                </c:pt>
                <c:pt idx="617">
                  <c:v>0.98961844411487121</c:v>
                </c:pt>
                <c:pt idx="618">
                  <c:v>0.99231495213698273</c:v>
                </c:pt>
                <c:pt idx="619">
                  <c:v>0.99433733315356621</c:v>
                </c:pt>
                <c:pt idx="620">
                  <c:v>0.99635971417014968</c:v>
                </c:pt>
                <c:pt idx="621">
                  <c:v>0.99433733315356621</c:v>
                </c:pt>
                <c:pt idx="622">
                  <c:v>0.98085479304300938</c:v>
                </c:pt>
                <c:pt idx="623">
                  <c:v>0.97074288796009178</c:v>
                </c:pt>
                <c:pt idx="624">
                  <c:v>0.96467574491034114</c:v>
                </c:pt>
                <c:pt idx="625">
                  <c:v>0.95388971282189572</c:v>
                </c:pt>
                <c:pt idx="626">
                  <c:v>0.96197923688822973</c:v>
                </c:pt>
                <c:pt idx="627">
                  <c:v>0.95726034784953484</c:v>
                </c:pt>
                <c:pt idx="628">
                  <c:v>0.9613051098827019</c:v>
                </c:pt>
                <c:pt idx="629">
                  <c:v>0.95523796683295137</c:v>
                </c:pt>
                <c:pt idx="630">
                  <c:v>0.9613051098827019</c:v>
                </c:pt>
                <c:pt idx="631">
                  <c:v>0.97209114197114743</c:v>
                </c:pt>
                <c:pt idx="632">
                  <c:v>0.99096669812592686</c:v>
                </c:pt>
                <c:pt idx="633">
                  <c:v>0.99366320614803838</c:v>
                </c:pt>
                <c:pt idx="634">
                  <c:v>0.9916408251314548</c:v>
                </c:pt>
                <c:pt idx="635">
                  <c:v>0.96534987191586896</c:v>
                </c:pt>
                <c:pt idx="636">
                  <c:v>0.96063098287717408</c:v>
                </c:pt>
                <c:pt idx="637">
                  <c:v>0.96332749089928538</c:v>
                </c:pt>
                <c:pt idx="638">
                  <c:v>0.96467574491034114</c:v>
                </c:pt>
                <c:pt idx="639">
                  <c:v>0.96534987191586896</c:v>
                </c:pt>
                <c:pt idx="640">
                  <c:v>0.95793447485506278</c:v>
                </c:pt>
                <c:pt idx="641">
                  <c:v>0.95186733180531213</c:v>
                </c:pt>
                <c:pt idx="642">
                  <c:v>0.94782256977214518</c:v>
                </c:pt>
                <c:pt idx="643">
                  <c:v>0.95321558581636789</c:v>
                </c:pt>
                <c:pt idx="644">
                  <c:v>0.96332749089928538</c:v>
                </c:pt>
                <c:pt idx="645">
                  <c:v>0.98894431710934338</c:v>
                </c:pt>
                <c:pt idx="646">
                  <c:v>0.97074288796009178</c:v>
                </c:pt>
                <c:pt idx="647">
                  <c:v>0.9586086018605906</c:v>
                </c:pt>
                <c:pt idx="648">
                  <c:v>0.95456383982742354</c:v>
                </c:pt>
                <c:pt idx="649">
                  <c:v>0.96872050694350809</c:v>
                </c:pt>
                <c:pt idx="650">
                  <c:v>0.96534987191586896</c:v>
                </c:pt>
                <c:pt idx="651">
                  <c:v>0.9613051098827019</c:v>
                </c:pt>
                <c:pt idx="652">
                  <c:v>0.97411352298773091</c:v>
                </c:pt>
                <c:pt idx="653">
                  <c:v>0.97478764999325884</c:v>
                </c:pt>
                <c:pt idx="654">
                  <c:v>0.96872050694350809</c:v>
                </c:pt>
                <c:pt idx="655">
                  <c:v>0.96804637993798026</c:v>
                </c:pt>
                <c:pt idx="656">
                  <c:v>0.95591209383847919</c:v>
                </c:pt>
                <c:pt idx="657">
                  <c:v>0.95591209383847919</c:v>
                </c:pt>
                <c:pt idx="658">
                  <c:v>0.95726034784953484</c:v>
                </c:pt>
                <c:pt idx="659">
                  <c:v>0.96737225293245244</c:v>
                </c:pt>
                <c:pt idx="660">
                  <c:v>0.96265336389375755</c:v>
                </c:pt>
                <c:pt idx="661">
                  <c:v>0.96197923688822973</c:v>
                </c:pt>
                <c:pt idx="662">
                  <c:v>0.95523796683295137</c:v>
                </c:pt>
                <c:pt idx="663">
                  <c:v>0.9613051098827019</c:v>
                </c:pt>
                <c:pt idx="664">
                  <c:v>0.97343939598220308</c:v>
                </c:pt>
                <c:pt idx="665">
                  <c:v>0.97343939598220308</c:v>
                </c:pt>
                <c:pt idx="666">
                  <c:v>0.96939463394903602</c:v>
                </c:pt>
                <c:pt idx="667">
                  <c:v>0.99905622219226109</c:v>
                </c:pt>
                <c:pt idx="668">
                  <c:v>0.99973034919778891</c:v>
                </c:pt>
                <c:pt idx="669">
                  <c:v>0.99501146015909403</c:v>
                </c:pt>
                <c:pt idx="670">
                  <c:v>0.98894431710934338</c:v>
                </c:pt>
                <c:pt idx="671">
                  <c:v>0.99096669812592686</c:v>
                </c:pt>
                <c:pt idx="672">
                  <c:v>0.98827019010381556</c:v>
                </c:pt>
                <c:pt idx="673">
                  <c:v>0.98557368208170415</c:v>
                </c:pt>
                <c:pt idx="674">
                  <c:v>0.99635971417014968</c:v>
                </c:pt>
                <c:pt idx="675">
                  <c:v>0.99568558716462185</c:v>
                </c:pt>
                <c:pt idx="676">
                  <c:v>0.99096669812592686</c:v>
                </c:pt>
                <c:pt idx="677">
                  <c:v>0.99905622219226109</c:v>
                </c:pt>
                <c:pt idx="678">
                  <c:v>0.99905622219226109</c:v>
                </c:pt>
                <c:pt idx="679">
                  <c:v>0.99501146015909403</c:v>
                </c:pt>
                <c:pt idx="680">
                  <c:v>0.99568558716462185</c:v>
                </c:pt>
                <c:pt idx="681">
                  <c:v>0.9970338411756775</c:v>
                </c:pt>
                <c:pt idx="682">
                  <c:v>1.0125387623028179</c:v>
                </c:pt>
                <c:pt idx="683">
                  <c:v>0.96939463394903602</c:v>
                </c:pt>
                <c:pt idx="684">
                  <c:v>0.95051907779425648</c:v>
                </c:pt>
                <c:pt idx="685">
                  <c:v>0.95315682281059055</c:v>
                </c:pt>
                <c:pt idx="686">
                  <c:v>0.94501018329938902</c:v>
                </c:pt>
                <c:pt idx="687">
                  <c:v>0.9443312966734555</c:v>
                </c:pt>
                <c:pt idx="688">
                  <c:v>0.94636795655125583</c:v>
                </c:pt>
                <c:pt idx="689">
                  <c:v>0.94568906992532242</c:v>
                </c:pt>
                <c:pt idx="690">
                  <c:v>0.94840461642905638</c:v>
                </c:pt>
                <c:pt idx="691">
                  <c:v>0.94501018329938902</c:v>
                </c:pt>
                <c:pt idx="692">
                  <c:v>0.95179904955872363</c:v>
                </c:pt>
                <c:pt idx="693">
                  <c:v>0.93618465716225385</c:v>
                </c:pt>
                <c:pt idx="694">
                  <c:v>0.94093686354378814</c:v>
                </c:pt>
                <c:pt idx="695">
                  <c:v>0.93279022403258649</c:v>
                </c:pt>
                <c:pt idx="696">
                  <c:v>0.92328581126951792</c:v>
                </c:pt>
                <c:pt idx="697">
                  <c:v>0.92260692464358451</c:v>
                </c:pt>
                <c:pt idx="698">
                  <c:v>0.921928038017651</c:v>
                </c:pt>
                <c:pt idx="699">
                  <c:v>0.91513917175831638</c:v>
                </c:pt>
                <c:pt idx="700">
                  <c:v>0.9110658520027155</c:v>
                </c:pt>
                <c:pt idx="701">
                  <c:v>0.91446028513238287</c:v>
                </c:pt>
                <c:pt idx="702">
                  <c:v>0.91446028513238287</c:v>
                </c:pt>
                <c:pt idx="703">
                  <c:v>0.9103869653767821</c:v>
                </c:pt>
                <c:pt idx="704">
                  <c:v>0.90767141887304814</c:v>
                </c:pt>
                <c:pt idx="705">
                  <c:v>0.91378139850644946</c:v>
                </c:pt>
                <c:pt idx="706">
                  <c:v>0.90835030549898166</c:v>
                </c:pt>
                <c:pt idx="707">
                  <c:v>0.90970807875084858</c:v>
                </c:pt>
                <c:pt idx="708">
                  <c:v>0.91581805838424979</c:v>
                </c:pt>
                <c:pt idx="709">
                  <c:v>0.91581805838424979</c:v>
                </c:pt>
                <c:pt idx="710">
                  <c:v>0.91649694501018331</c:v>
                </c:pt>
                <c:pt idx="711">
                  <c:v>0.91649694501018331</c:v>
                </c:pt>
                <c:pt idx="712">
                  <c:v>0.9049558723693143</c:v>
                </c:pt>
                <c:pt idx="713">
                  <c:v>0.89952477936184649</c:v>
                </c:pt>
                <c:pt idx="714">
                  <c:v>0.89748811948404617</c:v>
                </c:pt>
                <c:pt idx="715">
                  <c:v>0.89341479972844529</c:v>
                </c:pt>
                <c:pt idx="716">
                  <c:v>0.90156143923964693</c:v>
                </c:pt>
                <c:pt idx="717">
                  <c:v>0.90767141887304814</c:v>
                </c:pt>
                <c:pt idx="718">
                  <c:v>0.9110658520027155</c:v>
                </c:pt>
                <c:pt idx="719">
                  <c:v>0.9103869653767821</c:v>
                </c:pt>
                <c:pt idx="720">
                  <c:v>0.9103869653767821</c:v>
                </c:pt>
                <c:pt idx="721">
                  <c:v>0.91785471826205023</c:v>
                </c:pt>
                <c:pt idx="722">
                  <c:v>0.91989137813985067</c:v>
                </c:pt>
                <c:pt idx="723">
                  <c:v>0.91989137813985067</c:v>
                </c:pt>
                <c:pt idx="724">
                  <c:v>0.91581805838424979</c:v>
                </c:pt>
                <c:pt idx="725">
                  <c:v>0.91310251188051583</c:v>
                </c:pt>
                <c:pt idx="726">
                  <c:v>0.91242362525458243</c:v>
                </c:pt>
                <c:pt idx="727">
                  <c:v>0.90699253224711462</c:v>
                </c:pt>
                <c:pt idx="728">
                  <c:v>0.90359809911744737</c:v>
                </c:pt>
                <c:pt idx="729">
                  <c:v>0.90359809911744737</c:v>
                </c:pt>
                <c:pt idx="730">
                  <c:v>0.89884589273591309</c:v>
                </c:pt>
                <c:pt idx="731">
                  <c:v>0.888662593346911</c:v>
                </c:pt>
                <c:pt idx="732">
                  <c:v>0.90020366598778001</c:v>
                </c:pt>
                <c:pt idx="733">
                  <c:v>0.89952477936184649</c:v>
                </c:pt>
                <c:pt idx="734">
                  <c:v>0.89748811948404617</c:v>
                </c:pt>
                <c:pt idx="735">
                  <c:v>0.89748811948404617</c:v>
                </c:pt>
                <c:pt idx="736">
                  <c:v>0.89002036659877792</c:v>
                </c:pt>
                <c:pt idx="737">
                  <c:v>0.89273591310251188</c:v>
                </c:pt>
                <c:pt idx="738">
                  <c:v>0.89613034623217913</c:v>
                </c:pt>
                <c:pt idx="739">
                  <c:v>0.89341479972844529</c:v>
                </c:pt>
                <c:pt idx="740">
                  <c:v>0.89613034623217913</c:v>
                </c:pt>
                <c:pt idx="741">
                  <c:v>0.89545145960624573</c:v>
                </c:pt>
                <c:pt idx="742">
                  <c:v>0.89680923285811276</c:v>
                </c:pt>
                <c:pt idx="743">
                  <c:v>0.88391038696537672</c:v>
                </c:pt>
                <c:pt idx="744">
                  <c:v>0.888662593346911</c:v>
                </c:pt>
                <c:pt idx="745">
                  <c:v>0.88526816021724364</c:v>
                </c:pt>
                <c:pt idx="746">
                  <c:v>0.88526816021724364</c:v>
                </c:pt>
                <c:pt idx="747">
                  <c:v>0.888662593346911</c:v>
                </c:pt>
                <c:pt idx="748">
                  <c:v>0.89137813985064496</c:v>
                </c:pt>
                <c:pt idx="749">
                  <c:v>0.9103869653767821</c:v>
                </c:pt>
                <c:pt idx="750">
                  <c:v>0.90148888435651642</c:v>
                </c:pt>
                <c:pt idx="751">
                  <c:v>0.88789176694540761</c:v>
                </c:pt>
                <c:pt idx="752">
                  <c:v>0.89333061390985113</c:v>
                </c:pt>
                <c:pt idx="753">
                  <c:v>0.88925147868651844</c:v>
                </c:pt>
                <c:pt idx="754">
                  <c:v>0.91440614589706981</c:v>
                </c:pt>
                <c:pt idx="755">
                  <c:v>0.91644571350873616</c:v>
                </c:pt>
                <c:pt idx="756">
                  <c:v>0.91032701067373722</c:v>
                </c:pt>
                <c:pt idx="757">
                  <c:v>0.89333061390985113</c:v>
                </c:pt>
                <c:pt idx="758">
                  <c:v>0.89740974913318372</c:v>
                </c:pt>
                <c:pt idx="759">
                  <c:v>0.90760758719151535</c:v>
                </c:pt>
                <c:pt idx="760">
                  <c:v>0.89672989326262831</c:v>
                </c:pt>
                <c:pt idx="761">
                  <c:v>0.89061119042762937</c:v>
                </c:pt>
                <c:pt idx="762">
                  <c:v>0.90148888435651642</c:v>
                </c:pt>
                <c:pt idx="763">
                  <c:v>0.88585219933374126</c:v>
                </c:pt>
                <c:pt idx="764">
                  <c:v>0.91100686654429264</c:v>
                </c:pt>
                <c:pt idx="765">
                  <c:v>0.91100686654429264</c:v>
                </c:pt>
                <c:pt idx="766">
                  <c:v>0.91440614589706981</c:v>
                </c:pt>
                <c:pt idx="767">
                  <c:v>0.90148888435651642</c:v>
                </c:pt>
                <c:pt idx="768">
                  <c:v>0.89537018152151748</c:v>
                </c:pt>
                <c:pt idx="769">
                  <c:v>0.89876946087429477</c:v>
                </c:pt>
                <c:pt idx="770">
                  <c:v>0.90828744306207088</c:v>
                </c:pt>
                <c:pt idx="771">
                  <c:v>0.90828744306207088</c:v>
                </c:pt>
                <c:pt idx="772">
                  <c:v>0.90352845196818266</c:v>
                </c:pt>
                <c:pt idx="773">
                  <c:v>0.90896729893262629</c:v>
                </c:pt>
                <c:pt idx="774">
                  <c:v>0.91576585763818075</c:v>
                </c:pt>
                <c:pt idx="775">
                  <c:v>0.92188456047317979</c:v>
                </c:pt>
                <c:pt idx="776">
                  <c:v>0.9048881637092937</c:v>
                </c:pt>
                <c:pt idx="777">
                  <c:v>0.90012917261540559</c:v>
                </c:pt>
                <c:pt idx="778">
                  <c:v>0.88653205520429668</c:v>
                </c:pt>
                <c:pt idx="779">
                  <c:v>0.88925147868651844</c:v>
                </c:pt>
                <c:pt idx="780">
                  <c:v>0.88381263172207492</c:v>
                </c:pt>
                <c:pt idx="781">
                  <c:v>0.86341695560541165</c:v>
                </c:pt>
                <c:pt idx="782">
                  <c:v>0.86681623495818894</c:v>
                </c:pt>
                <c:pt idx="783">
                  <c:v>0.8831327758515195</c:v>
                </c:pt>
                <c:pt idx="784">
                  <c:v>0.85797810864096813</c:v>
                </c:pt>
                <c:pt idx="785">
                  <c:v>0.84166156774763756</c:v>
                </c:pt>
                <c:pt idx="786">
                  <c:v>0.86205724386430072</c:v>
                </c:pt>
                <c:pt idx="787">
                  <c:v>0.85525868515874637</c:v>
                </c:pt>
                <c:pt idx="788">
                  <c:v>0.87021551431096611</c:v>
                </c:pt>
                <c:pt idx="789">
                  <c:v>0.84710041471208108</c:v>
                </c:pt>
                <c:pt idx="790">
                  <c:v>0.85661839689985719</c:v>
                </c:pt>
                <c:pt idx="791">
                  <c:v>0.89469032565096207</c:v>
                </c:pt>
                <c:pt idx="792">
                  <c:v>0.92120470460262427</c:v>
                </c:pt>
                <c:pt idx="793">
                  <c:v>0.9314025426609559</c:v>
                </c:pt>
                <c:pt idx="794">
                  <c:v>0.93752124549595484</c:v>
                </c:pt>
                <c:pt idx="795">
                  <c:v>0.93480182201373307</c:v>
                </c:pt>
                <c:pt idx="796">
                  <c:v>0.92732340743762331</c:v>
                </c:pt>
                <c:pt idx="797">
                  <c:v>0.95111836290706375</c:v>
                </c:pt>
                <c:pt idx="798">
                  <c:v>0.9579169216126181</c:v>
                </c:pt>
                <c:pt idx="799">
                  <c:v>0.9538377863892854</c:v>
                </c:pt>
                <c:pt idx="800">
                  <c:v>0.94431980420150929</c:v>
                </c:pt>
                <c:pt idx="801">
                  <c:v>0.94567951594262023</c:v>
                </c:pt>
                <c:pt idx="802">
                  <c:v>0.94499966007206482</c:v>
                </c:pt>
                <c:pt idx="803">
                  <c:v>0.92324427221429062</c:v>
                </c:pt>
                <c:pt idx="804">
                  <c:v>0.93004283091984497</c:v>
                </c:pt>
                <c:pt idx="805">
                  <c:v>0.93004283091984497</c:v>
                </c:pt>
                <c:pt idx="806">
                  <c:v>0.93004283091984497</c:v>
                </c:pt>
                <c:pt idx="807">
                  <c:v>0.92936297504928955</c:v>
                </c:pt>
                <c:pt idx="808">
                  <c:v>0.93344211027262225</c:v>
                </c:pt>
                <c:pt idx="809">
                  <c:v>0.93752124549595484</c:v>
                </c:pt>
                <c:pt idx="810">
                  <c:v>0.93072268679040038</c:v>
                </c:pt>
                <c:pt idx="811">
                  <c:v>0.92188456047317979</c:v>
                </c:pt>
                <c:pt idx="812">
                  <c:v>0.94567951594262023</c:v>
                </c:pt>
                <c:pt idx="813">
                  <c:v>0.94633622137148232</c:v>
                </c:pt>
                <c:pt idx="814">
                  <c:v>0.92820202834307208</c:v>
                </c:pt>
                <c:pt idx="815">
                  <c:v>0.92820202834307208</c:v>
                </c:pt>
                <c:pt idx="816">
                  <c:v>0.93626166968903213</c:v>
                </c:pt>
                <c:pt idx="817">
                  <c:v>0.9376049432466923</c:v>
                </c:pt>
                <c:pt idx="818">
                  <c:v>0.92014238699711193</c:v>
                </c:pt>
                <c:pt idx="819">
                  <c:v>0.91947075021828195</c:v>
                </c:pt>
                <c:pt idx="820">
                  <c:v>0.93223184901605216</c:v>
                </c:pt>
                <c:pt idx="821">
                  <c:v>0.92887366512190217</c:v>
                </c:pt>
                <c:pt idx="822">
                  <c:v>0.918127476660622</c:v>
                </c:pt>
                <c:pt idx="823">
                  <c:v>0.91342601920881195</c:v>
                </c:pt>
                <c:pt idx="824">
                  <c:v>0.9147692927664719</c:v>
                </c:pt>
                <c:pt idx="825">
                  <c:v>0.91006783531466195</c:v>
                </c:pt>
                <c:pt idx="826">
                  <c:v>0.91141110887232191</c:v>
                </c:pt>
                <c:pt idx="827">
                  <c:v>0.918127476660622</c:v>
                </c:pt>
                <c:pt idx="828">
                  <c:v>0.92350057089126203</c:v>
                </c:pt>
                <c:pt idx="829">
                  <c:v>0.92215729733360208</c:v>
                </c:pt>
                <c:pt idx="830">
                  <c:v>0.92215729733360208</c:v>
                </c:pt>
                <c:pt idx="831">
                  <c:v>0.92887366512190217</c:v>
                </c:pt>
                <c:pt idx="832">
                  <c:v>0.9308885754583921</c:v>
                </c:pt>
                <c:pt idx="833">
                  <c:v>0.9020081939687018</c:v>
                </c:pt>
                <c:pt idx="834">
                  <c:v>0.89529182618040171</c:v>
                </c:pt>
                <c:pt idx="835">
                  <c:v>0.88320236416146158</c:v>
                </c:pt>
                <c:pt idx="836">
                  <c:v>0.88588891127678149</c:v>
                </c:pt>
                <c:pt idx="837">
                  <c:v>0.88924709517093159</c:v>
                </c:pt>
                <c:pt idx="838">
                  <c:v>0.88387400094029156</c:v>
                </c:pt>
                <c:pt idx="839">
                  <c:v>0.88387400094029156</c:v>
                </c:pt>
                <c:pt idx="840">
                  <c:v>0.88387400094029156</c:v>
                </c:pt>
                <c:pt idx="841">
                  <c:v>0.88991873194976157</c:v>
                </c:pt>
                <c:pt idx="842">
                  <c:v>0.87648599637316149</c:v>
                </c:pt>
                <c:pt idx="843">
                  <c:v>0.8825307273826315</c:v>
                </c:pt>
                <c:pt idx="844">
                  <c:v>0.88924709517093159</c:v>
                </c:pt>
                <c:pt idx="845">
                  <c:v>0.88924709517093159</c:v>
                </c:pt>
                <c:pt idx="846">
                  <c:v>0.87178453892135144</c:v>
                </c:pt>
                <c:pt idx="847">
                  <c:v>0.87782926993082144</c:v>
                </c:pt>
                <c:pt idx="848">
                  <c:v>0.87312781247901139</c:v>
                </c:pt>
                <c:pt idx="849">
                  <c:v>0.85969507690241131</c:v>
                </c:pt>
                <c:pt idx="850">
                  <c:v>0.86573980791188132</c:v>
                </c:pt>
                <c:pt idx="851">
                  <c:v>0.86976962858486129</c:v>
                </c:pt>
                <c:pt idx="852">
                  <c:v>0.87917254348848151</c:v>
                </c:pt>
                <c:pt idx="853">
                  <c:v>0.88924709517093159</c:v>
                </c:pt>
                <c:pt idx="854">
                  <c:v>0.88588891127678149</c:v>
                </c:pt>
                <c:pt idx="855">
                  <c:v>0.88521727449795151</c:v>
                </c:pt>
                <c:pt idx="856">
                  <c:v>0.88118745382497143</c:v>
                </c:pt>
                <c:pt idx="857">
                  <c:v>0.9020081939687018</c:v>
                </c:pt>
                <c:pt idx="858">
                  <c:v>0.89730673651689163</c:v>
                </c:pt>
                <c:pt idx="859">
                  <c:v>0.92484384444892198</c:v>
                </c:pt>
                <c:pt idx="860">
                  <c:v>0.918127476660622</c:v>
                </c:pt>
                <c:pt idx="861">
                  <c:v>0.93626166968903213</c:v>
                </c:pt>
                <c:pt idx="862">
                  <c:v>0.94029149036201232</c:v>
                </c:pt>
                <c:pt idx="863">
                  <c:v>0.93961985358318223</c:v>
                </c:pt>
                <c:pt idx="864">
                  <c:v>0.93626166968903213</c:v>
                </c:pt>
                <c:pt idx="865">
                  <c:v>0.95708240983276249</c:v>
                </c:pt>
                <c:pt idx="866">
                  <c:v>0.94835113170797236</c:v>
                </c:pt>
                <c:pt idx="867">
                  <c:v>0.94835113170797236</c:v>
                </c:pt>
                <c:pt idx="868">
                  <c:v>0.92887366512190217</c:v>
                </c:pt>
                <c:pt idx="869">
                  <c:v>0.90133655718987171</c:v>
                </c:pt>
                <c:pt idx="870">
                  <c:v>0.88759741117421742</c:v>
                </c:pt>
                <c:pt idx="871">
                  <c:v>0.87835160480781937</c:v>
                </c:pt>
                <c:pt idx="872">
                  <c:v>0.88165367851010434</c:v>
                </c:pt>
                <c:pt idx="873">
                  <c:v>0.88099326376964737</c:v>
                </c:pt>
                <c:pt idx="874">
                  <c:v>0.8724078721437063</c:v>
                </c:pt>
                <c:pt idx="875">
                  <c:v>0.87570994584599127</c:v>
                </c:pt>
                <c:pt idx="876">
                  <c:v>0.87703077532690532</c:v>
                </c:pt>
                <c:pt idx="877">
                  <c:v>0.8565579183727382</c:v>
                </c:pt>
                <c:pt idx="878">
                  <c:v>0.85985999207502317</c:v>
                </c:pt>
                <c:pt idx="879">
                  <c:v>0.8724078721437063</c:v>
                </c:pt>
                <c:pt idx="880">
                  <c:v>0.85193501518953907</c:v>
                </c:pt>
                <c:pt idx="881">
                  <c:v>0.84533086778496902</c:v>
                </c:pt>
                <c:pt idx="882">
                  <c:v>0.84533086778496902</c:v>
                </c:pt>
                <c:pt idx="883">
                  <c:v>0.85721833311319517</c:v>
                </c:pt>
                <c:pt idx="884">
                  <c:v>0.8565579183727382</c:v>
                </c:pt>
                <c:pt idx="885">
                  <c:v>0.86448289525822219</c:v>
                </c:pt>
                <c:pt idx="886">
                  <c:v>0.86118082155593711</c:v>
                </c:pt>
                <c:pt idx="887">
                  <c:v>0.86448289525822219</c:v>
                </c:pt>
                <c:pt idx="888">
                  <c:v>0.8697662131818783</c:v>
                </c:pt>
                <c:pt idx="889">
                  <c:v>0.86250165103685117</c:v>
                </c:pt>
                <c:pt idx="890">
                  <c:v>0.84995377096816804</c:v>
                </c:pt>
                <c:pt idx="891">
                  <c:v>0.85523708889182404</c:v>
                </c:pt>
                <c:pt idx="892">
                  <c:v>0.85589750363228112</c:v>
                </c:pt>
                <c:pt idx="893">
                  <c:v>0.86250165103685117</c:v>
                </c:pt>
                <c:pt idx="894">
                  <c:v>0.85787874785365215</c:v>
                </c:pt>
                <c:pt idx="895">
                  <c:v>0.85391625941091009</c:v>
                </c:pt>
                <c:pt idx="896">
                  <c:v>0.86052040681548014</c:v>
                </c:pt>
                <c:pt idx="897">
                  <c:v>0.84533086778496902</c:v>
                </c:pt>
                <c:pt idx="898">
                  <c:v>0.83410381719719995</c:v>
                </c:pt>
                <c:pt idx="899">
                  <c:v>0.84467045304451194</c:v>
                </c:pt>
                <c:pt idx="900">
                  <c:v>0.84268920882314091</c:v>
                </c:pt>
                <c:pt idx="901">
                  <c:v>0.83938713512085594</c:v>
                </c:pt>
                <c:pt idx="902">
                  <c:v>0.85457667415136707</c:v>
                </c:pt>
                <c:pt idx="903">
                  <c:v>0.86514330999867917</c:v>
                </c:pt>
                <c:pt idx="904">
                  <c:v>0.82287676660943077</c:v>
                </c:pt>
                <c:pt idx="905">
                  <c:v>0.81825386342623174</c:v>
                </c:pt>
                <c:pt idx="906">
                  <c:v>0.80834764231937661</c:v>
                </c:pt>
                <c:pt idx="907">
                  <c:v>0.81891427816668871</c:v>
                </c:pt>
                <c:pt idx="908">
                  <c:v>0.80636639809800559</c:v>
                </c:pt>
                <c:pt idx="909">
                  <c:v>0.81164971602166158</c:v>
                </c:pt>
                <c:pt idx="910">
                  <c:v>0.83542464667811389</c:v>
                </c:pt>
                <c:pt idx="911">
                  <c:v>0.84731211200634005</c:v>
                </c:pt>
                <c:pt idx="912">
                  <c:v>0.86844538370096425</c:v>
                </c:pt>
                <c:pt idx="913">
                  <c:v>0.87372870162462035</c:v>
                </c:pt>
                <c:pt idx="914">
                  <c:v>0.89155989961695947</c:v>
                </c:pt>
                <c:pt idx="915">
                  <c:v>0.89420155857878747</c:v>
                </c:pt>
                <c:pt idx="916">
                  <c:v>0.89684321754061558</c:v>
                </c:pt>
                <c:pt idx="917">
                  <c:v>0.89420155857878747</c:v>
                </c:pt>
                <c:pt idx="918">
                  <c:v>0.89155989961695947</c:v>
                </c:pt>
                <c:pt idx="919">
                  <c:v>0.90740985338792768</c:v>
                </c:pt>
                <c:pt idx="920">
                  <c:v>0.90873068286884162</c:v>
                </c:pt>
                <c:pt idx="921">
                  <c:v>0.89816404702152952</c:v>
                </c:pt>
                <c:pt idx="922">
                  <c:v>0.89750363228107255</c:v>
                </c:pt>
                <c:pt idx="923">
                  <c:v>0.88297450799101829</c:v>
                </c:pt>
                <c:pt idx="924">
                  <c:v>0.88297450799101829</c:v>
                </c:pt>
                <c:pt idx="925">
                  <c:v>0.88297450799101829</c:v>
                </c:pt>
                <c:pt idx="926">
                  <c:v>0.88231409325056132</c:v>
                </c:pt>
                <c:pt idx="927">
                  <c:v>0.91863690397569675</c:v>
                </c:pt>
                <c:pt idx="928">
                  <c:v>0.9041077796856426</c:v>
                </c:pt>
                <c:pt idx="929">
                  <c:v>0.92193897767798183</c:v>
                </c:pt>
                <c:pt idx="930">
                  <c:v>0.91929731871615372</c:v>
                </c:pt>
                <c:pt idx="931">
                  <c:v>0.92854312508255188</c:v>
                </c:pt>
                <c:pt idx="932">
                  <c:v>0.92722229560163782</c:v>
                </c:pt>
                <c:pt idx="933">
                  <c:v>0.91599524501386864</c:v>
                </c:pt>
                <c:pt idx="934">
                  <c:v>0.90740985338792768</c:v>
                </c:pt>
                <c:pt idx="935">
                  <c:v>0.91335358605204076</c:v>
                </c:pt>
                <c:pt idx="936">
                  <c:v>0.92656188086118085</c:v>
                </c:pt>
                <c:pt idx="937">
                  <c:v>0.91929731871615372</c:v>
                </c:pt>
                <c:pt idx="938">
                  <c:v>0.941091005151235</c:v>
                </c:pt>
                <c:pt idx="939">
                  <c:v>0.93382644300620798</c:v>
                </c:pt>
                <c:pt idx="940">
                  <c:v>0.94637432307489111</c:v>
                </c:pt>
                <c:pt idx="941">
                  <c:v>0.93646810196803598</c:v>
                </c:pt>
                <c:pt idx="942">
                  <c:v>0.93646810196803598</c:v>
                </c:pt>
                <c:pt idx="943">
                  <c:v>0.94241183463214895</c:v>
                </c:pt>
                <c:pt idx="944">
                  <c:v>0.93473163105784263</c:v>
                </c:pt>
                <c:pt idx="945">
                  <c:v>0.92365815528921313</c:v>
                </c:pt>
                <c:pt idx="946">
                  <c:v>0.91779572694111511</c:v>
                </c:pt>
                <c:pt idx="947">
                  <c:v>0.919098488796248</c:v>
                </c:pt>
                <c:pt idx="948">
                  <c:v>0.90932777488275152</c:v>
                </c:pt>
                <c:pt idx="949">
                  <c:v>0.919098488796248</c:v>
                </c:pt>
                <c:pt idx="950">
                  <c:v>0.91453882230328287</c:v>
                </c:pt>
                <c:pt idx="951">
                  <c:v>0.90867639395518496</c:v>
                </c:pt>
                <c:pt idx="952">
                  <c:v>0.89955706096925481</c:v>
                </c:pt>
                <c:pt idx="953">
                  <c:v>0.89499739447628968</c:v>
                </c:pt>
                <c:pt idx="954">
                  <c:v>0.89239187076602389</c:v>
                </c:pt>
                <c:pt idx="955">
                  <c:v>0.89499739447628968</c:v>
                </c:pt>
                <c:pt idx="956">
                  <c:v>0.89825429911412191</c:v>
                </c:pt>
                <c:pt idx="957">
                  <c:v>0.89890568004168836</c:v>
                </c:pt>
                <c:pt idx="958">
                  <c:v>0.89825429911412191</c:v>
                </c:pt>
                <c:pt idx="959">
                  <c:v>0.8910891089108911</c:v>
                </c:pt>
                <c:pt idx="960">
                  <c:v>0.88978634705575821</c:v>
                </c:pt>
                <c:pt idx="961">
                  <c:v>0.87871287128712872</c:v>
                </c:pt>
                <c:pt idx="962">
                  <c:v>0.87936425221469516</c:v>
                </c:pt>
                <c:pt idx="963">
                  <c:v>0.88066701406982795</c:v>
                </c:pt>
                <c:pt idx="964">
                  <c:v>0.87089630015633135</c:v>
                </c:pt>
                <c:pt idx="965">
                  <c:v>0.88001563314226161</c:v>
                </c:pt>
                <c:pt idx="966">
                  <c:v>0.86698801459093278</c:v>
                </c:pt>
                <c:pt idx="967">
                  <c:v>0.85852006253256896</c:v>
                </c:pt>
                <c:pt idx="968">
                  <c:v>0.86438249088066699</c:v>
                </c:pt>
                <c:pt idx="969">
                  <c:v>0.86242834809796765</c:v>
                </c:pt>
                <c:pt idx="970">
                  <c:v>0.86242834809796765</c:v>
                </c:pt>
                <c:pt idx="971">
                  <c:v>0.84418968212610734</c:v>
                </c:pt>
                <c:pt idx="972">
                  <c:v>0.84484106305367379</c:v>
                </c:pt>
                <c:pt idx="973">
                  <c:v>0.8435383011985409</c:v>
                </c:pt>
                <c:pt idx="974">
                  <c:v>0.84484106305367379</c:v>
                </c:pt>
                <c:pt idx="975">
                  <c:v>0.83767587285044287</c:v>
                </c:pt>
                <c:pt idx="976">
                  <c:v>0.82529963522668059</c:v>
                </c:pt>
                <c:pt idx="977">
                  <c:v>0.8324648254299114</c:v>
                </c:pt>
                <c:pt idx="978">
                  <c:v>0.83572173006774364</c:v>
                </c:pt>
                <c:pt idx="979">
                  <c:v>0.83507034914017719</c:v>
                </c:pt>
                <c:pt idx="980">
                  <c:v>0.83507034914017719</c:v>
                </c:pt>
                <c:pt idx="981">
                  <c:v>0.8337675872850443</c:v>
                </c:pt>
                <c:pt idx="982">
                  <c:v>0.85461177696717028</c:v>
                </c:pt>
                <c:pt idx="983">
                  <c:v>0.85396039603960394</c:v>
                </c:pt>
                <c:pt idx="984">
                  <c:v>0.84744658676393947</c:v>
                </c:pt>
                <c:pt idx="985">
                  <c:v>0.88587806149035953</c:v>
                </c:pt>
                <c:pt idx="986">
                  <c:v>0.88652944241792597</c:v>
                </c:pt>
                <c:pt idx="987">
                  <c:v>0.89695153725898902</c:v>
                </c:pt>
                <c:pt idx="988">
                  <c:v>0.9021625846795206</c:v>
                </c:pt>
                <c:pt idx="989">
                  <c:v>0.9008598228243877</c:v>
                </c:pt>
                <c:pt idx="990">
                  <c:v>0.89564877540385612</c:v>
                </c:pt>
                <c:pt idx="991">
                  <c:v>0.90607087024491917</c:v>
                </c:pt>
                <c:pt idx="992">
                  <c:v>0.92430953621677947</c:v>
                </c:pt>
                <c:pt idx="993">
                  <c:v>0.92105263157894735</c:v>
                </c:pt>
                <c:pt idx="994">
                  <c:v>0.9301719645648775</c:v>
                </c:pt>
                <c:pt idx="995">
                  <c:v>0.9301719645648775</c:v>
                </c:pt>
                <c:pt idx="996">
                  <c:v>0.91453882230328287</c:v>
                </c:pt>
                <c:pt idx="997">
                  <c:v>0.90802501302761851</c:v>
                </c:pt>
                <c:pt idx="998">
                  <c:v>0.88587806149035953</c:v>
                </c:pt>
                <c:pt idx="999">
                  <c:v>0.90672225117248562</c:v>
                </c:pt>
                <c:pt idx="1000">
                  <c:v>0.90346534653465338</c:v>
                </c:pt>
                <c:pt idx="1001">
                  <c:v>0.91584158415841588</c:v>
                </c:pt>
                <c:pt idx="1002">
                  <c:v>0.92430953621677947</c:v>
                </c:pt>
                <c:pt idx="1003">
                  <c:v>0.94450234497133922</c:v>
                </c:pt>
                <c:pt idx="1004">
                  <c:v>0.93929129755080765</c:v>
                </c:pt>
                <c:pt idx="1005">
                  <c:v>0.93342886920270973</c:v>
                </c:pt>
                <c:pt idx="1006">
                  <c:v>0.94450234497133922</c:v>
                </c:pt>
                <c:pt idx="1007">
                  <c:v>0.97707139134966126</c:v>
                </c:pt>
                <c:pt idx="1008">
                  <c:v>0.99270453361125588</c:v>
                </c:pt>
                <c:pt idx="1009">
                  <c:v>0.98361730013106163</c:v>
                </c:pt>
                <c:pt idx="1010">
                  <c:v>1.0006553079947575</c:v>
                </c:pt>
                <c:pt idx="1011">
                  <c:v>0.99082568807339444</c:v>
                </c:pt>
                <c:pt idx="1012">
                  <c:v>1.0052424639580604</c:v>
                </c:pt>
                <c:pt idx="1013">
                  <c:v>0.98885976408912191</c:v>
                </c:pt>
                <c:pt idx="1014">
                  <c:v>0.97837483617300136</c:v>
                </c:pt>
                <c:pt idx="1015">
                  <c:v>0.97771952817824381</c:v>
                </c:pt>
                <c:pt idx="1016">
                  <c:v>0.9986893840104849</c:v>
                </c:pt>
                <c:pt idx="1017">
                  <c:v>0.99934469200524245</c:v>
                </c:pt>
                <c:pt idx="1018">
                  <c:v>0.98296199213630409</c:v>
                </c:pt>
                <c:pt idx="1019">
                  <c:v>1.0026212319790302</c:v>
                </c:pt>
                <c:pt idx="1020">
                  <c:v>0.99082568807339444</c:v>
                </c:pt>
                <c:pt idx="1021">
                  <c:v>1.0013106159895151</c:v>
                </c:pt>
                <c:pt idx="1022">
                  <c:v>1.0019659239842726</c:v>
                </c:pt>
                <c:pt idx="1023">
                  <c:v>1.0058977719528177</c:v>
                </c:pt>
                <c:pt idx="1024">
                  <c:v>1.0019659239842726</c:v>
                </c:pt>
                <c:pt idx="1025">
                  <c:v>1.0117955439056356</c:v>
                </c:pt>
                <c:pt idx="1026">
                  <c:v>1.0117955439056356</c:v>
                </c:pt>
                <c:pt idx="1027">
                  <c:v>1.0144167758846658</c:v>
                </c:pt>
                <c:pt idx="1028">
                  <c:v>0.99737876802096992</c:v>
                </c:pt>
                <c:pt idx="1029">
                  <c:v>1.0039318479685453</c:v>
                </c:pt>
                <c:pt idx="1030">
                  <c:v>1.0013106159895151</c:v>
                </c:pt>
                <c:pt idx="1031">
                  <c:v>0.98558322411533417</c:v>
                </c:pt>
                <c:pt idx="1032">
                  <c:v>0.98296199213630409</c:v>
                </c:pt>
                <c:pt idx="1033">
                  <c:v>0.99017038007863689</c:v>
                </c:pt>
                <c:pt idx="1034">
                  <c:v>0.99475753604193973</c:v>
                </c:pt>
                <c:pt idx="1035">
                  <c:v>1.0013106159895151</c:v>
                </c:pt>
                <c:pt idx="1036">
                  <c:v>0.99672346002621237</c:v>
                </c:pt>
                <c:pt idx="1037">
                  <c:v>0.99934469200524245</c:v>
                </c:pt>
                <c:pt idx="1038">
                  <c:v>0.99475753604193973</c:v>
                </c:pt>
                <c:pt idx="1039">
                  <c:v>0.99541284403669728</c:v>
                </c:pt>
                <c:pt idx="1040">
                  <c:v>0.98951507208387945</c:v>
                </c:pt>
                <c:pt idx="1041">
                  <c:v>0.98361730013106163</c:v>
                </c:pt>
                <c:pt idx="1042">
                  <c:v>0.98623853211009183</c:v>
                </c:pt>
                <c:pt idx="1043">
                  <c:v>0.99606815203145471</c:v>
                </c:pt>
                <c:pt idx="1044">
                  <c:v>0.98754914809960681</c:v>
                </c:pt>
                <c:pt idx="1045">
                  <c:v>0.98296199213630409</c:v>
                </c:pt>
                <c:pt idx="1046">
                  <c:v>0.98885976408912191</c:v>
                </c:pt>
                <c:pt idx="1047">
                  <c:v>0.97575360419397117</c:v>
                </c:pt>
                <c:pt idx="1048">
                  <c:v>0.96985583224115335</c:v>
                </c:pt>
                <c:pt idx="1049">
                  <c:v>0.96330275229357798</c:v>
                </c:pt>
                <c:pt idx="1050">
                  <c:v>0.97378768020969853</c:v>
                </c:pt>
                <c:pt idx="1051">
                  <c:v>0.980340760157274</c:v>
                </c:pt>
                <c:pt idx="1052">
                  <c:v>0.98820445609436436</c:v>
                </c:pt>
                <c:pt idx="1053">
                  <c:v>0.98623853211009183</c:v>
                </c:pt>
                <c:pt idx="1054">
                  <c:v>0.98754914809960681</c:v>
                </c:pt>
                <c:pt idx="1055">
                  <c:v>1.0255570117955439</c:v>
                </c:pt>
                <c:pt idx="1056">
                  <c:v>1.0222804718217562</c:v>
                </c:pt>
                <c:pt idx="1057">
                  <c:v>1.0301441677588468</c:v>
                </c:pt>
                <c:pt idx="1058">
                  <c:v>1.0307994757536043</c:v>
                </c:pt>
                <c:pt idx="1059">
                  <c:v>1.0327653997378767</c:v>
                </c:pt>
                <c:pt idx="1060">
                  <c:v>1.0327653997378767</c:v>
                </c:pt>
                <c:pt idx="1061">
                  <c:v>1.0190039318479687</c:v>
                </c:pt>
                <c:pt idx="1062">
                  <c:v>1.0183486238532109</c:v>
                </c:pt>
                <c:pt idx="1063">
                  <c:v>1.0255570117955439</c:v>
                </c:pt>
                <c:pt idx="1064">
                  <c:v>1.0386631716906947</c:v>
                </c:pt>
                <c:pt idx="1065">
                  <c:v>1.0386631716906947</c:v>
                </c:pt>
                <c:pt idx="1066">
                  <c:v>1.0406290956749673</c:v>
                </c:pt>
                <c:pt idx="1067">
                  <c:v>1.046526867627785</c:v>
                </c:pt>
                <c:pt idx="1068">
                  <c:v>1.0334207077326343</c:v>
                </c:pt>
                <c:pt idx="1069">
                  <c:v>1.0399737876802098</c:v>
                </c:pt>
                <c:pt idx="1070">
                  <c:v>1.0412844036697249</c:v>
                </c:pt>
                <c:pt idx="1071">
                  <c:v>1.0550458715596331</c:v>
                </c:pt>
                <c:pt idx="1072">
                  <c:v>1.0478374836173001</c:v>
                </c:pt>
                <c:pt idx="1073">
                  <c:v>1.0513495720868993</c:v>
                </c:pt>
                <c:pt idx="1074">
                  <c:v>1.0513495720868993</c:v>
                </c:pt>
                <c:pt idx="1075">
                  <c:v>1.0441079657669519</c:v>
                </c:pt>
                <c:pt idx="1076">
                  <c:v>1.0414746543778803</c:v>
                </c:pt>
                <c:pt idx="1077">
                  <c:v>1.0480579328505597</c:v>
                </c:pt>
                <c:pt idx="1078">
                  <c:v>1.0362080315997366</c:v>
                </c:pt>
                <c:pt idx="1079">
                  <c:v>1.032258064516129</c:v>
                </c:pt>
                <c:pt idx="1080">
                  <c:v>1.0236998025016459</c:v>
                </c:pt>
                <c:pt idx="1081">
                  <c:v>1.0223831468071098</c:v>
                </c:pt>
                <c:pt idx="1082">
                  <c:v>1.0171165240289664</c:v>
                </c:pt>
                <c:pt idx="1083">
                  <c:v>1.0197498354180383</c:v>
                </c:pt>
                <c:pt idx="1084">
                  <c:v>1.010533245556287</c:v>
                </c:pt>
                <c:pt idx="1085">
                  <c:v>1.0144832126398946</c:v>
                </c:pt>
                <c:pt idx="1086">
                  <c:v>1.0171165240289664</c:v>
                </c:pt>
                <c:pt idx="1087">
                  <c:v>1.0309414088215931</c:v>
                </c:pt>
                <c:pt idx="1088">
                  <c:v>1.032258064516129</c:v>
                </c:pt>
                <c:pt idx="1089">
                  <c:v>1.0230414746543779</c:v>
                </c:pt>
                <c:pt idx="1090">
                  <c:v>1.0230414746543779</c:v>
                </c:pt>
                <c:pt idx="1091">
                  <c:v>1.034891375905201</c:v>
                </c:pt>
                <c:pt idx="1092">
                  <c:v>1.0447662936142199</c:v>
                </c:pt>
                <c:pt idx="1093">
                  <c:v>1.0296247531270573</c:v>
                </c:pt>
                <c:pt idx="1094">
                  <c:v>1.0171165240289664</c:v>
                </c:pt>
                <c:pt idx="1095">
                  <c:v>1.0190915075707703</c:v>
                </c:pt>
                <c:pt idx="1096">
                  <c:v>1.0125082290980909</c:v>
                </c:pt>
                <c:pt idx="1097">
                  <c:v>1.0171165240289664</c:v>
                </c:pt>
                <c:pt idx="1098">
                  <c:v>1.0171165240289664</c:v>
                </c:pt>
                <c:pt idx="1099">
                  <c:v>1.0157998683344305</c:v>
                </c:pt>
                <c:pt idx="1100">
                  <c:v>1.0164581961816985</c:v>
                </c:pt>
                <c:pt idx="1101">
                  <c:v>1.011191573403555</c:v>
                </c:pt>
                <c:pt idx="1102">
                  <c:v>1.0157998683344305</c:v>
                </c:pt>
                <c:pt idx="1103">
                  <c:v>1.0118499012508229</c:v>
                </c:pt>
                <c:pt idx="1104">
                  <c:v>1.0052666227781435</c:v>
                </c:pt>
                <c:pt idx="1105">
                  <c:v>1.0052666227781435</c:v>
                </c:pt>
                <c:pt idx="1106">
                  <c:v>1.0052666227781435</c:v>
                </c:pt>
                <c:pt idx="1107">
                  <c:v>0.98815009874917714</c:v>
                </c:pt>
                <c:pt idx="1108">
                  <c:v>0.98156682027649778</c:v>
                </c:pt>
                <c:pt idx="1109">
                  <c:v>0.97827518104015798</c:v>
                </c:pt>
                <c:pt idx="1110">
                  <c:v>0.9802501645819619</c:v>
                </c:pt>
                <c:pt idx="1111">
                  <c:v>0.98815009874917714</c:v>
                </c:pt>
                <c:pt idx="1112">
                  <c:v>0.98354180381830147</c:v>
                </c:pt>
                <c:pt idx="1113">
                  <c:v>0.98090849242922984</c:v>
                </c:pt>
                <c:pt idx="1114">
                  <c:v>0.9874917709019092</c:v>
                </c:pt>
                <c:pt idx="1115">
                  <c:v>0.9927583936800527</c:v>
                </c:pt>
                <c:pt idx="1116">
                  <c:v>0.98946675444371301</c:v>
                </c:pt>
                <c:pt idx="1117">
                  <c:v>1.0098749177090192</c:v>
                </c:pt>
                <c:pt idx="1118">
                  <c:v>1.0118499012508229</c:v>
                </c:pt>
                <c:pt idx="1119">
                  <c:v>1.0151415404871627</c:v>
                </c:pt>
                <c:pt idx="1120">
                  <c:v>1.0118499012508229</c:v>
                </c:pt>
                <c:pt idx="1121">
                  <c:v>1.0144832126398946</c:v>
                </c:pt>
                <c:pt idx="1122">
                  <c:v>1</c:v>
                </c:pt>
                <c:pt idx="1123">
                  <c:v>0.99868334430546413</c:v>
                </c:pt>
                <c:pt idx="1124">
                  <c:v>0.98617511520737333</c:v>
                </c:pt>
                <c:pt idx="1125">
                  <c:v>0.99687852825928136</c:v>
                </c:pt>
                <c:pt idx="1126">
                  <c:v>1.00418410041841</c:v>
                </c:pt>
                <c:pt idx="1127">
                  <c:v>1.00418410041841</c:v>
                </c:pt>
                <c:pt idx="1128">
                  <c:v>1.0048482433419672</c:v>
                </c:pt>
                <c:pt idx="1129">
                  <c:v>1.0068406721126386</c:v>
                </c:pt>
                <c:pt idx="1130">
                  <c:v>1.01348210134821</c:v>
                </c:pt>
                <c:pt idx="1131">
                  <c:v>1.0181311018131101</c:v>
                </c:pt>
                <c:pt idx="1132">
                  <c:v>1.0194593876602245</c:v>
                </c:pt>
                <c:pt idx="1133">
                  <c:v>1.0187952447366673</c:v>
                </c:pt>
                <c:pt idx="1134">
                  <c:v>1.0221159593544531</c:v>
                </c:pt>
                <c:pt idx="1135">
                  <c:v>1.0287573885900245</c:v>
                </c:pt>
                <c:pt idx="1136">
                  <c:v>1.0287573885900245</c:v>
                </c:pt>
                <c:pt idx="1137">
                  <c:v>1.0267649598193531</c:v>
                </c:pt>
                <c:pt idx="1138">
                  <c:v>1.0254366739722387</c:v>
                </c:pt>
                <c:pt idx="1139">
                  <c:v>1.0340705319784818</c:v>
                </c:pt>
                <c:pt idx="1140">
                  <c:v>1.0373912465962674</c:v>
                </c:pt>
                <c:pt idx="1141">
                  <c:v>1.0373912465962674</c:v>
                </c:pt>
                <c:pt idx="1142">
                  <c:v>1.0367271036727104</c:v>
                </c:pt>
                <c:pt idx="1143">
                  <c:v>1.0446968187553962</c:v>
                </c:pt>
                <c:pt idx="1144">
                  <c:v>1.0466892475260676</c:v>
                </c:pt>
                <c:pt idx="1145">
                  <c:v>1.0546589626087535</c:v>
                </c:pt>
                <c:pt idx="1146">
                  <c:v>1.0619645347678821</c:v>
                </c:pt>
                <c:pt idx="1147">
                  <c:v>1.0546589626087535</c:v>
                </c:pt>
                <c:pt idx="1148">
                  <c:v>1.0473533904496246</c:v>
                </c:pt>
                <c:pt idx="1149">
                  <c:v>1.0573155343029819</c:v>
                </c:pt>
                <c:pt idx="1150">
                  <c:v>1.0613003918443249</c:v>
                </c:pt>
                <c:pt idx="1151">
                  <c:v>1.0559872484558677</c:v>
                </c:pt>
                <c:pt idx="1152">
                  <c:v>1.0546589626087535</c:v>
                </c:pt>
                <c:pt idx="1153">
                  <c:v>1.0593079630736533</c:v>
                </c:pt>
                <c:pt idx="1154">
                  <c:v>1.0606362489207677</c:v>
                </c:pt>
                <c:pt idx="1155">
                  <c:v>1.0586438201500963</c:v>
                </c:pt>
                <c:pt idx="1156">
                  <c:v>1.0599721059972107</c:v>
                </c:pt>
                <c:pt idx="1157">
                  <c:v>1.0606362489207677</c:v>
                </c:pt>
                <c:pt idx="1158">
                  <c:v>1.0606362489207677</c:v>
                </c:pt>
                <c:pt idx="1159">
                  <c:v>1.0546589626087535</c:v>
                </c:pt>
                <c:pt idx="1160">
                  <c:v>1.0599721059972107</c:v>
                </c:pt>
                <c:pt idx="1161">
                  <c:v>1.0520023909145249</c:v>
                </c:pt>
                <c:pt idx="1162">
                  <c:v>1.0599721059972107</c:v>
                </c:pt>
                <c:pt idx="1163">
                  <c:v>1.0613003918443249</c:v>
                </c:pt>
                <c:pt idx="1164">
                  <c:v>1.0533306767616391</c:v>
                </c:pt>
                <c:pt idx="1165">
                  <c:v>1.0520023909145249</c:v>
                </c:pt>
                <c:pt idx="1166">
                  <c:v>1.0500099621438534</c:v>
                </c:pt>
                <c:pt idx="1167">
                  <c:v>1.0526665338380818</c:v>
                </c:pt>
                <c:pt idx="1168">
                  <c:v>1.044032675831839</c:v>
                </c:pt>
                <c:pt idx="1169">
                  <c:v>1.035398817825596</c:v>
                </c:pt>
                <c:pt idx="1170">
                  <c:v>1.0340705319784818</c:v>
                </c:pt>
                <c:pt idx="1171">
                  <c:v>1.0360629607491532</c:v>
                </c:pt>
                <c:pt idx="1172">
                  <c:v>1.0307498173606959</c:v>
                </c:pt>
                <c:pt idx="1173">
                  <c:v>1.0201235305837815</c:v>
                </c:pt>
                <c:pt idx="1174">
                  <c:v>1.0075048150361958</c:v>
                </c:pt>
                <c:pt idx="1175">
                  <c:v>1.0201235305837815</c:v>
                </c:pt>
                <c:pt idx="1176">
                  <c:v>1.0201235305837815</c:v>
                </c:pt>
                <c:pt idx="1177">
                  <c:v>1.0254366739722387</c:v>
                </c:pt>
                <c:pt idx="1178">
                  <c:v>1.0194593876602245</c:v>
                </c:pt>
                <c:pt idx="1179">
                  <c:v>1.0128179584246531</c:v>
                </c:pt>
                <c:pt idx="1180">
                  <c:v>1.0128179584246531</c:v>
                </c:pt>
                <c:pt idx="1181">
                  <c:v>1.0194593876602245</c:v>
                </c:pt>
                <c:pt idx="1182">
                  <c:v>1.0154745301188814</c:v>
                </c:pt>
                <c:pt idx="1183">
                  <c:v>1.0194593876602245</c:v>
                </c:pt>
                <c:pt idx="1184">
                  <c:v>1.0493458192202962</c:v>
                </c:pt>
                <c:pt idx="1185">
                  <c:v>1.0493458192202962</c:v>
                </c:pt>
                <c:pt idx="1186">
                  <c:v>1.0513382479909676</c:v>
                </c:pt>
                <c:pt idx="1187">
                  <c:v>1.0446968187553962</c:v>
                </c:pt>
                <c:pt idx="1188">
                  <c:v>1.0433685329082818</c:v>
                </c:pt>
                <c:pt idx="1189">
                  <c:v>1.0446968187553962</c:v>
                </c:pt>
                <c:pt idx="1190">
                  <c:v>1.0506741050674104</c:v>
                </c:pt>
                <c:pt idx="1191">
                  <c:v>1.0446968187553962</c:v>
                </c:pt>
                <c:pt idx="1192">
                  <c:v>1.0460251046025104</c:v>
                </c:pt>
                <c:pt idx="1193">
                  <c:v>1.0373912465962674</c:v>
                </c:pt>
                <c:pt idx="1194">
                  <c:v>1.0334063890549245</c:v>
                </c:pt>
                <c:pt idx="1195">
                  <c:v>1.0367271036727104</c:v>
                </c:pt>
                <c:pt idx="1196">
                  <c:v>1.0254366739722387</c:v>
                </c:pt>
                <c:pt idx="1197">
                  <c:v>1.0400478182904962</c:v>
                </c:pt>
                <c:pt idx="1198">
                  <c:v>1.0526665338380818</c:v>
                </c:pt>
                <c:pt idx="1199">
                  <c:v>1.0559872484558677</c:v>
                </c:pt>
                <c:pt idx="1200">
                  <c:v>1.0613003918443249</c:v>
                </c:pt>
                <c:pt idx="1201">
                  <c:v>1.0553231055323105</c:v>
                </c:pt>
                <c:pt idx="1202">
                  <c:v>1.0526665338380818</c:v>
                </c:pt>
                <c:pt idx="1203">
                  <c:v>1.0546589626087535</c:v>
                </c:pt>
                <c:pt idx="1204">
                  <c:v>1.0586438201500963</c:v>
                </c:pt>
                <c:pt idx="1205">
                  <c:v>1.0737125546953887</c:v>
                </c:pt>
                <c:pt idx="1206">
                  <c:v>1.0676539885560417</c:v>
                </c:pt>
                <c:pt idx="1207">
                  <c:v>1.0622685964321776</c:v>
                </c:pt>
                <c:pt idx="1208">
                  <c:v>1.0683271625715247</c:v>
                </c:pt>
                <c:pt idx="1209">
                  <c:v>1.0676539885560417</c:v>
                </c:pt>
                <c:pt idx="1210">
                  <c:v>1.0622685964321776</c:v>
                </c:pt>
                <c:pt idx="1211">
                  <c:v>1.0683271625715247</c:v>
                </c:pt>
                <c:pt idx="1212">
                  <c:v>1.0770784247728038</c:v>
                </c:pt>
                <c:pt idx="1213">
                  <c:v>1.0737125546953887</c:v>
                </c:pt>
                <c:pt idx="1214">
                  <c:v>1.0730393806799057</c:v>
                </c:pt>
                <c:pt idx="1215">
                  <c:v>1.0716930326489398</c:v>
                </c:pt>
                <c:pt idx="1216">
                  <c:v>1.0710198586334567</c:v>
                </c:pt>
                <c:pt idx="1217">
                  <c:v>1.0757320767418377</c:v>
                </c:pt>
                <c:pt idx="1218">
                  <c:v>1.0690003365870078</c:v>
                </c:pt>
                <c:pt idx="1219">
                  <c:v>1.0514978121844496</c:v>
                </c:pt>
                <c:pt idx="1220">
                  <c:v>1.0636149444631438</c:v>
                </c:pt>
                <c:pt idx="1221">
                  <c:v>1.0656344665095927</c:v>
                </c:pt>
                <c:pt idx="1222">
                  <c:v>1.0723662066644226</c:v>
                </c:pt>
                <c:pt idx="1223">
                  <c:v>1.0730393806799057</c:v>
                </c:pt>
                <c:pt idx="1224">
                  <c:v>1.0777515987882869</c:v>
                </c:pt>
                <c:pt idx="1225">
                  <c:v>1.0690003365870078</c:v>
                </c:pt>
                <c:pt idx="1226">
                  <c:v>1.0555368562773477</c:v>
                </c:pt>
                <c:pt idx="1227">
                  <c:v>1.0629417704476607</c:v>
                </c:pt>
                <c:pt idx="1228">
                  <c:v>1.0649612924941096</c:v>
                </c:pt>
                <c:pt idx="1229">
                  <c:v>1.0555368562773477</c:v>
                </c:pt>
                <c:pt idx="1230">
                  <c:v>1.0555368562773477</c:v>
                </c:pt>
                <c:pt idx="1231">
                  <c:v>1.0380343318747896</c:v>
                </c:pt>
                <c:pt idx="1232">
                  <c:v>1.0380343318747896</c:v>
                </c:pt>
                <c:pt idx="1233">
                  <c:v>1.0454392460451025</c:v>
                </c:pt>
                <c:pt idx="1234">
                  <c:v>1.0488051161225176</c:v>
                </c:pt>
                <c:pt idx="1235">
                  <c:v>1.0501514641534837</c:v>
                </c:pt>
                <c:pt idx="1236">
                  <c:v>1.0555368562773477</c:v>
                </c:pt>
                <c:pt idx="1237">
                  <c:v>1.0494782901380006</c:v>
                </c:pt>
                <c:pt idx="1238">
                  <c:v>1.0474587680915517</c:v>
                </c:pt>
                <c:pt idx="1239">
                  <c:v>1.0474587680915517</c:v>
                </c:pt>
                <c:pt idx="1240">
                  <c:v>1.0225513295186806</c:v>
                </c:pt>
                <c:pt idx="1241">
                  <c:v>1.0474587680915517</c:v>
                </c:pt>
                <c:pt idx="1242">
                  <c:v>1.0555368562773477</c:v>
                </c:pt>
                <c:pt idx="1243">
                  <c:v>1.0366879838438237</c:v>
                </c:pt>
                <c:pt idx="1244">
                  <c:v>1.0508246381689665</c:v>
                </c:pt>
                <c:pt idx="1245">
                  <c:v>1.0494782901380006</c:v>
                </c:pt>
                <c:pt idx="1246">
                  <c:v>1.0400538539212385</c:v>
                </c:pt>
                <c:pt idx="1247">
                  <c:v>1.0743857287108718</c:v>
                </c:pt>
                <c:pt idx="1248">
                  <c:v>1.0750589027263548</c:v>
                </c:pt>
                <c:pt idx="1249">
                  <c:v>1.0750589027263548</c:v>
                </c:pt>
                <c:pt idx="1250">
                  <c:v>1.0811174688657017</c:v>
                </c:pt>
                <c:pt idx="1251">
                  <c:v>1.0797711208347356</c:v>
                </c:pt>
                <c:pt idx="1252">
                  <c:v>1.0838101649276339</c:v>
                </c:pt>
                <c:pt idx="1253">
                  <c:v>1.0743857287108718</c:v>
                </c:pt>
                <c:pt idx="1254">
                  <c:v>1.0649612924941096</c:v>
                </c:pt>
                <c:pt idx="1255">
                  <c:v>1.0649612924941096</c:v>
                </c:pt>
                <c:pt idx="1256">
                  <c:v>1.0642881184786268</c:v>
                </c:pt>
                <c:pt idx="1257">
                  <c:v>1.0555368562773477</c:v>
                </c:pt>
                <c:pt idx="1258">
                  <c:v>1.0440928980141366</c:v>
                </c:pt>
                <c:pt idx="1259">
                  <c:v>1.0555368562773477</c:v>
                </c:pt>
                <c:pt idx="1260">
                  <c:v>1.0488051161225176</c:v>
                </c:pt>
                <c:pt idx="1261">
                  <c:v>1.0508246381689665</c:v>
                </c:pt>
                <c:pt idx="1262">
                  <c:v>1.0380343318747896</c:v>
                </c:pt>
                <c:pt idx="1263">
                  <c:v>1.0366879838438237</c:v>
                </c:pt>
                <c:pt idx="1264">
                  <c:v>1.0339952877818916</c:v>
                </c:pt>
                <c:pt idx="1265">
                  <c:v>1.0198586334567485</c:v>
                </c:pt>
                <c:pt idx="1266">
                  <c:v>1.0151464153483676</c:v>
                </c:pt>
                <c:pt idx="1267">
                  <c:v>0.9909121507909795</c:v>
                </c:pt>
                <c:pt idx="1268">
                  <c:v>1.0131268933019186</c:v>
                </c:pt>
                <c:pt idx="1269">
                  <c:v>1.0360148098283406</c:v>
                </c:pt>
                <c:pt idx="1270">
                  <c:v>1.058831586877611</c:v>
                </c:pt>
                <c:pt idx="1271">
                  <c:v>1.0643106636531743</c:v>
                </c:pt>
                <c:pt idx="1272">
                  <c:v>1.0629408944592835</c:v>
                </c:pt>
                <c:pt idx="1273">
                  <c:v>1.0691048558317922</c:v>
                </c:pt>
                <c:pt idx="1274">
                  <c:v>1.0780083555920827</c:v>
                </c:pt>
                <c:pt idx="1275">
                  <c:v>1.0725292788165193</c:v>
                </c:pt>
                <c:pt idx="1276">
                  <c:v>1.0793781247859735</c:v>
                </c:pt>
                <c:pt idx="1277">
                  <c:v>1.0738990480104103</c:v>
                </c:pt>
                <c:pt idx="1278">
                  <c:v>1.0677350866379014</c:v>
                </c:pt>
                <c:pt idx="1279">
                  <c:v>1.0615711252653928</c:v>
                </c:pt>
                <c:pt idx="1280">
                  <c:v>1.058831586877611</c:v>
                </c:pt>
                <c:pt idx="1281">
                  <c:v>1.0608862406684474</c:v>
                </c:pt>
                <c:pt idx="1282">
                  <c:v>1.0629408944592835</c:v>
                </c:pt>
                <c:pt idx="1283">
                  <c:v>1.0526676255051022</c:v>
                </c:pt>
                <c:pt idx="1284">
                  <c:v>1.0560920484898293</c:v>
                </c:pt>
                <c:pt idx="1285">
                  <c:v>1.0533525101020478</c:v>
                </c:pt>
                <c:pt idx="1286">
                  <c:v>1.0519827409081568</c:v>
                </c:pt>
                <c:pt idx="1287">
                  <c:v>1.0444490103417574</c:v>
                </c:pt>
                <c:pt idx="1288">
                  <c:v>1.0512978563112114</c:v>
                </c:pt>
                <c:pt idx="1289">
                  <c:v>1.0465036641325935</c:v>
                </c:pt>
                <c:pt idx="1290">
                  <c:v>1.0533525101020478</c:v>
                </c:pt>
                <c:pt idx="1291">
                  <c:v>1.0465036641325935</c:v>
                </c:pt>
                <c:pt idx="1292">
                  <c:v>1.043764125744812</c:v>
                </c:pt>
                <c:pt idx="1293">
                  <c:v>1.0403397027600849</c:v>
                </c:pt>
                <c:pt idx="1294">
                  <c:v>1.0286966646120128</c:v>
                </c:pt>
                <c:pt idx="1295">
                  <c:v>1.0328059721936853</c:v>
                </c:pt>
                <c:pt idx="1296">
                  <c:v>1.0328059721936853</c:v>
                </c:pt>
                <c:pt idx="1297">
                  <c:v>1.0013012807341961</c:v>
                </c:pt>
                <c:pt idx="1298">
                  <c:v>1.01568385727005</c:v>
                </c:pt>
                <c:pt idx="1299">
                  <c:v>1.0211629340456132</c:v>
                </c:pt>
                <c:pt idx="1300">
                  <c:v>1.0328059721936853</c:v>
                </c:pt>
                <c:pt idx="1301">
                  <c:v>1.0197931648517224</c:v>
                </c:pt>
                <c:pt idx="1302">
                  <c:v>1.0054105883158686</c:v>
                </c:pt>
                <c:pt idx="1303">
                  <c:v>1.01568385727005</c:v>
                </c:pt>
                <c:pt idx="1304">
                  <c:v>1.0232175878364496</c:v>
                </c:pt>
                <c:pt idx="1305">
                  <c:v>1.0129443188822682</c:v>
                </c:pt>
                <c:pt idx="1306">
                  <c:v>0.99376755016779661</c:v>
                </c:pt>
                <c:pt idx="1307">
                  <c:v>1.0013012807341961</c:v>
                </c:pt>
                <c:pt idx="1308">
                  <c:v>1.0002739538387782</c:v>
                </c:pt>
                <c:pt idx="1309">
                  <c:v>1.01568385727005</c:v>
                </c:pt>
                <c:pt idx="1310">
                  <c:v>1.0163687418669953</c:v>
                </c:pt>
                <c:pt idx="1311">
                  <c:v>1.0191082802547771</c:v>
                </c:pt>
                <c:pt idx="1312">
                  <c:v>1.0108896650914321</c:v>
                </c:pt>
                <c:pt idx="1313">
                  <c:v>1.0081501267036503</c:v>
                </c:pt>
                <c:pt idx="1314">
                  <c:v>1.0013012807341961</c:v>
                </c:pt>
                <c:pt idx="1315">
                  <c:v>1.0122594342853228</c:v>
                </c:pt>
                <c:pt idx="1316">
                  <c:v>1.0239024724333949</c:v>
                </c:pt>
                <c:pt idx="1317">
                  <c:v>1.0519827409081568</c:v>
                </c:pt>
                <c:pt idx="1318">
                  <c:v>1.0444490103417574</c:v>
                </c:pt>
                <c:pt idx="1319">
                  <c:v>1.0348606259845214</c:v>
                </c:pt>
                <c:pt idx="1320">
                  <c:v>1.0177385110608861</c:v>
                </c:pt>
                <c:pt idx="1321">
                  <c:v>1.0170536264639407</c:v>
                </c:pt>
                <c:pt idx="1322">
                  <c:v>1.0280117800150674</c:v>
                </c:pt>
                <c:pt idx="1323">
                  <c:v>1.0177385110608861</c:v>
                </c:pt>
                <c:pt idx="1324">
                  <c:v>1.0170536264639407</c:v>
                </c:pt>
                <c:pt idx="1325">
                  <c:v>1.0102047804944867</c:v>
                </c:pt>
                <c:pt idx="1326">
                  <c:v>1.0163687418669953</c:v>
                </c:pt>
                <c:pt idx="1327">
                  <c:v>1.0129443188822682</c:v>
                </c:pt>
                <c:pt idx="1328">
                  <c:v>1.0088350113005957</c:v>
                </c:pt>
                <c:pt idx="1329">
                  <c:v>1.0177385110608861</c:v>
                </c:pt>
                <c:pt idx="1330">
                  <c:v>1.0177385110608861</c:v>
                </c:pt>
                <c:pt idx="1331">
                  <c:v>1.0218478186425586</c:v>
                </c:pt>
                <c:pt idx="1332">
                  <c:v>1.0026710499280871</c:v>
                </c:pt>
                <c:pt idx="1333">
                  <c:v>1.0047257037189232</c:v>
                </c:pt>
                <c:pt idx="1334">
                  <c:v>1.0280117800150674</c:v>
                </c:pt>
                <c:pt idx="1335">
                  <c:v>1.043557168784029</c:v>
                </c:pt>
                <c:pt idx="1336">
                  <c:v>1.0330866955186375</c:v>
                </c:pt>
                <c:pt idx="1337">
                  <c:v>1.0456512634371073</c:v>
                </c:pt>
                <c:pt idx="1338">
                  <c:v>1.0316906324165851</c:v>
                </c:pt>
                <c:pt idx="1339">
                  <c:v>1.0121457489878543</c:v>
                </c:pt>
                <c:pt idx="1340">
                  <c:v>0.9919028340080972</c:v>
                </c:pt>
                <c:pt idx="1341">
                  <c:v>1.003769370375541</c:v>
                </c:pt>
                <c:pt idx="1342">
                  <c:v>1.0051654334775932</c:v>
                </c:pt>
                <c:pt idx="1343">
                  <c:v>1.0205221276001675</c:v>
                </c:pt>
                <c:pt idx="1344">
                  <c:v>1.0156359067429848</c:v>
                </c:pt>
                <c:pt idx="1345">
                  <c:v>1.030992600865559</c:v>
                </c:pt>
                <c:pt idx="1346">
                  <c:v>1.0365768532737678</c:v>
                </c:pt>
                <c:pt idx="1347">
                  <c:v>1.0198240960491414</c:v>
                </c:pt>
                <c:pt idx="1348">
                  <c:v>1.010051654334776</c:v>
                </c:pt>
                <c:pt idx="1349">
                  <c:v>1.0128437805388804</c:v>
                </c:pt>
                <c:pt idx="1350">
                  <c:v>1.0128437805388804</c:v>
                </c:pt>
                <c:pt idx="1351">
                  <c:v>1.0110987016613151</c:v>
                </c:pt>
                <c:pt idx="1352">
                  <c:v>0.9953929917632276</c:v>
                </c:pt>
                <c:pt idx="1353">
                  <c:v>0.9926008655591233</c:v>
                </c:pt>
                <c:pt idx="1354">
                  <c:v>0.99120480245707099</c:v>
                </c:pt>
                <c:pt idx="1355">
                  <c:v>0.99888314951835822</c:v>
                </c:pt>
                <c:pt idx="1356">
                  <c:v>0.9926008655591233</c:v>
                </c:pt>
                <c:pt idx="1357">
                  <c:v>0.98282842384475777</c:v>
                </c:pt>
                <c:pt idx="1358">
                  <c:v>0.99399692866117551</c:v>
                </c:pt>
                <c:pt idx="1359">
                  <c:v>0.9926008655591233</c:v>
                </c:pt>
                <c:pt idx="1360">
                  <c:v>0.98701661315091438</c:v>
                </c:pt>
              </c:numCache>
            </c:numRef>
          </c:val>
          <c:smooth val="0"/>
          <c:extLst>
            <c:ext xmlns:c16="http://schemas.microsoft.com/office/drawing/2014/chart" uri="{C3380CC4-5D6E-409C-BE32-E72D297353CC}">
              <c16:uniqueId val="{00000002-C0C0-4B03-B29D-A230CBDCCEFB}"/>
            </c:ext>
          </c:extLst>
        </c:ser>
        <c:ser>
          <c:idx val="3"/>
          <c:order val="3"/>
          <c:tx>
            <c:strRef>
              <c:f>'Market Data'!$AA$2</c:f>
              <c:strCache>
                <c:ptCount val="1"/>
                <c:pt idx="0">
                  <c:v>OBDC</c:v>
                </c:pt>
              </c:strCache>
            </c:strRef>
          </c:tx>
          <c:spPr>
            <a:ln w="28575" cap="rnd">
              <a:solidFill>
                <a:schemeClr val="accent4"/>
              </a:solidFill>
              <a:round/>
            </a:ln>
            <a:effectLst/>
          </c:spPr>
          <c:marker>
            <c:symbol val="none"/>
          </c:marker>
          <c:cat>
            <c:numRef>
              <c:f>'Market Data'!$W$3:$W$1363</c:f>
              <c:numCache>
                <c:formatCode>m/d/yy;@</c:formatCode>
                <c:ptCount val="1361"/>
                <c:pt idx="0">
                  <c:v>46101</c:v>
                </c:pt>
                <c:pt idx="1">
                  <c:v>46100</c:v>
                </c:pt>
                <c:pt idx="2">
                  <c:v>46099</c:v>
                </c:pt>
                <c:pt idx="3">
                  <c:v>46098</c:v>
                </c:pt>
                <c:pt idx="4">
                  <c:v>46097</c:v>
                </c:pt>
                <c:pt idx="5">
                  <c:v>46094</c:v>
                </c:pt>
                <c:pt idx="6">
                  <c:v>46093</c:v>
                </c:pt>
                <c:pt idx="7">
                  <c:v>46092</c:v>
                </c:pt>
                <c:pt idx="8">
                  <c:v>46091</c:v>
                </c:pt>
                <c:pt idx="9">
                  <c:v>46090</c:v>
                </c:pt>
                <c:pt idx="10">
                  <c:v>46087</c:v>
                </c:pt>
                <c:pt idx="11">
                  <c:v>46086</c:v>
                </c:pt>
                <c:pt idx="12">
                  <c:v>46085</c:v>
                </c:pt>
                <c:pt idx="13">
                  <c:v>46084</c:v>
                </c:pt>
                <c:pt idx="14">
                  <c:v>46083</c:v>
                </c:pt>
                <c:pt idx="15">
                  <c:v>46080</c:v>
                </c:pt>
                <c:pt idx="16">
                  <c:v>46079</c:v>
                </c:pt>
                <c:pt idx="17">
                  <c:v>46078</c:v>
                </c:pt>
                <c:pt idx="18">
                  <c:v>46077</c:v>
                </c:pt>
                <c:pt idx="19">
                  <c:v>46076</c:v>
                </c:pt>
                <c:pt idx="20">
                  <c:v>46073</c:v>
                </c:pt>
                <c:pt idx="21">
                  <c:v>46072</c:v>
                </c:pt>
                <c:pt idx="22">
                  <c:v>46071</c:v>
                </c:pt>
                <c:pt idx="23">
                  <c:v>46070</c:v>
                </c:pt>
                <c:pt idx="24">
                  <c:v>46069</c:v>
                </c:pt>
                <c:pt idx="25">
                  <c:v>46066</c:v>
                </c:pt>
                <c:pt idx="26">
                  <c:v>46065</c:v>
                </c:pt>
                <c:pt idx="27">
                  <c:v>46064</c:v>
                </c:pt>
                <c:pt idx="28">
                  <c:v>46063</c:v>
                </c:pt>
                <c:pt idx="29">
                  <c:v>46062</c:v>
                </c:pt>
                <c:pt idx="30">
                  <c:v>46059</c:v>
                </c:pt>
                <c:pt idx="31">
                  <c:v>46058</c:v>
                </c:pt>
                <c:pt idx="32">
                  <c:v>46057</c:v>
                </c:pt>
                <c:pt idx="33">
                  <c:v>46056</c:v>
                </c:pt>
                <c:pt idx="34">
                  <c:v>46055</c:v>
                </c:pt>
                <c:pt idx="35">
                  <c:v>46052</c:v>
                </c:pt>
                <c:pt idx="36">
                  <c:v>46051</c:v>
                </c:pt>
                <c:pt idx="37">
                  <c:v>46050</c:v>
                </c:pt>
                <c:pt idx="38">
                  <c:v>46049</c:v>
                </c:pt>
                <c:pt idx="39">
                  <c:v>46048</c:v>
                </c:pt>
                <c:pt idx="40">
                  <c:v>46045</c:v>
                </c:pt>
                <c:pt idx="41">
                  <c:v>46044</c:v>
                </c:pt>
                <c:pt idx="42">
                  <c:v>46043</c:v>
                </c:pt>
                <c:pt idx="43">
                  <c:v>46042</c:v>
                </c:pt>
                <c:pt idx="44">
                  <c:v>46041</c:v>
                </c:pt>
                <c:pt idx="45">
                  <c:v>46038</c:v>
                </c:pt>
                <c:pt idx="46">
                  <c:v>46037</c:v>
                </c:pt>
                <c:pt idx="47">
                  <c:v>46036</c:v>
                </c:pt>
                <c:pt idx="48">
                  <c:v>46035</c:v>
                </c:pt>
                <c:pt idx="49">
                  <c:v>46034</c:v>
                </c:pt>
                <c:pt idx="50">
                  <c:v>46031</c:v>
                </c:pt>
                <c:pt idx="51">
                  <c:v>46030</c:v>
                </c:pt>
                <c:pt idx="52">
                  <c:v>46029</c:v>
                </c:pt>
                <c:pt idx="53">
                  <c:v>46028</c:v>
                </c:pt>
                <c:pt idx="54">
                  <c:v>46027</c:v>
                </c:pt>
                <c:pt idx="55">
                  <c:v>46024</c:v>
                </c:pt>
                <c:pt idx="56">
                  <c:v>46023</c:v>
                </c:pt>
                <c:pt idx="57">
                  <c:v>46022</c:v>
                </c:pt>
                <c:pt idx="58">
                  <c:v>46021</c:v>
                </c:pt>
                <c:pt idx="59">
                  <c:v>46020</c:v>
                </c:pt>
                <c:pt idx="60">
                  <c:v>46017</c:v>
                </c:pt>
                <c:pt idx="61">
                  <c:v>46016</c:v>
                </c:pt>
                <c:pt idx="62">
                  <c:v>46015</c:v>
                </c:pt>
                <c:pt idx="63">
                  <c:v>46014</c:v>
                </c:pt>
                <c:pt idx="64">
                  <c:v>46013</c:v>
                </c:pt>
                <c:pt idx="65">
                  <c:v>46010</c:v>
                </c:pt>
                <c:pt idx="66">
                  <c:v>46009</c:v>
                </c:pt>
                <c:pt idx="67">
                  <c:v>46008</c:v>
                </c:pt>
                <c:pt idx="68">
                  <c:v>46007</c:v>
                </c:pt>
                <c:pt idx="69">
                  <c:v>46006</c:v>
                </c:pt>
                <c:pt idx="70">
                  <c:v>46003</c:v>
                </c:pt>
                <c:pt idx="71">
                  <c:v>46002</c:v>
                </c:pt>
                <c:pt idx="72">
                  <c:v>46001</c:v>
                </c:pt>
                <c:pt idx="73">
                  <c:v>46000</c:v>
                </c:pt>
                <c:pt idx="74">
                  <c:v>45999</c:v>
                </c:pt>
                <c:pt idx="75">
                  <c:v>45996</c:v>
                </c:pt>
                <c:pt idx="76">
                  <c:v>45995</c:v>
                </c:pt>
                <c:pt idx="77">
                  <c:v>45994</c:v>
                </c:pt>
                <c:pt idx="78">
                  <c:v>45993</c:v>
                </c:pt>
                <c:pt idx="79">
                  <c:v>45992</c:v>
                </c:pt>
                <c:pt idx="80">
                  <c:v>45989</c:v>
                </c:pt>
                <c:pt idx="81">
                  <c:v>45988</c:v>
                </c:pt>
                <c:pt idx="82">
                  <c:v>45987</c:v>
                </c:pt>
                <c:pt idx="83">
                  <c:v>45986</c:v>
                </c:pt>
                <c:pt idx="84">
                  <c:v>45985</c:v>
                </c:pt>
                <c:pt idx="85">
                  <c:v>45982</c:v>
                </c:pt>
                <c:pt idx="86">
                  <c:v>45981</c:v>
                </c:pt>
                <c:pt idx="87">
                  <c:v>45980</c:v>
                </c:pt>
                <c:pt idx="88">
                  <c:v>45979</c:v>
                </c:pt>
                <c:pt idx="89">
                  <c:v>45978</c:v>
                </c:pt>
                <c:pt idx="90">
                  <c:v>45975</c:v>
                </c:pt>
                <c:pt idx="91">
                  <c:v>45974</c:v>
                </c:pt>
                <c:pt idx="92">
                  <c:v>45973</c:v>
                </c:pt>
                <c:pt idx="93">
                  <c:v>45972</c:v>
                </c:pt>
                <c:pt idx="94">
                  <c:v>45971</c:v>
                </c:pt>
                <c:pt idx="95">
                  <c:v>45968</c:v>
                </c:pt>
                <c:pt idx="96">
                  <c:v>45967</c:v>
                </c:pt>
                <c:pt idx="97">
                  <c:v>45966</c:v>
                </c:pt>
                <c:pt idx="98">
                  <c:v>45965</c:v>
                </c:pt>
                <c:pt idx="99">
                  <c:v>45964</c:v>
                </c:pt>
                <c:pt idx="100">
                  <c:v>45961</c:v>
                </c:pt>
                <c:pt idx="101">
                  <c:v>45960</c:v>
                </c:pt>
                <c:pt idx="102">
                  <c:v>45959</c:v>
                </c:pt>
                <c:pt idx="103">
                  <c:v>45958</c:v>
                </c:pt>
                <c:pt idx="104">
                  <c:v>45957</c:v>
                </c:pt>
                <c:pt idx="105">
                  <c:v>45954</c:v>
                </c:pt>
                <c:pt idx="106">
                  <c:v>45953</c:v>
                </c:pt>
                <c:pt idx="107">
                  <c:v>45952</c:v>
                </c:pt>
                <c:pt idx="108">
                  <c:v>45951</c:v>
                </c:pt>
                <c:pt idx="109">
                  <c:v>45950</c:v>
                </c:pt>
                <c:pt idx="110">
                  <c:v>45947</c:v>
                </c:pt>
                <c:pt idx="111">
                  <c:v>45946</c:v>
                </c:pt>
                <c:pt idx="112">
                  <c:v>45945</c:v>
                </c:pt>
                <c:pt idx="113">
                  <c:v>45944</c:v>
                </c:pt>
                <c:pt idx="114">
                  <c:v>45943</c:v>
                </c:pt>
                <c:pt idx="115">
                  <c:v>45940</c:v>
                </c:pt>
                <c:pt idx="116">
                  <c:v>45939</c:v>
                </c:pt>
                <c:pt idx="117">
                  <c:v>45938</c:v>
                </c:pt>
                <c:pt idx="118">
                  <c:v>45937</c:v>
                </c:pt>
                <c:pt idx="119">
                  <c:v>45936</c:v>
                </c:pt>
                <c:pt idx="120">
                  <c:v>45933</c:v>
                </c:pt>
                <c:pt idx="121">
                  <c:v>45932</c:v>
                </c:pt>
                <c:pt idx="122">
                  <c:v>45931</c:v>
                </c:pt>
                <c:pt idx="123">
                  <c:v>45930</c:v>
                </c:pt>
                <c:pt idx="124">
                  <c:v>45929</c:v>
                </c:pt>
                <c:pt idx="125">
                  <c:v>45926</c:v>
                </c:pt>
                <c:pt idx="126">
                  <c:v>45925</c:v>
                </c:pt>
                <c:pt idx="127">
                  <c:v>45924</c:v>
                </c:pt>
                <c:pt idx="128">
                  <c:v>45923</c:v>
                </c:pt>
                <c:pt idx="129">
                  <c:v>45922</c:v>
                </c:pt>
                <c:pt idx="130">
                  <c:v>45919</c:v>
                </c:pt>
                <c:pt idx="131">
                  <c:v>45918</c:v>
                </c:pt>
                <c:pt idx="132">
                  <c:v>45917</c:v>
                </c:pt>
                <c:pt idx="133">
                  <c:v>45916</c:v>
                </c:pt>
                <c:pt idx="134">
                  <c:v>45915</c:v>
                </c:pt>
                <c:pt idx="135">
                  <c:v>45912</c:v>
                </c:pt>
                <c:pt idx="136">
                  <c:v>45911</c:v>
                </c:pt>
                <c:pt idx="137">
                  <c:v>45910</c:v>
                </c:pt>
                <c:pt idx="138">
                  <c:v>45909</c:v>
                </c:pt>
                <c:pt idx="139">
                  <c:v>45908</c:v>
                </c:pt>
                <c:pt idx="140">
                  <c:v>45905</c:v>
                </c:pt>
                <c:pt idx="141">
                  <c:v>45904</c:v>
                </c:pt>
                <c:pt idx="142">
                  <c:v>45903</c:v>
                </c:pt>
                <c:pt idx="143">
                  <c:v>45902</c:v>
                </c:pt>
                <c:pt idx="144">
                  <c:v>45901</c:v>
                </c:pt>
                <c:pt idx="145">
                  <c:v>45898</c:v>
                </c:pt>
                <c:pt idx="146">
                  <c:v>45897</c:v>
                </c:pt>
                <c:pt idx="147">
                  <c:v>45896</c:v>
                </c:pt>
                <c:pt idx="148">
                  <c:v>45895</c:v>
                </c:pt>
                <c:pt idx="149">
                  <c:v>45894</c:v>
                </c:pt>
                <c:pt idx="150">
                  <c:v>45891</c:v>
                </c:pt>
                <c:pt idx="151">
                  <c:v>45890</c:v>
                </c:pt>
                <c:pt idx="152">
                  <c:v>45889</c:v>
                </c:pt>
                <c:pt idx="153">
                  <c:v>45888</c:v>
                </c:pt>
                <c:pt idx="154">
                  <c:v>45887</c:v>
                </c:pt>
                <c:pt idx="155">
                  <c:v>45884</c:v>
                </c:pt>
                <c:pt idx="156">
                  <c:v>45883</c:v>
                </c:pt>
                <c:pt idx="157">
                  <c:v>45882</c:v>
                </c:pt>
                <c:pt idx="158">
                  <c:v>45881</c:v>
                </c:pt>
                <c:pt idx="159">
                  <c:v>45880</c:v>
                </c:pt>
                <c:pt idx="160">
                  <c:v>45877</c:v>
                </c:pt>
                <c:pt idx="161">
                  <c:v>45876</c:v>
                </c:pt>
                <c:pt idx="162">
                  <c:v>45875</c:v>
                </c:pt>
                <c:pt idx="163">
                  <c:v>45874</c:v>
                </c:pt>
                <c:pt idx="164">
                  <c:v>45873</c:v>
                </c:pt>
                <c:pt idx="165">
                  <c:v>45870</c:v>
                </c:pt>
                <c:pt idx="166">
                  <c:v>45869</c:v>
                </c:pt>
                <c:pt idx="167">
                  <c:v>45868</c:v>
                </c:pt>
                <c:pt idx="168">
                  <c:v>45867</c:v>
                </c:pt>
                <c:pt idx="169">
                  <c:v>45866</c:v>
                </c:pt>
                <c:pt idx="170">
                  <c:v>45863</c:v>
                </c:pt>
                <c:pt idx="171">
                  <c:v>45862</c:v>
                </c:pt>
                <c:pt idx="172">
                  <c:v>45861</c:v>
                </c:pt>
                <c:pt idx="173">
                  <c:v>45860</c:v>
                </c:pt>
                <c:pt idx="174">
                  <c:v>45859</c:v>
                </c:pt>
                <c:pt idx="175">
                  <c:v>45856</c:v>
                </c:pt>
                <c:pt idx="176">
                  <c:v>45855</c:v>
                </c:pt>
                <c:pt idx="177">
                  <c:v>45854</c:v>
                </c:pt>
                <c:pt idx="178">
                  <c:v>45853</c:v>
                </c:pt>
                <c:pt idx="179">
                  <c:v>45852</c:v>
                </c:pt>
                <c:pt idx="180">
                  <c:v>45849</c:v>
                </c:pt>
                <c:pt idx="181">
                  <c:v>45848</c:v>
                </c:pt>
                <c:pt idx="182">
                  <c:v>45847</c:v>
                </c:pt>
                <c:pt idx="183">
                  <c:v>45846</c:v>
                </c:pt>
                <c:pt idx="184">
                  <c:v>45845</c:v>
                </c:pt>
                <c:pt idx="185">
                  <c:v>45842</c:v>
                </c:pt>
                <c:pt idx="186">
                  <c:v>45841</c:v>
                </c:pt>
                <c:pt idx="187">
                  <c:v>45840</c:v>
                </c:pt>
                <c:pt idx="188">
                  <c:v>45839</c:v>
                </c:pt>
                <c:pt idx="189">
                  <c:v>45838</c:v>
                </c:pt>
                <c:pt idx="190">
                  <c:v>45835</c:v>
                </c:pt>
                <c:pt idx="191">
                  <c:v>45834</c:v>
                </c:pt>
                <c:pt idx="192">
                  <c:v>45833</c:v>
                </c:pt>
                <c:pt idx="193">
                  <c:v>45832</c:v>
                </c:pt>
                <c:pt idx="194">
                  <c:v>45831</c:v>
                </c:pt>
                <c:pt idx="195">
                  <c:v>45828</c:v>
                </c:pt>
                <c:pt idx="196">
                  <c:v>45827</c:v>
                </c:pt>
                <c:pt idx="197">
                  <c:v>45826</c:v>
                </c:pt>
                <c:pt idx="198">
                  <c:v>45825</c:v>
                </c:pt>
                <c:pt idx="199">
                  <c:v>45824</c:v>
                </c:pt>
                <c:pt idx="200">
                  <c:v>45821</c:v>
                </c:pt>
                <c:pt idx="201">
                  <c:v>45820</c:v>
                </c:pt>
                <c:pt idx="202">
                  <c:v>45819</c:v>
                </c:pt>
                <c:pt idx="203">
                  <c:v>45818</c:v>
                </c:pt>
                <c:pt idx="204">
                  <c:v>45817</c:v>
                </c:pt>
                <c:pt idx="205">
                  <c:v>45814</c:v>
                </c:pt>
                <c:pt idx="206">
                  <c:v>45813</c:v>
                </c:pt>
                <c:pt idx="207">
                  <c:v>45812</c:v>
                </c:pt>
                <c:pt idx="208">
                  <c:v>45811</c:v>
                </c:pt>
                <c:pt idx="209">
                  <c:v>45810</c:v>
                </c:pt>
                <c:pt idx="210">
                  <c:v>45807</c:v>
                </c:pt>
                <c:pt idx="211">
                  <c:v>45806</c:v>
                </c:pt>
                <c:pt idx="212">
                  <c:v>45805</c:v>
                </c:pt>
                <c:pt idx="213">
                  <c:v>45804</c:v>
                </c:pt>
                <c:pt idx="214">
                  <c:v>45803</c:v>
                </c:pt>
                <c:pt idx="215">
                  <c:v>45800</c:v>
                </c:pt>
                <c:pt idx="216">
                  <c:v>45799</c:v>
                </c:pt>
                <c:pt idx="217">
                  <c:v>45798</c:v>
                </c:pt>
                <c:pt idx="218">
                  <c:v>45797</c:v>
                </c:pt>
                <c:pt idx="219">
                  <c:v>45796</c:v>
                </c:pt>
                <c:pt idx="220">
                  <c:v>45793</c:v>
                </c:pt>
                <c:pt idx="221">
                  <c:v>45792</c:v>
                </c:pt>
                <c:pt idx="222">
                  <c:v>45791</c:v>
                </c:pt>
                <c:pt idx="223">
                  <c:v>45790</c:v>
                </c:pt>
                <c:pt idx="224">
                  <c:v>45789</c:v>
                </c:pt>
                <c:pt idx="225">
                  <c:v>45786</c:v>
                </c:pt>
                <c:pt idx="226">
                  <c:v>45785</c:v>
                </c:pt>
                <c:pt idx="227">
                  <c:v>45784</c:v>
                </c:pt>
                <c:pt idx="228">
                  <c:v>45783</c:v>
                </c:pt>
                <c:pt idx="229">
                  <c:v>45782</c:v>
                </c:pt>
                <c:pt idx="230">
                  <c:v>45779</c:v>
                </c:pt>
                <c:pt idx="231">
                  <c:v>45778</c:v>
                </c:pt>
                <c:pt idx="232">
                  <c:v>45777</c:v>
                </c:pt>
                <c:pt idx="233">
                  <c:v>45776</c:v>
                </c:pt>
                <c:pt idx="234">
                  <c:v>45775</c:v>
                </c:pt>
                <c:pt idx="235">
                  <c:v>45772</c:v>
                </c:pt>
                <c:pt idx="236">
                  <c:v>45771</c:v>
                </c:pt>
                <c:pt idx="237">
                  <c:v>45770</c:v>
                </c:pt>
                <c:pt idx="238">
                  <c:v>45769</c:v>
                </c:pt>
                <c:pt idx="239">
                  <c:v>45768</c:v>
                </c:pt>
                <c:pt idx="240">
                  <c:v>45765</c:v>
                </c:pt>
                <c:pt idx="241">
                  <c:v>45764</c:v>
                </c:pt>
                <c:pt idx="242">
                  <c:v>45763</c:v>
                </c:pt>
                <c:pt idx="243">
                  <c:v>45762</c:v>
                </c:pt>
                <c:pt idx="244">
                  <c:v>45761</c:v>
                </c:pt>
                <c:pt idx="245">
                  <c:v>45758</c:v>
                </c:pt>
                <c:pt idx="246">
                  <c:v>45757</c:v>
                </c:pt>
                <c:pt idx="247">
                  <c:v>45756</c:v>
                </c:pt>
                <c:pt idx="248">
                  <c:v>45755</c:v>
                </c:pt>
                <c:pt idx="249">
                  <c:v>45754</c:v>
                </c:pt>
                <c:pt idx="250">
                  <c:v>45751</c:v>
                </c:pt>
                <c:pt idx="251">
                  <c:v>45750</c:v>
                </c:pt>
                <c:pt idx="252">
                  <c:v>45749</c:v>
                </c:pt>
                <c:pt idx="253">
                  <c:v>45748</c:v>
                </c:pt>
                <c:pt idx="254">
                  <c:v>45747</c:v>
                </c:pt>
                <c:pt idx="255">
                  <c:v>45744</c:v>
                </c:pt>
                <c:pt idx="256">
                  <c:v>45743</c:v>
                </c:pt>
                <c:pt idx="257">
                  <c:v>45742</c:v>
                </c:pt>
                <c:pt idx="258">
                  <c:v>45741</c:v>
                </c:pt>
                <c:pt idx="259">
                  <c:v>45740</c:v>
                </c:pt>
                <c:pt idx="260">
                  <c:v>45737</c:v>
                </c:pt>
                <c:pt idx="261">
                  <c:v>45736</c:v>
                </c:pt>
                <c:pt idx="262">
                  <c:v>45735</c:v>
                </c:pt>
                <c:pt idx="263">
                  <c:v>45734</c:v>
                </c:pt>
                <c:pt idx="264">
                  <c:v>45733</c:v>
                </c:pt>
                <c:pt idx="265">
                  <c:v>45730</c:v>
                </c:pt>
                <c:pt idx="266">
                  <c:v>45729</c:v>
                </c:pt>
                <c:pt idx="267">
                  <c:v>45728</c:v>
                </c:pt>
                <c:pt idx="268">
                  <c:v>45727</c:v>
                </c:pt>
                <c:pt idx="269">
                  <c:v>45726</c:v>
                </c:pt>
                <c:pt idx="270">
                  <c:v>45723</c:v>
                </c:pt>
                <c:pt idx="271">
                  <c:v>45722</c:v>
                </c:pt>
                <c:pt idx="272">
                  <c:v>45721</c:v>
                </c:pt>
                <c:pt idx="273">
                  <c:v>45720</c:v>
                </c:pt>
                <c:pt idx="274">
                  <c:v>45719</c:v>
                </c:pt>
                <c:pt idx="275">
                  <c:v>45716</c:v>
                </c:pt>
                <c:pt idx="276">
                  <c:v>45715</c:v>
                </c:pt>
                <c:pt idx="277">
                  <c:v>45714</c:v>
                </c:pt>
                <c:pt idx="278">
                  <c:v>45713</c:v>
                </c:pt>
                <c:pt idx="279">
                  <c:v>45712</c:v>
                </c:pt>
                <c:pt idx="280">
                  <c:v>45709</c:v>
                </c:pt>
                <c:pt idx="281">
                  <c:v>45708</c:v>
                </c:pt>
                <c:pt idx="282">
                  <c:v>45707</c:v>
                </c:pt>
                <c:pt idx="283">
                  <c:v>45706</c:v>
                </c:pt>
                <c:pt idx="284">
                  <c:v>45705</c:v>
                </c:pt>
                <c:pt idx="285">
                  <c:v>45702</c:v>
                </c:pt>
                <c:pt idx="286">
                  <c:v>45701</c:v>
                </c:pt>
                <c:pt idx="287">
                  <c:v>45700</c:v>
                </c:pt>
                <c:pt idx="288">
                  <c:v>45699</c:v>
                </c:pt>
                <c:pt idx="289">
                  <c:v>45698</c:v>
                </c:pt>
                <c:pt idx="290">
                  <c:v>45695</c:v>
                </c:pt>
                <c:pt idx="291">
                  <c:v>45694</c:v>
                </c:pt>
                <c:pt idx="292">
                  <c:v>45693</c:v>
                </c:pt>
                <c:pt idx="293">
                  <c:v>45692</c:v>
                </c:pt>
                <c:pt idx="294">
                  <c:v>45691</c:v>
                </c:pt>
                <c:pt idx="295">
                  <c:v>45688</c:v>
                </c:pt>
                <c:pt idx="296">
                  <c:v>45687</c:v>
                </c:pt>
                <c:pt idx="297">
                  <c:v>45686</c:v>
                </c:pt>
                <c:pt idx="298">
                  <c:v>45685</c:v>
                </c:pt>
                <c:pt idx="299">
                  <c:v>45684</c:v>
                </c:pt>
                <c:pt idx="300">
                  <c:v>45681</c:v>
                </c:pt>
                <c:pt idx="301">
                  <c:v>45680</c:v>
                </c:pt>
                <c:pt idx="302">
                  <c:v>45679</c:v>
                </c:pt>
                <c:pt idx="303">
                  <c:v>45678</c:v>
                </c:pt>
                <c:pt idx="304">
                  <c:v>45677</c:v>
                </c:pt>
                <c:pt idx="305">
                  <c:v>45674</c:v>
                </c:pt>
                <c:pt idx="306">
                  <c:v>45673</c:v>
                </c:pt>
                <c:pt idx="307">
                  <c:v>45672</c:v>
                </c:pt>
                <c:pt idx="308">
                  <c:v>45671</c:v>
                </c:pt>
                <c:pt idx="309">
                  <c:v>45670</c:v>
                </c:pt>
                <c:pt idx="310">
                  <c:v>45667</c:v>
                </c:pt>
                <c:pt idx="311">
                  <c:v>45666</c:v>
                </c:pt>
                <c:pt idx="312">
                  <c:v>45665</c:v>
                </c:pt>
                <c:pt idx="313">
                  <c:v>45664</c:v>
                </c:pt>
                <c:pt idx="314">
                  <c:v>45663</c:v>
                </c:pt>
                <c:pt idx="315">
                  <c:v>45660</c:v>
                </c:pt>
                <c:pt idx="316">
                  <c:v>45659</c:v>
                </c:pt>
                <c:pt idx="317">
                  <c:v>45658</c:v>
                </c:pt>
                <c:pt idx="318">
                  <c:v>45657</c:v>
                </c:pt>
                <c:pt idx="319">
                  <c:v>45656</c:v>
                </c:pt>
                <c:pt idx="320">
                  <c:v>45653</c:v>
                </c:pt>
                <c:pt idx="321">
                  <c:v>45652</c:v>
                </c:pt>
                <c:pt idx="322">
                  <c:v>45651</c:v>
                </c:pt>
                <c:pt idx="323">
                  <c:v>45650</c:v>
                </c:pt>
                <c:pt idx="324">
                  <c:v>45649</c:v>
                </c:pt>
                <c:pt idx="325">
                  <c:v>45646</c:v>
                </c:pt>
                <c:pt idx="326">
                  <c:v>45645</c:v>
                </c:pt>
                <c:pt idx="327">
                  <c:v>45644</c:v>
                </c:pt>
                <c:pt idx="328">
                  <c:v>45643</c:v>
                </c:pt>
                <c:pt idx="329">
                  <c:v>45642</c:v>
                </c:pt>
                <c:pt idx="330">
                  <c:v>45639</c:v>
                </c:pt>
                <c:pt idx="331">
                  <c:v>45638</c:v>
                </c:pt>
                <c:pt idx="332">
                  <c:v>45637</c:v>
                </c:pt>
                <c:pt idx="333">
                  <c:v>45636</c:v>
                </c:pt>
                <c:pt idx="334">
                  <c:v>45635</c:v>
                </c:pt>
                <c:pt idx="335">
                  <c:v>45632</c:v>
                </c:pt>
                <c:pt idx="336">
                  <c:v>45631</c:v>
                </c:pt>
                <c:pt idx="337">
                  <c:v>45630</c:v>
                </c:pt>
                <c:pt idx="338">
                  <c:v>45629</c:v>
                </c:pt>
                <c:pt idx="339">
                  <c:v>45628</c:v>
                </c:pt>
                <c:pt idx="340">
                  <c:v>45625</c:v>
                </c:pt>
                <c:pt idx="341">
                  <c:v>45624</c:v>
                </c:pt>
                <c:pt idx="342">
                  <c:v>45623</c:v>
                </c:pt>
                <c:pt idx="343">
                  <c:v>45622</c:v>
                </c:pt>
                <c:pt idx="344">
                  <c:v>45621</c:v>
                </c:pt>
                <c:pt idx="345">
                  <c:v>45618</c:v>
                </c:pt>
                <c:pt idx="346">
                  <c:v>45617</c:v>
                </c:pt>
                <c:pt idx="347">
                  <c:v>45616</c:v>
                </c:pt>
                <c:pt idx="348">
                  <c:v>45615</c:v>
                </c:pt>
                <c:pt idx="349">
                  <c:v>45614</c:v>
                </c:pt>
                <c:pt idx="350">
                  <c:v>45611</c:v>
                </c:pt>
                <c:pt idx="351">
                  <c:v>45610</c:v>
                </c:pt>
                <c:pt idx="352">
                  <c:v>45609</c:v>
                </c:pt>
                <c:pt idx="353">
                  <c:v>45608</c:v>
                </c:pt>
                <c:pt idx="354">
                  <c:v>45607</c:v>
                </c:pt>
                <c:pt idx="355">
                  <c:v>45604</c:v>
                </c:pt>
                <c:pt idx="356">
                  <c:v>45603</c:v>
                </c:pt>
                <c:pt idx="357">
                  <c:v>45602</c:v>
                </c:pt>
                <c:pt idx="358">
                  <c:v>45601</c:v>
                </c:pt>
                <c:pt idx="359">
                  <c:v>45600</c:v>
                </c:pt>
                <c:pt idx="360">
                  <c:v>45597</c:v>
                </c:pt>
                <c:pt idx="361">
                  <c:v>45596</c:v>
                </c:pt>
                <c:pt idx="362">
                  <c:v>45595</c:v>
                </c:pt>
                <c:pt idx="363">
                  <c:v>45594</c:v>
                </c:pt>
                <c:pt idx="364">
                  <c:v>45593</c:v>
                </c:pt>
                <c:pt idx="365">
                  <c:v>45590</c:v>
                </c:pt>
                <c:pt idx="366">
                  <c:v>45589</c:v>
                </c:pt>
                <c:pt idx="367">
                  <c:v>45588</c:v>
                </c:pt>
                <c:pt idx="368">
                  <c:v>45587</c:v>
                </c:pt>
                <c:pt idx="369">
                  <c:v>45586</c:v>
                </c:pt>
                <c:pt idx="370">
                  <c:v>45583</c:v>
                </c:pt>
                <c:pt idx="371">
                  <c:v>45582</c:v>
                </c:pt>
                <c:pt idx="372">
                  <c:v>45581</c:v>
                </c:pt>
                <c:pt idx="373">
                  <c:v>45580</c:v>
                </c:pt>
                <c:pt idx="374">
                  <c:v>45579</c:v>
                </c:pt>
                <c:pt idx="375">
                  <c:v>45576</c:v>
                </c:pt>
                <c:pt idx="376">
                  <c:v>45575</c:v>
                </c:pt>
                <c:pt idx="377">
                  <c:v>45574</c:v>
                </c:pt>
                <c:pt idx="378">
                  <c:v>45573</c:v>
                </c:pt>
                <c:pt idx="379">
                  <c:v>45572</c:v>
                </c:pt>
                <c:pt idx="380">
                  <c:v>45569</c:v>
                </c:pt>
                <c:pt idx="381">
                  <c:v>45568</c:v>
                </c:pt>
                <c:pt idx="382">
                  <c:v>45567</c:v>
                </c:pt>
                <c:pt idx="383">
                  <c:v>45566</c:v>
                </c:pt>
                <c:pt idx="384">
                  <c:v>45565</c:v>
                </c:pt>
                <c:pt idx="385">
                  <c:v>45562</c:v>
                </c:pt>
                <c:pt idx="386">
                  <c:v>45561</c:v>
                </c:pt>
                <c:pt idx="387">
                  <c:v>45560</c:v>
                </c:pt>
                <c:pt idx="388">
                  <c:v>45559</c:v>
                </c:pt>
                <c:pt idx="389">
                  <c:v>45558</c:v>
                </c:pt>
                <c:pt idx="390">
                  <c:v>45555</c:v>
                </c:pt>
                <c:pt idx="391">
                  <c:v>45554</c:v>
                </c:pt>
                <c:pt idx="392">
                  <c:v>45553</c:v>
                </c:pt>
                <c:pt idx="393">
                  <c:v>45552</c:v>
                </c:pt>
                <c:pt idx="394">
                  <c:v>45551</c:v>
                </c:pt>
                <c:pt idx="395">
                  <c:v>45548</c:v>
                </c:pt>
                <c:pt idx="396">
                  <c:v>45547</c:v>
                </c:pt>
                <c:pt idx="397">
                  <c:v>45546</c:v>
                </c:pt>
                <c:pt idx="398">
                  <c:v>45545</c:v>
                </c:pt>
                <c:pt idx="399">
                  <c:v>45544</c:v>
                </c:pt>
                <c:pt idx="400">
                  <c:v>45541</c:v>
                </c:pt>
                <c:pt idx="401">
                  <c:v>45540</c:v>
                </c:pt>
                <c:pt idx="402">
                  <c:v>45539</c:v>
                </c:pt>
                <c:pt idx="403">
                  <c:v>45538</c:v>
                </c:pt>
                <c:pt idx="404">
                  <c:v>45537</c:v>
                </c:pt>
                <c:pt idx="405">
                  <c:v>45534</c:v>
                </c:pt>
                <c:pt idx="406">
                  <c:v>45533</c:v>
                </c:pt>
                <c:pt idx="407">
                  <c:v>45532</c:v>
                </c:pt>
                <c:pt idx="408">
                  <c:v>45531</c:v>
                </c:pt>
                <c:pt idx="409">
                  <c:v>45530</c:v>
                </c:pt>
                <c:pt idx="410">
                  <c:v>45527</c:v>
                </c:pt>
                <c:pt idx="411">
                  <c:v>45526</c:v>
                </c:pt>
                <c:pt idx="412">
                  <c:v>45525</c:v>
                </c:pt>
                <c:pt idx="413">
                  <c:v>45524</c:v>
                </c:pt>
                <c:pt idx="414">
                  <c:v>45523</c:v>
                </c:pt>
                <c:pt idx="415">
                  <c:v>45520</c:v>
                </c:pt>
                <c:pt idx="416">
                  <c:v>45519</c:v>
                </c:pt>
                <c:pt idx="417">
                  <c:v>45518</c:v>
                </c:pt>
                <c:pt idx="418">
                  <c:v>45517</c:v>
                </c:pt>
                <c:pt idx="419">
                  <c:v>45516</c:v>
                </c:pt>
                <c:pt idx="420">
                  <c:v>45513</c:v>
                </c:pt>
                <c:pt idx="421">
                  <c:v>45512</c:v>
                </c:pt>
                <c:pt idx="422">
                  <c:v>45511</c:v>
                </c:pt>
                <c:pt idx="423">
                  <c:v>45510</c:v>
                </c:pt>
                <c:pt idx="424">
                  <c:v>45509</c:v>
                </c:pt>
                <c:pt idx="425">
                  <c:v>45506</c:v>
                </c:pt>
                <c:pt idx="426">
                  <c:v>45505</c:v>
                </c:pt>
                <c:pt idx="427">
                  <c:v>45504</c:v>
                </c:pt>
                <c:pt idx="428">
                  <c:v>45503</c:v>
                </c:pt>
                <c:pt idx="429">
                  <c:v>45502</c:v>
                </c:pt>
                <c:pt idx="430">
                  <c:v>45499</c:v>
                </c:pt>
                <c:pt idx="431">
                  <c:v>45498</c:v>
                </c:pt>
                <c:pt idx="432">
                  <c:v>45497</c:v>
                </c:pt>
                <c:pt idx="433">
                  <c:v>45496</c:v>
                </c:pt>
                <c:pt idx="434">
                  <c:v>45495</c:v>
                </c:pt>
                <c:pt idx="435">
                  <c:v>45492</c:v>
                </c:pt>
                <c:pt idx="436">
                  <c:v>45491</c:v>
                </c:pt>
                <c:pt idx="437">
                  <c:v>45490</c:v>
                </c:pt>
                <c:pt idx="438">
                  <c:v>45489</c:v>
                </c:pt>
                <c:pt idx="439">
                  <c:v>45488</c:v>
                </c:pt>
                <c:pt idx="440">
                  <c:v>45485</c:v>
                </c:pt>
                <c:pt idx="441">
                  <c:v>45484</c:v>
                </c:pt>
                <c:pt idx="442">
                  <c:v>45483</c:v>
                </c:pt>
                <c:pt idx="443">
                  <c:v>45482</c:v>
                </c:pt>
                <c:pt idx="444">
                  <c:v>45481</c:v>
                </c:pt>
                <c:pt idx="445">
                  <c:v>45478</c:v>
                </c:pt>
                <c:pt idx="446">
                  <c:v>45477</c:v>
                </c:pt>
                <c:pt idx="447">
                  <c:v>45476</c:v>
                </c:pt>
                <c:pt idx="448">
                  <c:v>45475</c:v>
                </c:pt>
                <c:pt idx="449">
                  <c:v>45474</c:v>
                </c:pt>
                <c:pt idx="450">
                  <c:v>45471</c:v>
                </c:pt>
                <c:pt idx="451">
                  <c:v>45470</c:v>
                </c:pt>
                <c:pt idx="452">
                  <c:v>45469</c:v>
                </c:pt>
                <c:pt idx="453">
                  <c:v>45468</c:v>
                </c:pt>
                <c:pt idx="454">
                  <c:v>45467</c:v>
                </c:pt>
                <c:pt idx="455">
                  <c:v>45464</c:v>
                </c:pt>
                <c:pt idx="456">
                  <c:v>45463</c:v>
                </c:pt>
                <c:pt idx="457">
                  <c:v>45462</c:v>
                </c:pt>
                <c:pt idx="458">
                  <c:v>45461</c:v>
                </c:pt>
                <c:pt idx="459">
                  <c:v>45460</c:v>
                </c:pt>
                <c:pt idx="460">
                  <c:v>45457</c:v>
                </c:pt>
                <c:pt idx="461">
                  <c:v>45456</c:v>
                </c:pt>
                <c:pt idx="462">
                  <c:v>45455</c:v>
                </c:pt>
                <c:pt idx="463">
                  <c:v>45454</c:v>
                </c:pt>
                <c:pt idx="464">
                  <c:v>45453</c:v>
                </c:pt>
                <c:pt idx="465">
                  <c:v>45450</c:v>
                </c:pt>
                <c:pt idx="466">
                  <c:v>45449</c:v>
                </c:pt>
                <c:pt idx="467">
                  <c:v>45448</c:v>
                </c:pt>
                <c:pt idx="468">
                  <c:v>45447</c:v>
                </c:pt>
                <c:pt idx="469">
                  <c:v>45446</c:v>
                </c:pt>
                <c:pt idx="470">
                  <c:v>45443</c:v>
                </c:pt>
                <c:pt idx="471">
                  <c:v>45442</c:v>
                </c:pt>
                <c:pt idx="472">
                  <c:v>45441</c:v>
                </c:pt>
                <c:pt idx="473">
                  <c:v>45440</c:v>
                </c:pt>
                <c:pt idx="474">
                  <c:v>45439</c:v>
                </c:pt>
                <c:pt idx="475">
                  <c:v>45436</c:v>
                </c:pt>
                <c:pt idx="476">
                  <c:v>45435</c:v>
                </c:pt>
                <c:pt idx="477">
                  <c:v>45434</c:v>
                </c:pt>
                <c:pt idx="478">
                  <c:v>45433</c:v>
                </c:pt>
                <c:pt idx="479">
                  <c:v>45432</c:v>
                </c:pt>
                <c:pt idx="480">
                  <c:v>45429</c:v>
                </c:pt>
                <c:pt idx="481">
                  <c:v>45428</c:v>
                </c:pt>
                <c:pt idx="482">
                  <c:v>45427</c:v>
                </c:pt>
                <c:pt idx="483">
                  <c:v>45426</c:v>
                </c:pt>
                <c:pt idx="484">
                  <c:v>45425</c:v>
                </c:pt>
                <c:pt idx="485">
                  <c:v>45422</c:v>
                </c:pt>
                <c:pt idx="486">
                  <c:v>45421</c:v>
                </c:pt>
                <c:pt idx="487">
                  <c:v>45420</c:v>
                </c:pt>
                <c:pt idx="488">
                  <c:v>45419</c:v>
                </c:pt>
                <c:pt idx="489">
                  <c:v>45418</c:v>
                </c:pt>
                <c:pt idx="490">
                  <c:v>45415</c:v>
                </c:pt>
                <c:pt idx="491">
                  <c:v>45414</c:v>
                </c:pt>
                <c:pt idx="492">
                  <c:v>45413</c:v>
                </c:pt>
                <c:pt idx="493">
                  <c:v>45412</c:v>
                </c:pt>
                <c:pt idx="494">
                  <c:v>45411</c:v>
                </c:pt>
                <c:pt idx="495">
                  <c:v>45408</c:v>
                </c:pt>
                <c:pt idx="496">
                  <c:v>45407</c:v>
                </c:pt>
                <c:pt idx="497">
                  <c:v>45406</c:v>
                </c:pt>
                <c:pt idx="498">
                  <c:v>45405</c:v>
                </c:pt>
                <c:pt idx="499">
                  <c:v>45404</c:v>
                </c:pt>
                <c:pt idx="500">
                  <c:v>45401</c:v>
                </c:pt>
                <c:pt idx="501">
                  <c:v>45400</c:v>
                </c:pt>
                <c:pt idx="502">
                  <c:v>45399</c:v>
                </c:pt>
                <c:pt idx="503">
                  <c:v>45398</c:v>
                </c:pt>
                <c:pt idx="504">
                  <c:v>45397</c:v>
                </c:pt>
                <c:pt idx="505">
                  <c:v>45394</c:v>
                </c:pt>
                <c:pt idx="506">
                  <c:v>45393</c:v>
                </c:pt>
                <c:pt idx="507">
                  <c:v>45392</c:v>
                </c:pt>
                <c:pt idx="508">
                  <c:v>45391</c:v>
                </c:pt>
                <c:pt idx="509">
                  <c:v>45390</c:v>
                </c:pt>
                <c:pt idx="510">
                  <c:v>45387</c:v>
                </c:pt>
                <c:pt idx="511">
                  <c:v>45386</c:v>
                </c:pt>
                <c:pt idx="512">
                  <c:v>45385</c:v>
                </c:pt>
                <c:pt idx="513">
                  <c:v>45384</c:v>
                </c:pt>
                <c:pt idx="514">
                  <c:v>45383</c:v>
                </c:pt>
                <c:pt idx="515">
                  <c:v>45380</c:v>
                </c:pt>
                <c:pt idx="516">
                  <c:v>45379</c:v>
                </c:pt>
                <c:pt idx="517">
                  <c:v>45378</c:v>
                </c:pt>
                <c:pt idx="518">
                  <c:v>45377</c:v>
                </c:pt>
                <c:pt idx="519">
                  <c:v>45376</c:v>
                </c:pt>
                <c:pt idx="520">
                  <c:v>45373</c:v>
                </c:pt>
                <c:pt idx="521">
                  <c:v>45372</c:v>
                </c:pt>
                <c:pt idx="522">
                  <c:v>45371</c:v>
                </c:pt>
                <c:pt idx="523">
                  <c:v>45370</c:v>
                </c:pt>
                <c:pt idx="524">
                  <c:v>45369</c:v>
                </c:pt>
                <c:pt idx="525">
                  <c:v>45366</c:v>
                </c:pt>
                <c:pt idx="526">
                  <c:v>45365</c:v>
                </c:pt>
                <c:pt idx="527">
                  <c:v>45364</c:v>
                </c:pt>
                <c:pt idx="528">
                  <c:v>45363</c:v>
                </c:pt>
                <c:pt idx="529">
                  <c:v>45362</c:v>
                </c:pt>
                <c:pt idx="530">
                  <c:v>45359</c:v>
                </c:pt>
                <c:pt idx="531">
                  <c:v>45358</c:v>
                </c:pt>
                <c:pt idx="532">
                  <c:v>45357</c:v>
                </c:pt>
                <c:pt idx="533">
                  <c:v>45356</c:v>
                </c:pt>
                <c:pt idx="534">
                  <c:v>45355</c:v>
                </c:pt>
                <c:pt idx="535">
                  <c:v>45352</c:v>
                </c:pt>
                <c:pt idx="536">
                  <c:v>45351</c:v>
                </c:pt>
                <c:pt idx="537">
                  <c:v>45350</c:v>
                </c:pt>
                <c:pt idx="538">
                  <c:v>45349</c:v>
                </c:pt>
                <c:pt idx="539">
                  <c:v>45348</c:v>
                </c:pt>
                <c:pt idx="540">
                  <c:v>45345</c:v>
                </c:pt>
                <c:pt idx="541">
                  <c:v>45344</c:v>
                </c:pt>
                <c:pt idx="542">
                  <c:v>45343</c:v>
                </c:pt>
                <c:pt idx="543">
                  <c:v>45342</c:v>
                </c:pt>
                <c:pt idx="544">
                  <c:v>45341</c:v>
                </c:pt>
                <c:pt idx="545">
                  <c:v>45338</c:v>
                </c:pt>
                <c:pt idx="546">
                  <c:v>45337</c:v>
                </c:pt>
                <c:pt idx="547">
                  <c:v>45336</c:v>
                </c:pt>
                <c:pt idx="548">
                  <c:v>45335</c:v>
                </c:pt>
                <c:pt idx="549">
                  <c:v>45334</c:v>
                </c:pt>
                <c:pt idx="550">
                  <c:v>45331</c:v>
                </c:pt>
                <c:pt idx="551">
                  <c:v>45330</c:v>
                </c:pt>
                <c:pt idx="552">
                  <c:v>45329</c:v>
                </c:pt>
                <c:pt idx="553">
                  <c:v>45328</c:v>
                </c:pt>
                <c:pt idx="554">
                  <c:v>45327</c:v>
                </c:pt>
                <c:pt idx="555">
                  <c:v>45324</c:v>
                </c:pt>
                <c:pt idx="556">
                  <c:v>45323</c:v>
                </c:pt>
                <c:pt idx="557">
                  <c:v>45322</c:v>
                </c:pt>
                <c:pt idx="558">
                  <c:v>45321</c:v>
                </c:pt>
                <c:pt idx="559">
                  <c:v>45320</c:v>
                </c:pt>
                <c:pt idx="560">
                  <c:v>45317</c:v>
                </c:pt>
                <c:pt idx="561">
                  <c:v>45316</c:v>
                </c:pt>
                <c:pt idx="562">
                  <c:v>45315</c:v>
                </c:pt>
                <c:pt idx="563">
                  <c:v>45314</c:v>
                </c:pt>
                <c:pt idx="564">
                  <c:v>45313</c:v>
                </c:pt>
                <c:pt idx="565">
                  <c:v>45310</c:v>
                </c:pt>
                <c:pt idx="566">
                  <c:v>45309</c:v>
                </c:pt>
                <c:pt idx="567">
                  <c:v>45308</c:v>
                </c:pt>
                <c:pt idx="568">
                  <c:v>45307</c:v>
                </c:pt>
                <c:pt idx="569">
                  <c:v>45306</c:v>
                </c:pt>
                <c:pt idx="570">
                  <c:v>45303</c:v>
                </c:pt>
                <c:pt idx="571">
                  <c:v>45302</c:v>
                </c:pt>
                <c:pt idx="572">
                  <c:v>45301</c:v>
                </c:pt>
                <c:pt idx="573">
                  <c:v>45300</c:v>
                </c:pt>
                <c:pt idx="574">
                  <c:v>45299</c:v>
                </c:pt>
                <c:pt idx="575">
                  <c:v>45296</c:v>
                </c:pt>
                <c:pt idx="576">
                  <c:v>45295</c:v>
                </c:pt>
                <c:pt idx="577">
                  <c:v>45294</c:v>
                </c:pt>
                <c:pt idx="578">
                  <c:v>45293</c:v>
                </c:pt>
                <c:pt idx="579">
                  <c:v>45292</c:v>
                </c:pt>
                <c:pt idx="580">
                  <c:v>45289</c:v>
                </c:pt>
                <c:pt idx="581">
                  <c:v>45288</c:v>
                </c:pt>
                <c:pt idx="582">
                  <c:v>45287</c:v>
                </c:pt>
                <c:pt idx="583">
                  <c:v>45286</c:v>
                </c:pt>
                <c:pt idx="584">
                  <c:v>45285</c:v>
                </c:pt>
                <c:pt idx="585">
                  <c:v>45282</c:v>
                </c:pt>
                <c:pt idx="586">
                  <c:v>45281</c:v>
                </c:pt>
                <c:pt idx="587">
                  <c:v>45280</c:v>
                </c:pt>
                <c:pt idx="588">
                  <c:v>45279</c:v>
                </c:pt>
                <c:pt idx="589">
                  <c:v>45278</c:v>
                </c:pt>
                <c:pt idx="590">
                  <c:v>45275</c:v>
                </c:pt>
                <c:pt idx="591">
                  <c:v>45274</c:v>
                </c:pt>
                <c:pt idx="592">
                  <c:v>45273</c:v>
                </c:pt>
                <c:pt idx="593">
                  <c:v>45272</c:v>
                </c:pt>
                <c:pt idx="594">
                  <c:v>45271</c:v>
                </c:pt>
                <c:pt idx="595">
                  <c:v>45268</c:v>
                </c:pt>
                <c:pt idx="596">
                  <c:v>45267</c:v>
                </c:pt>
                <c:pt idx="597">
                  <c:v>45266</c:v>
                </c:pt>
                <c:pt idx="598">
                  <c:v>45265</c:v>
                </c:pt>
                <c:pt idx="599">
                  <c:v>45264</c:v>
                </c:pt>
                <c:pt idx="600">
                  <c:v>45261</c:v>
                </c:pt>
                <c:pt idx="601">
                  <c:v>45260</c:v>
                </c:pt>
                <c:pt idx="602">
                  <c:v>45259</c:v>
                </c:pt>
                <c:pt idx="603">
                  <c:v>45258</c:v>
                </c:pt>
                <c:pt idx="604">
                  <c:v>45257</c:v>
                </c:pt>
                <c:pt idx="605">
                  <c:v>45254</c:v>
                </c:pt>
                <c:pt idx="606">
                  <c:v>45253</c:v>
                </c:pt>
                <c:pt idx="607">
                  <c:v>45252</c:v>
                </c:pt>
                <c:pt idx="608">
                  <c:v>45251</c:v>
                </c:pt>
                <c:pt idx="609">
                  <c:v>45250</c:v>
                </c:pt>
                <c:pt idx="610">
                  <c:v>45247</c:v>
                </c:pt>
                <c:pt idx="611">
                  <c:v>45246</c:v>
                </c:pt>
                <c:pt idx="612">
                  <c:v>45245</c:v>
                </c:pt>
                <c:pt idx="613">
                  <c:v>45244</c:v>
                </c:pt>
                <c:pt idx="614">
                  <c:v>45243</c:v>
                </c:pt>
                <c:pt idx="615">
                  <c:v>45240</c:v>
                </c:pt>
                <c:pt idx="616">
                  <c:v>45239</c:v>
                </c:pt>
                <c:pt idx="617">
                  <c:v>45238</c:v>
                </c:pt>
                <c:pt idx="618">
                  <c:v>45237</c:v>
                </c:pt>
                <c:pt idx="619">
                  <c:v>45236</c:v>
                </c:pt>
                <c:pt idx="620">
                  <c:v>45233</c:v>
                </c:pt>
                <c:pt idx="621">
                  <c:v>45232</c:v>
                </c:pt>
                <c:pt idx="622">
                  <c:v>45231</c:v>
                </c:pt>
                <c:pt idx="623">
                  <c:v>45230</c:v>
                </c:pt>
                <c:pt idx="624">
                  <c:v>45229</c:v>
                </c:pt>
                <c:pt idx="625">
                  <c:v>45226</c:v>
                </c:pt>
                <c:pt idx="626">
                  <c:v>45225</c:v>
                </c:pt>
                <c:pt idx="627">
                  <c:v>45224</c:v>
                </c:pt>
                <c:pt idx="628">
                  <c:v>45223</c:v>
                </c:pt>
                <c:pt idx="629">
                  <c:v>45222</c:v>
                </c:pt>
                <c:pt idx="630">
                  <c:v>45219</c:v>
                </c:pt>
                <c:pt idx="631">
                  <c:v>45218</c:v>
                </c:pt>
                <c:pt idx="632">
                  <c:v>45217</c:v>
                </c:pt>
                <c:pt idx="633">
                  <c:v>45216</c:v>
                </c:pt>
                <c:pt idx="634">
                  <c:v>45215</c:v>
                </c:pt>
                <c:pt idx="635">
                  <c:v>45212</c:v>
                </c:pt>
                <c:pt idx="636">
                  <c:v>45211</c:v>
                </c:pt>
                <c:pt idx="637">
                  <c:v>45210</c:v>
                </c:pt>
                <c:pt idx="638">
                  <c:v>45209</c:v>
                </c:pt>
                <c:pt idx="639">
                  <c:v>45208</c:v>
                </c:pt>
                <c:pt idx="640">
                  <c:v>45205</c:v>
                </c:pt>
                <c:pt idx="641">
                  <c:v>45204</c:v>
                </c:pt>
                <c:pt idx="642">
                  <c:v>45203</c:v>
                </c:pt>
                <c:pt idx="643">
                  <c:v>45202</c:v>
                </c:pt>
                <c:pt idx="644">
                  <c:v>45201</c:v>
                </c:pt>
                <c:pt idx="645">
                  <c:v>45198</c:v>
                </c:pt>
                <c:pt idx="646">
                  <c:v>45197</c:v>
                </c:pt>
                <c:pt idx="647">
                  <c:v>45196</c:v>
                </c:pt>
                <c:pt idx="648">
                  <c:v>45195</c:v>
                </c:pt>
                <c:pt idx="649">
                  <c:v>45194</c:v>
                </c:pt>
                <c:pt idx="650">
                  <c:v>45191</c:v>
                </c:pt>
                <c:pt idx="651">
                  <c:v>45190</c:v>
                </c:pt>
                <c:pt idx="652">
                  <c:v>45189</c:v>
                </c:pt>
                <c:pt idx="653">
                  <c:v>45188</c:v>
                </c:pt>
                <c:pt idx="654">
                  <c:v>45187</c:v>
                </c:pt>
                <c:pt idx="655">
                  <c:v>45184</c:v>
                </c:pt>
                <c:pt idx="656">
                  <c:v>45183</c:v>
                </c:pt>
                <c:pt idx="657">
                  <c:v>45182</c:v>
                </c:pt>
                <c:pt idx="658">
                  <c:v>45181</c:v>
                </c:pt>
                <c:pt idx="659">
                  <c:v>45180</c:v>
                </c:pt>
                <c:pt idx="660">
                  <c:v>45177</c:v>
                </c:pt>
                <c:pt idx="661">
                  <c:v>45176</c:v>
                </c:pt>
                <c:pt idx="662">
                  <c:v>45175</c:v>
                </c:pt>
                <c:pt idx="663">
                  <c:v>45174</c:v>
                </c:pt>
                <c:pt idx="664">
                  <c:v>45173</c:v>
                </c:pt>
                <c:pt idx="665">
                  <c:v>45170</c:v>
                </c:pt>
                <c:pt idx="666">
                  <c:v>45169</c:v>
                </c:pt>
                <c:pt idx="667">
                  <c:v>45168</c:v>
                </c:pt>
                <c:pt idx="668">
                  <c:v>45167</c:v>
                </c:pt>
                <c:pt idx="669">
                  <c:v>45166</c:v>
                </c:pt>
                <c:pt idx="670">
                  <c:v>45163</c:v>
                </c:pt>
                <c:pt idx="671">
                  <c:v>45162</c:v>
                </c:pt>
                <c:pt idx="672">
                  <c:v>45161</c:v>
                </c:pt>
                <c:pt idx="673">
                  <c:v>45160</c:v>
                </c:pt>
                <c:pt idx="674">
                  <c:v>45159</c:v>
                </c:pt>
                <c:pt idx="675">
                  <c:v>45156</c:v>
                </c:pt>
                <c:pt idx="676">
                  <c:v>45155</c:v>
                </c:pt>
                <c:pt idx="677">
                  <c:v>45154</c:v>
                </c:pt>
                <c:pt idx="678">
                  <c:v>45153</c:v>
                </c:pt>
                <c:pt idx="679">
                  <c:v>45152</c:v>
                </c:pt>
                <c:pt idx="680">
                  <c:v>45149</c:v>
                </c:pt>
                <c:pt idx="681">
                  <c:v>45148</c:v>
                </c:pt>
                <c:pt idx="682">
                  <c:v>45147</c:v>
                </c:pt>
                <c:pt idx="683">
                  <c:v>45146</c:v>
                </c:pt>
                <c:pt idx="684">
                  <c:v>45145</c:v>
                </c:pt>
                <c:pt idx="685">
                  <c:v>45142</c:v>
                </c:pt>
                <c:pt idx="686">
                  <c:v>45141</c:v>
                </c:pt>
                <c:pt idx="687">
                  <c:v>45140</c:v>
                </c:pt>
                <c:pt idx="688">
                  <c:v>45139</c:v>
                </c:pt>
                <c:pt idx="689">
                  <c:v>45138</c:v>
                </c:pt>
                <c:pt idx="690">
                  <c:v>45135</c:v>
                </c:pt>
                <c:pt idx="691">
                  <c:v>45134</c:v>
                </c:pt>
                <c:pt idx="692">
                  <c:v>45133</c:v>
                </c:pt>
                <c:pt idx="693">
                  <c:v>45132</c:v>
                </c:pt>
                <c:pt idx="694">
                  <c:v>45131</c:v>
                </c:pt>
                <c:pt idx="695">
                  <c:v>45128</c:v>
                </c:pt>
                <c:pt idx="696">
                  <c:v>45127</c:v>
                </c:pt>
                <c:pt idx="697">
                  <c:v>45126</c:v>
                </c:pt>
                <c:pt idx="698">
                  <c:v>45125</c:v>
                </c:pt>
                <c:pt idx="699">
                  <c:v>45124</c:v>
                </c:pt>
                <c:pt idx="700">
                  <c:v>45121</c:v>
                </c:pt>
                <c:pt idx="701">
                  <c:v>45120</c:v>
                </c:pt>
                <c:pt idx="702">
                  <c:v>45119</c:v>
                </c:pt>
                <c:pt idx="703">
                  <c:v>45118</c:v>
                </c:pt>
                <c:pt idx="704">
                  <c:v>45117</c:v>
                </c:pt>
                <c:pt idx="705">
                  <c:v>45114</c:v>
                </c:pt>
                <c:pt idx="706">
                  <c:v>45113</c:v>
                </c:pt>
                <c:pt idx="707">
                  <c:v>45112</c:v>
                </c:pt>
                <c:pt idx="708">
                  <c:v>45111</c:v>
                </c:pt>
                <c:pt idx="709">
                  <c:v>45110</c:v>
                </c:pt>
                <c:pt idx="710">
                  <c:v>45107</c:v>
                </c:pt>
                <c:pt idx="711">
                  <c:v>45106</c:v>
                </c:pt>
                <c:pt idx="712">
                  <c:v>45105</c:v>
                </c:pt>
                <c:pt idx="713">
                  <c:v>45104</c:v>
                </c:pt>
                <c:pt idx="714">
                  <c:v>45103</c:v>
                </c:pt>
                <c:pt idx="715">
                  <c:v>45100</c:v>
                </c:pt>
                <c:pt idx="716">
                  <c:v>45099</c:v>
                </c:pt>
                <c:pt idx="717">
                  <c:v>45098</c:v>
                </c:pt>
                <c:pt idx="718">
                  <c:v>45097</c:v>
                </c:pt>
                <c:pt idx="719">
                  <c:v>45096</c:v>
                </c:pt>
                <c:pt idx="720">
                  <c:v>45093</c:v>
                </c:pt>
                <c:pt idx="721">
                  <c:v>45092</c:v>
                </c:pt>
                <c:pt idx="722">
                  <c:v>45091</c:v>
                </c:pt>
                <c:pt idx="723">
                  <c:v>45090</c:v>
                </c:pt>
                <c:pt idx="724">
                  <c:v>45089</c:v>
                </c:pt>
                <c:pt idx="725">
                  <c:v>45086</c:v>
                </c:pt>
                <c:pt idx="726">
                  <c:v>45085</c:v>
                </c:pt>
                <c:pt idx="727">
                  <c:v>45084</c:v>
                </c:pt>
                <c:pt idx="728">
                  <c:v>45083</c:v>
                </c:pt>
                <c:pt idx="729">
                  <c:v>45082</c:v>
                </c:pt>
                <c:pt idx="730">
                  <c:v>45079</c:v>
                </c:pt>
                <c:pt idx="731">
                  <c:v>45078</c:v>
                </c:pt>
                <c:pt idx="732">
                  <c:v>45077</c:v>
                </c:pt>
                <c:pt idx="733">
                  <c:v>45076</c:v>
                </c:pt>
                <c:pt idx="734">
                  <c:v>45075</c:v>
                </c:pt>
                <c:pt idx="735">
                  <c:v>45072</c:v>
                </c:pt>
                <c:pt idx="736">
                  <c:v>45071</c:v>
                </c:pt>
                <c:pt idx="737">
                  <c:v>45070</c:v>
                </c:pt>
                <c:pt idx="738">
                  <c:v>45069</c:v>
                </c:pt>
                <c:pt idx="739">
                  <c:v>45068</c:v>
                </c:pt>
                <c:pt idx="740">
                  <c:v>45065</c:v>
                </c:pt>
                <c:pt idx="741">
                  <c:v>45064</c:v>
                </c:pt>
                <c:pt idx="742">
                  <c:v>45063</c:v>
                </c:pt>
                <c:pt idx="743">
                  <c:v>45062</c:v>
                </c:pt>
                <c:pt idx="744">
                  <c:v>45061</c:v>
                </c:pt>
                <c:pt idx="745">
                  <c:v>45058</c:v>
                </c:pt>
                <c:pt idx="746">
                  <c:v>45057</c:v>
                </c:pt>
                <c:pt idx="747">
                  <c:v>45056</c:v>
                </c:pt>
                <c:pt idx="748">
                  <c:v>45055</c:v>
                </c:pt>
                <c:pt idx="749">
                  <c:v>45054</c:v>
                </c:pt>
                <c:pt idx="750">
                  <c:v>45051</c:v>
                </c:pt>
                <c:pt idx="751">
                  <c:v>45050</c:v>
                </c:pt>
                <c:pt idx="752">
                  <c:v>45049</c:v>
                </c:pt>
                <c:pt idx="753">
                  <c:v>45048</c:v>
                </c:pt>
                <c:pt idx="754">
                  <c:v>45047</c:v>
                </c:pt>
                <c:pt idx="755">
                  <c:v>45044</c:v>
                </c:pt>
                <c:pt idx="756">
                  <c:v>45043</c:v>
                </c:pt>
                <c:pt idx="757">
                  <c:v>45042</c:v>
                </c:pt>
                <c:pt idx="758">
                  <c:v>45041</c:v>
                </c:pt>
                <c:pt idx="759">
                  <c:v>45040</c:v>
                </c:pt>
                <c:pt idx="760">
                  <c:v>45037</c:v>
                </c:pt>
                <c:pt idx="761">
                  <c:v>45036</c:v>
                </c:pt>
                <c:pt idx="762">
                  <c:v>45035</c:v>
                </c:pt>
                <c:pt idx="763">
                  <c:v>45034</c:v>
                </c:pt>
                <c:pt idx="764">
                  <c:v>45033</c:v>
                </c:pt>
                <c:pt idx="765">
                  <c:v>45030</c:v>
                </c:pt>
                <c:pt idx="766">
                  <c:v>45029</c:v>
                </c:pt>
                <c:pt idx="767">
                  <c:v>45028</c:v>
                </c:pt>
                <c:pt idx="768">
                  <c:v>45027</c:v>
                </c:pt>
                <c:pt idx="769">
                  <c:v>45026</c:v>
                </c:pt>
                <c:pt idx="770">
                  <c:v>45023</c:v>
                </c:pt>
                <c:pt idx="771">
                  <c:v>45022</c:v>
                </c:pt>
                <c:pt idx="772">
                  <c:v>45021</c:v>
                </c:pt>
                <c:pt idx="773">
                  <c:v>45020</c:v>
                </c:pt>
                <c:pt idx="774">
                  <c:v>45019</c:v>
                </c:pt>
                <c:pt idx="775">
                  <c:v>45016</c:v>
                </c:pt>
                <c:pt idx="776">
                  <c:v>45015</c:v>
                </c:pt>
                <c:pt idx="777">
                  <c:v>45014</c:v>
                </c:pt>
                <c:pt idx="778">
                  <c:v>45013</c:v>
                </c:pt>
                <c:pt idx="779">
                  <c:v>45012</c:v>
                </c:pt>
                <c:pt idx="780">
                  <c:v>45009</c:v>
                </c:pt>
                <c:pt idx="781">
                  <c:v>45008</c:v>
                </c:pt>
                <c:pt idx="782">
                  <c:v>45007</c:v>
                </c:pt>
                <c:pt idx="783">
                  <c:v>45006</c:v>
                </c:pt>
                <c:pt idx="784">
                  <c:v>45005</c:v>
                </c:pt>
                <c:pt idx="785">
                  <c:v>45002</c:v>
                </c:pt>
                <c:pt idx="786">
                  <c:v>45001</c:v>
                </c:pt>
                <c:pt idx="787">
                  <c:v>45000</c:v>
                </c:pt>
                <c:pt idx="788">
                  <c:v>44999</c:v>
                </c:pt>
                <c:pt idx="789">
                  <c:v>44998</c:v>
                </c:pt>
                <c:pt idx="790">
                  <c:v>44995</c:v>
                </c:pt>
                <c:pt idx="791">
                  <c:v>44994</c:v>
                </c:pt>
                <c:pt idx="792">
                  <c:v>44993</c:v>
                </c:pt>
                <c:pt idx="793">
                  <c:v>44992</c:v>
                </c:pt>
                <c:pt idx="794">
                  <c:v>44991</c:v>
                </c:pt>
                <c:pt idx="795">
                  <c:v>44988</c:v>
                </c:pt>
                <c:pt idx="796">
                  <c:v>44987</c:v>
                </c:pt>
                <c:pt idx="797">
                  <c:v>44986</c:v>
                </c:pt>
                <c:pt idx="798">
                  <c:v>44985</c:v>
                </c:pt>
                <c:pt idx="799">
                  <c:v>44984</c:v>
                </c:pt>
                <c:pt idx="800">
                  <c:v>44981</c:v>
                </c:pt>
                <c:pt idx="801">
                  <c:v>44980</c:v>
                </c:pt>
                <c:pt idx="802">
                  <c:v>44979</c:v>
                </c:pt>
                <c:pt idx="803">
                  <c:v>44978</c:v>
                </c:pt>
                <c:pt idx="804">
                  <c:v>44977</c:v>
                </c:pt>
                <c:pt idx="805">
                  <c:v>44974</c:v>
                </c:pt>
                <c:pt idx="806">
                  <c:v>44973</c:v>
                </c:pt>
                <c:pt idx="807">
                  <c:v>44972</c:v>
                </c:pt>
                <c:pt idx="808">
                  <c:v>44971</c:v>
                </c:pt>
                <c:pt idx="809">
                  <c:v>44970</c:v>
                </c:pt>
                <c:pt idx="810">
                  <c:v>44967</c:v>
                </c:pt>
                <c:pt idx="811">
                  <c:v>44966</c:v>
                </c:pt>
                <c:pt idx="812">
                  <c:v>44965</c:v>
                </c:pt>
                <c:pt idx="813">
                  <c:v>44964</c:v>
                </c:pt>
                <c:pt idx="814">
                  <c:v>44963</c:v>
                </c:pt>
                <c:pt idx="815">
                  <c:v>44960</c:v>
                </c:pt>
                <c:pt idx="816">
                  <c:v>44959</c:v>
                </c:pt>
                <c:pt idx="817">
                  <c:v>44958</c:v>
                </c:pt>
                <c:pt idx="818">
                  <c:v>44957</c:v>
                </c:pt>
                <c:pt idx="819">
                  <c:v>44956</c:v>
                </c:pt>
                <c:pt idx="820">
                  <c:v>44953</c:v>
                </c:pt>
                <c:pt idx="821">
                  <c:v>44952</c:v>
                </c:pt>
                <c:pt idx="822">
                  <c:v>44951</c:v>
                </c:pt>
                <c:pt idx="823">
                  <c:v>44950</c:v>
                </c:pt>
                <c:pt idx="824">
                  <c:v>44949</c:v>
                </c:pt>
                <c:pt idx="825">
                  <c:v>44946</c:v>
                </c:pt>
                <c:pt idx="826">
                  <c:v>44945</c:v>
                </c:pt>
                <c:pt idx="827">
                  <c:v>44944</c:v>
                </c:pt>
                <c:pt idx="828">
                  <c:v>44943</c:v>
                </c:pt>
                <c:pt idx="829">
                  <c:v>44942</c:v>
                </c:pt>
                <c:pt idx="830">
                  <c:v>44939</c:v>
                </c:pt>
                <c:pt idx="831">
                  <c:v>44938</c:v>
                </c:pt>
                <c:pt idx="832">
                  <c:v>44937</c:v>
                </c:pt>
                <c:pt idx="833">
                  <c:v>44936</c:v>
                </c:pt>
                <c:pt idx="834">
                  <c:v>44935</c:v>
                </c:pt>
                <c:pt idx="835">
                  <c:v>44932</c:v>
                </c:pt>
                <c:pt idx="836">
                  <c:v>44931</c:v>
                </c:pt>
                <c:pt idx="837">
                  <c:v>44930</c:v>
                </c:pt>
                <c:pt idx="838">
                  <c:v>44929</c:v>
                </c:pt>
                <c:pt idx="839">
                  <c:v>44928</c:v>
                </c:pt>
                <c:pt idx="840">
                  <c:v>44925</c:v>
                </c:pt>
                <c:pt idx="841">
                  <c:v>44924</c:v>
                </c:pt>
                <c:pt idx="842">
                  <c:v>44923</c:v>
                </c:pt>
                <c:pt idx="843">
                  <c:v>44922</c:v>
                </c:pt>
                <c:pt idx="844">
                  <c:v>44921</c:v>
                </c:pt>
                <c:pt idx="845">
                  <c:v>44918</c:v>
                </c:pt>
                <c:pt idx="846">
                  <c:v>44917</c:v>
                </c:pt>
                <c:pt idx="847">
                  <c:v>44916</c:v>
                </c:pt>
                <c:pt idx="848">
                  <c:v>44915</c:v>
                </c:pt>
                <c:pt idx="849">
                  <c:v>44914</c:v>
                </c:pt>
                <c:pt idx="850">
                  <c:v>44911</c:v>
                </c:pt>
                <c:pt idx="851">
                  <c:v>44910</c:v>
                </c:pt>
                <c:pt idx="852">
                  <c:v>44909</c:v>
                </c:pt>
                <c:pt idx="853">
                  <c:v>44908</c:v>
                </c:pt>
                <c:pt idx="854">
                  <c:v>44907</c:v>
                </c:pt>
                <c:pt idx="855">
                  <c:v>44904</c:v>
                </c:pt>
                <c:pt idx="856">
                  <c:v>44903</c:v>
                </c:pt>
                <c:pt idx="857">
                  <c:v>44902</c:v>
                </c:pt>
                <c:pt idx="858">
                  <c:v>44901</c:v>
                </c:pt>
                <c:pt idx="859">
                  <c:v>44900</c:v>
                </c:pt>
                <c:pt idx="860">
                  <c:v>44897</c:v>
                </c:pt>
                <c:pt idx="861">
                  <c:v>44896</c:v>
                </c:pt>
                <c:pt idx="862">
                  <c:v>44895</c:v>
                </c:pt>
                <c:pt idx="863">
                  <c:v>44894</c:v>
                </c:pt>
                <c:pt idx="864">
                  <c:v>44893</c:v>
                </c:pt>
                <c:pt idx="865">
                  <c:v>44890</c:v>
                </c:pt>
                <c:pt idx="866">
                  <c:v>44889</c:v>
                </c:pt>
                <c:pt idx="867">
                  <c:v>44888</c:v>
                </c:pt>
                <c:pt idx="868">
                  <c:v>44887</c:v>
                </c:pt>
                <c:pt idx="869">
                  <c:v>44886</c:v>
                </c:pt>
                <c:pt idx="870">
                  <c:v>44883</c:v>
                </c:pt>
                <c:pt idx="871">
                  <c:v>44882</c:v>
                </c:pt>
                <c:pt idx="872">
                  <c:v>44881</c:v>
                </c:pt>
                <c:pt idx="873">
                  <c:v>44880</c:v>
                </c:pt>
                <c:pt idx="874">
                  <c:v>44879</c:v>
                </c:pt>
                <c:pt idx="875">
                  <c:v>44876</c:v>
                </c:pt>
                <c:pt idx="876">
                  <c:v>44875</c:v>
                </c:pt>
                <c:pt idx="877">
                  <c:v>44874</c:v>
                </c:pt>
                <c:pt idx="878">
                  <c:v>44873</c:v>
                </c:pt>
                <c:pt idx="879">
                  <c:v>44872</c:v>
                </c:pt>
                <c:pt idx="880">
                  <c:v>44869</c:v>
                </c:pt>
                <c:pt idx="881">
                  <c:v>44868</c:v>
                </c:pt>
                <c:pt idx="882">
                  <c:v>44867</c:v>
                </c:pt>
                <c:pt idx="883">
                  <c:v>44866</c:v>
                </c:pt>
                <c:pt idx="884">
                  <c:v>44865</c:v>
                </c:pt>
                <c:pt idx="885">
                  <c:v>44862</c:v>
                </c:pt>
                <c:pt idx="886">
                  <c:v>44861</c:v>
                </c:pt>
                <c:pt idx="887">
                  <c:v>44860</c:v>
                </c:pt>
                <c:pt idx="888">
                  <c:v>44859</c:v>
                </c:pt>
                <c:pt idx="889">
                  <c:v>44858</c:v>
                </c:pt>
                <c:pt idx="890">
                  <c:v>44855</c:v>
                </c:pt>
                <c:pt idx="891">
                  <c:v>44854</c:v>
                </c:pt>
                <c:pt idx="892">
                  <c:v>44853</c:v>
                </c:pt>
                <c:pt idx="893">
                  <c:v>44852</c:v>
                </c:pt>
                <c:pt idx="894">
                  <c:v>44851</c:v>
                </c:pt>
                <c:pt idx="895">
                  <c:v>44848</c:v>
                </c:pt>
                <c:pt idx="896">
                  <c:v>44847</c:v>
                </c:pt>
                <c:pt idx="897">
                  <c:v>44846</c:v>
                </c:pt>
                <c:pt idx="898">
                  <c:v>44845</c:v>
                </c:pt>
                <c:pt idx="899">
                  <c:v>44844</c:v>
                </c:pt>
                <c:pt idx="900">
                  <c:v>44841</c:v>
                </c:pt>
                <c:pt idx="901">
                  <c:v>44840</c:v>
                </c:pt>
                <c:pt idx="902">
                  <c:v>44839</c:v>
                </c:pt>
                <c:pt idx="903">
                  <c:v>44838</c:v>
                </c:pt>
                <c:pt idx="904">
                  <c:v>44837</c:v>
                </c:pt>
                <c:pt idx="905">
                  <c:v>44834</c:v>
                </c:pt>
                <c:pt idx="906">
                  <c:v>44833</c:v>
                </c:pt>
                <c:pt idx="907">
                  <c:v>44832</c:v>
                </c:pt>
                <c:pt idx="908">
                  <c:v>44831</c:v>
                </c:pt>
                <c:pt idx="909">
                  <c:v>44830</c:v>
                </c:pt>
                <c:pt idx="910">
                  <c:v>44827</c:v>
                </c:pt>
                <c:pt idx="911">
                  <c:v>44826</c:v>
                </c:pt>
                <c:pt idx="912">
                  <c:v>44825</c:v>
                </c:pt>
                <c:pt idx="913">
                  <c:v>44824</c:v>
                </c:pt>
                <c:pt idx="914">
                  <c:v>44823</c:v>
                </c:pt>
                <c:pt idx="915">
                  <c:v>44820</c:v>
                </c:pt>
                <c:pt idx="916">
                  <c:v>44819</c:v>
                </c:pt>
                <c:pt idx="917">
                  <c:v>44818</c:v>
                </c:pt>
                <c:pt idx="918">
                  <c:v>44817</c:v>
                </c:pt>
                <c:pt idx="919">
                  <c:v>44816</c:v>
                </c:pt>
                <c:pt idx="920">
                  <c:v>44813</c:v>
                </c:pt>
                <c:pt idx="921">
                  <c:v>44812</c:v>
                </c:pt>
                <c:pt idx="922">
                  <c:v>44811</c:v>
                </c:pt>
                <c:pt idx="923">
                  <c:v>44810</c:v>
                </c:pt>
                <c:pt idx="924">
                  <c:v>44809</c:v>
                </c:pt>
                <c:pt idx="925">
                  <c:v>44806</c:v>
                </c:pt>
                <c:pt idx="926">
                  <c:v>44805</c:v>
                </c:pt>
                <c:pt idx="927">
                  <c:v>44804</c:v>
                </c:pt>
                <c:pt idx="928">
                  <c:v>44803</c:v>
                </c:pt>
                <c:pt idx="929">
                  <c:v>44802</c:v>
                </c:pt>
                <c:pt idx="930">
                  <c:v>44799</c:v>
                </c:pt>
                <c:pt idx="931">
                  <c:v>44798</c:v>
                </c:pt>
                <c:pt idx="932">
                  <c:v>44797</c:v>
                </c:pt>
                <c:pt idx="933">
                  <c:v>44796</c:v>
                </c:pt>
                <c:pt idx="934">
                  <c:v>44795</c:v>
                </c:pt>
                <c:pt idx="935">
                  <c:v>44792</c:v>
                </c:pt>
                <c:pt idx="936">
                  <c:v>44791</c:v>
                </c:pt>
                <c:pt idx="937">
                  <c:v>44790</c:v>
                </c:pt>
                <c:pt idx="938">
                  <c:v>44789</c:v>
                </c:pt>
                <c:pt idx="939">
                  <c:v>44788</c:v>
                </c:pt>
                <c:pt idx="940">
                  <c:v>44785</c:v>
                </c:pt>
                <c:pt idx="941">
                  <c:v>44784</c:v>
                </c:pt>
                <c:pt idx="942">
                  <c:v>44783</c:v>
                </c:pt>
                <c:pt idx="943">
                  <c:v>44782</c:v>
                </c:pt>
                <c:pt idx="944">
                  <c:v>44781</c:v>
                </c:pt>
                <c:pt idx="945">
                  <c:v>44778</c:v>
                </c:pt>
                <c:pt idx="946">
                  <c:v>44777</c:v>
                </c:pt>
                <c:pt idx="947">
                  <c:v>44776</c:v>
                </c:pt>
                <c:pt idx="948">
                  <c:v>44775</c:v>
                </c:pt>
                <c:pt idx="949">
                  <c:v>44774</c:v>
                </c:pt>
                <c:pt idx="950">
                  <c:v>44771</c:v>
                </c:pt>
                <c:pt idx="951">
                  <c:v>44770</c:v>
                </c:pt>
                <c:pt idx="952">
                  <c:v>44769</c:v>
                </c:pt>
                <c:pt idx="953">
                  <c:v>44768</c:v>
                </c:pt>
                <c:pt idx="954">
                  <c:v>44767</c:v>
                </c:pt>
                <c:pt idx="955">
                  <c:v>44764</c:v>
                </c:pt>
                <c:pt idx="956">
                  <c:v>44763</c:v>
                </c:pt>
                <c:pt idx="957">
                  <c:v>44762</c:v>
                </c:pt>
                <c:pt idx="958">
                  <c:v>44761</c:v>
                </c:pt>
                <c:pt idx="959">
                  <c:v>44760</c:v>
                </c:pt>
                <c:pt idx="960">
                  <c:v>44757</c:v>
                </c:pt>
                <c:pt idx="961">
                  <c:v>44756</c:v>
                </c:pt>
                <c:pt idx="962">
                  <c:v>44755</c:v>
                </c:pt>
                <c:pt idx="963">
                  <c:v>44754</c:v>
                </c:pt>
                <c:pt idx="964">
                  <c:v>44753</c:v>
                </c:pt>
                <c:pt idx="965">
                  <c:v>44750</c:v>
                </c:pt>
                <c:pt idx="966">
                  <c:v>44749</c:v>
                </c:pt>
                <c:pt idx="967">
                  <c:v>44748</c:v>
                </c:pt>
                <c:pt idx="968">
                  <c:v>44747</c:v>
                </c:pt>
                <c:pt idx="969">
                  <c:v>44746</c:v>
                </c:pt>
                <c:pt idx="970">
                  <c:v>44743</c:v>
                </c:pt>
                <c:pt idx="971">
                  <c:v>44742</c:v>
                </c:pt>
                <c:pt idx="972">
                  <c:v>44741</c:v>
                </c:pt>
                <c:pt idx="973">
                  <c:v>44740</c:v>
                </c:pt>
                <c:pt idx="974">
                  <c:v>44739</c:v>
                </c:pt>
                <c:pt idx="975">
                  <c:v>44736</c:v>
                </c:pt>
                <c:pt idx="976">
                  <c:v>44735</c:v>
                </c:pt>
                <c:pt idx="977">
                  <c:v>44734</c:v>
                </c:pt>
                <c:pt idx="978">
                  <c:v>44733</c:v>
                </c:pt>
                <c:pt idx="979">
                  <c:v>44732</c:v>
                </c:pt>
                <c:pt idx="980">
                  <c:v>44729</c:v>
                </c:pt>
                <c:pt idx="981">
                  <c:v>44728</c:v>
                </c:pt>
                <c:pt idx="982">
                  <c:v>44727</c:v>
                </c:pt>
                <c:pt idx="983">
                  <c:v>44726</c:v>
                </c:pt>
                <c:pt idx="984">
                  <c:v>44725</c:v>
                </c:pt>
                <c:pt idx="985">
                  <c:v>44722</c:v>
                </c:pt>
                <c:pt idx="986">
                  <c:v>44721</c:v>
                </c:pt>
                <c:pt idx="987">
                  <c:v>44720</c:v>
                </c:pt>
                <c:pt idx="988">
                  <c:v>44719</c:v>
                </c:pt>
                <c:pt idx="989">
                  <c:v>44718</c:v>
                </c:pt>
                <c:pt idx="990">
                  <c:v>44715</c:v>
                </c:pt>
                <c:pt idx="991">
                  <c:v>44714</c:v>
                </c:pt>
                <c:pt idx="992">
                  <c:v>44713</c:v>
                </c:pt>
                <c:pt idx="993">
                  <c:v>44712</c:v>
                </c:pt>
                <c:pt idx="994">
                  <c:v>44711</c:v>
                </c:pt>
                <c:pt idx="995">
                  <c:v>44708</c:v>
                </c:pt>
                <c:pt idx="996">
                  <c:v>44707</c:v>
                </c:pt>
                <c:pt idx="997">
                  <c:v>44706</c:v>
                </c:pt>
                <c:pt idx="998">
                  <c:v>44705</c:v>
                </c:pt>
                <c:pt idx="999">
                  <c:v>44704</c:v>
                </c:pt>
                <c:pt idx="1000">
                  <c:v>44701</c:v>
                </c:pt>
                <c:pt idx="1001">
                  <c:v>44700</c:v>
                </c:pt>
                <c:pt idx="1002">
                  <c:v>44699</c:v>
                </c:pt>
                <c:pt idx="1003">
                  <c:v>44698</c:v>
                </c:pt>
                <c:pt idx="1004">
                  <c:v>44697</c:v>
                </c:pt>
                <c:pt idx="1005">
                  <c:v>44694</c:v>
                </c:pt>
                <c:pt idx="1006">
                  <c:v>44693</c:v>
                </c:pt>
                <c:pt idx="1007">
                  <c:v>44692</c:v>
                </c:pt>
                <c:pt idx="1008">
                  <c:v>44691</c:v>
                </c:pt>
                <c:pt idx="1009">
                  <c:v>44690</c:v>
                </c:pt>
                <c:pt idx="1010">
                  <c:v>44687</c:v>
                </c:pt>
                <c:pt idx="1011">
                  <c:v>44686</c:v>
                </c:pt>
                <c:pt idx="1012">
                  <c:v>44685</c:v>
                </c:pt>
                <c:pt idx="1013">
                  <c:v>44684</c:v>
                </c:pt>
                <c:pt idx="1014">
                  <c:v>44683</c:v>
                </c:pt>
                <c:pt idx="1015">
                  <c:v>44680</c:v>
                </c:pt>
                <c:pt idx="1016">
                  <c:v>44679</c:v>
                </c:pt>
                <c:pt idx="1017">
                  <c:v>44678</c:v>
                </c:pt>
                <c:pt idx="1018">
                  <c:v>44677</c:v>
                </c:pt>
                <c:pt idx="1019">
                  <c:v>44676</c:v>
                </c:pt>
                <c:pt idx="1020">
                  <c:v>44673</c:v>
                </c:pt>
                <c:pt idx="1021">
                  <c:v>44672</c:v>
                </c:pt>
                <c:pt idx="1022">
                  <c:v>44671</c:v>
                </c:pt>
                <c:pt idx="1023">
                  <c:v>44670</c:v>
                </c:pt>
                <c:pt idx="1024">
                  <c:v>44669</c:v>
                </c:pt>
                <c:pt idx="1025">
                  <c:v>44666</c:v>
                </c:pt>
                <c:pt idx="1026">
                  <c:v>44665</c:v>
                </c:pt>
                <c:pt idx="1027">
                  <c:v>44664</c:v>
                </c:pt>
                <c:pt idx="1028">
                  <c:v>44663</c:v>
                </c:pt>
                <c:pt idx="1029">
                  <c:v>44662</c:v>
                </c:pt>
                <c:pt idx="1030">
                  <c:v>44659</c:v>
                </c:pt>
                <c:pt idx="1031">
                  <c:v>44658</c:v>
                </c:pt>
                <c:pt idx="1032">
                  <c:v>44657</c:v>
                </c:pt>
                <c:pt idx="1033">
                  <c:v>44656</c:v>
                </c:pt>
                <c:pt idx="1034">
                  <c:v>44655</c:v>
                </c:pt>
                <c:pt idx="1035">
                  <c:v>44652</c:v>
                </c:pt>
                <c:pt idx="1036">
                  <c:v>44651</c:v>
                </c:pt>
                <c:pt idx="1037">
                  <c:v>44650</c:v>
                </c:pt>
                <c:pt idx="1038">
                  <c:v>44649</c:v>
                </c:pt>
                <c:pt idx="1039">
                  <c:v>44648</c:v>
                </c:pt>
                <c:pt idx="1040">
                  <c:v>44645</c:v>
                </c:pt>
                <c:pt idx="1041">
                  <c:v>44644</c:v>
                </c:pt>
                <c:pt idx="1042">
                  <c:v>44643</c:v>
                </c:pt>
                <c:pt idx="1043">
                  <c:v>44642</c:v>
                </c:pt>
                <c:pt idx="1044">
                  <c:v>44641</c:v>
                </c:pt>
                <c:pt idx="1045">
                  <c:v>44638</c:v>
                </c:pt>
                <c:pt idx="1046">
                  <c:v>44637</c:v>
                </c:pt>
                <c:pt idx="1047">
                  <c:v>44636</c:v>
                </c:pt>
                <c:pt idx="1048">
                  <c:v>44635</c:v>
                </c:pt>
                <c:pt idx="1049">
                  <c:v>44634</c:v>
                </c:pt>
                <c:pt idx="1050">
                  <c:v>44631</c:v>
                </c:pt>
                <c:pt idx="1051">
                  <c:v>44630</c:v>
                </c:pt>
                <c:pt idx="1052">
                  <c:v>44629</c:v>
                </c:pt>
                <c:pt idx="1053">
                  <c:v>44628</c:v>
                </c:pt>
                <c:pt idx="1054">
                  <c:v>44627</c:v>
                </c:pt>
                <c:pt idx="1055">
                  <c:v>44624</c:v>
                </c:pt>
                <c:pt idx="1056">
                  <c:v>44623</c:v>
                </c:pt>
                <c:pt idx="1057">
                  <c:v>44622</c:v>
                </c:pt>
                <c:pt idx="1058">
                  <c:v>44621</c:v>
                </c:pt>
                <c:pt idx="1059">
                  <c:v>44620</c:v>
                </c:pt>
                <c:pt idx="1060">
                  <c:v>44617</c:v>
                </c:pt>
                <c:pt idx="1061">
                  <c:v>44616</c:v>
                </c:pt>
                <c:pt idx="1062">
                  <c:v>44615</c:v>
                </c:pt>
                <c:pt idx="1063">
                  <c:v>44614</c:v>
                </c:pt>
                <c:pt idx="1064">
                  <c:v>44613</c:v>
                </c:pt>
                <c:pt idx="1065">
                  <c:v>44610</c:v>
                </c:pt>
                <c:pt idx="1066">
                  <c:v>44609</c:v>
                </c:pt>
                <c:pt idx="1067">
                  <c:v>44608</c:v>
                </c:pt>
                <c:pt idx="1068">
                  <c:v>44607</c:v>
                </c:pt>
                <c:pt idx="1069">
                  <c:v>44606</c:v>
                </c:pt>
                <c:pt idx="1070">
                  <c:v>44603</c:v>
                </c:pt>
                <c:pt idx="1071">
                  <c:v>44602</c:v>
                </c:pt>
                <c:pt idx="1072">
                  <c:v>44601</c:v>
                </c:pt>
                <c:pt idx="1073">
                  <c:v>44600</c:v>
                </c:pt>
                <c:pt idx="1074">
                  <c:v>44599</c:v>
                </c:pt>
                <c:pt idx="1075">
                  <c:v>44596</c:v>
                </c:pt>
                <c:pt idx="1076">
                  <c:v>44595</c:v>
                </c:pt>
                <c:pt idx="1077">
                  <c:v>44594</c:v>
                </c:pt>
                <c:pt idx="1078">
                  <c:v>44593</c:v>
                </c:pt>
                <c:pt idx="1079">
                  <c:v>44592</c:v>
                </c:pt>
                <c:pt idx="1080">
                  <c:v>44589</c:v>
                </c:pt>
                <c:pt idx="1081">
                  <c:v>44588</c:v>
                </c:pt>
                <c:pt idx="1082">
                  <c:v>44587</c:v>
                </c:pt>
                <c:pt idx="1083">
                  <c:v>44586</c:v>
                </c:pt>
                <c:pt idx="1084">
                  <c:v>44585</c:v>
                </c:pt>
                <c:pt idx="1085">
                  <c:v>44582</c:v>
                </c:pt>
                <c:pt idx="1086">
                  <c:v>44581</c:v>
                </c:pt>
                <c:pt idx="1087">
                  <c:v>44580</c:v>
                </c:pt>
                <c:pt idx="1088">
                  <c:v>44579</c:v>
                </c:pt>
                <c:pt idx="1089">
                  <c:v>44578</c:v>
                </c:pt>
                <c:pt idx="1090">
                  <c:v>44575</c:v>
                </c:pt>
                <c:pt idx="1091">
                  <c:v>44574</c:v>
                </c:pt>
                <c:pt idx="1092">
                  <c:v>44573</c:v>
                </c:pt>
                <c:pt idx="1093">
                  <c:v>44572</c:v>
                </c:pt>
                <c:pt idx="1094">
                  <c:v>44571</c:v>
                </c:pt>
                <c:pt idx="1095">
                  <c:v>44568</c:v>
                </c:pt>
                <c:pt idx="1096">
                  <c:v>44567</c:v>
                </c:pt>
                <c:pt idx="1097">
                  <c:v>44566</c:v>
                </c:pt>
                <c:pt idx="1098">
                  <c:v>44565</c:v>
                </c:pt>
                <c:pt idx="1099">
                  <c:v>44564</c:v>
                </c:pt>
                <c:pt idx="1100">
                  <c:v>44561</c:v>
                </c:pt>
                <c:pt idx="1101">
                  <c:v>44560</c:v>
                </c:pt>
                <c:pt idx="1102">
                  <c:v>44559</c:v>
                </c:pt>
                <c:pt idx="1103">
                  <c:v>44558</c:v>
                </c:pt>
                <c:pt idx="1104">
                  <c:v>44557</c:v>
                </c:pt>
                <c:pt idx="1105">
                  <c:v>44554</c:v>
                </c:pt>
                <c:pt idx="1106">
                  <c:v>44553</c:v>
                </c:pt>
                <c:pt idx="1107">
                  <c:v>44552</c:v>
                </c:pt>
                <c:pt idx="1108">
                  <c:v>44551</c:v>
                </c:pt>
                <c:pt idx="1109">
                  <c:v>44550</c:v>
                </c:pt>
                <c:pt idx="1110">
                  <c:v>44547</c:v>
                </c:pt>
                <c:pt idx="1111">
                  <c:v>44546</c:v>
                </c:pt>
                <c:pt idx="1112">
                  <c:v>44545</c:v>
                </c:pt>
                <c:pt idx="1113">
                  <c:v>44544</c:v>
                </c:pt>
                <c:pt idx="1114">
                  <c:v>44543</c:v>
                </c:pt>
                <c:pt idx="1115">
                  <c:v>44540</c:v>
                </c:pt>
                <c:pt idx="1116">
                  <c:v>44539</c:v>
                </c:pt>
                <c:pt idx="1117">
                  <c:v>44538</c:v>
                </c:pt>
                <c:pt idx="1118">
                  <c:v>44537</c:v>
                </c:pt>
                <c:pt idx="1119">
                  <c:v>44536</c:v>
                </c:pt>
                <c:pt idx="1120">
                  <c:v>44533</c:v>
                </c:pt>
                <c:pt idx="1121">
                  <c:v>44532</c:v>
                </c:pt>
                <c:pt idx="1122">
                  <c:v>44531</c:v>
                </c:pt>
                <c:pt idx="1123">
                  <c:v>44530</c:v>
                </c:pt>
                <c:pt idx="1124">
                  <c:v>44529</c:v>
                </c:pt>
                <c:pt idx="1125">
                  <c:v>44526</c:v>
                </c:pt>
                <c:pt idx="1126">
                  <c:v>44525</c:v>
                </c:pt>
                <c:pt idx="1127">
                  <c:v>44524</c:v>
                </c:pt>
                <c:pt idx="1128">
                  <c:v>44523</c:v>
                </c:pt>
                <c:pt idx="1129">
                  <c:v>44522</c:v>
                </c:pt>
                <c:pt idx="1130">
                  <c:v>44519</c:v>
                </c:pt>
                <c:pt idx="1131">
                  <c:v>44518</c:v>
                </c:pt>
                <c:pt idx="1132">
                  <c:v>44517</c:v>
                </c:pt>
                <c:pt idx="1133">
                  <c:v>44516</c:v>
                </c:pt>
                <c:pt idx="1134">
                  <c:v>44515</c:v>
                </c:pt>
                <c:pt idx="1135">
                  <c:v>44512</c:v>
                </c:pt>
                <c:pt idx="1136">
                  <c:v>44511</c:v>
                </c:pt>
                <c:pt idx="1137">
                  <c:v>44510</c:v>
                </c:pt>
                <c:pt idx="1138">
                  <c:v>44509</c:v>
                </c:pt>
                <c:pt idx="1139">
                  <c:v>44508</c:v>
                </c:pt>
                <c:pt idx="1140">
                  <c:v>44505</c:v>
                </c:pt>
                <c:pt idx="1141">
                  <c:v>44504</c:v>
                </c:pt>
                <c:pt idx="1142">
                  <c:v>44503</c:v>
                </c:pt>
                <c:pt idx="1143">
                  <c:v>44502</c:v>
                </c:pt>
                <c:pt idx="1144">
                  <c:v>44501</c:v>
                </c:pt>
                <c:pt idx="1145">
                  <c:v>44498</c:v>
                </c:pt>
                <c:pt idx="1146">
                  <c:v>44497</c:v>
                </c:pt>
                <c:pt idx="1147">
                  <c:v>44496</c:v>
                </c:pt>
                <c:pt idx="1148">
                  <c:v>44495</c:v>
                </c:pt>
                <c:pt idx="1149">
                  <c:v>44494</c:v>
                </c:pt>
                <c:pt idx="1150">
                  <c:v>44491</c:v>
                </c:pt>
                <c:pt idx="1151">
                  <c:v>44490</c:v>
                </c:pt>
                <c:pt idx="1152">
                  <c:v>44489</c:v>
                </c:pt>
                <c:pt idx="1153">
                  <c:v>44488</c:v>
                </c:pt>
                <c:pt idx="1154">
                  <c:v>44487</c:v>
                </c:pt>
                <c:pt idx="1155">
                  <c:v>44484</c:v>
                </c:pt>
                <c:pt idx="1156">
                  <c:v>44483</c:v>
                </c:pt>
                <c:pt idx="1157">
                  <c:v>44482</c:v>
                </c:pt>
                <c:pt idx="1158">
                  <c:v>44481</c:v>
                </c:pt>
                <c:pt idx="1159">
                  <c:v>44480</c:v>
                </c:pt>
                <c:pt idx="1160">
                  <c:v>44477</c:v>
                </c:pt>
                <c:pt idx="1161">
                  <c:v>44476</c:v>
                </c:pt>
                <c:pt idx="1162">
                  <c:v>44475</c:v>
                </c:pt>
                <c:pt idx="1163">
                  <c:v>44474</c:v>
                </c:pt>
                <c:pt idx="1164">
                  <c:v>44473</c:v>
                </c:pt>
                <c:pt idx="1165">
                  <c:v>44470</c:v>
                </c:pt>
                <c:pt idx="1166">
                  <c:v>44469</c:v>
                </c:pt>
                <c:pt idx="1167">
                  <c:v>44468</c:v>
                </c:pt>
                <c:pt idx="1168">
                  <c:v>44467</c:v>
                </c:pt>
                <c:pt idx="1169">
                  <c:v>44466</c:v>
                </c:pt>
                <c:pt idx="1170">
                  <c:v>44463</c:v>
                </c:pt>
                <c:pt idx="1171">
                  <c:v>44462</c:v>
                </c:pt>
                <c:pt idx="1172">
                  <c:v>44461</c:v>
                </c:pt>
                <c:pt idx="1173">
                  <c:v>44460</c:v>
                </c:pt>
                <c:pt idx="1174">
                  <c:v>44459</c:v>
                </c:pt>
                <c:pt idx="1175">
                  <c:v>44456</c:v>
                </c:pt>
                <c:pt idx="1176">
                  <c:v>44455</c:v>
                </c:pt>
                <c:pt idx="1177">
                  <c:v>44454</c:v>
                </c:pt>
                <c:pt idx="1178">
                  <c:v>44453</c:v>
                </c:pt>
                <c:pt idx="1179">
                  <c:v>44452</c:v>
                </c:pt>
                <c:pt idx="1180">
                  <c:v>44449</c:v>
                </c:pt>
                <c:pt idx="1181">
                  <c:v>44448</c:v>
                </c:pt>
                <c:pt idx="1182">
                  <c:v>44447</c:v>
                </c:pt>
                <c:pt idx="1183">
                  <c:v>44446</c:v>
                </c:pt>
                <c:pt idx="1184">
                  <c:v>44445</c:v>
                </c:pt>
                <c:pt idx="1185">
                  <c:v>44442</c:v>
                </c:pt>
                <c:pt idx="1186">
                  <c:v>44441</c:v>
                </c:pt>
                <c:pt idx="1187">
                  <c:v>44440</c:v>
                </c:pt>
                <c:pt idx="1188">
                  <c:v>44439</c:v>
                </c:pt>
                <c:pt idx="1189">
                  <c:v>44438</c:v>
                </c:pt>
                <c:pt idx="1190">
                  <c:v>44435</c:v>
                </c:pt>
                <c:pt idx="1191">
                  <c:v>44434</c:v>
                </c:pt>
                <c:pt idx="1192">
                  <c:v>44433</c:v>
                </c:pt>
                <c:pt idx="1193">
                  <c:v>44432</c:v>
                </c:pt>
                <c:pt idx="1194">
                  <c:v>44431</c:v>
                </c:pt>
                <c:pt idx="1195">
                  <c:v>44428</c:v>
                </c:pt>
                <c:pt idx="1196">
                  <c:v>44427</c:v>
                </c:pt>
                <c:pt idx="1197">
                  <c:v>44426</c:v>
                </c:pt>
                <c:pt idx="1198">
                  <c:v>44425</c:v>
                </c:pt>
                <c:pt idx="1199">
                  <c:v>44424</c:v>
                </c:pt>
                <c:pt idx="1200">
                  <c:v>44421</c:v>
                </c:pt>
                <c:pt idx="1201">
                  <c:v>44420</c:v>
                </c:pt>
                <c:pt idx="1202">
                  <c:v>44419</c:v>
                </c:pt>
                <c:pt idx="1203">
                  <c:v>44418</c:v>
                </c:pt>
                <c:pt idx="1204">
                  <c:v>44417</c:v>
                </c:pt>
                <c:pt idx="1205">
                  <c:v>44414</c:v>
                </c:pt>
                <c:pt idx="1206">
                  <c:v>44413</c:v>
                </c:pt>
                <c:pt idx="1207">
                  <c:v>44412</c:v>
                </c:pt>
                <c:pt idx="1208">
                  <c:v>44411</c:v>
                </c:pt>
                <c:pt idx="1209">
                  <c:v>44410</c:v>
                </c:pt>
                <c:pt idx="1210">
                  <c:v>44407</c:v>
                </c:pt>
                <c:pt idx="1211">
                  <c:v>44406</c:v>
                </c:pt>
                <c:pt idx="1212">
                  <c:v>44405</c:v>
                </c:pt>
                <c:pt idx="1213">
                  <c:v>44404</c:v>
                </c:pt>
                <c:pt idx="1214">
                  <c:v>44403</c:v>
                </c:pt>
                <c:pt idx="1215">
                  <c:v>44400</c:v>
                </c:pt>
                <c:pt idx="1216">
                  <c:v>44399</c:v>
                </c:pt>
                <c:pt idx="1217">
                  <c:v>44398</c:v>
                </c:pt>
                <c:pt idx="1218">
                  <c:v>44397</c:v>
                </c:pt>
                <c:pt idx="1219">
                  <c:v>44396</c:v>
                </c:pt>
                <c:pt idx="1220">
                  <c:v>44393</c:v>
                </c:pt>
                <c:pt idx="1221">
                  <c:v>44392</c:v>
                </c:pt>
                <c:pt idx="1222">
                  <c:v>44391</c:v>
                </c:pt>
                <c:pt idx="1223">
                  <c:v>44390</c:v>
                </c:pt>
                <c:pt idx="1224">
                  <c:v>44389</c:v>
                </c:pt>
                <c:pt idx="1225">
                  <c:v>44386</c:v>
                </c:pt>
                <c:pt idx="1226">
                  <c:v>44385</c:v>
                </c:pt>
                <c:pt idx="1227">
                  <c:v>44384</c:v>
                </c:pt>
                <c:pt idx="1228">
                  <c:v>44383</c:v>
                </c:pt>
                <c:pt idx="1229">
                  <c:v>44382</c:v>
                </c:pt>
                <c:pt idx="1230">
                  <c:v>44379</c:v>
                </c:pt>
                <c:pt idx="1231">
                  <c:v>44378</c:v>
                </c:pt>
                <c:pt idx="1232">
                  <c:v>44377</c:v>
                </c:pt>
                <c:pt idx="1233">
                  <c:v>44376</c:v>
                </c:pt>
                <c:pt idx="1234">
                  <c:v>44375</c:v>
                </c:pt>
                <c:pt idx="1235">
                  <c:v>44372</c:v>
                </c:pt>
                <c:pt idx="1236">
                  <c:v>44371</c:v>
                </c:pt>
                <c:pt idx="1237">
                  <c:v>44370</c:v>
                </c:pt>
                <c:pt idx="1238">
                  <c:v>44369</c:v>
                </c:pt>
                <c:pt idx="1239">
                  <c:v>44368</c:v>
                </c:pt>
                <c:pt idx="1240">
                  <c:v>44365</c:v>
                </c:pt>
                <c:pt idx="1241">
                  <c:v>44364</c:v>
                </c:pt>
                <c:pt idx="1242">
                  <c:v>44363</c:v>
                </c:pt>
                <c:pt idx="1243">
                  <c:v>44362</c:v>
                </c:pt>
                <c:pt idx="1244">
                  <c:v>44361</c:v>
                </c:pt>
                <c:pt idx="1245">
                  <c:v>44358</c:v>
                </c:pt>
                <c:pt idx="1246">
                  <c:v>44357</c:v>
                </c:pt>
                <c:pt idx="1247">
                  <c:v>44356</c:v>
                </c:pt>
                <c:pt idx="1248">
                  <c:v>44355</c:v>
                </c:pt>
                <c:pt idx="1249">
                  <c:v>44354</c:v>
                </c:pt>
                <c:pt idx="1250">
                  <c:v>44351</c:v>
                </c:pt>
                <c:pt idx="1251">
                  <c:v>44350</c:v>
                </c:pt>
                <c:pt idx="1252">
                  <c:v>44349</c:v>
                </c:pt>
                <c:pt idx="1253">
                  <c:v>44348</c:v>
                </c:pt>
                <c:pt idx="1254">
                  <c:v>44347</c:v>
                </c:pt>
                <c:pt idx="1255">
                  <c:v>44344</c:v>
                </c:pt>
                <c:pt idx="1256">
                  <c:v>44343</c:v>
                </c:pt>
                <c:pt idx="1257">
                  <c:v>44342</c:v>
                </c:pt>
                <c:pt idx="1258">
                  <c:v>44341</c:v>
                </c:pt>
                <c:pt idx="1259">
                  <c:v>44340</c:v>
                </c:pt>
                <c:pt idx="1260">
                  <c:v>44337</c:v>
                </c:pt>
                <c:pt idx="1261">
                  <c:v>44336</c:v>
                </c:pt>
                <c:pt idx="1262">
                  <c:v>44335</c:v>
                </c:pt>
                <c:pt idx="1263">
                  <c:v>44334</c:v>
                </c:pt>
                <c:pt idx="1264">
                  <c:v>44333</c:v>
                </c:pt>
                <c:pt idx="1265">
                  <c:v>44330</c:v>
                </c:pt>
                <c:pt idx="1266">
                  <c:v>44329</c:v>
                </c:pt>
                <c:pt idx="1267">
                  <c:v>44328</c:v>
                </c:pt>
                <c:pt idx="1268">
                  <c:v>44327</c:v>
                </c:pt>
                <c:pt idx="1269">
                  <c:v>44326</c:v>
                </c:pt>
                <c:pt idx="1270">
                  <c:v>44323</c:v>
                </c:pt>
                <c:pt idx="1271">
                  <c:v>44322</c:v>
                </c:pt>
                <c:pt idx="1272">
                  <c:v>44321</c:v>
                </c:pt>
                <c:pt idx="1273">
                  <c:v>44320</c:v>
                </c:pt>
                <c:pt idx="1274">
                  <c:v>44319</c:v>
                </c:pt>
                <c:pt idx="1275">
                  <c:v>44316</c:v>
                </c:pt>
                <c:pt idx="1276">
                  <c:v>44315</c:v>
                </c:pt>
                <c:pt idx="1277">
                  <c:v>44314</c:v>
                </c:pt>
                <c:pt idx="1278">
                  <c:v>44313</c:v>
                </c:pt>
                <c:pt idx="1279">
                  <c:v>44312</c:v>
                </c:pt>
                <c:pt idx="1280">
                  <c:v>44309</c:v>
                </c:pt>
                <c:pt idx="1281">
                  <c:v>44308</c:v>
                </c:pt>
                <c:pt idx="1282">
                  <c:v>44307</c:v>
                </c:pt>
                <c:pt idx="1283">
                  <c:v>44306</c:v>
                </c:pt>
                <c:pt idx="1284">
                  <c:v>44305</c:v>
                </c:pt>
                <c:pt idx="1285">
                  <c:v>44302</c:v>
                </c:pt>
                <c:pt idx="1286">
                  <c:v>44301</c:v>
                </c:pt>
                <c:pt idx="1287">
                  <c:v>44300</c:v>
                </c:pt>
                <c:pt idx="1288">
                  <c:v>44299</c:v>
                </c:pt>
                <c:pt idx="1289">
                  <c:v>44298</c:v>
                </c:pt>
                <c:pt idx="1290">
                  <c:v>44295</c:v>
                </c:pt>
                <c:pt idx="1291">
                  <c:v>44294</c:v>
                </c:pt>
                <c:pt idx="1292">
                  <c:v>44293</c:v>
                </c:pt>
                <c:pt idx="1293">
                  <c:v>44292</c:v>
                </c:pt>
                <c:pt idx="1294">
                  <c:v>44291</c:v>
                </c:pt>
                <c:pt idx="1295">
                  <c:v>44288</c:v>
                </c:pt>
                <c:pt idx="1296">
                  <c:v>44287</c:v>
                </c:pt>
                <c:pt idx="1297">
                  <c:v>44286</c:v>
                </c:pt>
                <c:pt idx="1298">
                  <c:v>44285</c:v>
                </c:pt>
                <c:pt idx="1299">
                  <c:v>44284</c:v>
                </c:pt>
                <c:pt idx="1300">
                  <c:v>44281</c:v>
                </c:pt>
                <c:pt idx="1301">
                  <c:v>44280</c:v>
                </c:pt>
                <c:pt idx="1302">
                  <c:v>44279</c:v>
                </c:pt>
                <c:pt idx="1303">
                  <c:v>44278</c:v>
                </c:pt>
                <c:pt idx="1304">
                  <c:v>44277</c:v>
                </c:pt>
                <c:pt idx="1305">
                  <c:v>44274</c:v>
                </c:pt>
                <c:pt idx="1306">
                  <c:v>44273</c:v>
                </c:pt>
                <c:pt idx="1307">
                  <c:v>44272</c:v>
                </c:pt>
                <c:pt idx="1308">
                  <c:v>44271</c:v>
                </c:pt>
                <c:pt idx="1309">
                  <c:v>44270</c:v>
                </c:pt>
                <c:pt idx="1310">
                  <c:v>44267</c:v>
                </c:pt>
                <c:pt idx="1311">
                  <c:v>44266</c:v>
                </c:pt>
                <c:pt idx="1312">
                  <c:v>44265</c:v>
                </c:pt>
                <c:pt idx="1313">
                  <c:v>44264</c:v>
                </c:pt>
                <c:pt idx="1314">
                  <c:v>44263</c:v>
                </c:pt>
                <c:pt idx="1315">
                  <c:v>44260</c:v>
                </c:pt>
                <c:pt idx="1316">
                  <c:v>44259</c:v>
                </c:pt>
                <c:pt idx="1317">
                  <c:v>44258</c:v>
                </c:pt>
                <c:pt idx="1318">
                  <c:v>44257</c:v>
                </c:pt>
                <c:pt idx="1319">
                  <c:v>44256</c:v>
                </c:pt>
                <c:pt idx="1320">
                  <c:v>44253</c:v>
                </c:pt>
                <c:pt idx="1321">
                  <c:v>44252</c:v>
                </c:pt>
                <c:pt idx="1322">
                  <c:v>44251</c:v>
                </c:pt>
                <c:pt idx="1323">
                  <c:v>44250</c:v>
                </c:pt>
                <c:pt idx="1324">
                  <c:v>44249</c:v>
                </c:pt>
                <c:pt idx="1325">
                  <c:v>44246</c:v>
                </c:pt>
                <c:pt idx="1326">
                  <c:v>44245</c:v>
                </c:pt>
                <c:pt idx="1327">
                  <c:v>44244</c:v>
                </c:pt>
                <c:pt idx="1328">
                  <c:v>44243</c:v>
                </c:pt>
                <c:pt idx="1329">
                  <c:v>44242</c:v>
                </c:pt>
                <c:pt idx="1330">
                  <c:v>44239</c:v>
                </c:pt>
                <c:pt idx="1331">
                  <c:v>44238</c:v>
                </c:pt>
                <c:pt idx="1332">
                  <c:v>44237</c:v>
                </c:pt>
                <c:pt idx="1333">
                  <c:v>44236</c:v>
                </c:pt>
                <c:pt idx="1334">
                  <c:v>44235</c:v>
                </c:pt>
                <c:pt idx="1335">
                  <c:v>44232</c:v>
                </c:pt>
                <c:pt idx="1336">
                  <c:v>44231</c:v>
                </c:pt>
                <c:pt idx="1337">
                  <c:v>44230</c:v>
                </c:pt>
                <c:pt idx="1338">
                  <c:v>44229</c:v>
                </c:pt>
                <c:pt idx="1339">
                  <c:v>44228</c:v>
                </c:pt>
                <c:pt idx="1340">
                  <c:v>44225</c:v>
                </c:pt>
                <c:pt idx="1341">
                  <c:v>44224</c:v>
                </c:pt>
                <c:pt idx="1342">
                  <c:v>44223</c:v>
                </c:pt>
                <c:pt idx="1343">
                  <c:v>44222</c:v>
                </c:pt>
                <c:pt idx="1344">
                  <c:v>44221</c:v>
                </c:pt>
                <c:pt idx="1345">
                  <c:v>44218</c:v>
                </c:pt>
                <c:pt idx="1346">
                  <c:v>44217</c:v>
                </c:pt>
                <c:pt idx="1347">
                  <c:v>44216</c:v>
                </c:pt>
                <c:pt idx="1348">
                  <c:v>44215</c:v>
                </c:pt>
                <c:pt idx="1349">
                  <c:v>44214</c:v>
                </c:pt>
                <c:pt idx="1350">
                  <c:v>44211</c:v>
                </c:pt>
                <c:pt idx="1351">
                  <c:v>44210</c:v>
                </c:pt>
                <c:pt idx="1352">
                  <c:v>44209</c:v>
                </c:pt>
                <c:pt idx="1353">
                  <c:v>44208</c:v>
                </c:pt>
                <c:pt idx="1354">
                  <c:v>44207</c:v>
                </c:pt>
                <c:pt idx="1355">
                  <c:v>44204</c:v>
                </c:pt>
                <c:pt idx="1356">
                  <c:v>44203</c:v>
                </c:pt>
                <c:pt idx="1357">
                  <c:v>44202</c:v>
                </c:pt>
                <c:pt idx="1358">
                  <c:v>44201</c:v>
                </c:pt>
                <c:pt idx="1359">
                  <c:v>44200</c:v>
                </c:pt>
                <c:pt idx="1360">
                  <c:v>44197</c:v>
                </c:pt>
              </c:numCache>
            </c:numRef>
          </c:cat>
          <c:val>
            <c:numRef>
              <c:f>'Market Data'!$AA$3:$AA$1363</c:f>
              <c:numCache>
                <c:formatCode>0.00%</c:formatCode>
                <c:ptCount val="1361"/>
                <c:pt idx="0">
                  <c:v>0.75281885085409495</c:v>
                </c:pt>
                <c:pt idx="1">
                  <c:v>0.77239889271487405</c:v>
                </c:pt>
                <c:pt idx="2">
                  <c:v>0.76969819728580113</c:v>
                </c:pt>
                <c:pt idx="3">
                  <c:v>0.77307406657214228</c:v>
                </c:pt>
                <c:pt idx="4">
                  <c:v>0.75011815542502192</c:v>
                </c:pt>
                <c:pt idx="5">
                  <c:v>0.73931537370872991</c:v>
                </c:pt>
                <c:pt idx="6">
                  <c:v>0.74201606913780305</c:v>
                </c:pt>
                <c:pt idx="7">
                  <c:v>0.7541691985686314</c:v>
                </c:pt>
                <c:pt idx="8">
                  <c:v>0.7669975018567281</c:v>
                </c:pt>
                <c:pt idx="9">
                  <c:v>0.77037337114306936</c:v>
                </c:pt>
                <c:pt idx="10">
                  <c:v>0.77442441428667885</c:v>
                </c:pt>
                <c:pt idx="11">
                  <c:v>0.78050097900209303</c:v>
                </c:pt>
                <c:pt idx="12">
                  <c:v>0.7798258051448248</c:v>
                </c:pt>
                <c:pt idx="13">
                  <c:v>0.77644993585848354</c:v>
                </c:pt>
                <c:pt idx="14">
                  <c:v>0.77847545743028823</c:v>
                </c:pt>
                <c:pt idx="15">
                  <c:v>0.76227128485585027</c:v>
                </c:pt>
                <c:pt idx="16">
                  <c:v>0.79130376071838504</c:v>
                </c:pt>
                <c:pt idx="17">
                  <c:v>0.80413206400648163</c:v>
                </c:pt>
                <c:pt idx="18">
                  <c:v>0.78860306528931201</c:v>
                </c:pt>
                <c:pt idx="19">
                  <c:v>0.77712510971575177</c:v>
                </c:pt>
                <c:pt idx="20">
                  <c:v>0.77442441428667885</c:v>
                </c:pt>
                <c:pt idx="21">
                  <c:v>0.77172371885760582</c:v>
                </c:pt>
                <c:pt idx="22">
                  <c:v>0.7798258051448248</c:v>
                </c:pt>
                <c:pt idx="23">
                  <c:v>0.76747465252131863</c:v>
                </c:pt>
                <c:pt idx="24">
                  <c:v>0.77016047807694887</c:v>
                </c:pt>
                <c:pt idx="25">
                  <c:v>0.77016047807694887</c:v>
                </c:pt>
                <c:pt idx="26">
                  <c:v>0.79634727724434295</c:v>
                </c:pt>
                <c:pt idx="27">
                  <c:v>0.80239038474451074</c:v>
                </c:pt>
                <c:pt idx="28">
                  <c:v>0.80104747196669568</c:v>
                </c:pt>
                <c:pt idx="29">
                  <c:v>0.78828980057745246</c:v>
                </c:pt>
                <c:pt idx="30">
                  <c:v>0.76948902168804134</c:v>
                </c:pt>
                <c:pt idx="31">
                  <c:v>0.73255892029812664</c:v>
                </c:pt>
                <c:pt idx="32">
                  <c:v>0.75471698113207542</c:v>
                </c:pt>
                <c:pt idx="33">
                  <c:v>0.74464513529846232</c:v>
                </c:pt>
                <c:pt idx="34">
                  <c:v>0.77150339085476394</c:v>
                </c:pt>
                <c:pt idx="35">
                  <c:v>0.80574766668904851</c:v>
                </c:pt>
                <c:pt idx="36">
                  <c:v>0.81581951252266161</c:v>
                </c:pt>
                <c:pt idx="37">
                  <c:v>0.81044786141140135</c:v>
                </c:pt>
                <c:pt idx="38">
                  <c:v>0.8238769891895521</c:v>
                </c:pt>
                <c:pt idx="39">
                  <c:v>0.82589135835627481</c:v>
                </c:pt>
                <c:pt idx="40">
                  <c:v>0.83797757335661049</c:v>
                </c:pt>
                <c:pt idx="41">
                  <c:v>0.84670650641240841</c:v>
                </c:pt>
                <c:pt idx="42">
                  <c:v>0.84872087557913112</c:v>
                </c:pt>
                <c:pt idx="43">
                  <c:v>0.83394883502316519</c:v>
                </c:pt>
                <c:pt idx="44">
                  <c:v>0.84670650641240841</c:v>
                </c:pt>
                <c:pt idx="45">
                  <c:v>0.84670650641240841</c:v>
                </c:pt>
                <c:pt idx="46">
                  <c:v>0.85476398307929902</c:v>
                </c:pt>
                <c:pt idx="47">
                  <c:v>0.85140670113476125</c:v>
                </c:pt>
                <c:pt idx="48">
                  <c:v>0.83529174780098026</c:v>
                </c:pt>
                <c:pt idx="49">
                  <c:v>0.84939233196803865</c:v>
                </c:pt>
                <c:pt idx="50">
                  <c:v>0.84334922446787086</c:v>
                </c:pt>
                <c:pt idx="51">
                  <c:v>0.84737796280131594</c:v>
                </c:pt>
                <c:pt idx="52">
                  <c:v>0.82320553280064457</c:v>
                </c:pt>
                <c:pt idx="53">
                  <c:v>0.83932048613442556</c:v>
                </c:pt>
                <c:pt idx="54">
                  <c:v>0.84939233196803865</c:v>
                </c:pt>
                <c:pt idx="55">
                  <c:v>0.84334922446787086</c:v>
                </c:pt>
                <c:pt idx="56">
                  <c:v>0.83462029141207272</c:v>
                </c:pt>
                <c:pt idx="57">
                  <c:v>0.83462029141207272</c:v>
                </c:pt>
                <c:pt idx="58">
                  <c:v>0.85677835224602161</c:v>
                </c:pt>
                <c:pt idx="59">
                  <c:v>0.85073524474585371</c:v>
                </c:pt>
                <c:pt idx="60">
                  <c:v>0.85476398307929902</c:v>
                </c:pt>
                <c:pt idx="61">
                  <c:v>0.84536359363459335</c:v>
                </c:pt>
                <c:pt idx="62">
                  <c:v>0.84536359363459335</c:v>
                </c:pt>
                <c:pt idx="63">
                  <c:v>0.84267776807896333</c:v>
                </c:pt>
                <c:pt idx="64">
                  <c:v>0.85006378835694618</c:v>
                </c:pt>
                <c:pt idx="65">
                  <c:v>0.84939233196803865</c:v>
                </c:pt>
                <c:pt idx="66">
                  <c:v>0.85274961391257631</c:v>
                </c:pt>
                <c:pt idx="67">
                  <c:v>0.8668501980796347</c:v>
                </c:pt>
                <c:pt idx="68">
                  <c:v>0.87155039280198754</c:v>
                </c:pt>
                <c:pt idx="69">
                  <c:v>0.87356476196871002</c:v>
                </c:pt>
                <c:pt idx="70">
                  <c:v>0.87625058752434026</c:v>
                </c:pt>
                <c:pt idx="71">
                  <c:v>0.88296515141341569</c:v>
                </c:pt>
                <c:pt idx="72">
                  <c:v>0.89840864835828915</c:v>
                </c:pt>
                <c:pt idx="73">
                  <c:v>0.89572282280265891</c:v>
                </c:pt>
                <c:pt idx="74">
                  <c:v>0.89303699724702879</c:v>
                </c:pt>
                <c:pt idx="75">
                  <c:v>0.90512321224736447</c:v>
                </c:pt>
                <c:pt idx="76">
                  <c:v>0.90310884308064188</c:v>
                </c:pt>
                <c:pt idx="77">
                  <c:v>0.90042301752501175</c:v>
                </c:pt>
                <c:pt idx="78">
                  <c:v>0.88766534613576853</c:v>
                </c:pt>
                <c:pt idx="79">
                  <c:v>0.88900825891358348</c:v>
                </c:pt>
                <c:pt idx="80">
                  <c:v>0.88430806419123076</c:v>
                </c:pt>
                <c:pt idx="81">
                  <c:v>0.88162223863560063</c:v>
                </c:pt>
                <c:pt idx="82">
                  <c:v>0.88162223863560063</c:v>
                </c:pt>
                <c:pt idx="83">
                  <c:v>0.86483582891291211</c:v>
                </c:pt>
                <c:pt idx="84">
                  <c:v>0.84939233196803865</c:v>
                </c:pt>
                <c:pt idx="85">
                  <c:v>0.82857718391190482</c:v>
                </c:pt>
                <c:pt idx="86">
                  <c:v>0.80776203585577111</c:v>
                </c:pt>
                <c:pt idx="87">
                  <c:v>0.80373329752232592</c:v>
                </c:pt>
                <c:pt idx="88">
                  <c:v>0.78896125696635999</c:v>
                </c:pt>
                <c:pt idx="89">
                  <c:v>0.79634727724434295</c:v>
                </c:pt>
                <c:pt idx="90">
                  <c:v>0.79903310279997308</c:v>
                </c:pt>
                <c:pt idx="91">
                  <c:v>0.80306184113341839</c:v>
                </c:pt>
                <c:pt idx="92">
                  <c:v>0.81246223057812395</c:v>
                </c:pt>
                <c:pt idx="93">
                  <c:v>0.81044786141140135</c:v>
                </c:pt>
                <c:pt idx="94">
                  <c:v>0.81111931780030888</c:v>
                </c:pt>
                <c:pt idx="95">
                  <c:v>0.81514805613375407</c:v>
                </c:pt>
                <c:pt idx="96">
                  <c:v>0.81246223057812395</c:v>
                </c:pt>
                <c:pt idx="97">
                  <c:v>0.85812126502383657</c:v>
                </c:pt>
                <c:pt idx="98">
                  <c:v>0.85877735648240539</c:v>
                </c:pt>
                <c:pt idx="99">
                  <c:v>0.86809020155657557</c:v>
                </c:pt>
                <c:pt idx="100">
                  <c:v>0.86609459189782478</c:v>
                </c:pt>
                <c:pt idx="101">
                  <c:v>0.85212532428656962</c:v>
                </c:pt>
                <c:pt idx="102">
                  <c:v>0.8687554047761592</c:v>
                </c:pt>
                <c:pt idx="103">
                  <c:v>0.88072906272866369</c:v>
                </c:pt>
                <c:pt idx="104">
                  <c:v>0.87806824985032927</c:v>
                </c:pt>
                <c:pt idx="105">
                  <c:v>0.8667597951174083</c:v>
                </c:pt>
                <c:pt idx="106">
                  <c:v>0.86476418545865763</c:v>
                </c:pt>
                <c:pt idx="107">
                  <c:v>0.86210337258032332</c:v>
                </c:pt>
                <c:pt idx="108">
                  <c:v>0.86210337258032332</c:v>
                </c:pt>
                <c:pt idx="109">
                  <c:v>0.84480808887115011</c:v>
                </c:pt>
                <c:pt idx="110">
                  <c:v>0.83815605667531434</c:v>
                </c:pt>
                <c:pt idx="111">
                  <c:v>0.83416483735781277</c:v>
                </c:pt>
                <c:pt idx="112">
                  <c:v>0.85611654360407097</c:v>
                </c:pt>
                <c:pt idx="113">
                  <c:v>0.85611654360407097</c:v>
                </c:pt>
                <c:pt idx="114">
                  <c:v>0.83150402447947847</c:v>
                </c:pt>
                <c:pt idx="115">
                  <c:v>0.80689150535488596</c:v>
                </c:pt>
                <c:pt idx="116">
                  <c:v>0.81354353755072184</c:v>
                </c:pt>
                <c:pt idx="117">
                  <c:v>0.82684760194239337</c:v>
                </c:pt>
                <c:pt idx="118">
                  <c:v>0.83416483735781277</c:v>
                </c:pt>
                <c:pt idx="119">
                  <c:v>0.83416483735781277</c:v>
                </c:pt>
                <c:pt idx="120">
                  <c:v>0.8421472759928158</c:v>
                </c:pt>
                <c:pt idx="121">
                  <c:v>0.84680369852990089</c:v>
                </c:pt>
                <c:pt idx="122">
                  <c:v>0.8321692276990621</c:v>
                </c:pt>
                <c:pt idx="123">
                  <c:v>0.8494645114082352</c:v>
                </c:pt>
                <c:pt idx="124">
                  <c:v>0.87873345306991291</c:v>
                </c:pt>
                <c:pt idx="125">
                  <c:v>0.88072906272866369</c:v>
                </c:pt>
                <c:pt idx="126">
                  <c:v>0.88937670458325013</c:v>
                </c:pt>
                <c:pt idx="127">
                  <c:v>0.89004190780283388</c:v>
                </c:pt>
                <c:pt idx="128">
                  <c:v>0.90268076897492189</c:v>
                </c:pt>
                <c:pt idx="129">
                  <c:v>0.90534158185325619</c:v>
                </c:pt>
                <c:pt idx="130">
                  <c:v>0.93194971063659948</c:v>
                </c:pt>
                <c:pt idx="131">
                  <c:v>0.92064125590367862</c:v>
                </c:pt>
                <c:pt idx="132">
                  <c:v>0.91398922370784275</c:v>
                </c:pt>
                <c:pt idx="133">
                  <c:v>0.91132841082950844</c:v>
                </c:pt>
                <c:pt idx="134">
                  <c:v>0.91199361404909207</c:v>
                </c:pt>
                <c:pt idx="135">
                  <c:v>0.94126255571076967</c:v>
                </c:pt>
                <c:pt idx="136">
                  <c:v>0.94924499434577259</c:v>
                </c:pt>
                <c:pt idx="137">
                  <c:v>0.94126255571076967</c:v>
                </c:pt>
                <c:pt idx="138">
                  <c:v>0.94325816536952045</c:v>
                </c:pt>
                <c:pt idx="139">
                  <c:v>0.951905807224107</c:v>
                </c:pt>
                <c:pt idx="140">
                  <c:v>0.95390141688285779</c:v>
                </c:pt>
                <c:pt idx="141">
                  <c:v>0.95523182332202483</c:v>
                </c:pt>
                <c:pt idx="142">
                  <c:v>0.94591897824785476</c:v>
                </c:pt>
                <c:pt idx="143">
                  <c:v>0.94658418146743839</c:v>
                </c:pt>
                <c:pt idx="144">
                  <c:v>0.95390141688285779</c:v>
                </c:pt>
                <c:pt idx="145">
                  <c:v>0.95390141688285779</c:v>
                </c:pt>
                <c:pt idx="146">
                  <c:v>0.94591897824785476</c:v>
                </c:pt>
                <c:pt idx="147">
                  <c:v>0.94525377502827124</c:v>
                </c:pt>
                <c:pt idx="148">
                  <c:v>0.94259296214993682</c:v>
                </c:pt>
                <c:pt idx="149">
                  <c:v>0.93860174283243536</c:v>
                </c:pt>
                <c:pt idx="150">
                  <c:v>0.94857979112618906</c:v>
                </c:pt>
                <c:pt idx="151">
                  <c:v>0.93594092995410105</c:v>
                </c:pt>
                <c:pt idx="152">
                  <c:v>0.94126255571076967</c:v>
                </c:pt>
                <c:pt idx="153">
                  <c:v>0.94392336858910397</c:v>
                </c:pt>
                <c:pt idx="154">
                  <c:v>0.9419277589303533</c:v>
                </c:pt>
                <c:pt idx="155">
                  <c:v>0.93993214927160251</c:v>
                </c:pt>
                <c:pt idx="156">
                  <c:v>0.95124060400452348</c:v>
                </c:pt>
                <c:pt idx="157">
                  <c:v>0.9565622297611921</c:v>
                </c:pt>
                <c:pt idx="158">
                  <c:v>0.94991019756535622</c:v>
                </c:pt>
                <c:pt idx="159">
                  <c:v>0.93727133639326821</c:v>
                </c:pt>
                <c:pt idx="160">
                  <c:v>0.94259296214993682</c:v>
                </c:pt>
                <c:pt idx="161">
                  <c:v>0.93660613317368457</c:v>
                </c:pt>
                <c:pt idx="162">
                  <c:v>0.93860174283243536</c:v>
                </c:pt>
                <c:pt idx="163">
                  <c:v>0.93700475435816166</c:v>
                </c:pt>
                <c:pt idx="164">
                  <c:v>0.93040147913365023</c:v>
                </c:pt>
                <c:pt idx="165">
                  <c:v>0.92974115161119919</c:v>
                </c:pt>
                <c:pt idx="166">
                  <c:v>0.94294770206022183</c:v>
                </c:pt>
                <c:pt idx="167">
                  <c:v>0.95153195985208661</c:v>
                </c:pt>
                <c:pt idx="168">
                  <c:v>0.96077654516640254</c:v>
                </c:pt>
                <c:pt idx="169">
                  <c:v>0.96473851030110935</c:v>
                </c:pt>
                <c:pt idx="170">
                  <c:v>0.98058637083993661</c:v>
                </c:pt>
                <c:pt idx="171">
                  <c:v>0.98256735340729007</c:v>
                </c:pt>
                <c:pt idx="172">
                  <c:v>0.98718964606444792</c:v>
                </c:pt>
                <c:pt idx="173">
                  <c:v>0.98256735340729007</c:v>
                </c:pt>
                <c:pt idx="174">
                  <c:v>0.97860538827258325</c:v>
                </c:pt>
                <c:pt idx="175">
                  <c:v>0.99643423137876386</c:v>
                </c:pt>
                <c:pt idx="176">
                  <c:v>0.99709455890121501</c:v>
                </c:pt>
                <c:pt idx="177">
                  <c:v>0.98718964606444792</c:v>
                </c:pt>
                <c:pt idx="178">
                  <c:v>0.97662440570522968</c:v>
                </c:pt>
                <c:pt idx="179">
                  <c:v>0.97728473322768095</c:v>
                </c:pt>
                <c:pt idx="180">
                  <c:v>0.96737982039091386</c:v>
                </c:pt>
                <c:pt idx="181">
                  <c:v>0.9653988378235604</c:v>
                </c:pt>
                <c:pt idx="182">
                  <c:v>0.95087163232963556</c:v>
                </c:pt>
                <c:pt idx="183">
                  <c:v>0.95219228737453776</c:v>
                </c:pt>
                <c:pt idx="184">
                  <c:v>0.95219228737453776</c:v>
                </c:pt>
                <c:pt idx="185">
                  <c:v>0.96605916534601166</c:v>
                </c:pt>
                <c:pt idx="186">
                  <c:v>0.96605916534601166</c:v>
                </c:pt>
                <c:pt idx="187">
                  <c:v>0.95681458003169573</c:v>
                </c:pt>
                <c:pt idx="188">
                  <c:v>0.95021130480718441</c:v>
                </c:pt>
                <c:pt idx="189">
                  <c:v>0.94690966719492864</c:v>
                </c:pt>
                <c:pt idx="190">
                  <c:v>0.96011621764395139</c:v>
                </c:pt>
                <c:pt idx="191">
                  <c:v>0.96605916534601166</c:v>
                </c:pt>
                <c:pt idx="192">
                  <c:v>0.95417326994189111</c:v>
                </c:pt>
                <c:pt idx="193">
                  <c:v>0.94823032223983095</c:v>
                </c:pt>
                <c:pt idx="194">
                  <c:v>0.94360802958267298</c:v>
                </c:pt>
                <c:pt idx="195">
                  <c:v>0.95549392498679353</c:v>
                </c:pt>
                <c:pt idx="196">
                  <c:v>0.96275752773375589</c:v>
                </c:pt>
                <c:pt idx="197">
                  <c:v>0.96275752773375589</c:v>
                </c:pt>
                <c:pt idx="198">
                  <c:v>0.95549392498679353</c:v>
                </c:pt>
                <c:pt idx="199">
                  <c:v>0.95681458003169573</c:v>
                </c:pt>
                <c:pt idx="200">
                  <c:v>0.96341785525620705</c:v>
                </c:pt>
                <c:pt idx="201">
                  <c:v>0.97398309561542529</c:v>
                </c:pt>
                <c:pt idx="202">
                  <c:v>0.97398309561542529</c:v>
                </c:pt>
                <c:pt idx="203">
                  <c:v>0.97266244057052298</c:v>
                </c:pt>
                <c:pt idx="204">
                  <c:v>0.97068145800316952</c:v>
                </c:pt>
                <c:pt idx="205">
                  <c:v>0.96209720021130485</c:v>
                </c:pt>
                <c:pt idx="206">
                  <c:v>0.95945589012150023</c:v>
                </c:pt>
                <c:pt idx="207">
                  <c:v>0.96209720021130485</c:v>
                </c:pt>
                <c:pt idx="208">
                  <c:v>0.95813523507659792</c:v>
                </c:pt>
                <c:pt idx="209">
                  <c:v>0.95285261489698891</c:v>
                </c:pt>
                <c:pt idx="210">
                  <c:v>0.96737982039091386</c:v>
                </c:pt>
                <c:pt idx="211">
                  <c:v>0.96737982039091386</c:v>
                </c:pt>
                <c:pt idx="212">
                  <c:v>0.96341785525620705</c:v>
                </c:pt>
                <c:pt idx="213">
                  <c:v>0.96209720021130485</c:v>
                </c:pt>
                <c:pt idx="214">
                  <c:v>0.9462493396724776</c:v>
                </c:pt>
                <c:pt idx="215">
                  <c:v>0.9462493396724776</c:v>
                </c:pt>
                <c:pt idx="216">
                  <c:v>0.94030639197041732</c:v>
                </c:pt>
                <c:pt idx="217">
                  <c:v>0.94426835710512413</c:v>
                </c:pt>
                <c:pt idx="218">
                  <c:v>0.96737982039091386</c:v>
                </c:pt>
                <c:pt idx="219">
                  <c:v>0.97200211304807183</c:v>
                </c:pt>
                <c:pt idx="220">
                  <c:v>0.97134178552562078</c:v>
                </c:pt>
                <c:pt idx="221">
                  <c:v>0.9640781827786582</c:v>
                </c:pt>
                <c:pt idx="222">
                  <c:v>0.96737982039091386</c:v>
                </c:pt>
                <c:pt idx="223">
                  <c:v>0.96275752773375589</c:v>
                </c:pt>
                <c:pt idx="224">
                  <c:v>0.94889064976228199</c:v>
                </c:pt>
                <c:pt idx="225">
                  <c:v>0.9171949286846276</c:v>
                </c:pt>
                <c:pt idx="226">
                  <c:v>0.91653460116217644</c:v>
                </c:pt>
                <c:pt idx="227">
                  <c:v>0.90530903328050716</c:v>
                </c:pt>
                <c:pt idx="228">
                  <c:v>0.89937725335955421</c:v>
                </c:pt>
                <c:pt idx="229">
                  <c:v>0.90724352671255315</c:v>
                </c:pt>
                <c:pt idx="230">
                  <c:v>0.92232055063913465</c:v>
                </c:pt>
                <c:pt idx="231">
                  <c:v>0.90855457227138636</c:v>
                </c:pt>
                <c:pt idx="232">
                  <c:v>0.91838741396263512</c:v>
                </c:pt>
                <c:pt idx="233">
                  <c:v>0.93018682399213359</c:v>
                </c:pt>
                <c:pt idx="234">
                  <c:v>0.94001966568338247</c:v>
                </c:pt>
                <c:pt idx="235">
                  <c:v>0.93477548344804973</c:v>
                </c:pt>
                <c:pt idx="236">
                  <c:v>0.93411996066863323</c:v>
                </c:pt>
                <c:pt idx="237">
                  <c:v>0.91773189118321852</c:v>
                </c:pt>
                <c:pt idx="238">
                  <c:v>0.90396591281547023</c:v>
                </c:pt>
                <c:pt idx="239">
                  <c:v>0.88430022943297282</c:v>
                </c:pt>
                <c:pt idx="240">
                  <c:v>0.90789904949196976</c:v>
                </c:pt>
                <c:pt idx="241">
                  <c:v>0.90789904949196976</c:v>
                </c:pt>
                <c:pt idx="242">
                  <c:v>0.88692232055063902</c:v>
                </c:pt>
                <c:pt idx="243">
                  <c:v>0.89872173058013771</c:v>
                </c:pt>
                <c:pt idx="244">
                  <c:v>0.87971156997705668</c:v>
                </c:pt>
                <c:pt idx="245">
                  <c:v>0.87053425106522442</c:v>
                </c:pt>
                <c:pt idx="246">
                  <c:v>0.85807931825630934</c:v>
                </c:pt>
                <c:pt idx="247">
                  <c:v>0.89544411668305468</c:v>
                </c:pt>
                <c:pt idx="248">
                  <c:v>0.81809242871189769</c:v>
                </c:pt>
                <c:pt idx="249">
                  <c:v>0.84103572599147813</c:v>
                </c:pt>
                <c:pt idx="250">
                  <c:v>0.87184529662405774</c:v>
                </c:pt>
                <c:pt idx="251">
                  <c:v>0.94395280235988199</c:v>
                </c:pt>
                <c:pt idx="252">
                  <c:v>0.96886266797771214</c:v>
                </c:pt>
                <c:pt idx="253">
                  <c:v>0.97017371353654536</c:v>
                </c:pt>
                <c:pt idx="254">
                  <c:v>0.9609963946247132</c:v>
                </c:pt>
                <c:pt idx="255">
                  <c:v>0.98590626024254335</c:v>
                </c:pt>
                <c:pt idx="256">
                  <c:v>1.0036053752867913</c:v>
                </c:pt>
                <c:pt idx="257">
                  <c:v>0.99901671583087504</c:v>
                </c:pt>
                <c:pt idx="258">
                  <c:v>0.99442805637495901</c:v>
                </c:pt>
                <c:pt idx="259">
                  <c:v>0.99967223861029164</c:v>
                </c:pt>
                <c:pt idx="260">
                  <c:v>0.98197312356604394</c:v>
                </c:pt>
                <c:pt idx="261">
                  <c:v>0.98787282858079317</c:v>
                </c:pt>
                <c:pt idx="262">
                  <c:v>0.98262864634546043</c:v>
                </c:pt>
                <c:pt idx="263">
                  <c:v>0.97803998688954441</c:v>
                </c:pt>
                <c:pt idx="264">
                  <c:v>0.9767289413307112</c:v>
                </c:pt>
                <c:pt idx="265">
                  <c:v>0.94395280235988199</c:v>
                </c:pt>
                <c:pt idx="266">
                  <c:v>0.92297607341855126</c:v>
                </c:pt>
                <c:pt idx="267">
                  <c:v>0.94264175680104889</c:v>
                </c:pt>
                <c:pt idx="268">
                  <c:v>0.95050803015404783</c:v>
                </c:pt>
                <c:pt idx="269">
                  <c:v>0.96820714519829554</c:v>
                </c:pt>
                <c:pt idx="270">
                  <c:v>0.98262864634546043</c:v>
                </c:pt>
                <c:pt idx="271">
                  <c:v>0.96624057686004583</c:v>
                </c:pt>
                <c:pt idx="272">
                  <c:v>0.97214028187479506</c:v>
                </c:pt>
                <c:pt idx="273">
                  <c:v>0.98197312356604394</c:v>
                </c:pt>
                <c:pt idx="274">
                  <c:v>1.0029498525073746</c:v>
                </c:pt>
                <c:pt idx="275">
                  <c:v>1.01343821697804</c:v>
                </c:pt>
                <c:pt idx="276">
                  <c:v>0.99508357915437551</c:v>
                </c:pt>
                <c:pt idx="277">
                  <c:v>0.99377253359554241</c:v>
                </c:pt>
                <c:pt idx="278">
                  <c:v>1.0062274664044575</c:v>
                </c:pt>
                <c:pt idx="279">
                  <c:v>1.0088495575221239</c:v>
                </c:pt>
                <c:pt idx="280">
                  <c:v>1.0114716486397901</c:v>
                </c:pt>
                <c:pt idx="281">
                  <c:v>1.018026876433956</c:v>
                </c:pt>
                <c:pt idx="282">
                  <c:v>1.0252376270075385</c:v>
                </c:pt>
                <c:pt idx="283">
                  <c:v>1.0191124492734651</c:v>
                </c:pt>
                <c:pt idx="284">
                  <c:v>1.0073308024610552</c:v>
                </c:pt>
                <c:pt idx="285">
                  <c:v>1.0073308024610552</c:v>
                </c:pt>
                <c:pt idx="286">
                  <c:v>1.00143997905485</c:v>
                </c:pt>
                <c:pt idx="287">
                  <c:v>1.0034035868569184</c:v>
                </c:pt>
                <c:pt idx="288">
                  <c:v>0.98769472444037176</c:v>
                </c:pt>
                <c:pt idx="289">
                  <c:v>0.98638565257232624</c:v>
                </c:pt>
                <c:pt idx="290">
                  <c:v>0.9818039010341667</c:v>
                </c:pt>
                <c:pt idx="291">
                  <c:v>0.98507658070428072</c:v>
                </c:pt>
                <c:pt idx="292">
                  <c:v>0.98311297290221222</c:v>
                </c:pt>
                <c:pt idx="293">
                  <c:v>0.98834926037439452</c:v>
                </c:pt>
                <c:pt idx="294">
                  <c:v>0.987040188506349</c:v>
                </c:pt>
                <c:pt idx="295">
                  <c:v>0.98900379630841728</c:v>
                </c:pt>
                <c:pt idx="296">
                  <c:v>0.98507658070428072</c:v>
                </c:pt>
                <c:pt idx="297">
                  <c:v>0.97787668543003003</c:v>
                </c:pt>
                <c:pt idx="298">
                  <c:v>0.98442204477025785</c:v>
                </c:pt>
                <c:pt idx="299">
                  <c:v>0.97133132608980233</c:v>
                </c:pt>
                <c:pt idx="300">
                  <c:v>0.97394946982589348</c:v>
                </c:pt>
                <c:pt idx="301">
                  <c:v>0.96805864641968831</c:v>
                </c:pt>
                <c:pt idx="302">
                  <c:v>0.96674957455164279</c:v>
                </c:pt>
                <c:pt idx="303">
                  <c:v>0.97656761356198452</c:v>
                </c:pt>
                <c:pt idx="304">
                  <c:v>0.97133132608980233</c:v>
                </c:pt>
                <c:pt idx="305">
                  <c:v>0.97133132608980233</c:v>
                </c:pt>
                <c:pt idx="306">
                  <c:v>0.975258541693939</c:v>
                </c:pt>
                <c:pt idx="307">
                  <c:v>0.97656761356198452</c:v>
                </c:pt>
                <c:pt idx="308">
                  <c:v>0.98311297290221222</c:v>
                </c:pt>
                <c:pt idx="309">
                  <c:v>0.97133132608980233</c:v>
                </c:pt>
                <c:pt idx="310">
                  <c:v>0.95234978400314174</c:v>
                </c:pt>
                <c:pt idx="311">
                  <c:v>0.96609503861762003</c:v>
                </c:pt>
                <c:pt idx="312">
                  <c:v>0.96609503861762003</c:v>
                </c:pt>
                <c:pt idx="313">
                  <c:v>0.975258541693939</c:v>
                </c:pt>
                <c:pt idx="314">
                  <c:v>0.97918575729807567</c:v>
                </c:pt>
                <c:pt idx="315">
                  <c:v>0.99882183531875901</c:v>
                </c:pt>
                <c:pt idx="316">
                  <c:v>0.99947637125278177</c:v>
                </c:pt>
                <c:pt idx="317">
                  <c:v>0.98965833224244004</c:v>
                </c:pt>
                <c:pt idx="318">
                  <c:v>0.98965833224244004</c:v>
                </c:pt>
                <c:pt idx="319">
                  <c:v>1.0138761618012828</c:v>
                </c:pt>
                <c:pt idx="320">
                  <c:v>1.0125670899332373</c:v>
                </c:pt>
                <c:pt idx="321">
                  <c:v>1.0099489461971463</c:v>
                </c:pt>
                <c:pt idx="322">
                  <c:v>1.0132216258672602</c:v>
                </c:pt>
                <c:pt idx="323">
                  <c:v>1.0132216258672602</c:v>
                </c:pt>
                <c:pt idx="324">
                  <c:v>1.0020945149888729</c:v>
                </c:pt>
                <c:pt idx="325">
                  <c:v>0.99424008378059947</c:v>
                </c:pt>
                <c:pt idx="326">
                  <c:v>0.99227647597853119</c:v>
                </c:pt>
                <c:pt idx="327">
                  <c:v>0.975258541693939</c:v>
                </c:pt>
                <c:pt idx="328">
                  <c:v>0.98834926037439452</c:v>
                </c:pt>
                <c:pt idx="329">
                  <c:v>0.98769472444037176</c:v>
                </c:pt>
                <c:pt idx="330">
                  <c:v>1.0007854431208272</c:v>
                </c:pt>
                <c:pt idx="331">
                  <c:v>0.99685822751669062</c:v>
                </c:pt>
                <c:pt idx="332">
                  <c:v>1.0060217305930095</c:v>
                </c:pt>
                <c:pt idx="333">
                  <c:v>1.0086398743291007</c:v>
                </c:pt>
                <c:pt idx="334">
                  <c:v>1.004712658724964</c:v>
                </c:pt>
                <c:pt idx="335">
                  <c:v>1.0034035868569184</c:v>
                </c:pt>
                <c:pt idx="336">
                  <c:v>1.0034035868569184</c:v>
                </c:pt>
                <c:pt idx="337">
                  <c:v>1.0092944102631234</c:v>
                </c:pt>
                <c:pt idx="338">
                  <c:v>1.0086398743291007</c:v>
                </c:pt>
                <c:pt idx="339">
                  <c:v>1.0007854431208272</c:v>
                </c:pt>
                <c:pt idx="340">
                  <c:v>0.99620369158266786</c:v>
                </c:pt>
                <c:pt idx="341">
                  <c:v>0.99162194004450843</c:v>
                </c:pt>
                <c:pt idx="342">
                  <c:v>0.99162194004450843</c:v>
                </c:pt>
                <c:pt idx="343">
                  <c:v>0.99031286817646291</c:v>
                </c:pt>
                <c:pt idx="344">
                  <c:v>0.99424008378059947</c:v>
                </c:pt>
                <c:pt idx="345">
                  <c:v>0.99620369158266786</c:v>
                </c:pt>
                <c:pt idx="346">
                  <c:v>0.98638565257232624</c:v>
                </c:pt>
                <c:pt idx="347">
                  <c:v>0.98573111663830348</c:v>
                </c:pt>
                <c:pt idx="348">
                  <c:v>0.98376750883623498</c:v>
                </c:pt>
                <c:pt idx="349">
                  <c:v>0.97656761356198452</c:v>
                </c:pt>
                <c:pt idx="350">
                  <c:v>0.97394946982589348</c:v>
                </c:pt>
                <c:pt idx="351">
                  <c:v>0.97002225422175681</c:v>
                </c:pt>
                <c:pt idx="352">
                  <c:v>0.96936771828773405</c:v>
                </c:pt>
                <c:pt idx="353">
                  <c:v>0.96413143081555175</c:v>
                </c:pt>
                <c:pt idx="354">
                  <c:v>0.97264039795784785</c:v>
                </c:pt>
                <c:pt idx="355">
                  <c:v>0.96740411048566555</c:v>
                </c:pt>
                <c:pt idx="356">
                  <c:v>0.97067679015577957</c:v>
                </c:pt>
                <c:pt idx="357">
                  <c:v>0.98965833224244004</c:v>
                </c:pt>
                <c:pt idx="358">
                  <c:v>0.95436495019855472</c:v>
                </c:pt>
                <c:pt idx="359">
                  <c:v>0.94915695592734839</c:v>
                </c:pt>
                <c:pt idx="360">
                  <c:v>0.96217694160536416</c:v>
                </c:pt>
                <c:pt idx="361">
                  <c:v>0.97910292298678459</c:v>
                </c:pt>
                <c:pt idx="362">
                  <c:v>0.9849619165418918</c:v>
                </c:pt>
                <c:pt idx="363">
                  <c:v>0.9817069201223878</c:v>
                </c:pt>
                <c:pt idx="364">
                  <c:v>0.99667990365210601</c:v>
                </c:pt>
                <c:pt idx="365">
                  <c:v>0.98626391510969336</c:v>
                </c:pt>
                <c:pt idx="366">
                  <c:v>0.98951891152919724</c:v>
                </c:pt>
                <c:pt idx="367">
                  <c:v>0.98235791940628858</c:v>
                </c:pt>
                <c:pt idx="368">
                  <c:v>0.99082091009699891</c:v>
                </c:pt>
                <c:pt idx="369">
                  <c:v>0.99147190938089969</c:v>
                </c:pt>
                <c:pt idx="370">
                  <c:v>0.98300891869018936</c:v>
                </c:pt>
                <c:pt idx="371">
                  <c:v>0.9849619165418918</c:v>
                </c:pt>
                <c:pt idx="372">
                  <c:v>0.98561291582579258</c:v>
                </c:pt>
                <c:pt idx="373">
                  <c:v>0.97649892585118148</c:v>
                </c:pt>
                <c:pt idx="374">
                  <c:v>0.97519692728337992</c:v>
                </c:pt>
                <c:pt idx="375">
                  <c:v>0.96673393659266971</c:v>
                </c:pt>
                <c:pt idx="376">
                  <c:v>0.9699889330121737</c:v>
                </c:pt>
                <c:pt idx="377">
                  <c:v>0.96282794088926493</c:v>
                </c:pt>
                <c:pt idx="378">
                  <c:v>0.96673393659266971</c:v>
                </c:pt>
                <c:pt idx="379">
                  <c:v>0.96543193802486815</c:v>
                </c:pt>
                <c:pt idx="380">
                  <c:v>0.9641299394570666</c:v>
                </c:pt>
                <c:pt idx="381">
                  <c:v>0.95696894733415783</c:v>
                </c:pt>
                <c:pt idx="382">
                  <c:v>0.94199596380443984</c:v>
                </c:pt>
                <c:pt idx="383">
                  <c:v>0.93743896881713429</c:v>
                </c:pt>
                <c:pt idx="384">
                  <c:v>0.94850595664344772</c:v>
                </c:pt>
                <c:pt idx="385">
                  <c:v>0.97649892585118148</c:v>
                </c:pt>
                <c:pt idx="386">
                  <c:v>0.9699889330121737</c:v>
                </c:pt>
                <c:pt idx="387">
                  <c:v>0.96478093874096738</c:v>
                </c:pt>
                <c:pt idx="388">
                  <c:v>0.97063993229607448</c:v>
                </c:pt>
                <c:pt idx="389">
                  <c:v>0.97324392943167759</c:v>
                </c:pt>
                <c:pt idx="390">
                  <c:v>0.97324392943167759</c:v>
                </c:pt>
                <c:pt idx="391">
                  <c:v>0.97259293014777681</c:v>
                </c:pt>
                <c:pt idx="392">
                  <c:v>0.96282794088926493</c:v>
                </c:pt>
                <c:pt idx="393">
                  <c:v>0.95696894733415783</c:v>
                </c:pt>
                <c:pt idx="394">
                  <c:v>0.95696894733415783</c:v>
                </c:pt>
                <c:pt idx="395">
                  <c:v>0.96347894017316582</c:v>
                </c:pt>
                <c:pt idx="396">
                  <c:v>0.95827094590195949</c:v>
                </c:pt>
                <c:pt idx="397">
                  <c:v>0.95371395091465394</c:v>
                </c:pt>
                <c:pt idx="398">
                  <c:v>0.94915695592734839</c:v>
                </c:pt>
                <c:pt idx="399">
                  <c:v>0.95892194518586027</c:v>
                </c:pt>
                <c:pt idx="400">
                  <c:v>0.9550159494824555</c:v>
                </c:pt>
                <c:pt idx="401">
                  <c:v>0.97129093157997526</c:v>
                </c:pt>
                <c:pt idx="402">
                  <c:v>0.97194193086387604</c:v>
                </c:pt>
                <c:pt idx="403">
                  <c:v>0.9699889330121737</c:v>
                </c:pt>
                <c:pt idx="404">
                  <c:v>0.98691491439359413</c:v>
                </c:pt>
                <c:pt idx="405">
                  <c:v>0.98691491439359413</c:v>
                </c:pt>
                <c:pt idx="406">
                  <c:v>0.98300891869018936</c:v>
                </c:pt>
                <c:pt idx="407">
                  <c:v>0.97910292298678459</c:v>
                </c:pt>
                <c:pt idx="408">
                  <c:v>0.98365991797409014</c:v>
                </c:pt>
                <c:pt idx="409">
                  <c:v>0.97780092441898303</c:v>
                </c:pt>
                <c:pt idx="410">
                  <c:v>0.97063993229607448</c:v>
                </c:pt>
                <c:pt idx="411">
                  <c:v>0.95957294446976105</c:v>
                </c:pt>
                <c:pt idx="412">
                  <c:v>0.9550159494824555</c:v>
                </c:pt>
                <c:pt idx="413">
                  <c:v>0.9459019595078445</c:v>
                </c:pt>
                <c:pt idx="414">
                  <c:v>0.94655295879174528</c:v>
                </c:pt>
                <c:pt idx="415">
                  <c:v>0.94459996094004295</c:v>
                </c:pt>
                <c:pt idx="416">
                  <c:v>0.94069396523663817</c:v>
                </c:pt>
                <c:pt idx="417">
                  <c:v>0.93027797669422552</c:v>
                </c:pt>
                <c:pt idx="418">
                  <c:v>0.93223097454592796</c:v>
                </c:pt>
                <c:pt idx="419">
                  <c:v>0.93613697024933273</c:v>
                </c:pt>
                <c:pt idx="420">
                  <c:v>0.94394896165614217</c:v>
                </c:pt>
                <c:pt idx="421">
                  <c:v>0.94915695592734839</c:v>
                </c:pt>
                <c:pt idx="422">
                  <c:v>0.95566694876635627</c:v>
                </c:pt>
                <c:pt idx="423">
                  <c:v>0.95746056374450483</c:v>
                </c:pt>
                <c:pt idx="424">
                  <c:v>0.93547970002585989</c:v>
                </c:pt>
                <c:pt idx="425">
                  <c:v>0.9684509956038273</c:v>
                </c:pt>
                <c:pt idx="426">
                  <c:v>0.99883630721489525</c:v>
                </c:pt>
                <c:pt idx="427">
                  <c:v>1.0033617791569691</c:v>
                </c:pt>
                <c:pt idx="428">
                  <c:v>1.0137057150245667</c:v>
                </c:pt>
                <c:pt idx="429">
                  <c:v>0.9994828032066202</c:v>
                </c:pt>
                <c:pt idx="430">
                  <c:v>1.0014222911817947</c:v>
                </c:pt>
                <c:pt idx="431">
                  <c:v>0.99366433928109643</c:v>
                </c:pt>
                <c:pt idx="432">
                  <c:v>0.98849237134729762</c:v>
                </c:pt>
                <c:pt idx="433">
                  <c:v>0.99883630721489525</c:v>
                </c:pt>
                <c:pt idx="434">
                  <c:v>1.000129299198345</c:v>
                </c:pt>
                <c:pt idx="435">
                  <c:v>0.98849237134729762</c:v>
                </c:pt>
                <c:pt idx="436">
                  <c:v>0.99237134729764676</c:v>
                </c:pt>
                <c:pt idx="437">
                  <c:v>1.0014222911817947</c:v>
                </c:pt>
                <c:pt idx="438">
                  <c:v>1.0027152831652444</c:v>
                </c:pt>
                <c:pt idx="439">
                  <c:v>1.0117662270493923</c:v>
                </c:pt>
                <c:pt idx="440">
                  <c:v>1.013059219032842</c:v>
                </c:pt>
                <c:pt idx="441">
                  <c:v>0.9994828032066202</c:v>
                </c:pt>
                <c:pt idx="442">
                  <c:v>1.0046547711404188</c:v>
                </c:pt>
                <c:pt idx="443">
                  <c:v>0.99431083527282138</c:v>
                </c:pt>
                <c:pt idx="444">
                  <c:v>1.0020687871735194</c:v>
                </c:pt>
                <c:pt idx="445">
                  <c:v>1.008533747090768</c:v>
                </c:pt>
                <c:pt idx="446">
                  <c:v>1.0053012671321437</c:v>
                </c:pt>
                <c:pt idx="447">
                  <c:v>1.0053012671321437</c:v>
                </c:pt>
                <c:pt idx="448">
                  <c:v>1.0072407551073184</c:v>
                </c:pt>
                <c:pt idx="449">
                  <c:v>0.99495733126454622</c:v>
                </c:pt>
                <c:pt idx="450">
                  <c:v>0.99301784328937159</c:v>
                </c:pt>
                <c:pt idx="451">
                  <c:v>1.0072407551073184</c:v>
                </c:pt>
                <c:pt idx="452">
                  <c:v>1.0143522110162917</c:v>
                </c:pt>
                <c:pt idx="453">
                  <c:v>1.0156452029997414</c:v>
                </c:pt>
                <c:pt idx="454">
                  <c:v>1.0246961468838893</c:v>
                </c:pt>
                <c:pt idx="455">
                  <c:v>1.0137057150245667</c:v>
                </c:pt>
                <c:pt idx="456">
                  <c:v>1.0292216188259633</c:v>
                </c:pt>
                <c:pt idx="457">
                  <c:v>1.0195241789500904</c:v>
                </c:pt>
                <c:pt idx="458">
                  <c:v>1.0195241789500904</c:v>
                </c:pt>
                <c:pt idx="459">
                  <c:v>1.0227566589087147</c:v>
                </c:pt>
                <c:pt idx="460">
                  <c:v>1.025989138867339</c:v>
                </c:pt>
                <c:pt idx="461">
                  <c:v>1.0240496508921644</c:v>
                </c:pt>
                <c:pt idx="462">
                  <c:v>1.0331005947763123</c:v>
                </c:pt>
                <c:pt idx="463">
                  <c:v>1.0311611068011377</c:v>
                </c:pt>
                <c:pt idx="464">
                  <c:v>1.0479700025859839</c:v>
                </c:pt>
                <c:pt idx="465">
                  <c:v>1.055727954486682</c:v>
                </c:pt>
                <c:pt idx="466">
                  <c:v>1.060253426428756</c:v>
                </c:pt>
                <c:pt idx="467">
                  <c:v>1.0563744504784069</c:v>
                </c:pt>
                <c:pt idx="468">
                  <c:v>1.0693043703129039</c:v>
                </c:pt>
                <c:pt idx="469">
                  <c:v>1.0861132660977502</c:v>
                </c:pt>
                <c:pt idx="470">
                  <c:v>1.0899922420480992</c:v>
                </c:pt>
                <c:pt idx="471">
                  <c:v>1.0764158262218773</c:v>
                </c:pt>
                <c:pt idx="472">
                  <c:v>1.0757693302301525</c:v>
                </c:pt>
                <c:pt idx="473">
                  <c:v>1.0718903542798033</c:v>
                </c:pt>
                <c:pt idx="474">
                  <c:v>1.0731833462632532</c:v>
                </c:pt>
                <c:pt idx="475">
                  <c:v>1.0731833462632532</c:v>
                </c:pt>
                <c:pt idx="476">
                  <c:v>1.0628394103956555</c:v>
                </c:pt>
                <c:pt idx="477">
                  <c:v>1.0718903542798033</c:v>
                </c:pt>
                <c:pt idx="478">
                  <c:v>1.0731833462632532</c:v>
                </c:pt>
                <c:pt idx="479">
                  <c:v>1.0693043703129039</c:v>
                </c:pt>
                <c:pt idx="480">
                  <c:v>1.0628394103956555</c:v>
                </c:pt>
                <c:pt idx="481">
                  <c:v>1.0589604344453063</c:v>
                </c:pt>
                <c:pt idx="482">
                  <c:v>1.0634859063873803</c:v>
                </c:pt>
                <c:pt idx="483">
                  <c:v>1.0673648823377295</c:v>
                </c:pt>
                <c:pt idx="484">
                  <c:v>1.0570209464701319</c:v>
                </c:pt>
                <c:pt idx="485">
                  <c:v>1.0699508663046289</c:v>
                </c:pt>
                <c:pt idx="486">
                  <c:v>1.0453840186190846</c:v>
                </c:pt>
                <c:pt idx="487">
                  <c:v>1.0550814584949573</c:v>
                </c:pt>
                <c:pt idx="488">
                  <c:v>1.0563106796116506</c:v>
                </c:pt>
                <c:pt idx="489">
                  <c:v>1.056957928802589</c:v>
                </c:pt>
                <c:pt idx="490">
                  <c:v>1.0368932038834953</c:v>
                </c:pt>
                <c:pt idx="491">
                  <c:v>1.0381877022653723</c:v>
                </c:pt>
                <c:pt idx="492">
                  <c:v>1.0381877022653723</c:v>
                </c:pt>
                <c:pt idx="493">
                  <c:v>1.029126213592233</c:v>
                </c:pt>
                <c:pt idx="494">
                  <c:v>1.0323624595469256</c:v>
                </c:pt>
                <c:pt idx="495">
                  <c:v>1.0310679611650486</c:v>
                </c:pt>
                <c:pt idx="496">
                  <c:v>1.0194174757281553</c:v>
                </c:pt>
                <c:pt idx="497">
                  <c:v>1.0233009708737866</c:v>
                </c:pt>
                <c:pt idx="498">
                  <c:v>1.0187702265372169</c:v>
                </c:pt>
                <c:pt idx="499">
                  <c:v>1.0220064724919093</c:v>
                </c:pt>
                <c:pt idx="500">
                  <c:v>1.0058252427184466</c:v>
                </c:pt>
                <c:pt idx="501">
                  <c:v>1</c:v>
                </c:pt>
                <c:pt idx="502">
                  <c:v>0.99352750809061496</c:v>
                </c:pt>
                <c:pt idx="503">
                  <c:v>0.99611650485436898</c:v>
                </c:pt>
                <c:pt idx="504">
                  <c:v>0.99029126213592245</c:v>
                </c:pt>
                <c:pt idx="505">
                  <c:v>0.99870550161812299</c:v>
                </c:pt>
                <c:pt idx="506">
                  <c:v>1.0058252427184466</c:v>
                </c:pt>
                <c:pt idx="507">
                  <c:v>1.002588996763754</c:v>
                </c:pt>
                <c:pt idx="508">
                  <c:v>1.0077669902912623</c:v>
                </c:pt>
                <c:pt idx="509">
                  <c:v>1.0077669902912623</c:v>
                </c:pt>
                <c:pt idx="510">
                  <c:v>1.001294498381877</c:v>
                </c:pt>
                <c:pt idx="511">
                  <c:v>0.99223300970873796</c:v>
                </c:pt>
                <c:pt idx="512">
                  <c:v>0.99029126213592245</c:v>
                </c:pt>
                <c:pt idx="513">
                  <c:v>0.99482200647249186</c:v>
                </c:pt>
                <c:pt idx="514">
                  <c:v>0.98899676375404533</c:v>
                </c:pt>
                <c:pt idx="515">
                  <c:v>0.99546925566343047</c:v>
                </c:pt>
                <c:pt idx="516">
                  <c:v>0.99546925566343047</c:v>
                </c:pt>
                <c:pt idx="517">
                  <c:v>0.98834951456310682</c:v>
                </c:pt>
                <c:pt idx="518">
                  <c:v>1.005177993527508</c:v>
                </c:pt>
                <c:pt idx="519">
                  <c:v>0.99741100323624599</c:v>
                </c:pt>
                <c:pt idx="520">
                  <c:v>0.99676375404530748</c:v>
                </c:pt>
                <c:pt idx="521">
                  <c:v>0.99741100323624599</c:v>
                </c:pt>
                <c:pt idx="522">
                  <c:v>0.99223300970873796</c:v>
                </c:pt>
                <c:pt idx="523">
                  <c:v>0.98640776699029131</c:v>
                </c:pt>
                <c:pt idx="524">
                  <c:v>0.98705501618122982</c:v>
                </c:pt>
                <c:pt idx="525">
                  <c:v>0.98511326860841431</c:v>
                </c:pt>
                <c:pt idx="526">
                  <c:v>0.97346278317152102</c:v>
                </c:pt>
                <c:pt idx="527">
                  <c:v>0.98964401294498383</c:v>
                </c:pt>
                <c:pt idx="528">
                  <c:v>0.98381877022653719</c:v>
                </c:pt>
                <c:pt idx="529">
                  <c:v>0.98252427184466018</c:v>
                </c:pt>
                <c:pt idx="530">
                  <c:v>0.98187702265372168</c:v>
                </c:pt>
                <c:pt idx="531">
                  <c:v>0.97669902912621365</c:v>
                </c:pt>
                <c:pt idx="532">
                  <c:v>0.97669902912621365</c:v>
                </c:pt>
                <c:pt idx="533">
                  <c:v>0.9682847896440131</c:v>
                </c:pt>
                <c:pt idx="534">
                  <c:v>0.97411003236245963</c:v>
                </c:pt>
                <c:pt idx="535">
                  <c:v>0.97411003236245963</c:v>
                </c:pt>
                <c:pt idx="536">
                  <c:v>0.97605177993527514</c:v>
                </c:pt>
                <c:pt idx="537">
                  <c:v>0.97346278317152102</c:v>
                </c:pt>
                <c:pt idx="538">
                  <c:v>0.97669902912621365</c:v>
                </c:pt>
                <c:pt idx="539">
                  <c:v>0.97475728155339814</c:v>
                </c:pt>
                <c:pt idx="540">
                  <c:v>0.97605177993527514</c:v>
                </c:pt>
                <c:pt idx="541">
                  <c:v>0.98317152103559868</c:v>
                </c:pt>
                <c:pt idx="542">
                  <c:v>0.970873786407767</c:v>
                </c:pt>
                <c:pt idx="543">
                  <c:v>0.97174407275089325</c:v>
                </c:pt>
                <c:pt idx="544">
                  <c:v>0.97239363429684966</c:v>
                </c:pt>
                <c:pt idx="545">
                  <c:v>0.97239363429684966</c:v>
                </c:pt>
                <c:pt idx="546">
                  <c:v>0.97304319584280619</c:v>
                </c:pt>
                <c:pt idx="547">
                  <c:v>0.96200064956154596</c:v>
                </c:pt>
                <c:pt idx="548">
                  <c:v>0.95940240337772009</c:v>
                </c:pt>
                <c:pt idx="549">
                  <c:v>0.96524845729132835</c:v>
                </c:pt>
                <c:pt idx="550">
                  <c:v>0.95745371873985063</c:v>
                </c:pt>
                <c:pt idx="551">
                  <c:v>0.95160766482624237</c:v>
                </c:pt>
                <c:pt idx="552">
                  <c:v>0.95290678791815531</c:v>
                </c:pt>
                <c:pt idx="553">
                  <c:v>0.94381292627476454</c:v>
                </c:pt>
                <c:pt idx="554">
                  <c:v>0.95095810328028585</c:v>
                </c:pt>
                <c:pt idx="555">
                  <c:v>0.95940240337772009</c:v>
                </c:pt>
                <c:pt idx="556">
                  <c:v>0.96070152646963292</c:v>
                </c:pt>
                <c:pt idx="557">
                  <c:v>0.96265021110750248</c:v>
                </c:pt>
                <c:pt idx="558">
                  <c:v>0.97759012666450151</c:v>
                </c:pt>
                <c:pt idx="559">
                  <c:v>0.97304319584280619</c:v>
                </c:pt>
                <c:pt idx="560">
                  <c:v>0.98083793439428391</c:v>
                </c:pt>
                <c:pt idx="561">
                  <c:v>0.97694056511854499</c:v>
                </c:pt>
                <c:pt idx="562">
                  <c:v>0.97823968821045804</c:v>
                </c:pt>
                <c:pt idx="563">
                  <c:v>0.98148749594024032</c:v>
                </c:pt>
                <c:pt idx="564">
                  <c:v>0.98278661903215336</c:v>
                </c:pt>
                <c:pt idx="565">
                  <c:v>0.97823968821045804</c:v>
                </c:pt>
                <c:pt idx="566">
                  <c:v>0.97888924975641445</c:v>
                </c:pt>
                <c:pt idx="567">
                  <c:v>0.96979538811302368</c:v>
                </c:pt>
                <c:pt idx="568">
                  <c:v>0.97434231893471912</c:v>
                </c:pt>
                <c:pt idx="569">
                  <c:v>0.98083793439428391</c:v>
                </c:pt>
                <c:pt idx="570">
                  <c:v>0.98083793439428391</c:v>
                </c:pt>
                <c:pt idx="571">
                  <c:v>0.97888924975641445</c:v>
                </c:pt>
                <c:pt idx="572">
                  <c:v>0.97759012666450151</c:v>
                </c:pt>
                <c:pt idx="573">
                  <c:v>0.97823968821045804</c:v>
                </c:pt>
                <c:pt idx="574">
                  <c:v>0.97953881130237097</c:v>
                </c:pt>
                <c:pt idx="575">
                  <c:v>0.97174407275089325</c:v>
                </c:pt>
                <c:pt idx="576">
                  <c:v>0.96849626502111075</c:v>
                </c:pt>
                <c:pt idx="577">
                  <c:v>0.95030854173432944</c:v>
                </c:pt>
                <c:pt idx="578">
                  <c:v>0.95550503410198129</c:v>
                </c:pt>
                <c:pt idx="579">
                  <c:v>0.95875284183176357</c:v>
                </c:pt>
                <c:pt idx="580">
                  <c:v>0.95875284183176357</c:v>
                </c:pt>
                <c:pt idx="581">
                  <c:v>0.96459889574537183</c:v>
                </c:pt>
                <c:pt idx="582">
                  <c:v>0.98538486521597923</c:v>
                </c:pt>
                <c:pt idx="583">
                  <c:v>0.98343618057810989</c:v>
                </c:pt>
                <c:pt idx="584">
                  <c:v>0.97759012666450151</c:v>
                </c:pt>
                <c:pt idx="585">
                  <c:v>0.97759012666450151</c:v>
                </c:pt>
                <c:pt idx="586">
                  <c:v>0.97434231893471912</c:v>
                </c:pt>
                <c:pt idx="587">
                  <c:v>0.97823968821045804</c:v>
                </c:pt>
                <c:pt idx="588">
                  <c:v>0.98083793439428391</c:v>
                </c:pt>
                <c:pt idx="589">
                  <c:v>0.97564144202663206</c:v>
                </c:pt>
                <c:pt idx="590">
                  <c:v>0.97499188048067553</c:v>
                </c:pt>
                <c:pt idx="591">
                  <c:v>0.97759012666450151</c:v>
                </c:pt>
                <c:pt idx="592">
                  <c:v>0.97823968821045804</c:v>
                </c:pt>
                <c:pt idx="593">
                  <c:v>0.97564144202663206</c:v>
                </c:pt>
                <c:pt idx="594">
                  <c:v>0.96589801883728477</c:v>
                </c:pt>
                <c:pt idx="595">
                  <c:v>0.96784670347515434</c:v>
                </c:pt>
                <c:pt idx="596">
                  <c:v>0.95680415719389422</c:v>
                </c:pt>
                <c:pt idx="597">
                  <c:v>0.9496589801883728</c:v>
                </c:pt>
                <c:pt idx="598">
                  <c:v>0.95160766482624237</c:v>
                </c:pt>
                <c:pt idx="599">
                  <c:v>0.95875284183176357</c:v>
                </c:pt>
                <c:pt idx="600">
                  <c:v>0.95875284183176357</c:v>
                </c:pt>
                <c:pt idx="601">
                  <c:v>0.95225722637219878</c:v>
                </c:pt>
                <c:pt idx="602">
                  <c:v>0.95030854173432944</c:v>
                </c:pt>
                <c:pt idx="603">
                  <c:v>0.95550503410198129</c:v>
                </c:pt>
                <c:pt idx="604">
                  <c:v>0.95680415719389422</c:v>
                </c:pt>
                <c:pt idx="605">
                  <c:v>0.96265021110750248</c:v>
                </c:pt>
                <c:pt idx="606">
                  <c:v>0.95680415719389422</c:v>
                </c:pt>
                <c:pt idx="607">
                  <c:v>0.95680415719389422</c:v>
                </c:pt>
                <c:pt idx="608">
                  <c:v>0.95030854173432944</c:v>
                </c:pt>
                <c:pt idx="609">
                  <c:v>0.95095810328028585</c:v>
                </c:pt>
                <c:pt idx="610">
                  <c:v>0.94056511854498215</c:v>
                </c:pt>
                <c:pt idx="611">
                  <c:v>0.93666774926924323</c:v>
                </c:pt>
                <c:pt idx="612">
                  <c:v>0.94511204936667759</c:v>
                </c:pt>
                <c:pt idx="613">
                  <c:v>0.94900941864241639</c:v>
                </c:pt>
                <c:pt idx="614">
                  <c:v>0.93406950308541747</c:v>
                </c:pt>
                <c:pt idx="615">
                  <c:v>0.93147125690159149</c:v>
                </c:pt>
                <c:pt idx="616">
                  <c:v>0.91718090289054888</c:v>
                </c:pt>
                <c:pt idx="617">
                  <c:v>0.90094186424163691</c:v>
                </c:pt>
                <c:pt idx="618">
                  <c:v>0.90998427672955984</c:v>
                </c:pt>
                <c:pt idx="619">
                  <c:v>0.91457023060796661</c:v>
                </c:pt>
                <c:pt idx="620">
                  <c:v>0.91653563941299798</c:v>
                </c:pt>
                <c:pt idx="621">
                  <c:v>0.90277777777777779</c:v>
                </c:pt>
                <c:pt idx="622">
                  <c:v>0.88639937106918243</c:v>
                </c:pt>
                <c:pt idx="623">
                  <c:v>0.86740041928721179</c:v>
                </c:pt>
                <c:pt idx="624">
                  <c:v>0.86805555555555558</c:v>
                </c:pt>
                <c:pt idx="625">
                  <c:v>0.8536425576519916</c:v>
                </c:pt>
                <c:pt idx="626">
                  <c:v>0.86871069182389937</c:v>
                </c:pt>
                <c:pt idx="627">
                  <c:v>0.87067610062893075</c:v>
                </c:pt>
                <c:pt idx="628">
                  <c:v>0.8785377358490567</c:v>
                </c:pt>
                <c:pt idx="629">
                  <c:v>0.87329664570230614</c:v>
                </c:pt>
                <c:pt idx="630">
                  <c:v>0.877227463312369</c:v>
                </c:pt>
                <c:pt idx="631">
                  <c:v>0.88050314465408808</c:v>
                </c:pt>
                <c:pt idx="632">
                  <c:v>0.89229559748427667</c:v>
                </c:pt>
                <c:pt idx="633">
                  <c:v>0.902122641509434</c:v>
                </c:pt>
                <c:pt idx="634">
                  <c:v>0.90670859538784065</c:v>
                </c:pt>
                <c:pt idx="635">
                  <c:v>0.88443396226415094</c:v>
                </c:pt>
                <c:pt idx="636">
                  <c:v>0.88508909853249473</c:v>
                </c:pt>
                <c:pt idx="637">
                  <c:v>0.88705450733752622</c:v>
                </c:pt>
                <c:pt idx="638">
                  <c:v>0.88377882599580715</c:v>
                </c:pt>
                <c:pt idx="639">
                  <c:v>0.88312368972746336</c:v>
                </c:pt>
                <c:pt idx="640">
                  <c:v>0.8785377358490567</c:v>
                </c:pt>
                <c:pt idx="641">
                  <c:v>0.87591719077568131</c:v>
                </c:pt>
                <c:pt idx="642">
                  <c:v>0.86871069182389937</c:v>
                </c:pt>
                <c:pt idx="643">
                  <c:v>0.87133123689727476</c:v>
                </c:pt>
                <c:pt idx="644">
                  <c:v>0.88705450733752622</c:v>
                </c:pt>
                <c:pt idx="645">
                  <c:v>0.90736373165618445</c:v>
                </c:pt>
                <c:pt idx="646">
                  <c:v>0.90932914046121605</c:v>
                </c:pt>
                <c:pt idx="647">
                  <c:v>0.92177672955974843</c:v>
                </c:pt>
                <c:pt idx="648">
                  <c:v>0.90998427672955984</c:v>
                </c:pt>
                <c:pt idx="649">
                  <c:v>0.91194968553459121</c:v>
                </c:pt>
                <c:pt idx="650">
                  <c:v>0.90408805031446549</c:v>
                </c:pt>
                <c:pt idx="651">
                  <c:v>0.89950209643605872</c:v>
                </c:pt>
                <c:pt idx="652">
                  <c:v>0.91129454926624742</c:v>
                </c:pt>
                <c:pt idx="653">
                  <c:v>0.91129454926624742</c:v>
                </c:pt>
                <c:pt idx="654">
                  <c:v>0.90670859538784065</c:v>
                </c:pt>
                <c:pt idx="655">
                  <c:v>0.902122641509434</c:v>
                </c:pt>
                <c:pt idx="656">
                  <c:v>0.90081236897274641</c:v>
                </c:pt>
                <c:pt idx="657">
                  <c:v>0.89426100628930827</c:v>
                </c:pt>
                <c:pt idx="658">
                  <c:v>0.88377882599580715</c:v>
                </c:pt>
                <c:pt idx="659">
                  <c:v>0.89033018867924529</c:v>
                </c:pt>
                <c:pt idx="660">
                  <c:v>0.88639937106918243</c:v>
                </c:pt>
                <c:pt idx="661">
                  <c:v>0.87395178197064993</c:v>
                </c:pt>
                <c:pt idx="662">
                  <c:v>0.877227463312369</c:v>
                </c:pt>
                <c:pt idx="663">
                  <c:v>0.89557127882599585</c:v>
                </c:pt>
                <c:pt idx="664">
                  <c:v>0.91719077568134177</c:v>
                </c:pt>
                <c:pt idx="665">
                  <c:v>0.91719077568134177</c:v>
                </c:pt>
                <c:pt idx="666">
                  <c:v>0.91194968553459121</c:v>
                </c:pt>
                <c:pt idx="667">
                  <c:v>0.90867400419287214</c:v>
                </c:pt>
                <c:pt idx="668">
                  <c:v>0.90801886792452835</c:v>
                </c:pt>
                <c:pt idx="669">
                  <c:v>0.89753668763102723</c:v>
                </c:pt>
                <c:pt idx="670">
                  <c:v>0.89098532494758909</c:v>
                </c:pt>
                <c:pt idx="671">
                  <c:v>0.8896750524109015</c:v>
                </c:pt>
                <c:pt idx="672">
                  <c:v>0.88639937106918243</c:v>
                </c:pt>
                <c:pt idx="673">
                  <c:v>0.88246855345911956</c:v>
                </c:pt>
                <c:pt idx="674">
                  <c:v>0.89426100628930827</c:v>
                </c:pt>
                <c:pt idx="675">
                  <c:v>0.88443396226415094</c:v>
                </c:pt>
                <c:pt idx="676">
                  <c:v>0.87460691823899372</c:v>
                </c:pt>
                <c:pt idx="677">
                  <c:v>0.88574423480083864</c:v>
                </c:pt>
                <c:pt idx="678">
                  <c:v>0.89753668763102723</c:v>
                </c:pt>
                <c:pt idx="679">
                  <c:v>0.90408805031446549</c:v>
                </c:pt>
                <c:pt idx="680">
                  <c:v>0.90670859538784065</c:v>
                </c:pt>
                <c:pt idx="681">
                  <c:v>0.91129454926624742</c:v>
                </c:pt>
                <c:pt idx="682">
                  <c:v>0.91129454926624742</c:v>
                </c:pt>
                <c:pt idx="683">
                  <c:v>0.92499669879836255</c:v>
                </c:pt>
                <c:pt idx="684">
                  <c:v>0.92763766010827942</c:v>
                </c:pt>
                <c:pt idx="685">
                  <c:v>0.92697741978080006</c:v>
                </c:pt>
                <c:pt idx="686">
                  <c:v>0.92037501650600806</c:v>
                </c:pt>
                <c:pt idx="687">
                  <c:v>0.92235573748844579</c:v>
                </c:pt>
                <c:pt idx="688">
                  <c:v>0.92499669879836255</c:v>
                </c:pt>
                <c:pt idx="689">
                  <c:v>0.93490030371055055</c:v>
                </c:pt>
                <c:pt idx="690">
                  <c:v>0.93291958272811304</c:v>
                </c:pt>
                <c:pt idx="691">
                  <c:v>0.92763766010827942</c:v>
                </c:pt>
                <c:pt idx="692">
                  <c:v>0.92961838109071693</c:v>
                </c:pt>
                <c:pt idx="693">
                  <c:v>0.9243364584708833</c:v>
                </c:pt>
                <c:pt idx="694">
                  <c:v>0.92895814076323779</c:v>
                </c:pt>
                <c:pt idx="695">
                  <c:v>0.92037501650600806</c:v>
                </c:pt>
                <c:pt idx="696">
                  <c:v>0.92367621814340417</c:v>
                </c:pt>
                <c:pt idx="697">
                  <c:v>0.93357982305559217</c:v>
                </c:pt>
                <c:pt idx="698">
                  <c:v>0.93424006338307142</c:v>
                </c:pt>
                <c:pt idx="699">
                  <c:v>0.92631717945332093</c:v>
                </c:pt>
                <c:pt idx="700">
                  <c:v>0.9177340551960913</c:v>
                </c:pt>
                <c:pt idx="701">
                  <c:v>0.91971477617852893</c:v>
                </c:pt>
                <c:pt idx="702">
                  <c:v>0.92697741978080006</c:v>
                </c:pt>
                <c:pt idx="703">
                  <c:v>0.91047141159382006</c:v>
                </c:pt>
                <c:pt idx="704">
                  <c:v>0.89330516307936081</c:v>
                </c:pt>
                <c:pt idx="705">
                  <c:v>0.8946256437343193</c:v>
                </c:pt>
                <c:pt idx="706">
                  <c:v>0.8946256437343193</c:v>
                </c:pt>
                <c:pt idx="707">
                  <c:v>0.89000396144196481</c:v>
                </c:pt>
                <c:pt idx="708">
                  <c:v>0.89132444209692319</c:v>
                </c:pt>
                <c:pt idx="709">
                  <c:v>0.89132444209692319</c:v>
                </c:pt>
                <c:pt idx="710">
                  <c:v>0.88604251947708956</c:v>
                </c:pt>
                <c:pt idx="711">
                  <c:v>0.88736300013204794</c:v>
                </c:pt>
                <c:pt idx="712">
                  <c:v>0.89924732602667357</c:v>
                </c:pt>
                <c:pt idx="713">
                  <c:v>0.89396540340683994</c:v>
                </c:pt>
                <c:pt idx="714">
                  <c:v>0.88340155816717281</c:v>
                </c:pt>
                <c:pt idx="715">
                  <c:v>0.87481843390994318</c:v>
                </c:pt>
                <c:pt idx="716">
                  <c:v>0.89132444209692319</c:v>
                </c:pt>
                <c:pt idx="717">
                  <c:v>0.90518948897398654</c:v>
                </c:pt>
                <c:pt idx="718">
                  <c:v>0.90386900831902806</c:v>
                </c:pt>
                <c:pt idx="719">
                  <c:v>0.90981117126634081</c:v>
                </c:pt>
                <c:pt idx="720">
                  <c:v>0.90981117126634081</c:v>
                </c:pt>
                <c:pt idx="721">
                  <c:v>0.89528588406179843</c:v>
                </c:pt>
                <c:pt idx="722">
                  <c:v>0.88604251947708956</c:v>
                </c:pt>
                <c:pt idx="723">
                  <c:v>0.89198468242440243</c:v>
                </c:pt>
                <c:pt idx="724">
                  <c:v>0.88340155816717281</c:v>
                </c:pt>
                <c:pt idx="725">
                  <c:v>0.89660636471675681</c:v>
                </c:pt>
                <c:pt idx="726">
                  <c:v>0.90188828733659043</c:v>
                </c:pt>
                <c:pt idx="727">
                  <c:v>0.90188828733659043</c:v>
                </c:pt>
                <c:pt idx="728">
                  <c:v>0.89132444209692319</c:v>
                </c:pt>
                <c:pt idx="729">
                  <c:v>0.89396540340683994</c:v>
                </c:pt>
                <c:pt idx="730">
                  <c:v>0.9012280470091113</c:v>
                </c:pt>
                <c:pt idx="731">
                  <c:v>0.9012280470091113</c:v>
                </c:pt>
                <c:pt idx="732">
                  <c:v>0.88670275980456881</c:v>
                </c:pt>
                <c:pt idx="733">
                  <c:v>0.88538227914961043</c:v>
                </c:pt>
                <c:pt idx="734">
                  <c:v>0.88010035652977681</c:v>
                </c:pt>
                <c:pt idx="735">
                  <c:v>0.88010035652977681</c:v>
                </c:pt>
                <c:pt idx="736">
                  <c:v>0.87085699194506794</c:v>
                </c:pt>
                <c:pt idx="737">
                  <c:v>0.87547867423742232</c:v>
                </c:pt>
                <c:pt idx="738">
                  <c:v>0.87613891456490156</c:v>
                </c:pt>
                <c:pt idx="739">
                  <c:v>0.87151723227254707</c:v>
                </c:pt>
                <c:pt idx="740">
                  <c:v>0.87415819358246394</c:v>
                </c:pt>
                <c:pt idx="741">
                  <c:v>0.85963290637792145</c:v>
                </c:pt>
                <c:pt idx="742">
                  <c:v>0.85633170474052556</c:v>
                </c:pt>
                <c:pt idx="743">
                  <c:v>0.85038954179321269</c:v>
                </c:pt>
                <c:pt idx="744">
                  <c:v>0.85765218539548393</c:v>
                </c:pt>
                <c:pt idx="745">
                  <c:v>0.84642809982833744</c:v>
                </c:pt>
                <c:pt idx="746">
                  <c:v>0.84378713851842058</c:v>
                </c:pt>
                <c:pt idx="747">
                  <c:v>0.82992209164135744</c:v>
                </c:pt>
                <c:pt idx="748">
                  <c:v>0.83800373632239133</c:v>
                </c:pt>
                <c:pt idx="749">
                  <c:v>0.83933813717640782</c:v>
                </c:pt>
                <c:pt idx="750">
                  <c:v>0.83466773418734985</c:v>
                </c:pt>
                <c:pt idx="751">
                  <c:v>0.81732052308513481</c:v>
                </c:pt>
                <c:pt idx="752">
                  <c:v>0.8413397384574326</c:v>
                </c:pt>
                <c:pt idx="753">
                  <c:v>0.8406725380304243</c:v>
                </c:pt>
                <c:pt idx="754">
                  <c:v>0.85868694955964764</c:v>
                </c:pt>
                <c:pt idx="755">
                  <c:v>0.86602615425673879</c:v>
                </c:pt>
                <c:pt idx="756">
                  <c:v>0.86068855084067264</c:v>
                </c:pt>
                <c:pt idx="757">
                  <c:v>0.84867894315452364</c:v>
                </c:pt>
                <c:pt idx="758">
                  <c:v>0.85134774486255671</c:v>
                </c:pt>
                <c:pt idx="759">
                  <c:v>0.86269015212169742</c:v>
                </c:pt>
                <c:pt idx="760">
                  <c:v>0.85535094742460638</c:v>
                </c:pt>
                <c:pt idx="761">
                  <c:v>0.85134774486255671</c:v>
                </c:pt>
                <c:pt idx="762">
                  <c:v>0.85468374699759819</c:v>
                </c:pt>
                <c:pt idx="763">
                  <c:v>0.85134774486255671</c:v>
                </c:pt>
                <c:pt idx="764">
                  <c:v>0.8640245529757139</c:v>
                </c:pt>
                <c:pt idx="765">
                  <c:v>0.85935414998665605</c:v>
                </c:pt>
                <c:pt idx="766">
                  <c:v>0.86135575126768082</c:v>
                </c:pt>
                <c:pt idx="767">
                  <c:v>0.85268214571657319</c:v>
                </c:pt>
                <c:pt idx="768">
                  <c:v>0.8413397384574326</c:v>
                </c:pt>
                <c:pt idx="769">
                  <c:v>0.8293301307712837</c:v>
                </c:pt>
                <c:pt idx="770">
                  <c:v>0.83533493461435815</c:v>
                </c:pt>
                <c:pt idx="771">
                  <c:v>0.83533493461435815</c:v>
                </c:pt>
                <c:pt idx="772">
                  <c:v>0.82599412863624244</c:v>
                </c:pt>
                <c:pt idx="773">
                  <c:v>0.829997331198292</c:v>
                </c:pt>
                <c:pt idx="774">
                  <c:v>0.83733653589538304</c:v>
                </c:pt>
                <c:pt idx="775">
                  <c:v>0.8413397384574326</c:v>
                </c:pt>
                <c:pt idx="776">
                  <c:v>0.83400053376034167</c:v>
                </c:pt>
                <c:pt idx="777">
                  <c:v>0.84601014144649056</c:v>
                </c:pt>
                <c:pt idx="778">
                  <c:v>0.83867093674939952</c:v>
                </c:pt>
                <c:pt idx="779">
                  <c:v>0.83466773418734985</c:v>
                </c:pt>
                <c:pt idx="780">
                  <c:v>0.82332532692820926</c:v>
                </c:pt>
                <c:pt idx="781">
                  <c:v>0.81865492393915129</c:v>
                </c:pt>
                <c:pt idx="782">
                  <c:v>0.82332532692820926</c:v>
                </c:pt>
                <c:pt idx="783">
                  <c:v>0.84867894315452364</c:v>
                </c:pt>
                <c:pt idx="784">
                  <c:v>0.81998932479316788</c:v>
                </c:pt>
                <c:pt idx="785">
                  <c:v>0.81064851881505207</c:v>
                </c:pt>
                <c:pt idx="786">
                  <c:v>0.83133173205230859</c:v>
                </c:pt>
                <c:pt idx="787">
                  <c:v>0.81865492393915129</c:v>
                </c:pt>
                <c:pt idx="788">
                  <c:v>0.83133173205230859</c:v>
                </c:pt>
                <c:pt idx="789">
                  <c:v>0.81465172137710173</c:v>
                </c:pt>
                <c:pt idx="790">
                  <c:v>0.81265012009607684</c:v>
                </c:pt>
                <c:pt idx="791">
                  <c:v>0.85468374699759819</c:v>
                </c:pt>
                <c:pt idx="792">
                  <c:v>0.89671737389911932</c:v>
                </c:pt>
                <c:pt idx="793">
                  <c:v>0.89471577261809454</c:v>
                </c:pt>
                <c:pt idx="794">
                  <c:v>0.90739258073125162</c:v>
                </c:pt>
                <c:pt idx="795">
                  <c:v>0.90272217774219377</c:v>
                </c:pt>
                <c:pt idx="796">
                  <c:v>0.90072057646116899</c:v>
                </c:pt>
                <c:pt idx="797">
                  <c:v>0.90138777688817717</c:v>
                </c:pt>
                <c:pt idx="798">
                  <c:v>0.91406458500133436</c:v>
                </c:pt>
                <c:pt idx="799">
                  <c:v>0.90939418201227662</c:v>
                </c:pt>
                <c:pt idx="800">
                  <c:v>0.90672538030424343</c:v>
                </c:pt>
                <c:pt idx="801">
                  <c:v>0.9113957832933014</c:v>
                </c:pt>
                <c:pt idx="802">
                  <c:v>0.86869495596477186</c:v>
                </c:pt>
                <c:pt idx="803">
                  <c:v>0.87480638426830093</c:v>
                </c:pt>
                <c:pt idx="804">
                  <c:v>0.88760185871102426</c:v>
                </c:pt>
                <c:pt idx="805">
                  <c:v>0.88760185871102426</c:v>
                </c:pt>
                <c:pt idx="806">
                  <c:v>0.88962219678092802</c:v>
                </c:pt>
                <c:pt idx="807">
                  <c:v>0.8849080746178194</c:v>
                </c:pt>
                <c:pt idx="808">
                  <c:v>0.8815408445013132</c:v>
                </c:pt>
                <c:pt idx="809">
                  <c:v>0.8849080746178194</c:v>
                </c:pt>
                <c:pt idx="810">
                  <c:v>0.88827530473432548</c:v>
                </c:pt>
                <c:pt idx="811">
                  <c:v>0.87076570812849352</c:v>
                </c:pt>
                <c:pt idx="812">
                  <c:v>0.8815408445013132</c:v>
                </c:pt>
                <c:pt idx="813">
                  <c:v>0.88894875075762669</c:v>
                </c:pt>
                <c:pt idx="814">
                  <c:v>0.88894875075762669</c:v>
                </c:pt>
                <c:pt idx="815">
                  <c:v>0.8929894268974341</c:v>
                </c:pt>
                <c:pt idx="816">
                  <c:v>0.89231598087413289</c:v>
                </c:pt>
                <c:pt idx="817">
                  <c:v>0.89029564280422924</c:v>
                </c:pt>
                <c:pt idx="818">
                  <c:v>0.88019395245471077</c:v>
                </c:pt>
                <c:pt idx="819">
                  <c:v>0.88221429052461442</c:v>
                </c:pt>
                <c:pt idx="820">
                  <c:v>0.89029564280422924</c:v>
                </c:pt>
                <c:pt idx="821">
                  <c:v>0.87952050643140955</c:v>
                </c:pt>
                <c:pt idx="822">
                  <c:v>0.87278604619839728</c:v>
                </c:pt>
                <c:pt idx="823">
                  <c:v>0.8734594922216985</c:v>
                </c:pt>
                <c:pt idx="824">
                  <c:v>0.87547983029160215</c:v>
                </c:pt>
                <c:pt idx="825">
                  <c:v>0.8700922621051923</c:v>
                </c:pt>
                <c:pt idx="826">
                  <c:v>0.86133746380227616</c:v>
                </c:pt>
                <c:pt idx="827">
                  <c:v>0.86941881608189109</c:v>
                </c:pt>
                <c:pt idx="828">
                  <c:v>0.87884706040810834</c:v>
                </c:pt>
                <c:pt idx="829">
                  <c:v>0.86739847801198733</c:v>
                </c:pt>
                <c:pt idx="830">
                  <c:v>0.86739847801198733</c:v>
                </c:pt>
                <c:pt idx="831">
                  <c:v>0.87143915415179474</c:v>
                </c:pt>
                <c:pt idx="832">
                  <c:v>0.8552764495925651</c:v>
                </c:pt>
                <c:pt idx="833">
                  <c:v>0.82631827059061214</c:v>
                </c:pt>
                <c:pt idx="834">
                  <c:v>0.81891036433429865</c:v>
                </c:pt>
                <c:pt idx="835">
                  <c:v>0.80746178193817764</c:v>
                </c:pt>
                <c:pt idx="836">
                  <c:v>0.80678833591487642</c:v>
                </c:pt>
                <c:pt idx="837">
                  <c:v>0.81217590410128626</c:v>
                </c:pt>
                <c:pt idx="838">
                  <c:v>0.7987069836352616</c:v>
                </c:pt>
                <c:pt idx="839">
                  <c:v>0.77783015691292345</c:v>
                </c:pt>
                <c:pt idx="840">
                  <c:v>0.77783015691292345</c:v>
                </c:pt>
                <c:pt idx="841">
                  <c:v>0.78052394100612832</c:v>
                </c:pt>
                <c:pt idx="842">
                  <c:v>0.79331941544885176</c:v>
                </c:pt>
                <c:pt idx="843">
                  <c:v>0.80678833591487642</c:v>
                </c:pt>
                <c:pt idx="844">
                  <c:v>0.80005387568186415</c:v>
                </c:pt>
                <c:pt idx="845">
                  <c:v>0.80005387568186415</c:v>
                </c:pt>
                <c:pt idx="846">
                  <c:v>0.78860529328574325</c:v>
                </c:pt>
                <c:pt idx="847">
                  <c:v>0.79601319954205674</c:v>
                </c:pt>
                <c:pt idx="848">
                  <c:v>0.79331941544885176</c:v>
                </c:pt>
                <c:pt idx="849">
                  <c:v>0.78254427907603197</c:v>
                </c:pt>
                <c:pt idx="850">
                  <c:v>0.79399286147215298</c:v>
                </c:pt>
                <c:pt idx="851">
                  <c:v>0.81284935012458748</c:v>
                </c:pt>
                <c:pt idx="852">
                  <c:v>0.82429793252070849</c:v>
                </c:pt>
                <c:pt idx="853">
                  <c:v>0.83170583877702198</c:v>
                </c:pt>
                <c:pt idx="854">
                  <c:v>0.82901205468381711</c:v>
                </c:pt>
                <c:pt idx="855">
                  <c:v>0.83372617684692574</c:v>
                </c:pt>
                <c:pt idx="856">
                  <c:v>0.82564482456731092</c:v>
                </c:pt>
                <c:pt idx="857">
                  <c:v>0.81958381035759986</c:v>
                </c:pt>
                <c:pt idx="858">
                  <c:v>0.81621658024109356</c:v>
                </c:pt>
                <c:pt idx="859">
                  <c:v>0.83844029901003425</c:v>
                </c:pt>
                <c:pt idx="860">
                  <c:v>0.866725031988686</c:v>
                </c:pt>
                <c:pt idx="861">
                  <c:v>0.86335780187217992</c:v>
                </c:pt>
                <c:pt idx="862">
                  <c:v>0.86941881608189109</c:v>
                </c:pt>
                <c:pt idx="863">
                  <c:v>0.85931712573237251</c:v>
                </c:pt>
                <c:pt idx="864">
                  <c:v>0.86335780187217992</c:v>
                </c:pt>
                <c:pt idx="865">
                  <c:v>0.88827530473432548</c:v>
                </c:pt>
                <c:pt idx="866">
                  <c:v>0.88288773654791564</c:v>
                </c:pt>
                <c:pt idx="867">
                  <c:v>0.88288773654791564</c:v>
                </c:pt>
                <c:pt idx="868">
                  <c:v>0.88086739847801199</c:v>
                </c:pt>
                <c:pt idx="869">
                  <c:v>0.87413293824499971</c:v>
                </c:pt>
                <c:pt idx="870">
                  <c:v>0.8734594922216985</c:v>
                </c:pt>
                <c:pt idx="871">
                  <c:v>0.88760185871102426</c:v>
                </c:pt>
                <c:pt idx="872">
                  <c:v>0.89972388713044649</c:v>
                </c:pt>
                <c:pt idx="873">
                  <c:v>0.89231598087413289</c:v>
                </c:pt>
                <c:pt idx="874">
                  <c:v>0.8815408445013132</c:v>
                </c:pt>
                <c:pt idx="875">
                  <c:v>0.89972388713044649</c:v>
                </c:pt>
                <c:pt idx="876">
                  <c:v>0.89500976496733775</c:v>
                </c:pt>
                <c:pt idx="877">
                  <c:v>0.866725031988686</c:v>
                </c:pt>
                <c:pt idx="878">
                  <c:v>0.866725031988686</c:v>
                </c:pt>
                <c:pt idx="879">
                  <c:v>0.86874537005858976</c:v>
                </c:pt>
                <c:pt idx="880">
                  <c:v>0.86066401777897494</c:v>
                </c:pt>
                <c:pt idx="881">
                  <c:v>0.84988888140615526</c:v>
                </c:pt>
                <c:pt idx="882">
                  <c:v>0.7832177250993333</c:v>
                </c:pt>
                <c:pt idx="883">
                  <c:v>0.81739730755954443</c:v>
                </c:pt>
                <c:pt idx="884">
                  <c:v>0.81946841560234729</c:v>
                </c:pt>
                <c:pt idx="885">
                  <c:v>0.80773213669313082</c:v>
                </c:pt>
                <c:pt idx="886">
                  <c:v>0.78564031756989994</c:v>
                </c:pt>
                <c:pt idx="887">
                  <c:v>0.78356920952709697</c:v>
                </c:pt>
                <c:pt idx="888">
                  <c:v>0.79047290300310669</c:v>
                </c:pt>
                <c:pt idx="889">
                  <c:v>0.75526406627545739</c:v>
                </c:pt>
                <c:pt idx="890">
                  <c:v>0.74283741801864001</c:v>
                </c:pt>
                <c:pt idx="891">
                  <c:v>0.74628926475664492</c:v>
                </c:pt>
                <c:pt idx="892">
                  <c:v>0.75595443562305831</c:v>
                </c:pt>
                <c:pt idx="893">
                  <c:v>0.75940628236106322</c:v>
                </c:pt>
                <c:pt idx="894">
                  <c:v>0.75526406627545739</c:v>
                </c:pt>
                <c:pt idx="895">
                  <c:v>0.74352778736624092</c:v>
                </c:pt>
                <c:pt idx="896">
                  <c:v>0.74697963410424584</c:v>
                </c:pt>
                <c:pt idx="897">
                  <c:v>0.73524335519502937</c:v>
                </c:pt>
                <c:pt idx="898">
                  <c:v>0.72488781498101484</c:v>
                </c:pt>
                <c:pt idx="899">
                  <c:v>0.7269589230238177</c:v>
                </c:pt>
                <c:pt idx="900">
                  <c:v>0.74145667932343806</c:v>
                </c:pt>
                <c:pt idx="901">
                  <c:v>0.74974111149464961</c:v>
                </c:pt>
                <c:pt idx="902">
                  <c:v>0.762167759751467</c:v>
                </c:pt>
                <c:pt idx="903">
                  <c:v>0.7745944080082845</c:v>
                </c:pt>
                <c:pt idx="904">
                  <c:v>0.73455298584742845</c:v>
                </c:pt>
                <c:pt idx="905">
                  <c:v>0.71591301346220226</c:v>
                </c:pt>
                <c:pt idx="906">
                  <c:v>0.7138419054193994</c:v>
                </c:pt>
                <c:pt idx="907">
                  <c:v>0.78218847083189513</c:v>
                </c:pt>
                <c:pt idx="908">
                  <c:v>0.77666551605108736</c:v>
                </c:pt>
                <c:pt idx="909">
                  <c:v>0.76907145322747672</c:v>
                </c:pt>
                <c:pt idx="910">
                  <c:v>0.79323438039351057</c:v>
                </c:pt>
                <c:pt idx="911">
                  <c:v>0.80497065930272704</c:v>
                </c:pt>
                <c:pt idx="912">
                  <c:v>0.83672764929237142</c:v>
                </c:pt>
                <c:pt idx="913">
                  <c:v>0.84225060407317909</c:v>
                </c:pt>
                <c:pt idx="914">
                  <c:v>0.85743872972040047</c:v>
                </c:pt>
                <c:pt idx="915">
                  <c:v>0.85674836037279944</c:v>
                </c:pt>
                <c:pt idx="916">
                  <c:v>0.87124611667241969</c:v>
                </c:pt>
                <c:pt idx="917">
                  <c:v>0.87193648602002083</c:v>
                </c:pt>
                <c:pt idx="918">
                  <c:v>0.88712461166724199</c:v>
                </c:pt>
                <c:pt idx="919">
                  <c:v>0.89817052122885743</c:v>
                </c:pt>
                <c:pt idx="920">
                  <c:v>0.8940283051432516</c:v>
                </c:pt>
                <c:pt idx="921">
                  <c:v>0.88643424231964107</c:v>
                </c:pt>
                <c:pt idx="922">
                  <c:v>0.87884017949603044</c:v>
                </c:pt>
                <c:pt idx="923">
                  <c:v>0.87884017949603044</c:v>
                </c:pt>
                <c:pt idx="924">
                  <c:v>0.88850535036244394</c:v>
                </c:pt>
                <c:pt idx="925">
                  <c:v>0.88850535036244394</c:v>
                </c:pt>
                <c:pt idx="926">
                  <c:v>0.88919571971004496</c:v>
                </c:pt>
                <c:pt idx="927">
                  <c:v>0.90714532274767012</c:v>
                </c:pt>
                <c:pt idx="928">
                  <c:v>0.90093199861926143</c:v>
                </c:pt>
                <c:pt idx="929">
                  <c:v>0.91542975491888168</c:v>
                </c:pt>
                <c:pt idx="930">
                  <c:v>0.92026234035208843</c:v>
                </c:pt>
                <c:pt idx="931">
                  <c:v>0.93337935795650673</c:v>
                </c:pt>
                <c:pt idx="932">
                  <c:v>0.93130824991370387</c:v>
                </c:pt>
                <c:pt idx="933">
                  <c:v>0.92095270969968934</c:v>
                </c:pt>
                <c:pt idx="934">
                  <c:v>0.91128753883327573</c:v>
                </c:pt>
                <c:pt idx="935">
                  <c:v>0.92923714187090101</c:v>
                </c:pt>
                <c:pt idx="936">
                  <c:v>0.93683120469451164</c:v>
                </c:pt>
                <c:pt idx="937">
                  <c:v>0.93199861926130478</c:v>
                </c:pt>
                <c:pt idx="938">
                  <c:v>0.95063859164653086</c:v>
                </c:pt>
                <c:pt idx="939">
                  <c:v>0.94235415947531931</c:v>
                </c:pt>
                <c:pt idx="940">
                  <c:v>0.9451156368657232</c:v>
                </c:pt>
                <c:pt idx="941">
                  <c:v>0.94787711425612708</c:v>
                </c:pt>
                <c:pt idx="942">
                  <c:v>0.92923714187090101</c:v>
                </c:pt>
                <c:pt idx="943">
                  <c:v>0.92854677252329998</c:v>
                </c:pt>
                <c:pt idx="944">
                  <c:v>0.92923714187090101</c:v>
                </c:pt>
                <c:pt idx="945">
                  <c:v>0.90714532274767012</c:v>
                </c:pt>
                <c:pt idx="946">
                  <c:v>0.88574387297204005</c:v>
                </c:pt>
                <c:pt idx="947">
                  <c:v>0.87884017949603044</c:v>
                </c:pt>
                <c:pt idx="948">
                  <c:v>0.85080645161290314</c:v>
                </c:pt>
                <c:pt idx="949">
                  <c:v>0.86693548387096775</c:v>
                </c:pt>
                <c:pt idx="950">
                  <c:v>0.86626344086021501</c:v>
                </c:pt>
                <c:pt idx="951">
                  <c:v>0.86424731182795689</c:v>
                </c:pt>
                <c:pt idx="952">
                  <c:v>0.85282258064516125</c:v>
                </c:pt>
                <c:pt idx="953">
                  <c:v>0.83602150537634401</c:v>
                </c:pt>
                <c:pt idx="954">
                  <c:v>0.83534946236559138</c:v>
                </c:pt>
                <c:pt idx="955">
                  <c:v>0.84879032258064513</c:v>
                </c:pt>
                <c:pt idx="956">
                  <c:v>0.85416666666666663</c:v>
                </c:pt>
                <c:pt idx="957">
                  <c:v>0.85618279569892475</c:v>
                </c:pt>
                <c:pt idx="958">
                  <c:v>0.85147849462365588</c:v>
                </c:pt>
                <c:pt idx="959">
                  <c:v>0.8373655913978495</c:v>
                </c:pt>
                <c:pt idx="960">
                  <c:v>0.84206989247311814</c:v>
                </c:pt>
                <c:pt idx="961">
                  <c:v>0.83534946236559138</c:v>
                </c:pt>
                <c:pt idx="962">
                  <c:v>0.84341397849462363</c:v>
                </c:pt>
                <c:pt idx="963">
                  <c:v>0.84677419354838701</c:v>
                </c:pt>
                <c:pt idx="964">
                  <c:v>0.844758064516129</c:v>
                </c:pt>
                <c:pt idx="965">
                  <c:v>0.85349462365591389</c:v>
                </c:pt>
                <c:pt idx="966">
                  <c:v>0.85080645161290314</c:v>
                </c:pt>
                <c:pt idx="967">
                  <c:v>0.84206989247311814</c:v>
                </c:pt>
                <c:pt idx="968">
                  <c:v>0.85618279569892475</c:v>
                </c:pt>
                <c:pt idx="969">
                  <c:v>0.85080645161290314</c:v>
                </c:pt>
                <c:pt idx="970">
                  <c:v>0.85080645161290314</c:v>
                </c:pt>
                <c:pt idx="971">
                  <c:v>0.8286290322580645</c:v>
                </c:pt>
                <c:pt idx="972">
                  <c:v>0.82661290322580649</c:v>
                </c:pt>
                <c:pt idx="973">
                  <c:v>0.85282258064516125</c:v>
                </c:pt>
                <c:pt idx="974">
                  <c:v>0.85819892473118276</c:v>
                </c:pt>
                <c:pt idx="975">
                  <c:v>0.85349462365591389</c:v>
                </c:pt>
                <c:pt idx="976">
                  <c:v>0.8373655913978495</c:v>
                </c:pt>
                <c:pt idx="977">
                  <c:v>0.8373655913978495</c:v>
                </c:pt>
                <c:pt idx="978">
                  <c:v>0.84139784946236551</c:v>
                </c:pt>
                <c:pt idx="979">
                  <c:v>0.83333333333333326</c:v>
                </c:pt>
                <c:pt idx="980">
                  <c:v>0.83333333333333326</c:v>
                </c:pt>
                <c:pt idx="981">
                  <c:v>0.82258064516129026</c:v>
                </c:pt>
                <c:pt idx="982">
                  <c:v>0.86424731182795689</c:v>
                </c:pt>
                <c:pt idx="983">
                  <c:v>0.84610215053763438</c:v>
                </c:pt>
                <c:pt idx="984">
                  <c:v>0.85618279569892475</c:v>
                </c:pt>
                <c:pt idx="985">
                  <c:v>0.8911290322580645</c:v>
                </c:pt>
                <c:pt idx="986">
                  <c:v>0.896505376344086</c:v>
                </c:pt>
                <c:pt idx="987">
                  <c:v>0.91733870967741937</c:v>
                </c:pt>
                <c:pt idx="988">
                  <c:v>0.92540322580645151</c:v>
                </c:pt>
                <c:pt idx="989">
                  <c:v>0.92069892473118276</c:v>
                </c:pt>
                <c:pt idx="990">
                  <c:v>0.91666666666666663</c:v>
                </c:pt>
                <c:pt idx="991">
                  <c:v>0.92741935483870963</c:v>
                </c:pt>
                <c:pt idx="992">
                  <c:v>0.90927419354838701</c:v>
                </c:pt>
                <c:pt idx="993">
                  <c:v>0.91129032258064513</c:v>
                </c:pt>
                <c:pt idx="994">
                  <c:v>0.91733870967741937</c:v>
                </c:pt>
                <c:pt idx="995">
                  <c:v>0.91733870967741937</c:v>
                </c:pt>
                <c:pt idx="996">
                  <c:v>0.89583333333333326</c:v>
                </c:pt>
                <c:pt idx="997">
                  <c:v>0.87768817204301075</c:v>
                </c:pt>
                <c:pt idx="998">
                  <c:v>0.85483870967741937</c:v>
                </c:pt>
                <c:pt idx="999">
                  <c:v>0.86491935483870963</c:v>
                </c:pt>
                <c:pt idx="1000">
                  <c:v>0.85349462365591389</c:v>
                </c:pt>
                <c:pt idx="1001">
                  <c:v>0.87029569892473113</c:v>
                </c:pt>
                <c:pt idx="1002">
                  <c:v>0.87903225806451613</c:v>
                </c:pt>
                <c:pt idx="1003">
                  <c:v>0.90591397849462363</c:v>
                </c:pt>
                <c:pt idx="1004">
                  <c:v>0.8998655913978495</c:v>
                </c:pt>
                <c:pt idx="1005">
                  <c:v>0.89314516129032251</c:v>
                </c:pt>
                <c:pt idx="1006">
                  <c:v>0.87298387096774188</c:v>
                </c:pt>
                <c:pt idx="1007">
                  <c:v>0.88978494623655913</c:v>
                </c:pt>
                <c:pt idx="1008">
                  <c:v>0.88575268817204289</c:v>
                </c:pt>
                <c:pt idx="1009">
                  <c:v>0.88306451612903225</c:v>
                </c:pt>
                <c:pt idx="1010">
                  <c:v>0.91935483870967738</c:v>
                </c:pt>
                <c:pt idx="1011">
                  <c:v>0.91868279569892464</c:v>
                </c:pt>
                <c:pt idx="1012">
                  <c:v>0.98319892473118276</c:v>
                </c:pt>
                <c:pt idx="1013">
                  <c:v>0.95291777188328908</c:v>
                </c:pt>
                <c:pt idx="1014">
                  <c:v>0.93368700265251992</c:v>
                </c:pt>
                <c:pt idx="1015">
                  <c:v>0.94893899204244037</c:v>
                </c:pt>
                <c:pt idx="1016">
                  <c:v>0.97281167108753319</c:v>
                </c:pt>
                <c:pt idx="1017">
                  <c:v>0.96485411140583555</c:v>
                </c:pt>
                <c:pt idx="1018">
                  <c:v>0.94893899204244037</c:v>
                </c:pt>
                <c:pt idx="1019">
                  <c:v>0.98143236074270557</c:v>
                </c:pt>
                <c:pt idx="1020">
                  <c:v>0.97214854111405835</c:v>
                </c:pt>
                <c:pt idx="1021">
                  <c:v>0.9927055702917772</c:v>
                </c:pt>
                <c:pt idx="1022">
                  <c:v>1.0046419098143236</c:v>
                </c:pt>
                <c:pt idx="1023">
                  <c:v>0.99602122015915118</c:v>
                </c:pt>
                <c:pt idx="1024">
                  <c:v>1.0072944297082227</c:v>
                </c:pt>
                <c:pt idx="1025">
                  <c:v>1.0072944297082227</c:v>
                </c:pt>
                <c:pt idx="1026">
                  <c:v>1.0072944297082227</c:v>
                </c:pt>
                <c:pt idx="1027">
                  <c:v>1.0019893899204244</c:v>
                </c:pt>
                <c:pt idx="1028">
                  <c:v>0.98541114058355428</c:v>
                </c:pt>
                <c:pt idx="1029">
                  <c:v>0.9874005305039788</c:v>
                </c:pt>
                <c:pt idx="1030">
                  <c:v>0.99336870026525204</c:v>
                </c:pt>
                <c:pt idx="1031">
                  <c:v>0.98806366047745364</c:v>
                </c:pt>
                <c:pt idx="1032">
                  <c:v>0.98010610079575589</c:v>
                </c:pt>
                <c:pt idx="1033">
                  <c:v>0.97944297082228116</c:v>
                </c:pt>
                <c:pt idx="1034">
                  <c:v>0.97148541114058362</c:v>
                </c:pt>
                <c:pt idx="1035">
                  <c:v>0.98607427055702912</c:v>
                </c:pt>
                <c:pt idx="1036">
                  <c:v>0.98010610079575589</c:v>
                </c:pt>
                <c:pt idx="1037">
                  <c:v>0.98275862068965514</c:v>
                </c:pt>
                <c:pt idx="1038">
                  <c:v>0.99469496021220161</c:v>
                </c:pt>
                <c:pt idx="1039">
                  <c:v>0.99469496021220161</c:v>
                </c:pt>
                <c:pt idx="1040">
                  <c:v>0.99469496021220161</c:v>
                </c:pt>
                <c:pt idx="1041">
                  <c:v>0.98938992042440321</c:v>
                </c:pt>
                <c:pt idx="1042">
                  <c:v>0.98541114058355428</c:v>
                </c:pt>
                <c:pt idx="1043">
                  <c:v>0.98938992042440321</c:v>
                </c:pt>
                <c:pt idx="1044">
                  <c:v>0.98607427055702912</c:v>
                </c:pt>
                <c:pt idx="1045">
                  <c:v>0.96087533156498672</c:v>
                </c:pt>
                <c:pt idx="1046">
                  <c:v>0.96286472148541113</c:v>
                </c:pt>
                <c:pt idx="1047">
                  <c:v>0.95026525198938994</c:v>
                </c:pt>
                <c:pt idx="1048">
                  <c:v>0.9496021220159151</c:v>
                </c:pt>
                <c:pt idx="1049">
                  <c:v>0.94761273209549068</c:v>
                </c:pt>
                <c:pt idx="1050">
                  <c:v>0.9549071618037136</c:v>
                </c:pt>
                <c:pt idx="1051">
                  <c:v>0.96220159151193629</c:v>
                </c:pt>
                <c:pt idx="1052">
                  <c:v>0.96551724137931039</c:v>
                </c:pt>
                <c:pt idx="1053">
                  <c:v>0.95225464190981424</c:v>
                </c:pt>
                <c:pt idx="1054">
                  <c:v>0.9496021220159151</c:v>
                </c:pt>
                <c:pt idx="1055">
                  <c:v>0.98408488063660471</c:v>
                </c:pt>
                <c:pt idx="1056">
                  <c:v>0.99403183023872677</c:v>
                </c:pt>
                <c:pt idx="1057">
                  <c:v>0.99336870026525204</c:v>
                </c:pt>
                <c:pt idx="1058">
                  <c:v>0.99336870026525204</c:v>
                </c:pt>
                <c:pt idx="1059">
                  <c:v>0.99801061007957559</c:v>
                </c:pt>
                <c:pt idx="1060">
                  <c:v>0.99933687002652516</c:v>
                </c:pt>
                <c:pt idx="1061">
                  <c:v>0.99071618037135278</c:v>
                </c:pt>
                <c:pt idx="1062">
                  <c:v>0.96684350132625996</c:v>
                </c:pt>
                <c:pt idx="1063">
                  <c:v>0.9793952368209794</c:v>
                </c:pt>
                <c:pt idx="1064">
                  <c:v>0.98340915172598331</c:v>
                </c:pt>
                <c:pt idx="1065">
                  <c:v>0.98340915172598331</c:v>
                </c:pt>
                <c:pt idx="1066">
                  <c:v>0.98207118009098204</c:v>
                </c:pt>
                <c:pt idx="1067">
                  <c:v>0.99143698153599147</c:v>
                </c:pt>
                <c:pt idx="1068">
                  <c:v>0.98407813754348405</c:v>
                </c:pt>
                <c:pt idx="1069">
                  <c:v>0.9867540808134867</c:v>
                </c:pt>
                <c:pt idx="1070">
                  <c:v>0.99611988225849613</c:v>
                </c:pt>
                <c:pt idx="1071">
                  <c:v>0.99745785389349739</c:v>
                </c:pt>
                <c:pt idx="1072">
                  <c:v>0.99879582552849877</c:v>
                </c:pt>
                <c:pt idx="1073">
                  <c:v>0.99879582552849877</c:v>
                </c:pt>
                <c:pt idx="1074">
                  <c:v>0.99678886807599676</c:v>
                </c:pt>
                <c:pt idx="1075">
                  <c:v>0.98876103826598871</c:v>
                </c:pt>
                <c:pt idx="1076">
                  <c:v>0.98407813754348405</c:v>
                </c:pt>
                <c:pt idx="1077">
                  <c:v>0.9867540808134867</c:v>
                </c:pt>
                <c:pt idx="1078">
                  <c:v>0.9867540808134867</c:v>
                </c:pt>
                <c:pt idx="1079">
                  <c:v>0.98207118009098204</c:v>
                </c:pt>
                <c:pt idx="1080">
                  <c:v>0.97069842119347061</c:v>
                </c:pt>
                <c:pt idx="1081">
                  <c:v>0.96267059138346267</c:v>
                </c:pt>
                <c:pt idx="1082">
                  <c:v>0.95865667647845865</c:v>
                </c:pt>
                <c:pt idx="1083">
                  <c:v>0.95531174739095526</c:v>
                </c:pt>
                <c:pt idx="1084">
                  <c:v>0.94594594594594594</c:v>
                </c:pt>
                <c:pt idx="1085">
                  <c:v>0.95464276157345462</c:v>
                </c:pt>
                <c:pt idx="1086">
                  <c:v>0.96869146374096871</c:v>
                </c:pt>
                <c:pt idx="1087">
                  <c:v>0.97002943537596997</c:v>
                </c:pt>
                <c:pt idx="1088">
                  <c:v>0.97203639282847198</c:v>
                </c:pt>
                <c:pt idx="1089">
                  <c:v>0.97136740701097135</c:v>
                </c:pt>
                <c:pt idx="1090">
                  <c:v>0.97136740701097135</c:v>
                </c:pt>
                <c:pt idx="1091">
                  <c:v>0.97738827936847728</c:v>
                </c:pt>
                <c:pt idx="1092">
                  <c:v>0.98274016590848268</c:v>
                </c:pt>
                <c:pt idx="1093">
                  <c:v>0.9847471233609848</c:v>
                </c:pt>
                <c:pt idx="1094">
                  <c:v>0.96936044955846934</c:v>
                </c:pt>
                <c:pt idx="1095">
                  <c:v>0.96869146374096871</c:v>
                </c:pt>
                <c:pt idx="1096">
                  <c:v>0.95932566229595928</c:v>
                </c:pt>
                <c:pt idx="1097">
                  <c:v>0.95798769066095801</c:v>
                </c:pt>
                <c:pt idx="1098">
                  <c:v>0.96802247792346807</c:v>
                </c:pt>
                <c:pt idx="1099">
                  <c:v>0.95330478993845325</c:v>
                </c:pt>
                <c:pt idx="1100">
                  <c:v>0.94728391758094732</c:v>
                </c:pt>
                <c:pt idx="1101">
                  <c:v>0.94393898849344393</c:v>
                </c:pt>
                <c:pt idx="1102">
                  <c:v>0.96936044955846934</c:v>
                </c:pt>
                <c:pt idx="1103">
                  <c:v>0.96467754883596468</c:v>
                </c:pt>
                <c:pt idx="1104">
                  <c:v>0.96735349210596744</c:v>
                </c:pt>
                <c:pt idx="1105">
                  <c:v>0.96400856301846394</c:v>
                </c:pt>
                <c:pt idx="1106">
                  <c:v>0.96400856301846394</c:v>
                </c:pt>
                <c:pt idx="1107">
                  <c:v>0.95664971902595664</c:v>
                </c:pt>
                <c:pt idx="1108">
                  <c:v>0.94527696012844531</c:v>
                </c:pt>
                <c:pt idx="1109">
                  <c:v>0.92855231469092858</c:v>
                </c:pt>
                <c:pt idx="1110">
                  <c:v>0.93591115868343588</c:v>
                </c:pt>
                <c:pt idx="1111">
                  <c:v>0.94059405940594065</c:v>
                </c:pt>
                <c:pt idx="1112">
                  <c:v>0.94795290339844795</c:v>
                </c:pt>
                <c:pt idx="1113">
                  <c:v>0.93858710195343853</c:v>
                </c:pt>
                <c:pt idx="1114">
                  <c:v>0.94929087503344922</c:v>
                </c:pt>
                <c:pt idx="1115">
                  <c:v>0.95598073320845589</c:v>
                </c:pt>
                <c:pt idx="1116">
                  <c:v>0.95196681830345198</c:v>
                </c:pt>
                <c:pt idx="1117">
                  <c:v>0.95196681830345198</c:v>
                </c:pt>
                <c:pt idx="1118">
                  <c:v>0.95798769066095801</c:v>
                </c:pt>
                <c:pt idx="1119">
                  <c:v>0.95999464811345991</c:v>
                </c:pt>
                <c:pt idx="1120">
                  <c:v>0.94393898849344393</c:v>
                </c:pt>
                <c:pt idx="1121">
                  <c:v>0.94594594594594594</c:v>
                </c:pt>
                <c:pt idx="1122">
                  <c:v>0.93189724377843186</c:v>
                </c:pt>
                <c:pt idx="1123">
                  <c:v>0.93256622959593249</c:v>
                </c:pt>
                <c:pt idx="1124">
                  <c:v>0.94126304522344129</c:v>
                </c:pt>
                <c:pt idx="1125">
                  <c:v>0.94059405940594065</c:v>
                </c:pt>
                <c:pt idx="1126">
                  <c:v>0.95062884666845071</c:v>
                </c:pt>
                <c:pt idx="1127">
                  <c:v>0.95062884666845071</c:v>
                </c:pt>
                <c:pt idx="1128">
                  <c:v>0.94594594594594594</c:v>
                </c:pt>
                <c:pt idx="1129">
                  <c:v>0.94126304522344129</c:v>
                </c:pt>
                <c:pt idx="1130">
                  <c:v>0.94126304522344129</c:v>
                </c:pt>
                <c:pt idx="1131">
                  <c:v>0.95397377575595388</c:v>
                </c:pt>
                <c:pt idx="1132">
                  <c:v>0.95999464811345991</c:v>
                </c:pt>
                <c:pt idx="1133">
                  <c:v>0.96200160556596204</c:v>
                </c:pt>
                <c:pt idx="1134">
                  <c:v>0.96534653465346532</c:v>
                </c:pt>
                <c:pt idx="1135">
                  <c:v>0.96869146374096871</c:v>
                </c:pt>
                <c:pt idx="1136">
                  <c:v>0.97002943537596997</c:v>
                </c:pt>
                <c:pt idx="1137">
                  <c:v>0.95464276157345462</c:v>
                </c:pt>
                <c:pt idx="1138">
                  <c:v>0.97002943537596997</c:v>
                </c:pt>
                <c:pt idx="1139">
                  <c:v>0.98541610917848543</c:v>
                </c:pt>
                <c:pt idx="1140">
                  <c:v>0.9793952368209794</c:v>
                </c:pt>
                <c:pt idx="1141">
                  <c:v>0.97069842119347061</c:v>
                </c:pt>
                <c:pt idx="1142">
                  <c:v>0.96066363393096055</c:v>
                </c:pt>
                <c:pt idx="1143">
                  <c:v>0.97348103390399465</c:v>
                </c:pt>
                <c:pt idx="1144">
                  <c:v>0.97616649882510909</c:v>
                </c:pt>
                <c:pt idx="1145">
                  <c:v>0.96542463914065135</c:v>
                </c:pt>
                <c:pt idx="1146">
                  <c:v>0.97750923128566636</c:v>
                </c:pt>
                <c:pt idx="1147">
                  <c:v>0.96341054044981533</c:v>
                </c:pt>
                <c:pt idx="1148">
                  <c:v>0.97146693521315886</c:v>
                </c:pt>
                <c:pt idx="1149">
                  <c:v>0.97415240013427329</c:v>
                </c:pt>
                <c:pt idx="1150">
                  <c:v>0.97012420275260147</c:v>
                </c:pt>
                <c:pt idx="1151">
                  <c:v>0.97079556898288022</c:v>
                </c:pt>
                <c:pt idx="1152">
                  <c:v>0.97012420275260147</c:v>
                </c:pt>
                <c:pt idx="1153">
                  <c:v>0.97079556898288022</c:v>
                </c:pt>
                <c:pt idx="1154">
                  <c:v>0.96542463914065135</c:v>
                </c:pt>
                <c:pt idx="1155">
                  <c:v>0.96811010406176567</c:v>
                </c:pt>
                <c:pt idx="1156">
                  <c:v>0.96811010406176567</c:v>
                </c:pt>
                <c:pt idx="1157">
                  <c:v>0.96811010406176567</c:v>
                </c:pt>
                <c:pt idx="1158">
                  <c:v>0.95938234306814363</c:v>
                </c:pt>
                <c:pt idx="1159">
                  <c:v>0.95736824437730783</c:v>
                </c:pt>
                <c:pt idx="1160">
                  <c:v>0.96341054044981533</c:v>
                </c:pt>
                <c:pt idx="1161">
                  <c:v>0.95132594830480033</c:v>
                </c:pt>
                <c:pt idx="1162">
                  <c:v>0.95669687814702919</c:v>
                </c:pt>
                <c:pt idx="1163">
                  <c:v>0.95401141322591487</c:v>
                </c:pt>
                <c:pt idx="1164">
                  <c:v>0.94528365223229271</c:v>
                </c:pt>
                <c:pt idx="1165">
                  <c:v>0.9486404833836859</c:v>
                </c:pt>
                <c:pt idx="1166">
                  <c:v>0.94796911715340715</c:v>
                </c:pt>
                <c:pt idx="1167">
                  <c:v>0.94931184961396453</c:v>
                </c:pt>
                <c:pt idx="1168">
                  <c:v>0.96139644175897954</c:v>
                </c:pt>
                <c:pt idx="1169">
                  <c:v>0.96945283652232295</c:v>
                </c:pt>
                <c:pt idx="1170">
                  <c:v>0.96811010406176567</c:v>
                </c:pt>
                <c:pt idx="1171">
                  <c:v>0.96811010406176567</c:v>
                </c:pt>
                <c:pt idx="1172">
                  <c:v>0.97012420275260147</c:v>
                </c:pt>
                <c:pt idx="1173">
                  <c:v>0.97079556898288022</c:v>
                </c:pt>
                <c:pt idx="1174">
                  <c:v>0.96206780798925817</c:v>
                </c:pt>
                <c:pt idx="1175">
                  <c:v>0.96878147029204431</c:v>
                </c:pt>
                <c:pt idx="1176">
                  <c:v>0.97079556898288022</c:v>
                </c:pt>
                <c:pt idx="1177">
                  <c:v>0.97348103390399465</c:v>
                </c:pt>
                <c:pt idx="1178">
                  <c:v>0.97415240013427329</c:v>
                </c:pt>
                <c:pt idx="1179">
                  <c:v>0.97482376636455181</c:v>
                </c:pt>
                <c:pt idx="1180">
                  <c:v>0.97549513259483045</c:v>
                </c:pt>
                <c:pt idx="1181">
                  <c:v>0.97952332997650216</c:v>
                </c:pt>
                <c:pt idx="1182">
                  <c:v>0.97549513259483045</c:v>
                </c:pt>
                <c:pt idx="1183">
                  <c:v>0.98019469620678079</c:v>
                </c:pt>
                <c:pt idx="1184">
                  <c:v>0.99160792212151727</c:v>
                </c:pt>
                <c:pt idx="1185">
                  <c:v>0.99160792212151727</c:v>
                </c:pt>
                <c:pt idx="1186">
                  <c:v>0.99160792212151727</c:v>
                </c:pt>
                <c:pt idx="1187">
                  <c:v>0.98623699227928829</c:v>
                </c:pt>
                <c:pt idx="1188">
                  <c:v>0.98019469620678079</c:v>
                </c:pt>
                <c:pt idx="1189">
                  <c:v>0.98288016112789534</c:v>
                </c:pt>
                <c:pt idx="1190">
                  <c:v>0.98892245720040284</c:v>
                </c:pt>
                <c:pt idx="1191">
                  <c:v>0.97482376636455181</c:v>
                </c:pt>
                <c:pt idx="1192">
                  <c:v>0.98690835850956693</c:v>
                </c:pt>
                <c:pt idx="1193">
                  <c:v>0.9842228935884525</c:v>
                </c:pt>
                <c:pt idx="1194">
                  <c:v>0.97280966767371602</c:v>
                </c:pt>
                <c:pt idx="1195">
                  <c:v>0.96945283652232295</c:v>
                </c:pt>
                <c:pt idx="1196">
                  <c:v>0.95132594830480033</c:v>
                </c:pt>
                <c:pt idx="1197">
                  <c:v>0.97415240013427329</c:v>
                </c:pt>
                <c:pt idx="1198">
                  <c:v>0.97952332997650216</c:v>
                </c:pt>
                <c:pt idx="1199">
                  <c:v>0.98892245720040284</c:v>
                </c:pt>
                <c:pt idx="1200">
                  <c:v>0.98757972473984568</c:v>
                </c:pt>
                <c:pt idx="1201">
                  <c:v>0.98153742866733806</c:v>
                </c:pt>
                <c:pt idx="1202">
                  <c:v>0.97683786505538783</c:v>
                </c:pt>
                <c:pt idx="1203">
                  <c:v>0.97683786505538783</c:v>
                </c:pt>
                <c:pt idx="1204">
                  <c:v>0.97213830144343749</c:v>
                </c:pt>
                <c:pt idx="1205">
                  <c:v>0.97348103390399465</c:v>
                </c:pt>
                <c:pt idx="1206">
                  <c:v>0.97012420275260147</c:v>
                </c:pt>
                <c:pt idx="1207">
                  <c:v>0.95871097683786499</c:v>
                </c:pt>
                <c:pt idx="1208">
                  <c:v>0.97409606044252561</c:v>
                </c:pt>
                <c:pt idx="1209">
                  <c:v>0.97072315164597955</c:v>
                </c:pt>
                <c:pt idx="1210">
                  <c:v>0.97072315164597955</c:v>
                </c:pt>
                <c:pt idx="1211">
                  <c:v>0.97881813275769025</c:v>
                </c:pt>
                <c:pt idx="1212">
                  <c:v>0.98151645979492719</c:v>
                </c:pt>
                <c:pt idx="1213">
                  <c:v>0.97746896923907178</c:v>
                </c:pt>
                <c:pt idx="1214">
                  <c:v>0.97746896923907178</c:v>
                </c:pt>
                <c:pt idx="1215">
                  <c:v>0.97679438747976255</c:v>
                </c:pt>
                <c:pt idx="1216">
                  <c:v>0.97409606044252561</c:v>
                </c:pt>
                <c:pt idx="1217">
                  <c:v>0.97814355099838102</c:v>
                </c:pt>
                <c:pt idx="1218">
                  <c:v>0.96802482460874262</c:v>
                </c:pt>
                <c:pt idx="1219">
                  <c:v>0.95318402590393958</c:v>
                </c:pt>
                <c:pt idx="1220">
                  <c:v>0.96465191581219645</c:v>
                </c:pt>
                <c:pt idx="1221">
                  <c:v>0.97139773340528879</c:v>
                </c:pt>
                <c:pt idx="1222">
                  <c:v>0.97477064220183485</c:v>
                </c:pt>
                <c:pt idx="1223">
                  <c:v>0.97949271451699949</c:v>
                </c:pt>
                <c:pt idx="1224">
                  <c:v>0.98556395035078248</c:v>
                </c:pt>
                <c:pt idx="1225">
                  <c:v>0.97814355099838102</c:v>
                </c:pt>
                <c:pt idx="1226">
                  <c:v>0.97274689692390715</c:v>
                </c:pt>
                <c:pt idx="1227">
                  <c:v>0.97342147868321638</c:v>
                </c:pt>
                <c:pt idx="1228">
                  <c:v>0.98084187803561784</c:v>
                </c:pt>
                <c:pt idx="1229">
                  <c:v>0.98286562331354566</c:v>
                </c:pt>
                <c:pt idx="1230">
                  <c:v>0.98286562331354566</c:v>
                </c:pt>
                <c:pt idx="1231">
                  <c:v>0.97072315164597955</c:v>
                </c:pt>
                <c:pt idx="1232">
                  <c:v>0.96262817053426875</c:v>
                </c:pt>
                <c:pt idx="1233">
                  <c:v>0.96600107933081492</c:v>
                </c:pt>
                <c:pt idx="1234">
                  <c:v>0.99298434970318405</c:v>
                </c:pt>
                <c:pt idx="1235">
                  <c:v>0.99096060442525635</c:v>
                </c:pt>
                <c:pt idx="1236">
                  <c:v>0.98354020507285489</c:v>
                </c:pt>
                <c:pt idx="1237">
                  <c:v>0.98151645979492719</c:v>
                </c:pt>
                <c:pt idx="1238">
                  <c:v>0.97544522396114419</c:v>
                </c:pt>
                <c:pt idx="1239">
                  <c:v>0.98421478683216401</c:v>
                </c:pt>
                <c:pt idx="1240">
                  <c:v>0.95723151645979487</c:v>
                </c:pt>
                <c:pt idx="1241">
                  <c:v>0.98961144090663788</c:v>
                </c:pt>
                <c:pt idx="1242">
                  <c:v>1.0017539125742039</c:v>
                </c:pt>
                <c:pt idx="1243">
                  <c:v>0.99905558553696716</c:v>
                </c:pt>
                <c:pt idx="1244">
                  <c:v>0.99905558553696716</c:v>
                </c:pt>
                <c:pt idx="1245">
                  <c:v>0.99973016729627628</c:v>
                </c:pt>
                <c:pt idx="1246">
                  <c:v>0.98961144090663788</c:v>
                </c:pt>
                <c:pt idx="1247">
                  <c:v>0.99433351322180252</c:v>
                </c:pt>
                <c:pt idx="1248">
                  <c:v>0.99028602266594712</c:v>
                </c:pt>
                <c:pt idx="1249">
                  <c:v>0.98961144090663788</c:v>
                </c:pt>
                <c:pt idx="1250">
                  <c:v>0.98421478683216401</c:v>
                </c:pt>
                <c:pt idx="1251">
                  <c:v>0.98354020507285489</c:v>
                </c:pt>
                <c:pt idx="1252">
                  <c:v>0.98151645979492719</c:v>
                </c:pt>
                <c:pt idx="1253">
                  <c:v>0.97814355099838102</c:v>
                </c:pt>
                <c:pt idx="1254">
                  <c:v>0.97139773340528879</c:v>
                </c:pt>
                <c:pt idx="1255">
                  <c:v>0.97139773340528879</c:v>
                </c:pt>
                <c:pt idx="1256">
                  <c:v>0.97004856988667032</c:v>
                </c:pt>
                <c:pt idx="1257">
                  <c:v>0.97004856988667032</c:v>
                </c:pt>
                <c:pt idx="1258">
                  <c:v>0.96060442525634104</c:v>
                </c:pt>
                <c:pt idx="1259">
                  <c:v>0.96937398812736097</c:v>
                </c:pt>
                <c:pt idx="1260">
                  <c:v>0.97207231516459802</c:v>
                </c:pt>
                <c:pt idx="1261">
                  <c:v>0.97004856988667032</c:v>
                </c:pt>
                <c:pt idx="1262">
                  <c:v>0.96532649757150568</c:v>
                </c:pt>
                <c:pt idx="1263">
                  <c:v>0.95858067997841345</c:v>
                </c:pt>
                <c:pt idx="1264">
                  <c:v>0.95992984349703192</c:v>
                </c:pt>
                <c:pt idx="1265">
                  <c:v>0.95790609821910411</c:v>
                </c:pt>
                <c:pt idx="1266">
                  <c:v>0.93834322719913654</c:v>
                </c:pt>
                <c:pt idx="1267">
                  <c:v>0.91405828386400434</c:v>
                </c:pt>
                <c:pt idx="1268">
                  <c:v>0.93227199136535355</c:v>
                </c:pt>
                <c:pt idx="1269">
                  <c:v>0.93901780895844578</c:v>
                </c:pt>
                <c:pt idx="1270">
                  <c:v>0.95790609821910411</c:v>
                </c:pt>
                <c:pt idx="1271">
                  <c:v>0.95048569886670264</c:v>
                </c:pt>
                <c:pt idx="1272">
                  <c:v>0.97072315164597955</c:v>
                </c:pt>
                <c:pt idx="1273">
                  <c:v>0.98127035830618892</c:v>
                </c:pt>
                <c:pt idx="1274">
                  <c:v>0.98602062975027138</c:v>
                </c:pt>
                <c:pt idx="1275">
                  <c:v>0.98059174809989136</c:v>
                </c:pt>
                <c:pt idx="1276">
                  <c:v>0.98398479913137893</c:v>
                </c:pt>
                <c:pt idx="1277">
                  <c:v>0.98466340933767638</c:v>
                </c:pt>
                <c:pt idx="1278">
                  <c:v>0.9771986970684039</c:v>
                </c:pt>
                <c:pt idx="1279">
                  <c:v>0.98262757871878392</c:v>
                </c:pt>
                <c:pt idx="1280">
                  <c:v>0.97516286644951133</c:v>
                </c:pt>
                <c:pt idx="1281">
                  <c:v>0.96905537459283375</c:v>
                </c:pt>
                <c:pt idx="1282">
                  <c:v>0.97109120521172643</c:v>
                </c:pt>
                <c:pt idx="1283">
                  <c:v>0.96905537459283375</c:v>
                </c:pt>
                <c:pt idx="1284">
                  <c:v>0.97176981541802387</c:v>
                </c:pt>
                <c:pt idx="1285">
                  <c:v>0.97312703583061888</c:v>
                </c:pt>
                <c:pt idx="1286">
                  <c:v>0.97109120521172643</c:v>
                </c:pt>
                <c:pt idx="1287">
                  <c:v>0.96498371335504884</c:v>
                </c:pt>
                <c:pt idx="1288">
                  <c:v>0.95684039087947881</c:v>
                </c:pt>
                <c:pt idx="1289">
                  <c:v>0.95955483170466882</c:v>
                </c:pt>
                <c:pt idx="1290">
                  <c:v>0.95684039087947881</c:v>
                </c:pt>
                <c:pt idx="1291">
                  <c:v>0.95344733984799135</c:v>
                </c:pt>
                <c:pt idx="1292">
                  <c:v>0.9643051031487514</c:v>
                </c:pt>
                <c:pt idx="1293">
                  <c:v>0.96226927252985883</c:v>
                </c:pt>
                <c:pt idx="1294">
                  <c:v>0.95751900108577626</c:v>
                </c:pt>
                <c:pt idx="1295">
                  <c:v>0.95005428881650378</c:v>
                </c:pt>
                <c:pt idx="1296">
                  <c:v>0.95005428881650378</c:v>
                </c:pt>
                <c:pt idx="1297">
                  <c:v>0.93444625407166115</c:v>
                </c:pt>
                <c:pt idx="1298">
                  <c:v>0.94055374592833874</c:v>
                </c:pt>
                <c:pt idx="1299">
                  <c:v>0.9683767643865363</c:v>
                </c:pt>
                <c:pt idx="1300">
                  <c:v>0.96973398479913131</c:v>
                </c:pt>
                <c:pt idx="1301">
                  <c:v>0.93783930510314872</c:v>
                </c:pt>
                <c:pt idx="1302">
                  <c:v>0.94055374592833874</c:v>
                </c:pt>
                <c:pt idx="1303">
                  <c:v>0.9656623235613464</c:v>
                </c:pt>
                <c:pt idx="1304">
                  <c:v>0.9670195439739413</c:v>
                </c:pt>
                <c:pt idx="1305">
                  <c:v>0.96634093376764385</c:v>
                </c:pt>
                <c:pt idx="1306">
                  <c:v>0.9541259500542888</c:v>
                </c:pt>
                <c:pt idx="1307">
                  <c:v>0.9656623235613464</c:v>
                </c:pt>
                <c:pt idx="1308">
                  <c:v>0.9643051031487514</c:v>
                </c:pt>
                <c:pt idx="1309">
                  <c:v>0.96769815418023886</c:v>
                </c:pt>
                <c:pt idx="1310">
                  <c:v>0.9656623235613464</c:v>
                </c:pt>
                <c:pt idx="1311">
                  <c:v>0.96362649294245373</c:v>
                </c:pt>
                <c:pt idx="1312">
                  <c:v>0.9554831704668838</c:v>
                </c:pt>
                <c:pt idx="1313">
                  <c:v>0.9541259500542888</c:v>
                </c:pt>
                <c:pt idx="1314">
                  <c:v>0.95887622149837137</c:v>
                </c:pt>
                <c:pt idx="1315">
                  <c:v>0.94598262757871876</c:v>
                </c:pt>
                <c:pt idx="1316">
                  <c:v>0.9425895765472313</c:v>
                </c:pt>
                <c:pt idx="1317">
                  <c:v>0.96159066232356127</c:v>
                </c:pt>
                <c:pt idx="1318">
                  <c:v>0.96498371335504884</c:v>
                </c:pt>
                <c:pt idx="1319">
                  <c:v>0.95955483170466882</c:v>
                </c:pt>
                <c:pt idx="1320">
                  <c:v>0.94869706840390877</c:v>
                </c:pt>
                <c:pt idx="1321">
                  <c:v>0.93444625407166115</c:v>
                </c:pt>
                <c:pt idx="1322">
                  <c:v>0.9453040173724212</c:v>
                </c:pt>
                <c:pt idx="1323">
                  <c:v>0.93648208469055372</c:v>
                </c:pt>
                <c:pt idx="1324">
                  <c:v>0.94559585492227982</c:v>
                </c:pt>
                <c:pt idx="1325">
                  <c:v>0.94695936733024277</c:v>
                </c:pt>
                <c:pt idx="1326">
                  <c:v>0.93946004908644665</c:v>
                </c:pt>
                <c:pt idx="1327">
                  <c:v>0.94082356149440971</c:v>
                </c:pt>
                <c:pt idx="1328">
                  <c:v>0.93877829288246528</c:v>
                </c:pt>
                <c:pt idx="1329">
                  <c:v>0.93946004908644665</c:v>
                </c:pt>
                <c:pt idx="1330">
                  <c:v>0.93946004908644665</c:v>
                </c:pt>
                <c:pt idx="1331">
                  <c:v>0.94082356149440971</c:v>
                </c:pt>
                <c:pt idx="1332">
                  <c:v>0.94150531769839119</c:v>
                </c:pt>
                <c:pt idx="1333">
                  <c:v>0.92582492500681757</c:v>
                </c:pt>
                <c:pt idx="1334">
                  <c:v>0.92855194982274336</c:v>
                </c:pt>
                <c:pt idx="1335">
                  <c:v>0.92309790019089177</c:v>
                </c:pt>
                <c:pt idx="1336">
                  <c:v>0.91355331333515144</c:v>
                </c:pt>
                <c:pt idx="1337">
                  <c:v>0.91423506953913292</c:v>
                </c:pt>
                <c:pt idx="1338">
                  <c:v>0.90741750749931838</c:v>
                </c:pt>
                <c:pt idx="1339">
                  <c:v>0.88764657758385601</c:v>
                </c:pt>
                <c:pt idx="1340">
                  <c:v>0.87946550313607863</c:v>
                </c:pt>
                <c:pt idx="1341">
                  <c:v>0.88969184619580044</c:v>
                </c:pt>
                <c:pt idx="1342">
                  <c:v>0.89582765203163361</c:v>
                </c:pt>
                <c:pt idx="1343">
                  <c:v>0.90196345786746668</c:v>
                </c:pt>
                <c:pt idx="1344">
                  <c:v>0.89105535860376339</c:v>
                </c:pt>
                <c:pt idx="1345">
                  <c:v>0.89991818925552225</c:v>
                </c:pt>
                <c:pt idx="1346">
                  <c:v>0.91150804472320701</c:v>
                </c:pt>
                <c:pt idx="1347">
                  <c:v>0.91355331333515144</c:v>
                </c:pt>
                <c:pt idx="1348">
                  <c:v>0.90946277611126269</c:v>
                </c:pt>
                <c:pt idx="1349">
                  <c:v>0.90264521407144815</c:v>
                </c:pt>
                <c:pt idx="1350">
                  <c:v>0.90264521407144815</c:v>
                </c:pt>
                <c:pt idx="1351">
                  <c:v>0.89173711480774476</c:v>
                </c:pt>
                <c:pt idx="1352">
                  <c:v>0.86651213526043103</c:v>
                </c:pt>
                <c:pt idx="1353">
                  <c:v>0.86651213526043103</c:v>
                </c:pt>
                <c:pt idx="1354">
                  <c:v>0.86378511044450512</c:v>
                </c:pt>
                <c:pt idx="1355">
                  <c:v>0.86719389146441239</c:v>
                </c:pt>
                <c:pt idx="1356">
                  <c:v>0.86651213526043103</c:v>
                </c:pt>
                <c:pt idx="1357">
                  <c:v>0.86310335424052365</c:v>
                </c:pt>
                <c:pt idx="1358">
                  <c:v>0.85764930460867195</c:v>
                </c:pt>
                <c:pt idx="1359">
                  <c:v>0.83924188710117265</c:v>
                </c:pt>
                <c:pt idx="1360">
                  <c:v>0.86310335424052365</c:v>
                </c:pt>
              </c:numCache>
            </c:numRef>
          </c:val>
          <c:smooth val="0"/>
          <c:extLst>
            <c:ext xmlns:c16="http://schemas.microsoft.com/office/drawing/2014/chart" uri="{C3380CC4-5D6E-409C-BE32-E72D297353CC}">
              <c16:uniqueId val="{00000003-C0C0-4B03-B29D-A230CBDCCEFB}"/>
            </c:ext>
          </c:extLst>
        </c:ser>
        <c:ser>
          <c:idx val="4"/>
          <c:order val="4"/>
          <c:tx>
            <c:strRef>
              <c:f>'Market Data'!$AB$2</c:f>
              <c:strCache>
                <c:ptCount val="1"/>
                <c:pt idx="0">
                  <c:v>TCPC</c:v>
                </c:pt>
              </c:strCache>
            </c:strRef>
          </c:tx>
          <c:spPr>
            <a:ln w="28575" cap="rnd">
              <a:solidFill>
                <a:schemeClr val="accent5"/>
              </a:solidFill>
              <a:round/>
            </a:ln>
            <a:effectLst/>
          </c:spPr>
          <c:marker>
            <c:symbol val="none"/>
          </c:marker>
          <c:cat>
            <c:numRef>
              <c:f>'Market Data'!$W$3:$W$1363</c:f>
              <c:numCache>
                <c:formatCode>m/d/yy;@</c:formatCode>
                <c:ptCount val="1361"/>
                <c:pt idx="0">
                  <c:v>46101</c:v>
                </c:pt>
                <c:pt idx="1">
                  <c:v>46100</c:v>
                </c:pt>
                <c:pt idx="2">
                  <c:v>46099</c:v>
                </c:pt>
                <c:pt idx="3">
                  <c:v>46098</c:v>
                </c:pt>
                <c:pt idx="4">
                  <c:v>46097</c:v>
                </c:pt>
                <c:pt idx="5">
                  <c:v>46094</c:v>
                </c:pt>
                <c:pt idx="6">
                  <c:v>46093</c:v>
                </c:pt>
                <c:pt idx="7">
                  <c:v>46092</c:v>
                </c:pt>
                <c:pt idx="8">
                  <c:v>46091</c:v>
                </c:pt>
                <c:pt idx="9">
                  <c:v>46090</c:v>
                </c:pt>
                <c:pt idx="10">
                  <c:v>46087</c:v>
                </c:pt>
                <c:pt idx="11">
                  <c:v>46086</c:v>
                </c:pt>
                <c:pt idx="12">
                  <c:v>46085</c:v>
                </c:pt>
                <c:pt idx="13">
                  <c:v>46084</c:v>
                </c:pt>
                <c:pt idx="14">
                  <c:v>46083</c:v>
                </c:pt>
                <c:pt idx="15">
                  <c:v>46080</c:v>
                </c:pt>
                <c:pt idx="16">
                  <c:v>46079</c:v>
                </c:pt>
                <c:pt idx="17">
                  <c:v>46078</c:v>
                </c:pt>
                <c:pt idx="18">
                  <c:v>46077</c:v>
                </c:pt>
                <c:pt idx="19">
                  <c:v>46076</c:v>
                </c:pt>
                <c:pt idx="20">
                  <c:v>46073</c:v>
                </c:pt>
                <c:pt idx="21">
                  <c:v>46072</c:v>
                </c:pt>
                <c:pt idx="22">
                  <c:v>46071</c:v>
                </c:pt>
                <c:pt idx="23">
                  <c:v>46070</c:v>
                </c:pt>
                <c:pt idx="24">
                  <c:v>46069</c:v>
                </c:pt>
                <c:pt idx="25">
                  <c:v>46066</c:v>
                </c:pt>
                <c:pt idx="26">
                  <c:v>46065</c:v>
                </c:pt>
                <c:pt idx="27">
                  <c:v>46064</c:v>
                </c:pt>
                <c:pt idx="28">
                  <c:v>46063</c:v>
                </c:pt>
                <c:pt idx="29">
                  <c:v>46062</c:v>
                </c:pt>
                <c:pt idx="30">
                  <c:v>46059</c:v>
                </c:pt>
                <c:pt idx="31">
                  <c:v>46058</c:v>
                </c:pt>
                <c:pt idx="32">
                  <c:v>46057</c:v>
                </c:pt>
                <c:pt idx="33">
                  <c:v>46056</c:v>
                </c:pt>
                <c:pt idx="34">
                  <c:v>46055</c:v>
                </c:pt>
                <c:pt idx="35">
                  <c:v>46052</c:v>
                </c:pt>
                <c:pt idx="36">
                  <c:v>46051</c:v>
                </c:pt>
                <c:pt idx="37">
                  <c:v>46050</c:v>
                </c:pt>
                <c:pt idx="38">
                  <c:v>46049</c:v>
                </c:pt>
                <c:pt idx="39">
                  <c:v>46048</c:v>
                </c:pt>
                <c:pt idx="40">
                  <c:v>46045</c:v>
                </c:pt>
                <c:pt idx="41">
                  <c:v>46044</c:v>
                </c:pt>
                <c:pt idx="42">
                  <c:v>46043</c:v>
                </c:pt>
                <c:pt idx="43">
                  <c:v>46042</c:v>
                </c:pt>
                <c:pt idx="44">
                  <c:v>46041</c:v>
                </c:pt>
                <c:pt idx="45">
                  <c:v>46038</c:v>
                </c:pt>
                <c:pt idx="46">
                  <c:v>46037</c:v>
                </c:pt>
                <c:pt idx="47">
                  <c:v>46036</c:v>
                </c:pt>
                <c:pt idx="48">
                  <c:v>46035</c:v>
                </c:pt>
                <c:pt idx="49">
                  <c:v>46034</c:v>
                </c:pt>
                <c:pt idx="50">
                  <c:v>46031</c:v>
                </c:pt>
                <c:pt idx="51">
                  <c:v>46030</c:v>
                </c:pt>
                <c:pt idx="52">
                  <c:v>46029</c:v>
                </c:pt>
                <c:pt idx="53">
                  <c:v>46028</c:v>
                </c:pt>
                <c:pt idx="54">
                  <c:v>46027</c:v>
                </c:pt>
                <c:pt idx="55">
                  <c:v>46024</c:v>
                </c:pt>
                <c:pt idx="56">
                  <c:v>46023</c:v>
                </c:pt>
                <c:pt idx="57">
                  <c:v>46022</c:v>
                </c:pt>
                <c:pt idx="58">
                  <c:v>46021</c:v>
                </c:pt>
                <c:pt idx="59">
                  <c:v>46020</c:v>
                </c:pt>
                <c:pt idx="60">
                  <c:v>46017</c:v>
                </c:pt>
                <c:pt idx="61">
                  <c:v>46016</c:v>
                </c:pt>
                <c:pt idx="62">
                  <c:v>46015</c:v>
                </c:pt>
                <c:pt idx="63">
                  <c:v>46014</c:v>
                </c:pt>
                <c:pt idx="64">
                  <c:v>46013</c:v>
                </c:pt>
                <c:pt idx="65">
                  <c:v>46010</c:v>
                </c:pt>
                <c:pt idx="66">
                  <c:v>46009</c:v>
                </c:pt>
                <c:pt idx="67">
                  <c:v>46008</c:v>
                </c:pt>
                <c:pt idx="68">
                  <c:v>46007</c:v>
                </c:pt>
                <c:pt idx="69">
                  <c:v>46006</c:v>
                </c:pt>
                <c:pt idx="70">
                  <c:v>46003</c:v>
                </c:pt>
                <c:pt idx="71">
                  <c:v>46002</c:v>
                </c:pt>
                <c:pt idx="72">
                  <c:v>46001</c:v>
                </c:pt>
                <c:pt idx="73">
                  <c:v>46000</c:v>
                </c:pt>
                <c:pt idx="74">
                  <c:v>45999</c:v>
                </c:pt>
                <c:pt idx="75">
                  <c:v>45996</c:v>
                </c:pt>
                <c:pt idx="76">
                  <c:v>45995</c:v>
                </c:pt>
                <c:pt idx="77">
                  <c:v>45994</c:v>
                </c:pt>
                <c:pt idx="78">
                  <c:v>45993</c:v>
                </c:pt>
                <c:pt idx="79">
                  <c:v>45992</c:v>
                </c:pt>
                <c:pt idx="80">
                  <c:v>45989</c:v>
                </c:pt>
                <c:pt idx="81">
                  <c:v>45988</c:v>
                </c:pt>
                <c:pt idx="82">
                  <c:v>45987</c:v>
                </c:pt>
                <c:pt idx="83">
                  <c:v>45986</c:v>
                </c:pt>
                <c:pt idx="84">
                  <c:v>45985</c:v>
                </c:pt>
                <c:pt idx="85">
                  <c:v>45982</c:v>
                </c:pt>
                <c:pt idx="86">
                  <c:v>45981</c:v>
                </c:pt>
                <c:pt idx="87">
                  <c:v>45980</c:v>
                </c:pt>
                <c:pt idx="88">
                  <c:v>45979</c:v>
                </c:pt>
                <c:pt idx="89">
                  <c:v>45978</c:v>
                </c:pt>
                <c:pt idx="90">
                  <c:v>45975</c:v>
                </c:pt>
                <c:pt idx="91">
                  <c:v>45974</c:v>
                </c:pt>
                <c:pt idx="92">
                  <c:v>45973</c:v>
                </c:pt>
                <c:pt idx="93">
                  <c:v>45972</c:v>
                </c:pt>
                <c:pt idx="94">
                  <c:v>45971</c:v>
                </c:pt>
                <c:pt idx="95">
                  <c:v>45968</c:v>
                </c:pt>
                <c:pt idx="96">
                  <c:v>45967</c:v>
                </c:pt>
                <c:pt idx="97">
                  <c:v>45966</c:v>
                </c:pt>
                <c:pt idx="98">
                  <c:v>45965</c:v>
                </c:pt>
                <c:pt idx="99">
                  <c:v>45964</c:v>
                </c:pt>
                <c:pt idx="100">
                  <c:v>45961</c:v>
                </c:pt>
                <c:pt idx="101">
                  <c:v>45960</c:v>
                </c:pt>
                <c:pt idx="102">
                  <c:v>45959</c:v>
                </c:pt>
                <c:pt idx="103">
                  <c:v>45958</c:v>
                </c:pt>
                <c:pt idx="104">
                  <c:v>45957</c:v>
                </c:pt>
                <c:pt idx="105">
                  <c:v>45954</c:v>
                </c:pt>
                <c:pt idx="106">
                  <c:v>45953</c:v>
                </c:pt>
                <c:pt idx="107">
                  <c:v>45952</c:v>
                </c:pt>
                <c:pt idx="108">
                  <c:v>45951</c:v>
                </c:pt>
                <c:pt idx="109">
                  <c:v>45950</c:v>
                </c:pt>
                <c:pt idx="110">
                  <c:v>45947</c:v>
                </c:pt>
                <c:pt idx="111">
                  <c:v>45946</c:v>
                </c:pt>
                <c:pt idx="112">
                  <c:v>45945</c:v>
                </c:pt>
                <c:pt idx="113">
                  <c:v>45944</c:v>
                </c:pt>
                <c:pt idx="114">
                  <c:v>45943</c:v>
                </c:pt>
                <c:pt idx="115">
                  <c:v>45940</c:v>
                </c:pt>
                <c:pt idx="116">
                  <c:v>45939</c:v>
                </c:pt>
                <c:pt idx="117">
                  <c:v>45938</c:v>
                </c:pt>
                <c:pt idx="118">
                  <c:v>45937</c:v>
                </c:pt>
                <c:pt idx="119">
                  <c:v>45936</c:v>
                </c:pt>
                <c:pt idx="120">
                  <c:v>45933</c:v>
                </c:pt>
                <c:pt idx="121">
                  <c:v>45932</c:v>
                </c:pt>
                <c:pt idx="122">
                  <c:v>45931</c:v>
                </c:pt>
                <c:pt idx="123">
                  <c:v>45930</c:v>
                </c:pt>
                <c:pt idx="124">
                  <c:v>45929</c:v>
                </c:pt>
                <c:pt idx="125">
                  <c:v>45926</c:v>
                </c:pt>
                <c:pt idx="126">
                  <c:v>45925</c:v>
                </c:pt>
                <c:pt idx="127">
                  <c:v>45924</c:v>
                </c:pt>
                <c:pt idx="128">
                  <c:v>45923</c:v>
                </c:pt>
                <c:pt idx="129">
                  <c:v>45922</c:v>
                </c:pt>
                <c:pt idx="130">
                  <c:v>45919</c:v>
                </c:pt>
                <c:pt idx="131">
                  <c:v>45918</c:v>
                </c:pt>
                <c:pt idx="132">
                  <c:v>45917</c:v>
                </c:pt>
                <c:pt idx="133">
                  <c:v>45916</c:v>
                </c:pt>
                <c:pt idx="134">
                  <c:v>45915</c:v>
                </c:pt>
                <c:pt idx="135">
                  <c:v>45912</c:v>
                </c:pt>
                <c:pt idx="136">
                  <c:v>45911</c:v>
                </c:pt>
                <c:pt idx="137">
                  <c:v>45910</c:v>
                </c:pt>
                <c:pt idx="138">
                  <c:v>45909</c:v>
                </c:pt>
                <c:pt idx="139">
                  <c:v>45908</c:v>
                </c:pt>
                <c:pt idx="140">
                  <c:v>45905</c:v>
                </c:pt>
                <c:pt idx="141">
                  <c:v>45904</c:v>
                </c:pt>
                <c:pt idx="142">
                  <c:v>45903</c:v>
                </c:pt>
                <c:pt idx="143">
                  <c:v>45902</c:v>
                </c:pt>
                <c:pt idx="144">
                  <c:v>45901</c:v>
                </c:pt>
                <c:pt idx="145">
                  <c:v>45898</c:v>
                </c:pt>
                <c:pt idx="146">
                  <c:v>45897</c:v>
                </c:pt>
                <c:pt idx="147">
                  <c:v>45896</c:v>
                </c:pt>
                <c:pt idx="148">
                  <c:v>45895</c:v>
                </c:pt>
                <c:pt idx="149">
                  <c:v>45894</c:v>
                </c:pt>
                <c:pt idx="150">
                  <c:v>45891</c:v>
                </c:pt>
                <c:pt idx="151">
                  <c:v>45890</c:v>
                </c:pt>
                <c:pt idx="152">
                  <c:v>45889</c:v>
                </c:pt>
                <c:pt idx="153">
                  <c:v>45888</c:v>
                </c:pt>
                <c:pt idx="154">
                  <c:v>45887</c:v>
                </c:pt>
                <c:pt idx="155">
                  <c:v>45884</c:v>
                </c:pt>
                <c:pt idx="156">
                  <c:v>45883</c:v>
                </c:pt>
                <c:pt idx="157">
                  <c:v>45882</c:v>
                </c:pt>
                <c:pt idx="158">
                  <c:v>45881</c:v>
                </c:pt>
                <c:pt idx="159">
                  <c:v>45880</c:v>
                </c:pt>
                <c:pt idx="160">
                  <c:v>45877</c:v>
                </c:pt>
                <c:pt idx="161">
                  <c:v>45876</c:v>
                </c:pt>
                <c:pt idx="162">
                  <c:v>45875</c:v>
                </c:pt>
                <c:pt idx="163">
                  <c:v>45874</c:v>
                </c:pt>
                <c:pt idx="164">
                  <c:v>45873</c:v>
                </c:pt>
                <c:pt idx="165">
                  <c:v>45870</c:v>
                </c:pt>
                <c:pt idx="166">
                  <c:v>45869</c:v>
                </c:pt>
                <c:pt idx="167">
                  <c:v>45868</c:v>
                </c:pt>
                <c:pt idx="168">
                  <c:v>45867</c:v>
                </c:pt>
                <c:pt idx="169">
                  <c:v>45866</c:v>
                </c:pt>
                <c:pt idx="170">
                  <c:v>45863</c:v>
                </c:pt>
                <c:pt idx="171">
                  <c:v>45862</c:v>
                </c:pt>
                <c:pt idx="172">
                  <c:v>45861</c:v>
                </c:pt>
                <c:pt idx="173">
                  <c:v>45860</c:v>
                </c:pt>
                <c:pt idx="174">
                  <c:v>45859</c:v>
                </c:pt>
                <c:pt idx="175">
                  <c:v>45856</c:v>
                </c:pt>
                <c:pt idx="176">
                  <c:v>45855</c:v>
                </c:pt>
                <c:pt idx="177">
                  <c:v>45854</c:v>
                </c:pt>
                <c:pt idx="178">
                  <c:v>45853</c:v>
                </c:pt>
                <c:pt idx="179">
                  <c:v>45852</c:v>
                </c:pt>
                <c:pt idx="180">
                  <c:v>45849</c:v>
                </c:pt>
                <c:pt idx="181">
                  <c:v>45848</c:v>
                </c:pt>
                <c:pt idx="182">
                  <c:v>45847</c:v>
                </c:pt>
                <c:pt idx="183">
                  <c:v>45846</c:v>
                </c:pt>
                <c:pt idx="184">
                  <c:v>45845</c:v>
                </c:pt>
                <c:pt idx="185">
                  <c:v>45842</c:v>
                </c:pt>
                <c:pt idx="186">
                  <c:v>45841</c:v>
                </c:pt>
                <c:pt idx="187">
                  <c:v>45840</c:v>
                </c:pt>
                <c:pt idx="188">
                  <c:v>45839</c:v>
                </c:pt>
                <c:pt idx="189">
                  <c:v>45838</c:v>
                </c:pt>
                <c:pt idx="190">
                  <c:v>45835</c:v>
                </c:pt>
                <c:pt idx="191">
                  <c:v>45834</c:v>
                </c:pt>
                <c:pt idx="192">
                  <c:v>45833</c:v>
                </c:pt>
                <c:pt idx="193">
                  <c:v>45832</c:v>
                </c:pt>
                <c:pt idx="194">
                  <c:v>45831</c:v>
                </c:pt>
                <c:pt idx="195">
                  <c:v>45828</c:v>
                </c:pt>
                <c:pt idx="196">
                  <c:v>45827</c:v>
                </c:pt>
                <c:pt idx="197">
                  <c:v>45826</c:v>
                </c:pt>
                <c:pt idx="198">
                  <c:v>45825</c:v>
                </c:pt>
                <c:pt idx="199">
                  <c:v>45824</c:v>
                </c:pt>
                <c:pt idx="200">
                  <c:v>45821</c:v>
                </c:pt>
                <c:pt idx="201">
                  <c:v>45820</c:v>
                </c:pt>
                <c:pt idx="202">
                  <c:v>45819</c:v>
                </c:pt>
                <c:pt idx="203">
                  <c:v>45818</c:v>
                </c:pt>
                <c:pt idx="204">
                  <c:v>45817</c:v>
                </c:pt>
                <c:pt idx="205">
                  <c:v>45814</c:v>
                </c:pt>
                <c:pt idx="206">
                  <c:v>45813</c:v>
                </c:pt>
                <c:pt idx="207">
                  <c:v>45812</c:v>
                </c:pt>
                <c:pt idx="208">
                  <c:v>45811</c:v>
                </c:pt>
                <c:pt idx="209">
                  <c:v>45810</c:v>
                </c:pt>
                <c:pt idx="210">
                  <c:v>45807</c:v>
                </c:pt>
                <c:pt idx="211">
                  <c:v>45806</c:v>
                </c:pt>
                <c:pt idx="212">
                  <c:v>45805</c:v>
                </c:pt>
                <c:pt idx="213">
                  <c:v>45804</c:v>
                </c:pt>
                <c:pt idx="214">
                  <c:v>45803</c:v>
                </c:pt>
                <c:pt idx="215">
                  <c:v>45800</c:v>
                </c:pt>
                <c:pt idx="216">
                  <c:v>45799</c:v>
                </c:pt>
                <c:pt idx="217">
                  <c:v>45798</c:v>
                </c:pt>
                <c:pt idx="218">
                  <c:v>45797</c:v>
                </c:pt>
                <c:pt idx="219">
                  <c:v>45796</c:v>
                </c:pt>
                <c:pt idx="220">
                  <c:v>45793</c:v>
                </c:pt>
                <c:pt idx="221">
                  <c:v>45792</c:v>
                </c:pt>
                <c:pt idx="222">
                  <c:v>45791</c:v>
                </c:pt>
                <c:pt idx="223">
                  <c:v>45790</c:v>
                </c:pt>
                <c:pt idx="224">
                  <c:v>45789</c:v>
                </c:pt>
                <c:pt idx="225">
                  <c:v>45786</c:v>
                </c:pt>
                <c:pt idx="226">
                  <c:v>45785</c:v>
                </c:pt>
                <c:pt idx="227">
                  <c:v>45784</c:v>
                </c:pt>
                <c:pt idx="228">
                  <c:v>45783</c:v>
                </c:pt>
                <c:pt idx="229">
                  <c:v>45782</c:v>
                </c:pt>
                <c:pt idx="230">
                  <c:v>45779</c:v>
                </c:pt>
                <c:pt idx="231">
                  <c:v>45778</c:v>
                </c:pt>
                <c:pt idx="232">
                  <c:v>45777</c:v>
                </c:pt>
                <c:pt idx="233">
                  <c:v>45776</c:v>
                </c:pt>
                <c:pt idx="234">
                  <c:v>45775</c:v>
                </c:pt>
                <c:pt idx="235">
                  <c:v>45772</c:v>
                </c:pt>
                <c:pt idx="236">
                  <c:v>45771</c:v>
                </c:pt>
                <c:pt idx="237">
                  <c:v>45770</c:v>
                </c:pt>
                <c:pt idx="238">
                  <c:v>45769</c:v>
                </c:pt>
                <c:pt idx="239">
                  <c:v>45768</c:v>
                </c:pt>
                <c:pt idx="240">
                  <c:v>45765</c:v>
                </c:pt>
                <c:pt idx="241">
                  <c:v>45764</c:v>
                </c:pt>
                <c:pt idx="242">
                  <c:v>45763</c:v>
                </c:pt>
                <c:pt idx="243">
                  <c:v>45762</c:v>
                </c:pt>
                <c:pt idx="244">
                  <c:v>45761</c:v>
                </c:pt>
                <c:pt idx="245">
                  <c:v>45758</c:v>
                </c:pt>
                <c:pt idx="246">
                  <c:v>45757</c:v>
                </c:pt>
                <c:pt idx="247">
                  <c:v>45756</c:v>
                </c:pt>
                <c:pt idx="248">
                  <c:v>45755</c:v>
                </c:pt>
                <c:pt idx="249">
                  <c:v>45754</c:v>
                </c:pt>
                <c:pt idx="250">
                  <c:v>45751</c:v>
                </c:pt>
                <c:pt idx="251">
                  <c:v>45750</c:v>
                </c:pt>
                <c:pt idx="252">
                  <c:v>45749</c:v>
                </c:pt>
                <c:pt idx="253">
                  <c:v>45748</c:v>
                </c:pt>
                <c:pt idx="254">
                  <c:v>45747</c:v>
                </c:pt>
                <c:pt idx="255">
                  <c:v>45744</c:v>
                </c:pt>
                <c:pt idx="256">
                  <c:v>45743</c:v>
                </c:pt>
                <c:pt idx="257">
                  <c:v>45742</c:v>
                </c:pt>
                <c:pt idx="258">
                  <c:v>45741</c:v>
                </c:pt>
                <c:pt idx="259">
                  <c:v>45740</c:v>
                </c:pt>
                <c:pt idx="260">
                  <c:v>45737</c:v>
                </c:pt>
                <c:pt idx="261">
                  <c:v>45736</c:v>
                </c:pt>
                <c:pt idx="262">
                  <c:v>45735</c:v>
                </c:pt>
                <c:pt idx="263">
                  <c:v>45734</c:v>
                </c:pt>
                <c:pt idx="264">
                  <c:v>45733</c:v>
                </c:pt>
                <c:pt idx="265">
                  <c:v>45730</c:v>
                </c:pt>
                <c:pt idx="266">
                  <c:v>45729</c:v>
                </c:pt>
                <c:pt idx="267">
                  <c:v>45728</c:v>
                </c:pt>
                <c:pt idx="268">
                  <c:v>45727</c:v>
                </c:pt>
                <c:pt idx="269">
                  <c:v>45726</c:v>
                </c:pt>
                <c:pt idx="270">
                  <c:v>45723</c:v>
                </c:pt>
                <c:pt idx="271">
                  <c:v>45722</c:v>
                </c:pt>
                <c:pt idx="272">
                  <c:v>45721</c:v>
                </c:pt>
                <c:pt idx="273">
                  <c:v>45720</c:v>
                </c:pt>
                <c:pt idx="274">
                  <c:v>45719</c:v>
                </c:pt>
                <c:pt idx="275">
                  <c:v>45716</c:v>
                </c:pt>
                <c:pt idx="276">
                  <c:v>45715</c:v>
                </c:pt>
                <c:pt idx="277">
                  <c:v>45714</c:v>
                </c:pt>
                <c:pt idx="278">
                  <c:v>45713</c:v>
                </c:pt>
                <c:pt idx="279">
                  <c:v>45712</c:v>
                </c:pt>
                <c:pt idx="280">
                  <c:v>45709</c:v>
                </c:pt>
                <c:pt idx="281">
                  <c:v>45708</c:v>
                </c:pt>
                <c:pt idx="282">
                  <c:v>45707</c:v>
                </c:pt>
                <c:pt idx="283">
                  <c:v>45706</c:v>
                </c:pt>
                <c:pt idx="284">
                  <c:v>45705</c:v>
                </c:pt>
                <c:pt idx="285">
                  <c:v>45702</c:v>
                </c:pt>
                <c:pt idx="286">
                  <c:v>45701</c:v>
                </c:pt>
                <c:pt idx="287">
                  <c:v>45700</c:v>
                </c:pt>
                <c:pt idx="288">
                  <c:v>45699</c:v>
                </c:pt>
                <c:pt idx="289">
                  <c:v>45698</c:v>
                </c:pt>
                <c:pt idx="290">
                  <c:v>45695</c:v>
                </c:pt>
                <c:pt idx="291">
                  <c:v>45694</c:v>
                </c:pt>
                <c:pt idx="292">
                  <c:v>45693</c:v>
                </c:pt>
                <c:pt idx="293">
                  <c:v>45692</c:v>
                </c:pt>
                <c:pt idx="294">
                  <c:v>45691</c:v>
                </c:pt>
                <c:pt idx="295">
                  <c:v>45688</c:v>
                </c:pt>
                <c:pt idx="296">
                  <c:v>45687</c:v>
                </c:pt>
                <c:pt idx="297">
                  <c:v>45686</c:v>
                </c:pt>
                <c:pt idx="298">
                  <c:v>45685</c:v>
                </c:pt>
                <c:pt idx="299">
                  <c:v>45684</c:v>
                </c:pt>
                <c:pt idx="300">
                  <c:v>45681</c:v>
                </c:pt>
                <c:pt idx="301">
                  <c:v>45680</c:v>
                </c:pt>
                <c:pt idx="302">
                  <c:v>45679</c:v>
                </c:pt>
                <c:pt idx="303">
                  <c:v>45678</c:v>
                </c:pt>
                <c:pt idx="304">
                  <c:v>45677</c:v>
                </c:pt>
                <c:pt idx="305">
                  <c:v>45674</c:v>
                </c:pt>
                <c:pt idx="306">
                  <c:v>45673</c:v>
                </c:pt>
                <c:pt idx="307">
                  <c:v>45672</c:v>
                </c:pt>
                <c:pt idx="308">
                  <c:v>45671</c:v>
                </c:pt>
                <c:pt idx="309">
                  <c:v>45670</c:v>
                </c:pt>
                <c:pt idx="310">
                  <c:v>45667</c:v>
                </c:pt>
                <c:pt idx="311">
                  <c:v>45666</c:v>
                </c:pt>
                <c:pt idx="312">
                  <c:v>45665</c:v>
                </c:pt>
                <c:pt idx="313">
                  <c:v>45664</c:v>
                </c:pt>
                <c:pt idx="314">
                  <c:v>45663</c:v>
                </c:pt>
                <c:pt idx="315">
                  <c:v>45660</c:v>
                </c:pt>
                <c:pt idx="316">
                  <c:v>45659</c:v>
                </c:pt>
                <c:pt idx="317">
                  <c:v>45658</c:v>
                </c:pt>
                <c:pt idx="318">
                  <c:v>45657</c:v>
                </c:pt>
                <c:pt idx="319">
                  <c:v>45656</c:v>
                </c:pt>
                <c:pt idx="320">
                  <c:v>45653</c:v>
                </c:pt>
                <c:pt idx="321">
                  <c:v>45652</c:v>
                </c:pt>
                <c:pt idx="322">
                  <c:v>45651</c:v>
                </c:pt>
                <c:pt idx="323">
                  <c:v>45650</c:v>
                </c:pt>
                <c:pt idx="324">
                  <c:v>45649</c:v>
                </c:pt>
                <c:pt idx="325">
                  <c:v>45646</c:v>
                </c:pt>
                <c:pt idx="326">
                  <c:v>45645</c:v>
                </c:pt>
                <c:pt idx="327">
                  <c:v>45644</c:v>
                </c:pt>
                <c:pt idx="328">
                  <c:v>45643</c:v>
                </c:pt>
                <c:pt idx="329">
                  <c:v>45642</c:v>
                </c:pt>
                <c:pt idx="330">
                  <c:v>45639</c:v>
                </c:pt>
                <c:pt idx="331">
                  <c:v>45638</c:v>
                </c:pt>
                <c:pt idx="332">
                  <c:v>45637</c:v>
                </c:pt>
                <c:pt idx="333">
                  <c:v>45636</c:v>
                </c:pt>
                <c:pt idx="334">
                  <c:v>45635</c:v>
                </c:pt>
                <c:pt idx="335">
                  <c:v>45632</c:v>
                </c:pt>
                <c:pt idx="336">
                  <c:v>45631</c:v>
                </c:pt>
                <c:pt idx="337">
                  <c:v>45630</c:v>
                </c:pt>
                <c:pt idx="338">
                  <c:v>45629</c:v>
                </c:pt>
                <c:pt idx="339">
                  <c:v>45628</c:v>
                </c:pt>
                <c:pt idx="340">
                  <c:v>45625</c:v>
                </c:pt>
                <c:pt idx="341">
                  <c:v>45624</c:v>
                </c:pt>
                <c:pt idx="342">
                  <c:v>45623</c:v>
                </c:pt>
                <c:pt idx="343">
                  <c:v>45622</c:v>
                </c:pt>
                <c:pt idx="344">
                  <c:v>45621</c:v>
                </c:pt>
                <c:pt idx="345">
                  <c:v>45618</c:v>
                </c:pt>
                <c:pt idx="346">
                  <c:v>45617</c:v>
                </c:pt>
                <c:pt idx="347">
                  <c:v>45616</c:v>
                </c:pt>
                <c:pt idx="348">
                  <c:v>45615</c:v>
                </c:pt>
                <c:pt idx="349">
                  <c:v>45614</c:v>
                </c:pt>
                <c:pt idx="350">
                  <c:v>45611</c:v>
                </c:pt>
                <c:pt idx="351">
                  <c:v>45610</c:v>
                </c:pt>
                <c:pt idx="352">
                  <c:v>45609</c:v>
                </c:pt>
                <c:pt idx="353">
                  <c:v>45608</c:v>
                </c:pt>
                <c:pt idx="354">
                  <c:v>45607</c:v>
                </c:pt>
                <c:pt idx="355">
                  <c:v>45604</c:v>
                </c:pt>
                <c:pt idx="356">
                  <c:v>45603</c:v>
                </c:pt>
                <c:pt idx="357">
                  <c:v>45602</c:v>
                </c:pt>
                <c:pt idx="358">
                  <c:v>45601</c:v>
                </c:pt>
                <c:pt idx="359">
                  <c:v>45600</c:v>
                </c:pt>
                <c:pt idx="360">
                  <c:v>45597</c:v>
                </c:pt>
                <c:pt idx="361">
                  <c:v>45596</c:v>
                </c:pt>
                <c:pt idx="362">
                  <c:v>45595</c:v>
                </c:pt>
                <c:pt idx="363">
                  <c:v>45594</c:v>
                </c:pt>
                <c:pt idx="364">
                  <c:v>45593</c:v>
                </c:pt>
                <c:pt idx="365">
                  <c:v>45590</c:v>
                </c:pt>
                <c:pt idx="366">
                  <c:v>45589</c:v>
                </c:pt>
                <c:pt idx="367">
                  <c:v>45588</c:v>
                </c:pt>
                <c:pt idx="368">
                  <c:v>45587</c:v>
                </c:pt>
                <c:pt idx="369">
                  <c:v>45586</c:v>
                </c:pt>
                <c:pt idx="370">
                  <c:v>45583</c:v>
                </c:pt>
                <c:pt idx="371">
                  <c:v>45582</c:v>
                </c:pt>
                <c:pt idx="372">
                  <c:v>45581</c:v>
                </c:pt>
                <c:pt idx="373">
                  <c:v>45580</c:v>
                </c:pt>
                <c:pt idx="374">
                  <c:v>45579</c:v>
                </c:pt>
                <c:pt idx="375">
                  <c:v>45576</c:v>
                </c:pt>
                <c:pt idx="376">
                  <c:v>45575</c:v>
                </c:pt>
                <c:pt idx="377">
                  <c:v>45574</c:v>
                </c:pt>
                <c:pt idx="378">
                  <c:v>45573</c:v>
                </c:pt>
                <c:pt idx="379">
                  <c:v>45572</c:v>
                </c:pt>
                <c:pt idx="380">
                  <c:v>45569</c:v>
                </c:pt>
                <c:pt idx="381">
                  <c:v>45568</c:v>
                </c:pt>
                <c:pt idx="382">
                  <c:v>45567</c:v>
                </c:pt>
                <c:pt idx="383">
                  <c:v>45566</c:v>
                </c:pt>
                <c:pt idx="384">
                  <c:v>45565</c:v>
                </c:pt>
                <c:pt idx="385">
                  <c:v>45562</c:v>
                </c:pt>
                <c:pt idx="386">
                  <c:v>45561</c:v>
                </c:pt>
                <c:pt idx="387">
                  <c:v>45560</c:v>
                </c:pt>
                <c:pt idx="388">
                  <c:v>45559</c:v>
                </c:pt>
                <c:pt idx="389">
                  <c:v>45558</c:v>
                </c:pt>
                <c:pt idx="390">
                  <c:v>45555</c:v>
                </c:pt>
                <c:pt idx="391">
                  <c:v>45554</c:v>
                </c:pt>
                <c:pt idx="392">
                  <c:v>45553</c:v>
                </c:pt>
                <c:pt idx="393">
                  <c:v>45552</c:v>
                </c:pt>
                <c:pt idx="394">
                  <c:v>45551</c:v>
                </c:pt>
                <c:pt idx="395">
                  <c:v>45548</c:v>
                </c:pt>
                <c:pt idx="396">
                  <c:v>45547</c:v>
                </c:pt>
                <c:pt idx="397">
                  <c:v>45546</c:v>
                </c:pt>
                <c:pt idx="398">
                  <c:v>45545</c:v>
                </c:pt>
                <c:pt idx="399">
                  <c:v>45544</c:v>
                </c:pt>
                <c:pt idx="400">
                  <c:v>45541</c:v>
                </c:pt>
                <c:pt idx="401">
                  <c:v>45540</c:v>
                </c:pt>
                <c:pt idx="402">
                  <c:v>45539</c:v>
                </c:pt>
                <c:pt idx="403">
                  <c:v>45538</c:v>
                </c:pt>
                <c:pt idx="404">
                  <c:v>45537</c:v>
                </c:pt>
                <c:pt idx="405">
                  <c:v>45534</c:v>
                </c:pt>
                <c:pt idx="406">
                  <c:v>45533</c:v>
                </c:pt>
                <c:pt idx="407">
                  <c:v>45532</c:v>
                </c:pt>
                <c:pt idx="408">
                  <c:v>45531</c:v>
                </c:pt>
                <c:pt idx="409">
                  <c:v>45530</c:v>
                </c:pt>
                <c:pt idx="410">
                  <c:v>45527</c:v>
                </c:pt>
                <c:pt idx="411">
                  <c:v>45526</c:v>
                </c:pt>
                <c:pt idx="412">
                  <c:v>45525</c:v>
                </c:pt>
                <c:pt idx="413">
                  <c:v>45524</c:v>
                </c:pt>
                <c:pt idx="414">
                  <c:v>45523</c:v>
                </c:pt>
                <c:pt idx="415">
                  <c:v>45520</c:v>
                </c:pt>
                <c:pt idx="416">
                  <c:v>45519</c:v>
                </c:pt>
                <c:pt idx="417">
                  <c:v>45518</c:v>
                </c:pt>
                <c:pt idx="418">
                  <c:v>45517</c:v>
                </c:pt>
                <c:pt idx="419">
                  <c:v>45516</c:v>
                </c:pt>
                <c:pt idx="420">
                  <c:v>45513</c:v>
                </c:pt>
                <c:pt idx="421">
                  <c:v>45512</c:v>
                </c:pt>
                <c:pt idx="422">
                  <c:v>45511</c:v>
                </c:pt>
                <c:pt idx="423">
                  <c:v>45510</c:v>
                </c:pt>
                <c:pt idx="424">
                  <c:v>45509</c:v>
                </c:pt>
                <c:pt idx="425">
                  <c:v>45506</c:v>
                </c:pt>
                <c:pt idx="426">
                  <c:v>45505</c:v>
                </c:pt>
                <c:pt idx="427">
                  <c:v>45504</c:v>
                </c:pt>
                <c:pt idx="428">
                  <c:v>45503</c:v>
                </c:pt>
                <c:pt idx="429">
                  <c:v>45502</c:v>
                </c:pt>
                <c:pt idx="430">
                  <c:v>45499</c:v>
                </c:pt>
                <c:pt idx="431">
                  <c:v>45498</c:v>
                </c:pt>
                <c:pt idx="432">
                  <c:v>45497</c:v>
                </c:pt>
                <c:pt idx="433">
                  <c:v>45496</c:v>
                </c:pt>
                <c:pt idx="434">
                  <c:v>45495</c:v>
                </c:pt>
                <c:pt idx="435">
                  <c:v>45492</c:v>
                </c:pt>
                <c:pt idx="436">
                  <c:v>45491</c:v>
                </c:pt>
                <c:pt idx="437">
                  <c:v>45490</c:v>
                </c:pt>
                <c:pt idx="438">
                  <c:v>45489</c:v>
                </c:pt>
                <c:pt idx="439">
                  <c:v>45488</c:v>
                </c:pt>
                <c:pt idx="440">
                  <c:v>45485</c:v>
                </c:pt>
                <c:pt idx="441">
                  <c:v>45484</c:v>
                </c:pt>
                <c:pt idx="442">
                  <c:v>45483</c:v>
                </c:pt>
                <c:pt idx="443">
                  <c:v>45482</c:v>
                </c:pt>
                <c:pt idx="444">
                  <c:v>45481</c:v>
                </c:pt>
                <c:pt idx="445">
                  <c:v>45478</c:v>
                </c:pt>
                <c:pt idx="446">
                  <c:v>45477</c:v>
                </c:pt>
                <c:pt idx="447">
                  <c:v>45476</c:v>
                </c:pt>
                <c:pt idx="448">
                  <c:v>45475</c:v>
                </c:pt>
                <c:pt idx="449">
                  <c:v>45474</c:v>
                </c:pt>
                <c:pt idx="450">
                  <c:v>45471</c:v>
                </c:pt>
                <c:pt idx="451">
                  <c:v>45470</c:v>
                </c:pt>
                <c:pt idx="452">
                  <c:v>45469</c:v>
                </c:pt>
                <c:pt idx="453">
                  <c:v>45468</c:v>
                </c:pt>
                <c:pt idx="454">
                  <c:v>45467</c:v>
                </c:pt>
                <c:pt idx="455">
                  <c:v>45464</c:v>
                </c:pt>
                <c:pt idx="456">
                  <c:v>45463</c:v>
                </c:pt>
                <c:pt idx="457">
                  <c:v>45462</c:v>
                </c:pt>
                <c:pt idx="458">
                  <c:v>45461</c:v>
                </c:pt>
                <c:pt idx="459">
                  <c:v>45460</c:v>
                </c:pt>
                <c:pt idx="460">
                  <c:v>45457</c:v>
                </c:pt>
                <c:pt idx="461">
                  <c:v>45456</c:v>
                </c:pt>
                <c:pt idx="462">
                  <c:v>45455</c:v>
                </c:pt>
                <c:pt idx="463">
                  <c:v>45454</c:v>
                </c:pt>
                <c:pt idx="464">
                  <c:v>45453</c:v>
                </c:pt>
                <c:pt idx="465">
                  <c:v>45450</c:v>
                </c:pt>
                <c:pt idx="466">
                  <c:v>45449</c:v>
                </c:pt>
                <c:pt idx="467">
                  <c:v>45448</c:v>
                </c:pt>
                <c:pt idx="468">
                  <c:v>45447</c:v>
                </c:pt>
                <c:pt idx="469">
                  <c:v>45446</c:v>
                </c:pt>
                <c:pt idx="470">
                  <c:v>45443</c:v>
                </c:pt>
                <c:pt idx="471">
                  <c:v>45442</c:v>
                </c:pt>
                <c:pt idx="472">
                  <c:v>45441</c:v>
                </c:pt>
                <c:pt idx="473">
                  <c:v>45440</c:v>
                </c:pt>
                <c:pt idx="474">
                  <c:v>45439</c:v>
                </c:pt>
                <c:pt idx="475">
                  <c:v>45436</c:v>
                </c:pt>
                <c:pt idx="476">
                  <c:v>45435</c:v>
                </c:pt>
                <c:pt idx="477">
                  <c:v>45434</c:v>
                </c:pt>
                <c:pt idx="478">
                  <c:v>45433</c:v>
                </c:pt>
                <c:pt idx="479">
                  <c:v>45432</c:v>
                </c:pt>
                <c:pt idx="480">
                  <c:v>45429</c:v>
                </c:pt>
                <c:pt idx="481">
                  <c:v>45428</c:v>
                </c:pt>
                <c:pt idx="482">
                  <c:v>45427</c:v>
                </c:pt>
                <c:pt idx="483">
                  <c:v>45426</c:v>
                </c:pt>
                <c:pt idx="484">
                  <c:v>45425</c:v>
                </c:pt>
                <c:pt idx="485">
                  <c:v>45422</c:v>
                </c:pt>
                <c:pt idx="486">
                  <c:v>45421</c:v>
                </c:pt>
                <c:pt idx="487">
                  <c:v>45420</c:v>
                </c:pt>
                <c:pt idx="488">
                  <c:v>45419</c:v>
                </c:pt>
                <c:pt idx="489">
                  <c:v>45418</c:v>
                </c:pt>
                <c:pt idx="490">
                  <c:v>45415</c:v>
                </c:pt>
                <c:pt idx="491">
                  <c:v>45414</c:v>
                </c:pt>
                <c:pt idx="492">
                  <c:v>45413</c:v>
                </c:pt>
                <c:pt idx="493">
                  <c:v>45412</c:v>
                </c:pt>
                <c:pt idx="494">
                  <c:v>45411</c:v>
                </c:pt>
                <c:pt idx="495">
                  <c:v>45408</c:v>
                </c:pt>
                <c:pt idx="496">
                  <c:v>45407</c:v>
                </c:pt>
                <c:pt idx="497">
                  <c:v>45406</c:v>
                </c:pt>
                <c:pt idx="498">
                  <c:v>45405</c:v>
                </c:pt>
                <c:pt idx="499">
                  <c:v>45404</c:v>
                </c:pt>
                <c:pt idx="500">
                  <c:v>45401</c:v>
                </c:pt>
                <c:pt idx="501">
                  <c:v>45400</c:v>
                </c:pt>
                <c:pt idx="502">
                  <c:v>45399</c:v>
                </c:pt>
                <c:pt idx="503">
                  <c:v>45398</c:v>
                </c:pt>
                <c:pt idx="504">
                  <c:v>45397</c:v>
                </c:pt>
                <c:pt idx="505">
                  <c:v>45394</c:v>
                </c:pt>
                <c:pt idx="506">
                  <c:v>45393</c:v>
                </c:pt>
                <c:pt idx="507">
                  <c:v>45392</c:v>
                </c:pt>
                <c:pt idx="508">
                  <c:v>45391</c:v>
                </c:pt>
                <c:pt idx="509">
                  <c:v>45390</c:v>
                </c:pt>
                <c:pt idx="510">
                  <c:v>45387</c:v>
                </c:pt>
                <c:pt idx="511">
                  <c:v>45386</c:v>
                </c:pt>
                <c:pt idx="512">
                  <c:v>45385</c:v>
                </c:pt>
                <c:pt idx="513">
                  <c:v>45384</c:v>
                </c:pt>
                <c:pt idx="514">
                  <c:v>45383</c:v>
                </c:pt>
                <c:pt idx="515">
                  <c:v>45380</c:v>
                </c:pt>
                <c:pt idx="516">
                  <c:v>45379</c:v>
                </c:pt>
                <c:pt idx="517">
                  <c:v>45378</c:v>
                </c:pt>
                <c:pt idx="518">
                  <c:v>45377</c:v>
                </c:pt>
                <c:pt idx="519">
                  <c:v>45376</c:v>
                </c:pt>
                <c:pt idx="520">
                  <c:v>45373</c:v>
                </c:pt>
                <c:pt idx="521">
                  <c:v>45372</c:v>
                </c:pt>
                <c:pt idx="522">
                  <c:v>45371</c:v>
                </c:pt>
                <c:pt idx="523">
                  <c:v>45370</c:v>
                </c:pt>
                <c:pt idx="524">
                  <c:v>45369</c:v>
                </c:pt>
                <c:pt idx="525">
                  <c:v>45366</c:v>
                </c:pt>
                <c:pt idx="526">
                  <c:v>45365</c:v>
                </c:pt>
                <c:pt idx="527">
                  <c:v>45364</c:v>
                </c:pt>
                <c:pt idx="528">
                  <c:v>45363</c:v>
                </c:pt>
                <c:pt idx="529">
                  <c:v>45362</c:v>
                </c:pt>
                <c:pt idx="530">
                  <c:v>45359</c:v>
                </c:pt>
                <c:pt idx="531">
                  <c:v>45358</c:v>
                </c:pt>
                <c:pt idx="532">
                  <c:v>45357</c:v>
                </c:pt>
                <c:pt idx="533">
                  <c:v>45356</c:v>
                </c:pt>
                <c:pt idx="534">
                  <c:v>45355</c:v>
                </c:pt>
                <c:pt idx="535">
                  <c:v>45352</c:v>
                </c:pt>
                <c:pt idx="536">
                  <c:v>45351</c:v>
                </c:pt>
                <c:pt idx="537">
                  <c:v>45350</c:v>
                </c:pt>
                <c:pt idx="538">
                  <c:v>45349</c:v>
                </c:pt>
                <c:pt idx="539">
                  <c:v>45348</c:v>
                </c:pt>
                <c:pt idx="540">
                  <c:v>45345</c:v>
                </c:pt>
                <c:pt idx="541">
                  <c:v>45344</c:v>
                </c:pt>
                <c:pt idx="542">
                  <c:v>45343</c:v>
                </c:pt>
                <c:pt idx="543">
                  <c:v>45342</c:v>
                </c:pt>
                <c:pt idx="544">
                  <c:v>45341</c:v>
                </c:pt>
                <c:pt idx="545">
                  <c:v>45338</c:v>
                </c:pt>
                <c:pt idx="546">
                  <c:v>45337</c:v>
                </c:pt>
                <c:pt idx="547">
                  <c:v>45336</c:v>
                </c:pt>
                <c:pt idx="548">
                  <c:v>45335</c:v>
                </c:pt>
                <c:pt idx="549">
                  <c:v>45334</c:v>
                </c:pt>
                <c:pt idx="550">
                  <c:v>45331</c:v>
                </c:pt>
                <c:pt idx="551">
                  <c:v>45330</c:v>
                </c:pt>
                <c:pt idx="552">
                  <c:v>45329</c:v>
                </c:pt>
                <c:pt idx="553">
                  <c:v>45328</c:v>
                </c:pt>
                <c:pt idx="554">
                  <c:v>45327</c:v>
                </c:pt>
                <c:pt idx="555">
                  <c:v>45324</c:v>
                </c:pt>
                <c:pt idx="556">
                  <c:v>45323</c:v>
                </c:pt>
                <c:pt idx="557">
                  <c:v>45322</c:v>
                </c:pt>
                <c:pt idx="558">
                  <c:v>45321</c:v>
                </c:pt>
                <c:pt idx="559">
                  <c:v>45320</c:v>
                </c:pt>
                <c:pt idx="560">
                  <c:v>45317</c:v>
                </c:pt>
                <c:pt idx="561">
                  <c:v>45316</c:v>
                </c:pt>
                <c:pt idx="562">
                  <c:v>45315</c:v>
                </c:pt>
                <c:pt idx="563">
                  <c:v>45314</c:v>
                </c:pt>
                <c:pt idx="564">
                  <c:v>45313</c:v>
                </c:pt>
                <c:pt idx="565">
                  <c:v>45310</c:v>
                </c:pt>
                <c:pt idx="566">
                  <c:v>45309</c:v>
                </c:pt>
                <c:pt idx="567">
                  <c:v>45308</c:v>
                </c:pt>
                <c:pt idx="568">
                  <c:v>45307</c:v>
                </c:pt>
                <c:pt idx="569">
                  <c:v>45306</c:v>
                </c:pt>
                <c:pt idx="570">
                  <c:v>45303</c:v>
                </c:pt>
                <c:pt idx="571">
                  <c:v>45302</c:v>
                </c:pt>
                <c:pt idx="572">
                  <c:v>45301</c:v>
                </c:pt>
                <c:pt idx="573">
                  <c:v>45300</c:v>
                </c:pt>
                <c:pt idx="574">
                  <c:v>45299</c:v>
                </c:pt>
                <c:pt idx="575">
                  <c:v>45296</c:v>
                </c:pt>
                <c:pt idx="576">
                  <c:v>45295</c:v>
                </c:pt>
                <c:pt idx="577">
                  <c:v>45294</c:v>
                </c:pt>
                <c:pt idx="578">
                  <c:v>45293</c:v>
                </c:pt>
                <c:pt idx="579">
                  <c:v>45292</c:v>
                </c:pt>
                <c:pt idx="580">
                  <c:v>45289</c:v>
                </c:pt>
                <c:pt idx="581">
                  <c:v>45288</c:v>
                </c:pt>
                <c:pt idx="582">
                  <c:v>45287</c:v>
                </c:pt>
                <c:pt idx="583">
                  <c:v>45286</c:v>
                </c:pt>
                <c:pt idx="584">
                  <c:v>45285</c:v>
                </c:pt>
                <c:pt idx="585">
                  <c:v>45282</c:v>
                </c:pt>
                <c:pt idx="586">
                  <c:v>45281</c:v>
                </c:pt>
                <c:pt idx="587">
                  <c:v>45280</c:v>
                </c:pt>
                <c:pt idx="588">
                  <c:v>45279</c:v>
                </c:pt>
                <c:pt idx="589">
                  <c:v>45278</c:v>
                </c:pt>
                <c:pt idx="590">
                  <c:v>45275</c:v>
                </c:pt>
                <c:pt idx="591">
                  <c:v>45274</c:v>
                </c:pt>
                <c:pt idx="592">
                  <c:v>45273</c:v>
                </c:pt>
                <c:pt idx="593">
                  <c:v>45272</c:v>
                </c:pt>
                <c:pt idx="594">
                  <c:v>45271</c:v>
                </c:pt>
                <c:pt idx="595">
                  <c:v>45268</c:v>
                </c:pt>
                <c:pt idx="596">
                  <c:v>45267</c:v>
                </c:pt>
                <c:pt idx="597">
                  <c:v>45266</c:v>
                </c:pt>
                <c:pt idx="598">
                  <c:v>45265</c:v>
                </c:pt>
                <c:pt idx="599">
                  <c:v>45264</c:v>
                </c:pt>
                <c:pt idx="600">
                  <c:v>45261</c:v>
                </c:pt>
                <c:pt idx="601">
                  <c:v>45260</c:v>
                </c:pt>
                <c:pt idx="602">
                  <c:v>45259</c:v>
                </c:pt>
                <c:pt idx="603">
                  <c:v>45258</c:v>
                </c:pt>
                <c:pt idx="604">
                  <c:v>45257</c:v>
                </c:pt>
                <c:pt idx="605">
                  <c:v>45254</c:v>
                </c:pt>
                <c:pt idx="606">
                  <c:v>45253</c:v>
                </c:pt>
                <c:pt idx="607">
                  <c:v>45252</c:v>
                </c:pt>
                <c:pt idx="608">
                  <c:v>45251</c:v>
                </c:pt>
                <c:pt idx="609">
                  <c:v>45250</c:v>
                </c:pt>
                <c:pt idx="610">
                  <c:v>45247</c:v>
                </c:pt>
                <c:pt idx="611">
                  <c:v>45246</c:v>
                </c:pt>
                <c:pt idx="612">
                  <c:v>45245</c:v>
                </c:pt>
                <c:pt idx="613">
                  <c:v>45244</c:v>
                </c:pt>
                <c:pt idx="614">
                  <c:v>45243</c:v>
                </c:pt>
                <c:pt idx="615">
                  <c:v>45240</c:v>
                </c:pt>
                <c:pt idx="616">
                  <c:v>45239</c:v>
                </c:pt>
                <c:pt idx="617">
                  <c:v>45238</c:v>
                </c:pt>
                <c:pt idx="618">
                  <c:v>45237</c:v>
                </c:pt>
                <c:pt idx="619">
                  <c:v>45236</c:v>
                </c:pt>
                <c:pt idx="620">
                  <c:v>45233</c:v>
                </c:pt>
                <c:pt idx="621">
                  <c:v>45232</c:v>
                </c:pt>
                <c:pt idx="622">
                  <c:v>45231</c:v>
                </c:pt>
                <c:pt idx="623">
                  <c:v>45230</c:v>
                </c:pt>
                <c:pt idx="624">
                  <c:v>45229</c:v>
                </c:pt>
                <c:pt idx="625">
                  <c:v>45226</c:v>
                </c:pt>
                <c:pt idx="626">
                  <c:v>45225</c:v>
                </c:pt>
                <c:pt idx="627">
                  <c:v>45224</c:v>
                </c:pt>
                <c:pt idx="628">
                  <c:v>45223</c:v>
                </c:pt>
                <c:pt idx="629">
                  <c:v>45222</c:v>
                </c:pt>
                <c:pt idx="630">
                  <c:v>45219</c:v>
                </c:pt>
                <c:pt idx="631">
                  <c:v>45218</c:v>
                </c:pt>
                <c:pt idx="632">
                  <c:v>45217</c:v>
                </c:pt>
                <c:pt idx="633">
                  <c:v>45216</c:v>
                </c:pt>
                <c:pt idx="634">
                  <c:v>45215</c:v>
                </c:pt>
                <c:pt idx="635">
                  <c:v>45212</c:v>
                </c:pt>
                <c:pt idx="636">
                  <c:v>45211</c:v>
                </c:pt>
                <c:pt idx="637">
                  <c:v>45210</c:v>
                </c:pt>
                <c:pt idx="638">
                  <c:v>45209</c:v>
                </c:pt>
                <c:pt idx="639">
                  <c:v>45208</c:v>
                </c:pt>
                <c:pt idx="640">
                  <c:v>45205</c:v>
                </c:pt>
                <c:pt idx="641">
                  <c:v>45204</c:v>
                </c:pt>
                <c:pt idx="642">
                  <c:v>45203</c:v>
                </c:pt>
                <c:pt idx="643">
                  <c:v>45202</c:v>
                </c:pt>
                <c:pt idx="644">
                  <c:v>45201</c:v>
                </c:pt>
                <c:pt idx="645">
                  <c:v>45198</c:v>
                </c:pt>
                <c:pt idx="646">
                  <c:v>45197</c:v>
                </c:pt>
                <c:pt idx="647">
                  <c:v>45196</c:v>
                </c:pt>
                <c:pt idx="648">
                  <c:v>45195</c:v>
                </c:pt>
                <c:pt idx="649">
                  <c:v>45194</c:v>
                </c:pt>
                <c:pt idx="650">
                  <c:v>45191</c:v>
                </c:pt>
                <c:pt idx="651">
                  <c:v>45190</c:v>
                </c:pt>
                <c:pt idx="652">
                  <c:v>45189</c:v>
                </c:pt>
                <c:pt idx="653">
                  <c:v>45188</c:v>
                </c:pt>
                <c:pt idx="654">
                  <c:v>45187</c:v>
                </c:pt>
                <c:pt idx="655">
                  <c:v>45184</c:v>
                </c:pt>
                <c:pt idx="656">
                  <c:v>45183</c:v>
                </c:pt>
                <c:pt idx="657">
                  <c:v>45182</c:v>
                </c:pt>
                <c:pt idx="658">
                  <c:v>45181</c:v>
                </c:pt>
                <c:pt idx="659">
                  <c:v>45180</c:v>
                </c:pt>
                <c:pt idx="660">
                  <c:v>45177</c:v>
                </c:pt>
                <c:pt idx="661">
                  <c:v>45176</c:v>
                </c:pt>
                <c:pt idx="662">
                  <c:v>45175</c:v>
                </c:pt>
                <c:pt idx="663">
                  <c:v>45174</c:v>
                </c:pt>
                <c:pt idx="664">
                  <c:v>45173</c:v>
                </c:pt>
                <c:pt idx="665">
                  <c:v>45170</c:v>
                </c:pt>
                <c:pt idx="666">
                  <c:v>45169</c:v>
                </c:pt>
                <c:pt idx="667">
                  <c:v>45168</c:v>
                </c:pt>
                <c:pt idx="668">
                  <c:v>45167</c:v>
                </c:pt>
                <c:pt idx="669">
                  <c:v>45166</c:v>
                </c:pt>
                <c:pt idx="670">
                  <c:v>45163</c:v>
                </c:pt>
                <c:pt idx="671">
                  <c:v>45162</c:v>
                </c:pt>
                <c:pt idx="672">
                  <c:v>45161</c:v>
                </c:pt>
                <c:pt idx="673">
                  <c:v>45160</c:v>
                </c:pt>
                <c:pt idx="674">
                  <c:v>45159</c:v>
                </c:pt>
                <c:pt idx="675">
                  <c:v>45156</c:v>
                </c:pt>
                <c:pt idx="676">
                  <c:v>45155</c:v>
                </c:pt>
                <c:pt idx="677">
                  <c:v>45154</c:v>
                </c:pt>
                <c:pt idx="678">
                  <c:v>45153</c:v>
                </c:pt>
                <c:pt idx="679">
                  <c:v>45152</c:v>
                </c:pt>
                <c:pt idx="680">
                  <c:v>45149</c:v>
                </c:pt>
                <c:pt idx="681">
                  <c:v>45148</c:v>
                </c:pt>
                <c:pt idx="682">
                  <c:v>45147</c:v>
                </c:pt>
                <c:pt idx="683">
                  <c:v>45146</c:v>
                </c:pt>
                <c:pt idx="684">
                  <c:v>45145</c:v>
                </c:pt>
                <c:pt idx="685">
                  <c:v>45142</c:v>
                </c:pt>
                <c:pt idx="686">
                  <c:v>45141</c:v>
                </c:pt>
                <c:pt idx="687">
                  <c:v>45140</c:v>
                </c:pt>
                <c:pt idx="688">
                  <c:v>45139</c:v>
                </c:pt>
                <c:pt idx="689">
                  <c:v>45138</c:v>
                </c:pt>
                <c:pt idx="690">
                  <c:v>45135</c:v>
                </c:pt>
                <c:pt idx="691">
                  <c:v>45134</c:v>
                </c:pt>
                <c:pt idx="692">
                  <c:v>45133</c:v>
                </c:pt>
                <c:pt idx="693">
                  <c:v>45132</c:v>
                </c:pt>
                <c:pt idx="694">
                  <c:v>45131</c:v>
                </c:pt>
                <c:pt idx="695">
                  <c:v>45128</c:v>
                </c:pt>
                <c:pt idx="696">
                  <c:v>45127</c:v>
                </c:pt>
                <c:pt idx="697">
                  <c:v>45126</c:v>
                </c:pt>
                <c:pt idx="698">
                  <c:v>45125</c:v>
                </c:pt>
                <c:pt idx="699">
                  <c:v>45124</c:v>
                </c:pt>
                <c:pt idx="700">
                  <c:v>45121</c:v>
                </c:pt>
                <c:pt idx="701">
                  <c:v>45120</c:v>
                </c:pt>
                <c:pt idx="702">
                  <c:v>45119</c:v>
                </c:pt>
                <c:pt idx="703">
                  <c:v>45118</c:v>
                </c:pt>
                <c:pt idx="704">
                  <c:v>45117</c:v>
                </c:pt>
                <c:pt idx="705">
                  <c:v>45114</c:v>
                </c:pt>
                <c:pt idx="706">
                  <c:v>45113</c:v>
                </c:pt>
                <c:pt idx="707">
                  <c:v>45112</c:v>
                </c:pt>
                <c:pt idx="708">
                  <c:v>45111</c:v>
                </c:pt>
                <c:pt idx="709">
                  <c:v>45110</c:v>
                </c:pt>
                <c:pt idx="710">
                  <c:v>45107</c:v>
                </c:pt>
                <c:pt idx="711">
                  <c:v>45106</c:v>
                </c:pt>
                <c:pt idx="712">
                  <c:v>45105</c:v>
                </c:pt>
                <c:pt idx="713">
                  <c:v>45104</c:v>
                </c:pt>
                <c:pt idx="714">
                  <c:v>45103</c:v>
                </c:pt>
                <c:pt idx="715">
                  <c:v>45100</c:v>
                </c:pt>
                <c:pt idx="716">
                  <c:v>45099</c:v>
                </c:pt>
                <c:pt idx="717">
                  <c:v>45098</c:v>
                </c:pt>
                <c:pt idx="718">
                  <c:v>45097</c:v>
                </c:pt>
                <c:pt idx="719">
                  <c:v>45096</c:v>
                </c:pt>
                <c:pt idx="720">
                  <c:v>45093</c:v>
                </c:pt>
                <c:pt idx="721">
                  <c:v>45092</c:v>
                </c:pt>
                <c:pt idx="722">
                  <c:v>45091</c:v>
                </c:pt>
                <c:pt idx="723">
                  <c:v>45090</c:v>
                </c:pt>
                <c:pt idx="724">
                  <c:v>45089</c:v>
                </c:pt>
                <c:pt idx="725">
                  <c:v>45086</c:v>
                </c:pt>
                <c:pt idx="726">
                  <c:v>45085</c:v>
                </c:pt>
                <c:pt idx="727">
                  <c:v>45084</c:v>
                </c:pt>
                <c:pt idx="728">
                  <c:v>45083</c:v>
                </c:pt>
                <c:pt idx="729">
                  <c:v>45082</c:v>
                </c:pt>
                <c:pt idx="730">
                  <c:v>45079</c:v>
                </c:pt>
                <c:pt idx="731">
                  <c:v>45078</c:v>
                </c:pt>
                <c:pt idx="732">
                  <c:v>45077</c:v>
                </c:pt>
                <c:pt idx="733">
                  <c:v>45076</c:v>
                </c:pt>
                <c:pt idx="734">
                  <c:v>45075</c:v>
                </c:pt>
                <c:pt idx="735">
                  <c:v>45072</c:v>
                </c:pt>
                <c:pt idx="736">
                  <c:v>45071</c:v>
                </c:pt>
                <c:pt idx="737">
                  <c:v>45070</c:v>
                </c:pt>
                <c:pt idx="738">
                  <c:v>45069</c:v>
                </c:pt>
                <c:pt idx="739">
                  <c:v>45068</c:v>
                </c:pt>
                <c:pt idx="740">
                  <c:v>45065</c:v>
                </c:pt>
                <c:pt idx="741">
                  <c:v>45064</c:v>
                </c:pt>
                <c:pt idx="742">
                  <c:v>45063</c:v>
                </c:pt>
                <c:pt idx="743">
                  <c:v>45062</c:v>
                </c:pt>
                <c:pt idx="744">
                  <c:v>45061</c:v>
                </c:pt>
                <c:pt idx="745">
                  <c:v>45058</c:v>
                </c:pt>
                <c:pt idx="746">
                  <c:v>45057</c:v>
                </c:pt>
                <c:pt idx="747">
                  <c:v>45056</c:v>
                </c:pt>
                <c:pt idx="748">
                  <c:v>45055</c:v>
                </c:pt>
                <c:pt idx="749">
                  <c:v>45054</c:v>
                </c:pt>
                <c:pt idx="750">
                  <c:v>45051</c:v>
                </c:pt>
                <c:pt idx="751">
                  <c:v>45050</c:v>
                </c:pt>
                <c:pt idx="752">
                  <c:v>45049</c:v>
                </c:pt>
                <c:pt idx="753">
                  <c:v>45048</c:v>
                </c:pt>
                <c:pt idx="754">
                  <c:v>45047</c:v>
                </c:pt>
                <c:pt idx="755">
                  <c:v>45044</c:v>
                </c:pt>
                <c:pt idx="756">
                  <c:v>45043</c:v>
                </c:pt>
                <c:pt idx="757">
                  <c:v>45042</c:v>
                </c:pt>
                <c:pt idx="758">
                  <c:v>45041</c:v>
                </c:pt>
                <c:pt idx="759">
                  <c:v>45040</c:v>
                </c:pt>
                <c:pt idx="760">
                  <c:v>45037</c:v>
                </c:pt>
                <c:pt idx="761">
                  <c:v>45036</c:v>
                </c:pt>
                <c:pt idx="762">
                  <c:v>45035</c:v>
                </c:pt>
                <c:pt idx="763">
                  <c:v>45034</c:v>
                </c:pt>
                <c:pt idx="764">
                  <c:v>45033</c:v>
                </c:pt>
                <c:pt idx="765">
                  <c:v>45030</c:v>
                </c:pt>
                <c:pt idx="766">
                  <c:v>45029</c:v>
                </c:pt>
                <c:pt idx="767">
                  <c:v>45028</c:v>
                </c:pt>
                <c:pt idx="768">
                  <c:v>45027</c:v>
                </c:pt>
                <c:pt idx="769">
                  <c:v>45026</c:v>
                </c:pt>
                <c:pt idx="770">
                  <c:v>45023</c:v>
                </c:pt>
                <c:pt idx="771">
                  <c:v>45022</c:v>
                </c:pt>
                <c:pt idx="772">
                  <c:v>45021</c:v>
                </c:pt>
                <c:pt idx="773">
                  <c:v>45020</c:v>
                </c:pt>
                <c:pt idx="774">
                  <c:v>45019</c:v>
                </c:pt>
                <c:pt idx="775">
                  <c:v>45016</c:v>
                </c:pt>
                <c:pt idx="776">
                  <c:v>45015</c:v>
                </c:pt>
                <c:pt idx="777">
                  <c:v>45014</c:v>
                </c:pt>
                <c:pt idx="778">
                  <c:v>45013</c:v>
                </c:pt>
                <c:pt idx="779">
                  <c:v>45012</c:v>
                </c:pt>
                <c:pt idx="780">
                  <c:v>45009</c:v>
                </c:pt>
                <c:pt idx="781">
                  <c:v>45008</c:v>
                </c:pt>
                <c:pt idx="782">
                  <c:v>45007</c:v>
                </c:pt>
                <c:pt idx="783">
                  <c:v>45006</c:v>
                </c:pt>
                <c:pt idx="784">
                  <c:v>45005</c:v>
                </c:pt>
                <c:pt idx="785">
                  <c:v>45002</c:v>
                </c:pt>
                <c:pt idx="786">
                  <c:v>45001</c:v>
                </c:pt>
                <c:pt idx="787">
                  <c:v>45000</c:v>
                </c:pt>
                <c:pt idx="788">
                  <c:v>44999</c:v>
                </c:pt>
                <c:pt idx="789">
                  <c:v>44998</c:v>
                </c:pt>
                <c:pt idx="790">
                  <c:v>44995</c:v>
                </c:pt>
                <c:pt idx="791">
                  <c:v>44994</c:v>
                </c:pt>
                <c:pt idx="792">
                  <c:v>44993</c:v>
                </c:pt>
                <c:pt idx="793">
                  <c:v>44992</c:v>
                </c:pt>
                <c:pt idx="794">
                  <c:v>44991</c:v>
                </c:pt>
                <c:pt idx="795">
                  <c:v>44988</c:v>
                </c:pt>
                <c:pt idx="796">
                  <c:v>44987</c:v>
                </c:pt>
                <c:pt idx="797">
                  <c:v>44986</c:v>
                </c:pt>
                <c:pt idx="798">
                  <c:v>44985</c:v>
                </c:pt>
                <c:pt idx="799">
                  <c:v>44984</c:v>
                </c:pt>
                <c:pt idx="800">
                  <c:v>44981</c:v>
                </c:pt>
                <c:pt idx="801">
                  <c:v>44980</c:v>
                </c:pt>
                <c:pt idx="802">
                  <c:v>44979</c:v>
                </c:pt>
                <c:pt idx="803">
                  <c:v>44978</c:v>
                </c:pt>
                <c:pt idx="804">
                  <c:v>44977</c:v>
                </c:pt>
                <c:pt idx="805">
                  <c:v>44974</c:v>
                </c:pt>
                <c:pt idx="806">
                  <c:v>44973</c:v>
                </c:pt>
                <c:pt idx="807">
                  <c:v>44972</c:v>
                </c:pt>
                <c:pt idx="808">
                  <c:v>44971</c:v>
                </c:pt>
                <c:pt idx="809">
                  <c:v>44970</c:v>
                </c:pt>
                <c:pt idx="810">
                  <c:v>44967</c:v>
                </c:pt>
                <c:pt idx="811">
                  <c:v>44966</c:v>
                </c:pt>
                <c:pt idx="812">
                  <c:v>44965</c:v>
                </c:pt>
                <c:pt idx="813">
                  <c:v>44964</c:v>
                </c:pt>
                <c:pt idx="814">
                  <c:v>44963</c:v>
                </c:pt>
                <c:pt idx="815">
                  <c:v>44960</c:v>
                </c:pt>
                <c:pt idx="816">
                  <c:v>44959</c:v>
                </c:pt>
                <c:pt idx="817">
                  <c:v>44958</c:v>
                </c:pt>
                <c:pt idx="818">
                  <c:v>44957</c:v>
                </c:pt>
                <c:pt idx="819">
                  <c:v>44956</c:v>
                </c:pt>
                <c:pt idx="820">
                  <c:v>44953</c:v>
                </c:pt>
                <c:pt idx="821">
                  <c:v>44952</c:v>
                </c:pt>
                <c:pt idx="822">
                  <c:v>44951</c:v>
                </c:pt>
                <c:pt idx="823">
                  <c:v>44950</c:v>
                </c:pt>
                <c:pt idx="824">
                  <c:v>44949</c:v>
                </c:pt>
                <c:pt idx="825">
                  <c:v>44946</c:v>
                </c:pt>
                <c:pt idx="826">
                  <c:v>44945</c:v>
                </c:pt>
                <c:pt idx="827">
                  <c:v>44944</c:v>
                </c:pt>
                <c:pt idx="828">
                  <c:v>44943</c:v>
                </c:pt>
                <c:pt idx="829">
                  <c:v>44942</c:v>
                </c:pt>
                <c:pt idx="830">
                  <c:v>44939</c:v>
                </c:pt>
                <c:pt idx="831">
                  <c:v>44938</c:v>
                </c:pt>
                <c:pt idx="832">
                  <c:v>44937</c:v>
                </c:pt>
                <c:pt idx="833">
                  <c:v>44936</c:v>
                </c:pt>
                <c:pt idx="834">
                  <c:v>44935</c:v>
                </c:pt>
                <c:pt idx="835">
                  <c:v>44932</c:v>
                </c:pt>
                <c:pt idx="836">
                  <c:v>44931</c:v>
                </c:pt>
                <c:pt idx="837">
                  <c:v>44930</c:v>
                </c:pt>
                <c:pt idx="838">
                  <c:v>44929</c:v>
                </c:pt>
                <c:pt idx="839">
                  <c:v>44928</c:v>
                </c:pt>
                <c:pt idx="840">
                  <c:v>44925</c:v>
                </c:pt>
                <c:pt idx="841">
                  <c:v>44924</c:v>
                </c:pt>
                <c:pt idx="842">
                  <c:v>44923</c:v>
                </c:pt>
                <c:pt idx="843">
                  <c:v>44922</c:v>
                </c:pt>
                <c:pt idx="844">
                  <c:v>44921</c:v>
                </c:pt>
                <c:pt idx="845">
                  <c:v>44918</c:v>
                </c:pt>
                <c:pt idx="846">
                  <c:v>44917</c:v>
                </c:pt>
                <c:pt idx="847">
                  <c:v>44916</c:v>
                </c:pt>
                <c:pt idx="848">
                  <c:v>44915</c:v>
                </c:pt>
                <c:pt idx="849">
                  <c:v>44914</c:v>
                </c:pt>
                <c:pt idx="850">
                  <c:v>44911</c:v>
                </c:pt>
                <c:pt idx="851">
                  <c:v>44910</c:v>
                </c:pt>
                <c:pt idx="852">
                  <c:v>44909</c:v>
                </c:pt>
                <c:pt idx="853">
                  <c:v>44908</c:v>
                </c:pt>
                <c:pt idx="854">
                  <c:v>44907</c:v>
                </c:pt>
                <c:pt idx="855">
                  <c:v>44904</c:v>
                </c:pt>
                <c:pt idx="856">
                  <c:v>44903</c:v>
                </c:pt>
                <c:pt idx="857">
                  <c:v>44902</c:v>
                </c:pt>
                <c:pt idx="858">
                  <c:v>44901</c:v>
                </c:pt>
                <c:pt idx="859">
                  <c:v>44900</c:v>
                </c:pt>
                <c:pt idx="860">
                  <c:v>44897</c:v>
                </c:pt>
                <c:pt idx="861">
                  <c:v>44896</c:v>
                </c:pt>
                <c:pt idx="862">
                  <c:v>44895</c:v>
                </c:pt>
                <c:pt idx="863">
                  <c:v>44894</c:v>
                </c:pt>
                <c:pt idx="864">
                  <c:v>44893</c:v>
                </c:pt>
                <c:pt idx="865">
                  <c:v>44890</c:v>
                </c:pt>
                <c:pt idx="866">
                  <c:v>44889</c:v>
                </c:pt>
                <c:pt idx="867">
                  <c:v>44888</c:v>
                </c:pt>
                <c:pt idx="868">
                  <c:v>44887</c:v>
                </c:pt>
                <c:pt idx="869">
                  <c:v>44886</c:v>
                </c:pt>
                <c:pt idx="870">
                  <c:v>44883</c:v>
                </c:pt>
                <c:pt idx="871">
                  <c:v>44882</c:v>
                </c:pt>
                <c:pt idx="872">
                  <c:v>44881</c:v>
                </c:pt>
                <c:pt idx="873">
                  <c:v>44880</c:v>
                </c:pt>
                <c:pt idx="874">
                  <c:v>44879</c:v>
                </c:pt>
                <c:pt idx="875">
                  <c:v>44876</c:v>
                </c:pt>
                <c:pt idx="876">
                  <c:v>44875</c:v>
                </c:pt>
                <c:pt idx="877">
                  <c:v>44874</c:v>
                </c:pt>
                <c:pt idx="878">
                  <c:v>44873</c:v>
                </c:pt>
                <c:pt idx="879">
                  <c:v>44872</c:v>
                </c:pt>
                <c:pt idx="880">
                  <c:v>44869</c:v>
                </c:pt>
                <c:pt idx="881">
                  <c:v>44868</c:v>
                </c:pt>
                <c:pt idx="882">
                  <c:v>44867</c:v>
                </c:pt>
                <c:pt idx="883">
                  <c:v>44866</c:v>
                </c:pt>
                <c:pt idx="884">
                  <c:v>44865</c:v>
                </c:pt>
                <c:pt idx="885">
                  <c:v>44862</c:v>
                </c:pt>
                <c:pt idx="886">
                  <c:v>44861</c:v>
                </c:pt>
                <c:pt idx="887">
                  <c:v>44860</c:v>
                </c:pt>
                <c:pt idx="888">
                  <c:v>44859</c:v>
                </c:pt>
                <c:pt idx="889">
                  <c:v>44858</c:v>
                </c:pt>
                <c:pt idx="890">
                  <c:v>44855</c:v>
                </c:pt>
                <c:pt idx="891">
                  <c:v>44854</c:v>
                </c:pt>
                <c:pt idx="892">
                  <c:v>44853</c:v>
                </c:pt>
                <c:pt idx="893">
                  <c:v>44852</c:v>
                </c:pt>
                <c:pt idx="894">
                  <c:v>44851</c:v>
                </c:pt>
                <c:pt idx="895">
                  <c:v>44848</c:v>
                </c:pt>
                <c:pt idx="896">
                  <c:v>44847</c:v>
                </c:pt>
                <c:pt idx="897">
                  <c:v>44846</c:v>
                </c:pt>
                <c:pt idx="898">
                  <c:v>44845</c:v>
                </c:pt>
                <c:pt idx="899">
                  <c:v>44844</c:v>
                </c:pt>
                <c:pt idx="900">
                  <c:v>44841</c:v>
                </c:pt>
                <c:pt idx="901">
                  <c:v>44840</c:v>
                </c:pt>
                <c:pt idx="902">
                  <c:v>44839</c:v>
                </c:pt>
                <c:pt idx="903">
                  <c:v>44838</c:v>
                </c:pt>
                <c:pt idx="904">
                  <c:v>44837</c:v>
                </c:pt>
                <c:pt idx="905">
                  <c:v>44834</c:v>
                </c:pt>
                <c:pt idx="906">
                  <c:v>44833</c:v>
                </c:pt>
                <c:pt idx="907">
                  <c:v>44832</c:v>
                </c:pt>
                <c:pt idx="908">
                  <c:v>44831</c:v>
                </c:pt>
                <c:pt idx="909">
                  <c:v>44830</c:v>
                </c:pt>
                <c:pt idx="910">
                  <c:v>44827</c:v>
                </c:pt>
                <c:pt idx="911">
                  <c:v>44826</c:v>
                </c:pt>
                <c:pt idx="912">
                  <c:v>44825</c:v>
                </c:pt>
                <c:pt idx="913">
                  <c:v>44824</c:v>
                </c:pt>
                <c:pt idx="914">
                  <c:v>44823</c:v>
                </c:pt>
                <c:pt idx="915">
                  <c:v>44820</c:v>
                </c:pt>
                <c:pt idx="916">
                  <c:v>44819</c:v>
                </c:pt>
                <c:pt idx="917">
                  <c:v>44818</c:v>
                </c:pt>
                <c:pt idx="918">
                  <c:v>44817</c:v>
                </c:pt>
                <c:pt idx="919">
                  <c:v>44816</c:v>
                </c:pt>
                <c:pt idx="920">
                  <c:v>44813</c:v>
                </c:pt>
                <c:pt idx="921">
                  <c:v>44812</c:v>
                </c:pt>
                <c:pt idx="922">
                  <c:v>44811</c:v>
                </c:pt>
                <c:pt idx="923">
                  <c:v>44810</c:v>
                </c:pt>
                <c:pt idx="924">
                  <c:v>44809</c:v>
                </c:pt>
                <c:pt idx="925">
                  <c:v>44806</c:v>
                </c:pt>
                <c:pt idx="926">
                  <c:v>44805</c:v>
                </c:pt>
                <c:pt idx="927">
                  <c:v>44804</c:v>
                </c:pt>
                <c:pt idx="928">
                  <c:v>44803</c:v>
                </c:pt>
                <c:pt idx="929">
                  <c:v>44802</c:v>
                </c:pt>
                <c:pt idx="930">
                  <c:v>44799</c:v>
                </c:pt>
                <c:pt idx="931">
                  <c:v>44798</c:v>
                </c:pt>
                <c:pt idx="932">
                  <c:v>44797</c:v>
                </c:pt>
                <c:pt idx="933">
                  <c:v>44796</c:v>
                </c:pt>
                <c:pt idx="934">
                  <c:v>44795</c:v>
                </c:pt>
                <c:pt idx="935">
                  <c:v>44792</c:v>
                </c:pt>
                <c:pt idx="936">
                  <c:v>44791</c:v>
                </c:pt>
                <c:pt idx="937">
                  <c:v>44790</c:v>
                </c:pt>
                <c:pt idx="938">
                  <c:v>44789</c:v>
                </c:pt>
                <c:pt idx="939">
                  <c:v>44788</c:v>
                </c:pt>
                <c:pt idx="940">
                  <c:v>44785</c:v>
                </c:pt>
                <c:pt idx="941">
                  <c:v>44784</c:v>
                </c:pt>
                <c:pt idx="942">
                  <c:v>44783</c:v>
                </c:pt>
                <c:pt idx="943">
                  <c:v>44782</c:v>
                </c:pt>
                <c:pt idx="944">
                  <c:v>44781</c:v>
                </c:pt>
                <c:pt idx="945">
                  <c:v>44778</c:v>
                </c:pt>
                <c:pt idx="946">
                  <c:v>44777</c:v>
                </c:pt>
                <c:pt idx="947">
                  <c:v>44776</c:v>
                </c:pt>
                <c:pt idx="948">
                  <c:v>44775</c:v>
                </c:pt>
                <c:pt idx="949">
                  <c:v>44774</c:v>
                </c:pt>
                <c:pt idx="950">
                  <c:v>44771</c:v>
                </c:pt>
                <c:pt idx="951">
                  <c:v>44770</c:v>
                </c:pt>
                <c:pt idx="952">
                  <c:v>44769</c:v>
                </c:pt>
                <c:pt idx="953">
                  <c:v>44768</c:v>
                </c:pt>
                <c:pt idx="954">
                  <c:v>44767</c:v>
                </c:pt>
                <c:pt idx="955">
                  <c:v>44764</c:v>
                </c:pt>
                <c:pt idx="956">
                  <c:v>44763</c:v>
                </c:pt>
                <c:pt idx="957">
                  <c:v>44762</c:v>
                </c:pt>
                <c:pt idx="958">
                  <c:v>44761</c:v>
                </c:pt>
                <c:pt idx="959">
                  <c:v>44760</c:v>
                </c:pt>
                <c:pt idx="960">
                  <c:v>44757</c:v>
                </c:pt>
                <c:pt idx="961">
                  <c:v>44756</c:v>
                </c:pt>
                <c:pt idx="962">
                  <c:v>44755</c:v>
                </c:pt>
                <c:pt idx="963">
                  <c:v>44754</c:v>
                </c:pt>
                <c:pt idx="964">
                  <c:v>44753</c:v>
                </c:pt>
                <c:pt idx="965">
                  <c:v>44750</c:v>
                </c:pt>
                <c:pt idx="966">
                  <c:v>44749</c:v>
                </c:pt>
                <c:pt idx="967">
                  <c:v>44748</c:v>
                </c:pt>
                <c:pt idx="968">
                  <c:v>44747</c:v>
                </c:pt>
                <c:pt idx="969">
                  <c:v>44746</c:v>
                </c:pt>
                <c:pt idx="970">
                  <c:v>44743</c:v>
                </c:pt>
                <c:pt idx="971">
                  <c:v>44742</c:v>
                </c:pt>
                <c:pt idx="972">
                  <c:v>44741</c:v>
                </c:pt>
                <c:pt idx="973">
                  <c:v>44740</c:v>
                </c:pt>
                <c:pt idx="974">
                  <c:v>44739</c:v>
                </c:pt>
                <c:pt idx="975">
                  <c:v>44736</c:v>
                </c:pt>
                <c:pt idx="976">
                  <c:v>44735</c:v>
                </c:pt>
                <c:pt idx="977">
                  <c:v>44734</c:v>
                </c:pt>
                <c:pt idx="978">
                  <c:v>44733</c:v>
                </c:pt>
                <c:pt idx="979">
                  <c:v>44732</c:v>
                </c:pt>
                <c:pt idx="980">
                  <c:v>44729</c:v>
                </c:pt>
                <c:pt idx="981">
                  <c:v>44728</c:v>
                </c:pt>
                <c:pt idx="982">
                  <c:v>44727</c:v>
                </c:pt>
                <c:pt idx="983">
                  <c:v>44726</c:v>
                </c:pt>
                <c:pt idx="984">
                  <c:v>44725</c:v>
                </c:pt>
                <c:pt idx="985">
                  <c:v>44722</c:v>
                </c:pt>
                <c:pt idx="986">
                  <c:v>44721</c:v>
                </c:pt>
                <c:pt idx="987">
                  <c:v>44720</c:v>
                </c:pt>
                <c:pt idx="988">
                  <c:v>44719</c:v>
                </c:pt>
                <c:pt idx="989">
                  <c:v>44718</c:v>
                </c:pt>
                <c:pt idx="990">
                  <c:v>44715</c:v>
                </c:pt>
                <c:pt idx="991">
                  <c:v>44714</c:v>
                </c:pt>
                <c:pt idx="992">
                  <c:v>44713</c:v>
                </c:pt>
                <c:pt idx="993">
                  <c:v>44712</c:v>
                </c:pt>
                <c:pt idx="994">
                  <c:v>44711</c:v>
                </c:pt>
                <c:pt idx="995">
                  <c:v>44708</c:v>
                </c:pt>
                <c:pt idx="996">
                  <c:v>44707</c:v>
                </c:pt>
                <c:pt idx="997">
                  <c:v>44706</c:v>
                </c:pt>
                <c:pt idx="998">
                  <c:v>44705</c:v>
                </c:pt>
                <c:pt idx="999">
                  <c:v>44704</c:v>
                </c:pt>
                <c:pt idx="1000">
                  <c:v>44701</c:v>
                </c:pt>
                <c:pt idx="1001">
                  <c:v>44700</c:v>
                </c:pt>
                <c:pt idx="1002">
                  <c:v>44699</c:v>
                </c:pt>
                <c:pt idx="1003">
                  <c:v>44698</c:v>
                </c:pt>
                <c:pt idx="1004">
                  <c:v>44697</c:v>
                </c:pt>
                <c:pt idx="1005">
                  <c:v>44694</c:v>
                </c:pt>
                <c:pt idx="1006">
                  <c:v>44693</c:v>
                </c:pt>
                <c:pt idx="1007">
                  <c:v>44692</c:v>
                </c:pt>
                <c:pt idx="1008">
                  <c:v>44691</c:v>
                </c:pt>
                <c:pt idx="1009">
                  <c:v>44690</c:v>
                </c:pt>
                <c:pt idx="1010">
                  <c:v>44687</c:v>
                </c:pt>
                <c:pt idx="1011">
                  <c:v>44686</c:v>
                </c:pt>
                <c:pt idx="1012">
                  <c:v>44685</c:v>
                </c:pt>
                <c:pt idx="1013">
                  <c:v>44684</c:v>
                </c:pt>
                <c:pt idx="1014">
                  <c:v>44683</c:v>
                </c:pt>
                <c:pt idx="1015">
                  <c:v>44680</c:v>
                </c:pt>
                <c:pt idx="1016">
                  <c:v>44679</c:v>
                </c:pt>
                <c:pt idx="1017">
                  <c:v>44678</c:v>
                </c:pt>
                <c:pt idx="1018">
                  <c:v>44677</c:v>
                </c:pt>
                <c:pt idx="1019">
                  <c:v>44676</c:v>
                </c:pt>
                <c:pt idx="1020">
                  <c:v>44673</c:v>
                </c:pt>
                <c:pt idx="1021">
                  <c:v>44672</c:v>
                </c:pt>
                <c:pt idx="1022">
                  <c:v>44671</c:v>
                </c:pt>
                <c:pt idx="1023">
                  <c:v>44670</c:v>
                </c:pt>
                <c:pt idx="1024">
                  <c:v>44669</c:v>
                </c:pt>
                <c:pt idx="1025">
                  <c:v>44666</c:v>
                </c:pt>
                <c:pt idx="1026">
                  <c:v>44665</c:v>
                </c:pt>
                <c:pt idx="1027">
                  <c:v>44664</c:v>
                </c:pt>
                <c:pt idx="1028">
                  <c:v>44663</c:v>
                </c:pt>
                <c:pt idx="1029">
                  <c:v>44662</c:v>
                </c:pt>
                <c:pt idx="1030">
                  <c:v>44659</c:v>
                </c:pt>
                <c:pt idx="1031">
                  <c:v>44658</c:v>
                </c:pt>
                <c:pt idx="1032">
                  <c:v>44657</c:v>
                </c:pt>
                <c:pt idx="1033">
                  <c:v>44656</c:v>
                </c:pt>
                <c:pt idx="1034">
                  <c:v>44655</c:v>
                </c:pt>
                <c:pt idx="1035">
                  <c:v>44652</c:v>
                </c:pt>
                <c:pt idx="1036">
                  <c:v>44651</c:v>
                </c:pt>
                <c:pt idx="1037">
                  <c:v>44650</c:v>
                </c:pt>
                <c:pt idx="1038">
                  <c:v>44649</c:v>
                </c:pt>
                <c:pt idx="1039">
                  <c:v>44648</c:v>
                </c:pt>
                <c:pt idx="1040">
                  <c:v>44645</c:v>
                </c:pt>
                <c:pt idx="1041">
                  <c:v>44644</c:v>
                </c:pt>
                <c:pt idx="1042">
                  <c:v>44643</c:v>
                </c:pt>
                <c:pt idx="1043">
                  <c:v>44642</c:v>
                </c:pt>
                <c:pt idx="1044">
                  <c:v>44641</c:v>
                </c:pt>
                <c:pt idx="1045">
                  <c:v>44638</c:v>
                </c:pt>
                <c:pt idx="1046">
                  <c:v>44637</c:v>
                </c:pt>
                <c:pt idx="1047">
                  <c:v>44636</c:v>
                </c:pt>
                <c:pt idx="1048">
                  <c:v>44635</c:v>
                </c:pt>
                <c:pt idx="1049">
                  <c:v>44634</c:v>
                </c:pt>
                <c:pt idx="1050">
                  <c:v>44631</c:v>
                </c:pt>
                <c:pt idx="1051">
                  <c:v>44630</c:v>
                </c:pt>
                <c:pt idx="1052">
                  <c:v>44629</c:v>
                </c:pt>
                <c:pt idx="1053">
                  <c:v>44628</c:v>
                </c:pt>
                <c:pt idx="1054">
                  <c:v>44627</c:v>
                </c:pt>
                <c:pt idx="1055">
                  <c:v>44624</c:v>
                </c:pt>
                <c:pt idx="1056">
                  <c:v>44623</c:v>
                </c:pt>
                <c:pt idx="1057">
                  <c:v>44622</c:v>
                </c:pt>
                <c:pt idx="1058">
                  <c:v>44621</c:v>
                </c:pt>
                <c:pt idx="1059">
                  <c:v>44620</c:v>
                </c:pt>
                <c:pt idx="1060">
                  <c:v>44617</c:v>
                </c:pt>
                <c:pt idx="1061">
                  <c:v>44616</c:v>
                </c:pt>
                <c:pt idx="1062">
                  <c:v>44615</c:v>
                </c:pt>
                <c:pt idx="1063">
                  <c:v>44614</c:v>
                </c:pt>
                <c:pt idx="1064">
                  <c:v>44613</c:v>
                </c:pt>
                <c:pt idx="1065">
                  <c:v>44610</c:v>
                </c:pt>
                <c:pt idx="1066">
                  <c:v>44609</c:v>
                </c:pt>
                <c:pt idx="1067">
                  <c:v>44608</c:v>
                </c:pt>
                <c:pt idx="1068">
                  <c:v>44607</c:v>
                </c:pt>
                <c:pt idx="1069">
                  <c:v>44606</c:v>
                </c:pt>
                <c:pt idx="1070">
                  <c:v>44603</c:v>
                </c:pt>
                <c:pt idx="1071">
                  <c:v>44602</c:v>
                </c:pt>
                <c:pt idx="1072">
                  <c:v>44601</c:v>
                </c:pt>
                <c:pt idx="1073">
                  <c:v>44600</c:v>
                </c:pt>
                <c:pt idx="1074">
                  <c:v>44599</c:v>
                </c:pt>
                <c:pt idx="1075">
                  <c:v>44596</c:v>
                </c:pt>
                <c:pt idx="1076">
                  <c:v>44595</c:v>
                </c:pt>
                <c:pt idx="1077">
                  <c:v>44594</c:v>
                </c:pt>
                <c:pt idx="1078">
                  <c:v>44593</c:v>
                </c:pt>
                <c:pt idx="1079">
                  <c:v>44592</c:v>
                </c:pt>
                <c:pt idx="1080">
                  <c:v>44589</c:v>
                </c:pt>
                <c:pt idx="1081">
                  <c:v>44588</c:v>
                </c:pt>
                <c:pt idx="1082">
                  <c:v>44587</c:v>
                </c:pt>
                <c:pt idx="1083">
                  <c:v>44586</c:v>
                </c:pt>
                <c:pt idx="1084">
                  <c:v>44585</c:v>
                </c:pt>
                <c:pt idx="1085">
                  <c:v>44582</c:v>
                </c:pt>
                <c:pt idx="1086">
                  <c:v>44581</c:v>
                </c:pt>
                <c:pt idx="1087">
                  <c:v>44580</c:v>
                </c:pt>
                <c:pt idx="1088">
                  <c:v>44579</c:v>
                </c:pt>
                <c:pt idx="1089">
                  <c:v>44578</c:v>
                </c:pt>
                <c:pt idx="1090">
                  <c:v>44575</c:v>
                </c:pt>
                <c:pt idx="1091">
                  <c:v>44574</c:v>
                </c:pt>
                <c:pt idx="1092">
                  <c:v>44573</c:v>
                </c:pt>
                <c:pt idx="1093">
                  <c:v>44572</c:v>
                </c:pt>
                <c:pt idx="1094">
                  <c:v>44571</c:v>
                </c:pt>
                <c:pt idx="1095">
                  <c:v>44568</c:v>
                </c:pt>
                <c:pt idx="1096">
                  <c:v>44567</c:v>
                </c:pt>
                <c:pt idx="1097">
                  <c:v>44566</c:v>
                </c:pt>
                <c:pt idx="1098">
                  <c:v>44565</c:v>
                </c:pt>
                <c:pt idx="1099">
                  <c:v>44564</c:v>
                </c:pt>
                <c:pt idx="1100">
                  <c:v>44561</c:v>
                </c:pt>
                <c:pt idx="1101">
                  <c:v>44560</c:v>
                </c:pt>
                <c:pt idx="1102">
                  <c:v>44559</c:v>
                </c:pt>
                <c:pt idx="1103">
                  <c:v>44558</c:v>
                </c:pt>
                <c:pt idx="1104">
                  <c:v>44557</c:v>
                </c:pt>
                <c:pt idx="1105">
                  <c:v>44554</c:v>
                </c:pt>
                <c:pt idx="1106">
                  <c:v>44553</c:v>
                </c:pt>
                <c:pt idx="1107">
                  <c:v>44552</c:v>
                </c:pt>
                <c:pt idx="1108">
                  <c:v>44551</c:v>
                </c:pt>
                <c:pt idx="1109">
                  <c:v>44550</c:v>
                </c:pt>
                <c:pt idx="1110">
                  <c:v>44547</c:v>
                </c:pt>
                <c:pt idx="1111">
                  <c:v>44546</c:v>
                </c:pt>
                <c:pt idx="1112">
                  <c:v>44545</c:v>
                </c:pt>
                <c:pt idx="1113">
                  <c:v>44544</c:v>
                </c:pt>
                <c:pt idx="1114">
                  <c:v>44543</c:v>
                </c:pt>
                <c:pt idx="1115">
                  <c:v>44540</c:v>
                </c:pt>
                <c:pt idx="1116">
                  <c:v>44539</c:v>
                </c:pt>
                <c:pt idx="1117">
                  <c:v>44538</c:v>
                </c:pt>
                <c:pt idx="1118">
                  <c:v>44537</c:v>
                </c:pt>
                <c:pt idx="1119">
                  <c:v>44536</c:v>
                </c:pt>
                <c:pt idx="1120">
                  <c:v>44533</c:v>
                </c:pt>
                <c:pt idx="1121">
                  <c:v>44532</c:v>
                </c:pt>
                <c:pt idx="1122">
                  <c:v>44531</c:v>
                </c:pt>
                <c:pt idx="1123">
                  <c:v>44530</c:v>
                </c:pt>
                <c:pt idx="1124">
                  <c:v>44529</c:v>
                </c:pt>
                <c:pt idx="1125">
                  <c:v>44526</c:v>
                </c:pt>
                <c:pt idx="1126">
                  <c:v>44525</c:v>
                </c:pt>
                <c:pt idx="1127">
                  <c:v>44524</c:v>
                </c:pt>
                <c:pt idx="1128">
                  <c:v>44523</c:v>
                </c:pt>
                <c:pt idx="1129">
                  <c:v>44522</c:v>
                </c:pt>
                <c:pt idx="1130">
                  <c:v>44519</c:v>
                </c:pt>
                <c:pt idx="1131">
                  <c:v>44518</c:v>
                </c:pt>
                <c:pt idx="1132">
                  <c:v>44517</c:v>
                </c:pt>
                <c:pt idx="1133">
                  <c:v>44516</c:v>
                </c:pt>
                <c:pt idx="1134">
                  <c:v>44515</c:v>
                </c:pt>
                <c:pt idx="1135">
                  <c:v>44512</c:v>
                </c:pt>
                <c:pt idx="1136">
                  <c:v>44511</c:v>
                </c:pt>
                <c:pt idx="1137">
                  <c:v>44510</c:v>
                </c:pt>
                <c:pt idx="1138">
                  <c:v>44509</c:v>
                </c:pt>
                <c:pt idx="1139">
                  <c:v>44508</c:v>
                </c:pt>
                <c:pt idx="1140">
                  <c:v>44505</c:v>
                </c:pt>
                <c:pt idx="1141">
                  <c:v>44504</c:v>
                </c:pt>
                <c:pt idx="1142">
                  <c:v>44503</c:v>
                </c:pt>
                <c:pt idx="1143">
                  <c:v>44502</c:v>
                </c:pt>
                <c:pt idx="1144">
                  <c:v>44501</c:v>
                </c:pt>
                <c:pt idx="1145">
                  <c:v>44498</c:v>
                </c:pt>
                <c:pt idx="1146">
                  <c:v>44497</c:v>
                </c:pt>
                <c:pt idx="1147">
                  <c:v>44496</c:v>
                </c:pt>
                <c:pt idx="1148">
                  <c:v>44495</c:v>
                </c:pt>
                <c:pt idx="1149">
                  <c:v>44494</c:v>
                </c:pt>
                <c:pt idx="1150">
                  <c:v>44491</c:v>
                </c:pt>
                <c:pt idx="1151">
                  <c:v>44490</c:v>
                </c:pt>
                <c:pt idx="1152">
                  <c:v>44489</c:v>
                </c:pt>
                <c:pt idx="1153">
                  <c:v>44488</c:v>
                </c:pt>
                <c:pt idx="1154">
                  <c:v>44487</c:v>
                </c:pt>
                <c:pt idx="1155">
                  <c:v>44484</c:v>
                </c:pt>
                <c:pt idx="1156">
                  <c:v>44483</c:v>
                </c:pt>
                <c:pt idx="1157">
                  <c:v>44482</c:v>
                </c:pt>
                <c:pt idx="1158">
                  <c:v>44481</c:v>
                </c:pt>
                <c:pt idx="1159">
                  <c:v>44480</c:v>
                </c:pt>
                <c:pt idx="1160">
                  <c:v>44477</c:v>
                </c:pt>
                <c:pt idx="1161">
                  <c:v>44476</c:v>
                </c:pt>
                <c:pt idx="1162">
                  <c:v>44475</c:v>
                </c:pt>
                <c:pt idx="1163">
                  <c:v>44474</c:v>
                </c:pt>
                <c:pt idx="1164">
                  <c:v>44473</c:v>
                </c:pt>
                <c:pt idx="1165">
                  <c:v>44470</c:v>
                </c:pt>
                <c:pt idx="1166">
                  <c:v>44469</c:v>
                </c:pt>
                <c:pt idx="1167">
                  <c:v>44468</c:v>
                </c:pt>
                <c:pt idx="1168">
                  <c:v>44467</c:v>
                </c:pt>
                <c:pt idx="1169">
                  <c:v>44466</c:v>
                </c:pt>
                <c:pt idx="1170">
                  <c:v>44463</c:v>
                </c:pt>
                <c:pt idx="1171">
                  <c:v>44462</c:v>
                </c:pt>
                <c:pt idx="1172">
                  <c:v>44461</c:v>
                </c:pt>
                <c:pt idx="1173">
                  <c:v>44460</c:v>
                </c:pt>
                <c:pt idx="1174">
                  <c:v>44459</c:v>
                </c:pt>
                <c:pt idx="1175">
                  <c:v>44456</c:v>
                </c:pt>
                <c:pt idx="1176">
                  <c:v>44455</c:v>
                </c:pt>
                <c:pt idx="1177">
                  <c:v>44454</c:v>
                </c:pt>
                <c:pt idx="1178">
                  <c:v>44453</c:v>
                </c:pt>
                <c:pt idx="1179">
                  <c:v>44452</c:v>
                </c:pt>
                <c:pt idx="1180">
                  <c:v>44449</c:v>
                </c:pt>
                <c:pt idx="1181">
                  <c:v>44448</c:v>
                </c:pt>
                <c:pt idx="1182">
                  <c:v>44447</c:v>
                </c:pt>
                <c:pt idx="1183">
                  <c:v>44446</c:v>
                </c:pt>
                <c:pt idx="1184">
                  <c:v>44445</c:v>
                </c:pt>
                <c:pt idx="1185">
                  <c:v>44442</c:v>
                </c:pt>
                <c:pt idx="1186">
                  <c:v>44441</c:v>
                </c:pt>
                <c:pt idx="1187">
                  <c:v>44440</c:v>
                </c:pt>
                <c:pt idx="1188">
                  <c:v>44439</c:v>
                </c:pt>
                <c:pt idx="1189">
                  <c:v>44438</c:v>
                </c:pt>
                <c:pt idx="1190">
                  <c:v>44435</c:v>
                </c:pt>
                <c:pt idx="1191">
                  <c:v>44434</c:v>
                </c:pt>
                <c:pt idx="1192">
                  <c:v>44433</c:v>
                </c:pt>
                <c:pt idx="1193">
                  <c:v>44432</c:v>
                </c:pt>
                <c:pt idx="1194">
                  <c:v>44431</c:v>
                </c:pt>
                <c:pt idx="1195">
                  <c:v>44428</c:v>
                </c:pt>
                <c:pt idx="1196">
                  <c:v>44427</c:v>
                </c:pt>
                <c:pt idx="1197">
                  <c:v>44426</c:v>
                </c:pt>
                <c:pt idx="1198">
                  <c:v>44425</c:v>
                </c:pt>
                <c:pt idx="1199">
                  <c:v>44424</c:v>
                </c:pt>
                <c:pt idx="1200">
                  <c:v>44421</c:v>
                </c:pt>
                <c:pt idx="1201">
                  <c:v>44420</c:v>
                </c:pt>
                <c:pt idx="1202">
                  <c:v>44419</c:v>
                </c:pt>
                <c:pt idx="1203">
                  <c:v>44418</c:v>
                </c:pt>
                <c:pt idx="1204">
                  <c:v>44417</c:v>
                </c:pt>
                <c:pt idx="1205">
                  <c:v>44414</c:v>
                </c:pt>
                <c:pt idx="1206">
                  <c:v>44413</c:v>
                </c:pt>
                <c:pt idx="1207">
                  <c:v>44412</c:v>
                </c:pt>
                <c:pt idx="1208">
                  <c:v>44411</c:v>
                </c:pt>
                <c:pt idx="1209">
                  <c:v>44410</c:v>
                </c:pt>
                <c:pt idx="1210">
                  <c:v>44407</c:v>
                </c:pt>
                <c:pt idx="1211">
                  <c:v>44406</c:v>
                </c:pt>
                <c:pt idx="1212">
                  <c:v>44405</c:v>
                </c:pt>
                <c:pt idx="1213">
                  <c:v>44404</c:v>
                </c:pt>
                <c:pt idx="1214">
                  <c:v>44403</c:v>
                </c:pt>
                <c:pt idx="1215">
                  <c:v>44400</c:v>
                </c:pt>
                <c:pt idx="1216">
                  <c:v>44399</c:v>
                </c:pt>
                <c:pt idx="1217">
                  <c:v>44398</c:v>
                </c:pt>
                <c:pt idx="1218">
                  <c:v>44397</c:v>
                </c:pt>
                <c:pt idx="1219">
                  <c:v>44396</c:v>
                </c:pt>
                <c:pt idx="1220">
                  <c:v>44393</c:v>
                </c:pt>
                <c:pt idx="1221">
                  <c:v>44392</c:v>
                </c:pt>
                <c:pt idx="1222">
                  <c:v>44391</c:v>
                </c:pt>
                <c:pt idx="1223">
                  <c:v>44390</c:v>
                </c:pt>
                <c:pt idx="1224">
                  <c:v>44389</c:v>
                </c:pt>
                <c:pt idx="1225">
                  <c:v>44386</c:v>
                </c:pt>
                <c:pt idx="1226">
                  <c:v>44385</c:v>
                </c:pt>
                <c:pt idx="1227">
                  <c:v>44384</c:v>
                </c:pt>
                <c:pt idx="1228">
                  <c:v>44383</c:v>
                </c:pt>
                <c:pt idx="1229">
                  <c:v>44382</c:v>
                </c:pt>
                <c:pt idx="1230">
                  <c:v>44379</c:v>
                </c:pt>
                <c:pt idx="1231">
                  <c:v>44378</c:v>
                </c:pt>
                <c:pt idx="1232">
                  <c:v>44377</c:v>
                </c:pt>
                <c:pt idx="1233">
                  <c:v>44376</c:v>
                </c:pt>
                <c:pt idx="1234">
                  <c:v>44375</c:v>
                </c:pt>
                <c:pt idx="1235">
                  <c:v>44372</c:v>
                </c:pt>
                <c:pt idx="1236">
                  <c:v>44371</c:v>
                </c:pt>
                <c:pt idx="1237">
                  <c:v>44370</c:v>
                </c:pt>
                <c:pt idx="1238">
                  <c:v>44369</c:v>
                </c:pt>
                <c:pt idx="1239">
                  <c:v>44368</c:v>
                </c:pt>
                <c:pt idx="1240">
                  <c:v>44365</c:v>
                </c:pt>
                <c:pt idx="1241">
                  <c:v>44364</c:v>
                </c:pt>
                <c:pt idx="1242">
                  <c:v>44363</c:v>
                </c:pt>
                <c:pt idx="1243">
                  <c:v>44362</c:v>
                </c:pt>
                <c:pt idx="1244">
                  <c:v>44361</c:v>
                </c:pt>
                <c:pt idx="1245">
                  <c:v>44358</c:v>
                </c:pt>
                <c:pt idx="1246">
                  <c:v>44357</c:v>
                </c:pt>
                <c:pt idx="1247">
                  <c:v>44356</c:v>
                </c:pt>
                <c:pt idx="1248">
                  <c:v>44355</c:v>
                </c:pt>
                <c:pt idx="1249">
                  <c:v>44354</c:v>
                </c:pt>
                <c:pt idx="1250">
                  <c:v>44351</c:v>
                </c:pt>
                <c:pt idx="1251">
                  <c:v>44350</c:v>
                </c:pt>
                <c:pt idx="1252">
                  <c:v>44349</c:v>
                </c:pt>
                <c:pt idx="1253">
                  <c:v>44348</c:v>
                </c:pt>
                <c:pt idx="1254">
                  <c:v>44347</c:v>
                </c:pt>
                <c:pt idx="1255">
                  <c:v>44344</c:v>
                </c:pt>
                <c:pt idx="1256">
                  <c:v>44343</c:v>
                </c:pt>
                <c:pt idx="1257">
                  <c:v>44342</c:v>
                </c:pt>
                <c:pt idx="1258">
                  <c:v>44341</c:v>
                </c:pt>
                <c:pt idx="1259">
                  <c:v>44340</c:v>
                </c:pt>
                <c:pt idx="1260">
                  <c:v>44337</c:v>
                </c:pt>
                <c:pt idx="1261">
                  <c:v>44336</c:v>
                </c:pt>
                <c:pt idx="1262">
                  <c:v>44335</c:v>
                </c:pt>
                <c:pt idx="1263">
                  <c:v>44334</c:v>
                </c:pt>
                <c:pt idx="1264">
                  <c:v>44333</c:v>
                </c:pt>
                <c:pt idx="1265">
                  <c:v>44330</c:v>
                </c:pt>
                <c:pt idx="1266">
                  <c:v>44329</c:v>
                </c:pt>
                <c:pt idx="1267">
                  <c:v>44328</c:v>
                </c:pt>
                <c:pt idx="1268">
                  <c:v>44327</c:v>
                </c:pt>
                <c:pt idx="1269">
                  <c:v>44326</c:v>
                </c:pt>
                <c:pt idx="1270">
                  <c:v>44323</c:v>
                </c:pt>
                <c:pt idx="1271">
                  <c:v>44322</c:v>
                </c:pt>
                <c:pt idx="1272">
                  <c:v>44321</c:v>
                </c:pt>
                <c:pt idx="1273">
                  <c:v>44320</c:v>
                </c:pt>
                <c:pt idx="1274">
                  <c:v>44319</c:v>
                </c:pt>
                <c:pt idx="1275">
                  <c:v>44316</c:v>
                </c:pt>
                <c:pt idx="1276">
                  <c:v>44315</c:v>
                </c:pt>
                <c:pt idx="1277">
                  <c:v>44314</c:v>
                </c:pt>
                <c:pt idx="1278">
                  <c:v>44313</c:v>
                </c:pt>
                <c:pt idx="1279">
                  <c:v>44312</c:v>
                </c:pt>
                <c:pt idx="1280">
                  <c:v>44309</c:v>
                </c:pt>
                <c:pt idx="1281">
                  <c:v>44308</c:v>
                </c:pt>
                <c:pt idx="1282">
                  <c:v>44307</c:v>
                </c:pt>
                <c:pt idx="1283">
                  <c:v>44306</c:v>
                </c:pt>
                <c:pt idx="1284">
                  <c:v>44305</c:v>
                </c:pt>
                <c:pt idx="1285">
                  <c:v>44302</c:v>
                </c:pt>
                <c:pt idx="1286">
                  <c:v>44301</c:v>
                </c:pt>
                <c:pt idx="1287">
                  <c:v>44300</c:v>
                </c:pt>
                <c:pt idx="1288">
                  <c:v>44299</c:v>
                </c:pt>
                <c:pt idx="1289">
                  <c:v>44298</c:v>
                </c:pt>
                <c:pt idx="1290">
                  <c:v>44295</c:v>
                </c:pt>
                <c:pt idx="1291">
                  <c:v>44294</c:v>
                </c:pt>
                <c:pt idx="1292">
                  <c:v>44293</c:v>
                </c:pt>
                <c:pt idx="1293">
                  <c:v>44292</c:v>
                </c:pt>
                <c:pt idx="1294">
                  <c:v>44291</c:v>
                </c:pt>
                <c:pt idx="1295">
                  <c:v>44288</c:v>
                </c:pt>
                <c:pt idx="1296">
                  <c:v>44287</c:v>
                </c:pt>
                <c:pt idx="1297">
                  <c:v>44286</c:v>
                </c:pt>
                <c:pt idx="1298">
                  <c:v>44285</c:v>
                </c:pt>
                <c:pt idx="1299">
                  <c:v>44284</c:v>
                </c:pt>
                <c:pt idx="1300">
                  <c:v>44281</c:v>
                </c:pt>
                <c:pt idx="1301">
                  <c:v>44280</c:v>
                </c:pt>
                <c:pt idx="1302">
                  <c:v>44279</c:v>
                </c:pt>
                <c:pt idx="1303">
                  <c:v>44278</c:v>
                </c:pt>
                <c:pt idx="1304">
                  <c:v>44277</c:v>
                </c:pt>
                <c:pt idx="1305">
                  <c:v>44274</c:v>
                </c:pt>
                <c:pt idx="1306">
                  <c:v>44273</c:v>
                </c:pt>
                <c:pt idx="1307">
                  <c:v>44272</c:v>
                </c:pt>
                <c:pt idx="1308">
                  <c:v>44271</c:v>
                </c:pt>
                <c:pt idx="1309">
                  <c:v>44270</c:v>
                </c:pt>
                <c:pt idx="1310">
                  <c:v>44267</c:v>
                </c:pt>
                <c:pt idx="1311">
                  <c:v>44266</c:v>
                </c:pt>
                <c:pt idx="1312">
                  <c:v>44265</c:v>
                </c:pt>
                <c:pt idx="1313">
                  <c:v>44264</c:v>
                </c:pt>
                <c:pt idx="1314">
                  <c:v>44263</c:v>
                </c:pt>
                <c:pt idx="1315">
                  <c:v>44260</c:v>
                </c:pt>
                <c:pt idx="1316">
                  <c:v>44259</c:v>
                </c:pt>
                <c:pt idx="1317">
                  <c:v>44258</c:v>
                </c:pt>
                <c:pt idx="1318">
                  <c:v>44257</c:v>
                </c:pt>
                <c:pt idx="1319">
                  <c:v>44256</c:v>
                </c:pt>
                <c:pt idx="1320">
                  <c:v>44253</c:v>
                </c:pt>
                <c:pt idx="1321">
                  <c:v>44252</c:v>
                </c:pt>
                <c:pt idx="1322">
                  <c:v>44251</c:v>
                </c:pt>
                <c:pt idx="1323">
                  <c:v>44250</c:v>
                </c:pt>
                <c:pt idx="1324">
                  <c:v>44249</c:v>
                </c:pt>
                <c:pt idx="1325">
                  <c:v>44246</c:v>
                </c:pt>
                <c:pt idx="1326">
                  <c:v>44245</c:v>
                </c:pt>
                <c:pt idx="1327">
                  <c:v>44244</c:v>
                </c:pt>
                <c:pt idx="1328">
                  <c:v>44243</c:v>
                </c:pt>
                <c:pt idx="1329">
                  <c:v>44242</c:v>
                </c:pt>
                <c:pt idx="1330">
                  <c:v>44239</c:v>
                </c:pt>
                <c:pt idx="1331">
                  <c:v>44238</c:v>
                </c:pt>
                <c:pt idx="1332">
                  <c:v>44237</c:v>
                </c:pt>
                <c:pt idx="1333">
                  <c:v>44236</c:v>
                </c:pt>
                <c:pt idx="1334">
                  <c:v>44235</c:v>
                </c:pt>
                <c:pt idx="1335">
                  <c:v>44232</c:v>
                </c:pt>
                <c:pt idx="1336">
                  <c:v>44231</c:v>
                </c:pt>
                <c:pt idx="1337">
                  <c:v>44230</c:v>
                </c:pt>
                <c:pt idx="1338">
                  <c:v>44229</c:v>
                </c:pt>
                <c:pt idx="1339">
                  <c:v>44228</c:v>
                </c:pt>
                <c:pt idx="1340">
                  <c:v>44225</c:v>
                </c:pt>
                <c:pt idx="1341">
                  <c:v>44224</c:v>
                </c:pt>
                <c:pt idx="1342">
                  <c:v>44223</c:v>
                </c:pt>
                <c:pt idx="1343">
                  <c:v>44222</c:v>
                </c:pt>
                <c:pt idx="1344">
                  <c:v>44221</c:v>
                </c:pt>
                <c:pt idx="1345">
                  <c:v>44218</c:v>
                </c:pt>
                <c:pt idx="1346">
                  <c:v>44217</c:v>
                </c:pt>
                <c:pt idx="1347">
                  <c:v>44216</c:v>
                </c:pt>
                <c:pt idx="1348">
                  <c:v>44215</c:v>
                </c:pt>
                <c:pt idx="1349">
                  <c:v>44214</c:v>
                </c:pt>
                <c:pt idx="1350">
                  <c:v>44211</c:v>
                </c:pt>
                <c:pt idx="1351">
                  <c:v>44210</c:v>
                </c:pt>
                <c:pt idx="1352">
                  <c:v>44209</c:v>
                </c:pt>
                <c:pt idx="1353">
                  <c:v>44208</c:v>
                </c:pt>
                <c:pt idx="1354">
                  <c:v>44207</c:v>
                </c:pt>
                <c:pt idx="1355">
                  <c:v>44204</c:v>
                </c:pt>
                <c:pt idx="1356">
                  <c:v>44203</c:v>
                </c:pt>
                <c:pt idx="1357">
                  <c:v>44202</c:v>
                </c:pt>
                <c:pt idx="1358">
                  <c:v>44201</c:v>
                </c:pt>
                <c:pt idx="1359">
                  <c:v>44200</c:v>
                </c:pt>
                <c:pt idx="1360">
                  <c:v>44197</c:v>
                </c:pt>
              </c:numCache>
            </c:numRef>
          </c:cat>
          <c:val>
            <c:numRef>
              <c:f>'Market Data'!$AB$3:$AB$1363</c:f>
              <c:numCache>
                <c:formatCode>0.00%</c:formatCode>
                <c:ptCount val="1361"/>
                <c:pt idx="0">
                  <c:v>0.49632352941176466</c:v>
                </c:pt>
                <c:pt idx="1">
                  <c:v>0.51046380090497734</c:v>
                </c:pt>
                <c:pt idx="2">
                  <c:v>0.50339366515837103</c:v>
                </c:pt>
                <c:pt idx="3">
                  <c:v>0.49915158371040719</c:v>
                </c:pt>
                <c:pt idx="4">
                  <c:v>0.51470588235294124</c:v>
                </c:pt>
                <c:pt idx="5">
                  <c:v>0.5118778280542986</c:v>
                </c:pt>
                <c:pt idx="6">
                  <c:v>0.51611990950226239</c:v>
                </c:pt>
                <c:pt idx="7">
                  <c:v>0.53308823529411764</c:v>
                </c:pt>
                <c:pt idx="8">
                  <c:v>0.53167420814479638</c:v>
                </c:pt>
                <c:pt idx="9">
                  <c:v>0.53733031674208143</c:v>
                </c:pt>
                <c:pt idx="10">
                  <c:v>0.54015837104072395</c:v>
                </c:pt>
                <c:pt idx="11">
                  <c:v>0.56136877828054299</c:v>
                </c:pt>
                <c:pt idx="12">
                  <c:v>0.58399321266968329</c:v>
                </c:pt>
                <c:pt idx="13">
                  <c:v>0.56136877828054299</c:v>
                </c:pt>
                <c:pt idx="14">
                  <c:v>0.58045814479638014</c:v>
                </c:pt>
                <c:pt idx="15">
                  <c:v>0.57833710407239813</c:v>
                </c:pt>
                <c:pt idx="16">
                  <c:v>0.51809304997128081</c:v>
                </c:pt>
                <c:pt idx="17">
                  <c:v>0.53072946582423897</c:v>
                </c:pt>
                <c:pt idx="18">
                  <c:v>0.52039058012636419</c:v>
                </c:pt>
                <c:pt idx="19">
                  <c:v>0.51694428489373923</c:v>
                </c:pt>
                <c:pt idx="20">
                  <c:v>0.52958070074669739</c:v>
                </c:pt>
                <c:pt idx="21">
                  <c:v>0.54221711659965532</c:v>
                </c:pt>
                <c:pt idx="22">
                  <c:v>0.55025847214244683</c:v>
                </c:pt>
                <c:pt idx="23">
                  <c:v>0.54451464675473871</c:v>
                </c:pt>
                <c:pt idx="24">
                  <c:v>0.55140723721998852</c:v>
                </c:pt>
                <c:pt idx="25">
                  <c:v>0.55140723721998852</c:v>
                </c:pt>
                <c:pt idx="26">
                  <c:v>0.55600229753015507</c:v>
                </c:pt>
                <c:pt idx="27">
                  <c:v>0.55944859276278003</c:v>
                </c:pt>
                <c:pt idx="28">
                  <c:v>0.56519241815048826</c:v>
                </c:pt>
                <c:pt idx="29">
                  <c:v>0.55025847214244683</c:v>
                </c:pt>
                <c:pt idx="30">
                  <c:v>0.55829982768523845</c:v>
                </c:pt>
                <c:pt idx="31">
                  <c:v>0.56748994830557153</c:v>
                </c:pt>
                <c:pt idx="32">
                  <c:v>0.58472142446869613</c:v>
                </c:pt>
                <c:pt idx="33">
                  <c:v>0.57093624353819639</c:v>
                </c:pt>
                <c:pt idx="34">
                  <c:v>0.58587018954623771</c:v>
                </c:pt>
                <c:pt idx="35">
                  <c:v>0.5950603101665709</c:v>
                </c:pt>
                <c:pt idx="36">
                  <c:v>0.60080413555427914</c:v>
                </c:pt>
                <c:pt idx="37">
                  <c:v>0.59161401493394605</c:v>
                </c:pt>
                <c:pt idx="38">
                  <c:v>0.60195290063182083</c:v>
                </c:pt>
                <c:pt idx="39">
                  <c:v>0.58587018954623771</c:v>
                </c:pt>
                <c:pt idx="40">
                  <c:v>0.6731763354394027</c:v>
                </c:pt>
                <c:pt idx="41">
                  <c:v>0.67662263067202755</c:v>
                </c:pt>
                <c:pt idx="42">
                  <c:v>0.67432510051694428</c:v>
                </c:pt>
                <c:pt idx="43">
                  <c:v>0.65709362435381957</c:v>
                </c:pt>
                <c:pt idx="44">
                  <c:v>0.66513497989661119</c:v>
                </c:pt>
                <c:pt idx="45">
                  <c:v>0.66513497989661119</c:v>
                </c:pt>
                <c:pt idx="46">
                  <c:v>0.672027570361861</c:v>
                </c:pt>
                <c:pt idx="47">
                  <c:v>0.65824238943136137</c:v>
                </c:pt>
                <c:pt idx="48">
                  <c:v>0.64215967834577825</c:v>
                </c:pt>
                <c:pt idx="49">
                  <c:v>0.64675473865594479</c:v>
                </c:pt>
                <c:pt idx="50">
                  <c:v>0.64101091326823667</c:v>
                </c:pt>
                <c:pt idx="51">
                  <c:v>0.63986214819069498</c:v>
                </c:pt>
                <c:pt idx="52">
                  <c:v>0.61803561171740373</c:v>
                </c:pt>
                <c:pt idx="53">
                  <c:v>0.63067202757036189</c:v>
                </c:pt>
                <c:pt idx="54">
                  <c:v>0.64101091326823667</c:v>
                </c:pt>
                <c:pt idx="55">
                  <c:v>0.63756461803561171</c:v>
                </c:pt>
                <c:pt idx="56">
                  <c:v>0.62837449741527851</c:v>
                </c:pt>
                <c:pt idx="57">
                  <c:v>0.62837449741527851</c:v>
                </c:pt>
                <c:pt idx="58">
                  <c:v>0.62492820218265366</c:v>
                </c:pt>
                <c:pt idx="59">
                  <c:v>0.61688684663986215</c:v>
                </c:pt>
                <c:pt idx="60">
                  <c:v>0.62492820218265366</c:v>
                </c:pt>
                <c:pt idx="61">
                  <c:v>0.61458931648477877</c:v>
                </c:pt>
                <c:pt idx="62">
                  <c:v>0.61458931648477877</c:v>
                </c:pt>
                <c:pt idx="63">
                  <c:v>0.60884549109707065</c:v>
                </c:pt>
                <c:pt idx="64">
                  <c:v>0.62033314187248711</c:v>
                </c:pt>
                <c:pt idx="65">
                  <c:v>0.6214819069500287</c:v>
                </c:pt>
                <c:pt idx="66">
                  <c:v>0.64560597357840321</c:v>
                </c:pt>
                <c:pt idx="67">
                  <c:v>0.65479609419873641</c:v>
                </c:pt>
                <c:pt idx="68">
                  <c:v>0.67432510051694428</c:v>
                </c:pt>
                <c:pt idx="69">
                  <c:v>0.68121769098219409</c:v>
                </c:pt>
                <c:pt idx="70">
                  <c:v>0.69730040206777721</c:v>
                </c:pt>
                <c:pt idx="71">
                  <c:v>0.69500287191269383</c:v>
                </c:pt>
                <c:pt idx="72">
                  <c:v>0.71108558299827684</c:v>
                </c:pt>
                <c:pt idx="73">
                  <c:v>0.7064905226881103</c:v>
                </c:pt>
                <c:pt idx="74">
                  <c:v>0.70189546237794376</c:v>
                </c:pt>
                <c:pt idx="75">
                  <c:v>0.70074669730040207</c:v>
                </c:pt>
                <c:pt idx="76">
                  <c:v>0.70419299253302703</c:v>
                </c:pt>
                <c:pt idx="77">
                  <c:v>0.70534175761056861</c:v>
                </c:pt>
                <c:pt idx="78">
                  <c:v>0.6892590465249856</c:v>
                </c:pt>
                <c:pt idx="79">
                  <c:v>0.69385410683515225</c:v>
                </c:pt>
                <c:pt idx="80">
                  <c:v>0.6892590465249856</c:v>
                </c:pt>
                <c:pt idx="81">
                  <c:v>0.67892016082711082</c:v>
                </c:pt>
                <c:pt idx="82">
                  <c:v>0.67892016082711082</c:v>
                </c:pt>
                <c:pt idx="83">
                  <c:v>0.67087880528431931</c:v>
                </c:pt>
                <c:pt idx="84">
                  <c:v>0.65709362435381957</c:v>
                </c:pt>
                <c:pt idx="85">
                  <c:v>0.65249856404365303</c:v>
                </c:pt>
                <c:pt idx="86">
                  <c:v>0.64675473865594479</c:v>
                </c:pt>
                <c:pt idx="87">
                  <c:v>0.64445720850086163</c:v>
                </c:pt>
                <c:pt idx="88">
                  <c:v>0.64215967834577825</c:v>
                </c:pt>
                <c:pt idx="89">
                  <c:v>0.64905226881102818</c:v>
                </c:pt>
                <c:pt idx="90">
                  <c:v>0.66513497989661119</c:v>
                </c:pt>
                <c:pt idx="91">
                  <c:v>0.66743251005169435</c:v>
                </c:pt>
                <c:pt idx="92">
                  <c:v>0.67432510051694428</c:v>
                </c:pt>
                <c:pt idx="93">
                  <c:v>0.65709362435381957</c:v>
                </c:pt>
                <c:pt idx="94">
                  <c:v>0.65134979896611145</c:v>
                </c:pt>
                <c:pt idx="95">
                  <c:v>0.65479609419873641</c:v>
                </c:pt>
                <c:pt idx="96">
                  <c:v>0.6639862148190695</c:v>
                </c:pt>
                <c:pt idx="97">
                  <c:v>0.63389986219568206</c:v>
                </c:pt>
                <c:pt idx="98">
                  <c:v>0.6384933394579696</c:v>
                </c:pt>
                <c:pt idx="99">
                  <c:v>0.64653192466697285</c:v>
                </c:pt>
                <c:pt idx="100">
                  <c:v>0.65227377124483232</c:v>
                </c:pt>
                <c:pt idx="101">
                  <c:v>0.65457050987597609</c:v>
                </c:pt>
                <c:pt idx="102">
                  <c:v>0.66260909508497923</c:v>
                </c:pt>
                <c:pt idx="103">
                  <c:v>0.67524115755627012</c:v>
                </c:pt>
                <c:pt idx="104">
                  <c:v>0.67179604960955441</c:v>
                </c:pt>
                <c:pt idx="105">
                  <c:v>0.66490583371612311</c:v>
                </c:pt>
                <c:pt idx="106">
                  <c:v>0.66375746440055128</c:v>
                </c:pt>
                <c:pt idx="107">
                  <c:v>0.65457050987597609</c:v>
                </c:pt>
                <c:pt idx="108">
                  <c:v>0.6580156178226918</c:v>
                </c:pt>
                <c:pt idx="109">
                  <c:v>0.64997703261368855</c:v>
                </c:pt>
                <c:pt idx="110">
                  <c:v>0.64079007808911348</c:v>
                </c:pt>
                <c:pt idx="111">
                  <c:v>0.64423518603582919</c:v>
                </c:pt>
                <c:pt idx="112">
                  <c:v>0.66490583371612311</c:v>
                </c:pt>
                <c:pt idx="113">
                  <c:v>0.66490583371612311</c:v>
                </c:pt>
                <c:pt idx="114">
                  <c:v>0.65342214056040426</c:v>
                </c:pt>
                <c:pt idx="115">
                  <c:v>0.62700964630225076</c:v>
                </c:pt>
                <c:pt idx="116">
                  <c:v>0.63389986219568206</c:v>
                </c:pt>
                <c:pt idx="117">
                  <c:v>0.65112540192926038</c:v>
                </c:pt>
                <c:pt idx="118">
                  <c:v>0.67064768029398247</c:v>
                </c:pt>
                <c:pt idx="119">
                  <c:v>0.67868626550298572</c:v>
                </c:pt>
                <c:pt idx="120">
                  <c:v>0.6947634359209921</c:v>
                </c:pt>
                <c:pt idx="121">
                  <c:v>0.70280202112999546</c:v>
                </c:pt>
                <c:pt idx="122">
                  <c:v>0.70165365181442352</c:v>
                </c:pt>
                <c:pt idx="123">
                  <c:v>0.71198897565457053</c:v>
                </c:pt>
                <c:pt idx="124">
                  <c:v>0.70280202112999546</c:v>
                </c:pt>
                <c:pt idx="125">
                  <c:v>0.71658245291685807</c:v>
                </c:pt>
                <c:pt idx="126">
                  <c:v>0.72462103812586121</c:v>
                </c:pt>
                <c:pt idx="127">
                  <c:v>0.71543408360128624</c:v>
                </c:pt>
                <c:pt idx="128">
                  <c:v>0.71658245291685807</c:v>
                </c:pt>
                <c:pt idx="129">
                  <c:v>0.72691777675700509</c:v>
                </c:pt>
                <c:pt idx="130">
                  <c:v>0.75562700964630225</c:v>
                </c:pt>
                <c:pt idx="131">
                  <c:v>0.7636655948553055</c:v>
                </c:pt>
                <c:pt idx="132">
                  <c:v>0.76022048690858979</c:v>
                </c:pt>
                <c:pt idx="133">
                  <c:v>0.77170418006430863</c:v>
                </c:pt>
                <c:pt idx="134">
                  <c:v>0.79581993569131826</c:v>
                </c:pt>
                <c:pt idx="135">
                  <c:v>0.81763895268718423</c:v>
                </c:pt>
                <c:pt idx="136">
                  <c:v>0.82912264584290307</c:v>
                </c:pt>
                <c:pt idx="137">
                  <c:v>0.81304547542489669</c:v>
                </c:pt>
                <c:pt idx="138">
                  <c:v>0.82567753789618747</c:v>
                </c:pt>
                <c:pt idx="139">
                  <c:v>0.83371612310519061</c:v>
                </c:pt>
                <c:pt idx="140">
                  <c:v>0.83141938447404684</c:v>
                </c:pt>
                <c:pt idx="141">
                  <c:v>0.82452916858061542</c:v>
                </c:pt>
                <c:pt idx="142">
                  <c:v>0.81878732200275606</c:v>
                </c:pt>
                <c:pt idx="143">
                  <c:v>0.81878732200275606</c:v>
                </c:pt>
                <c:pt idx="144">
                  <c:v>0.82797427652733113</c:v>
                </c:pt>
                <c:pt idx="145">
                  <c:v>0.82797427652733113</c:v>
                </c:pt>
                <c:pt idx="146">
                  <c:v>0.81878732200275606</c:v>
                </c:pt>
                <c:pt idx="147">
                  <c:v>0.82108406063389994</c:v>
                </c:pt>
                <c:pt idx="148">
                  <c:v>0.80960036747818098</c:v>
                </c:pt>
                <c:pt idx="149">
                  <c:v>0.81074873679375281</c:v>
                </c:pt>
                <c:pt idx="150">
                  <c:v>0.81304547542489669</c:v>
                </c:pt>
                <c:pt idx="151">
                  <c:v>0.81534221405604035</c:v>
                </c:pt>
                <c:pt idx="152">
                  <c:v>0.81993569131832789</c:v>
                </c:pt>
                <c:pt idx="153">
                  <c:v>0.82108406063389994</c:v>
                </c:pt>
                <c:pt idx="154">
                  <c:v>0.81074873679375281</c:v>
                </c:pt>
                <c:pt idx="155">
                  <c:v>0.80960036747818098</c:v>
                </c:pt>
                <c:pt idx="156">
                  <c:v>0.82108406063389994</c:v>
                </c:pt>
                <c:pt idx="157">
                  <c:v>0.82912264584290307</c:v>
                </c:pt>
                <c:pt idx="158">
                  <c:v>0.80960036747818098</c:v>
                </c:pt>
                <c:pt idx="159">
                  <c:v>0.81993569131832789</c:v>
                </c:pt>
                <c:pt idx="160">
                  <c:v>0.81189710610932475</c:v>
                </c:pt>
                <c:pt idx="161">
                  <c:v>0.7969683050068902</c:v>
                </c:pt>
                <c:pt idx="162">
                  <c:v>0.78397212543554018</c:v>
                </c:pt>
                <c:pt idx="163">
                  <c:v>0.78070557491289205</c:v>
                </c:pt>
                <c:pt idx="164">
                  <c:v>0.76546167247386765</c:v>
                </c:pt>
                <c:pt idx="165">
                  <c:v>0.77635017421602792</c:v>
                </c:pt>
                <c:pt idx="166">
                  <c:v>0.78070557491289205</c:v>
                </c:pt>
                <c:pt idx="167">
                  <c:v>0.77961672473867605</c:v>
                </c:pt>
                <c:pt idx="168">
                  <c:v>0.8035714285714286</c:v>
                </c:pt>
                <c:pt idx="169">
                  <c:v>0.79921602787456447</c:v>
                </c:pt>
                <c:pt idx="170">
                  <c:v>0.817726480836237</c:v>
                </c:pt>
                <c:pt idx="171">
                  <c:v>0.82752613240418116</c:v>
                </c:pt>
                <c:pt idx="172">
                  <c:v>0.83188153310104529</c:v>
                </c:pt>
                <c:pt idx="173">
                  <c:v>0.83079268292682928</c:v>
                </c:pt>
                <c:pt idx="174">
                  <c:v>0.82861498257839727</c:v>
                </c:pt>
                <c:pt idx="175">
                  <c:v>0.83732578397212554</c:v>
                </c:pt>
                <c:pt idx="176">
                  <c:v>0.85365853658536595</c:v>
                </c:pt>
                <c:pt idx="177">
                  <c:v>0.84930313588850181</c:v>
                </c:pt>
                <c:pt idx="178">
                  <c:v>0.84603658536585369</c:v>
                </c:pt>
                <c:pt idx="179">
                  <c:v>0.85039198606271782</c:v>
                </c:pt>
                <c:pt idx="180">
                  <c:v>0.86019163763066209</c:v>
                </c:pt>
                <c:pt idx="181">
                  <c:v>0.85692508710801407</c:v>
                </c:pt>
                <c:pt idx="182">
                  <c:v>0.84168118466898967</c:v>
                </c:pt>
                <c:pt idx="183">
                  <c:v>0.85148083623693394</c:v>
                </c:pt>
                <c:pt idx="184">
                  <c:v>0.84168118466898967</c:v>
                </c:pt>
                <c:pt idx="185">
                  <c:v>0.85256968641114994</c:v>
                </c:pt>
                <c:pt idx="186">
                  <c:v>0.85256968641114994</c:v>
                </c:pt>
                <c:pt idx="187">
                  <c:v>0.84930313588850181</c:v>
                </c:pt>
                <c:pt idx="188">
                  <c:v>0.84168118466898967</c:v>
                </c:pt>
                <c:pt idx="189">
                  <c:v>0.83841463414634154</c:v>
                </c:pt>
                <c:pt idx="190">
                  <c:v>0.83188153310104529</c:v>
                </c:pt>
                <c:pt idx="191">
                  <c:v>0.81990418118466912</c:v>
                </c:pt>
                <c:pt idx="192">
                  <c:v>0.81119337979094086</c:v>
                </c:pt>
                <c:pt idx="193">
                  <c:v>0.81554878048780499</c:v>
                </c:pt>
                <c:pt idx="194">
                  <c:v>0.81337108013937287</c:v>
                </c:pt>
                <c:pt idx="195">
                  <c:v>0.82425958188153314</c:v>
                </c:pt>
                <c:pt idx="196">
                  <c:v>0.817726480836237</c:v>
                </c:pt>
                <c:pt idx="197">
                  <c:v>0.817726480836237</c:v>
                </c:pt>
                <c:pt idx="198">
                  <c:v>0.80901567944250874</c:v>
                </c:pt>
                <c:pt idx="199">
                  <c:v>0.79268292682926833</c:v>
                </c:pt>
                <c:pt idx="200">
                  <c:v>0.84603658536585369</c:v>
                </c:pt>
                <c:pt idx="201">
                  <c:v>0.84930313588850181</c:v>
                </c:pt>
                <c:pt idx="202">
                  <c:v>0.85256968641114994</c:v>
                </c:pt>
                <c:pt idx="203">
                  <c:v>0.85583623693379807</c:v>
                </c:pt>
                <c:pt idx="204">
                  <c:v>0.86563588850174222</c:v>
                </c:pt>
                <c:pt idx="205">
                  <c:v>0.85148083623693394</c:v>
                </c:pt>
                <c:pt idx="206">
                  <c:v>0.85148083623693394</c:v>
                </c:pt>
                <c:pt idx="207">
                  <c:v>0.85148083623693394</c:v>
                </c:pt>
                <c:pt idx="208">
                  <c:v>0.85039198606271782</c:v>
                </c:pt>
                <c:pt idx="209">
                  <c:v>0.85148083623693394</c:v>
                </c:pt>
                <c:pt idx="210">
                  <c:v>0.85365853658536595</c:v>
                </c:pt>
                <c:pt idx="211">
                  <c:v>0.85692508710801407</c:v>
                </c:pt>
                <c:pt idx="212">
                  <c:v>0.84930313588850181</c:v>
                </c:pt>
                <c:pt idx="213">
                  <c:v>0.85801393728222997</c:v>
                </c:pt>
                <c:pt idx="214">
                  <c:v>0.83732578397212554</c:v>
                </c:pt>
                <c:pt idx="215">
                  <c:v>0.83732578397212554</c:v>
                </c:pt>
                <c:pt idx="216">
                  <c:v>0.82208188153310113</c:v>
                </c:pt>
                <c:pt idx="217">
                  <c:v>0.82861498257839727</c:v>
                </c:pt>
                <c:pt idx="218">
                  <c:v>0.84277003484320567</c:v>
                </c:pt>
                <c:pt idx="219">
                  <c:v>0.84603658536585369</c:v>
                </c:pt>
                <c:pt idx="220">
                  <c:v>0.84385888501742168</c:v>
                </c:pt>
                <c:pt idx="221">
                  <c:v>0.84059233449477355</c:v>
                </c:pt>
                <c:pt idx="222">
                  <c:v>0.83623693379790942</c:v>
                </c:pt>
                <c:pt idx="223">
                  <c:v>0.82970383275261328</c:v>
                </c:pt>
                <c:pt idx="224">
                  <c:v>0.80901567944250874</c:v>
                </c:pt>
                <c:pt idx="225">
                  <c:v>0.78397212543554018</c:v>
                </c:pt>
                <c:pt idx="226">
                  <c:v>0.7730836236933798</c:v>
                </c:pt>
                <c:pt idx="227">
                  <c:v>0.71629822280017341</c:v>
                </c:pt>
                <c:pt idx="228">
                  <c:v>0.72821846553966185</c:v>
                </c:pt>
                <c:pt idx="229">
                  <c:v>0.71629822280017341</c:v>
                </c:pt>
                <c:pt idx="230">
                  <c:v>0.73146944083224974</c:v>
                </c:pt>
                <c:pt idx="231">
                  <c:v>0.73146944083224974</c:v>
                </c:pt>
                <c:pt idx="232">
                  <c:v>0.74122236671001296</c:v>
                </c:pt>
                <c:pt idx="233">
                  <c:v>0.7563935847420894</c:v>
                </c:pt>
                <c:pt idx="234">
                  <c:v>0.76939748591244039</c:v>
                </c:pt>
                <c:pt idx="235">
                  <c:v>0.76072821846553962</c:v>
                </c:pt>
                <c:pt idx="236">
                  <c:v>0.7563935847420894</c:v>
                </c:pt>
                <c:pt idx="237">
                  <c:v>0.75422626788036418</c:v>
                </c:pt>
                <c:pt idx="238">
                  <c:v>0.73363675769397485</c:v>
                </c:pt>
                <c:pt idx="239">
                  <c:v>0.72388383181621152</c:v>
                </c:pt>
                <c:pt idx="240">
                  <c:v>0.73580407455570007</c:v>
                </c:pt>
                <c:pt idx="241">
                  <c:v>0.73580407455570007</c:v>
                </c:pt>
                <c:pt idx="242">
                  <c:v>0.71954919809276119</c:v>
                </c:pt>
                <c:pt idx="243">
                  <c:v>0.72496749024707419</c:v>
                </c:pt>
                <c:pt idx="244">
                  <c:v>0.70979627221499786</c:v>
                </c:pt>
                <c:pt idx="245">
                  <c:v>0.71196358907672308</c:v>
                </c:pt>
                <c:pt idx="246">
                  <c:v>0.72605114867793674</c:v>
                </c:pt>
                <c:pt idx="247">
                  <c:v>0.76181187689640228</c:v>
                </c:pt>
                <c:pt idx="248">
                  <c:v>0.70112700476809708</c:v>
                </c:pt>
                <c:pt idx="249">
                  <c:v>0.71304724750758564</c:v>
                </c:pt>
                <c:pt idx="250">
                  <c:v>0.76723016905071528</c:v>
                </c:pt>
                <c:pt idx="251">
                  <c:v>0.84958820979627225</c:v>
                </c:pt>
                <c:pt idx="252">
                  <c:v>0.86259211096662336</c:v>
                </c:pt>
                <c:pt idx="253">
                  <c:v>0.8723450368443868</c:v>
                </c:pt>
                <c:pt idx="254">
                  <c:v>0.86801040312093625</c:v>
                </c:pt>
                <c:pt idx="255">
                  <c:v>0.86584308625921114</c:v>
                </c:pt>
                <c:pt idx="256">
                  <c:v>0.86801040312093625</c:v>
                </c:pt>
                <c:pt idx="257">
                  <c:v>0.86801040312093625</c:v>
                </c:pt>
                <c:pt idx="258">
                  <c:v>0.85825747724317292</c:v>
                </c:pt>
                <c:pt idx="259">
                  <c:v>0.85175552665799747</c:v>
                </c:pt>
                <c:pt idx="260">
                  <c:v>0.83766796705678381</c:v>
                </c:pt>
                <c:pt idx="261">
                  <c:v>0.83658430862592115</c:v>
                </c:pt>
                <c:pt idx="262">
                  <c:v>0.83875162548764637</c:v>
                </c:pt>
                <c:pt idx="263">
                  <c:v>0.84633723450368437</c:v>
                </c:pt>
                <c:pt idx="264">
                  <c:v>0.83875162548764637</c:v>
                </c:pt>
                <c:pt idx="265">
                  <c:v>0.87559601213697447</c:v>
                </c:pt>
                <c:pt idx="266">
                  <c:v>0.86259211096662336</c:v>
                </c:pt>
                <c:pt idx="267">
                  <c:v>0.87993064586042469</c:v>
                </c:pt>
                <c:pt idx="268">
                  <c:v>0.87126137841352402</c:v>
                </c:pt>
                <c:pt idx="269">
                  <c:v>0.89510186389250113</c:v>
                </c:pt>
                <c:pt idx="270">
                  <c:v>0.90160381447767668</c:v>
                </c:pt>
                <c:pt idx="271">
                  <c:v>0.88101430429128746</c:v>
                </c:pt>
                <c:pt idx="272">
                  <c:v>0.87559601213697447</c:v>
                </c:pt>
                <c:pt idx="273">
                  <c:v>0.88318162115301269</c:v>
                </c:pt>
                <c:pt idx="274">
                  <c:v>0.89076723016905079</c:v>
                </c:pt>
                <c:pt idx="275">
                  <c:v>0.91460771564802767</c:v>
                </c:pt>
                <c:pt idx="276">
                  <c:v>0.91460771564802767</c:v>
                </c:pt>
                <c:pt idx="277">
                  <c:v>0.92347241447498507</c:v>
                </c:pt>
                <c:pt idx="278">
                  <c:v>0.93138224243622691</c:v>
                </c:pt>
                <c:pt idx="279">
                  <c:v>0.92742732845560605</c:v>
                </c:pt>
                <c:pt idx="280">
                  <c:v>0.93434842792169259</c:v>
                </c:pt>
                <c:pt idx="281">
                  <c:v>0.9333596994265374</c:v>
                </c:pt>
                <c:pt idx="282">
                  <c:v>0.93138224243622691</c:v>
                </c:pt>
                <c:pt idx="283">
                  <c:v>0.92940478544591654</c:v>
                </c:pt>
                <c:pt idx="284">
                  <c:v>0.93039351394107173</c:v>
                </c:pt>
                <c:pt idx="285">
                  <c:v>0.93039351394107173</c:v>
                </c:pt>
                <c:pt idx="286">
                  <c:v>0.9185287719992089</c:v>
                </c:pt>
                <c:pt idx="287">
                  <c:v>0.91061894403796717</c:v>
                </c:pt>
                <c:pt idx="288">
                  <c:v>0.9046865730670357</c:v>
                </c:pt>
                <c:pt idx="289">
                  <c:v>0.8908443741348625</c:v>
                </c:pt>
                <c:pt idx="290">
                  <c:v>0.88985564563970732</c:v>
                </c:pt>
                <c:pt idx="291">
                  <c:v>0.89578801661063867</c:v>
                </c:pt>
                <c:pt idx="292">
                  <c:v>0.8908443741348625</c:v>
                </c:pt>
                <c:pt idx="293">
                  <c:v>0.89578801661063867</c:v>
                </c:pt>
                <c:pt idx="294">
                  <c:v>0.90073165908641473</c:v>
                </c:pt>
                <c:pt idx="295">
                  <c:v>0.91061894403796717</c:v>
                </c:pt>
                <c:pt idx="296">
                  <c:v>0.90765275855250138</c:v>
                </c:pt>
                <c:pt idx="297">
                  <c:v>0.876013446707534</c:v>
                </c:pt>
                <c:pt idx="298">
                  <c:v>0.9195175004943642</c:v>
                </c:pt>
                <c:pt idx="299">
                  <c:v>0.91259640102827766</c:v>
                </c:pt>
                <c:pt idx="300">
                  <c:v>0.92544987146529545</c:v>
                </c:pt>
                <c:pt idx="301">
                  <c:v>0.91655131500889842</c:v>
                </c:pt>
                <c:pt idx="302">
                  <c:v>0.89282183112517288</c:v>
                </c:pt>
                <c:pt idx="303">
                  <c:v>0.88590073165908645</c:v>
                </c:pt>
                <c:pt idx="304">
                  <c:v>0.88491200316393104</c:v>
                </c:pt>
                <c:pt idx="305">
                  <c:v>0.88491200316393104</c:v>
                </c:pt>
                <c:pt idx="306">
                  <c:v>0.876013446707534</c:v>
                </c:pt>
                <c:pt idx="307">
                  <c:v>0.85623887680442945</c:v>
                </c:pt>
                <c:pt idx="308">
                  <c:v>0.85722760529958464</c:v>
                </c:pt>
                <c:pt idx="309">
                  <c:v>0.84437413486256663</c:v>
                </c:pt>
                <c:pt idx="310">
                  <c:v>0.84239667787225614</c:v>
                </c:pt>
                <c:pt idx="311">
                  <c:v>0.85228396282380847</c:v>
                </c:pt>
                <c:pt idx="312">
                  <c:v>0.85228396282380847</c:v>
                </c:pt>
                <c:pt idx="313">
                  <c:v>0.85327269131896377</c:v>
                </c:pt>
                <c:pt idx="314">
                  <c:v>0.86414870476567129</c:v>
                </c:pt>
                <c:pt idx="315">
                  <c:v>0.87403598971722352</c:v>
                </c:pt>
                <c:pt idx="316">
                  <c:v>0.87700217520268919</c:v>
                </c:pt>
                <c:pt idx="317">
                  <c:v>0.86118251928020573</c:v>
                </c:pt>
                <c:pt idx="318">
                  <c:v>0.86118251928020573</c:v>
                </c:pt>
                <c:pt idx="319">
                  <c:v>0.85030650583349798</c:v>
                </c:pt>
                <c:pt idx="320">
                  <c:v>0.84635159185287723</c:v>
                </c:pt>
                <c:pt idx="321">
                  <c:v>0.85426141981411907</c:v>
                </c:pt>
                <c:pt idx="322">
                  <c:v>0.85722760529958464</c:v>
                </c:pt>
                <c:pt idx="323">
                  <c:v>0.85722760529958464</c:v>
                </c:pt>
                <c:pt idx="324">
                  <c:v>0.84437413486256663</c:v>
                </c:pt>
                <c:pt idx="325">
                  <c:v>0.84536286335772193</c:v>
                </c:pt>
                <c:pt idx="326">
                  <c:v>0.83844176389163538</c:v>
                </c:pt>
                <c:pt idx="327">
                  <c:v>0.83547557840616948</c:v>
                </c:pt>
                <c:pt idx="328">
                  <c:v>0.86513743326082648</c:v>
                </c:pt>
                <c:pt idx="329">
                  <c:v>0.91012457979038952</c:v>
                </c:pt>
                <c:pt idx="330">
                  <c:v>0.94028079889262395</c:v>
                </c:pt>
                <c:pt idx="331">
                  <c:v>0.94324698437808963</c:v>
                </c:pt>
                <c:pt idx="332">
                  <c:v>0.93039351394107173</c:v>
                </c:pt>
                <c:pt idx="333">
                  <c:v>0.93830334190231357</c:v>
                </c:pt>
                <c:pt idx="334">
                  <c:v>0.93830334190231357</c:v>
                </c:pt>
                <c:pt idx="335">
                  <c:v>0.92841605695076135</c:v>
                </c:pt>
                <c:pt idx="336">
                  <c:v>0.90963021554281176</c:v>
                </c:pt>
                <c:pt idx="337">
                  <c:v>0.92248368597982988</c:v>
                </c:pt>
                <c:pt idx="338">
                  <c:v>0.90864148704765657</c:v>
                </c:pt>
                <c:pt idx="339">
                  <c:v>0.9195175004943642</c:v>
                </c:pt>
                <c:pt idx="340">
                  <c:v>0.93039351394107173</c:v>
                </c:pt>
                <c:pt idx="341">
                  <c:v>0.91556258651374323</c:v>
                </c:pt>
                <c:pt idx="342">
                  <c:v>0.91556258651374323</c:v>
                </c:pt>
                <c:pt idx="343">
                  <c:v>0.90864148704765657</c:v>
                </c:pt>
                <c:pt idx="344">
                  <c:v>0.89479928811548348</c:v>
                </c:pt>
                <c:pt idx="345">
                  <c:v>0.89479928811548348</c:v>
                </c:pt>
                <c:pt idx="346">
                  <c:v>0.88886691714455202</c:v>
                </c:pt>
                <c:pt idx="347">
                  <c:v>0.88590073165908645</c:v>
                </c:pt>
                <c:pt idx="348">
                  <c:v>0.89183310263001769</c:v>
                </c:pt>
                <c:pt idx="349">
                  <c:v>0.88985564563970732</c:v>
                </c:pt>
                <c:pt idx="350">
                  <c:v>0.88590073165908645</c:v>
                </c:pt>
                <c:pt idx="351">
                  <c:v>0.86810361874629216</c:v>
                </c:pt>
                <c:pt idx="352">
                  <c:v>0.87700217520268919</c:v>
                </c:pt>
                <c:pt idx="353">
                  <c:v>0.84931777733834279</c:v>
                </c:pt>
                <c:pt idx="354">
                  <c:v>0.8631599762705161</c:v>
                </c:pt>
                <c:pt idx="355">
                  <c:v>0.85623887680442945</c:v>
                </c:pt>
                <c:pt idx="356">
                  <c:v>0.86118251928020573</c:v>
                </c:pt>
                <c:pt idx="357">
                  <c:v>0.84536286335772193</c:v>
                </c:pt>
                <c:pt idx="358">
                  <c:v>0.76463091853739829</c:v>
                </c:pt>
                <c:pt idx="359">
                  <c:v>0.76561121458680514</c:v>
                </c:pt>
                <c:pt idx="360">
                  <c:v>0.78423683952553669</c:v>
                </c:pt>
                <c:pt idx="361">
                  <c:v>0.78619743162435052</c:v>
                </c:pt>
                <c:pt idx="362">
                  <c:v>0.79992157631604743</c:v>
                </c:pt>
                <c:pt idx="363">
                  <c:v>0.80384276051367498</c:v>
                </c:pt>
                <c:pt idx="364">
                  <c:v>0.81462601705715132</c:v>
                </c:pt>
                <c:pt idx="365">
                  <c:v>0.82246838545240664</c:v>
                </c:pt>
                <c:pt idx="366">
                  <c:v>0.81952749730418573</c:v>
                </c:pt>
                <c:pt idx="367">
                  <c:v>0.80286246446426812</c:v>
                </c:pt>
                <c:pt idx="368">
                  <c:v>0.80874424076070972</c:v>
                </c:pt>
                <c:pt idx="369">
                  <c:v>0.81854720125477887</c:v>
                </c:pt>
                <c:pt idx="370">
                  <c:v>0.81364572100774435</c:v>
                </c:pt>
                <c:pt idx="371">
                  <c:v>0.80580335261248903</c:v>
                </c:pt>
                <c:pt idx="372">
                  <c:v>0.81756690520537201</c:v>
                </c:pt>
                <c:pt idx="373">
                  <c:v>0.81266542495833727</c:v>
                </c:pt>
                <c:pt idx="374">
                  <c:v>0.81364572100774435</c:v>
                </c:pt>
                <c:pt idx="375">
                  <c:v>0.80384276051367498</c:v>
                </c:pt>
                <c:pt idx="376">
                  <c:v>0.80580335261248903</c:v>
                </c:pt>
                <c:pt idx="377">
                  <c:v>0.80188216841486126</c:v>
                </c:pt>
                <c:pt idx="378">
                  <c:v>0.79109891187138515</c:v>
                </c:pt>
                <c:pt idx="379">
                  <c:v>0.80874424076070972</c:v>
                </c:pt>
                <c:pt idx="380">
                  <c:v>0.80580335261248903</c:v>
                </c:pt>
                <c:pt idx="381">
                  <c:v>0.79600039211841966</c:v>
                </c:pt>
                <c:pt idx="382">
                  <c:v>0.79109891187138515</c:v>
                </c:pt>
                <c:pt idx="383">
                  <c:v>0.79992157631604743</c:v>
                </c:pt>
                <c:pt idx="384">
                  <c:v>0.81266542495833727</c:v>
                </c:pt>
                <c:pt idx="385">
                  <c:v>0.81658660915596504</c:v>
                </c:pt>
                <c:pt idx="386">
                  <c:v>0.79207920792079201</c:v>
                </c:pt>
                <c:pt idx="387">
                  <c:v>0.79502009606901269</c:v>
                </c:pt>
                <c:pt idx="388">
                  <c:v>0.79894128026664057</c:v>
                </c:pt>
                <c:pt idx="389">
                  <c:v>0.81560631310655818</c:v>
                </c:pt>
                <c:pt idx="390">
                  <c:v>0.81560631310655818</c:v>
                </c:pt>
                <c:pt idx="391">
                  <c:v>0.82933045779825509</c:v>
                </c:pt>
                <c:pt idx="392">
                  <c:v>0.83129104989706892</c:v>
                </c:pt>
                <c:pt idx="393">
                  <c:v>0.83325164199588275</c:v>
                </c:pt>
                <c:pt idx="394">
                  <c:v>0.84991667483580036</c:v>
                </c:pt>
                <c:pt idx="395">
                  <c:v>0.87932555631800802</c:v>
                </c:pt>
                <c:pt idx="396">
                  <c:v>0.87638466816978722</c:v>
                </c:pt>
                <c:pt idx="397">
                  <c:v>0.89501029310851876</c:v>
                </c:pt>
                <c:pt idx="398">
                  <c:v>0.88912851681207727</c:v>
                </c:pt>
                <c:pt idx="399">
                  <c:v>0.89599058915792573</c:v>
                </c:pt>
                <c:pt idx="400">
                  <c:v>0.89304970100970482</c:v>
                </c:pt>
                <c:pt idx="401">
                  <c:v>0.90089206940496025</c:v>
                </c:pt>
                <c:pt idx="402">
                  <c:v>0.89402999705911168</c:v>
                </c:pt>
                <c:pt idx="403">
                  <c:v>0.8881482207626703</c:v>
                </c:pt>
                <c:pt idx="404">
                  <c:v>0.89893147730614642</c:v>
                </c:pt>
                <c:pt idx="405">
                  <c:v>0.89893147730614642</c:v>
                </c:pt>
                <c:pt idx="406">
                  <c:v>0.88716792471326344</c:v>
                </c:pt>
                <c:pt idx="407">
                  <c:v>0.88226644446622871</c:v>
                </c:pt>
                <c:pt idx="408">
                  <c:v>0.88128614841682185</c:v>
                </c:pt>
                <c:pt idx="409">
                  <c:v>0.88030585236741499</c:v>
                </c:pt>
                <c:pt idx="410">
                  <c:v>0.91657680619547099</c:v>
                </c:pt>
                <c:pt idx="411">
                  <c:v>0.89402999705911168</c:v>
                </c:pt>
                <c:pt idx="412">
                  <c:v>0.89010881286148413</c:v>
                </c:pt>
                <c:pt idx="413">
                  <c:v>0.88618762866385636</c:v>
                </c:pt>
                <c:pt idx="414">
                  <c:v>0.89991177335555328</c:v>
                </c:pt>
                <c:pt idx="415">
                  <c:v>0.88618762866385636</c:v>
                </c:pt>
                <c:pt idx="416">
                  <c:v>0.87736496421919408</c:v>
                </c:pt>
                <c:pt idx="417">
                  <c:v>0.86069993137927647</c:v>
                </c:pt>
                <c:pt idx="418">
                  <c:v>0.85285756298402104</c:v>
                </c:pt>
                <c:pt idx="419">
                  <c:v>0.85285756298402104</c:v>
                </c:pt>
                <c:pt idx="420">
                  <c:v>0.88324674051563568</c:v>
                </c:pt>
                <c:pt idx="421">
                  <c:v>0.89501029310851876</c:v>
                </c:pt>
                <c:pt idx="422">
                  <c:v>0.88912851681207727</c:v>
                </c:pt>
                <c:pt idx="423">
                  <c:v>0.893177737881508</c:v>
                </c:pt>
                <c:pt idx="424">
                  <c:v>0.8994614003590663</c:v>
                </c:pt>
                <c:pt idx="425">
                  <c:v>0.92728904847396765</c:v>
                </c:pt>
                <c:pt idx="426">
                  <c:v>0.9497307001795332</c:v>
                </c:pt>
                <c:pt idx="427">
                  <c:v>0.94883303411131059</c:v>
                </c:pt>
                <c:pt idx="428">
                  <c:v>0.9560143626570915</c:v>
                </c:pt>
                <c:pt idx="429">
                  <c:v>0.96858168761220809</c:v>
                </c:pt>
                <c:pt idx="430">
                  <c:v>0.97037701974865354</c:v>
                </c:pt>
                <c:pt idx="431">
                  <c:v>0.96858168761220809</c:v>
                </c:pt>
                <c:pt idx="432">
                  <c:v>0.95691202872531411</c:v>
                </c:pt>
                <c:pt idx="433">
                  <c:v>0.96499102333931774</c:v>
                </c:pt>
                <c:pt idx="434">
                  <c:v>0.96858168761220809</c:v>
                </c:pt>
                <c:pt idx="435">
                  <c:v>0.95960502692998195</c:v>
                </c:pt>
                <c:pt idx="436">
                  <c:v>0.96140035906642729</c:v>
                </c:pt>
                <c:pt idx="437">
                  <c:v>0.97486535008976649</c:v>
                </c:pt>
                <c:pt idx="438">
                  <c:v>0.97307001795332126</c:v>
                </c:pt>
                <c:pt idx="439">
                  <c:v>0.98025134649910228</c:v>
                </c:pt>
                <c:pt idx="440">
                  <c:v>0.9883303411131058</c:v>
                </c:pt>
                <c:pt idx="441">
                  <c:v>0.98922800718132842</c:v>
                </c:pt>
                <c:pt idx="442">
                  <c:v>0.9811490125673249</c:v>
                </c:pt>
                <c:pt idx="443">
                  <c:v>0.97307001795332126</c:v>
                </c:pt>
                <c:pt idx="444">
                  <c:v>0.98025134649910228</c:v>
                </c:pt>
                <c:pt idx="445">
                  <c:v>0.98473967684021546</c:v>
                </c:pt>
                <c:pt idx="446">
                  <c:v>0.98025134649910228</c:v>
                </c:pt>
                <c:pt idx="447">
                  <c:v>0.98025134649910228</c:v>
                </c:pt>
                <c:pt idx="448">
                  <c:v>0.98384201077199285</c:v>
                </c:pt>
                <c:pt idx="449">
                  <c:v>0.97396768402154388</c:v>
                </c:pt>
                <c:pt idx="450">
                  <c:v>0.96947935368043092</c:v>
                </c:pt>
                <c:pt idx="451">
                  <c:v>0.97307001795332126</c:v>
                </c:pt>
                <c:pt idx="452">
                  <c:v>0.9497307001795332</c:v>
                </c:pt>
                <c:pt idx="453">
                  <c:v>0.95691202872531411</c:v>
                </c:pt>
                <c:pt idx="454">
                  <c:v>0.96588868940754036</c:v>
                </c:pt>
                <c:pt idx="455">
                  <c:v>0.95780969479353673</c:v>
                </c:pt>
                <c:pt idx="456">
                  <c:v>0.96409335727109513</c:v>
                </c:pt>
                <c:pt idx="457">
                  <c:v>0.96499102333931774</c:v>
                </c:pt>
                <c:pt idx="458">
                  <c:v>0.96499102333931774</c:v>
                </c:pt>
                <c:pt idx="459">
                  <c:v>0.96499102333931774</c:v>
                </c:pt>
                <c:pt idx="460">
                  <c:v>0.9560143626570915</c:v>
                </c:pt>
                <c:pt idx="461">
                  <c:v>1.0053859964093357</c:v>
                </c:pt>
                <c:pt idx="462">
                  <c:v>1.0206463195691202</c:v>
                </c:pt>
                <c:pt idx="463">
                  <c:v>1.0107719928186714</c:v>
                </c:pt>
                <c:pt idx="464">
                  <c:v>1.0233393177737882</c:v>
                </c:pt>
                <c:pt idx="465">
                  <c:v>1.0206463195691202</c:v>
                </c:pt>
                <c:pt idx="466">
                  <c:v>1.0305206463195691</c:v>
                </c:pt>
                <c:pt idx="467">
                  <c:v>1.0233393177737882</c:v>
                </c:pt>
                <c:pt idx="468">
                  <c:v>1.0197486535008975</c:v>
                </c:pt>
                <c:pt idx="469">
                  <c:v>1.0269299820466786</c:v>
                </c:pt>
                <c:pt idx="470">
                  <c:v>0.99461400359066421</c:v>
                </c:pt>
                <c:pt idx="471">
                  <c:v>0.98653500897666069</c:v>
                </c:pt>
                <c:pt idx="472">
                  <c:v>0.97845601436265706</c:v>
                </c:pt>
                <c:pt idx="473">
                  <c:v>0.97755834829443444</c:v>
                </c:pt>
                <c:pt idx="474">
                  <c:v>0.97217235188509865</c:v>
                </c:pt>
                <c:pt idx="475">
                  <c:v>0.97217235188509865</c:v>
                </c:pt>
                <c:pt idx="476">
                  <c:v>0.96409335727109513</c:v>
                </c:pt>
                <c:pt idx="477">
                  <c:v>0.96768402154398558</c:v>
                </c:pt>
                <c:pt idx="478">
                  <c:v>0.97396768402154388</c:v>
                </c:pt>
                <c:pt idx="479">
                  <c:v>0.97486535008976649</c:v>
                </c:pt>
                <c:pt idx="480">
                  <c:v>0.96768402154398558</c:v>
                </c:pt>
                <c:pt idx="481">
                  <c:v>0.97217235188509865</c:v>
                </c:pt>
                <c:pt idx="482">
                  <c:v>0.96050269299820457</c:v>
                </c:pt>
                <c:pt idx="483">
                  <c:v>0.9622980251346499</c:v>
                </c:pt>
                <c:pt idx="484">
                  <c:v>0.9622980251346499</c:v>
                </c:pt>
                <c:pt idx="485">
                  <c:v>0.955116696588869</c:v>
                </c:pt>
                <c:pt idx="486">
                  <c:v>0.95062836624775582</c:v>
                </c:pt>
                <c:pt idx="487">
                  <c:v>0.94434470377019741</c:v>
                </c:pt>
                <c:pt idx="488">
                  <c:v>0.93806104129263901</c:v>
                </c:pt>
                <c:pt idx="489">
                  <c:v>0.93806104129263901</c:v>
                </c:pt>
                <c:pt idx="490">
                  <c:v>0.92280071813285447</c:v>
                </c:pt>
                <c:pt idx="491">
                  <c:v>0.92369838420107708</c:v>
                </c:pt>
                <c:pt idx="492">
                  <c:v>0.93536804308797117</c:v>
                </c:pt>
                <c:pt idx="493">
                  <c:v>0.8468453331093001</c:v>
                </c:pt>
                <c:pt idx="494">
                  <c:v>0.85356632781651687</c:v>
                </c:pt>
                <c:pt idx="495">
                  <c:v>0.84768545744770218</c:v>
                </c:pt>
                <c:pt idx="496">
                  <c:v>0.83424346803326888</c:v>
                </c:pt>
                <c:pt idx="497">
                  <c:v>0.84180458707888761</c:v>
                </c:pt>
                <c:pt idx="498">
                  <c:v>0.84264471141728969</c:v>
                </c:pt>
                <c:pt idx="499">
                  <c:v>0.85104595480131062</c:v>
                </c:pt>
                <c:pt idx="500">
                  <c:v>0.85860707384692936</c:v>
                </c:pt>
                <c:pt idx="501">
                  <c:v>0.856086700831723</c:v>
                </c:pt>
                <c:pt idx="502">
                  <c:v>0.8518860791397127</c:v>
                </c:pt>
                <c:pt idx="503">
                  <c:v>0.8468453331093001</c:v>
                </c:pt>
                <c:pt idx="504">
                  <c:v>0.84852558178610427</c:v>
                </c:pt>
                <c:pt idx="505">
                  <c:v>0.84768545744770218</c:v>
                </c:pt>
                <c:pt idx="506">
                  <c:v>0.86196757120053757</c:v>
                </c:pt>
                <c:pt idx="507">
                  <c:v>0.85272620347811479</c:v>
                </c:pt>
                <c:pt idx="508">
                  <c:v>0.85356632781651687</c:v>
                </c:pt>
                <c:pt idx="509">
                  <c:v>0.85020583046290843</c:v>
                </c:pt>
                <c:pt idx="510">
                  <c:v>0.8518860791397127</c:v>
                </c:pt>
                <c:pt idx="511">
                  <c:v>0.84516508443249605</c:v>
                </c:pt>
                <c:pt idx="512">
                  <c:v>0.84852558178610427</c:v>
                </c:pt>
                <c:pt idx="513">
                  <c:v>0.84852558178610427</c:v>
                </c:pt>
                <c:pt idx="514">
                  <c:v>0.85524657649332092</c:v>
                </c:pt>
                <c:pt idx="515">
                  <c:v>0.87624968495337308</c:v>
                </c:pt>
                <c:pt idx="516">
                  <c:v>0.87624968495337308</c:v>
                </c:pt>
                <c:pt idx="517">
                  <c:v>0.87204906326136267</c:v>
                </c:pt>
                <c:pt idx="518">
                  <c:v>0.8611274468621356</c:v>
                </c:pt>
                <c:pt idx="519">
                  <c:v>0.85104595480131062</c:v>
                </c:pt>
                <c:pt idx="520">
                  <c:v>0.83172309501806263</c:v>
                </c:pt>
                <c:pt idx="521">
                  <c:v>0.85440645215491884</c:v>
                </c:pt>
                <c:pt idx="522">
                  <c:v>0.856086700831723</c:v>
                </c:pt>
                <c:pt idx="523">
                  <c:v>0.84852558178610427</c:v>
                </c:pt>
                <c:pt idx="524">
                  <c:v>0.8468453331093001</c:v>
                </c:pt>
                <c:pt idx="525">
                  <c:v>0.85272620347811479</c:v>
                </c:pt>
                <c:pt idx="526">
                  <c:v>0.85440645215491884</c:v>
                </c:pt>
                <c:pt idx="527">
                  <c:v>0.86868856590775434</c:v>
                </c:pt>
                <c:pt idx="528">
                  <c:v>0.90397378812064177</c:v>
                </c:pt>
                <c:pt idx="529">
                  <c:v>0.89893304209022928</c:v>
                </c:pt>
                <c:pt idx="530">
                  <c:v>0.88381080399899181</c:v>
                </c:pt>
                <c:pt idx="531">
                  <c:v>0.8796101823069814</c:v>
                </c:pt>
                <c:pt idx="532">
                  <c:v>0.87792993363017713</c:v>
                </c:pt>
                <c:pt idx="533">
                  <c:v>0.88633117701419817</c:v>
                </c:pt>
                <c:pt idx="534">
                  <c:v>0.88297067966058973</c:v>
                </c:pt>
                <c:pt idx="535">
                  <c:v>0.88633117701419817</c:v>
                </c:pt>
                <c:pt idx="536">
                  <c:v>0.90061329076703356</c:v>
                </c:pt>
                <c:pt idx="537">
                  <c:v>0.87715161518509777</c:v>
                </c:pt>
                <c:pt idx="538">
                  <c:v>0.88501139668317219</c:v>
                </c:pt>
                <c:pt idx="539">
                  <c:v>0.87400770258586802</c:v>
                </c:pt>
                <c:pt idx="540">
                  <c:v>0.88029552778432751</c:v>
                </c:pt>
                <c:pt idx="541">
                  <c:v>0.88029552778432751</c:v>
                </c:pt>
                <c:pt idx="542">
                  <c:v>0.88029552778432751</c:v>
                </c:pt>
                <c:pt idx="543">
                  <c:v>0.88422541853336467</c:v>
                </c:pt>
                <c:pt idx="544">
                  <c:v>0.87793759333490529</c:v>
                </c:pt>
                <c:pt idx="545">
                  <c:v>0.87793759333490529</c:v>
                </c:pt>
                <c:pt idx="546">
                  <c:v>0.88186748408394244</c:v>
                </c:pt>
                <c:pt idx="547">
                  <c:v>0.87086378998663827</c:v>
                </c:pt>
                <c:pt idx="548">
                  <c:v>0.86771987738740852</c:v>
                </c:pt>
                <c:pt idx="549">
                  <c:v>0.88265346223374985</c:v>
                </c:pt>
                <c:pt idx="550">
                  <c:v>0.87007781183683086</c:v>
                </c:pt>
                <c:pt idx="551">
                  <c:v>0.87007781183683086</c:v>
                </c:pt>
                <c:pt idx="552">
                  <c:v>0.86771987738740852</c:v>
                </c:pt>
                <c:pt idx="553">
                  <c:v>0.86771987738740852</c:v>
                </c:pt>
                <c:pt idx="554">
                  <c:v>0.87322172443606061</c:v>
                </c:pt>
                <c:pt idx="555">
                  <c:v>0.88343944038355726</c:v>
                </c:pt>
                <c:pt idx="556">
                  <c:v>0.89365715633105391</c:v>
                </c:pt>
                <c:pt idx="557">
                  <c:v>0.90230291597893575</c:v>
                </c:pt>
                <c:pt idx="558">
                  <c:v>0.9125206319264324</c:v>
                </c:pt>
                <c:pt idx="559">
                  <c:v>0.9125206319264324</c:v>
                </c:pt>
                <c:pt idx="560">
                  <c:v>0.92195236972412165</c:v>
                </c:pt>
                <c:pt idx="561">
                  <c:v>0.92038041342450683</c:v>
                </c:pt>
                <c:pt idx="562">
                  <c:v>0.91409258822604733</c:v>
                </c:pt>
                <c:pt idx="563">
                  <c:v>0.91330661007623981</c:v>
                </c:pt>
                <c:pt idx="564">
                  <c:v>0.91487856637585474</c:v>
                </c:pt>
                <c:pt idx="565">
                  <c:v>0.90937671932720265</c:v>
                </c:pt>
                <c:pt idx="566">
                  <c:v>0.90701878487778032</c:v>
                </c:pt>
                <c:pt idx="567">
                  <c:v>0.90780476302758784</c:v>
                </c:pt>
                <c:pt idx="568">
                  <c:v>0.89680106893028366</c:v>
                </c:pt>
                <c:pt idx="569">
                  <c:v>0.91409258822604733</c:v>
                </c:pt>
                <c:pt idx="570">
                  <c:v>0.91409258822604733</c:v>
                </c:pt>
                <c:pt idx="571">
                  <c:v>0.91173465377662488</c:v>
                </c:pt>
                <c:pt idx="572">
                  <c:v>0.94238780161911495</c:v>
                </c:pt>
                <c:pt idx="573">
                  <c:v>0.93138410752181078</c:v>
                </c:pt>
                <c:pt idx="574">
                  <c:v>0.93059812937200337</c:v>
                </c:pt>
                <c:pt idx="575">
                  <c:v>0.93374204197123323</c:v>
                </c:pt>
                <c:pt idx="576">
                  <c:v>0.93452802012104064</c:v>
                </c:pt>
                <c:pt idx="577">
                  <c:v>0.89405014540595762</c:v>
                </c:pt>
                <c:pt idx="578">
                  <c:v>0.91173465377662488</c:v>
                </c:pt>
                <c:pt idx="579">
                  <c:v>0.90701878487778032</c:v>
                </c:pt>
                <c:pt idx="580">
                  <c:v>0.90701878487778032</c:v>
                </c:pt>
                <c:pt idx="581">
                  <c:v>0.91566454452566215</c:v>
                </c:pt>
                <c:pt idx="582">
                  <c:v>0.90937671932720265</c:v>
                </c:pt>
                <c:pt idx="583">
                  <c:v>0.90780476302758784</c:v>
                </c:pt>
                <c:pt idx="584">
                  <c:v>0.90466085042835798</c:v>
                </c:pt>
                <c:pt idx="585">
                  <c:v>0.90466085042835798</c:v>
                </c:pt>
                <c:pt idx="586">
                  <c:v>0.90387487227855057</c:v>
                </c:pt>
                <c:pt idx="587">
                  <c:v>0.90859074117739524</c:v>
                </c:pt>
                <c:pt idx="588">
                  <c:v>0.91802247897508438</c:v>
                </c:pt>
                <c:pt idx="589">
                  <c:v>0.90937671932720265</c:v>
                </c:pt>
                <c:pt idx="590">
                  <c:v>0.92038041342450683</c:v>
                </c:pt>
                <c:pt idx="591">
                  <c:v>0.93374204197123323</c:v>
                </c:pt>
                <c:pt idx="592">
                  <c:v>0.97539888391102725</c:v>
                </c:pt>
                <c:pt idx="593">
                  <c:v>0.96675312426314552</c:v>
                </c:pt>
                <c:pt idx="594">
                  <c:v>0.95810736461526358</c:v>
                </c:pt>
                <c:pt idx="595">
                  <c:v>0.95339149571641912</c:v>
                </c:pt>
                <c:pt idx="596">
                  <c:v>0.95417747386622653</c:v>
                </c:pt>
                <c:pt idx="597">
                  <c:v>0.93924388901988509</c:v>
                </c:pt>
                <c:pt idx="598">
                  <c:v>0.94160182346930754</c:v>
                </c:pt>
                <c:pt idx="599">
                  <c:v>0.93924388901988509</c:v>
                </c:pt>
                <c:pt idx="600">
                  <c:v>0.94553171421834459</c:v>
                </c:pt>
                <c:pt idx="601">
                  <c:v>0.93531399827084805</c:v>
                </c:pt>
                <c:pt idx="602">
                  <c:v>0.93217008567161819</c:v>
                </c:pt>
                <c:pt idx="603">
                  <c:v>0.93452802012104064</c:v>
                </c:pt>
                <c:pt idx="604">
                  <c:v>0.93374204197123323</c:v>
                </c:pt>
                <c:pt idx="605">
                  <c:v>0.93217008567161819</c:v>
                </c:pt>
                <c:pt idx="606">
                  <c:v>0.92824019492258114</c:v>
                </c:pt>
                <c:pt idx="607">
                  <c:v>0.92824019492258114</c:v>
                </c:pt>
                <c:pt idx="608">
                  <c:v>0.92352432602373646</c:v>
                </c:pt>
                <c:pt idx="609">
                  <c:v>0.92745421677277373</c:v>
                </c:pt>
                <c:pt idx="610">
                  <c:v>0.91094867562681747</c:v>
                </c:pt>
                <c:pt idx="611">
                  <c:v>0.90230291597893575</c:v>
                </c:pt>
                <c:pt idx="612">
                  <c:v>0.89994498152951341</c:v>
                </c:pt>
                <c:pt idx="613">
                  <c:v>0.89601509078047625</c:v>
                </c:pt>
                <c:pt idx="614">
                  <c:v>0.88029552778432751</c:v>
                </c:pt>
                <c:pt idx="615">
                  <c:v>0.89051324373182417</c:v>
                </c:pt>
                <c:pt idx="616">
                  <c:v>0.87086378998663827</c:v>
                </c:pt>
                <c:pt idx="617">
                  <c:v>0.88265346223374985</c:v>
                </c:pt>
                <c:pt idx="618">
                  <c:v>0.8857973748329796</c:v>
                </c:pt>
                <c:pt idx="619">
                  <c:v>0.89287117818124651</c:v>
                </c:pt>
                <c:pt idx="620">
                  <c:v>0.89287117818124651</c:v>
                </c:pt>
                <c:pt idx="621">
                  <c:v>0.88029552778432751</c:v>
                </c:pt>
                <c:pt idx="622">
                  <c:v>0.82373850552507533</c:v>
                </c:pt>
                <c:pt idx="623">
                  <c:v>0.81137470056409855</c:v>
                </c:pt>
                <c:pt idx="624">
                  <c:v>0.80905648713391543</c:v>
                </c:pt>
                <c:pt idx="625">
                  <c:v>0.8013291090333049</c:v>
                </c:pt>
                <c:pt idx="626">
                  <c:v>0.80364732246348813</c:v>
                </c:pt>
                <c:pt idx="627">
                  <c:v>0.80287458465342709</c:v>
                </c:pt>
                <c:pt idx="628">
                  <c:v>0.81523838961440387</c:v>
                </c:pt>
                <c:pt idx="629">
                  <c:v>0.8214202920948922</c:v>
                </c:pt>
                <c:pt idx="630">
                  <c:v>0.83223862143574678</c:v>
                </c:pt>
                <c:pt idx="631">
                  <c:v>0.82837493238544158</c:v>
                </c:pt>
                <c:pt idx="632">
                  <c:v>0.83455683486593002</c:v>
                </c:pt>
                <c:pt idx="633">
                  <c:v>0.84305695077660148</c:v>
                </c:pt>
                <c:pt idx="634">
                  <c:v>0.84382968858666252</c:v>
                </c:pt>
                <c:pt idx="635">
                  <c:v>0.81910207866470897</c:v>
                </c:pt>
                <c:pt idx="636">
                  <c:v>0.82373850552507533</c:v>
                </c:pt>
                <c:pt idx="637">
                  <c:v>0.8399659995363572</c:v>
                </c:pt>
                <c:pt idx="638">
                  <c:v>0.86392087164824971</c:v>
                </c:pt>
                <c:pt idx="639">
                  <c:v>0.85542075573757825</c:v>
                </c:pt>
                <c:pt idx="640">
                  <c:v>0.85387528011745617</c:v>
                </c:pt>
                <c:pt idx="641">
                  <c:v>0.84305695077660148</c:v>
                </c:pt>
                <c:pt idx="642">
                  <c:v>0.85078432887721189</c:v>
                </c:pt>
                <c:pt idx="643">
                  <c:v>0.85928444478788335</c:v>
                </c:pt>
                <c:pt idx="644">
                  <c:v>0.86314813383818867</c:v>
                </c:pt>
                <c:pt idx="645">
                  <c:v>0.90719418901166826</c:v>
                </c:pt>
                <c:pt idx="646">
                  <c:v>0.91955799397264504</c:v>
                </c:pt>
                <c:pt idx="647">
                  <c:v>0.90873966463179034</c:v>
                </c:pt>
                <c:pt idx="648">
                  <c:v>0.90255776215130201</c:v>
                </c:pt>
                <c:pt idx="649">
                  <c:v>0.92110346959276712</c:v>
                </c:pt>
                <c:pt idx="650">
                  <c:v>0.92496715864307244</c:v>
                </c:pt>
                <c:pt idx="651">
                  <c:v>0.92573989645313348</c:v>
                </c:pt>
                <c:pt idx="652">
                  <c:v>0.93501275017386598</c:v>
                </c:pt>
                <c:pt idx="653">
                  <c:v>0.93887643922417119</c:v>
                </c:pt>
                <c:pt idx="654">
                  <c:v>0.93501275017386598</c:v>
                </c:pt>
                <c:pt idx="655">
                  <c:v>0.93887643922417119</c:v>
                </c:pt>
                <c:pt idx="656">
                  <c:v>0.93655822579398795</c:v>
                </c:pt>
                <c:pt idx="657">
                  <c:v>0.96514952476624682</c:v>
                </c:pt>
                <c:pt idx="658">
                  <c:v>0.96360404914612474</c:v>
                </c:pt>
                <c:pt idx="659">
                  <c:v>0.96051309790588046</c:v>
                </c:pt>
                <c:pt idx="660">
                  <c:v>0.95046750637508692</c:v>
                </c:pt>
                <c:pt idx="661">
                  <c:v>0.94583107951472067</c:v>
                </c:pt>
                <c:pt idx="662">
                  <c:v>0.94969476856502577</c:v>
                </c:pt>
                <c:pt idx="663">
                  <c:v>0.96205857352600255</c:v>
                </c:pt>
                <c:pt idx="664">
                  <c:v>0.9666950003863688</c:v>
                </c:pt>
                <c:pt idx="665">
                  <c:v>0.9666950003863688</c:v>
                </c:pt>
                <c:pt idx="666">
                  <c:v>0.95355845761533109</c:v>
                </c:pt>
                <c:pt idx="667">
                  <c:v>0.95201298199520901</c:v>
                </c:pt>
                <c:pt idx="668">
                  <c:v>0.95046750637508692</c:v>
                </c:pt>
                <c:pt idx="669">
                  <c:v>0.94814929294490369</c:v>
                </c:pt>
                <c:pt idx="670">
                  <c:v>0.93887643922417119</c:v>
                </c:pt>
                <c:pt idx="671">
                  <c:v>0.93655822579398795</c:v>
                </c:pt>
                <c:pt idx="672">
                  <c:v>0.9466038173247816</c:v>
                </c:pt>
                <c:pt idx="673">
                  <c:v>0.93037632331349962</c:v>
                </c:pt>
                <c:pt idx="674">
                  <c:v>0.9427401282744764</c:v>
                </c:pt>
                <c:pt idx="675">
                  <c:v>0.94505834170465963</c:v>
                </c:pt>
                <c:pt idx="676">
                  <c:v>0.9334672745537439</c:v>
                </c:pt>
                <c:pt idx="677">
                  <c:v>0.94351286608453755</c:v>
                </c:pt>
                <c:pt idx="678">
                  <c:v>0.9558766710455141</c:v>
                </c:pt>
                <c:pt idx="679">
                  <c:v>0.96901321381655192</c:v>
                </c:pt>
                <c:pt idx="680">
                  <c:v>0.9721041650567962</c:v>
                </c:pt>
                <c:pt idx="681">
                  <c:v>0.96978595162661307</c:v>
                </c:pt>
                <c:pt idx="682">
                  <c:v>0.97828606753728453</c:v>
                </c:pt>
                <c:pt idx="683">
                  <c:v>0.98214975658758985</c:v>
                </c:pt>
                <c:pt idx="684">
                  <c:v>0.98292249439765089</c:v>
                </c:pt>
                <c:pt idx="685">
                  <c:v>0.9960590371686886</c:v>
                </c:pt>
                <c:pt idx="686">
                  <c:v>0.95124024418514797</c:v>
                </c:pt>
                <c:pt idx="687">
                  <c:v>0.9276923076923077</c:v>
                </c:pt>
                <c:pt idx="688">
                  <c:v>0.92615384615384611</c:v>
                </c:pt>
                <c:pt idx="689">
                  <c:v>0.92923076923076919</c:v>
                </c:pt>
                <c:pt idx="690">
                  <c:v>0.92692307692307696</c:v>
                </c:pt>
                <c:pt idx="691">
                  <c:v>0.91384615384615386</c:v>
                </c:pt>
                <c:pt idx="692">
                  <c:v>0.91692307692307695</c:v>
                </c:pt>
                <c:pt idx="693">
                  <c:v>0.90307692307692311</c:v>
                </c:pt>
                <c:pt idx="694">
                  <c:v>0.90692307692307683</c:v>
                </c:pt>
                <c:pt idx="695">
                  <c:v>0.89615384615384619</c:v>
                </c:pt>
                <c:pt idx="696">
                  <c:v>0.89384615384615373</c:v>
                </c:pt>
                <c:pt idx="697">
                  <c:v>0.90384615384615385</c:v>
                </c:pt>
                <c:pt idx="698">
                  <c:v>0.90076923076923088</c:v>
                </c:pt>
                <c:pt idx="699">
                  <c:v>0.87923076923076926</c:v>
                </c:pt>
                <c:pt idx="700">
                  <c:v>0.87230769230769234</c:v>
                </c:pt>
                <c:pt idx="701">
                  <c:v>0.86615384615384616</c:v>
                </c:pt>
                <c:pt idx="702">
                  <c:v>0.86769230769230765</c:v>
                </c:pt>
                <c:pt idx="703">
                  <c:v>0.86538461538461542</c:v>
                </c:pt>
                <c:pt idx="704">
                  <c:v>0.86538461538461542</c:v>
                </c:pt>
                <c:pt idx="705">
                  <c:v>0.86</c:v>
                </c:pt>
                <c:pt idx="706">
                  <c:v>0.84923076923076912</c:v>
                </c:pt>
                <c:pt idx="707">
                  <c:v>0.85230769230769232</c:v>
                </c:pt>
                <c:pt idx="708">
                  <c:v>0.84615384615384615</c:v>
                </c:pt>
                <c:pt idx="709">
                  <c:v>0.84615384615384615</c:v>
                </c:pt>
                <c:pt idx="710">
                  <c:v>0.83923076923076922</c:v>
                </c:pt>
                <c:pt idx="711">
                  <c:v>0.84615384615384615</c:v>
                </c:pt>
                <c:pt idx="712">
                  <c:v>0.82692307692307687</c:v>
                </c:pt>
                <c:pt idx="713">
                  <c:v>0.81846153846153846</c:v>
                </c:pt>
                <c:pt idx="714">
                  <c:v>0.81769230769230772</c:v>
                </c:pt>
                <c:pt idx="715">
                  <c:v>0.8123076923076924</c:v>
                </c:pt>
                <c:pt idx="716">
                  <c:v>0.82615384615384613</c:v>
                </c:pt>
                <c:pt idx="717">
                  <c:v>0.83769230769230774</c:v>
                </c:pt>
                <c:pt idx="718">
                  <c:v>0.8453846153846154</c:v>
                </c:pt>
                <c:pt idx="719">
                  <c:v>0.84461538461538466</c:v>
                </c:pt>
                <c:pt idx="720">
                  <c:v>0.84461538461538466</c:v>
                </c:pt>
                <c:pt idx="721">
                  <c:v>0.85692307692307701</c:v>
                </c:pt>
                <c:pt idx="722">
                  <c:v>0.87692307692307692</c:v>
                </c:pt>
                <c:pt idx="723">
                  <c:v>0.8784615384615384</c:v>
                </c:pt>
                <c:pt idx="724">
                  <c:v>0.87307692307692308</c:v>
                </c:pt>
                <c:pt idx="725">
                  <c:v>0.86153846153846148</c:v>
                </c:pt>
                <c:pt idx="726">
                  <c:v>0.85769230769230775</c:v>
                </c:pt>
                <c:pt idx="727">
                  <c:v>0.84923076923076912</c:v>
                </c:pt>
                <c:pt idx="728">
                  <c:v>0.83923076923076922</c:v>
                </c:pt>
                <c:pt idx="729">
                  <c:v>0.83538461538461539</c:v>
                </c:pt>
                <c:pt idx="730">
                  <c:v>0.82538461538461538</c:v>
                </c:pt>
                <c:pt idx="731">
                  <c:v>0.8092307692307692</c:v>
                </c:pt>
                <c:pt idx="732">
                  <c:v>0.79692307692307685</c:v>
                </c:pt>
                <c:pt idx="733">
                  <c:v>0.79538461538461536</c:v>
                </c:pt>
                <c:pt idx="734">
                  <c:v>0.80846153846153845</c:v>
                </c:pt>
                <c:pt idx="735">
                  <c:v>0.80846153846153845</c:v>
                </c:pt>
                <c:pt idx="736">
                  <c:v>0.79846153846153856</c:v>
                </c:pt>
                <c:pt idx="737">
                  <c:v>0.80538461538461548</c:v>
                </c:pt>
                <c:pt idx="738">
                  <c:v>0.81846153846153846</c:v>
                </c:pt>
                <c:pt idx="739">
                  <c:v>0.81692307692307686</c:v>
                </c:pt>
                <c:pt idx="740">
                  <c:v>0.82615384615384613</c:v>
                </c:pt>
                <c:pt idx="741">
                  <c:v>0.81461538461538463</c:v>
                </c:pt>
                <c:pt idx="742">
                  <c:v>0.81076923076923069</c:v>
                </c:pt>
                <c:pt idx="743">
                  <c:v>0.79500000000000004</c:v>
                </c:pt>
                <c:pt idx="744">
                  <c:v>0.81076923076923069</c:v>
                </c:pt>
                <c:pt idx="745">
                  <c:v>0.80846153846153845</c:v>
                </c:pt>
                <c:pt idx="746">
                  <c:v>0.80999999999999994</c:v>
                </c:pt>
                <c:pt idx="747">
                  <c:v>0.80999999999999994</c:v>
                </c:pt>
                <c:pt idx="748">
                  <c:v>0.80230769230769228</c:v>
                </c:pt>
                <c:pt idx="749">
                  <c:v>0.80307692307692302</c:v>
                </c:pt>
                <c:pt idx="750">
                  <c:v>0.7961538461538461</c:v>
                </c:pt>
                <c:pt idx="751">
                  <c:v>0.76692307692307693</c:v>
                </c:pt>
                <c:pt idx="752">
                  <c:v>0.75810319486346411</c:v>
                </c:pt>
                <c:pt idx="753">
                  <c:v>0.7550088961089193</c:v>
                </c:pt>
                <c:pt idx="754">
                  <c:v>0.77048038988164314</c:v>
                </c:pt>
                <c:pt idx="755">
                  <c:v>0.77666898739073253</c:v>
                </c:pt>
                <c:pt idx="756">
                  <c:v>0.76970681519300688</c:v>
                </c:pt>
                <c:pt idx="757">
                  <c:v>0.76815966581573447</c:v>
                </c:pt>
                <c:pt idx="758">
                  <c:v>0.78285758489982205</c:v>
                </c:pt>
                <c:pt idx="759">
                  <c:v>0.77357468863618783</c:v>
                </c:pt>
                <c:pt idx="760">
                  <c:v>0.77434826332482398</c:v>
                </c:pt>
                <c:pt idx="761">
                  <c:v>0.77202753925891554</c:v>
                </c:pt>
                <c:pt idx="762">
                  <c:v>0.7820840102111859</c:v>
                </c:pt>
                <c:pt idx="763">
                  <c:v>0.7789897114566412</c:v>
                </c:pt>
                <c:pt idx="764">
                  <c:v>0.79523477991800107</c:v>
                </c:pt>
                <c:pt idx="765">
                  <c:v>0.78440473427709456</c:v>
                </c:pt>
                <c:pt idx="766">
                  <c:v>0.78595188365436686</c:v>
                </c:pt>
                <c:pt idx="767">
                  <c:v>0.77744256207936879</c:v>
                </c:pt>
                <c:pt idx="768">
                  <c:v>0.77976328614527735</c:v>
                </c:pt>
                <c:pt idx="769">
                  <c:v>0.77976328614527735</c:v>
                </c:pt>
                <c:pt idx="770">
                  <c:v>0.78904618240891156</c:v>
                </c:pt>
                <c:pt idx="771">
                  <c:v>0.78904618240891156</c:v>
                </c:pt>
                <c:pt idx="772">
                  <c:v>0.786725458343003</c:v>
                </c:pt>
                <c:pt idx="773">
                  <c:v>0.79600835460663721</c:v>
                </c:pt>
                <c:pt idx="774">
                  <c:v>0.79755550398390973</c:v>
                </c:pt>
                <c:pt idx="775">
                  <c:v>0.79678192929527358</c:v>
                </c:pt>
                <c:pt idx="776">
                  <c:v>0.78749903303163926</c:v>
                </c:pt>
                <c:pt idx="777">
                  <c:v>0.78827260772027541</c:v>
                </c:pt>
                <c:pt idx="778">
                  <c:v>0.77589541270209639</c:v>
                </c:pt>
                <c:pt idx="779">
                  <c:v>0.77280111394755169</c:v>
                </c:pt>
                <c:pt idx="780">
                  <c:v>0.76893324050437073</c:v>
                </c:pt>
                <c:pt idx="781">
                  <c:v>0.75268817204301086</c:v>
                </c:pt>
                <c:pt idx="782">
                  <c:v>0.75423532142028316</c:v>
                </c:pt>
                <c:pt idx="783">
                  <c:v>0.76506536706118977</c:v>
                </c:pt>
                <c:pt idx="784">
                  <c:v>0.75423532142028316</c:v>
                </c:pt>
                <c:pt idx="785">
                  <c:v>0.76351821768391737</c:v>
                </c:pt>
                <c:pt idx="786">
                  <c:v>0.78053686083391349</c:v>
                </c:pt>
                <c:pt idx="787">
                  <c:v>0.79910265336118202</c:v>
                </c:pt>
                <c:pt idx="788">
                  <c:v>0.81302699775663345</c:v>
                </c:pt>
                <c:pt idx="789">
                  <c:v>0.81225342306799719</c:v>
                </c:pt>
                <c:pt idx="790">
                  <c:v>0.82540419277481247</c:v>
                </c:pt>
                <c:pt idx="791">
                  <c:v>0.86640365127253038</c:v>
                </c:pt>
                <c:pt idx="792">
                  <c:v>0.90508238570433974</c:v>
                </c:pt>
                <c:pt idx="793">
                  <c:v>0.90198808694979504</c:v>
                </c:pt>
                <c:pt idx="794">
                  <c:v>0.91668600603388262</c:v>
                </c:pt>
                <c:pt idx="795">
                  <c:v>0.91359170727933792</c:v>
                </c:pt>
                <c:pt idx="796">
                  <c:v>0.90662953508161226</c:v>
                </c:pt>
                <c:pt idx="797">
                  <c:v>0.88961089193161602</c:v>
                </c:pt>
                <c:pt idx="798">
                  <c:v>0.89425234006343324</c:v>
                </c:pt>
                <c:pt idx="799">
                  <c:v>0.90979892381761529</c:v>
                </c:pt>
                <c:pt idx="800">
                  <c:v>0.91333899745114699</c:v>
                </c:pt>
                <c:pt idx="801">
                  <c:v>0.91475502690455957</c:v>
                </c:pt>
                <c:pt idx="802">
                  <c:v>0.89705465873690171</c:v>
                </c:pt>
                <c:pt idx="803">
                  <c:v>0.89563862928348914</c:v>
                </c:pt>
                <c:pt idx="804">
                  <c:v>0.90802888700084949</c:v>
                </c:pt>
                <c:pt idx="805">
                  <c:v>0.90802888700084949</c:v>
                </c:pt>
                <c:pt idx="806">
                  <c:v>0.89422259983007646</c:v>
                </c:pt>
                <c:pt idx="807">
                  <c:v>0.89917870291702062</c:v>
                </c:pt>
                <c:pt idx="808">
                  <c:v>0.89917870291702062</c:v>
                </c:pt>
                <c:pt idx="809">
                  <c:v>0.90413480600396479</c:v>
                </c:pt>
                <c:pt idx="810">
                  <c:v>0.89917870291702062</c:v>
                </c:pt>
                <c:pt idx="811">
                  <c:v>0.89988671764372696</c:v>
                </c:pt>
                <c:pt idx="812">
                  <c:v>0.90979892381761529</c:v>
                </c:pt>
                <c:pt idx="813">
                  <c:v>0.92183517417162275</c:v>
                </c:pt>
                <c:pt idx="814">
                  <c:v>0.92608326253186068</c:v>
                </c:pt>
                <c:pt idx="815">
                  <c:v>0.93741149815916169</c:v>
                </c:pt>
                <c:pt idx="816">
                  <c:v>0.94378363069951854</c:v>
                </c:pt>
                <c:pt idx="817">
                  <c:v>0.94095157179269318</c:v>
                </c:pt>
                <c:pt idx="818">
                  <c:v>0.93670348343245535</c:v>
                </c:pt>
                <c:pt idx="819">
                  <c:v>0.93457943925233633</c:v>
                </c:pt>
                <c:pt idx="820">
                  <c:v>0.94165958651939963</c:v>
                </c:pt>
                <c:pt idx="821">
                  <c:v>0.93882752761257426</c:v>
                </c:pt>
                <c:pt idx="822">
                  <c:v>0.93174738034551119</c:v>
                </c:pt>
                <c:pt idx="823">
                  <c:v>0.9395355423392806</c:v>
                </c:pt>
                <c:pt idx="824">
                  <c:v>0.9430756159728122</c:v>
                </c:pt>
                <c:pt idx="825">
                  <c:v>0.93670348343245535</c:v>
                </c:pt>
                <c:pt idx="826">
                  <c:v>0.92608326253186068</c:v>
                </c:pt>
                <c:pt idx="827">
                  <c:v>0.93528745397904278</c:v>
                </c:pt>
                <c:pt idx="828">
                  <c:v>0.94661568960634368</c:v>
                </c:pt>
                <c:pt idx="829">
                  <c:v>0.93882752761257426</c:v>
                </c:pt>
                <c:pt idx="830">
                  <c:v>0.93882752761257426</c:v>
                </c:pt>
                <c:pt idx="831">
                  <c:v>0.93882752761257426</c:v>
                </c:pt>
                <c:pt idx="832">
                  <c:v>0.93245539507221742</c:v>
                </c:pt>
                <c:pt idx="833">
                  <c:v>0.92537524780515434</c:v>
                </c:pt>
                <c:pt idx="834">
                  <c:v>0.92183517417162275</c:v>
                </c:pt>
                <c:pt idx="835">
                  <c:v>0.91687907108467848</c:v>
                </c:pt>
                <c:pt idx="836">
                  <c:v>0.92395921835174177</c:v>
                </c:pt>
                <c:pt idx="837">
                  <c:v>0.9338714245256301</c:v>
                </c:pt>
                <c:pt idx="838">
                  <c:v>0.92254318889832898</c:v>
                </c:pt>
                <c:pt idx="839">
                  <c:v>0.91617105635797214</c:v>
                </c:pt>
                <c:pt idx="840">
                  <c:v>0.91617105635797214</c:v>
                </c:pt>
                <c:pt idx="841">
                  <c:v>0.92820730671197949</c:v>
                </c:pt>
                <c:pt idx="842">
                  <c:v>0.91333899745114699</c:v>
                </c:pt>
                <c:pt idx="843">
                  <c:v>0.91546304163126591</c:v>
                </c:pt>
                <c:pt idx="844">
                  <c:v>0.92041914471821007</c:v>
                </c:pt>
                <c:pt idx="845">
                  <c:v>0.92041914471821007</c:v>
                </c:pt>
                <c:pt idx="846">
                  <c:v>0.90201076182384587</c:v>
                </c:pt>
                <c:pt idx="847">
                  <c:v>0.89988671764372696</c:v>
                </c:pt>
                <c:pt idx="848">
                  <c:v>0.88431039365618802</c:v>
                </c:pt>
                <c:pt idx="849">
                  <c:v>0.88501840838289436</c:v>
                </c:pt>
                <c:pt idx="850">
                  <c:v>0.88501840838289436</c:v>
                </c:pt>
                <c:pt idx="851">
                  <c:v>0.90625885018408381</c:v>
                </c:pt>
                <c:pt idx="852">
                  <c:v>0.9190031152647975</c:v>
                </c:pt>
                <c:pt idx="853">
                  <c:v>0.92254318889832898</c:v>
                </c:pt>
                <c:pt idx="854">
                  <c:v>0.90413480600396479</c:v>
                </c:pt>
                <c:pt idx="855">
                  <c:v>0.90130274709713964</c:v>
                </c:pt>
                <c:pt idx="856">
                  <c:v>0.89634664401019537</c:v>
                </c:pt>
                <c:pt idx="857">
                  <c:v>0.89847068819031428</c:v>
                </c:pt>
                <c:pt idx="858">
                  <c:v>0.89422259983007646</c:v>
                </c:pt>
                <c:pt idx="859">
                  <c:v>0.90555083545737747</c:v>
                </c:pt>
                <c:pt idx="860">
                  <c:v>0.92041914471821007</c:v>
                </c:pt>
                <c:pt idx="861">
                  <c:v>0.93599546870574912</c:v>
                </c:pt>
                <c:pt idx="862">
                  <c:v>0.94024355706598695</c:v>
                </c:pt>
                <c:pt idx="863">
                  <c:v>0.94519966015293111</c:v>
                </c:pt>
                <c:pt idx="864">
                  <c:v>0.93670348343245535</c:v>
                </c:pt>
                <c:pt idx="865">
                  <c:v>0.95865193996035103</c:v>
                </c:pt>
                <c:pt idx="866">
                  <c:v>0.9579439252336448</c:v>
                </c:pt>
                <c:pt idx="867">
                  <c:v>0.9579439252336448</c:v>
                </c:pt>
                <c:pt idx="868">
                  <c:v>0.95581988105352589</c:v>
                </c:pt>
                <c:pt idx="869">
                  <c:v>0.95086377796658161</c:v>
                </c:pt>
                <c:pt idx="870">
                  <c:v>0.94519966015293111</c:v>
                </c:pt>
                <c:pt idx="871">
                  <c:v>0.94944774851316904</c:v>
                </c:pt>
                <c:pt idx="872">
                  <c:v>0.9522798074199943</c:v>
                </c:pt>
                <c:pt idx="873">
                  <c:v>0.95086377796658161</c:v>
                </c:pt>
                <c:pt idx="874">
                  <c:v>0.94024355706598695</c:v>
                </c:pt>
                <c:pt idx="875">
                  <c:v>0.94449164542622477</c:v>
                </c:pt>
                <c:pt idx="876">
                  <c:v>0.95015576323987538</c:v>
                </c:pt>
                <c:pt idx="877">
                  <c:v>0.92820730671197949</c:v>
                </c:pt>
                <c:pt idx="878">
                  <c:v>0.94165958651939963</c:v>
                </c:pt>
                <c:pt idx="879">
                  <c:v>0.94165958651939963</c:v>
                </c:pt>
                <c:pt idx="880">
                  <c:v>0.924667233078448</c:v>
                </c:pt>
                <c:pt idx="881">
                  <c:v>0.89209855564995744</c:v>
                </c:pt>
                <c:pt idx="882">
                  <c:v>0.84466714387974229</c:v>
                </c:pt>
                <c:pt idx="883">
                  <c:v>0.85182534001431642</c:v>
                </c:pt>
                <c:pt idx="884">
                  <c:v>0.84681460272011455</c:v>
                </c:pt>
                <c:pt idx="885">
                  <c:v>0.85540443808160338</c:v>
                </c:pt>
                <c:pt idx="886">
                  <c:v>0.84395132426628483</c:v>
                </c:pt>
                <c:pt idx="887">
                  <c:v>0.84967788117394405</c:v>
                </c:pt>
                <c:pt idx="888">
                  <c:v>0.85468861846814592</c:v>
                </c:pt>
                <c:pt idx="889">
                  <c:v>0.8246241947029348</c:v>
                </c:pt>
                <c:pt idx="890">
                  <c:v>0.81531853972798851</c:v>
                </c:pt>
                <c:pt idx="891">
                  <c:v>0.81818181818181812</c:v>
                </c:pt>
                <c:pt idx="892">
                  <c:v>0.81531853972798851</c:v>
                </c:pt>
                <c:pt idx="893">
                  <c:v>0.82247673586256265</c:v>
                </c:pt>
                <c:pt idx="894">
                  <c:v>0.81173944166070144</c:v>
                </c:pt>
                <c:pt idx="895">
                  <c:v>0.80243378668575527</c:v>
                </c:pt>
                <c:pt idx="896">
                  <c:v>0.80672870436649957</c:v>
                </c:pt>
                <c:pt idx="897">
                  <c:v>0.79312813171080887</c:v>
                </c:pt>
                <c:pt idx="898">
                  <c:v>0.78525411596277739</c:v>
                </c:pt>
                <c:pt idx="899">
                  <c:v>0.77594846098783099</c:v>
                </c:pt>
                <c:pt idx="900">
                  <c:v>0.79527559055118102</c:v>
                </c:pt>
                <c:pt idx="901">
                  <c:v>0.81030780243378664</c:v>
                </c:pt>
                <c:pt idx="902">
                  <c:v>0.82032927702219038</c:v>
                </c:pt>
                <c:pt idx="903">
                  <c:v>0.83321403006442374</c:v>
                </c:pt>
                <c:pt idx="904">
                  <c:v>0.79098067287043672</c:v>
                </c:pt>
                <c:pt idx="905">
                  <c:v>0.78239083750894767</c:v>
                </c:pt>
                <c:pt idx="906">
                  <c:v>0.78167501789549032</c:v>
                </c:pt>
                <c:pt idx="907">
                  <c:v>0.82176091624910519</c:v>
                </c:pt>
                <c:pt idx="908">
                  <c:v>0.80816034359341438</c:v>
                </c:pt>
                <c:pt idx="909">
                  <c:v>0.80529706513958477</c:v>
                </c:pt>
                <c:pt idx="910">
                  <c:v>0.83750894774516815</c:v>
                </c:pt>
                <c:pt idx="911">
                  <c:v>0.86900501073729419</c:v>
                </c:pt>
                <c:pt idx="912">
                  <c:v>0.87329992841803861</c:v>
                </c:pt>
                <c:pt idx="913">
                  <c:v>0.86757337151037928</c:v>
                </c:pt>
                <c:pt idx="914">
                  <c:v>0.88690050107372942</c:v>
                </c:pt>
                <c:pt idx="915">
                  <c:v>0.88904795991410157</c:v>
                </c:pt>
                <c:pt idx="916">
                  <c:v>0.90980672870436652</c:v>
                </c:pt>
                <c:pt idx="917">
                  <c:v>0.93414459556191842</c:v>
                </c:pt>
                <c:pt idx="918">
                  <c:v>0.93772369362920538</c:v>
                </c:pt>
                <c:pt idx="919">
                  <c:v>0.9634931997136722</c:v>
                </c:pt>
                <c:pt idx="920">
                  <c:v>0.96134574087329983</c:v>
                </c:pt>
                <c:pt idx="921">
                  <c:v>0.95561918396564061</c:v>
                </c:pt>
                <c:pt idx="922">
                  <c:v>0.94846098783106658</c:v>
                </c:pt>
                <c:pt idx="923">
                  <c:v>0.93915533285612018</c:v>
                </c:pt>
                <c:pt idx="924">
                  <c:v>0.95347172512526845</c:v>
                </c:pt>
                <c:pt idx="925">
                  <c:v>0.95347172512526845</c:v>
                </c:pt>
                <c:pt idx="926">
                  <c:v>0.95919828203292767</c:v>
                </c:pt>
                <c:pt idx="927">
                  <c:v>0.97065139584824622</c:v>
                </c:pt>
                <c:pt idx="928">
                  <c:v>0.9677881173944165</c:v>
                </c:pt>
                <c:pt idx="929">
                  <c:v>0.98138869005010743</c:v>
                </c:pt>
                <c:pt idx="930">
                  <c:v>0.98854688618468145</c:v>
                </c:pt>
                <c:pt idx="931">
                  <c:v>0.99427344309234078</c:v>
                </c:pt>
                <c:pt idx="932">
                  <c:v>0.99785254115962774</c:v>
                </c:pt>
                <c:pt idx="933">
                  <c:v>0.98997852541159626</c:v>
                </c:pt>
                <c:pt idx="934">
                  <c:v>0.97995705082319251</c:v>
                </c:pt>
                <c:pt idx="935">
                  <c:v>0.99212598425196841</c:v>
                </c:pt>
                <c:pt idx="936">
                  <c:v>1.0078740157480315</c:v>
                </c:pt>
                <c:pt idx="937">
                  <c:v>0.99785254115962774</c:v>
                </c:pt>
                <c:pt idx="938">
                  <c:v>1.0221904080171795</c:v>
                </c:pt>
                <c:pt idx="939">
                  <c:v>1.0136005726556907</c:v>
                </c:pt>
                <c:pt idx="940">
                  <c:v>1.0136005726556907</c:v>
                </c:pt>
                <c:pt idx="941">
                  <c:v>1.0093056549749462</c:v>
                </c:pt>
                <c:pt idx="942">
                  <c:v>0.99856836077308508</c:v>
                </c:pt>
                <c:pt idx="943">
                  <c:v>0.9756621331424481</c:v>
                </c:pt>
                <c:pt idx="944">
                  <c:v>0.97494631352899064</c:v>
                </c:pt>
                <c:pt idx="945">
                  <c:v>0.95776664280601287</c:v>
                </c:pt>
                <c:pt idx="946">
                  <c:v>0.94416607015032206</c:v>
                </c:pt>
                <c:pt idx="947">
                  <c:v>0.93772369362920538</c:v>
                </c:pt>
                <c:pt idx="948">
                  <c:v>0.91367713004484297</c:v>
                </c:pt>
                <c:pt idx="949">
                  <c:v>0.91227578475336313</c:v>
                </c:pt>
                <c:pt idx="950">
                  <c:v>0.90667040358744388</c:v>
                </c:pt>
                <c:pt idx="951">
                  <c:v>0.90807174887892383</c:v>
                </c:pt>
                <c:pt idx="952">
                  <c:v>0.89826233183856508</c:v>
                </c:pt>
                <c:pt idx="953">
                  <c:v>0.89125560538116599</c:v>
                </c:pt>
                <c:pt idx="954">
                  <c:v>0.8919562780269058</c:v>
                </c:pt>
                <c:pt idx="955">
                  <c:v>0.8996636771300448</c:v>
                </c:pt>
                <c:pt idx="956">
                  <c:v>0.89896300448430488</c:v>
                </c:pt>
                <c:pt idx="957">
                  <c:v>0.90176569506726445</c:v>
                </c:pt>
                <c:pt idx="958">
                  <c:v>0.89616031390134521</c:v>
                </c:pt>
                <c:pt idx="959">
                  <c:v>0.8842488789237668</c:v>
                </c:pt>
                <c:pt idx="960">
                  <c:v>0.88144618834080712</c:v>
                </c:pt>
                <c:pt idx="961">
                  <c:v>0.87373878923766823</c:v>
                </c:pt>
                <c:pt idx="962">
                  <c:v>0.89335762331838564</c:v>
                </c:pt>
                <c:pt idx="963">
                  <c:v>0.89826233183856508</c:v>
                </c:pt>
                <c:pt idx="964">
                  <c:v>0.89756165919282516</c:v>
                </c:pt>
                <c:pt idx="965">
                  <c:v>0.90596973094170397</c:v>
                </c:pt>
                <c:pt idx="966">
                  <c:v>0.90246636771300448</c:v>
                </c:pt>
                <c:pt idx="967">
                  <c:v>0.8919562780269058</c:v>
                </c:pt>
                <c:pt idx="968">
                  <c:v>0.90036434977578472</c:v>
                </c:pt>
                <c:pt idx="969">
                  <c:v>0.90036434977578472</c:v>
                </c:pt>
                <c:pt idx="970">
                  <c:v>0.90036434977578472</c:v>
                </c:pt>
                <c:pt idx="971">
                  <c:v>0.87794282511210753</c:v>
                </c:pt>
                <c:pt idx="972">
                  <c:v>0.87373878923766823</c:v>
                </c:pt>
                <c:pt idx="973">
                  <c:v>0.87864349775784745</c:v>
                </c:pt>
                <c:pt idx="974">
                  <c:v>0.87934417040358748</c:v>
                </c:pt>
                <c:pt idx="975">
                  <c:v>0.87233744394618828</c:v>
                </c:pt>
                <c:pt idx="976">
                  <c:v>0.85552130044843056</c:v>
                </c:pt>
                <c:pt idx="977">
                  <c:v>0.85832399103139012</c:v>
                </c:pt>
                <c:pt idx="978">
                  <c:v>0.85832399103139012</c:v>
                </c:pt>
                <c:pt idx="979">
                  <c:v>0.84431053811659196</c:v>
                </c:pt>
                <c:pt idx="980">
                  <c:v>0.84431053811659196</c:v>
                </c:pt>
                <c:pt idx="981">
                  <c:v>0.83169843049327352</c:v>
                </c:pt>
                <c:pt idx="982">
                  <c:v>0.86182735426008972</c:v>
                </c:pt>
                <c:pt idx="983">
                  <c:v>0.88845291479820621</c:v>
                </c:pt>
                <c:pt idx="984">
                  <c:v>0.89125560538116599</c:v>
                </c:pt>
                <c:pt idx="985">
                  <c:v>0.94310538116591935</c:v>
                </c:pt>
                <c:pt idx="986">
                  <c:v>0.95011210762331844</c:v>
                </c:pt>
                <c:pt idx="987">
                  <c:v>0.94871076233183849</c:v>
                </c:pt>
                <c:pt idx="988">
                  <c:v>0.95711883408071752</c:v>
                </c:pt>
                <c:pt idx="989">
                  <c:v>0.95221412556053808</c:v>
                </c:pt>
                <c:pt idx="990">
                  <c:v>0.94380605381165927</c:v>
                </c:pt>
                <c:pt idx="991">
                  <c:v>0.94941143497757852</c:v>
                </c:pt>
                <c:pt idx="992">
                  <c:v>0.94871076233183849</c:v>
                </c:pt>
                <c:pt idx="993">
                  <c:v>0.94100336322869949</c:v>
                </c:pt>
                <c:pt idx="994">
                  <c:v>0.95852017937219725</c:v>
                </c:pt>
                <c:pt idx="995">
                  <c:v>0.95852017937219725</c:v>
                </c:pt>
                <c:pt idx="996">
                  <c:v>0.92839125560538116</c:v>
                </c:pt>
                <c:pt idx="997">
                  <c:v>0.91367713004484297</c:v>
                </c:pt>
                <c:pt idx="998">
                  <c:v>0.89475896860986548</c:v>
                </c:pt>
                <c:pt idx="999">
                  <c:v>0.91157511210762332</c:v>
                </c:pt>
                <c:pt idx="1000">
                  <c:v>0.88985426008968604</c:v>
                </c:pt>
                <c:pt idx="1001">
                  <c:v>0.90667040358744388</c:v>
                </c:pt>
                <c:pt idx="1002">
                  <c:v>0.92418721973094164</c:v>
                </c:pt>
                <c:pt idx="1003">
                  <c:v>0.95361547085201792</c:v>
                </c:pt>
                <c:pt idx="1004">
                  <c:v>0.95011210762331844</c:v>
                </c:pt>
                <c:pt idx="1005">
                  <c:v>0.9375</c:v>
                </c:pt>
                <c:pt idx="1006">
                  <c:v>0.93539798206278024</c:v>
                </c:pt>
                <c:pt idx="1007">
                  <c:v>0.94730941704035865</c:v>
                </c:pt>
                <c:pt idx="1008">
                  <c:v>0.9564181614349776</c:v>
                </c:pt>
                <c:pt idx="1009">
                  <c:v>0.95151345291479816</c:v>
                </c:pt>
                <c:pt idx="1010">
                  <c:v>0.97603699551569501</c:v>
                </c:pt>
                <c:pt idx="1011">
                  <c:v>0.96342488789237668</c:v>
                </c:pt>
                <c:pt idx="1012">
                  <c:v>0.98094170403587444</c:v>
                </c:pt>
                <c:pt idx="1013">
                  <c:v>0.95062330245838844</c:v>
                </c:pt>
                <c:pt idx="1014">
                  <c:v>0.93530190124660495</c:v>
                </c:pt>
                <c:pt idx="1015">
                  <c:v>0.95410543909743017</c:v>
                </c:pt>
                <c:pt idx="1016">
                  <c:v>0.97012326763702206</c:v>
                </c:pt>
                <c:pt idx="1017">
                  <c:v>0.96106971237551364</c:v>
                </c:pt>
                <c:pt idx="1018">
                  <c:v>0.94435545650811337</c:v>
                </c:pt>
                <c:pt idx="1019">
                  <c:v>0.97499825893168046</c:v>
                </c:pt>
                <c:pt idx="1020">
                  <c:v>0.97430183160387218</c:v>
                </c:pt>
                <c:pt idx="1021">
                  <c:v>0.99240894212688902</c:v>
                </c:pt>
                <c:pt idx="1022">
                  <c:v>0.99380179678250569</c:v>
                </c:pt>
                <c:pt idx="1023">
                  <c:v>0.99380179678250569</c:v>
                </c:pt>
                <c:pt idx="1024">
                  <c:v>0.99798036074935581</c:v>
                </c:pt>
                <c:pt idx="1025">
                  <c:v>0.99310536945469741</c:v>
                </c:pt>
                <c:pt idx="1026">
                  <c:v>0.99310536945469741</c:v>
                </c:pt>
                <c:pt idx="1027">
                  <c:v>0.99728393342154753</c:v>
                </c:pt>
                <c:pt idx="1028">
                  <c:v>0.98196253220976393</c:v>
                </c:pt>
                <c:pt idx="1029">
                  <c:v>0.98474824152099727</c:v>
                </c:pt>
                <c:pt idx="1030">
                  <c:v>0.98614109617661394</c:v>
                </c:pt>
                <c:pt idx="1031">
                  <c:v>0.97848039557072219</c:v>
                </c:pt>
                <c:pt idx="1032">
                  <c:v>0.98196253220976393</c:v>
                </c:pt>
                <c:pt idx="1033">
                  <c:v>0.99449822411031408</c:v>
                </c:pt>
                <c:pt idx="1034">
                  <c:v>0.99658750609373914</c:v>
                </c:pt>
                <c:pt idx="1035">
                  <c:v>1.0000696427327809</c:v>
                </c:pt>
                <c:pt idx="1036">
                  <c:v>0.99589107876593086</c:v>
                </c:pt>
                <c:pt idx="1037">
                  <c:v>0.99310536945469741</c:v>
                </c:pt>
                <c:pt idx="1038">
                  <c:v>0.98544466884880566</c:v>
                </c:pt>
                <c:pt idx="1039">
                  <c:v>0.98265895953757221</c:v>
                </c:pt>
                <c:pt idx="1040">
                  <c:v>0.98126610488195554</c:v>
                </c:pt>
                <c:pt idx="1041">
                  <c:v>0.97151612229263873</c:v>
                </c:pt>
                <c:pt idx="1042">
                  <c:v>0.96664113099798044</c:v>
                </c:pt>
                <c:pt idx="1043">
                  <c:v>0.96873041298140539</c:v>
                </c:pt>
                <c:pt idx="1044">
                  <c:v>0.96733755832578872</c:v>
                </c:pt>
                <c:pt idx="1045">
                  <c:v>0.94574831116373004</c:v>
                </c:pt>
                <c:pt idx="1046">
                  <c:v>0.96524827634236365</c:v>
                </c:pt>
                <c:pt idx="1047">
                  <c:v>0.94296260185249658</c:v>
                </c:pt>
                <c:pt idx="1048">
                  <c:v>0.97430183160387218</c:v>
                </c:pt>
                <c:pt idx="1049">
                  <c:v>0.97430183160387218</c:v>
                </c:pt>
                <c:pt idx="1050">
                  <c:v>0.97012326763702206</c:v>
                </c:pt>
                <c:pt idx="1051">
                  <c:v>0.97430183160387218</c:v>
                </c:pt>
                <c:pt idx="1052">
                  <c:v>0.96942684030921378</c:v>
                </c:pt>
                <c:pt idx="1053">
                  <c:v>0.96455184901455526</c:v>
                </c:pt>
                <c:pt idx="1054">
                  <c:v>0.96106971237551364</c:v>
                </c:pt>
                <c:pt idx="1055">
                  <c:v>0.98056967755414726</c:v>
                </c:pt>
                <c:pt idx="1056">
                  <c:v>0.98056967755414726</c:v>
                </c:pt>
                <c:pt idx="1057">
                  <c:v>0.97360540427606379</c:v>
                </c:pt>
                <c:pt idx="1058">
                  <c:v>0.95062330245838844</c:v>
                </c:pt>
                <c:pt idx="1059">
                  <c:v>0.95689114840866352</c:v>
                </c:pt>
                <c:pt idx="1060">
                  <c:v>0.95480186642523857</c:v>
                </c:pt>
                <c:pt idx="1061">
                  <c:v>0.93948046521345496</c:v>
                </c:pt>
                <c:pt idx="1062">
                  <c:v>0.95565803476410072</c:v>
                </c:pt>
                <c:pt idx="1063">
                  <c:v>0.96062433487052135</c:v>
                </c:pt>
                <c:pt idx="1064">
                  <c:v>0.96771904930826536</c:v>
                </c:pt>
                <c:pt idx="1065">
                  <c:v>0.96771904930826536</c:v>
                </c:pt>
                <c:pt idx="1066">
                  <c:v>0.97765164952110672</c:v>
                </c:pt>
                <c:pt idx="1067">
                  <c:v>0.97978006385242988</c:v>
                </c:pt>
                <c:pt idx="1068">
                  <c:v>0.97197587797091156</c:v>
                </c:pt>
                <c:pt idx="1069">
                  <c:v>0.96630010642071651</c:v>
                </c:pt>
                <c:pt idx="1070">
                  <c:v>0.98545583540262505</c:v>
                </c:pt>
                <c:pt idx="1071">
                  <c:v>0.98048953529620431</c:v>
                </c:pt>
                <c:pt idx="1072">
                  <c:v>0.9840368925150762</c:v>
                </c:pt>
                <c:pt idx="1073">
                  <c:v>0.98545583540262505</c:v>
                </c:pt>
                <c:pt idx="1074">
                  <c:v>0.98190847818375304</c:v>
                </c:pt>
                <c:pt idx="1075">
                  <c:v>0.97410429230223483</c:v>
                </c:pt>
                <c:pt idx="1076">
                  <c:v>0.9726853494146861</c:v>
                </c:pt>
                <c:pt idx="1077">
                  <c:v>0.97481376374600914</c:v>
                </c:pt>
                <c:pt idx="1078">
                  <c:v>0.96842852075203967</c:v>
                </c:pt>
                <c:pt idx="1079">
                  <c:v>0.96062433487052135</c:v>
                </c:pt>
                <c:pt idx="1080">
                  <c:v>0.95069173465767998</c:v>
                </c:pt>
                <c:pt idx="1081">
                  <c:v>0.94359702021993619</c:v>
                </c:pt>
                <c:pt idx="1082">
                  <c:v>0.94359702021993619</c:v>
                </c:pt>
                <c:pt idx="1083">
                  <c:v>0.94927279177013124</c:v>
                </c:pt>
                <c:pt idx="1084">
                  <c:v>0.92940759134444828</c:v>
                </c:pt>
                <c:pt idx="1085">
                  <c:v>0.93863072011351545</c:v>
                </c:pt>
                <c:pt idx="1086">
                  <c:v>0.96417169208939335</c:v>
                </c:pt>
                <c:pt idx="1087">
                  <c:v>0.97126640652713725</c:v>
                </c:pt>
                <c:pt idx="1088">
                  <c:v>0.9726853494146861</c:v>
                </c:pt>
                <c:pt idx="1089">
                  <c:v>0.9698474636395884</c:v>
                </c:pt>
                <c:pt idx="1090">
                  <c:v>0.9698474636395884</c:v>
                </c:pt>
                <c:pt idx="1091">
                  <c:v>0.96700957786449093</c:v>
                </c:pt>
                <c:pt idx="1092">
                  <c:v>0.97907059240865557</c:v>
                </c:pt>
                <c:pt idx="1093">
                  <c:v>0.96842852075203967</c:v>
                </c:pt>
                <c:pt idx="1094">
                  <c:v>0.96559063497694209</c:v>
                </c:pt>
                <c:pt idx="1095">
                  <c:v>0.96771904930826536</c:v>
                </c:pt>
                <c:pt idx="1096">
                  <c:v>0.95920539198297261</c:v>
                </c:pt>
                <c:pt idx="1097">
                  <c:v>0.95920539198297261</c:v>
                </c:pt>
                <c:pt idx="1098">
                  <c:v>0.96771904930826536</c:v>
                </c:pt>
                <c:pt idx="1099">
                  <c:v>0.96417169208939335</c:v>
                </c:pt>
                <c:pt idx="1100">
                  <c:v>0.95849592053919819</c:v>
                </c:pt>
                <c:pt idx="1101">
                  <c:v>0.95282014898900314</c:v>
                </c:pt>
                <c:pt idx="1102">
                  <c:v>0.95636750620787514</c:v>
                </c:pt>
                <c:pt idx="1103">
                  <c:v>0.96062433487052135</c:v>
                </c:pt>
                <c:pt idx="1104">
                  <c:v>0.96417169208939335</c:v>
                </c:pt>
                <c:pt idx="1105">
                  <c:v>0.95920539198297261</c:v>
                </c:pt>
                <c:pt idx="1106">
                  <c:v>0.95920539198297261</c:v>
                </c:pt>
                <c:pt idx="1107">
                  <c:v>0.95069173465767998</c:v>
                </c:pt>
                <c:pt idx="1108">
                  <c:v>0.93898545583540249</c:v>
                </c:pt>
                <c:pt idx="1109">
                  <c:v>0.94004966300106418</c:v>
                </c:pt>
                <c:pt idx="1110">
                  <c:v>0.93508336289464344</c:v>
                </c:pt>
                <c:pt idx="1111">
                  <c:v>0.95211067754522871</c:v>
                </c:pt>
                <c:pt idx="1112">
                  <c:v>0.98048953529620431</c:v>
                </c:pt>
                <c:pt idx="1113">
                  <c:v>0.98190847818375304</c:v>
                </c:pt>
                <c:pt idx="1114">
                  <c:v>0.97836112096488104</c:v>
                </c:pt>
                <c:pt idx="1115">
                  <c:v>0.98971266406527125</c:v>
                </c:pt>
                <c:pt idx="1116">
                  <c:v>0.98119900673997873</c:v>
                </c:pt>
                <c:pt idx="1117">
                  <c:v>0.98758424973394821</c:v>
                </c:pt>
                <c:pt idx="1118">
                  <c:v>0.98545583540262505</c:v>
                </c:pt>
                <c:pt idx="1119">
                  <c:v>0.97552323518978357</c:v>
                </c:pt>
                <c:pt idx="1120">
                  <c:v>0.96417169208939335</c:v>
                </c:pt>
                <c:pt idx="1121">
                  <c:v>0.96346222064561893</c:v>
                </c:pt>
                <c:pt idx="1122">
                  <c:v>0.93934019155728976</c:v>
                </c:pt>
                <c:pt idx="1123">
                  <c:v>0.94714437743880797</c:v>
                </c:pt>
                <c:pt idx="1124">
                  <c:v>0.95423909187655187</c:v>
                </c:pt>
                <c:pt idx="1125">
                  <c:v>0.95707697765164945</c:v>
                </c:pt>
                <c:pt idx="1126">
                  <c:v>0.96559063497694209</c:v>
                </c:pt>
                <c:pt idx="1127">
                  <c:v>0.96559063497694209</c:v>
                </c:pt>
                <c:pt idx="1128">
                  <c:v>0.96842852075203967</c:v>
                </c:pt>
                <c:pt idx="1129">
                  <c:v>0.95991486342674703</c:v>
                </c:pt>
                <c:pt idx="1130">
                  <c:v>0.96133380631429588</c:v>
                </c:pt>
                <c:pt idx="1131">
                  <c:v>0.97197587797091156</c:v>
                </c:pt>
                <c:pt idx="1132">
                  <c:v>0.97126640652713725</c:v>
                </c:pt>
                <c:pt idx="1133">
                  <c:v>0.97339482085846041</c:v>
                </c:pt>
                <c:pt idx="1134">
                  <c:v>0.97410429230223483</c:v>
                </c:pt>
                <c:pt idx="1135">
                  <c:v>0.99609790705924073</c:v>
                </c:pt>
                <c:pt idx="1136">
                  <c:v>1.0060305072720823</c:v>
                </c:pt>
                <c:pt idx="1137">
                  <c:v>0.99184107839659452</c:v>
                </c:pt>
                <c:pt idx="1138">
                  <c:v>0.99751684994678969</c:v>
                </c:pt>
                <c:pt idx="1139">
                  <c:v>1.0173820503724724</c:v>
                </c:pt>
                <c:pt idx="1140">
                  <c:v>1.0173820503724724</c:v>
                </c:pt>
                <c:pt idx="1141">
                  <c:v>1.0131252217098261</c:v>
                </c:pt>
                <c:pt idx="1142">
                  <c:v>1.0159631074849238</c:v>
                </c:pt>
                <c:pt idx="1143">
                  <c:v>1.0101365620160496</c:v>
                </c:pt>
                <c:pt idx="1144">
                  <c:v>1.0052090665915809</c:v>
                </c:pt>
                <c:pt idx="1145">
                  <c:v>1.0108404899338308</c:v>
                </c:pt>
                <c:pt idx="1146">
                  <c:v>1.0101365620160496</c:v>
                </c:pt>
                <c:pt idx="1147">
                  <c:v>0.99887371533155001</c:v>
                </c:pt>
                <c:pt idx="1148">
                  <c:v>1.0030972828382374</c:v>
                </c:pt>
                <c:pt idx="1149">
                  <c:v>1.0073208503449247</c:v>
                </c:pt>
                <c:pt idx="1150">
                  <c:v>1.0073208503449247</c:v>
                </c:pt>
                <c:pt idx="1151">
                  <c:v>1.0108404899338308</c:v>
                </c:pt>
                <c:pt idx="1152">
                  <c:v>1.0052090665915809</c:v>
                </c:pt>
                <c:pt idx="1153">
                  <c:v>1.0038012107560186</c:v>
                </c:pt>
                <c:pt idx="1154">
                  <c:v>0.99535407574264401</c:v>
                </c:pt>
                <c:pt idx="1155">
                  <c:v>0.99957764324933129</c:v>
                </c:pt>
                <c:pt idx="1156">
                  <c:v>0.99746585949598765</c:v>
                </c:pt>
                <c:pt idx="1157">
                  <c:v>1.0023933549204562</c:v>
                </c:pt>
                <c:pt idx="1158">
                  <c:v>0.99535407574264401</c:v>
                </c:pt>
                <c:pt idx="1159">
                  <c:v>0.99394621990708154</c:v>
                </c:pt>
                <c:pt idx="1160">
                  <c:v>0.99957764324933129</c:v>
                </c:pt>
                <c:pt idx="1161">
                  <c:v>0.99253836407151907</c:v>
                </c:pt>
                <c:pt idx="1162">
                  <c:v>1.001689427002675</c:v>
                </c:pt>
                <c:pt idx="1163">
                  <c:v>0.9918344361537379</c:v>
                </c:pt>
                <c:pt idx="1164">
                  <c:v>0.98620301281148814</c:v>
                </c:pt>
                <c:pt idx="1165">
                  <c:v>0.9840912290581445</c:v>
                </c:pt>
                <c:pt idx="1166">
                  <c:v>0.95523018442911456</c:v>
                </c:pt>
                <c:pt idx="1167">
                  <c:v>0.96297339152470784</c:v>
                </c:pt>
                <c:pt idx="1168">
                  <c:v>0.94959876108686481</c:v>
                </c:pt>
                <c:pt idx="1169">
                  <c:v>0.95945375193580185</c:v>
                </c:pt>
                <c:pt idx="1170">
                  <c:v>0.95734196818245809</c:v>
                </c:pt>
                <c:pt idx="1171">
                  <c:v>0.95874982401802056</c:v>
                </c:pt>
                <c:pt idx="1172">
                  <c:v>0.9531184006757708</c:v>
                </c:pt>
                <c:pt idx="1173">
                  <c:v>0.94819090525130234</c:v>
                </c:pt>
                <c:pt idx="1174">
                  <c:v>0.94044769815570883</c:v>
                </c:pt>
                <c:pt idx="1175">
                  <c:v>0.9531184006757708</c:v>
                </c:pt>
                <c:pt idx="1176">
                  <c:v>0.96438124736027031</c:v>
                </c:pt>
                <c:pt idx="1177">
                  <c:v>0.98127551738701957</c:v>
                </c:pt>
                <c:pt idx="1178">
                  <c:v>0.99465014782486283</c:v>
                </c:pt>
                <c:pt idx="1179">
                  <c:v>0.9918344361537379</c:v>
                </c:pt>
                <c:pt idx="1180">
                  <c:v>0.99324229198930025</c:v>
                </c:pt>
                <c:pt idx="1181">
                  <c:v>1.0030972828382374</c:v>
                </c:pt>
                <c:pt idx="1182">
                  <c:v>0.99746585949598765</c:v>
                </c:pt>
                <c:pt idx="1183">
                  <c:v>0.99253836407151907</c:v>
                </c:pt>
                <c:pt idx="1184">
                  <c:v>1.0066169224271435</c:v>
                </c:pt>
                <c:pt idx="1185">
                  <c:v>1.0066169224271435</c:v>
                </c:pt>
                <c:pt idx="1186">
                  <c:v>1.0122483457693934</c:v>
                </c:pt>
                <c:pt idx="1187">
                  <c:v>1.0023933549204562</c:v>
                </c:pt>
                <c:pt idx="1188">
                  <c:v>1.0059129945093621</c:v>
                </c:pt>
                <c:pt idx="1189">
                  <c:v>1.0066169224271435</c:v>
                </c:pt>
                <c:pt idx="1190">
                  <c:v>1.0129522736871746</c:v>
                </c:pt>
                <c:pt idx="1191">
                  <c:v>0.99887371533155001</c:v>
                </c:pt>
                <c:pt idx="1192">
                  <c:v>1.0059129945093621</c:v>
                </c:pt>
                <c:pt idx="1193">
                  <c:v>0.98972265240039425</c:v>
                </c:pt>
                <c:pt idx="1194">
                  <c:v>0.99113050823595672</c:v>
                </c:pt>
                <c:pt idx="1195">
                  <c:v>0.99605800366042518</c:v>
                </c:pt>
                <c:pt idx="1196">
                  <c:v>0.96790088694917642</c:v>
                </c:pt>
                <c:pt idx="1197">
                  <c:v>0.99394621990708154</c:v>
                </c:pt>
                <c:pt idx="1198">
                  <c:v>1.0038012107560186</c:v>
                </c:pt>
                <c:pt idx="1199">
                  <c:v>1.0122483457693934</c:v>
                </c:pt>
                <c:pt idx="1200">
                  <c:v>1.0101365620160496</c:v>
                </c:pt>
                <c:pt idx="1201">
                  <c:v>1.0038012107560186</c:v>
                </c:pt>
                <c:pt idx="1202">
                  <c:v>1.0038012107560186</c:v>
                </c:pt>
                <c:pt idx="1203">
                  <c:v>0.99957764324933129</c:v>
                </c:pt>
                <c:pt idx="1204">
                  <c:v>0.99324229198930025</c:v>
                </c:pt>
                <c:pt idx="1205">
                  <c:v>0.99816978741376883</c:v>
                </c:pt>
                <c:pt idx="1206">
                  <c:v>0.99324229198930025</c:v>
                </c:pt>
                <c:pt idx="1207">
                  <c:v>0.98690694072926932</c:v>
                </c:pt>
                <c:pt idx="1208">
                  <c:v>0.99042658031817543</c:v>
                </c:pt>
                <c:pt idx="1209">
                  <c:v>0.98831479656483179</c:v>
                </c:pt>
                <c:pt idx="1210">
                  <c:v>1.0525927565095523</c:v>
                </c:pt>
                <c:pt idx="1211">
                  <c:v>1.0489046249170171</c:v>
                </c:pt>
                <c:pt idx="1212">
                  <c:v>1.0459541196429889</c:v>
                </c:pt>
                <c:pt idx="1213">
                  <c:v>1.0452164933244819</c:v>
                </c:pt>
                <c:pt idx="1214">
                  <c:v>1.0503798775540312</c:v>
                </c:pt>
                <c:pt idx="1215">
                  <c:v>1.0371026038209044</c:v>
                </c:pt>
                <c:pt idx="1216">
                  <c:v>1.0334144722283691</c:v>
                </c:pt>
                <c:pt idx="1217">
                  <c:v>1.0348897248653832</c:v>
                </c:pt>
                <c:pt idx="1218">
                  <c:v>1.0275134616803128</c:v>
                </c:pt>
                <c:pt idx="1219">
                  <c:v>1.0090728037176366</c:v>
                </c:pt>
                <c:pt idx="1220">
                  <c:v>1.0341520985468762</c:v>
                </c:pt>
                <c:pt idx="1221">
                  <c:v>1.0415283617319464</c:v>
                </c:pt>
                <c:pt idx="1222">
                  <c:v>1.0400531090949325</c:v>
                </c:pt>
                <c:pt idx="1223">
                  <c:v>1.0466917459614959</c:v>
                </c:pt>
                <c:pt idx="1224">
                  <c:v>1.0503798775540312</c:v>
                </c:pt>
                <c:pt idx="1225">
                  <c:v>1.0341520985468762</c:v>
                </c:pt>
                <c:pt idx="1226">
                  <c:v>1.0157114405842</c:v>
                </c:pt>
                <c:pt idx="1227">
                  <c:v>1.0275134616803128</c:v>
                </c:pt>
                <c:pt idx="1228">
                  <c:v>1.0407907354134396</c:v>
                </c:pt>
                <c:pt idx="1229">
                  <c:v>1.0415283617319464</c:v>
                </c:pt>
                <c:pt idx="1230">
                  <c:v>1.0415283617319464</c:v>
                </c:pt>
                <c:pt idx="1231">
                  <c:v>1.031201593272848</c:v>
                </c:pt>
                <c:pt idx="1232">
                  <c:v>1.0193995721767353</c:v>
                </c:pt>
                <c:pt idx="1233">
                  <c:v>1.0157114405842</c:v>
                </c:pt>
                <c:pt idx="1234">
                  <c:v>1.0297263406358339</c:v>
                </c:pt>
                <c:pt idx="1235">
                  <c:v>1.0171866932212141</c:v>
                </c:pt>
                <c:pt idx="1236">
                  <c:v>1.0326768459098621</c:v>
                </c:pt>
                <c:pt idx="1237">
                  <c:v>1.0275134616803128</c:v>
                </c:pt>
                <c:pt idx="1238">
                  <c:v>1.0267758353618057</c:v>
                </c:pt>
                <c:pt idx="1239">
                  <c:v>1.0326768459098621</c:v>
                </c:pt>
                <c:pt idx="1240">
                  <c:v>1.0134985616286789</c:v>
                </c:pt>
                <c:pt idx="1241">
                  <c:v>1.0289887143173269</c:v>
                </c:pt>
                <c:pt idx="1242">
                  <c:v>1.0437412406874678</c:v>
                </c:pt>
                <c:pt idx="1243">
                  <c:v>1.0407907354134396</c:v>
                </c:pt>
                <c:pt idx="1244">
                  <c:v>1.0909493250719184</c:v>
                </c:pt>
                <c:pt idx="1245">
                  <c:v>1.0953750829829607</c:v>
                </c:pt>
                <c:pt idx="1246">
                  <c:v>1.0916869513904257</c:v>
                </c:pt>
                <c:pt idx="1247">
                  <c:v>1.1012760935310171</c:v>
                </c:pt>
                <c:pt idx="1248">
                  <c:v>1.1042265988050455</c:v>
                </c:pt>
                <c:pt idx="1249">
                  <c:v>1.1027513461680312</c:v>
                </c:pt>
                <c:pt idx="1250">
                  <c:v>1.0938998303459466</c:v>
                </c:pt>
                <c:pt idx="1251">
                  <c:v>1.0931622040274398</c:v>
                </c:pt>
                <c:pt idx="1252">
                  <c:v>1.0946374566644537</c:v>
                </c:pt>
                <c:pt idx="1253">
                  <c:v>1.0968503356199748</c:v>
                </c:pt>
                <c:pt idx="1254">
                  <c:v>1.0946374566644537</c:v>
                </c:pt>
                <c:pt idx="1255">
                  <c:v>1.0946374566644537</c:v>
                </c:pt>
                <c:pt idx="1256">
                  <c:v>1.084310688205355</c:v>
                </c:pt>
                <c:pt idx="1257">
                  <c:v>1.08062255661282</c:v>
                </c:pt>
                <c:pt idx="1258">
                  <c:v>1.0688205355167073</c:v>
                </c:pt>
                <c:pt idx="1259">
                  <c:v>1.083573061886848</c:v>
                </c:pt>
                <c:pt idx="1260">
                  <c:v>1.079884930294313</c:v>
                </c:pt>
                <c:pt idx="1261">
                  <c:v>1.0791473039758059</c:v>
                </c:pt>
                <c:pt idx="1262">
                  <c:v>1.0747215460647637</c:v>
                </c:pt>
                <c:pt idx="1263">
                  <c:v>1.0695581618352143</c:v>
                </c:pt>
                <c:pt idx="1264">
                  <c:v>1.0666076565611862</c:v>
                </c:pt>
                <c:pt idx="1265">
                  <c:v>1.0562808881020875</c:v>
                </c:pt>
                <c:pt idx="1266">
                  <c:v>1.0393154827764255</c:v>
                </c:pt>
                <c:pt idx="1267">
                  <c:v>1.014236187947186</c:v>
                </c:pt>
                <c:pt idx="1268">
                  <c:v>1.0555432617835805</c:v>
                </c:pt>
                <c:pt idx="1269">
                  <c:v>1.0688205355167073</c:v>
                </c:pt>
                <c:pt idx="1270">
                  <c:v>1.0673452828796932</c:v>
                </c:pt>
                <c:pt idx="1271">
                  <c:v>1.084310688205355</c:v>
                </c:pt>
                <c:pt idx="1272">
                  <c:v>1.0680829091982003</c:v>
                </c:pt>
                <c:pt idx="1273">
                  <c:v>1.0873669108208111</c:v>
                </c:pt>
                <c:pt idx="1274">
                  <c:v>1.1032243449369477</c:v>
                </c:pt>
                <c:pt idx="1275">
                  <c:v>1.10397946084724</c:v>
                </c:pt>
                <c:pt idx="1276">
                  <c:v>1.1092652722192855</c:v>
                </c:pt>
                <c:pt idx="1277">
                  <c:v>1.1077550403987011</c:v>
                </c:pt>
                <c:pt idx="1278">
                  <c:v>1.1107755040398701</c:v>
                </c:pt>
                <c:pt idx="1279">
                  <c:v>1.1092652722192855</c:v>
                </c:pt>
                <c:pt idx="1280">
                  <c:v>1.10397946084724</c:v>
                </c:pt>
                <c:pt idx="1281">
                  <c:v>1.0956731858340254</c:v>
                </c:pt>
                <c:pt idx="1282">
                  <c:v>1.0956731858340254</c:v>
                </c:pt>
                <c:pt idx="1283">
                  <c:v>1.0949180699237333</c:v>
                </c:pt>
                <c:pt idx="1284">
                  <c:v>1.1062448085781167</c:v>
                </c:pt>
                <c:pt idx="1285">
                  <c:v>1.1024692290266556</c:v>
                </c:pt>
                <c:pt idx="1286">
                  <c:v>1.1009589972060712</c:v>
                </c:pt>
                <c:pt idx="1287">
                  <c:v>1.0851015630899343</c:v>
                </c:pt>
                <c:pt idx="1288">
                  <c:v>1.0903873744619799</c:v>
                </c:pt>
                <c:pt idx="1289">
                  <c:v>1.0986936494751944</c:v>
                </c:pt>
                <c:pt idx="1290">
                  <c:v>1.0994487653854867</c:v>
                </c:pt>
                <c:pt idx="1291">
                  <c:v>1.0956731858340254</c:v>
                </c:pt>
                <c:pt idx="1292">
                  <c:v>1.0896322585516875</c:v>
                </c:pt>
                <c:pt idx="1293">
                  <c:v>1.0866117949105187</c:v>
                </c:pt>
                <c:pt idx="1294">
                  <c:v>1.0699992448840896</c:v>
                </c:pt>
                <c:pt idx="1295">
                  <c:v>1.0616929698708752</c:v>
                </c:pt>
                <c:pt idx="1296">
                  <c:v>1.0616929698708752</c:v>
                </c:pt>
                <c:pt idx="1297">
                  <c:v>1.0443253039341538</c:v>
                </c:pt>
                <c:pt idx="1298">
                  <c:v>1.0586725062297062</c:v>
                </c:pt>
                <c:pt idx="1299">
                  <c:v>1.0473457675753228</c:v>
                </c:pt>
                <c:pt idx="1300">
                  <c:v>1.051876463037076</c:v>
                </c:pt>
                <c:pt idx="1301">
                  <c:v>1.0443253039341538</c:v>
                </c:pt>
                <c:pt idx="1302">
                  <c:v>1.0329985652797704</c:v>
                </c:pt>
                <c:pt idx="1303">
                  <c:v>1.0503662312164916</c:v>
                </c:pt>
                <c:pt idx="1304">
                  <c:v>1.0639583176017517</c:v>
                </c:pt>
                <c:pt idx="1305">
                  <c:v>1.0749074983009892</c:v>
                </c:pt>
                <c:pt idx="1306">
                  <c:v>1.0481008834856151</c:v>
                </c:pt>
                <c:pt idx="1307">
                  <c:v>1.0896322585516875</c:v>
                </c:pt>
                <c:pt idx="1308">
                  <c:v>1.0851015630899343</c:v>
                </c:pt>
                <c:pt idx="1309">
                  <c:v>1.1243675904251302</c:v>
                </c:pt>
                <c:pt idx="1310">
                  <c:v>1.0873669108208111</c:v>
                </c:pt>
                <c:pt idx="1311">
                  <c:v>1.051876463037076</c:v>
                </c:pt>
                <c:pt idx="1312">
                  <c:v>1.0632032016914597</c:v>
                </c:pt>
                <c:pt idx="1313">
                  <c:v>1.0420599562032773</c:v>
                </c:pt>
                <c:pt idx="1314">
                  <c:v>1.0420599562032773</c:v>
                </c:pt>
                <c:pt idx="1315">
                  <c:v>1.0077021822849808</c:v>
                </c:pt>
                <c:pt idx="1316">
                  <c:v>1.0156308993430492</c:v>
                </c:pt>
                <c:pt idx="1317">
                  <c:v>1.0481008834856151</c:v>
                </c:pt>
                <c:pt idx="1318">
                  <c:v>1.0269576379974326</c:v>
                </c:pt>
                <c:pt idx="1319">
                  <c:v>0.99071207430340547</c:v>
                </c:pt>
                <c:pt idx="1320">
                  <c:v>0.97485464018726875</c:v>
                </c:pt>
                <c:pt idx="1321">
                  <c:v>0.9438948878652873</c:v>
                </c:pt>
                <c:pt idx="1322">
                  <c:v>0.99276274386406538</c:v>
                </c:pt>
                <c:pt idx="1323">
                  <c:v>0.98096286972938962</c:v>
                </c:pt>
                <c:pt idx="1324">
                  <c:v>0.97938955317809939</c:v>
                </c:pt>
                <c:pt idx="1325">
                  <c:v>0.9699496538703587</c:v>
                </c:pt>
                <c:pt idx="1326">
                  <c:v>0.97938955317809939</c:v>
                </c:pt>
                <c:pt idx="1327">
                  <c:v>0.97702957835116422</c:v>
                </c:pt>
                <c:pt idx="1328">
                  <c:v>0.98017621145374456</c:v>
                </c:pt>
                <c:pt idx="1329">
                  <c:v>0.96680302076777846</c:v>
                </c:pt>
                <c:pt idx="1330">
                  <c:v>0.96680302076777846</c:v>
                </c:pt>
                <c:pt idx="1331">
                  <c:v>0.96601636249213341</c:v>
                </c:pt>
                <c:pt idx="1332">
                  <c:v>0.96444304594084329</c:v>
                </c:pt>
                <c:pt idx="1333">
                  <c:v>0.94005663939584638</c:v>
                </c:pt>
                <c:pt idx="1334">
                  <c:v>0.94870988042794213</c:v>
                </c:pt>
                <c:pt idx="1335">
                  <c:v>0.94949653870358719</c:v>
                </c:pt>
                <c:pt idx="1336">
                  <c:v>0.94320327249842673</c:v>
                </c:pt>
                <c:pt idx="1337">
                  <c:v>0.9361233480176212</c:v>
                </c:pt>
                <c:pt idx="1338">
                  <c:v>0.93297671491504086</c:v>
                </c:pt>
                <c:pt idx="1339">
                  <c:v>0.92039018250471993</c:v>
                </c:pt>
                <c:pt idx="1340">
                  <c:v>0.89600377595972314</c:v>
                </c:pt>
                <c:pt idx="1341">
                  <c:v>0.90859030837004418</c:v>
                </c:pt>
                <c:pt idx="1342">
                  <c:v>0.92432347388294522</c:v>
                </c:pt>
                <c:pt idx="1343">
                  <c:v>0.94084329767149155</c:v>
                </c:pt>
                <c:pt idx="1344">
                  <c:v>0.93297671491504086</c:v>
                </c:pt>
                <c:pt idx="1345">
                  <c:v>0.93533668974197615</c:v>
                </c:pt>
                <c:pt idx="1346">
                  <c:v>0.94241661422278167</c:v>
                </c:pt>
                <c:pt idx="1347">
                  <c:v>0.94084329767149155</c:v>
                </c:pt>
                <c:pt idx="1348">
                  <c:v>0.93376337319068592</c:v>
                </c:pt>
                <c:pt idx="1349">
                  <c:v>0.94084329767149155</c:v>
                </c:pt>
                <c:pt idx="1350">
                  <c:v>0.94084329767149155</c:v>
                </c:pt>
                <c:pt idx="1351">
                  <c:v>0.93769666456891132</c:v>
                </c:pt>
                <c:pt idx="1352">
                  <c:v>0.92039018250471993</c:v>
                </c:pt>
                <c:pt idx="1353">
                  <c:v>0.90544367526746383</c:v>
                </c:pt>
                <c:pt idx="1354">
                  <c:v>0.89049716803020773</c:v>
                </c:pt>
                <c:pt idx="1355">
                  <c:v>0.91252359974826935</c:v>
                </c:pt>
                <c:pt idx="1356">
                  <c:v>0.90387035871617372</c:v>
                </c:pt>
                <c:pt idx="1357">
                  <c:v>0.89443045940843291</c:v>
                </c:pt>
                <c:pt idx="1358">
                  <c:v>0.88420390182504727</c:v>
                </c:pt>
                <c:pt idx="1359">
                  <c:v>0.87555066079295163</c:v>
                </c:pt>
                <c:pt idx="1360">
                  <c:v>0.88420390182504727</c:v>
                </c:pt>
              </c:numCache>
            </c:numRef>
          </c:val>
          <c:smooth val="0"/>
          <c:extLst>
            <c:ext xmlns:c16="http://schemas.microsoft.com/office/drawing/2014/chart" uri="{C3380CC4-5D6E-409C-BE32-E72D297353CC}">
              <c16:uniqueId val="{00000004-C0C0-4B03-B29D-A230CBDCCEFB}"/>
            </c:ext>
          </c:extLst>
        </c:ser>
        <c:ser>
          <c:idx val="5"/>
          <c:order val="5"/>
          <c:tx>
            <c:strRef>
              <c:f>'Market Data'!$AC$2</c:f>
              <c:strCache>
                <c:ptCount val="1"/>
                <c:pt idx="0">
                  <c:v>TSLX</c:v>
                </c:pt>
              </c:strCache>
            </c:strRef>
          </c:tx>
          <c:spPr>
            <a:ln w="28575" cap="rnd">
              <a:solidFill>
                <a:schemeClr val="accent6"/>
              </a:solidFill>
              <a:round/>
            </a:ln>
            <a:effectLst/>
          </c:spPr>
          <c:marker>
            <c:symbol val="none"/>
          </c:marker>
          <c:cat>
            <c:numRef>
              <c:f>'Market Data'!$W$3:$W$1363</c:f>
              <c:numCache>
                <c:formatCode>m/d/yy;@</c:formatCode>
                <c:ptCount val="1361"/>
                <c:pt idx="0">
                  <c:v>46101</c:v>
                </c:pt>
                <c:pt idx="1">
                  <c:v>46100</c:v>
                </c:pt>
                <c:pt idx="2">
                  <c:v>46099</c:v>
                </c:pt>
                <c:pt idx="3">
                  <c:v>46098</c:v>
                </c:pt>
                <c:pt idx="4">
                  <c:v>46097</c:v>
                </c:pt>
                <c:pt idx="5">
                  <c:v>46094</c:v>
                </c:pt>
                <c:pt idx="6">
                  <c:v>46093</c:v>
                </c:pt>
                <c:pt idx="7">
                  <c:v>46092</c:v>
                </c:pt>
                <c:pt idx="8">
                  <c:v>46091</c:v>
                </c:pt>
                <c:pt idx="9">
                  <c:v>46090</c:v>
                </c:pt>
                <c:pt idx="10">
                  <c:v>46087</c:v>
                </c:pt>
                <c:pt idx="11">
                  <c:v>46086</c:v>
                </c:pt>
                <c:pt idx="12">
                  <c:v>46085</c:v>
                </c:pt>
                <c:pt idx="13">
                  <c:v>46084</c:v>
                </c:pt>
                <c:pt idx="14">
                  <c:v>46083</c:v>
                </c:pt>
                <c:pt idx="15">
                  <c:v>46080</c:v>
                </c:pt>
                <c:pt idx="16">
                  <c:v>46079</c:v>
                </c:pt>
                <c:pt idx="17">
                  <c:v>46078</c:v>
                </c:pt>
                <c:pt idx="18">
                  <c:v>46077</c:v>
                </c:pt>
                <c:pt idx="19">
                  <c:v>46076</c:v>
                </c:pt>
                <c:pt idx="20">
                  <c:v>46073</c:v>
                </c:pt>
                <c:pt idx="21">
                  <c:v>46072</c:v>
                </c:pt>
                <c:pt idx="22">
                  <c:v>46071</c:v>
                </c:pt>
                <c:pt idx="23">
                  <c:v>46070</c:v>
                </c:pt>
                <c:pt idx="24">
                  <c:v>46069</c:v>
                </c:pt>
                <c:pt idx="25">
                  <c:v>46066</c:v>
                </c:pt>
                <c:pt idx="26">
                  <c:v>46065</c:v>
                </c:pt>
                <c:pt idx="27">
                  <c:v>46064</c:v>
                </c:pt>
                <c:pt idx="28">
                  <c:v>46063</c:v>
                </c:pt>
                <c:pt idx="29">
                  <c:v>46062</c:v>
                </c:pt>
                <c:pt idx="30">
                  <c:v>46059</c:v>
                </c:pt>
                <c:pt idx="31">
                  <c:v>46058</c:v>
                </c:pt>
                <c:pt idx="32">
                  <c:v>46057</c:v>
                </c:pt>
                <c:pt idx="33">
                  <c:v>46056</c:v>
                </c:pt>
                <c:pt idx="34">
                  <c:v>46055</c:v>
                </c:pt>
                <c:pt idx="35">
                  <c:v>46052</c:v>
                </c:pt>
                <c:pt idx="36">
                  <c:v>46051</c:v>
                </c:pt>
                <c:pt idx="37">
                  <c:v>46050</c:v>
                </c:pt>
                <c:pt idx="38">
                  <c:v>46049</c:v>
                </c:pt>
                <c:pt idx="39">
                  <c:v>46048</c:v>
                </c:pt>
                <c:pt idx="40">
                  <c:v>46045</c:v>
                </c:pt>
                <c:pt idx="41">
                  <c:v>46044</c:v>
                </c:pt>
                <c:pt idx="42">
                  <c:v>46043</c:v>
                </c:pt>
                <c:pt idx="43">
                  <c:v>46042</c:v>
                </c:pt>
                <c:pt idx="44">
                  <c:v>46041</c:v>
                </c:pt>
                <c:pt idx="45">
                  <c:v>46038</c:v>
                </c:pt>
                <c:pt idx="46">
                  <c:v>46037</c:v>
                </c:pt>
                <c:pt idx="47">
                  <c:v>46036</c:v>
                </c:pt>
                <c:pt idx="48">
                  <c:v>46035</c:v>
                </c:pt>
                <c:pt idx="49">
                  <c:v>46034</c:v>
                </c:pt>
                <c:pt idx="50">
                  <c:v>46031</c:v>
                </c:pt>
                <c:pt idx="51">
                  <c:v>46030</c:v>
                </c:pt>
                <c:pt idx="52">
                  <c:v>46029</c:v>
                </c:pt>
                <c:pt idx="53">
                  <c:v>46028</c:v>
                </c:pt>
                <c:pt idx="54">
                  <c:v>46027</c:v>
                </c:pt>
                <c:pt idx="55">
                  <c:v>46024</c:v>
                </c:pt>
                <c:pt idx="56">
                  <c:v>46023</c:v>
                </c:pt>
                <c:pt idx="57">
                  <c:v>46022</c:v>
                </c:pt>
                <c:pt idx="58">
                  <c:v>46021</c:v>
                </c:pt>
                <c:pt idx="59">
                  <c:v>46020</c:v>
                </c:pt>
                <c:pt idx="60">
                  <c:v>46017</c:v>
                </c:pt>
                <c:pt idx="61">
                  <c:v>46016</c:v>
                </c:pt>
                <c:pt idx="62">
                  <c:v>46015</c:v>
                </c:pt>
                <c:pt idx="63">
                  <c:v>46014</c:v>
                </c:pt>
                <c:pt idx="64">
                  <c:v>46013</c:v>
                </c:pt>
                <c:pt idx="65">
                  <c:v>46010</c:v>
                </c:pt>
                <c:pt idx="66">
                  <c:v>46009</c:v>
                </c:pt>
                <c:pt idx="67">
                  <c:v>46008</c:v>
                </c:pt>
                <c:pt idx="68">
                  <c:v>46007</c:v>
                </c:pt>
                <c:pt idx="69">
                  <c:v>46006</c:v>
                </c:pt>
                <c:pt idx="70">
                  <c:v>46003</c:v>
                </c:pt>
                <c:pt idx="71">
                  <c:v>46002</c:v>
                </c:pt>
                <c:pt idx="72">
                  <c:v>46001</c:v>
                </c:pt>
                <c:pt idx="73">
                  <c:v>46000</c:v>
                </c:pt>
                <c:pt idx="74">
                  <c:v>45999</c:v>
                </c:pt>
                <c:pt idx="75">
                  <c:v>45996</c:v>
                </c:pt>
                <c:pt idx="76">
                  <c:v>45995</c:v>
                </c:pt>
                <c:pt idx="77">
                  <c:v>45994</c:v>
                </c:pt>
                <c:pt idx="78">
                  <c:v>45993</c:v>
                </c:pt>
                <c:pt idx="79">
                  <c:v>45992</c:v>
                </c:pt>
                <c:pt idx="80">
                  <c:v>45989</c:v>
                </c:pt>
                <c:pt idx="81">
                  <c:v>45988</c:v>
                </c:pt>
                <c:pt idx="82">
                  <c:v>45987</c:v>
                </c:pt>
                <c:pt idx="83">
                  <c:v>45986</c:v>
                </c:pt>
                <c:pt idx="84">
                  <c:v>45985</c:v>
                </c:pt>
                <c:pt idx="85">
                  <c:v>45982</c:v>
                </c:pt>
                <c:pt idx="86">
                  <c:v>45981</c:v>
                </c:pt>
                <c:pt idx="87">
                  <c:v>45980</c:v>
                </c:pt>
                <c:pt idx="88">
                  <c:v>45979</c:v>
                </c:pt>
                <c:pt idx="89">
                  <c:v>45978</c:v>
                </c:pt>
                <c:pt idx="90">
                  <c:v>45975</c:v>
                </c:pt>
                <c:pt idx="91">
                  <c:v>45974</c:v>
                </c:pt>
                <c:pt idx="92">
                  <c:v>45973</c:v>
                </c:pt>
                <c:pt idx="93">
                  <c:v>45972</c:v>
                </c:pt>
                <c:pt idx="94">
                  <c:v>45971</c:v>
                </c:pt>
                <c:pt idx="95">
                  <c:v>45968</c:v>
                </c:pt>
                <c:pt idx="96">
                  <c:v>45967</c:v>
                </c:pt>
                <c:pt idx="97">
                  <c:v>45966</c:v>
                </c:pt>
                <c:pt idx="98">
                  <c:v>45965</c:v>
                </c:pt>
                <c:pt idx="99">
                  <c:v>45964</c:v>
                </c:pt>
                <c:pt idx="100">
                  <c:v>45961</c:v>
                </c:pt>
                <c:pt idx="101">
                  <c:v>45960</c:v>
                </c:pt>
                <c:pt idx="102">
                  <c:v>45959</c:v>
                </c:pt>
                <c:pt idx="103">
                  <c:v>45958</c:v>
                </c:pt>
                <c:pt idx="104">
                  <c:v>45957</c:v>
                </c:pt>
                <c:pt idx="105">
                  <c:v>45954</c:v>
                </c:pt>
                <c:pt idx="106">
                  <c:v>45953</c:v>
                </c:pt>
                <c:pt idx="107">
                  <c:v>45952</c:v>
                </c:pt>
                <c:pt idx="108">
                  <c:v>45951</c:v>
                </c:pt>
                <c:pt idx="109">
                  <c:v>45950</c:v>
                </c:pt>
                <c:pt idx="110">
                  <c:v>45947</c:v>
                </c:pt>
                <c:pt idx="111">
                  <c:v>45946</c:v>
                </c:pt>
                <c:pt idx="112">
                  <c:v>45945</c:v>
                </c:pt>
                <c:pt idx="113">
                  <c:v>45944</c:v>
                </c:pt>
                <c:pt idx="114">
                  <c:v>45943</c:v>
                </c:pt>
                <c:pt idx="115">
                  <c:v>45940</c:v>
                </c:pt>
                <c:pt idx="116">
                  <c:v>45939</c:v>
                </c:pt>
                <c:pt idx="117">
                  <c:v>45938</c:v>
                </c:pt>
                <c:pt idx="118">
                  <c:v>45937</c:v>
                </c:pt>
                <c:pt idx="119">
                  <c:v>45936</c:v>
                </c:pt>
                <c:pt idx="120">
                  <c:v>45933</c:v>
                </c:pt>
                <c:pt idx="121">
                  <c:v>45932</c:v>
                </c:pt>
                <c:pt idx="122">
                  <c:v>45931</c:v>
                </c:pt>
                <c:pt idx="123">
                  <c:v>45930</c:v>
                </c:pt>
                <c:pt idx="124">
                  <c:v>45929</c:v>
                </c:pt>
                <c:pt idx="125">
                  <c:v>45926</c:v>
                </c:pt>
                <c:pt idx="126">
                  <c:v>45925</c:v>
                </c:pt>
                <c:pt idx="127">
                  <c:v>45924</c:v>
                </c:pt>
                <c:pt idx="128">
                  <c:v>45923</c:v>
                </c:pt>
                <c:pt idx="129">
                  <c:v>45922</c:v>
                </c:pt>
                <c:pt idx="130">
                  <c:v>45919</c:v>
                </c:pt>
                <c:pt idx="131">
                  <c:v>45918</c:v>
                </c:pt>
                <c:pt idx="132">
                  <c:v>45917</c:v>
                </c:pt>
                <c:pt idx="133">
                  <c:v>45916</c:v>
                </c:pt>
                <c:pt idx="134">
                  <c:v>45915</c:v>
                </c:pt>
                <c:pt idx="135">
                  <c:v>45912</c:v>
                </c:pt>
                <c:pt idx="136">
                  <c:v>45911</c:v>
                </c:pt>
                <c:pt idx="137">
                  <c:v>45910</c:v>
                </c:pt>
                <c:pt idx="138">
                  <c:v>45909</c:v>
                </c:pt>
                <c:pt idx="139">
                  <c:v>45908</c:v>
                </c:pt>
                <c:pt idx="140">
                  <c:v>45905</c:v>
                </c:pt>
                <c:pt idx="141">
                  <c:v>45904</c:v>
                </c:pt>
                <c:pt idx="142">
                  <c:v>45903</c:v>
                </c:pt>
                <c:pt idx="143">
                  <c:v>45902</c:v>
                </c:pt>
                <c:pt idx="144">
                  <c:v>45901</c:v>
                </c:pt>
                <c:pt idx="145">
                  <c:v>45898</c:v>
                </c:pt>
                <c:pt idx="146">
                  <c:v>45897</c:v>
                </c:pt>
                <c:pt idx="147">
                  <c:v>45896</c:v>
                </c:pt>
                <c:pt idx="148">
                  <c:v>45895</c:v>
                </c:pt>
                <c:pt idx="149">
                  <c:v>45894</c:v>
                </c:pt>
                <c:pt idx="150">
                  <c:v>45891</c:v>
                </c:pt>
                <c:pt idx="151">
                  <c:v>45890</c:v>
                </c:pt>
                <c:pt idx="152">
                  <c:v>45889</c:v>
                </c:pt>
                <c:pt idx="153">
                  <c:v>45888</c:v>
                </c:pt>
                <c:pt idx="154">
                  <c:v>45887</c:v>
                </c:pt>
                <c:pt idx="155">
                  <c:v>45884</c:v>
                </c:pt>
                <c:pt idx="156">
                  <c:v>45883</c:v>
                </c:pt>
                <c:pt idx="157">
                  <c:v>45882</c:v>
                </c:pt>
                <c:pt idx="158">
                  <c:v>45881</c:v>
                </c:pt>
                <c:pt idx="159">
                  <c:v>45880</c:v>
                </c:pt>
                <c:pt idx="160">
                  <c:v>45877</c:v>
                </c:pt>
                <c:pt idx="161">
                  <c:v>45876</c:v>
                </c:pt>
                <c:pt idx="162">
                  <c:v>45875</c:v>
                </c:pt>
                <c:pt idx="163">
                  <c:v>45874</c:v>
                </c:pt>
                <c:pt idx="164">
                  <c:v>45873</c:v>
                </c:pt>
                <c:pt idx="165">
                  <c:v>45870</c:v>
                </c:pt>
                <c:pt idx="166">
                  <c:v>45869</c:v>
                </c:pt>
                <c:pt idx="167">
                  <c:v>45868</c:v>
                </c:pt>
                <c:pt idx="168">
                  <c:v>45867</c:v>
                </c:pt>
                <c:pt idx="169">
                  <c:v>45866</c:v>
                </c:pt>
                <c:pt idx="170">
                  <c:v>45863</c:v>
                </c:pt>
                <c:pt idx="171">
                  <c:v>45862</c:v>
                </c:pt>
                <c:pt idx="172">
                  <c:v>45861</c:v>
                </c:pt>
                <c:pt idx="173">
                  <c:v>45860</c:v>
                </c:pt>
                <c:pt idx="174">
                  <c:v>45859</c:v>
                </c:pt>
                <c:pt idx="175">
                  <c:v>45856</c:v>
                </c:pt>
                <c:pt idx="176">
                  <c:v>45855</c:v>
                </c:pt>
                <c:pt idx="177">
                  <c:v>45854</c:v>
                </c:pt>
                <c:pt idx="178">
                  <c:v>45853</c:v>
                </c:pt>
                <c:pt idx="179">
                  <c:v>45852</c:v>
                </c:pt>
                <c:pt idx="180">
                  <c:v>45849</c:v>
                </c:pt>
                <c:pt idx="181">
                  <c:v>45848</c:v>
                </c:pt>
                <c:pt idx="182">
                  <c:v>45847</c:v>
                </c:pt>
                <c:pt idx="183">
                  <c:v>45846</c:v>
                </c:pt>
                <c:pt idx="184">
                  <c:v>45845</c:v>
                </c:pt>
                <c:pt idx="185">
                  <c:v>45842</c:v>
                </c:pt>
                <c:pt idx="186">
                  <c:v>45841</c:v>
                </c:pt>
                <c:pt idx="187">
                  <c:v>45840</c:v>
                </c:pt>
                <c:pt idx="188">
                  <c:v>45839</c:v>
                </c:pt>
                <c:pt idx="189">
                  <c:v>45838</c:v>
                </c:pt>
                <c:pt idx="190">
                  <c:v>45835</c:v>
                </c:pt>
                <c:pt idx="191">
                  <c:v>45834</c:v>
                </c:pt>
                <c:pt idx="192">
                  <c:v>45833</c:v>
                </c:pt>
                <c:pt idx="193">
                  <c:v>45832</c:v>
                </c:pt>
                <c:pt idx="194">
                  <c:v>45831</c:v>
                </c:pt>
                <c:pt idx="195">
                  <c:v>45828</c:v>
                </c:pt>
                <c:pt idx="196">
                  <c:v>45827</c:v>
                </c:pt>
                <c:pt idx="197">
                  <c:v>45826</c:v>
                </c:pt>
                <c:pt idx="198">
                  <c:v>45825</c:v>
                </c:pt>
                <c:pt idx="199">
                  <c:v>45824</c:v>
                </c:pt>
                <c:pt idx="200">
                  <c:v>45821</c:v>
                </c:pt>
                <c:pt idx="201">
                  <c:v>45820</c:v>
                </c:pt>
                <c:pt idx="202">
                  <c:v>45819</c:v>
                </c:pt>
                <c:pt idx="203">
                  <c:v>45818</c:v>
                </c:pt>
                <c:pt idx="204">
                  <c:v>45817</c:v>
                </c:pt>
                <c:pt idx="205">
                  <c:v>45814</c:v>
                </c:pt>
                <c:pt idx="206">
                  <c:v>45813</c:v>
                </c:pt>
                <c:pt idx="207">
                  <c:v>45812</c:v>
                </c:pt>
                <c:pt idx="208">
                  <c:v>45811</c:v>
                </c:pt>
                <c:pt idx="209">
                  <c:v>45810</c:v>
                </c:pt>
                <c:pt idx="210">
                  <c:v>45807</c:v>
                </c:pt>
                <c:pt idx="211">
                  <c:v>45806</c:v>
                </c:pt>
                <c:pt idx="212">
                  <c:v>45805</c:v>
                </c:pt>
                <c:pt idx="213">
                  <c:v>45804</c:v>
                </c:pt>
                <c:pt idx="214">
                  <c:v>45803</c:v>
                </c:pt>
                <c:pt idx="215">
                  <c:v>45800</c:v>
                </c:pt>
                <c:pt idx="216">
                  <c:v>45799</c:v>
                </c:pt>
                <c:pt idx="217">
                  <c:v>45798</c:v>
                </c:pt>
                <c:pt idx="218">
                  <c:v>45797</c:v>
                </c:pt>
                <c:pt idx="219">
                  <c:v>45796</c:v>
                </c:pt>
                <c:pt idx="220">
                  <c:v>45793</c:v>
                </c:pt>
                <c:pt idx="221">
                  <c:v>45792</c:v>
                </c:pt>
                <c:pt idx="222">
                  <c:v>45791</c:v>
                </c:pt>
                <c:pt idx="223">
                  <c:v>45790</c:v>
                </c:pt>
                <c:pt idx="224">
                  <c:v>45789</c:v>
                </c:pt>
                <c:pt idx="225">
                  <c:v>45786</c:v>
                </c:pt>
                <c:pt idx="226">
                  <c:v>45785</c:v>
                </c:pt>
                <c:pt idx="227">
                  <c:v>45784</c:v>
                </c:pt>
                <c:pt idx="228">
                  <c:v>45783</c:v>
                </c:pt>
                <c:pt idx="229">
                  <c:v>45782</c:v>
                </c:pt>
                <c:pt idx="230">
                  <c:v>45779</c:v>
                </c:pt>
                <c:pt idx="231">
                  <c:v>45778</c:v>
                </c:pt>
                <c:pt idx="232">
                  <c:v>45777</c:v>
                </c:pt>
                <c:pt idx="233">
                  <c:v>45776</c:v>
                </c:pt>
                <c:pt idx="234">
                  <c:v>45775</c:v>
                </c:pt>
                <c:pt idx="235">
                  <c:v>45772</c:v>
                </c:pt>
                <c:pt idx="236">
                  <c:v>45771</c:v>
                </c:pt>
                <c:pt idx="237">
                  <c:v>45770</c:v>
                </c:pt>
                <c:pt idx="238">
                  <c:v>45769</c:v>
                </c:pt>
                <c:pt idx="239">
                  <c:v>45768</c:v>
                </c:pt>
                <c:pt idx="240">
                  <c:v>45765</c:v>
                </c:pt>
                <c:pt idx="241">
                  <c:v>45764</c:v>
                </c:pt>
                <c:pt idx="242">
                  <c:v>45763</c:v>
                </c:pt>
                <c:pt idx="243">
                  <c:v>45762</c:v>
                </c:pt>
                <c:pt idx="244">
                  <c:v>45761</c:v>
                </c:pt>
                <c:pt idx="245">
                  <c:v>45758</c:v>
                </c:pt>
                <c:pt idx="246">
                  <c:v>45757</c:v>
                </c:pt>
                <c:pt idx="247">
                  <c:v>45756</c:v>
                </c:pt>
                <c:pt idx="248">
                  <c:v>45755</c:v>
                </c:pt>
                <c:pt idx="249">
                  <c:v>45754</c:v>
                </c:pt>
                <c:pt idx="250">
                  <c:v>45751</c:v>
                </c:pt>
                <c:pt idx="251">
                  <c:v>45750</c:v>
                </c:pt>
                <c:pt idx="252">
                  <c:v>45749</c:v>
                </c:pt>
                <c:pt idx="253">
                  <c:v>45748</c:v>
                </c:pt>
                <c:pt idx="254">
                  <c:v>45747</c:v>
                </c:pt>
                <c:pt idx="255">
                  <c:v>45744</c:v>
                </c:pt>
                <c:pt idx="256">
                  <c:v>45743</c:v>
                </c:pt>
                <c:pt idx="257">
                  <c:v>45742</c:v>
                </c:pt>
                <c:pt idx="258">
                  <c:v>45741</c:v>
                </c:pt>
                <c:pt idx="259">
                  <c:v>45740</c:v>
                </c:pt>
                <c:pt idx="260">
                  <c:v>45737</c:v>
                </c:pt>
                <c:pt idx="261">
                  <c:v>45736</c:v>
                </c:pt>
                <c:pt idx="262">
                  <c:v>45735</c:v>
                </c:pt>
                <c:pt idx="263">
                  <c:v>45734</c:v>
                </c:pt>
                <c:pt idx="264">
                  <c:v>45733</c:v>
                </c:pt>
                <c:pt idx="265">
                  <c:v>45730</c:v>
                </c:pt>
                <c:pt idx="266">
                  <c:v>45729</c:v>
                </c:pt>
                <c:pt idx="267">
                  <c:v>45728</c:v>
                </c:pt>
                <c:pt idx="268">
                  <c:v>45727</c:v>
                </c:pt>
                <c:pt idx="269">
                  <c:v>45726</c:v>
                </c:pt>
                <c:pt idx="270">
                  <c:v>45723</c:v>
                </c:pt>
                <c:pt idx="271">
                  <c:v>45722</c:v>
                </c:pt>
                <c:pt idx="272">
                  <c:v>45721</c:v>
                </c:pt>
                <c:pt idx="273">
                  <c:v>45720</c:v>
                </c:pt>
                <c:pt idx="274">
                  <c:v>45719</c:v>
                </c:pt>
                <c:pt idx="275">
                  <c:v>45716</c:v>
                </c:pt>
                <c:pt idx="276">
                  <c:v>45715</c:v>
                </c:pt>
                <c:pt idx="277">
                  <c:v>45714</c:v>
                </c:pt>
                <c:pt idx="278">
                  <c:v>45713</c:v>
                </c:pt>
                <c:pt idx="279">
                  <c:v>45712</c:v>
                </c:pt>
                <c:pt idx="280">
                  <c:v>45709</c:v>
                </c:pt>
                <c:pt idx="281">
                  <c:v>45708</c:v>
                </c:pt>
                <c:pt idx="282">
                  <c:v>45707</c:v>
                </c:pt>
                <c:pt idx="283">
                  <c:v>45706</c:v>
                </c:pt>
                <c:pt idx="284">
                  <c:v>45705</c:v>
                </c:pt>
                <c:pt idx="285">
                  <c:v>45702</c:v>
                </c:pt>
                <c:pt idx="286">
                  <c:v>45701</c:v>
                </c:pt>
                <c:pt idx="287">
                  <c:v>45700</c:v>
                </c:pt>
                <c:pt idx="288">
                  <c:v>45699</c:v>
                </c:pt>
                <c:pt idx="289">
                  <c:v>45698</c:v>
                </c:pt>
                <c:pt idx="290">
                  <c:v>45695</c:v>
                </c:pt>
                <c:pt idx="291">
                  <c:v>45694</c:v>
                </c:pt>
                <c:pt idx="292">
                  <c:v>45693</c:v>
                </c:pt>
                <c:pt idx="293">
                  <c:v>45692</c:v>
                </c:pt>
                <c:pt idx="294">
                  <c:v>45691</c:v>
                </c:pt>
                <c:pt idx="295">
                  <c:v>45688</c:v>
                </c:pt>
                <c:pt idx="296">
                  <c:v>45687</c:v>
                </c:pt>
                <c:pt idx="297">
                  <c:v>45686</c:v>
                </c:pt>
                <c:pt idx="298">
                  <c:v>45685</c:v>
                </c:pt>
                <c:pt idx="299">
                  <c:v>45684</c:v>
                </c:pt>
                <c:pt idx="300">
                  <c:v>45681</c:v>
                </c:pt>
                <c:pt idx="301">
                  <c:v>45680</c:v>
                </c:pt>
                <c:pt idx="302">
                  <c:v>45679</c:v>
                </c:pt>
                <c:pt idx="303">
                  <c:v>45678</c:v>
                </c:pt>
                <c:pt idx="304">
                  <c:v>45677</c:v>
                </c:pt>
                <c:pt idx="305">
                  <c:v>45674</c:v>
                </c:pt>
                <c:pt idx="306">
                  <c:v>45673</c:v>
                </c:pt>
                <c:pt idx="307">
                  <c:v>45672</c:v>
                </c:pt>
                <c:pt idx="308">
                  <c:v>45671</c:v>
                </c:pt>
                <c:pt idx="309">
                  <c:v>45670</c:v>
                </c:pt>
                <c:pt idx="310">
                  <c:v>45667</c:v>
                </c:pt>
                <c:pt idx="311">
                  <c:v>45666</c:v>
                </c:pt>
                <c:pt idx="312">
                  <c:v>45665</c:v>
                </c:pt>
                <c:pt idx="313">
                  <c:v>45664</c:v>
                </c:pt>
                <c:pt idx="314">
                  <c:v>45663</c:v>
                </c:pt>
                <c:pt idx="315">
                  <c:v>45660</c:v>
                </c:pt>
                <c:pt idx="316">
                  <c:v>45659</c:v>
                </c:pt>
                <c:pt idx="317">
                  <c:v>45658</c:v>
                </c:pt>
                <c:pt idx="318">
                  <c:v>45657</c:v>
                </c:pt>
                <c:pt idx="319">
                  <c:v>45656</c:v>
                </c:pt>
                <c:pt idx="320">
                  <c:v>45653</c:v>
                </c:pt>
                <c:pt idx="321">
                  <c:v>45652</c:v>
                </c:pt>
                <c:pt idx="322">
                  <c:v>45651</c:v>
                </c:pt>
                <c:pt idx="323">
                  <c:v>45650</c:v>
                </c:pt>
                <c:pt idx="324">
                  <c:v>45649</c:v>
                </c:pt>
                <c:pt idx="325">
                  <c:v>45646</c:v>
                </c:pt>
                <c:pt idx="326">
                  <c:v>45645</c:v>
                </c:pt>
                <c:pt idx="327">
                  <c:v>45644</c:v>
                </c:pt>
                <c:pt idx="328">
                  <c:v>45643</c:v>
                </c:pt>
                <c:pt idx="329">
                  <c:v>45642</c:v>
                </c:pt>
                <c:pt idx="330">
                  <c:v>45639</c:v>
                </c:pt>
                <c:pt idx="331">
                  <c:v>45638</c:v>
                </c:pt>
                <c:pt idx="332">
                  <c:v>45637</c:v>
                </c:pt>
                <c:pt idx="333">
                  <c:v>45636</c:v>
                </c:pt>
                <c:pt idx="334">
                  <c:v>45635</c:v>
                </c:pt>
                <c:pt idx="335">
                  <c:v>45632</c:v>
                </c:pt>
                <c:pt idx="336">
                  <c:v>45631</c:v>
                </c:pt>
                <c:pt idx="337">
                  <c:v>45630</c:v>
                </c:pt>
                <c:pt idx="338">
                  <c:v>45629</c:v>
                </c:pt>
                <c:pt idx="339">
                  <c:v>45628</c:v>
                </c:pt>
                <c:pt idx="340">
                  <c:v>45625</c:v>
                </c:pt>
                <c:pt idx="341">
                  <c:v>45624</c:v>
                </c:pt>
                <c:pt idx="342">
                  <c:v>45623</c:v>
                </c:pt>
                <c:pt idx="343">
                  <c:v>45622</c:v>
                </c:pt>
                <c:pt idx="344">
                  <c:v>45621</c:v>
                </c:pt>
                <c:pt idx="345">
                  <c:v>45618</c:v>
                </c:pt>
                <c:pt idx="346">
                  <c:v>45617</c:v>
                </c:pt>
                <c:pt idx="347">
                  <c:v>45616</c:v>
                </c:pt>
                <c:pt idx="348">
                  <c:v>45615</c:v>
                </c:pt>
                <c:pt idx="349">
                  <c:v>45614</c:v>
                </c:pt>
                <c:pt idx="350">
                  <c:v>45611</c:v>
                </c:pt>
                <c:pt idx="351">
                  <c:v>45610</c:v>
                </c:pt>
                <c:pt idx="352">
                  <c:v>45609</c:v>
                </c:pt>
                <c:pt idx="353">
                  <c:v>45608</c:v>
                </c:pt>
                <c:pt idx="354">
                  <c:v>45607</c:v>
                </c:pt>
                <c:pt idx="355">
                  <c:v>45604</c:v>
                </c:pt>
                <c:pt idx="356">
                  <c:v>45603</c:v>
                </c:pt>
                <c:pt idx="357">
                  <c:v>45602</c:v>
                </c:pt>
                <c:pt idx="358">
                  <c:v>45601</c:v>
                </c:pt>
                <c:pt idx="359">
                  <c:v>45600</c:v>
                </c:pt>
                <c:pt idx="360">
                  <c:v>45597</c:v>
                </c:pt>
                <c:pt idx="361">
                  <c:v>45596</c:v>
                </c:pt>
                <c:pt idx="362">
                  <c:v>45595</c:v>
                </c:pt>
                <c:pt idx="363">
                  <c:v>45594</c:v>
                </c:pt>
                <c:pt idx="364">
                  <c:v>45593</c:v>
                </c:pt>
                <c:pt idx="365">
                  <c:v>45590</c:v>
                </c:pt>
                <c:pt idx="366">
                  <c:v>45589</c:v>
                </c:pt>
                <c:pt idx="367">
                  <c:v>45588</c:v>
                </c:pt>
                <c:pt idx="368">
                  <c:v>45587</c:v>
                </c:pt>
                <c:pt idx="369">
                  <c:v>45586</c:v>
                </c:pt>
                <c:pt idx="370">
                  <c:v>45583</c:v>
                </c:pt>
                <c:pt idx="371">
                  <c:v>45582</c:v>
                </c:pt>
                <c:pt idx="372">
                  <c:v>45581</c:v>
                </c:pt>
                <c:pt idx="373">
                  <c:v>45580</c:v>
                </c:pt>
                <c:pt idx="374">
                  <c:v>45579</c:v>
                </c:pt>
                <c:pt idx="375">
                  <c:v>45576</c:v>
                </c:pt>
                <c:pt idx="376">
                  <c:v>45575</c:v>
                </c:pt>
                <c:pt idx="377">
                  <c:v>45574</c:v>
                </c:pt>
                <c:pt idx="378">
                  <c:v>45573</c:v>
                </c:pt>
                <c:pt idx="379">
                  <c:v>45572</c:v>
                </c:pt>
                <c:pt idx="380">
                  <c:v>45569</c:v>
                </c:pt>
                <c:pt idx="381">
                  <c:v>45568</c:v>
                </c:pt>
                <c:pt idx="382">
                  <c:v>45567</c:v>
                </c:pt>
                <c:pt idx="383">
                  <c:v>45566</c:v>
                </c:pt>
                <c:pt idx="384">
                  <c:v>45565</c:v>
                </c:pt>
                <c:pt idx="385">
                  <c:v>45562</c:v>
                </c:pt>
                <c:pt idx="386">
                  <c:v>45561</c:v>
                </c:pt>
                <c:pt idx="387">
                  <c:v>45560</c:v>
                </c:pt>
                <c:pt idx="388">
                  <c:v>45559</c:v>
                </c:pt>
                <c:pt idx="389">
                  <c:v>45558</c:v>
                </c:pt>
                <c:pt idx="390">
                  <c:v>45555</c:v>
                </c:pt>
                <c:pt idx="391">
                  <c:v>45554</c:v>
                </c:pt>
                <c:pt idx="392">
                  <c:v>45553</c:v>
                </c:pt>
                <c:pt idx="393">
                  <c:v>45552</c:v>
                </c:pt>
                <c:pt idx="394">
                  <c:v>45551</c:v>
                </c:pt>
                <c:pt idx="395">
                  <c:v>45548</c:v>
                </c:pt>
                <c:pt idx="396">
                  <c:v>45547</c:v>
                </c:pt>
                <c:pt idx="397">
                  <c:v>45546</c:v>
                </c:pt>
                <c:pt idx="398">
                  <c:v>45545</c:v>
                </c:pt>
                <c:pt idx="399">
                  <c:v>45544</c:v>
                </c:pt>
                <c:pt idx="400">
                  <c:v>45541</c:v>
                </c:pt>
                <c:pt idx="401">
                  <c:v>45540</c:v>
                </c:pt>
                <c:pt idx="402">
                  <c:v>45539</c:v>
                </c:pt>
                <c:pt idx="403">
                  <c:v>45538</c:v>
                </c:pt>
                <c:pt idx="404">
                  <c:v>45537</c:v>
                </c:pt>
                <c:pt idx="405">
                  <c:v>45534</c:v>
                </c:pt>
                <c:pt idx="406">
                  <c:v>45533</c:v>
                </c:pt>
                <c:pt idx="407">
                  <c:v>45532</c:v>
                </c:pt>
                <c:pt idx="408">
                  <c:v>45531</c:v>
                </c:pt>
                <c:pt idx="409">
                  <c:v>45530</c:v>
                </c:pt>
                <c:pt idx="410">
                  <c:v>45527</c:v>
                </c:pt>
                <c:pt idx="411">
                  <c:v>45526</c:v>
                </c:pt>
                <c:pt idx="412">
                  <c:v>45525</c:v>
                </c:pt>
                <c:pt idx="413">
                  <c:v>45524</c:v>
                </c:pt>
                <c:pt idx="414">
                  <c:v>45523</c:v>
                </c:pt>
                <c:pt idx="415">
                  <c:v>45520</c:v>
                </c:pt>
                <c:pt idx="416">
                  <c:v>45519</c:v>
                </c:pt>
                <c:pt idx="417">
                  <c:v>45518</c:v>
                </c:pt>
                <c:pt idx="418">
                  <c:v>45517</c:v>
                </c:pt>
                <c:pt idx="419">
                  <c:v>45516</c:v>
                </c:pt>
                <c:pt idx="420">
                  <c:v>45513</c:v>
                </c:pt>
                <c:pt idx="421">
                  <c:v>45512</c:v>
                </c:pt>
                <c:pt idx="422">
                  <c:v>45511</c:v>
                </c:pt>
                <c:pt idx="423">
                  <c:v>45510</c:v>
                </c:pt>
                <c:pt idx="424">
                  <c:v>45509</c:v>
                </c:pt>
                <c:pt idx="425">
                  <c:v>45506</c:v>
                </c:pt>
                <c:pt idx="426">
                  <c:v>45505</c:v>
                </c:pt>
                <c:pt idx="427">
                  <c:v>45504</c:v>
                </c:pt>
                <c:pt idx="428">
                  <c:v>45503</c:v>
                </c:pt>
                <c:pt idx="429">
                  <c:v>45502</c:v>
                </c:pt>
                <c:pt idx="430">
                  <c:v>45499</c:v>
                </c:pt>
                <c:pt idx="431">
                  <c:v>45498</c:v>
                </c:pt>
                <c:pt idx="432">
                  <c:v>45497</c:v>
                </c:pt>
                <c:pt idx="433">
                  <c:v>45496</c:v>
                </c:pt>
                <c:pt idx="434">
                  <c:v>45495</c:v>
                </c:pt>
                <c:pt idx="435">
                  <c:v>45492</c:v>
                </c:pt>
                <c:pt idx="436">
                  <c:v>45491</c:v>
                </c:pt>
                <c:pt idx="437">
                  <c:v>45490</c:v>
                </c:pt>
                <c:pt idx="438">
                  <c:v>45489</c:v>
                </c:pt>
                <c:pt idx="439">
                  <c:v>45488</c:v>
                </c:pt>
                <c:pt idx="440">
                  <c:v>45485</c:v>
                </c:pt>
                <c:pt idx="441">
                  <c:v>45484</c:v>
                </c:pt>
                <c:pt idx="442">
                  <c:v>45483</c:v>
                </c:pt>
                <c:pt idx="443">
                  <c:v>45482</c:v>
                </c:pt>
                <c:pt idx="444">
                  <c:v>45481</c:v>
                </c:pt>
                <c:pt idx="445">
                  <c:v>45478</c:v>
                </c:pt>
                <c:pt idx="446">
                  <c:v>45477</c:v>
                </c:pt>
                <c:pt idx="447">
                  <c:v>45476</c:v>
                </c:pt>
                <c:pt idx="448">
                  <c:v>45475</c:v>
                </c:pt>
                <c:pt idx="449">
                  <c:v>45474</c:v>
                </c:pt>
                <c:pt idx="450">
                  <c:v>45471</c:v>
                </c:pt>
                <c:pt idx="451">
                  <c:v>45470</c:v>
                </c:pt>
                <c:pt idx="452">
                  <c:v>45469</c:v>
                </c:pt>
                <c:pt idx="453">
                  <c:v>45468</c:v>
                </c:pt>
                <c:pt idx="454">
                  <c:v>45467</c:v>
                </c:pt>
                <c:pt idx="455">
                  <c:v>45464</c:v>
                </c:pt>
                <c:pt idx="456">
                  <c:v>45463</c:v>
                </c:pt>
                <c:pt idx="457">
                  <c:v>45462</c:v>
                </c:pt>
                <c:pt idx="458">
                  <c:v>45461</c:v>
                </c:pt>
                <c:pt idx="459">
                  <c:v>45460</c:v>
                </c:pt>
                <c:pt idx="460">
                  <c:v>45457</c:v>
                </c:pt>
                <c:pt idx="461">
                  <c:v>45456</c:v>
                </c:pt>
                <c:pt idx="462">
                  <c:v>45455</c:v>
                </c:pt>
                <c:pt idx="463">
                  <c:v>45454</c:v>
                </c:pt>
                <c:pt idx="464">
                  <c:v>45453</c:v>
                </c:pt>
                <c:pt idx="465">
                  <c:v>45450</c:v>
                </c:pt>
                <c:pt idx="466">
                  <c:v>45449</c:v>
                </c:pt>
                <c:pt idx="467">
                  <c:v>45448</c:v>
                </c:pt>
                <c:pt idx="468">
                  <c:v>45447</c:v>
                </c:pt>
                <c:pt idx="469">
                  <c:v>45446</c:v>
                </c:pt>
                <c:pt idx="470">
                  <c:v>45443</c:v>
                </c:pt>
                <c:pt idx="471">
                  <c:v>45442</c:v>
                </c:pt>
                <c:pt idx="472">
                  <c:v>45441</c:v>
                </c:pt>
                <c:pt idx="473">
                  <c:v>45440</c:v>
                </c:pt>
                <c:pt idx="474">
                  <c:v>45439</c:v>
                </c:pt>
                <c:pt idx="475">
                  <c:v>45436</c:v>
                </c:pt>
                <c:pt idx="476">
                  <c:v>45435</c:v>
                </c:pt>
                <c:pt idx="477">
                  <c:v>45434</c:v>
                </c:pt>
                <c:pt idx="478">
                  <c:v>45433</c:v>
                </c:pt>
                <c:pt idx="479">
                  <c:v>45432</c:v>
                </c:pt>
                <c:pt idx="480">
                  <c:v>45429</c:v>
                </c:pt>
                <c:pt idx="481">
                  <c:v>45428</c:v>
                </c:pt>
                <c:pt idx="482">
                  <c:v>45427</c:v>
                </c:pt>
                <c:pt idx="483">
                  <c:v>45426</c:v>
                </c:pt>
                <c:pt idx="484">
                  <c:v>45425</c:v>
                </c:pt>
                <c:pt idx="485">
                  <c:v>45422</c:v>
                </c:pt>
                <c:pt idx="486">
                  <c:v>45421</c:v>
                </c:pt>
                <c:pt idx="487">
                  <c:v>45420</c:v>
                </c:pt>
                <c:pt idx="488">
                  <c:v>45419</c:v>
                </c:pt>
                <c:pt idx="489">
                  <c:v>45418</c:v>
                </c:pt>
                <c:pt idx="490">
                  <c:v>45415</c:v>
                </c:pt>
                <c:pt idx="491">
                  <c:v>45414</c:v>
                </c:pt>
                <c:pt idx="492">
                  <c:v>45413</c:v>
                </c:pt>
                <c:pt idx="493">
                  <c:v>45412</c:v>
                </c:pt>
                <c:pt idx="494">
                  <c:v>45411</c:v>
                </c:pt>
                <c:pt idx="495">
                  <c:v>45408</c:v>
                </c:pt>
                <c:pt idx="496">
                  <c:v>45407</c:v>
                </c:pt>
                <c:pt idx="497">
                  <c:v>45406</c:v>
                </c:pt>
                <c:pt idx="498">
                  <c:v>45405</c:v>
                </c:pt>
                <c:pt idx="499">
                  <c:v>45404</c:v>
                </c:pt>
                <c:pt idx="500">
                  <c:v>45401</c:v>
                </c:pt>
                <c:pt idx="501">
                  <c:v>45400</c:v>
                </c:pt>
                <c:pt idx="502">
                  <c:v>45399</c:v>
                </c:pt>
                <c:pt idx="503">
                  <c:v>45398</c:v>
                </c:pt>
                <c:pt idx="504">
                  <c:v>45397</c:v>
                </c:pt>
                <c:pt idx="505">
                  <c:v>45394</c:v>
                </c:pt>
                <c:pt idx="506">
                  <c:v>45393</c:v>
                </c:pt>
                <c:pt idx="507">
                  <c:v>45392</c:v>
                </c:pt>
                <c:pt idx="508">
                  <c:v>45391</c:v>
                </c:pt>
                <c:pt idx="509">
                  <c:v>45390</c:v>
                </c:pt>
                <c:pt idx="510">
                  <c:v>45387</c:v>
                </c:pt>
                <c:pt idx="511">
                  <c:v>45386</c:v>
                </c:pt>
                <c:pt idx="512">
                  <c:v>45385</c:v>
                </c:pt>
                <c:pt idx="513">
                  <c:v>45384</c:v>
                </c:pt>
                <c:pt idx="514">
                  <c:v>45383</c:v>
                </c:pt>
                <c:pt idx="515">
                  <c:v>45380</c:v>
                </c:pt>
                <c:pt idx="516">
                  <c:v>45379</c:v>
                </c:pt>
                <c:pt idx="517">
                  <c:v>45378</c:v>
                </c:pt>
                <c:pt idx="518">
                  <c:v>45377</c:v>
                </c:pt>
                <c:pt idx="519">
                  <c:v>45376</c:v>
                </c:pt>
                <c:pt idx="520">
                  <c:v>45373</c:v>
                </c:pt>
                <c:pt idx="521">
                  <c:v>45372</c:v>
                </c:pt>
                <c:pt idx="522">
                  <c:v>45371</c:v>
                </c:pt>
                <c:pt idx="523">
                  <c:v>45370</c:v>
                </c:pt>
                <c:pt idx="524">
                  <c:v>45369</c:v>
                </c:pt>
                <c:pt idx="525">
                  <c:v>45366</c:v>
                </c:pt>
                <c:pt idx="526">
                  <c:v>45365</c:v>
                </c:pt>
                <c:pt idx="527">
                  <c:v>45364</c:v>
                </c:pt>
                <c:pt idx="528">
                  <c:v>45363</c:v>
                </c:pt>
                <c:pt idx="529">
                  <c:v>45362</c:v>
                </c:pt>
                <c:pt idx="530">
                  <c:v>45359</c:v>
                </c:pt>
                <c:pt idx="531">
                  <c:v>45358</c:v>
                </c:pt>
                <c:pt idx="532">
                  <c:v>45357</c:v>
                </c:pt>
                <c:pt idx="533">
                  <c:v>45356</c:v>
                </c:pt>
                <c:pt idx="534">
                  <c:v>45355</c:v>
                </c:pt>
                <c:pt idx="535">
                  <c:v>45352</c:v>
                </c:pt>
                <c:pt idx="536">
                  <c:v>45351</c:v>
                </c:pt>
                <c:pt idx="537">
                  <c:v>45350</c:v>
                </c:pt>
                <c:pt idx="538">
                  <c:v>45349</c:v>
                </c:pt>
                <c:pt idx="539">
                  <c:v>45348</c:v>
                </c:pt>
                <c:pt idx="540">
                  <c:v>45345</c:v>
                </c:pt>
                <c:pt idx="541">
                  <c:v>45344</c:v>
                </c:pt>
                <c:pt idx="542">
                  <c:v>45343</c:v>
                </c:pt>
                <c:pt idx="543">
                  <c:v>45342</c:v>
                </c:pt>
                <c:pt idx="544">
                  <c:v>45341</c:v>
                </c:pt>
                <c:pt idx="545">
                  <c:v>45338</c:v>
                </c:pt>
                <c:pt idx="546">
                  <c:v>45337</c:v>
                </c:pt>
                <c:pt idx="547">
                  <c:v>45336</c:v>
                </c:pt>
                <c:pt idx="548">
                  <c:v>45335</c:v>
                </c:pt>
                <c:pt idx="549">
                  <c:v>45334</c:v>
                </c:pt>
                <c:pt idx="550">
                  <c:v>45331</c:v>
                </c:pt>
                <c:pt idx="551">
                  <c:v>45330</c:v>
                </c:pt>
                <c:pt idx="552">
                  <c:v>45329</c:v>
                </c:pt>
                <c:pt idx="553">
                  <c:v>45328</c:v>
                </c:pt>
                <c:pt idx="554">
                  <c:v>45327</c:v>
                </c:pt>
                <c:pt idx="555">
                  <c:v>45324</c:v>
                </c:pt>
                <c:pt idx="556">
                  <c:v>45323</c:v>
                </c:pt>
                <c:pt idx="557">
                  <c:v>45322</c:v>
                </c:pt>
                <c:pt idx="558">
                  <c:v>45321</c:v>
                </c:pt>
                <c:pt idx="559">
                  <c:v>45320</c:v>
                </c:pt>
                <c:pt idx="560">
                  <c:v>45317</c:v>
                </c:pt>
                <c:pt idx="561">
                  <c:v>45316</c:v>
                </c:pt>
                <c:pt idx="562">
                  <c:v>45315</c:v>
                </c:pt>
                <c:pt idx="563">
                  <c:v>45314</c:v>
                </c:pt>
                <c:pt idx="564">
                  <c:v>45313</c:v>
                </c:pt>
                <c:pt idx="565">
                  <c:v>45310</c:v>
                </c:pt>
                <c:pt idx="566">
                  <c:v>45309</c:v>
                </c:pt>
                <c:pt idx="567">
                  <c:v>45308</c:v>
                </c:pt>
                <c:pt idx="568">
                  <c:v>45307</c:v>
                </c:pt>
                <c:pt idx="569">
                  <c:v>45306</c:v>
                </c:pt>
                <c:pt idx="570">
                  <c:v>45303</c:v>
                </c:pt>
                <c:pt idx="571">
                  <c:v>45302</c:v>
                </c:pt>
                <c:pt idx="572">
                  <c:v>45301</c:v>
                </c:pt>
                <c:pt idx="573">
                  <c:v>45300</c:v>
                </c:pt>
                <c:pt idx="574">
                  <c:v>45299</c:v>
                </c:pt>
                <c:pt idx="575">
                  <c:v>45296</c:v>
                </c:pt>
                <c:pt idx="576">
                  <c:v>45295</c:v>
                </c:pt>
                <c:pt idx="577">
                  <c:v>45294</c:v>
                </c:pt>
                <c:pt idx="578">
                  <c:v>45293</c:v>
                </c:pt>
                <c:pt idx="579">
                  <c:v>45292</c:v>
                </c:pt>
                <c:pt idx="580">
                  <c:v>45289</c:v>
                </c:pt>
                <c:pt idx="581">
                  <c:v>45288</c:v>
                </c:pt>
                <c:pt idx="582">
                  <c:v>45287</c:v>
                </c:pt>
                <c:pt idx="583">
                  <c:v>45286</c:v>
                </c:pt>
                <c:pt idx="584">
                  <c:v>45285</c:v>
                </c:pt>
                <c:pt idx="585">
                  <c:v>45282</c:v>
                </c:pt>
                <c:pt idx="586">
                  <c:v>45281</c:v>
                </c:pt>
                <c:pt idx="587">
                  <c:v>45280</c:v>
                </c:pt>
                <c:pt idx="588">
                  <c:v>45279</c:v>
                </c:pt>
                <c:pt idx="589">
                  <c:v>45278</c:v>
                </c:pt>
                <c:pt idx="590">
                  <c:v>45275</c:v>
                </c:pt>
                <c:pt idx="591">
                  <c:v>45274</c:v>
                </c:pt>
                <c:pt idx="592">
                  <c:v>45273</c:v>
                </c:pt>
                <c:pt idx="593">
                  <c:v>45272</c:v>
                </c:pt>
                <c:pt idx="594">
                  <c:v>45271</c:v>
                </c:pt>
                <c:pt idx="595">
                  <c:v>45268</c:v>
                </c:pt>
                <c:pt idx="596">
                  <c:v>45267</c:v>
                </c:pt>
                <c:pt idx="597">
                  <c:v>45266</c:v>
                </c:pt>
                <c:pt idx="598">
                  <c:v>45265</c:v>
                </c:pt>
                <c:pt idx="599">
                  <c:v>45264</c:v>
                </c:pt>
                <c:pt idx="600">
                  <c:v>45261</c:v>
                </c:pt>
                <c:pt idx="601">
                  <c:v>45260</c:v>
                </c:pt>
                <c:pt idx="602">
                  <c:v>45259</c:v>
                </c:pt>
                <c:pt idx="603">
                  <c:v>45258</c:v>
                </c:pt>
                <c:pt idx="604">
                  <c:v>45257</c:v>
                </c:pt>
                <c:pt idx="605">
                  <c:v>45254</c:v>
                </c:pt>
                <c:pt idx="606">
                  <c:v>45253</c:v>
                </c:pt>
                <c:pt idx="607">
                  <c:v>45252</c:v>
                </c:pt>
                <c:pt idx="608">
                  <c:v>45251</c:v>
                </c:pt>
                <c:pt idx="609">
                  <c:v>45250</c:v>
                </c:pt>
                <c:pt idx="610">
                  <c:v>45247</c:v>
                </c:pt>
                <c:pt idx="611">
                  <c:v>45246</c:v>
                </c:pt>
                <c:pt idx="612">
                  <c:v>45245</c:v>
                </c:pt>
                <c:pt idx="613">
                  <c:v>45244</c:v>
                </c:pt>
                <c:pt idx="614">
                  <c:v>45243</c:v>
                </c:pt>
                <c:pt idx="615">
                  <c:v>45240</c:v>
                </c:pt>
                <c:pt idx="616">
                  <c:v>45239</c:v>
                </c:pt>
                <c:pt idx="617">
                  <c:v>45238</c:v>
                </c:pt>
                <c:pt idx="618">
                  <c:v>45237</c:v>
                </c:pt>
                <c:pt idx="619">
                  <c:v>45236</c:v>
                </c:pt>
                <c:pt idx="620">
                  <c:v>45233</c:v>
                </c:pt>
                <c:pt idx="621">
                  <c:v>45232</c:v>
                </c:pt>
                <c:pt idx="622">
                  <c:v>45231</c:v>
                </c:pt>
                <c:pt idx="623">
                  <c:v>45230</c:v>
                </c:pt>
                <c:pt idx="624">
                  <c:v>45229</c:v>
                </c:pt>
                <c:pt idx="625">
                  <c:v>45226</c:v>
                </c:pt>
                <c:pt idx="626">
                  <c:v>45225</c:v>
                </c:pt>
                <c:pt idx="627">
                  <c:v>45224</c:v>
                </c:pt>
                <c:pt idx="628">
                  <c:v>45223</c:v>
                </c:pt>
                <c:pt idx="629">
                  <c:v>45222</c:v>
                </c:pt>
                <c:pt idx="630">
                  <c:v>45219</c:v>
                </c:pt>
                <c:pt idx="631">
                  <c:v>45218</c:v>
                </c:pt>
                <c:pt idx="632">
                  <c:v>45217</c:v>
                </c:pt>
                <c:pt idx="633">
                  <c:v>45216</c:v>
                </c:pt>
                <c:pt idx="634">
                  <c:v>45215</c:v>
                </c:pt>
                <c:pt idx="635">
                  <c:v>45212</c:v>
                </c:pt>
                <c:pt idx="636">
                  <c:v>45211</c:v>
                </c:pt>
                <c:pt idx="637">
                  <c:v>45210</c:v>
                </c:pt>
                <c:pt idx="638">
                  <c:v>45209</c:v>
                </c:pt>
                <c:pt idx="639">
                  <c:v>45208</c:v>
                </c:pt>
                <c:pt idx="640">
                  <c:v>45205</c:v>
                </c:pt>
                <c:pt idx="641">
                  <c:v>45204</c:v>
                </c:pt>
                <c:pt idx="642">
                  <c:v>45203</c:v>
                </c:pt>
                <c:pt idx="643">
                  <c:v>45202</c:v>
                </c:pt>
                <c:pt idx="644">
                  <c:v>45201</c:v>
                </c:pt>
                <c:pt idx="645">
                  <c:v>45198</c:v>
                </c:pt>
                <c:pt idx="646">
                  <c:v>45197</c:v>
                </c:pt>
                <c:pt idx="647">
                  <c:v>45196</c:v>
                </c:pt>
                <c:pt idx="648">
                  <c:v>45195</c:v>
                </c:pt>
                <c:pt idx="649">
                  <c:v>45194</c:v>
                </c:pt>
                <c:pt idx="650">
                  <c:v>45191</c:v>
                </c:pt>
                <c:pt idx="651">
                  <c:v>45190</c:v>
                </c:pt>
                <c:pt idx="652">
                  <c:v>45189</c:v>
                </c:pt>
                <c:pt idx="653">
                  <c:v>45188</c:v>
                </c:pt>
                <c:pt idx="654">
                  <c:v>45187</c:v>
                </c:pt>
                <c:pt idx="655">
                  <c:v>45184</c:v>
                </c:pt>
                <c:pt idx="656">
                  <c:v>45183</c:v>
                </c:pt>
                <c:pt idx="657">
                  <c:v>45182</c:v>
                </c:pt>
                <c:pt idx="658">
                  <c:v>45181</c:v>
                </c:pt>
                <c:pt idx="659">
                  <c:v>45180</c:v>
                </c:pt>
                <c:pt idx="660">
                  <c:v>45177</c:v>
                </c:pt>
                <c:pt idx="661">
                  <c:v>45176</c:v>
                </c:pt>
                <c:pt idx="662">
                  <c:v>45175</c:v>
                </c:pt>
                <c:pt idx="663">
                  <c:v>45174</c:v>
                </c:pt>
                <c:pt idx="664">
                  <c:v>45173</c:v>
                </c:pt>
                <c:pt idx="665">
                  <c:v>45170</c:v>
                </c:pt>
                <c:pt idx="666">
                  <c:v>45169</c:v>
                </c:pt>
                <c:pt idx="667">
                  <c:v>45168</c:v>
                </c:pt>
                <c:pt idx="668">
                  <c:v>45167</c:v>
                </c:pt>
                <c:pt idx="669">
                  <c:v>45166</c:v>
                </c:pt>
                <c:pt idx="670">
                  <c:v>45163</c:v>
                </c:pt>
                <c:pt idx="671">
                  <c:v>45162</c:v>
                </c:pt>
                <c:pt idx="672">
                  <c:v>45161</c:v>
                </c:pt>
                <c:pt idx="673">
                  <c:v>45160</c:v>
                </c:pt>
                <c:pt idx="674">
                  <c:v>45159</c:v>
                </c:pt>
                <c:pt idx="675">
                  <c:v>45156</c:v>
                </c:pt>
                <c:pt idx="676">
                  <c:v>45155</c:v>
                </c:pt>
                <c:pt idx="677">
                  <c:v>45154</c:v>
                </c:pt>
                <c:pt idx="678">
                  <c:v>45153</c:v>
                </c:pt>
                <c:pt idx="679">
                  <c:v>45152</c:v>
                </c:pt>
                <c:pt idx="680">
                  <c:v>45149</c:v>
                </c:pt>
                <c:pt idx="681">
                  <c:v>45148</c:v>
                </c:pt>
                <c:pt idx="682">
                  <c:v>45147</c:v>
                </c:pt>
                <c:pt idx="683">
                  <c:v>45146</c:v>
                </c:pt>
                <c:pt idx="684">
                  <c:v>45145</c:v>
                </c:pt>
                <c:pt idx="685">
                  <c:v>45142</c:v>
                </c:pt>
                <c:pt idx="686">
                  <c:v>45141</c:v>
                </c:pt>
                <c:pt idx="687">
                  <c:v>45140</c:v>
                </c:pt>
                <c:pt idx="688">
                  <c:v>45139</c:v>
                </c:pt>
                <c:pt idx="689">
                  <c:v>45138</c:v>
                </c:pt>
                <c:pt idx="690">
                  <c:v>45135</c:v>
                </c:pt>
                <c:pt idx="691">
                  <c:v>45134</c:v>
                </c:pt>
                <c:pt idx="692">
                  <c:v>45133</c:v>
                </c:pt>
                <c:pt idx="693">
                  <c:v>45132</c:v>
                </c:pt>
                <c:pt idx="694">
                  <c:v>45131</c:v>
                </c:pt>
                <c:pt idx="695">
                  <c:v>45128</c:v>
                </c:pt>
                <c:pt idx="696">
                  <c:v>45127</c:v>
                </c:pt>
                <c:pt idx="697">
                  <c:v>45126</c:v>
                </c:pt>
                <c:pt idx="698">
                  <c:v>45125</c:v>
                </c:pt>
                <c:pt idx="699">
                  <c:v>45124</c:v>
                </c:pt>
                <c:pt idx="700">
                  <c:v>45121</c:v>
                </c:pt>
                <c:pt idx="701">
                  <c:v>45120</c:v>
                </c:pt>
                <c:pt idx="702">
                  <c:v>45119</c:v>
                </c:pt>
                <c:pt idx="703">
                  <c:v>45118</c:v>
                </c:pt>
                <c:pt idx="704">
                  <c:v>45117</c:v>
                </c:pt>
                <c:pt idx="705">
                  <c:v>45114</c:v>
                </c:pt>
                <c:pt idx="706">
                  <c:v>45113</c:v>
                </c:pt>
                <c:pt idx="707">
                  <c:v>45112</c:v>
                </c:pt>
                <c:pt idx="708">
                  <c:v>45111</c:v>
                </c:pt>
                <c:pt idx="709">
                  <c:v>45110</c:v>
                </c:pt>
                <c:pt idx="710">
                  <c:v>45107</c:v>
                </c:pt>
                <c:pt idx="711">
                  <c:v>45106</c:v>
                </c:pt>
                <c:pt idx="712">
                  <c:v>45105</c:v>
                </c:pt>
                <c:pt idx="713">
                  <c:v>45104</c:v>
                </c:pt>
                <c:pt idx="714">
                  <c:v>45103</c:v>
                </c:pt>
                <c:pt idx="715">
                  <c:v>45100</c:v>
                </c:pt>
                <c:pt idx="716">
                  <c:v>45099</c:v>
                </c:pt>
                <c:pt idx="717">
                  <c:v>45098</c:v>
                </c:pt>
                <c:pt idx="718">
                  <c:v>45097</c:v>
                </c:pt>
                <c:pt idx="719">
                  <c:v>45096</c:v>
                </c:pt>
                <c:pt idx="720">
                  <c:v>45093</c:v>
                </c:pt>
                <c:pt idx="721">
                  <c:v>45092</c:v>
                </c:pt>
                <c:pt idx="722">
                  <c:v>45091</c:v>
                </c:pt>
                <c:pt idx="723">
                  <c:v>45090</c:v>
                </c:pt>
                <c:pt idx="724">
                  <c:v>45089</c:v>
                </c:pt>
                <c:pt idx="725">
                  <c:v>45086</c:v>
                </c:pt>
                <c:pt idx="726">
                  <c:v>45085</c:v>
                </c:pt>
                <c:pt idx="727">
                  <c:v>45084</c:v>
                </c:pt>
                <c:pt idx="728">
                  <c:v>45083</c:v>
                </c:pt>
                <c:pt idx="729">
                  <c:v>45082</c:v>
                </c:pt>
                <c:pt idx="730">
                  <c:v>45079</c:v>
                </c:pt>
                <c:pt idx="731">
                  <c:v>45078</c:v>
                </c:pt>
                <c:pt idx="732">
                  <c:v>45077</c:v>
                </c:pt>
                <c:pt idx="733">
                  <c:v>45076</c:v>
                </c:pt>
                <c:pt idx="734">
                  <c:v>45075</c:v>
                </c:pt>
                <c:pt idx="735">
                  <c:v>45072</c:v>
                </c:pt>
                <c:pt idx="736">
                  <c:v>45071</c:v>
                </c:pt>
                <c:pt idx="737">
                  <c:v>45070</c:v>
                </c:pt>
                <c:pt idx="738">
                  <c:v>45069</c:v>
                </c:pt>
                <c:pt idx="739">
                  <c:v>45068</c:v>
                </c:pt>
                <c:pt idx="740">
                  <c:v>45065</c:v>
                </c:pt>
                <c:pt idx="741">
                  <c:v>45064</c:v>
                </c:pt>
                <c:pt idx="742">
                  <c:v>45063</c:v>
                </c:pt>
                <c:pt idx="743">
                  <c:v>45062</c:v>
                </c:pt>
                <c:pt idx="744">
                  <c:v>45061</c:v>
                </c:pt>
                <c:pt idx="745">
                  <c:v>45058</c:v>
                </c:pt>
                <c:pt idx="746">
                  <c:v>45057</c:v>
                </c:pt>
                <c:pt idx="747">
                  <c:v>45056</c:v>
                </c:pt>
                <c:pt idx="748">
                  <c:v>45055</c:v>
                </c:pt>
                <c:pt idx="749">
                  <c:v>45054</c:v>
                </c:pt>
                <c:pt idx="750">
                  <c:v>45051</c:v>
                </c:pt>
                <c:pt idx="751">
                  <c:v>45050</c:v>
                </c:pt>
                <c:pt idx="752">
                  <c:v>45049</c:v>
                </c:pt>
                <c:pt idx="753">
                  <c:v>45048</c:v>
                </c:pt>
                <c:pt idx="754">
                  <c:v>45047</c:v>
                </c:pt>
                <c:pt idx="755">
                  <c:v>45044</c:v>
                </c:pt>
                <c:pt idx="756">
                  <c:v>45043</c:v>
                </c:pt>
                <c:pt idx="757">
                  <c:v>45042</c:v>
                </c:pt>
                <c:pt idx="758">
                  <c:v>45041</c:v>
                </c:pt>
                <c:pt idx="759">
                  <c:v>45040</c:v>
                </c:pt>
                <c:pt idx="760">
                  <c:v>45037</c:v>
                </c:pt>
                <c:pt idx="761">
                  <c:v>45036</c:v>
                </c:pt>
                <c:pt idx="762">
                  <c:v>45035</c:v>
                </c:pt>
                <c:pt idx="763">
                  <c:v>45034</c:v>
                </c:pt>
                <c:pt idx="764">
                  <c:v>45033</c:v>
                </c:pt>
                <c:pt idx="765">
                  <c:v>45030</c:v>
                </c:pt>
                <c:pt idx="766">
                  <c:v>45029</c:v>
                </c:pt>
                <c:pt idx="767">
                  <c:v>45028</c:v>
                </c:pt>
                <c:pt idx="768">
                  <c:v>45027</c:v>
                </c:pt>
                <c:pt idx="769">
                  <c:v>45026</c:v>
                </c:pt>
                <c:pt idx="770">
                  <c:v>45023</c:v>
                </c:pt>
                <c:pt idx="771">
                  <c:v>45022</c:v>
                </c:pt>
                <c:pt idx="772">
                  <c:v>45021</c:v>
                </c:pt>
                <c:pt idx="773">
                  <c:v>45020</c:v>
                </c:pt>
                <c:pt idx="774">
                  <c:v>45019</c:v>
                </c:pt>
                <c:pt idx="775">
                  <c:v>45016</c:v>
                </c:pt>
                <c:pt idx="776">
                  <c:v>45015</c:v>
                </c:pt>
                <c:pt idx="777">
                  <c:v>45014</c:v>
                </c:pt>
                <c:pt idx="778">
                  <c:v>45013</c:v>
                </c:pt>
                <c:pt idx="779">
                  <c:v>45012</c:v>
                </c:pt>
                <c:pt idx="780">
                  <c:v>45009</c:v>
                </c:pt>
                <c:pt idx="781">
                  <c:v>45008</c:v>
                </c:pt>
                <c:pt idx="782">
                  <c:v>45007</c:v>
                </c:pt>
                <c:pt idx="783">
                  <c:v>45006</c:v>
                </c:pt>
                <c:pt idx="784">
                  <c:v>45005</c:v>
                </c:pt>
                <c:pt idx="785">
                  <c:v>45002</c:v>
                </c:pt>
                <c:pt idx="786">
                  <c:v>45001</c:v>
                </c:pt>
                <c:pt idx="787">
                  <c:v>45000</c:v>
                </c:pt>
                <c:pt idx="788">
                  <c:v>44999</c:v>
                </c:pt>
                <c:pt idx="789">
                  <c:v>44998</c:v>
                </c:pt>
                <c:pt idx="790">
                  <c:v>44995</c:v>
                </c:pt>
                <c:pt idx="791">
                  <c:v>44994</c:v>
                </c:pt>
                <c:pt idx="792">
                  <c:v>44993</c:v>
                </c:pt>
                <c:pt idx="793">
                  <c:v>44992</c:v>
                </c:pt>
                <c:pt idx="794">
                  <c:v>44991</c:v>
                </c:pt>
                <c:pt idx="795">
                  <c:v>44988</c:v>
                </c:pt>
                <c:pt idx="796">
                  <c:v>44987</c:v>
                </c:pt>
                <c:pt idx="797">
                  <c:v>44986</c:v>
                </c:pt>
                <c:pt idx="798">
                  <c:v>44985</c:v>
                </c:pt>
                <c:pt idx="799">
                  <c:v>44984</c:v>
                </c:pt>
                <c:pt idx="800">
                  <c:v>44981</c:v>
                </c:pt>
                <c:pt idx="801">
                  <c:v>44980</c:v>
                </c:pt>
                <c:pt idx="802">
                  <c:v>44979</c:v>
                </c:pt>
                <c:pt idx="803">
                  <c:v>44978</c:v>
                </c:pt>
                <c:pt idx="804">
                  <c:v>44977</c:v>
                </c:pt>
                <c:pt idx="805">
                  <c:v>44974</c:v>
                </c:pt>
                <c:pt idx="806">
                  <c:v>44973</c:v>
                </c:pt>
                <c:pt idx="807">
                  <c:v>44972</c:v>
                </c:pt>
                <c:pt idx="808">
                  <c:v>44971</c:v>
                </c:pt>
                <c:pt idx="809">
                  <c:v>44970</c:v>
                </c:pt>
                <c:pt idx="810">
                  <c:v>44967</c:v>
                </c:pt>
                <c:pt idx="811">
                  <c:v>44966</c:v>
                </c:pt>
                <c:pt idx="812">
                  <c:v>44965</c:v>
                </c:pt>
                <c:pt idx="813">
                  <c:v>44964</c:v>
                </c:pt>
                <c:pt idx="814">
                  <c:v>44963</c:v>
                </c:pt>
                <c:pt idx="815">
                  <c:v>44960</c:v>
                </c:pt>
                <c:pt idx="816">
                  <c:v>44959</c:v>
                </c:pt>
                <c:pt idx="817">
                  <c:v>44958</c:v>
                </c:pt>
                <c:pt idx="818">
                  <c:v>44957</c:v>
                </c:pt>
                <c:pt idx="819">
                  <c:v>44956</c:v>
                </c:pt>
                <c:pt idx="820">
                  <c:v>44953</c:v>
                </c:pt>
                <c:pt idx="821">
                  <c:v>44952</c:v>
                </c:pt>
                <c:pt idx="822">
                  <c:v>44951</c:v>
                </c:pt>
                <c:pt idx="823">
                  <c:v>44950</c:v>
                </c:pt>
                <c:pt idx="824">
                  <c:v>44949</c:v>
                </c:pt>
                <c:pt idx="825">
                  <c:v>44946</c:v>
                </c:pt>
                <c:pt idx="826">
                  <c:v>44945</c:v>
                </c:pt>
                <c:pt idx="827">
                  <c:v>44944</c:v>
                </c:pt>
                <c:pt idx="828">
                  <c:v>44943</c:v>
                </c:pt>
                <c:pt idx="829">
                  <c:v>44942</c:v>
                </c:pt>
                <c:pt idx="830">
                  <c:v>44939</c:v>
                </c:pt>
                <c:pt idx="831">
                  <c:v>44938</c:v>
                </c:pt>
                <c:pt idx="832">
                  <c:v>44937</c:v>
                </c:pt>
                <c:pt idx="833">
                  <c:v>44936</c:v>
                </c:pt>
                <c:pt idx="834">
                  <c:v>44935</c:v>
                </c:pt>
                <c:pt idx="835">
                  <c:v>44932</c:v>
                </c:pt>
                <c:pt idx="836">
                  <c:v>44931</c:v>
                </c:pt>
                <c:pt idx="837">
                  <c:v>44930</c:v>
                </c:pt>
                <c:pt idx="838">
                  <c:v>44929</c:v>
                </c:pt>
                <c:pt idx="839">
                  <c:v>44928</c:v>
                </c:pt>
                <c:pt idx="840">
                  <c:v>44925</c:v>
                </c:pt>
                <c:pt idx="841">
                  <c:v>44924</c:v>
                </c:pt>
                <c:pt idx="842">
                  <c:v>44923</c:v>
                </c:pt>
                <c:pt idx="843">
                  <c:v>44922</c:v>
                </c:pt>
                <c:pt idx="844">
                  <c:v>44921</c:v>
                </c:pt>
                <c:pt idx="845">
                  <c:v>44918</c:v>
                </c:pt>
                <c:pt idx="846">
                  <c:v>44917</c:v>
                </c:pt>
                <c:pt idx="847">
                  <c:v>44916</c:v>
                </c:pt>
                <c:pt idx="848">
                  <c:v>44915</c:v>
                </c:pt>
                <c:pt idx="849">
                  <c:v>44914</c:v>
                </c:pt>
                <c:pt idx="850">
                  <c:v>44911</c:v>
                </c:pt>
                <c:pt idx="851">
                  <c:v>44910</c:v>
                </c:pt>
                <c:pt idx="852">
                  <c:v>44909</c:v>
                </c:pt>
                <c:pt idx="853">
                  <c:v>44908</c:v>
                </c:pt>
                <c:pt idx="854">
                  <c:v>44907</c:v>
                </c:pt>
                <c:pt idx="855">
                  <c:v>44904</c:v>
                </c:pt>
                <c:pt idx="856">
                  <c:v>44903</c:v>
                </c:pt>
                <c:pt idx="857">
                  <c:v>44902</c:v>
                </c:pt>
                <c:pt idx="858">
                  <c:v>44901</c:v>
                </c:pt>
                <c:pt idx="859">
                  <c:v>44900</c:v>
                </c:pt>
                <c:pt idx="860">
                  <c:v>44897</c:v>
                </c:pt>
                <c:pt idx="861">
                  <c:v>44896</c:v>
                </c:pt>
                <c:pt idx="862">
                  <c:v>44895</c:v>
                </c:pt>
                <c:pt idx="863">
                  <c:v>44894</c:v>
                </c:pt>
                <c:pt idx="864">
                  <c:v>44893</c:v>
                </c:pt>
                <c:pt idx="865">
                  <c:v>44890</c:v>
                </c:pt>
                <c:pt idx="866">
                  <c:v>44889</c:v>
                </c:pt>
                <c:pt idx="867">
                  <c:v>44888</c:v>
                </c:pt>
                <c:pt idx="868">
                  <c:v>44887</c:v>
                </c:pt>
                <c:pt idx="869">
                  <c:v>44886</c:v>
                </c:pt>
                <c:pt idx="870">
                  <c:v>44883</c:v>
                </c:pt>
                <c:pt idx="871">
                  <c:v>44882</c:v>
                </c:pt>
                <c:pt idx="872">
                  <c:v>44881</c:v>
                </c:pt>
                <c:pt idx="873">
                  <c:v>44880</c:v>
                </c:pt>
                <c:pt idx="874">
                  <c:v>44879</c:v>
                </c:pt>
                <c:pt idx="875">
                  <c:v>44876</c:v>
                </c:pt>
                <c:pt idx="876">
                  <c:v>44875</c:v>
                </c:pt>
                <c:pt idx="877">
                  <c:v>44874</c:v>
                </c:pt>
                <c:pt idx="878">
                  <c:v>44873</c:v>
                </c:pt>
                <c:pt idx="879">
                  <c:v>44872</c:v>
                </c:pt>
                <c:pt idx="880">
                  <c:v>44869</c:v>
                </c:pt>
                <c:pt idx="881">
                  <c:v>44868</c:v>
                </c:pt>
                <c:pt idx="882">
                  <c:v>44867</c:v>
                </c:pt>
                <c:pt idx="883">
                  <c:v>44866</c:v>
                </c:pt>
                <c:pt idx="884">
                  <c:v>44865</c:v>
                </c:pt>
                <c:pt idx="885">
                  <c:v>44862</c:v>
                </c:pt>
                <c:pt idx="886">
                  <c:v>44861</c:v>
                </c:pt>
                <c:pt idx="887">
                  <c:v>44860</c:v>
                </c:pt>
                <c:pt idx="888">
                  <c:v>44859</c:v>
                </c:pt>
                <c:pt idx="889">
                  <c:v>44858</c:v>
                </c:pt>
                <c:pt idx="890">
                  <c:v>44855</c:v>
                </c:pt>
                <c:pt idx="891">
                  <c:v>44854</c:v>
                </c:pt>
                <c:pt idx="892">
                  <c:v>44853</c:v>
                </c:pt>
                <c:pt idx="893">
                  <c:v>44852</c:v>
                </c:pt>
                <c:pt idx="894">
                  <c:v>44851</c:v>
                </c:pt>
                <c:pt idx="895">
                  <c:v>44848</c:v>
                </c:pt>
                <c:pt idx="896">
                  <c:v>44847</c:v>
                </c:pt>
                <c:pt idx="897">
                  <c:v>44846</c:v>
                </c:pt>
                <c:pt idx="898">
                  <c:v>44845</c:v>
                </c:pt>
                <c:pt idx="899">
                  <c:v>44844</c:v>
                </c:pt>
                <c:pt idx="900">
                  <c:v>44841</c:v>
                </c:pt>
                <c:pt idx="901">
                  <c:v>44840</c:v>
                </c:pt>
                <c:pt idx="902">
                  <c:v>44839</c:v>
                </c:pt>
                <c:pt idx="903">
                  <c:v>44838</c:v>
                </c:pt>
                <c:pt idx="904">
                  <c:v>44837</c:v>
                </c:pt>
                <c:pt idx="905">
                  <c:v>44834</c:v>
                </c:pt>
                <c:pt idx="906">
                  <c:v>44833</c:v>
                </c:pt>
                <c:pt idx="907">
                  <c:v>44832</c:v>
                </c:pt>
                <c:pt idx="908">
                  <c:v>44831</c:v>
                </c:pt>
                <c:pt idx="909">
                  <c:v>44830</c:v>
                </c:pt>
                <c:pt idx="910">
                  <c:v>44827</c:v>
                </c:pt>
                <c:pt idx="911">
                  <c:v>44826</c:v>
                </c:pt>
                <c:pt idx="912">
                  <c:v>44825</c:v>
                </c:pt>
                <c:pt idx="913">
                  <c:v>44824</c:v>
                </c:pt>
                <c:pt idx="914">
                  <c:v>44823</c:v>
                </c:pt>
                <c:pt idx="915">
                  <c:v>44820</c:v>
                </c:pt>
                <c:pt idx="916">
                  <c:v>44819</c:v>
                </c:pt>
                <c:pt idx="917">
                  <c:v>44818</c:v>
                </c:pt>
                <c:pt idx="918">
                  <c:v>44817</c:v>
                </c:pt>
                <c:pt idx="919">
                  <c:v>44816</c:v>
                </c:pt>
                <c:pt idx="920">
                  <c:v>44813</c:v>
                </c:pt>
                <c:pt idx="921">
                  <c:v>44812</c:v>
                </c:pt>
                <c:pt idx="922">
                  <c:v>44811</c:v>
                </c:pt>
                <c:pt idx="923">
                  <c:v>44810</c:v>
                </c:pt>
                <c:pt idx="924">
                  <c:v>44809</c:v>
                </c:pt>
                <c:pt idx="925">
                  <c:v>44806</c:v>
                </c:pt>
                <c:pt idx="926">
                  <c:v>44805</c:v>
                </c:pt>
                <c:pt idx="927">
                  <c:v>44804</c:v>
                </c:pt>
                <c:pt idx="928">
                  <c:v>44803</c:v>
                </c:pt>
                <c:pt idx="929">
                  <c:v>44802</c:v>
                </c:pt>
                <c:pt idx="930">
                  <c:v>44799</c:v>
                </c:pt>
                <c:pt idx="931">
                  <c:v>44798</c:v>
                </c:pt>
                <c:pt idx="932">
                  <c:v>44797</c:v>
                </c:pt>
                <c:pt idx="933">
                  <c:v>44796</c:v>
                </c:pt>
                <c:pt idx="934">
                  <c:v>44795</c:v>
                </c:pt>
                <c:pt idx="935">
                  <c:v>44792</c:v>
                </c:pt>
                <c:pt idx="936">
                  <c:v>44791</c:v>
                </c:pt>
                <c:pt idx="937">
                  <c:v>44790</c:v>
                </c:pt>
                <c:pt idx="938">
                  <c:v>44789</c:v>
                </c:pt>
                <c:pt idx="939">
                  <c:v>44788</c:v>
                </c:pt>
                <c:pt idx="940">
                  <c:v>44785</c:v>
                </c:pt>
                <c:pt idx="941">
                  <c:v>44784</c:v>
                </c:pt>
                <c:pt idx="942">
                  <c:v>44783</c:v>
                </c:pt>
                <c:pt idx="943">
                  <c:v>44782</c:v>
                </c:pt>
                <c:pt idx="944">
                  <c:v>44781</c:v>
                </c:pt>
                <c:pt idx="945">
                  <c:v>44778</c:v>
                </c:pt>
                <c:pt idx="946">
                  <c:v>44777</c:v>
                </c:pt>
                <c:pt idx="947">
                  <c:v>44776</c:v>
                </c:pt>
                <c:pt idx="948">
                  <c:v>44775</c:v>
                </c:pt>
                <c:pt idx="949">
                  <c:v>44774</c:v>
                </c:pt>
                <c:pt idx="950">
                  <c:v>44771</c:v>
                </c:pt>
                <c:pt idx="951">
                  <c:v>44770</c:v>
                </c:pt>
                <c:pt idx="952">
                  <c:v>44769</c:v>
                </c:pt>
                <c:pt idx="953">
                  <c:v>44768</c:v>
                </c:pt>
                <c:pt idx="954">
                  <c:v>44767</c:v>
                </c:pt>
                <c:pt idx="955">
                  <c:v>44764</c:v>
                </c:pt>
                <c:pt idx="956">
                  <c:v>44763</c:v>
                </c:pt>
                <c:pt idx="957">
                  <c:v>44762</c:v>
                </c:pt>
                <c:pt idx="958">
                  <c:v>44761</c:v>
                </c:pt>
                <c:pt idx="959">
                  <c:v>44760</c:v>
                </c:pt>
                <c:pt idx="960">
                  <c:v>44757</c:v>
                </c:pt>
                <c:pt idx="961">
                  <c:v>44756</c:v>
                </c:pt>
                <c:pt idx="962">
                  <c:v>44755</c:v>
                </c:pt>
                <c:pt idx="963">
                  <c:v>44754</c:v>
                </c:pt>
                <c:pt idx="964">
                  <c:v>44753</c:v>
                </c:pt>
                <c:pt idx="965">
                  <c:v>44750</c:v>
                </c:pt>
                <c:pt idx="966">
                  <c:v>44749</c:v>
                </c:pt>
                <c:pt idx="967">
                  <c:v>44748</c:v>
                </c:pt>
                <c:pt idx="968">
                  <c:v>44747</c:v>
                </c:pt>
                <c:pt idx="969">
                  <c:v>44746</c:v>
                </c:pt>
                <c:pt idx="970">
                  <c:v>44743</c:v>
                </c:pt>
                <c:pt idx="971">
                  <c:v>44742</c:v>
                </c:pt>
                <c:pt idx="972">
                  <c:v>44741</c:v>
                </c:pt>
                <c:pt idx="973">
                  <c:v>44740</c:v>
                </c:pt>
                <c:pt idx="974">
                  <c:v>44739</c:v>
                </c:pt>
                <c:pt idx="975">
                  <c:v>44736</c:v>
                </c:pt>
                <c:pt idx="976">
                  <c:v>44735</c:v>
                </c:pt>
                <c:pt idx="977">
                  <c:v>44734</c:v>
                </c:pt>
                <c:pt idx="978">
                  <c:v>44733</c:v>
                </c:pt>
                <c:pt idx="979">
                  <c:v>44732</c:v>
                </c:pt>
                <c:pt idx="980">
                  <c:v>44729</c:v>
                </c:pt>
                <c:pt idx="981">
                  <c:v>44728</c:v>
                </c:pt>
                <c:pt idx="982">
                  <c:v>44727</c:v>
                </c:pt>
                <c:pt idx="983">
                  <c:v>44726</c:v>
                </c:pt>
                <c:pt idx="984">
                  <c:v>44725</c:v>
                </c:pt>
                <c:pt idx="985">
                  <c:v>44722</c:v>
                </c:pt>
                <c:pt idx="986">
                  <c:v>44721</c:v>
                </c:pt>
                <c:pt idx="987">
                  <c:v>44720</c:v>
                </c:pt>
                <c:pt idx="988">
                  <c:v>44719</c:v>
                </c:pt>
                <c:pt idx="989">
                  <c:v>44718</c:v>
                </c:pt>
                <c:pt idx="990">
                  <c:v>44715</c:v>
                </c:pt>
                <c:pt idx="991">
                  <c:v>44714</c:v>
                </c:pt>
                <c:pt idx="992">
                  <c:v>44713</c:v>
                </c:pt>
                <c:pt idx="993">
                  <c:v>44712</c:v>
                </c:pt>
                <c:pt idx="994">
                  <c:v>44711</c:v>
                </c:pt>
                <c:pt idx="995">
                  <c:v>44708</c:v>
                </c:pt>
                <c:pt idx="996">
                  <c:v>44707</c:v>
                </c:pt>
                <c:pt idx="997">
                  <c:v>44706</c:v>
                </c:pt>
                <c:pt idx="998">
                  <c:v>44705</c:v>
                </c:pt>
                <c:pt idx="999">
                  <c:v>44704</c:v>
                </c:pt>
                <c:pt idx="1000">
                  <c:v>44701</c:v>
                </c:pt>
                <c:pt idx="1001">
                  <c:v>44700</c:v>
                </c:pt>
                <c:pt idx="1002">
                  <c:v>44699</c:v>
                </c:pt>
                <c:pt idx="1003">
                  <c:v>44698</c:v>
                </c:pt>
                <c:pt idx="1004">
                  <c:v>44697</c:v>
                </c:pt>
                <c:pt idx="1005">
                  <c:v>44694</c:v>
                </c:pt>
                <c:pt idx="1006">
                  <c:v>44693</c:v>
                </c:pt>
                <c:pt idx="1007">
                  <c:v>44692</c:v>
                </c:pt>
                <c:pt idx="1008">
                  <c:v>44691</c:v>
                </c:pt>
                <c:pt idx="1009">
                  <c:v>44690</c:v>
                </c:pt>
                <c:pt idx="1010">
                  <c:v>44687</c:v>
                </c:pt>
                <c:pt idx="1011">
                  <c:v>44686</c:v>
                </c:pt>
                <c:pt idx="1012">
                  <c:v>44685</c:v>
                </c:pt>
                <c:pt idx="1013">
                  <c:v>44684</c:v>
                </c:pt>
                <c:pt idx="1014">
                  <c:v>44683</c:v>
                </c:pt>
                <c:pt idx="1015">
                  <c:v>44680</c:v>
                </c:pt>
                <c:pt idx="1016">
                  <c:v>44679</c:v>
                </c:pt>
                <c:pt idx="1017">
                  <c:v>44678</c:v>
                </c:pt>
                <c:pt idx="1018">
                  <c:v>44677</c:v>
                </c:pt>
                <c:pt idx="1019">
                  <c:v>44676</c:v>
                </c:pt>
                <c:pt idx="1020">
                  <c:v>44673</c:v>
                </c:pt>
                <c:pt idx="1021">
                  <c:v>44672</c:v>
                </c:pt>
                <c:pt idx="1022">
                  <c:v>44671</c:v>
                </c:pt>
                <c:pt idx="1023">
                  <c:v>44670</c:v>
                </c:pt>
                <c:pt idx="1024">
                  <c:v>44669</c:v>
                </c:pt>
                <c:pt idx="1025">
                  <c:v>44666</c:v>
                </c:pt>
                <c:pt idx="1026">
                  <c:v>44665</c:v>
                </c:pt>
                <c:pt idx="1027">
                  <c:v>44664</c:v>
                </c:pt>
                <c:pt idx="1028">
                  <c:v>44663</c:v>
                </c:pt>
                <c:pt idx="1029">
                  <c:v>44662</c:v>
                </c:pt>
                <c:pt idx="1030">
                  <c:v>44659</c:v>
                </c:pt>
                <c:pt idx="1031">
                  <c:v>44658</c:v>
                </c:pt>
                <c:pt idx="1032">
                  <c:v>44657</c:v>
                </c:pt>
                <c:pt idx="1033">
                  <c:v>44656</c:v>
                </c:pt>
                <c:pt idx="1034">
                  <c:v>44655</c:v>
                </c:pt>
                <c:pt idx="1035">
                  <c:v>44652</c:v>
                </c:pt>
                <c:pt idx="1036">
                  <c:v>44651</c:v>
                </c:pt>
                <c:pt idx="1037">
                  <c:v>44650</c:v>
                </c:pt>
                <c:pt idx="1038">
                  <c:v>44649</c:v>
                </c:pt>
                <c:pt idx="1039">
                  <c:v>44648</c:v>
                </c:pt>
                <c:pt idx="1040">
                  <c:v>44645</c:v>
                </c:pt>
                <c:pt idx="1041">
                  <c:v>44644</c:v>
                </c:pt>
                <c:pt idx="1042">
                  <c:v>44643</c:v>
                </c:pt>
                <c:pt idx="1043">
                  <c:v>44642</c:v>
                </c:pt>
                <c:pt idx="1044">
                  <c:v>44641</c:v>
                </c:pt>
                <c:pt idx="1045">
                  <c:v>44638</c:v>
                </c:pt>
                <c:pt idx="1046">
                  <c:v>44637</c:v>
                </c:pt>
                <c:pt idx="1047">
                  <c:v>44636</c:v>
                </c:pt>
                <c:pt idx="1048">
                  <c:v>44635</c:v>
                </c:pt>
                <c:pt idx="1049">
                  <c:v>44634</c:v>
                </c:pt>
                <c:pt idx="1050">
                  <c:v>44631</c:v>
                </c:pt>
                <c:pt idx="1051">
                  <c:v>44630</c:v>
                </c:pt>
                <c:pt idx="1052">
                  <c:v>44629</c:v>
                </c:pt>
                <c:pt idx="1053">
                  <c:v>44628</c:v>
                </c:pt>
                <c:pt idx="1054">
                  <c:v>44627</c:v>
                </c:pt>
                <c:pt idx="1055">
                  <c:v>44624</c:v>
                </c:pt>
                <c:pt idx="1056">
                  <c:v>44623</c:v>
                </c:pt>
                <c:pt idx="1057">
                  <c:v>44622</c:v>
                </c:pt>
                <c:pt idx="1058">
                  <c:v>44621</c:v>
                </c:pt>
                <c:pt idx="1059">
                  <c:v>44620</c:v>
                </c:pt>
                <c:pt idx="1060">
                  <c:v>44617</c:v>
                </c:pt>
                <c:pt idx="1061">
                  <c:v>44616</c:v>
                </c:pt>
                <c:pt idx="1062">
                  <c:v>44615</c:v>
                </c:pt>
                <c:pt idx="1063">
                  <c:v>44614</c:v>
                </c:pt>
                <c:pt idx="1064">
                  <c:v>44613</c:v>
                </c:pt>
                <c:pt idx="1065">
                  <c:v>44610</c:v>
                </c:pt>
                <c:pt idx="1066">
                  <c:v>44609</c:v>
                </c:pt>
                <c:pt idx="1067">
                  <c:v>44608</c:v>
                </c:pt>
                <c:pt idx="1068">
                  <c:v>44607</c:v>
                </c:pt>
                <c:pt idx="1069">
                  <c:v>44606</c:v>
                </c:pt>
                <c:pt idx="1070">
                  <c:v>44603</c:v>
                </c:pt>
                <c:pt idx="1071">
                  <c:v>44602</c:v>
                </c:pt>
                <c:pt idx="1072">
                  <c:v>44601</c:v>
                </c:pt>
                <c:pt idx="1073">
                  <c:v>44600</c:v>
                </c:pt>
                <c:pt idx="1074">
                  <c:v>44599</c:v>
                </c:pt>
                <c:pt idx="1075">
                  <c:v>44596</c:v>
                </c:pt>
                <c:pt idx="1076">
                  <c:v>44595</c:v>
                </c:pt>
                <c:pt idx="1077">
                  <c:v>44594</c:v>
                </c:pt>
                <c:pt idx="1078">
                  <c:v>44593</c:v>
                </c:pt>
                <c:pt idx="1079">
                  <c:v>44592</c:v>
                </c:pt>
                <c:pt idx="1080">
                  <c:v>44589</c:v>
                </c:pt>
                <c:pt idx="1081">
                  <c:v>44588</c:v>
                </c:pt>
                <c:pt idx="1082">
                  <c:v>44587</c:v>
                </c:pt>
                <c:pt idx="1083">
                  <c:v>44586</c:v>
                </c:pt>
                <c:pt idx="1084">
                  <c:v>44585</c:v>
                </c:pt>
                <c:pt idx="1085">
                  <c:v>44582</c:v>
                </c:pt>
                <c:pt idx="1086">
                  <c:v>44581</c:v>
                </c:pt>
                <c:pt idx="1087">
                  <c:v>44580</c:v>
                </c:pt>
                <c:pt idx="1088">
                  <c:v>44579</c:v>
                </c:pt>
                <c:pt idx="1089">
                  <c:v>44578</c:v>
                </c:pt>
                <c:pt idx="1090">
                  <c:v>44575</c:v>
                </c:pt>
                <c:pt idx="1091">
                  <c:v>44574</c:v>
                </c:pt>
                <c:pt idx="1092">
                  <c:v>44573</c:v>
                </c:pt>
                <c:pt idx="1093">
                  <c:v>44572</c:v>
                </c:pt>
                <c:pt idx="1094">
                  <c:v>44571</c:v>
                </c:pt>
                <c:pt idx="1095">
                  <c:v>44568</c:v>
                </c:pt>
                <c:pt idx="1096">
                  <c:v>44567</c:v>
                </c:pt>
                <c:pt idx="1097">
                  <c:v>44566</c:v>
                </c:pt>
                <c:pt idx="1098">
                  <c:v>44565</c:v>
                </c:pt>
                <c:pt idx="1099">
                  <c:v>44564</c:v>
                </c:pt>
                <c:pt idx="1100">
                  <c:v>44561</c:v>
                </c:pt>
                <c:pt idx="1101">
                  <c:v>44560</c:v>
                </c:pt>
                <c:pt idx="1102">
                  <c:v>44559</c:v>
                </c:pt>
                <c:pt idx="1103">
                  <c:v>44558</c:v>
                </c:pt>
                <c:pt idx="1104">
                  <c:v>44557</c:v>
                </c:pt>
                <c:pt idx="1105">
                  <c:v>44554</c:v>
                </c:pt>
                <c:pt idx="1106">
                  <c:v>44553</c:v>
                </c:pt>
                <c:pt idx="1107">
                  <c:v>44552</c:v>
                </c:pt>
                <c:pt idx="1108">
                  <c:v>44551</c:v>
                </c:pt>
                <c:pt idx="1109">
                  <c:v>44550</c:v>
                </c:pt>
                <c:pt idx="1110">
                  <c:v>44547</c:v>
                </c:pt>
                <c:pt idx="1111">
                  <c:v>44546</c:v>
                </c:pt>
                <c:pt idx="1112">
                  <c:v>44545</c:v>
                </c:pt>
                <c:pt idx="1113">
                  <c:v>44544</c:v>
                </c:pt>
                <c:pt idx="1114">
                  <c:v>44543</c:v>
                </c:pt>
                <c:pt idx="1115">
                  <c:v>44540</c:v>
                </c:pt>
                <c:pt idx="1116">
                  <c:v>44539</c:v>
                </c:pt>
                <c:pt idx="1117">
                  <c:v>44538</c:v>
                </c:pt>
                <c:pt idx="1118">
                  <c:v>44537</c:v>
                </c:pt>
                <c:pt idx="1119">
                  <c:v>44536</c:v>
                </c:pt>
                <c:pt idx="1120">
                  <c:v>44533</c:v>
                </c:pt>
                <c:pt idx="1121">
                  <c:v>44532</c:v>
                </c:pt>
                <c:pt idx="1122">
                  <c:v>44531</c:v>
                </c:pt>
                <c:pt idx="1123">
                  <c:v>44530</c:v>
                </c:pt>
                <c:pt idx="1124">
                  <c:v>44529</c:v>
                </c:pt>
                <c:pt idx="1125">
                  <c:v>44526</c:v>
                </c:pt>
                <c:pt idx="1126">
                  <c:v>44525</c:v>
                </c:pt>
                <c:pt idx="1127">
                  <c:v>44524</c:v>
                </c:pt>
                <c:pt idx="1128">
                  <c:v>44523</c:v>
                </c:pt>
                <c:pt idx="1129">
                  <c:v>44522</c:v>
                </c:pt>
                <c:pt idx="1130">
                  <c:v>44519</c:v>
                </c:pt>
                <c:pt idx="1131">
                  <c:v>44518</c:v>
                </c:pt>
                <c:pt idx="1132">
                  <c:v>44517</c:v>
                </c:pt>
                <c:pt idx="1133">
                  <c:v>44516</c:v>
                </c:pt>
                <c:pt idx="1134">
                  <c:v>44515</c:v>
                </c:pt>
                <c:pt idx="1135">
                  <c:v>44512</c:v>
                </c:pt>
                <c:pt idx="1136">
                  <c:v>44511</c:v>
                </c:pt>
                <c:pt idx="1137">
                  <c:v>44510</c:v>
                </c:pt>
                <c:pt idx="1138">
                  <c:v>44509</c:v>
                </c:pt>
                <c:pt idx="1139">
                  <c:v>44508</c:v>
                </c:pt>
                <c:pt idx="1140">
                  <c:v>44505</c:v>
                </c:pt>
                <c:pt idx="1141">
                  <c:v>44504</c:v>
                </c:pt>
                <c:pt idx="1142">
                  <c:v>44503</c:v>
                </c:pt>
                <c:pt idx="1143">
                  <c:v>44502</c:v>
                </c:pt>
                <c:pt idx="1144">
                  <c:v>44501</c:v>
                </c:pt>
                <c:pt idx="1145">
                  <c:v>44498</c:v>
                </c:pt>
                <c:pt idx="1146">
                  <c:v>44497</c:v>
                </c:pt>
                <c:pt idx="1147">
                  <c:v>44496</c:v>
                </c:pt>
                <c:pt idx="1148">
                  <c:v>44495</c:v>
                </c:pt>
                <c:pt idx="1149">
                  <c:v>44494</c:v>
                </c:pt>
                <c:pt idx="1150">
                  <c:v>44491</c:v>
                </c:pt>
                <c:pt idx="1151">
                  <c:v>44490</c:v>
                </c:pt>
                <c:pt idx="1152">
                  <c:v>44489</c:v>
                </c:pt>
                <c:pt idx="1153">
                  <c:v>44488</c:v>
                </c:pt>
                <c:pt idx="1154">
                  <c:v>44487</c:v>
                </c:pt>
                <c:pt idx="1155">
                  <c:v>44484</c:v>
                </c:pt>
                <c:pt idx="1156">
                  <c:v>44483</c:v>
                </c:pt>
                <c:pt idx="1157">
                  <c:v>44482</c:v>
                </c:pt>
                <c:pt idx="1158">
                  <c:v>44481</c:v>
                </c:pt>
                <c:pt idx="1159">
                  <c:v>44480</c:v>
                </c:pt>
                <c:pt idx="1160">
                  <c:v>44477</c:v>
                </c:pt>
                <c:pt idx="1161">
                  <c:v>44476</c:v>
                </c:pt>
                <c:pt idx="1162">
                  <c:v>44475</c:v>
                </c:pt>
                <c:pt idx="1163">
                  <c:v>44474</c:v>
                </c:pt>
                <c:pt idx="1164">
                  <c:v>44473</c:v>
                </c:pt>
                <c:pt idx="1165">
                  <c:v>44470</c:v>
                </c:pt>
                <c:pt idx="1166">
                  <c:v>44469</c:v>
                </c:pt>
                <c:pt idx="1167">
                  <c:v>44468</c:v>
                </c:pt>
                <c:pt idx="1168">
                  <c:v>44467</c:v>
                </c:pt>
                <c:pt idx="1169">
                  <c:v>44466</c:v>
                </c:pt>
                <c:pt idx="1170">
                  <c:v>44463</c:v>
                </c:pt>
                <c:pt idx="1171">
                  <c:v>44462</c:v>
                </c:pt>
                <c:pt idx="1172">
                  <c:v>44461</c:v>
                </c:pt>
                <c:pt idx="1173">
                  <c:v>44460</c:v>
                </c:pt>
                <c:pt idx="1174">
                  <c:v>44459</c:v>
                </c:pt>
                <c:pt idx="1175">
                  <c:v>44456</c:v>
                </c:pt>
                <c:pt idx="1176">
                  <c:v>44455</c:v>
                </c:pt>
                <c:pt idx="1177">
                  <c:v>44454</c:v>
                </c:pt>
                <c:pt idx="1178">
                  <c:v>44453</c:v>
                </c:pt>
                <c:pt idx="1179">
                  <c:v>44452</c:v>
                </c:pt>
                <c:pt idx="1180">
                  <c:v>44449</c:v>
                </c:pt>
                <c:pt idx="1181">
                  <c:v>44448</c:v>
                </c:pt>
                <c:pt idx="1182">
                  <c:v>44447</c:v>
                </c:pt>
                <c:pt idx="1183">
                  <c:v>44446</c:v>
                </c:pt>
                <c:pt idx="1184">
                  <c:v>44445</c:v>
                </c:pt>
                <c:pt idx="1185">
                  <c:v>44442</c:v>
                </c:pt>
                <c:pt idx="1186">
                  <c:v>44441</c:v>
                </c:pt>
                <c:pt idx="1187">
                  <c:v>44440</c:v>
                </c:pt>
                <c:pt idx="1188">
                  <c:v>44439</c:v>
                </c:pt>
                <c:pt idx="1189">
                  <c:v>44438</c:v>
                </c:pt>
                <c:pt idx="1190">
                  <c:v>44435</c:v>
                </c:pt>
                <c:pt idx="1191">
                  <c:v>44434</c:v>
                </c:pt>
                <c:pt idx="1192">
                  <c:v>44433</c:v>
                </c:pt>
                <c:pt idx="1193">
                  <c:v>44432</c:v>
                </c:pt>
                <c:pt idx="1194">
                  <c:v>44431</c:v>
                </c:pt>
                <c:pt idx="1195">
                  <c:v>44428</c:v>
                </c:pt>
                <c:pt idx="1196">
                  <c:v>44427</c:v>
                </c:pt>
                <c:pt idx="1197">
                  <c:v>44426</c:v>
                </c:pt>
                <c:pt idx="1198">
                  <c:v>44425</c:v>
                </c:pt>
                <c:pt idx="1199">
                  <c:v>44424</c:v>
                </c:pt>
                <c:pt idx="1200">
                  <c:v>44421</c:v>
                </c:pt>
                <c:pt idx="1201">
                  <c:v>44420</c:v>
                </c:pt>
                <c:pt idx="1202">
                  <c:v>44419</c:v>
                </c:pt>
                <c:pt idx="1203">
                  <c:v>44418</c:v>
                </c:pt>
                <c:pt idx="1204">
                  <c:v>44417</c:v>
                </c:pt>
                <c:pt idx="1205">
                  <c:v>44414</c:v>
                </c:pt>
                <c:pt idx="1206">
                  <c:v>44413</c:v>
                </c:pt>
                <c:pt idx="1207">
                  <c:v>44412</c:v>
                </c:pt>
                <c:pt idx="1208">
                  <c:v>44411</c:v>
                </c:pt>
                <c:pt idx="1209">
                  <c:v>44410</c:v>
                </c:pt>
                <c:pt idx="1210">
                  <c:v>44407</c:v>
                </c:pt>
                <c:pt idx="1211">
                  <c:v>44406</c:v>
                </c:pt>
                <c:pt idx="1212">
                  <c:v>44405</c:v>
                </c:pt>
                <c:pt idx="1213">
                  <c:v>44404</c:v>
                </c:pt>
                <c:pt idx="1214">
                  <c:v>44403</c:v>
                </c:pt>
                <c:pt idx="1215">
                  <c:v>44400</c:v>
                </c:pt>
                <c:pt idx="1216">
                  <c:v>44399</c:v>
                </c:pt>
                <c:pt idx="1217">
                  <c:v>44398</c:v>
                </c:pt>
                <c:pt idx="1218">
                  <c:v>44397</c:v>
                </c:pt>
                <c:pt idx="1219">
                  <c:v>44396</c:v>
                </c:pt>
                <c:pt idx="1220">
                  <c:v>44393</c:v>
                </c:pt>
                <c:pt idx="1221">
                  <c:v>44392</c:v>
                </c:pt>
                <c:pt idx="1222">
                  <c:v>44391</c:v>
                </c:pt>
                <c:pt idx="1223">
                  <c:v>44390</c:v>
                </c:pt>
                <c:pt idx="1224">
                  <c:v>44389</c:v>
                </c:pt>
                <c:pt idx="1225">
                  <c:v>44386</c:v>
                </c:pt>
                <c:pt idx="1226">
                  <c:v>44385</c:v>
                </c:pt>
                <c:pt idx="1227">
                  <c:v>44384</c:v>
                </c:pt>
                <c:pt idx="1228">
                  <c:v>44383</c:v>
                </c:pt>
                <c:pt idx="1229">
                  <c:v>44382</c:v>
                </c:pt>
                <c:pt idx="1230">
                  <c:v>44379</c:v>
                </c:pt>
                <c:pt idx="1231">
                  <c:v>44378</c:v>
                </c:pt>
                <c:pt idx="1232">
                  <c:v>44377</c:v>
                </c:pt>
                <c:pt idx="1233">
                  <c:v>44376</c:v>
                </c:pt>
                <c:pt idx="1234">
                  <c:v>44375</c:v>
                </c:pt>
                <c:pt idx="1235">
                  <c:v>44372</c:v>
                </c:pt>
                <c:pt idx="1236">
                  <c:v>44371</c:v>
                </c:pt>
                <c:pt idx="1237">
                  <c:v>44370</c:v>
                </c:pt>
                <c:pt idx="1238">
                  <c:v>44369</c:v>
                </c:pt>
                <c:pt idx="1239">
                  <c:v>44368</c:v>
                </c:pt>
                <c:pt idx="1240">
                  <c:v>44365</c:v>
                </c:pt>
                <c:pt idx="1241">
                  <c:v>44364</c:v>
                </c:pt>
                <c:pt idx="1242">
                  <c:v>44363</c:v>
                </c:pt>
                <c:pt idx="1243">
                  <c:v>44362</c:v>
                </c:pt>
                <c:pt idx="1244">
                  <c:v>44361</c:v>
                </c:pt>
                <c:pt idx="1245">
                  <c:v>44358</c:v>
                </c:pt>
                <c:pt idx="1246">
                  <c:v>44357</c:v>
                </c:pt>
                <c:pt idx="1247">
                  <c:v>44356</c:v>
                </c:pt>
                <c:pt idx="1248">
                  <c:v>44355</c:v>
                </c:pt>
                <c:pt idx="1249">
                  <c:v>44354</c:v>
                </c:pt>
                <c:pt idx="1250">
                  <c:v>44351</c:v>
                </c:pt>
                <c:pt idx="1251">
                  <c:v>44350</c:v>
                </c:pt>
                <c:pt idx="1252">
                  <c:v>44349</c:v>
                </c:pt>
                <c:pt idx="1253">
                  <c:v>44348</c:v>
                </c:pt>
                <c:pt idx="1254">
                  <c:v>44347</c:v>
                </c:pt>
                <c:pt idx="1255">
                  <c:v>44344</c:v>
                </c:pt>
                <c:pt idx="1256">
                  <c:v>44343</c:v>
                </c:pt>
                <c:pt idx="1257">
                  <c:v>44342</c:v>
                </c:pt>
                <c:pt idx="1258">
                  <c:v>44341</c:v>
                </c:pt>
                <c:pt idx="1259">
                  <c:v>44340</c:v>
                </c:pt>
                <c:pt idx="1260">
                  <c:v>44337</c:v>
                </c:pt>
                <c:pt idx="1261">
                  <c:v>44336</c:v>
                </c:pt>
                <c:pt idx="1262">
                  <c:v>44335</c:v>
                </c:pt>
                <c:pt idx="1263">
                  <c:v>44334</c:v>
                </c:pt>
                <c:pt idx="1264">
                  <c:v>44333</c:v>
                </c:pt>
                <c:pt idx="1265">
                  <c:v>44330</c:v>
                </c:pt>
                <c:pt idx="1266">
                  <c:v>44329</c:v>
                </c:pt>
                <c:pt idx="1267">
                  <c:v>44328</c:v>
                </c:pt>
                <c:pt idx="1268">
                  <c:v>44327</c:v>
                </c:pt>
                <c:pt idx="1269">
                  <c:v>44326</c:v>
                </c:pt>
                <c:pt idx="1270">
                  <c:v>44323</c:v>
                </c:pt>
                <c:pt idx="1271">
                  <c:v>44322</c:v>
                </c:pt>
                <c:pt idx="1272">
                  <c:v>44321</c:v>
                </c:pt>
                <c:pt idx="1273">
                  <c:v>44320</c:v>
                </c:pt>
                <c:pt idx="1274">
                  <c:v>44319</c:v>
                </c:pt>
                <c:pt idx="1275">
                  <c:v>44316</c:v>
                </c:pt>
                <c:pt idx="1276">
                  <c:v>44315</c:v>
                </c:pt>
                <c:pt idx="1277">
                  <c:v>44314</c:v>
                </c:pt>
                <c:pt idx="1278">
                  <c:v>44313</c:v>
                </c:pt>
                <c:pt idx="1279">
                  <c:v>44312</c:v>
                </c:pt>
                <c:pt idx="1280">
                  <c:v>44309</c:v>
                </c:pt>
                <c:pt idx="1281">
                  <c:v>44308</c:v>
                </c:pt>
                <c:pt idx="1282">
                  <c:v>44307</c:v>
                </c:pt>
                <c:pt idx="1283">
                  <c:v>44306</c:v>
                </c:pt>
                <c:pt idx="1284">
                  <c:v>44305</c:v>
                </c:pt>
                <c:pt idx="1285">
                  <c:v>44302</c:v>
                </c:pt>
                <c:pt idx="1286">
                  <c:v>44301</c:v>
                </c:pt>
                <c:pt idx="1287">
                  <c:v>44300</c:v>
                </c:pt>
                <c:pt idx="1288">
                  <c:v>44299</c:v>
                </c:pt>
                <c:pt idx="1289">
                  <c:v>44298</c:v>
                </c:pt>
                <c:pt idx="1290">
                  <c:v>44295</c:v>
                </c:pt>
                <c:pt idx="1291">
                  <c:v>44294</c:v>
                </c:pt>
                <c:pt idx="1292">
                  <c:v>44293</c:v>
                </c:pt>
                <c:pt idx="1293">
                  <c:v>44292</c:v>
                </c:pt>
                <c:pt idx="1294">
                  <c:v>44291</c:v>
                </c:pt>
                <c:pt idx="1295">
                  <c:v>44288</c:v>
                </c:pt>
                <c:pt idx="1296">
                  <c:v>44287</c:v>
                </c:pt>
                <c:pt idx="1297">
                  <c:v>44286</c:v>
                </c:pt>
                <c:pt idx="1298">
                  <c:v>44285</c:v>
                </c:pt>
                <c:pt idx="1299">
                  <c:v>44284</c:v>
                </c:pt>
                <c:pt idx="1300">
                  <c:v>44281</c:v>
                </c:pt>
                <c:pt idx="1301">
                  <c:v>44280</c:v>
                </c:pt>
                <c:pt idx="1302">
                  <c:v>44279</c:v>
                </c:pt>
                <c:pt idx="1303">
                  <c:v>44278</c:v>
                </c:pt>
                <c:pt idx="1304">
                  <c:v>44277</c:v>
                </c:pt>
                <c:pt idx="1305">
                  <c:v>44274</c:v>
                </c:pt>
                <c:pt idx="1306">
                  <c:v>44273</c:v>
                </c:pt>
                <c:pt idx="1307">
                  <c:v>44272</c:v>
                </c:pt>
                <c:pt idx="1308">
                  <c:v>44271</c:v>
                </c:pt>
                <c:pt idx="1309">
                  <c:v>44270</c:v>
                </c:pt>
                <c:pt idx="1310">
                  <c:v>44267</c:v>
                </c:pt>
                <c:pt idx="1311">
                  <c:v>44266</c:v>
                </c:pt>
                <c:pt idx="1312">
                  <c:v>44265</c:v>
                </c:pt>
                <c:pt idx="1313">
                  <c:v>44264</c:v>
                </c:pt>
                <c:pt idx="1314">
                  <c:v>44263</c:v>
                </c:pt>
                <c:pt idx="1315">
                  <c:v>44260</c:v>
                </c:pt>
                <c:pt idx="1316">
                  <c:v>44259</c:v>
                </c:pt>
                <c:pt idx="1317">
                  <c:v>44258</c:v>
                </c:pt>
                <c:pt idx="1318">
                  <c:v>44257</c:v>
                </c:pt>
                <c:pt idx="1319">
                  <c:v>44256</c:v>
                </c:pt>
                <c:pt idx="1320">
                  <c:v>44253</c:v>
                </c:pt>
                <c:pt idx="1321">
                  <c:v>44252</c:v>
                </c:pt>
                <c:pt idx="1322">
                  <c:v>44251</c:v>
                </c:pt>
                <c:pt idx="1323">
                  <c:v>44250</c:v>
                </c:pt>
                <c:pt idx="1324">
                  <c:v>44249</c:v>
                </c:pt>
                <c:pt idx="1325">
                  <c:v>44246</c:v>
                </c:pt>
                <c:pt idx="1326">
                  <c:v>44245</c:v>
                </c:pt>
                <c:pt idx="1327">
                  <c:v>44244</c:v>
                </c:pt>
                <c:pt idx="1328">
                  <c:v>44243</c:v>
                </c:pt>
                <c:pt idx="1329">
                  <c:v>44242</c:v>
                </c:pt>
                <c:pt idx="1330">
                  <c:v>44239</c:v>
                </c:pt>
                <c:pt idx="1331">
                  <c:v>44238</c:v>
                </c:pt>
                <c:pt idx="1332">
                  <c:v>44237</c:v>
                </c:pt>
                <c:pt idx="1333">
                  <c:v>44236</c:v>
                </c:pt>
                <c:pt idx="1334">
                  <c:v>44235</c:v>
                </c:pt>
                <c:pt idx="1335">
                  <c:v>44232</c:v>
                </c:pt>
                <c:pt idx="1336">
                  <c:v>44231</c:v>
                </c:pt>
                <c:pt idx="1337">
                  <c:v>44230</c:v>
                </c:pt>
                <c:pt idx="1338">
                  <c:v>44229</c:v>
                </c:pt>
                <c:pt idx="1339">
                  <c:v>44228</c:v>
                </c:pt>
                <c:pt idx="1340">
                  <c:v>44225</c:v>
                </c:pt>
                <c:pt idx="1341">
                  <c:v>44224</c:v>
                </c:pt>
                <c:pt idx="1342">
                  <c:v>44223</c:v>
                </c:pt>
                <c:pt idx="1343">
                  <c:v>44222</c:v>
                </c:pt>
                <c:pt idx="1344">
                  <c:v>44221</c:v>
                </c:pt>
                <c:pt idx="1345">
                  <c:v>44218</c:v>
                </c:pt>
                <c:pt idx="1346">
                  <c:v>44217</c:v>
                </c:pt>
                <c:pt idx="1347">
                  <c:v>44216</c:v>
                </c:pt>
                <c:pt idx="1348">
                  <c:v>44215</c:v>
                </c:pt>
                <c:pt idx="1349">
                  <c:v>44214</c:v>
                </c:pt>
                <c:pt idx="1350">
                  <c:v>44211</c:v>
                </c:pt>
                <c:pt idx="1351">
                  <c:v>44210</c:v>
                </c:pt>
                <c:pt idx="1352">
                  <c:v>44209</c:v>
                </c:pt>
                <c:pt idx="1353">
                  <c:v>44208</c:v>
                </c:pt>
                <c:pt idx="1354">
                  <c:v>44207</c:v>
                </c:pt>
                <c:pt idx="1355">
                  <c:v>44204</c:v>
                </c:pt>
                <c:pt idx="1356">
                  <c:v>44203</c:v>
                </c:pt>
                <c:pt idx="1357">
                  <c:v>44202</c:v>
                </c:pt>
                <c:pt idx="1358">
                  <c:v>44201</c:v>
                </c:pt>
                <c:pt idx="1359">
                  <c:v>44200</c:v>
                </c:pt>
                <c:pt idx="1360">
                  <c:v>44197</c:v>
                </c:pt>
              </c:numCache>
            </c:numRef>
          </c:cat>
          <c:val>
            <c:numRef>
              <c:f>'Market Data'!$AC$3:$AC$1363</c:f>
              <c:numCache>
                <c:formatCode>0.00%</c:formatCode>
                <c:ptCount val="1361"/>
                <c:pt idx="0">
                  <c:v>1.0455937794533459</c:v>
                </c:pt>
                <c:pt idx="1">
                  <c:v>1.0703345900094252</c:v>
                </c:pt>
                <c:pt idx="2">
                  <c:v>1.0721017907634307</c:v>
                </c:pt>
                <c:pt idx="3">
                  <c:v>1.0744580584354382</c:v>
                </c:pt>
                <c:pt idx="4">
                  <c:v>1.0408812441093309</c:v>
                </c:pt>
                <c:pt idx="5">
                  <c:v>1.0491281809613573</c:v>
                </c:pt>
                <c:pt idx="6">
                  <c:v>1.0626767200754006</c:v>
                </c:pt>
                <c:pt idx="7">
                  <c:v>1.0832940622054665</c:v>
                </c:pt>
                <c:pt idx="8">
                  <c:v>1.0856503298774742</c:v>
                </c:pt>
                <c:pt idx="9">
                  <c:v>1.0832940622054665</c:v>
                </c:pt>
                <c:pt idx="10">
                  <c:v>1.0797596606974551</c:v>
                </c:pt>
                <c:pt idx="11">
                  <c:v>1.086828463713478</c:v>
                </c:pt>
                <c:pt idx="12">
                  <c:v>1.0885956644674837</c:v>
                </c:pt>
                <c:pt idx="13">
                  <c:v>1.0479500471253536</c:v>
                </c:pt>
                <c:pt idx="14">
                  <c:v>1.0391140433553252</c:v>
                </c:pt>
                <c:pt idx="15">
                  <c:v>1.020263901979265</c:v>
                </c:pt>
                <c:pt idx="16">
                  <c:v>1.0732799245994344</c:v>
                </c:pt>
                <c:pt idx="17">
                  <c:v>1.0832940622054665</c:v>
                </c:pt>
                <c:pt idx="18">
                  <c:v>1.066211121583412</c:v>
                </c:pt>
                <c:pt idx="19">
                  <c:v>1.0585532516493874</c:v>
                </c:pt>
                <c:pt idx="20">
                  <c:v>1.0715127238454289</c:v>
                </c:pt>
                <c:pt idx="21">
                  <c:v>1.1003770028275213</c:v>
                </c:pt>
                <c:pt idx="22">
                  <c:v>1.1339538171536288</c:v>
                </c:pt>
                <c:pt idx="23">
                  <c:v>1.1121583411875589</c:v>
                </c:pt>
                <c:pt idx="24">
                  <c:v>1.132775683317625</c:v>
                </c:pt>
                <c:pt idx="25">
                  <c:v>1.132775683317625</c:v>
                </c:pt>
                <c:pt idx="26">
                  <c:v>1.1852026390197927</c:v>
                </c:pt>
                <c:pt idx="27">
                  <c:v>1.1732104311300391</c:v>
                </c:pt>
                <c:pt idx="28">
                  <c:v>1.1831281722186573</c:v>
                </c:pt>
                <c:pt idx="29">
                  <c:v>1.1638760865760458</c:v>
                </c:pt>
                <c:pt idx="30">
                  <c:v>1.1767108103377868</c:v>
                </c:pt>
                <c:pt idx="31">
                  <c:v>1.190128930634152</c:v>
                </c:pt>
                <c:pt idx="32">
                  <c:v>1.2192987573653813</c:v>
                </c:pt>
                <c:pt idx="33">
                  <c:v>1.21404818855376</c:v>
                </c:pt>
                <c:pt idx="34">
                  <c:v>1.2461349979581122</c:v>
                </c:pt>
                <c:pt idx="35">
                  <c:v>1.2805553935009626</c:v>
                </c:pt>
                <c:pt idx="36">
                  <c:v>1.29163992765883</c:v>
                </c:pt>
                <c:pt idx="37">
                  <c:v>1.2904731345895808</c:v>
                </c:pt>
                <c:pt idx="38">
                  <c:v>1.2992240826089494</c:v>
                </c:pt>
                <c:pt idx="39">
                  <c:v>1.2846391692433348</c:v>
                </c:pt>
                <c:pt idx="40">
                  <c:v>1.2951403068665772</c:v>
                </c:pt>
                <c:pt idx="41">
                  <c:v>1.2986406860743249</c:v>
                </c:pt>
                <c:pt idx="42">
                  <c:v>1.3155591855784379</c:v>
                </c:pt>
                <c:pt idx="43">
                  <c:v>1.2881395484510823</c:v>
                </c:pt>
                <c:pt idx="44">
                  <c:v>1.3009742722128232</c:v>
                </c:pt>
                <c:pt idx="45">
                  <c:v>1.3009742722128232</c:v>
                </c:pt>
                <c:pt idx="46">
                  <c:v>1.3068082375590691</c:v>
                </c:pt>
                <c:pt idx="47">
                  <c:v>1.2852225657779595</c:v>
                </c:pt>
                <c:pt idx="48">
                  <c:v>1.2572195321159794</c:v>
                </c:pt>
                <c:pt idx="49">
                  <c:v>1.2683040662738463</c:v>
                </c:pt>
                <c:pt idx="50">
                  <c:v>1.2753048246893415</c:v>
                </c:pt>
                <c:pt idx="51">
                  <c:v>1.2776384108278398</c:v>
                </c:pt>
                <c:pt idx="52">
                  <c:v>1.2368006534041189</c:v>
                </c:pt>
                <c:pt idx="53">
                  <c:v>1.2782218073624645</c:v>
                </c:pt>
                <c:pt idx="54">
                  <c:v>1.2881395484510823</c:v>
                </c:pt>
                <c:pt idx="55">
                  <c:v>1.2636368939968499</c:v>
                </c:pt>
                <c:pt idx="56">
                  <c:v>1.2671372732045971</c:v>
                </c:pt>
                <c:pt idx="57">
                  <c:v>1.2671372732045971</c:v>
                </c:pt>
                <c:pt idx="58">
                  <c:v>1.2741380316200923</c:v>
                </c:pt>
                <c:pt idx="59">
                  <c:v>1.2636368939968499</c:v>
                </c:pt>
                <c:pt idx="60">
                  <c:v>1.2665538766699727</c:v>
                </c:pt>
                <c:pt idx="61">
                  <c:v>1.2531357563736072</c:v>
                </c:pt>
                <c:pt idx="62">
                  <c:v>1.2531357563736072</c:v>
                </c:pt>
                <c:pt idx="63">
                  <c:v>1.2408844291464909</c:v>
                </c:pt>
                <c:pt idx="64">
                  <c:v>1.2508021702351091</c:v>
                </c:pt>
                <c:pt idx="65">
                  <c:v>1.2595531182544777</c:v>
                </c:pt>
                <c:pt idx="66">
                  <c:v>1.2694708593430957</c:v>
                </c:pt>
                <c:pt idx="67">
                  <c:v>1.2694708593430957</c:v>
                </c:pt>
                <c:pt idx="68">
                  <c:v>1.2758882212239662</c:v>
                </c:pt>
                <c:pt idx="69">
                  <c:v>1.2758882212239662</c:v>
                </c:pt>
                <c:pt idx="70">
                  <c:v>1.3184761682515609</c:v>
                </c:pt>
                <c:pt idx="71">
                  <c:v>1.3178927717169362</c:v>
                </c:pt>
                <c:pt idx="72">
                  <c:v>1.3283939093401786</c:v>
                </c:pt>
                <c:pt idx="73">
                  <c:v>1.3155591855784379</c:v>
                </c:pt>
                <c:pt idx="74">
                  <c:v>1.3027244618166969</c:v>
                </c:pt>
                <c:pt idx="75">
                  <c:v>1.3003908756781986</c:v>
                </c:pt>
                <c:pt idx="76">
                  <c:v>1.2998074791435741</c:v>
                </c:pt>
                <c:pt idx="77">
                  <c:v>1.2957237034012019</c:v>
                </c:pt>
                <c:pt idx="78">
                  <c:v>1.2735546350854676</c:v>
                </c:pt>
                <c:pt idx="79">
                  <c:v>1.2671372732045971</c:v>
                </c:pt>
                <c:pt idx="80">
                  <c:v>1.2729712385508432</c:v>
                </c:pt>
                <c:pt idx="81">
                  <c:v>1.264803687066099</c:v>
                </c:pt>
                <c:pt idx="82">
                  <c:v>1.264803687066099</c:v>
                </c:pt>
                <c:pt idx="83">
                  <c:v>1.2578029286506038</c:v>
                </c:pt>
                <c:pt idx="84">
                  <c:v>1.2379674464733681</c:v>
                </c:pt>
                <c:pt idx="85">
                  <c:v>1.2385508430079928</c:v>
                </c:pt>
                <c:pt idx="86">
                  <c:v>1.2082142232075144</c:v>
                </c:pt>
                <c:pt idx="87">
                  <c:v>1.2122979989498863</c:v>
                </c:pt>
                <c:pt idx="88">
                  <c:v>1.2181319642961321</c:v>
                </c:pt>
                <c:pt idx="89">
                  <c:v>1.2105478093460127</c:v>
                </c:pt>
                <c:pt idx="90">
                  <c:v>1.2385508430079928</c:v>
                </c:pt>
                <c:pt idx="91">
                  <c:v>1.2449682048888631</c:v>
                </c:pt>
                <c:pt idx="92">
                  <c:v>1.254885945977481</c:v>
                </c:pt>
                <c:pt idx="93">
                  <c:v>1.2438014118196139</c:v>
                </c:pt>
                <c:pt idx="94">
                  <c:v>1.2245493261770026</c:v>
                </c:pt>
                <c:pt idx="95">
                  <c:v>1.2362172568694945</c:v>
                </c:pt>
                <c:pt idx="96">
                  <c:v>1.2350504638002453</c:v>
                </c:pt>
                <c:pt idx="97">
                  <c:v>1.274721428154717</c:v>
                </c:pt>
                <c:pt idx="98">
                  <c:v>1.3021410652820724</c:v>
                </c:pt>
                <c:pt idx="99">
                  <c:v>1.3189630061170989</c:v>
                </c:pt>
                <c:pt idx="100">
                  <c:v>1.3177978444509177</c:v>
                </c:pt>
                <c:pt idx="101">
                  <c:v>1.3148849402854648</c:v>
                </c:pt>
                <c:pt idx="102">
                  <c:v>1.3271191377803671</c:v>
                </c:pt>
                <c:pt idx="103">
                  <c:v>1.3317797844450918</c:v>
                </c:pt>
                <c:pt idx="104">
                  <c:v>1.3335275269443636</c:v>
                </c:pt>
                <c:pt idx="105">
                  <c:v>1.3096417127876494</c:v>
                </c:pt>
                <c:pt idx="106">
                  <c:v>1.2886688027963882</c:v>
                </c:pt>
                <c:pt idx="107">
                  <c:v>1.2741042819691233</c:v>
                </c:pt>
                <c:pt idx="108">
                  <c:v>1.2770171861345763</c:v>
                </c:pt>
                <c:pt idx="109">
                  <c:v>1.263035246140402</c:v>
                </c:pt>
                <c:pt idx="110">
                  <c:v>1.2525487911447715</c:v>
                </c:pt>
                <c:pt idx="111">
                  <c:v>1.2397320128167784</c:v>
                </c:pt>
                <c:pt idx="112">
                  <c:v>1.2746868628022139</c:v>
                </c:pt>
                <c:pt idx="113">
                  <c:v>1.2752694436353045</c:v>
                </c:pt>
                <c:pt idx="114">
                  <c:v>1.2636178269734928</c:v>
                </c:pt>
                <c:pt idx="115">
                  <c:v>1.2152636178269736</c:v>
                </c:pt>
                <c:pt idx="116">
                  <c:v>1.2263326536556949</c:v>
                </c:pt>
                <c:pt idx="117">
                  <c:v>1.2566268569764056</c:v>
                </c:pt>
                <c:pt idx="118">
                  <c:v>1.2723565394698515</c:v>
                </c:pt>
                <c:pt idx="119">
                  <c:v>1.2962423536265657</c:v>
                </c:pt>
                <c:pt idx="120">
                  <c:v>1.2997378386251093</c:v>
                </c:pt>
                <c:pt idx="121">
                  <c:v>1.3113894552869212</c:v>
                </c:pt>
                <c:pt idx="122">
                  <c:v>1.2904165452956597</c:v>
                </c:pt>
                <c:pt idx="123">
                  <c:v>1.3317797844450918</c:v>
                </c:pt>
                <c:pt idx="124">
                  <c:v>1.3294494611127294</c:v>
                </c:pt>
                <c:pt idx="125">
                  <c:v>1.3282842994465482</c:v>
                </c:pt>
                <c:pt idx="126">
                  <c:v>1.332944946111273</c:v>
                </c:pt>
                <c:pt idx="127">
                  <c:v>1.3195455869501893</c:v>
                </c:pt>
                <c:pt idx="128">
                  <c:v>1.3515875327701719</c:v>
                </c:pt>
                <c:pt idx="129">
                  <c:v>1.3480920477716285</c:v>
                </c:pt>
                <c:pt idx="130">
                  <c:v>1.3748907660937957</c:v>
                </c:pt>
                <c:pt idx="131">
                  <c:v>1.3684823769297989</c:v>
                </c:pt>
                <c:pt idx="132">
                  <c:v>1.3632391494319838</c:v>
                </c:pt>
                <c:pt idx="133">
                  <c:v>1.3539178561025342</c:v>
                </c:pt>
                <c:pt idx="134">
                  <c:v>1.3632391494319838</c:v>
                </c:pt>
                <c:pt idx="135">
                  <c:v>1.437226915234489</c:v>
                </c:pt>
                <c:pt idx="136">
                  <c:v>1.4366443344013984</c:v>
                </c:pt>
                <c:pt idx="137">
                  <c:v>1.4209146519079523</c:v>
                </c:pt>
                <c:pt idx="138">
                  <c:v>1.426740460238858</c:v>
                </c:pt>
                <c:pt idx="139">
                  <c:v>1.4378094960675794</c:v>
                </c:pt>
                <c:pt idx="140">
                  <c:v>1.4319836877366734</c:v>
                </c:pt>
                <c:pt idx="141">
                  <c:v>1.4430527235653947</c:v>
                </c:pt>
                <c:pt idx="142">
                  <c:v>1.431401106903583</c:v>
                </c:pt>
                <c:pt idx="143">
                  <c:v>1.4279056219050394</c:v>
                </c:pt>
                <c:pt idx="144">
                  <c:v>1.4244101369064959</c:v>
                </c:pt>
                <c:pt idx="145">
                  <c:v>1.4244101369064959</c:v>
                </c:pt>
                <c:pt idx="146">
                  <c:v>1.4150888435770463</c:v>
                </c:pt>
                <c:pt idx="147">
                  <c:v>1.412758520244684</c:v>
                </c:pt>
                <c:pt idx="148">
                  <c:v>1.406932711913778</c:v>
                </c:pt>
                <c:pt idx="149">
                  <c:v>1.4016894844159626</c:v>
                </c:pt>
                <c:pt idx="150">
                  <c:v>1.4034372269152346</c:v>
                </c:pt>
                <c:pt idx="151">
                  <c:v>1.4185843285755899</c:v>
                </c:pt>
                <c:pt idx="152">
                  <c:v>1.4133411010777748</c:v>
                </c:pt>
                <c:pt idx="153">
                  <c:v>1.4104281969123218</c:v>
                </c:pt>
                <c:pt idx="154">
                  <c:v>1.3999417419166911</c:v>
                </c:pt>
                <c:pt idx="155">
                  <c:v>1.3958636760850569</c:v>
                </c:pt>
                <c:pt idx="156">
                  <c:v>1.4110107777454122</c:v>
                </c:pt>
                <c:pt idx="157">
                  <c:v>1.4162540052432275</c:v>
                </c:pt>
                <c:pt idx="158">
                  <c:v>1.409845616079231</c:v>
                </c:pt>
                <c:pt idx="159">
                  <c:v>1.3912030294203321</c:v>
                </c:pt>
                <c:pt idx="160">
                  <c:v>1.4005243227497814</c:v>
                </c:pt>
                <c:pt idx="161">
                  <c:v>1.3836294785901544</c:v>
                </c:pt>
                <c:pt idx="162">
                  <c:v>1.3981939994174193</c:v>
                </c:pt>
                <c:pt idx="163">
                  <c:v>1.3836294785901544</c:v>
                </c:pt>
                <c:pt idx="164">
                  <c:v>1.3859598019225168</c:v>
                </c:pt>
                <c:pt idx="165">
                  <c:v>1.3929507719196039</c:v>
                </c:pt>
                <c:pt idx="166">
                  <c:v>1.414506262743956</c:v>
                </c:pt>
                <c:pt idx="167">
                  <c:v>1.378386251092339</c:v>
                </c:pt>
                <c:pt idx="168">
                  <c:v>1.4007393932280969</c:v>
                </c:pt>
                <c:pt idx="169">
                  <c:v>1.4077812334956867</c:v>
                </c:pt>
                <c:pt idx="170">
                  <c:v>1.4347749545214481</c:v>
                </c:pt>
                <c:pt idx="171">
                  <c:v>1.4318408544099523</c:v>
                </c:pt>
                <c:pt idx="172">
                  <c:v>1.4377090546329441</c:v>
                </c:pt>
                <c:pt idx="173">
                  <c:v>1.4324276744322515</c:v>
                </c:pt>
                <c:pt idx="174">
                  <c:v>1.4236253740977642</c:v>
                </c:pt>
                <c:pt idx="175">
                  <c:v>1.4553136553019188</c:v>
                </c:pt>
                <c:pt idx="176">
                  <c:v>1.4729182559708938</c:v>
                </c:pt>
                <c:pt idx="177">
                  <c:v>1.4506190951235256</c:v>
                </c:pt>
                <c:pt idx="178">
                  <c:v>1.4353617745437475</c:v>
                </c:pt>
                <c:pt idx="179">
                  <c:v>1.430667214365354</c:v>
                </c:pt>
                <c:pt idx="180">
                  <c:v>1.4277331142538583</c:v>
                </c:pt>
                <c:pt idx="181">
                  <c:v>1.4253858341646617</c:v>
                </c:pt>
                <c:pt idx="182">
                  <c:v>1.4183439938970719</c:v>
                </c:pt>
                <c:pt idx="183">
                  <c:v>1.4148230737632768</c:v>
                </c:pt>
                <c:pt idx="184">
                  <c:v>1.4048471333841912</c:v>
                </c:pt>
                <c:pt idx="185">
                  <c:v>1.4300803943430551</c:v>
                </c:pt>
                <c:pt idx="186">
                  <c:v>1.4300803943430551</c:v>
                </c:pt>
                <c:pt idx="187">
                  <c:v>1.4066075934510884</c:v>
                </c:pt>
                <c:pt idx="188">
                  <c:v>1.3960448330497035</c:v>
                </c:pt>
                <c:pt idx="189">
                  <c:v>1.3972184730943018</c:v>
                </c:pt>
                <c:pt idx="190">
                  <c:v>1.3948711930051052</c:v>
                </c:pt>
                <c:pt idx="191">
                  <c:v>1.3790270524030279</c:v>
                </c:pt>
                <c:pt idx="192">
                  <c:v>1.3590751716448566</c:v>
                </c:pt>
                <c:pt idx="193">
                  <c:v>1.3584883516225572</c:v>
                </c:pt>
                <c:pt idx="194">
                  <c:v>1.3420573909981808</c:v>
                </c:pt>
                <c:pt idx="195">
                  <c:v>1.3590751716448566</c:v>
                </c:pt>
                <c:pt idx="196">
                  <c:v>1.3532069714218649</c:v>
                </c:pt>
                <c:pt idx="197">
                  <c:v>1.3532069714218649</c:v>
                </c:pt>
                <c:pt idx="198">
                  <c:v>1.332081450619095</c:v>
                </c:pt>
                <c:pt idx="199">
                  <c:v>1.3191714101285137</c:v>
                </c:pt>
                <c:pt idx="200">
                  <c:v>1.368464292001643</c:v>
                </c:pt>
                <c:pt idx="201">
                  <c:v>1.3790270524030279</c:v>
                </c:pt>
                <c:pt idx="202">
                  <c:v>1.3778534123584296</c:v>
                </c:pt>
                <c:pt idx="203">
                  <c:v>1.3778534123584296</c:v>
                </c:pt>
                <c:pt idx="204">
                  <c:v>1.3778534123584296</c:v>
                </c:pt>
                <c:pt idx="205">
                  <c:v>1.3719852121354379</c:v>
                </c:pt>
                <c:pt idx="206">
                  <c:v>1.3667038319347455</c:v>
                </c:pt>
                <c:pt idx="207">
                  <c:v>1.3620092717563523</c:v>
                </c:pt>
                <c:pt idx="208">
                  <c:v>1.3702247520685407</c:v>
                </c:pt>
                <c:pt idx="209">
                  <c:v>1.3602488116894549</c:v>
                </c:pt>
                <c:pt idx="210">
                  <c:v>1.3667038319347455</c:v>
                </c:pt>
                <c:pt idx="211">
                  <c:v>1.3596619916671557</c:v>
                </c:pt>
                <c:pt idx="212">
                  <c:v>1.3532069714218649</c:v>
                </c:pt>
                <c:pt idx="213">
                  <c:v>1.3485124112434717</c:v>
                </c:pt>
                <c:pt idx="214">
                  <c:v>1.3256264303738043</c:v>
                </c:pt>
                <c:pt idx="215">
                  <c:v>1.3256264303738043</c:v>
                </c:pt>
                <c:pt idx="216">
                  <c:v>1.3168241300393171</c:v>
                </c:pt>
                <c:pt idx="217">
                  <c:v>1.3238659703069067</c:v>
                </c:pt>
                <c:pt idx="218">
                  <c:v>1.3526201513995657</c:v>
                </c:pt>
                <c:pt idx="219">
                  <c:v>1.3373628308197876</c:v>
                </c:pt>
                <c:pt idx="220">
                  <c:v>1.3314946305967961</c:v>
                </c:pt>
                <c:pt idx="221">
                  <c:v>1.3086086497271288</c:v>
                </c:pt>
                <c:pt idx="222">
                  <c:v>1.3138900299278211</c:v>
                </c:pt>
                <c:pt idx="223">
                  <c:v>1.3062613696379322</c:v>
                </c:pt>
                <c:pt idx="224">
                  <c:v>1.2798544686344697</c:v>
                </c:pt>
                <c:pt idx="225">
                  <c:v>1.2481661874303152</c:v>
                </c:pt>
                <c:pt idx="226">
                  <c:v>1.2417111671850243</c:v>
                </c:pt>
                <c:pt idx="227">
                  <c:v>1.2241065665160495</c:v>
                </c:pt>
                <c:pt idx="228">
                  <c:v>1.2241065665160495</c:v>
                </c:pt>
                <c:pt idx="229">
                  <c:v>1.2141306261369638</c:v>
                </c:pt>
                <c:pt idx="230">
                  <c:v>1.2246933865383487</c:v>
                </c:pt>
                <c:pt idx="231">
                  <c:v>1.2065019658470746</c:v>
                </c:pt>
                <c:pt idx="232">
                  <c:v>1.218238366293058</c:v>
                </c:pt>
                <c:pt idx="233">
                  <c:v>1.2165705296276874</c:v>
                </c:pt>
                <c:pt idx="234">
                  <c:v>1.2247276117228922</c:v>
                </c:pt>
                <c:pt idx="235">
                  <c:v>1.2189011245120318</c:v>
                </c:pt>
                <c:pt idx="236">
                  <c:v>1.213657286022257</c:v>
                </c:pt>
                <c:pt idx="237">
                  <c:v>1.2060828526481384</c:v>
                </c:pt>
                <c:pt idx="238">
                  <c:v>1.1851074986890404</c:v>
                </c:pt>
                <c:pt idx="239">
                  <c:v>1.1658800908932005</c:v>
                </c:pt>
                <c:pt idx="240">
                  <c:v>1.1903513371788148</c:v>
                </c:pt>
                <c:pt idx="241">
                  <c:v>1.1903513371788148</c:v>
                </c:pt>
                <c:pt idx="242">
                  <c:v>1.1722892268251472</c:v>
                </c:pt>
                <c:pt idx="243">
                  <c:v>1.1775330653149216</c:v>
                </c:pt>
                <c:pt idx="244">
                  <c:v>1.1618015498455982</c:v>
                </c:pt>
                <c:pt idx="245">
                  <c:v>1.1524791703082211</c:v>
                </c:pt>
                <c:pt idx="246">
                  <c:v>1.1530618190293072</c:v>
                </c:pt>
                <c:pt idx="247">
                  <c:v>1.1874380935733846</c:v>
                </c:pt>
                <c:pt idx="248">
                  <c:v>1.1163549496008855</c:v>
                </c:pt>
                <c:pt idx="249">
                  <c:v>1.1408261958864998</c:v>
                </c:pt>
                <c:pt idx="250">
                  <c:v>1.1851074986890404</c:v>
                </c:pt>
                <c:pt idx="251">
                  <c:v>1.2730874555730352</c:v>
                </c:pt>
                <c:pt idx="252">
                  <c:v>1.2987239993008215</c:v>
                </c:pt>
                <c:pt idx="253">
                  <c:v>1.3068810813960263</c:v>
                </c:pt>
                <c:pt idx="254">
                  <c:v>1.3039678377905959</c:v>
                </c:pt>
                <c:pt idx="255">
                  <c:v>1.3016372429062517</c:v>
                </c:pt>
                <c:pt idx="256">
                  <c:v>1.3138728660490591</c:v>
                </c:pt>
                <c:pt idx="257">
                  <c:v>1.3109596224436286</c:v>
                </c:pt>
                <c:pt idx="258">
                  <c:v>1.3179514070966614</c:v>
                </c:pt>
                <c:pt idx="259">
                  <c:v>1.3057157839538542</c:v>
                </c:pt>
                <c:pt idx="260">
                  <c:v>1.3097943250014565</c:v>
                </c:pt>
                <c:pt idx="261">
                  <c:v>1.3028025403484238</c:v>
                </c:pt>
                <c:pt idx="262">
                  <c:v>1.2934801608110469</c:v>
                </c:pt>
                <c:pt idx="263">
                  <c:v>1.2958107556953911</c:v>
                </c:pt>
                <c:pt idx="264">
                  <c:v>1.2771659966206375</c:v>
                </c:pt>
                <c:pt idx="265">
                  <c:v>1.2695915632465187</c:v>
                </c:pt>
                <c:pt idx="266">
                  <c:v>1.2794965915049816</c:v>
                </c:pt>
                <c:pt idx="267">
                  <c:v>1.2911495659267027</c:v>
                </c:pt>
                <c:pt idx="268">
                  <c:v>1.2864883761580141</c:v>
                </c:pt>
                <c:pt idx="269">
                  <c:v>1.3132902173279728</c:v>
                </c:pt>
                <c:pt idx="270">
                  <c:v>1.3179514070966614</c:v>
                </c:pt>
                <c:pt idx="271">
                  <c:v>1.2940628095321332</c:v>
                </c:pt>
                <c:pt idx="272">
                  <c:v>1.3196993532599195</c:v>
                </c:pt>
                <c:pt idx="273">
                  <c:v>1.3272737866340383</c:v>
                </c:pt>
                <c:pt idx="274">
                  <c:v>1.3604847637359436</c:v>
                </c:pt>
                <c:pt idx="275">
                  <c:v>1.3698071432733205</c:v>
                </c:pt>
                <c:pt idx="276">
                  <c:v>1.3511623841985667</c:v>
                </c:pt>
                <c:pt idx="277">
                  <c:v>1.3552409252461692</c:v>
                </c:pt>
                <c:pt idx="278">
                  <c:v>1.3505797354774807</c:v>
                </c:pt>
                <c:pt idx="279">
                  <c:v>1.3663112509468041</c:v>
                </c:pt>
                <c:pt idx="280">
                  <c:v>1.3674765483889761</c:v>
                </c:pt>
                <c:pt idx="281">
                  <c:v>1.344170599545534</c:v>
                </c:pt>
                <c:pt idx="282">
                  <c:v>1.3470838431509644</c:v>
                </c:pt>
                <c:pt idx="283">
                  <c:v>1.3430053021033619</c:v>
                </c:pt>
                <c:pt idx="284">
                  <c:v>1.3377614636135875</c:v>
                </c:pt>
                <c:pt idx="285">
                  <c:v>1.3377614636135875</c:v>
                </c:pt>
                <c:pt idx="286">
                  <c:v>1.3092116762803705</c:v>
                </c:pt>
                <c:pt idx="287">
                  <c:v>1.2970320168263614</c:v>
                </c:pt>
                <c:pt idx="288">
                  <c:v>1.2894367842953962</c:v>
                </c:pt>
                <c:pt idx="289">
                  <c:v>1.2900210329516242</c:v>
                </c:pt>
                <c:pt idx="290">
                  <c:v>1.2941107735452209</c:v>
                </c:pt>
                <c:pt idx="291">
                  <c:v>1.2935265248889929</c:v>
                </c:pt>
                <c:pt idx="292">
                  <c:v>1.3057957466697827</c:v>
                </c:pt>
                <c:pt idx="293">
                  <c:v>1.3098854872633794</c:v>
                </c:pt>
                <c:pt idx="294">
                  <c:v>1.3069642439822389</c:v>
                </c:pt>
                <c:pt idx="295">
                  <c:v>1.3075484926384668</c:v>
                </c:pt>
                <c:pt idx="296">
                  <c:v>1.301706006076186</c:v>
                </c:pt>
                <c:pt idx="297">
                  <c:v>1.281841551764431</c:v>
                </c:pt>
                <c:pt idx="298">
                  <c:v>1.2917737789203085</c:v>
                </c:pt>
                <c:pt idx="299">
                  <c:v>1.2876840383267119</c:v>
                </c:pt>
                <c:pt idx="300">
                  <c:v>1.2876840383267119</c:v>
                </c:pt>
                <c:pt idx="301">
                  <c:v>1.2865155410142557</c:v>
                </c:pt>
                <c:pt idx="302">
                  <c:v>1.2789203084832905</c:v>
                </c:pt>
                <c:pt idx="303">
                  <c:v>1.2859312923580277</c:v>
                </c:pt>
                <c:pt idx="304">
                  <c:v>1.2648983407338164</c:v>
                </c:pt>
                <c:pt idx="305">
                  <c:v>1.2648983407338164</c:v>
                </c:pt>
                <c:pt idx="306">
                  <c:v>1.2648983407338164</c:v>
                </c:pt>
                <c:pt idx="307">
                  <c:v>1.249707875671886</c:v>
                </c:pt>
                <c:pt idx="308">
                  <c:v>1.2485393783594299</c:v>
                </c:pt>
                <c:pt idx="309">
                  <c:v>1.2321804159850434</c:v>
                </c:pt>
                <c:pt idx="310">
                  <c:v>1.2245851834540782</c:v>
                </c:pt>
                <c:pt idx="311">
                  <c:v>1.2315961673288152</c:v>
                </c:pt>
                <c:pt idx="312">
                  <c:v>1.2315961673288152</c:v>
                </c:pt>
                <c:pt idx="313">
                  <c:v>1.2315961673288152</c:v>
                </c:pt>
                <c:pt idx="314">
                  <c:v>1.236854405234868</c:v>
                </c:pt>
                <c:pt idx="315">
                  <c:v>1.2426968917971488</c:v>
                </c:pt>
                <c:pt idx="316">
                  <c:v>1.2415283944846927</c:v>
                </c:pt>
                <c:pt idx="317">
                  <c:v>1.2444496377658332</c:v>
                </c:pt>
                <c:pt idx="318">
                  <c:v>1.2444496377658332</c:v>
                </c:pt>
                <c:pt idx="319">
                  <c:v>1.2444496377658332</c:v>
                </c:pt>
                <c:pt idx="320">
                  <c:v>1.2351016592661836</c:v>
                </c:pt>
                <c:pt idx="321">
                  <c:v>1.2327646646412713</c:v>
                </c:pt>
                <c:pt idx="322">
                  <c:v>1.2351016592661836</c:v>
                </c:pt>
                <c:pt idx="323">
                  <c:v>1.2351016592661836</c:v>
                </c:pt>
                <c:pt idx="324">
                  <c:v>1.2228324374853938</c:v>
                </c:pt>
                <c:pt idx="325">
                  <c:v>1.2269221780789905</c:v>
                </c:pt>
                <c:pt idx="326">
                  <c:v>1.2152372049544287</c:v>
                </c:pt>
                <c:pt idx="327">
                  <c:v>1.1924515073615332</c:v>
                </c:pt>
                <c:pt idx="328">
                  <c:v>1.2088104697359197</c:v>
                </c:pt>
                <c:pt idx="329">
                  <c:v>1.2064734751110071</c:v>
                </c:pt>
                <c:pt idx="330">
                  <c:v>1.2485393783594299</c:v>
                </c:pt>
                <c:pt idx="331">
                  <c:v>1.2479551297032017</c:v>
                </c:pt>
                <c:pt idx="332">
                  <c:v>1.250292124328114</c:v>
                </c:pt>
                <c:pt idx="333">
                  <c:v>1.2537976162654827</c:v>
                </c:pt>
                <c:pt idx="334">
                  <c:v>1.2543818649217107</c:v>
                </c:pt>
                <c:pt idx="335">
                  <c:v>1.2619770974526761</c:v>
                </c:pt>
                <c:pt idx="336">
                  <c:v>1.256134610890395</c:v>
                </c:pt>
                <c:pt idx="337">
                  <c:v>1.2573031082028512</c:v>
                </c:pt>
                <c:pt idx="338">
                  <c:v>1.2508763729843422</c:v>
                </c:pt>
                <c:pt idx="339">
                  <c:v>1.2532133676092545</c:v>
                </c:pt>
                <c:pt idx="340">
                  <c:v>1.2549661135779389</c:v>
                </c:pt>
                <c:pt idx="341">
                  <c:v>1.2380229025473242</c:v>
                </c:pt>
                <c:pt idx="342">
                  <c:v>1.2380229025473242</c:v>
                </c:pt>
                <c:pt idx="343">
                  <c:v>1.223416686141622</c:v>
                </c:pt>
                <c:pt idx="344">
                  <c:v>1.223416686141622</c:v>
                </c:pt>
                <c:pt idx="345">
                  <c:v>1.2140687076419725</c:v>
                </c:pt>
                <c:pt idx="346">
                  <c:v>1.2012152372049543</c:v>
                </c:pt>
                <c:pt idx="347">
                  <c:v>1.1965412479551298</c:v>
                </c:pt>
                <c:pt idx="348">
                  <c:v>1.2006309885487263</c:v>
                </c:pt>
                <c:pt idx="349">
                  <c:v>1.197709745267586</c:v>
                </c:pt>
                <c:pt idx="350">
                  <c:v>1.1895302640803926</c:v>
                </c:pt>
                <c:pt idx="351">
                  <c:v>1.1836877775181118</c:v>
                </c:pt>
                <c:pt idx="352">
                  <c:v>1.191867258705305</c:v>
                </c:pt>
                <c:pt idx="353">
                  <c:v>1.1906987613928488</c:v>
                </c:pt>
                <c:pt idx="354">
                  <c:v>1.1906987613928488</c:v>
                </c:pt>
                <c:pt idx="355">
                  <c:v>1.1871932694554803</c:v>
                </c:pt>
                <c:pt idx="356">
                  <c:v>1.1562280906753915</c:v>
                </c:pt>
                <c:pt idx="357">
                  <c:v>1.1836877775181118</c:v>
                </c:pt>
                <c:pt idx="358">
                  <c:v>1.1795980369245151</c:v>
                </c:pt>
                <c:pt idx="359">
                  <c:v>1.1663079518352628</c:v>
                </c:pt>
                <c:pt idx="360">
                  <c:v>1.1785236460938866</c:v>
                </c:pt>
                <c:pt idx="361">
                  <c:v>1.1866674422663022</c:v>
                </c:pt>
                <c:pt idx="362">
                  <c:v>1.1872491419929034</c:v>
                </c:pt>
                <c:pt idx="363">
                  <c:v>1.1889942411727068</c:v>
                </c:pt>
                <c:pt idx="364">
                  <c:v>1.1965563376185213</c:v>
                </c:pt>
                <c:pt idx="365">
                  <c:v>1.2023733348845327</c:v>
                </c:pt>
                <c:pt idx="366">
                  <c:v>1.2081903321505438</c:v>
                </c:pt>
                <c:pt idx="367">
                  <c:v>1.1971380373451224</c:v>
                </c:pt>
                <c:pt idx="368">
                  <c:v>1.198883136524926</c:v>
                </c:pt>
                <c:pt idx="369">
                  <c:v>1.2058635332441394</c:v>
                </c:pt>
                <c:pt idx="370">
                  <c:v>1.2116805305101506</c:v>
                </c:pt>
                <c:pt idx="371">
                  <c:v>1.2064452329707405</c:v>
                </c:pt>
                <c:pt idx="372">
                  <c:v>1.2151707288697575</c:v>
                </c:pt>
                <c:pt idx="373">
                  <c:v>1.199464836251527</c:v>
                </c:pt>
                <c:pt idx="374">
                  <c:v>1.2006282357047293</c:v>
                </c:pt>
                <c:pt idx="375">
                  <c:v>1.1924844395323135</c:v>
                </c:pt>
                <c:pt idx="376">
                  <c:v>1.1872491419929034</c:v>
                </c:pt>
                <c:pt idx="377">
                  <c:v>1.1814321447268921</c:v>
                </c:pt>
                <c:pt idx="378">
                  <c:v>1.1901576406259091</c:v>
                </c:pt>
                <c:pt idx="379">
                  <c:v>1.1901576406259091</c:v>
                </c:pt>
                <c:pt idx="380">
                  <c:v>1.1936478389855156</c:v>
                </c:pt>
                <c:pt idx="381">
                  <c:v>1.1907393403525099</c:v>
                </c:pt>
                <c:pt idx="382">
                  <c:v>1.1831772439066954</c:v>
                </c:pt>
                <c:pt idx="383">
                  <c:v>1.1796870455470887</c:v>
                </c:pt>
                <c:pt idx="384">
                  <c:v>1.1942295387121169</c:v>
                </c:pt>
                <c:pt idx="385">
                  <c:v>1.2029550346111337</c:v>
                </c:pt>
                <c:pt idx="386">
                  <c:v>1.1901576406259091</c:v>
                </c:pt>
                <c:pt idx="387">
                  <c:v>1.1820138444534931</c:v>
                </c:pt>
                <c:pt idx="388">
                  <c:v>1.1924844395323135</c:v>
                </c:pt>
                <c:pt idx="389">
                  <c:v>1.199464836251527</c:v>
                </c:pt>
                <c:pt idx="390">
                  <c:v>1.1930661392589148</c:v>
                </c:pt>
                <c:pt idx="391">
                  <c:v>1.199464836251527</c:v>
                </c:pt>
                <c:pt idx="392">
                  <c:v>1.1895759408993078</c:v>
                </c:pt>
                <c:pt idx="393">
                  <c:v>1.2041184340643361</c:v>
                </c:pt>
                <c:pt idx="394">
                  <c:v>1.2140073294165552</c:v>
                </c:pt>
                <c:pt idx="395">
                  <c:v>1.244837414926415</c:v>
                </c:pt>
                <c:pt idx="396">
                  <c:v>1.2361119190273981</c:v>
                </c:pt>
                <c:pt idx="397">
                  <c:v>1.2302949217613868</c:v>
                </c:pt>
                <c:pt idx="398">
                  <c:v>1.2250596242219767</c:v>
                </c:pt>
                <c:pt idx="399">
                  <c:v>1.2297132220347857</c:v>
                </c:pt>
                <c:pt idx="400">
                  <c:v>1.2332034203943925</c:v>
                </c:pt>
                <c:pt idx="401">
                  <c:v>1.2419289162934095</c:v>
                </c:pt>
                <c:pt idx="402">
                  <c:v>1.2349485195741958</c:v>
                </c:pt>
                <c:pt idx="403">
                  <c:v>1.2337851201209937</c:v>
                </c:pt>
                <c:pt idx="404">
                  <c:v>1.2355302193007969</c:v>
                </c:pt>
                <c:pt idx="405">
                  <c:v>1.2355302193007969</c:v>
                </c:pt>
                <c:pt idx="406">
                  <c:v>1.2320400209411901</c:v>
                </c:pt>
                <c:pt idx="407">
                  <c:v>1.2238962247687744</c:v>
                </c:pt>
                <c:pt idx="408">
                  <c:v>1.2297132220347857</c:v>
                </c:pt>
                <c:pt idx="409">
                  <c:v>1.2221511255889712</c:v>
                </c:pt>
                <c:pt idx="410">
                  <c:v>1.2273864231283813</c:v>
                </c:pt>
                <c:pt idx="411">
                  <c:v>1.2116805305101506</c:v>
                </c:pt>
                <c:pt idx="412">
                  <c:v>1.2081903321505438</c:v>
                </c:pt>
                <c:pt idx="413">
                  <c:v>1.2064452329707405</c:v>
                </c:pt>
                <c:pt idx="414">
                  <c:v>1.2157524285963586</c:v>
                </c:pt>
                <c:pt idx="415">
                  <c:v>1.2093537316037462</c:v>
                </c:pt>
                <c:pt idx="416">
                  <c:v>1.2099354313303474</c:v>
                </c:pt>
                <c:pt idx="417">
                  <c:v>1.1913210400791112</c:v>
                </c:pt>
                <c:pt idx="418">
                  <c:v>1.199464836251527</c:v>
                </c:pt>
                <c:pt idx="419">
                  <c:v>1.1942295387121169</c:v>
                </c:pt>
                <c:pt idx="420">
                  <c:v>1.2006282357047293</c:v>
                </c:pt>
                <c:pt idx="421">
                  <c:v>1.199464836251527</c:v>
                </c:pt>
                <c:pt idx="422">
                  <c:v>1.1814321447268921</c:v>
                </c:pt>
                <c:pt idx="423">
                  <c:v>1.1825955441800942</c:v>
                </c:pt>
                <c:pt idx="424">
                  <c:v>1.1616543540224535</c:v>
                </c:pt>
                <c:pt idx="425">
                  <c:v>1.1872491419929034</c:v>
                </c:pt>
                <c:pt idx="426">
                  <c:v>1.2122622302367518</c:v>
                </c:pt>
                <c:pt idx="427">
                  <c:v>1.2140073294165552</c:v>
                </c:pt>
                <c:pt idx="428">
                  <c:v>1.2234321318348573</c:v>
                </c:pt>
                <c:pt idx="429">
                  <c:v>1.2181913468817331</c:v>
                </c:pt>
                <c:pt idx="430">
                  <c:v>1.2234321318348573</c:v>
                </c:pt>
                <c:pt idx="431">
                  <c:v>1.217609037442497</c:v>
                </c:pt>
                <c:pt idx="432">
                  <c:v>1.2251790601525652</c:v>
                </c:pt>
                <c:pt idx="433">
                  <c:v>1.2374075583765214</c:v>
                </c:pt>
                <c:pt idx="434">
                  <c:v>1.2525476037966579</c:v>
                </c:pt>
                <c:pt idx="435">
                  <c:v>1.2379898678157575</c:v>
                </c:pt>
                <c:pt idx="436">
                  <c:v>1.2508006754789496</c:v>
                </c:pt>
                <c:pt idx="437">
                  <c:v>1.2595353170674897</c:v>
                </c:pt>
                <c:pt idx="438">
                  <c:v>1.2577883887497818</c:v>
                </c:pt>
                <c:pt idx="439">
                  <c:v>1.2676876492167939</c:v>
                </c:pt>
                <c:pt idx="440">
                  <c:v>1.2729284341699181</c:v>
                </c:pt>
                <c:pt idx="441">
                  <c:v>1.267105339777558</c:v>
                </c:pt>
                <c:pt idx="442">
                  <c:v>1.2729284341699181</c:v>
                </c:pt>
                <c:pt idx="443">
                  <c:v>1.2624468642636699</c:v>
                </c:pt>
                <c:pt idx="444">
                  <c:v>1.267105339777558</c:v>
                </c:pt>
                <c:pt idx="445">
                  <c:v>1.2647761020206139</c:v>
                </c:pt>
                <c:pt idx="446">
                  <c:v>1.2659407208990858</c:v>
                </c:pt>
                <c:pt idx="447">
                  <c:v>1.2659407208990858</c:v>
                </c:pt>
                <c:pt idx="448">
                  <c:v>1.267105339777558</c:v>
                </c:pt>
                <c:pt idx="449">
                  <c:v>1.2461421999650615</c:v>
                </c:pt>
                <c:pt idx="450">
                  <c:v>1.2432306527688817</c:v>
                </c:pt>
                <c:pt idx="451">
                  <c:v>1.2432306527688817</c:v>
                </c:pt>
                <c:pt idx="452">
                  <c:v>1.2327490828626335</c:v>
                </c:pt>
                <c:pt idx="453">
                  <c:v>1.2310021545449252</c:v>
                </c:pt>
                <c:pt idx="454">
                  <c:v>1.2379898678157575</c:v>
                </c:pt>
                <c:pt idx="455">
                  <c:v>1.2339137017411055</c:v>
                </c:pt>
                <c:pt idx="456">
                  <c:v>1.2368252489372853</c:v>
                </c:pt>
                <c:pt idx="457">
                  <c:v>1.2333313923018694</c:v>
                </c:pt>
                <c:pt idx="458">
                  <c:v>1.2333313923018694</c:v>
                </c:pt>
                <c:pt idx="459">
                  <c:v>1.2356606300588133</c:v>
                </c:pt>
                <c:pt idx="460">
                  <c:v>1.2234321318348573</c:v>
                </c:pt>
                <c:pt idx="461">
                  <c:v>1.2490537471612415</c:v>
                </c:pt>
                <c:pt idx="462">
                  <c:v>1.2624468642636699</c:v>
                </c:pt>
                <c:pt idx="463">
                  <c:v>1.2624468642636699</c:v>
                </c:pt>
                <c:pt idx="464">
                  <c:v>1.267105339777558</c:v>
                </c:pt>
                <c:pt idx="465">
                  <c:v>1.27409305304839</c:v>
                </c:pt>
                <c:pt idx="466">
                  <c:v>1.26826995865603</c:v>
                </c:pt>
                <c:pt idx="467">
                  <c:v>1.2758399813660981</c:v>
                </c:pt>
                <c:pt idx="468">
                  <c:v>1.2647761020206139</c:v>
                </c:pt>
                <c:pt idx="469">
                  <c:v>1.2770046002445701</c:v>
                </c:pt>
                <c:pt idx="470">
                  <c:v>1.2816630757584582</c:v>
                </c:pt>
                <c:pt idx="471">
                  <c:v>1.2717638152914459</c:v>
                </c:pt>
                <c:pt idx="472">
                  <c:v>1.2589530076282538</c:v>
                </c:pt>
                <c:pt idx="473">
                  <c:v>1.2572060793105457</c:v>
                </c:pt>
                <c:pt idx="474">
                  <c:v>1.263029173702906</c:v>
                </c:pt>
                <c:pt idx="475">
                  <c:v>1.263029173702906</c:v>
                </c:pt>
                <c:pt idx="476">
                  <c:v>1.2426483433296456</c:v>
                </c:pt>
                <c:pt idx="477">
                  <c:v>1.2374075583765214</c:v>
                </c:pt>
                <c:pt idx="478">
                  <c:v>1.2548768415536018</c:v>
                </c:pt>
                <c:pt idx="479">
                  <c:v>1.2473068188435337</c:v>
                </c:pt>
                <c:pt idx="480">
                  <c:v>1.2362429394980494</c:v>
                </c:pt>
                <c:pt idx="481">
                  <c:v>1.2403191055727014</c:v>
                </c:pt>
                <c:pt idx="482">
                  <c:v>1.2478891282827695</c:v>
                </c:pt>
                <c:pt idx="483">
                  <c:v>1.2618645548244338</c:v>
                </c:pt>
                <c:pt idx="484">
                  <c:v>1.2548768415536018</c:v>
                </c:pt>
                <c:pt idx="485">
                  <c:v>1.2606999359459616</c:v>
                </c:pt>
                <c:pt idx="486">
                  <c:v>1.2438129622081175</c:v>
                </c:pt>
                <c:pt idx="487">
                  <c:v>1.2350783206195775</c:v>
                </c:pt>
                <c:pt idx="488">
                  <c:v>1.2245967507133293</c:v>
                </c:pt>
                <c:pt idx="489">
                  <c:v>1.2251790601525652</c:v>
                </c:pt>
                <c:pt idx="490">
                  <c:v>1.2234321318348573</c:v>
                </c:pt>
                <c:pt idx="491">
                  <c:v>1.2164444185640251</c:v>
                </c:pt>
                <c:pt idx="492">
                  <c:v>1.26826995865603</c:v>
                </c:pt>
                <c:pt idx="493">
                  <c:v>1.2731114632857898</c:v>
                </c:pt>
                <c:pt idx="494">
                  <c:v>1.2731114632857898</c:v>
                </c:pt>
                <c:pt idx="495">
                  <c:v>1.2725245054880554</c:v>
                </c:pt>
                <c:pt idx="496">
                  <c:v>1.2402418266126665</c:v>
                </c:pt>
                <c:pt idx="497">
                  <c:v>1.2408287844104009</c:v>
                </c:pt>
                <c:pt idx="498">
                  <c:v>1.2431766156013384</c:v>
                </c:pt>
                <c:pt idx="499">
                  <c:v>1.2519809825673534</c:v>
                </c:pt>
                <c:pt idx="500">
                  <c:v>1.2273287550625112</c:v>
                </c:pt>
                <c:pt idx="501">
                  <c:v>1.2226330926806361</c:v>
                </c:pt>
                <c:pt idx="502">
                  <c:v>1.2161765569055585</c:v>
                </c:pt>
                <c:pt idx="503">
                  <c:v>1.2061982743440747</c:v>
                </c:pt>
                <c:pt idx="504">
                  <c:v>1.2150026413100898</c:v>
                </c:pt>
                <c:pt idx="505">
                  <c:v>1.2179374302987616</c:v>
                </c:pt>
                <c:pt idx="506">
                  <c:v>1.2326113752421202</c:v>
                </c:pt>
                <c:pt idx="507">
                  <c:v>1.2255678816693081</c:v>
                </c:pt>
                <c:pt idx="508">
                  <c:v>1.2302635440511829</c:v>
                </c:pt>
                <c:pt idx="509">
                  <c:v>1.2285026706579798</c:v>
                </c:pt>
                <c:pt idx="510">
                  <c:v>1.2314374596466515</c:v>
                </c:pt>
                <c:pt idx="511">
                  <c:v>1.2255678816693081</c:v>
                </c:pt>
                <c:pt idx="512">
                  <c:v>1.2373070376239947</c:v>
                </c:pt>
                <c:pt idx="513">
                  <c:v>1.2331983330398546</c:v>
                </c:pt>
                <c:pt idx="514">
                  <c:v>1.2420027000058698</c:v>
                </c:pt>
                <c:pt idx="515">
                  <c:v>1.2578505605446968</c:v>
                </c:pt>
                <c:pt idx="516">
                  <c:v>1.2578505605446968</c:v>
                </c:pt>
                <c:pt idx="517">
                  <c:v>1.2466983623877443</c:v>
                </c:pt>
                <c:pt idx="518">
                  <c:v>1.2331983330398546</c:v>
                </c:pt>
                <c:pt idx="519">
                  <c:v>1.2255678816693081</c:v>
                </c:pt>
                <c:pt idx="520">
                  <c:v>1.2220461348829019</c:v>
                </c:pt>
                <c:pt idx="521">
                  <c:v>1.2279157128602456</c:v>
                </c:pt>
                <c:pt idx="522">
                  <c:v>1.2208722192874333</c:v>
                </c:pt>
                <c:pt idx="523">
                  <c:v>1.218524388096496</c:v>
                </c:pt>
                <c:pt idx="524">
                  <c:v>1.2138287257146212</c:v>
                </c:pt>
                <c:pt idx="525">
                  <c:v>1.2173504725010271</c:v>
                </c:pt>
                <c:pt idx="526">
                  <c:v>1.205024358748606</c:v>
                </c:pt>
                <c:pt idx="527">
                  <c:v>1.2508070669718847</c:v>
                </c:pt>
                <c:pt idx="528">
                  <c:v>1.2578505605446968</c:v>
                </c:pt>
                <c:pt idx="529">
                  <c:v>1.2508070669718847</c:v>
                </c:pt>
                <c:pt idx="530">
                  <c:v>1.2361331220285261</c:v>
                </c:pt>
                <c:pt idx="531">
                  <c:v>1.2290896284557142</c:v>
                </c:pt>
                <c:pt idx="532">
                  <c:v>1.2343722486353232</c:v>
                </c:pt>
                <c:pt idx="533">
                  <c:v>1.2243939660738394</c:v>
                </c:pt>
                <c:pt idx="534">
                  <c:v>1.2343722486353232</c:v>
                </c:pt>
                <c:pt idx="535">
                  <c:v>1.2367200798262605</c:v>
                </c:pt>
                <c:pt idx="536">
                  <c:v>1.2813288724540706</c:v>
                </c:pt>
                <c:pt idx="537">
                  <c:v>1.276633210072196</c:v>
                </c:pt>
                <c:pt idx="538">
                  <c:v>1.2895462816223513</c:v>
                </c:pt>
                <c:pt idx="539">
                  <c:v>1.2801549568586019</c:v>
                </c:pt>
                <c:pt idx="540">
                  <c:v>1.2842636614427423</c:v>
                </c:pt>
                <c:pt idx="541">
                  <c:v>1.2807419146563364</c:v>
                </c:pt>
                <c:pt idx="542">
                  <c:v>1.2760462522744616</c:v>
                </c:pt>
                <c:pt idx="543">
                  <c:v>1.2719375476903212</c:v>
                </c:pt>
                <c:pt idx="544">
                  <c:v>1.2754592944767271</c:v>
                </c:pt>
                <c:pt idx="545">
                  <c:v>1.2754592944767271</c:v>
                </c:pt>
                <c:pt idx="546">
                  <c:v>1.2754592944767271</c:v>
                </c:pt>
                <c:pt idx="547">
                  <c:v>1.2567758661324533</c:v>
                </c:pt>
                <c:pt idx="548">
                  <c:v>1.2620787178882866</c:v>
                </c:pt>
                <c:pt idx="549">
                  <c:v>1.2773980674051377</c:v>
                </c:pt>
                <c:pt idx="550">
                  <c:v>1.2626679236389347</c:v>
                </c:pt>
                <c:pt idx="551">
                  <c:v>1.255597454631157</c:v>
                </c:pt>
                <c:pt idx="552">
                  <c:v>1.2620787178882866</c:v>
                </c:pt>
                <c:pt idx="553">
                  <c:v>1.2603111006363421</c:v>
                </c:pt>
                <c:pt idx="554">
                  <c:v>1.2632571293895829</c:v>
                </c:pt>
                <c:pt idx="555">
                  <c:v>1.265024746641527</c:v>
                </c:pt>
                <c:pt idx="556">
                  <c:v>1.2638463351402309</c:v>
                </c:pt>
                <c:pt idx="557">
                  <c:v>1.2762196559038415</c:v>
                </c:pt>
                <c:pt idx="558">
                  <c:v>1.301555503181711</c:v>
                </c:pt>
                <c:pt idx="559">
                  <c:v>1.2974310629271741</c:v>
                </c:pt>
                <c:pt idx="560">
                  <c:v>1.3115720009427292</c:v>
                </c:pt>
                <c:pt idx="561">
                  <c:v>1.2997878859297665</c:v>
                </c:pt>
                <c:pt idx="562">
                  <c:v>1.2980202686778222</c:v>
                </c:pt>
                <c:pt idx="563">
                  <c:v>1.3045015319349516</c:v>
                </c:pt>
                <c:pt idx="564">
                  <c:v>1.2997878859297665</c:v>
                </c:pt>
                <c:pt idx="565">
                  <c:v>1.2838793306622671</c:v>
                </c:pt>
                <c:pt idx="566">
                  <c:v>1.2797548904077303</c:v>
                </c:pt>
                <c:pt idx="567">
                  <c:v>1.2738628329012491</c:v>
                </c:pt>
                <c:pt idx="568">
                  <c:v>1.2720952156493046</c:v>
                </c:pt>
                <c:pt idx="569">
                  <c:v>1.2803440961583785</c:v>
                </c:pt>
                <c:pt idx="570">
                  <c:v>1.2803440961583785</c:v>
                </c:pt>
                <c:pt idx="571">
                  <c:v>1.2726844213999529</c:v>
                </c:pt>
                <c:pt idx="572">
                  <c:v>1.2803440961583785</c:v>
                </c:pt>
                <c:pt idx="573">
                  <c:v>1.278576478906434</c:v>
                </c:pt>
                <c:pt idx="574">
                  <c:v>1.2874145651661559</c:v>
                </c:pt>
                <c:pt idx="575">
                  <c:v>1.2797548904077303</c:v>
                </c:pt>
                <c:pt idx="576">
                  <c:v>1.2844685364129154</c:v>
                </c:pt>
                <c:pt idx="577">
                  <c:v>1.2620787178882866</c:v>
                </c:pt>
                <c:pt idx="578">
                  <c:v>1.2720952156493046</c:v>
                </c:pt>
                <c:pt idx="579">
                  <c:v>1.2726844213999529</c:v>
                </c:pt>
                <c:pt idx="580">
                  <c:v>1.2726844213999529</c:v>
                </c:pt>
                <c:pt idx="581">
                  <c:v>1.292717416921989</c:v>
                </c:pt>
                <c:pt idx="582">
                  <c:v>1.2809333019090265</c:v>
                </c:pt>
                <c:pt idx="583">
                  <c:v>1.2662031581428232</c:v>
                </c:pt>
                <c:pt idx="584">
                  <c:v>1.255597454631157</c:v>
                </c:pt>
                <c:pt idx="585">
                  <c:v>1.255597454631157</c:v>
                </c:pt>
                <c:pt idx="586">
                  <c:v>1.2485269856233796</c:v>
                </c:pt>
                <c:pt idx="587">
                  <c:v>1.24204572236625</c:v>
                </c:pt>
                <c:pt idx="588">
                  <c:v>1.2526514258779167</c:v>
                </c:pt>
                <c:pt idx="589">
                  <c:v>1.2444025453688428</c:v>
                </c:pt>
                <c:pt idx="590">
                  <c:v>1.2473485741220833</c:v>
                </c:pt>
                <c:pt idx="591">
                  <c:v>1.2561866603818053</c:v>
                </c:pt>
                <c:pt idx="592">
                  <c:v>1.2662031581428232</c:v>
                </c:pt>
                <c:pt idx="593">
                  <c:v>1.2544190431298607</c:v>
                </c:pt>
                <c:pt idx="594">
                  <c:v>1.2426349281168982</c:v>
                </c:pt>
                <c:pt idx="595">
                  <c:v>1.245580956870139</c:v>
                </c:pt>
                <c:pt idx="596">
                  <c:v>1.2361536648597689</c:v>
                </c:pt>
                <c:pt idx="597">
                  <c:v>1.2267263728493989</c:v>
                </c:pt>
                <c:pt idx="598">
                  <c:v>1.2290831958519914</c:v>
                </c:pt>
                <c:pt idx="599">
                  <c:v>1.2349752533584728</c:v>
                </c:pt>
                <c:pt idx="600">
                  <c:v>1.2373320763610651</c:v>
                </c:pt>
                <c:pt idx="601">
                  <c:v>1.2349752533584728</c:v>
                </c:pt>
                <c:pt idx="602">
                  <c:v>1.2226019325948621</c:v>
                </c:pt>
                <c:pt idx="603">
                  <c:v>1.2326184303558803</c:v>
                </c:pt>
                <c:pt idx="604">
                  <c:v>1.2432241338675465</c:v>
                </c:pt>
                <c:pt idx="605">
                  <c:v>1.2432241338675465</c:v>
                </c:pt>
                <c:pt idx="606">
                  <c:v>1.24204572236625</c:v>
                </c:pt>
                <c:pt idx="607">
                  <c:v>1.24204572236625</c:v>
                </c:pt>
                <c:pt idx="608">
                  <c:v>1.2373320763610651</c:v>
                </c:pt>
                <c:pt idx="609">
                  <c:v>1.2367428706104169</c:v>
                </c:pt>
                <c:pt idx="610">
                  <c:v>1.2355644591091208</c:v>
                </c:pt>
                <c:pt idx="611">
                  <c:v>1.2296724016026397</c:v>
                </c:pt>
                <c:pt idx="612">
                  <c:v>1.2355644591091208</c:v>
                </c:pt>
                <c:pt idx="613">
                  <c:v>1.24204572236625</c:v>
                </c:pt>
                <c:pt idx="614">
                  <c:v>1.2296724016026397</c:v>
                </c:pt>
                <c:pt idx="615">
                  <c:v>1.2184774923403252</c:v>
                </c:pt>
                <c:pt idx="616">
                  <c:v>1.209050200329955</c:v>
                </c:pt>
                <c:pt idx="617">
                  <c:v>1.2031581428234739</c:v>
                </c:pt>
                <c:pt idx="618">
                  <c:v>1.1978552910676405</c:v>
                </c:pt>
                <c:pt idx="619">
                  <c:v>1.207871788828659</c:v>
                </c:pt>
                <c:pt idx="620">
                  <c:v>1.2172990808390289</c:v>
                </c:pt>
                <c:pt idx="621">
                  <c:v>1.1937308508131039</c:v>
                </c:pt>
                <c:pt idx="622">
                  <c:v>1.1797383668836987</c:v>
                </c:pt>
                <c:pt idx="623">
                  <c:v>1.1594289468968402</c:v>
                </c:pt>
                <c:pt idx="624">
                  <c:v>1.155247595723075</c:v>
                </c:pt>
                <c:pt idx="625">
                  <c:v>1.1379248551460488</c:v>
                </c:pt>
                <c:pt idx="626">
                  <c:v>1.1534555880771757</c:v>
                </c:pt>
                <c:pt idx="627">
                  <c:v>1.1504689086673439</c:v>
                </c:pt>
                <c:pt idx="628">
                  <c:v>1.160623618660773</c:v>
                </c:pt>
                <c:pt idx="629">
                  <c:v>1.155247595723075</c:v>
                </c:pt>
                <c:pt idx="630">
                  <c:v>1.1659996415984708</c:v>
                </c:pt>
                <c:pt idx="631">
                  <c:v>1.1719730004181352</c:v>
                </c:pt>
                <c:pt idx="632">
                  <c:v>1.1839197180574637</c:v>
                </c:pt>
                <c:pt idx="633">
                  <c:v>1.2024371303984229</c:v>
                </c:pt>
                <c:pt idx="634">
                  <c:v>1.2084104892180874</c:v>
                </c:pt>
                <c:pt idx="635">
                  <c:v>1.1934770921689266</c:v>
                </c:pt>
                <c:pt idx="636">
                  <c:v>1.1898930768771281</c:v>
                </c:pt>
                <c:pt idx="637">
                  <c:v>1.2000477868705572</c:v>
                </c:pt>
                <c:pt idx="638">
                  <c:v>1.194074428050893</c:v>
                </c:pt>
                <c:pt idx="639">
                  <c:v>1.1964637715787589</c:v>
                </c:pt>
                <c:pt idx="640">
                  <c:v>1.1910877486410609</c:v>
                </c:pt>
                <c:pt idx="641">
                  <c:v>1.1827250462935308</c:v>
                </c:pt>
                <c:pt idx="642">
                  <c:v>1.1833223821754972</c:v>
                </c:pt>
                <c:pt idx="643">
                  <c:v>1.1767516874738666</c:v>
                </c:pt>
                <c:pt idx="644">
                  <c:v>1.1970611074607251</c:v>
                </c:pt>
                <c:pt idx="645">
                  <c:v>1.2209545427393824</c:v>
                </c:pt>
                <c:pt idx="646">
                  <c:v>1.2251358939131476</c:v>
                </c:pt>
                <c:pt idx="647">
                  <c:v>1.2096051609820202</c:v>
                </c:pt>
                <c:pt idx="648">
                  <c:v>1.2024371303984229</c:v>
                </c:pt>
                <c:pt idx="649">
                  <c:v>1.220357206857416</c:v>
                </c:pt>
                <c:pt idx="650">
                  <c:v>1.2113971686279195</c:v>
                </c:pt>
                <c:pt idx="651">
                  <c:v>1.2000477868705572</c:v>
                </c:pt>
                <c:pt idx="652">
                  <c:v>1.2143838480377516</c:v>
                </c:pt>
                <c:pt idx="653">
                  <c:v>1.2167731915656175</c:v>
                </c:pt>
                <c:pt idx="654">
                  <c:v>1.210799832745953</c:v>
                </c:pt>
                <c:pt idx="655">
                  <c:v>1.2131891762738187</c:v>
                </c:pt>
                <c:pt idx="656">
                  <c:v>1.2042291380443224</c:v>
                </c:pt>
                <c:pt idx="657">
                  <c:v>1.2281225733229795</c:v>
                </c:pt>
                <c:pt idx="658">
                  <c:v>1.2245385580311809</c:v>
                </c:pt>
                <c:pt idx="659">
                  <c:v>1.2239412221492145</c:v>
                </c:pt>
                <c:pt idx="660">
                  <c:v>1.2066184815721881</c:v>
                </c:pt>
                <c:pt idx="661">
                  <c:v>1.1976584433426916</c:v>
                </c:pt>
                <c:pt idx="662">
                  <c:v>1.186906397467296</c:v>
                </c:pt>
                <c:pt idx="663">
                  <c:v>1.198255779224658</c:v>
                </c:pt>
                <c:pt idx="664">
                  <c:v>1.210799832745953</c:v>
                </c:pt>
                <c:pt idx="665">
                  <c:v>1.210799832745953</c:v>
                </c:pt>
                <c:pt idx="666">
                  <c:v>1.2048264739262888</c:v>
                </c:pt>
                <c:pt idx="667">
                  <c:v>1.2048264739262888</c:v>
                </c:pt>
                <c:pt idx="668">
                  <c:v>1.2036318021623558</c:v>
                </c:pt>
                <c:pt idx="669">
                  <c:v>1.2012424586344901</c:v>
                </c:pt>
                <c:pt idx="670">
                  <c:v>1.1958664356967923</c:v>
                </c:pt>
                <c:pt idx="671">
                  <c:v>1.194074428050893</c:v>
                </c:pt>
                <c:pt idx="672">
                  <c:v>1.1898930768771281</c:v>
                </c:pt>
                <c:pt idx="673">
                  <c:v>1.1898930768771281</c:v>
                </c:pt>
                <c:pt idx="674">
                  <c:v>1.2000477868705572</c:v>
                </c:pt>
                <c:pt idx="675">
                  <c:v>1.2012424586344901</c:v>
                </c:pt>
                <c:pt idx="676">
                  <c:v>1.188698405113195</c:v>
                </c:pt>
                <c:pt idx="677">
                  <c:v>1.2072158174541545</c:v>
                </c:pt>
                <c:pt idx="678">
                  <c:v>1.2113971686279195</c:v>
                </c:pt>
                <c:pt idx="679">
                  <c:v>1.2197598709754496</c:v>
                </c:pt>
                <c:pt idx="680">
                  <c:v>1.2131891762738187</c:v>
                </c:pt>
                <c:pt idx="681">
                  <c:v>1.2113971686279195</c:v>
                </c:pt>
                <c:pt idx="682">
                  <c:v>1.2185651992115165</c:v>
                </c:pt>
                <c:pt idx="683">
                  <c:v>1.2245385580311809</c:v>
                </c:pt>
                <c:pt idx="684">
                  <c:v>1.2287199092049459</c:v>
                </c:pt>
                <c:pt idx="685">
                  <c:v>1.248431993309838</c:v>
                </c:pt>
                <c:pt idx="686">
                  <c:v>1.1970611074607251</c:v>
                </c:pt>
                <c:pt idx="687">
                  <c:v>1.2057635497678905</c:v>
                </c:pt>
                <c:pt idx="688">
                  <c:v>1.2075721950925424</c:v>
                </c:pt>
                <c:pt idx="689">
                  <c:v>1.1991318502441672</c:v>
                </c:pt>
                <c:pt idx="690">
                  <c:v>1.1973232049195153</c:v>
                </c:pt>
                <c:pt idx="691">
                  <c:v>1.1937059142702118</c:v>
                </c:pt>
                <c:pt idx="692">
                  <c:v>1.2033520226683547</c:v>
                </c:pt>
                <c:pt idx="693">
                  <c:v>1.1864713329716043</c:v>
                </c:pt>
                <c:pt idx="694">
                  <c:v>1.1931030324953276</c:v>
                </c:pt>
                <c:pt idx="695">
                  <c:v>1.1840598058720686</c:v>
                </c:pt>
                <c:pt idx="696">
                  <c:v>1.1804425152227647</c:v>
                </c:pt>
                <c:pt idx="697">
                  <c:v>1.1876770965213721</c:v>
                </c:pt>
                <c:pt idx="698">
                  <c:v>1.1888828600711401</c:v>
                </c:pt>
                <c:pt idx="699">
                  <c:v>1.1726050521492735</c:v>
                </c:pt>
                <c:pt idx="700">
                  <c:v>1.1557243624525231</c:v>
                </c:pt>
                <c:pt idx="701">
                  <c:v>1.1557243624525231</c:v>
                </c:pt>
                <c:pt idx="702">
                  <c:v>1.1418580816301924</c:v>
                </c:pt>
                <c:pt idx="703">
                  <c:v>1.1388436727557727</c:v>
                </c:pt>
                <c:pt idx="704">
                  <c:v>1.1382407909808887</c:v>
                </c:pt>
                <c:pt idx="705">
                  <c:v>1.134623500331585</c:v>
                </c:pt>
                <c:pt idx="706">
                  <c:v>1.1285946825827455</c:v>
                </c:pt>
                <c:pt idx="707">
                  <c:v>1.1291975643576295</c:v>
                </c:pt>
                <c:pt idx="708">
                  <c:v>1.1285946825827455</c:v>
                </c:pt>
                <c:pt idx="709">
                  <c:v>1.1285946825827455</c:v>
                </c:pt>
                <c:pt idx="710">
                  <c:v>1.1267860372580938</c:v>
                </c:pt>
                <c:pt idx="711">
                  <c:v>1.1273889190329776</c:v>
                </c:pt>
                <c:pt idx="712">
                  <c:v>1.1111111111111112</c:v>
                </c:pt>
                <c:pt idx="713">
                  <c:v>1.1038765298125037</c:v>
                </c:pt>
                <c:pt idx="714">
                  <c:v>1.1008621209380842</c:v>
                </c:pt>
                <c:pt idx="715">
                  <c:v>1.0924217760897088</c:v>
                </c:pt>
                <c:pt idx="716">
                  <c:v>1.1062880569120397</c:v>
                </c:pt>
                <c:pt idx="717">
                  <c:v>1.1249773919334418</c:v>
                </c:pt>
                <c:pt idx="718">
                  <c:v>1.1249773919334418</c:v>
                </c:pt>
                <c:pt idx="719">
                  <c:v>1.1279918008078615</c:v>
                </c:pt>
                <c:pt idx="720">
                  <c:v>1.1279918008078615</c:v>
                </c:pt>
                <c:pt idx="721">
                  <c:v>1.1183456924097186</c:v>
                </c:pt>
                <c:pt idx="722">
                  <c:v>1.1201543377343701</c:v>
                </c:pt>
                <c:pt idx="723">
                  <c:v>1.1551214806776391</c:v>
                </c:pt>
                <c:pt idx="724">
                  <c:v>1.1515041900283356</c:v>
                </c:pt>
                <c:pt idx="725">
                  <c:v>1.1412551998553084</c:v>
                </c:pt>
                <c:pt idx="726">
                  <c:v>1.1412551998553084</c:v>
                </c:pt>
                <c:pt idx="727">
                  <c:v>1.1394465545306565</c:v>
                </c:pt>
                <c:pt idx="728">
                  <c:v>1.132814855006933</c:v>
                </c:pt>
                <c:pt idx="729">
                  <c:v>1.134020618556701</c:v>
                </c:pt>
                <c:pt idx="730">
                  <c:v>1.1237716283836741</c:v>
                </c:pt>
                <c:pt idx="731">
                  <c:v>1.1243745101585578</c:v>
                </c:pt>
                <c:pt idx="732">
                  <c:v>1.0972448302887803</c:v>
                </c:pt>
                <c:pt idx="733">
                  <c:v>1.1026707662627357</c:v>
                </c:pt>
                <c:pt idx="734">
                  <c:v>1.0978477120636645</c:v>
                </c:pt>
                <c:pt idx="735">
                  <c:v>1.0978477120636645</c:v>
                </c:pt>
                <c:pt idx="736">
                  <c:v>1.0863929583408694</c:v>
                </c:pt>
                <c:pt idx="737">
                  <c:v>1.0827756676915659</c:v>
                </c:pt>
                <c:pt idx="738">
                  <c:v>1.0851871947911014</c:v>
                </c:pt>
                <c:pt idx="739">
                  <c:v>1.0930246578645928</c:v>
                </c:pt>
                <c:pt idx="740">
                  <c:v>1.0882016036655213</c:v>
                </c:pt>
                <c:pt idx="741">
                  <c:v>1.0755410863929584</c:v>
                </c:pt>
                <c:pt idx="742">
                  <c:v>1.0731295592934227</c:v>
                </c:pt>
                <c:pt idx="743">
                  <c:v>1.067100741544583</c:v>
                </c:pt>
                <c:pt idx="744">
                  <c:v>1.0785554952673782</c:v>
                </c:pt>
                <c:pt idx="745">
                  <c:v>1.0640863326701633</c:v>
                </c:pt>
                <c:pt idx="746">
                  <c:v>1.0646892144450473</c:v>
                </c:pt>
                <c:pt idx="747">
                  <c:v>1.1111111111111112</c:v>
                </c:pt>
                <c:pt idx="748">
                  <c:v>1.0966419485138965</c:v>
                </c:pt>
                <c:pt idx="749">
                  <c:v>1.099656357388316</c:v>
                </c:pt>
                <c:pt idx="750">
                  <c:v>1.0993144451859491</c:v>
                </c:pt>
                <c:pt idx="751">
                  <c:v>1.076260389492204</c:v>
                </c:pt>
                <c:pt idx="752">
                  <c:v>1.0896074743675301</c:v>
                </c:pt>
                <c:pt idx="753">
                  <c:v>1.0865740459867743</c:v>
                </c:pt>
                <c:pt idx="754">
                  <c:v>1.0974943881574954</c:v>
                </c:pt>
                <c:pt idx="755">
                  <c:v>1.1090214160043681</c:v>
                </c:pt>
                <c:pt idx="756">
                  <c:v>1.1035612449190075</c:v>
                </c:pt>
                <c:pt idx="757">
                  <c:v>1.0908208457198325</c:v>
                </c:pt>
                <c:pt idx="758">
                  <c:v>1.1017411878905539</c:v>
                </c:pt>
                <c:pt idx="759">
                  <c:v>1.1187283868227871</c:v>
                </c:pt>
                <c:pt idx="760">
                  <c:v>1.0993144451859491</c:v>
                </c:pt>
                <c:pt idx="761">
                  <c:v>1.0817205605775646</c:v>
                </c:pt>
                <c:pt idx="762">
                  <c:v>1.0944609597767396</c:v>
                </c:pt>
                <c:pt idx="763">
                  <c:v>1.0883941030152278</c:v>
                </c:pt>
                <c:pt idx="764">
                  <c:v>1.1023478735667052</c:v>
                </c:pt>
                <c:pt idx="765">
                  <c:v>1.0950676454528909</c:v>
                </c:pt>
                <c:pt idx="766">
                  <c:v>1.1017411878905539</c:v>
                </c:pt>
                <c:pt idx="767">
                  <c:v>1.0689801613783898</c:v>
                </c:pt>
                <c:pt idx="768">
                  <c:v>1.0647333616453316</c:v>
                </c:pt>
                <c:pt idx="769">
                  <c:v>1.065946732997634</c:v>
                </c:pt>
                <c:pt idx="770">
                  <c:v>1.0750470181399017</c:v>
                </c:pt>
                <c:pt idx="771">
                  <c:v>1.0750470181399017</c:v>
                </c:pt>
                <c:pt idx="772">
                  <c:v>1.0695868470545409</c:v>
                </c:pt>
                <c:pt idx="773">
                  <c:v>1.085967360310623</c:v>
                </c:pt>
                <c:pt idx="774">
                  <c:v>1.0999211308621002</c:v>
                </c:pt>
                <c:pt idx="775">
                  <c:v>1.1102347873566705</c:v>
                </c:pt>
                <c:pt idx="776">
                  <c:v>1.1035612449190075</c:v>
                </c:pt>
                <c:pt idx="777">
                  <c:v>1.095674331129042</c:v>
                </c:pt>
                <c:pt idx="778">
                  <c:v>1.0817205605775646</c:v>
                </c:pt>
                <c:pt idx="779">
                  <c:v>1.0780804465206575</c:v>
                </c:pt>
                <c:pt idx="780">
                  <c:v>1.0683734757022385</c:v>
                </c:pt>
                <c:pt idx="781">
                  <c:v>1.0507795910938542</c:v>
                </c:pt>
                <c:pt idx="782">
                  <c:v>1.0689801613783898</c:v>
                </c:pt>
                <c:pt idx="783">
                  <c:v>1.0701935327306922</c:v>
                </c:pt>
                <c:pt idx="784">
                  <c:v>1.04349936298004</c:v>
                </c:pt>
                <c:pt idx="785">
                  <c:v>1.0374325062185283</c:v>
                </c:pt>
                <c:pt idx="786">
                  <c:v>1.0495662197415518</c:v>
                </c:pt>
                <c:pt idx="787">
                  <c:v>1.0428926773038889</c:v>
                </c:pt>
                <c:pt idx="788">
                  <c:v>1.0598798762361219</c:v>
                </c:pt>
                <c:pt idx="789">
                  <c:v>1.0519929624461566</c:v>
                </c:pt>
                <c:pt idx="790">
                  <c:v>1.0647333616453316</c:v>
                </c:pt>
                <c:pt idx="791">
                  <c:v>1.1047746162713099</c:v>
                </c:pt>
                <c:pt idx="792">
                  <c:v>1.1533094703634048</c:v>
                </c:pt>
                <c:pt idx="793">
                  <c:v>1.1502760419826488</c:v>
                </c:pt>
                <c:pt idx="794">
                  <c:v>1.1733300976763938</c:v>
                </c:pt>
                <c:pt idx="795">
                  <c:v>1.1599830128010677</c:v>
                </c:pt>
                <c:pt idx="796">
                  <c:v>1.1520960990111022</c:v>
                </c:pt>
                <c:pt idx="797">
                  <c:v>1.1514894133349511</c:v>
                </c:pt>
                <c:pt idx="798">
                  <c:v>1.1527027846872535</c:v>
                </c:pt>
                <c:pt idx="799">
                  <c:v>1.1527027846872535</c:v>
                </c:pt>
                <c:pt idx="800">
                  <c:v>1.1527027846872535</c:v>
                </c:pt>
                <c:pt idx="801">
                  <c:v>1.1605896984772188</c:v>
                </c:pt>
                <c:pt idx="802">
                  <c:v>1.1520960990111022</c:v>
                </c:pt>
                <c:pt idx="803">
                  <c:v>1.147849299278044</c:v>
                </c:pt>
                <c:pt idx="804">
                  <c:v>1.1818236971425105</c:v>
                </c:pt>
                <c:pt idx="805">
                  <c:v>1.1818236971425105</c:v>
                </c:pt>
                <c:pt idx="806">
                  <c:v>1.1484559849541951</c:v>
                </c:pt>
                <c:pt idx="807">
                  <c:v>1.153352484566958</c:v>
                </c:pt>
                <c:pt idx="808">
                  <c:v>1.1600757899883869</c:v>
                </c:pt>
                <c:pt idx="809">
                  <c:v>1.1637430474909845</c:v>
                </c:pt>
                <c:pt idx="810">
                  <c:v>1.1576309516533219</c:v>
                </c:pt>
                <c:pt idx="811">
                  <c:v>1.1307377299676058</c:v>
                </c:pt>
                <c:pt idx="812">
                  <c:v>1.151518855815659</c:v>
                </c:pt>
                <c:pt idx="813">
                  <c:v>1.1747448199987776</c:v>
                </c:pt>
                <c:pt idx="814">
                  <c:v>1.1612982091559194</c:v>
                </c:pt>
                <c:pt idx="815">
                  <c:v>1.1753560295825438</c:v>
                </c:pt>
                <c:pt idx="816">
                  <c:v>1.1759672391663101</c:v>
                </c:pt>
                <c:pt idx="817">
                  <c:v>1.17107756249618</c:v>
                </c:pt>
                <c:pt idx="818">
                  <c:v>1.1704663529124135</c:v>
                </c:pt>
                <c:pt idx="819">
                  <c:v>1.1631318379072184</c:v>
                </c:pt>
                <c:pt idx="820">
                  <c:v>1.1906362691767007</c:v>
                </c:pt>
                <c:pt idx="821">
                  <c:v>1.1943035266792983</c:v>
                </c:pt>
                <c:pt idx="822">
                  <c:v>1.169243933744881</c:v>
                </c:pt>
                <c:pt idx="823">
                  <c:v>1.1649654666585172</c:v>
                </c:pt>
                <c:pt idx="824">
                  <c:v>1.1643542570747509</c:v>
                </c:pt>
                <c:pt idx="825">
                  <c:v>1.1472403887292952</c:v>
                </c:pt>
                <c:pt idx="826">
                  <c:v>1.1282928916325408</c:v>
                </c:pt>
                <c:pt idx="827">
                  <c:v>1.1441843408104637</c:v>
                </c:pt>
                <c:pt idx="828">
                  <c:v>1.151518855815659</c:v>
                </c:pt>
                <c:pt idx="829">
                  <c:v>1.1454067599779962</c:v>
                </c:pt>
                <c:pt idx="830">
                  <c:v>1.1454067599779962</c:v>
                </c:pt>
                <c:pt idx="831">
                  <c:v>1.1576309516533219</c:v>
                </c:pt>
                <c:pt idx="832">
                  <c:v>1.1484628078968278</c:v>
                </c:pt>
                <c:pt idx="833">
                  <c:v>1.1215695862111119</c:v>
                </c:pt>
                <c:pt idx="834">
                  <c:v>1.1172911191247479</c:v>
                </c:pt>
                <c:pt idx="835">
                  <c:v>1.1044557178656562</c:v>
                </c:pt>
                <c:pt idx="836">
                  <c:v>1.1013996699468247</c:v>
                </c:pt>
                <c:pt idx="837">
                  <c:v>1.1111790232870851</c:v>
                </c:pt>
                <c:pt idx="838">
                  <c:v>1.0977324124442271</c:v>
                </c:pt>
                <c:pt idx="839">
                  <c:v>1.0879530591039668</c:v>
                </c:pt>
                <c:pt idx="840">
                  <c:v>1.0879530591039668</c:v>
                </c:pt>
                <c:pt idx="841">
                  <c:v>1.0946763645253956</c:v>
                </c:pt>
                <c:pt idx="842">
                  <c:v>1.0769512865961739</c:v>
                </c:pt>
                <c:pt idx="843">
                  <c:v>1.0885642686877328</c:v>
                </c:pt>
                <c:pt idx="844">
                  <c:v>1.0824521728500702</c:v>
                </c:pt>
                <c:pt idx="845">
                  <c:v>1.0824521728500702</c:v>
                </c:pt>
                <c:pt idx="846">
                  <c:v>1.0604486278344845</c:v>
                </c:pt>
                <c:pt idx="847">
                  <c:v>1.0653383045046145</c:v>
                </c:pt>
                <c:pt idx="848">
                  <c:v>1.0500580649104578</c:v>
                </c:pt>
                <c:pt idx="849">
                  <c:v>1.0396675019864312</c:v>
                </c:pt>
                <c:pt idx="850">
                  <c:v>1.0525029032455229</c:v>
                </c:pt>
                <c:pt idx="851">
                  <c:v>1.0800073345150052</c:v>
                </c:pt>
                <c:pt idx="852">
                  <c:v>1.081840963266304</c:v>
                </c:pt>
                <c:pt idx="853">
                  <c:v>1.1142350712059166</c:v>
                </c:pt>
                <c:pt idx="854">
                  <c:v>1.1197359574598129</c:v>
                </c:pt>
                <c:pt idx="855">
                  <c:v>1.1191247478760467</c:v>
                </c:pt>
                <c:pt idx="856">
                  <c:v>1.1111790232870851</c:v>
                </c:pt>
                <c:pt idx="857">
                  <c:v>1.102010879530591</c:v>
                </c:pt>
                <c:pt idx="858">
                  <c:v>1.0971212028604607</c:v>
                </c:pt>
                <c:pt idx="859">
                  <c:v>1.126459262881242</c:v>
                </c:pt>
                <c:pt idx="860">
                  <c:v>1.1350161970539698</c:v>
                </c:pt>
                <c:pt idx="861">
                  <c:v>1.1454067599779962</c:v>
                </c:pt>
                <c:pt idx="862">
                  <c:v>1.151518855815659</c:v>
                </c:pt>
                <c:pt idx="863">
                  <c:v>1.1478515983130615</c:v>
                </c:pt>
                <c:pt idx="864">
                  <c:v>1.1429619216429312</c:v>
                </c:pt>
                <c:pt idx="865">
                  <c:v>1.1698551433286475</c:v>
                </c:pt>
                <c:pt idx="866">
                  <c:v>1.1557973229020231</c:v>
                </c:pt>
                <c:pt idx="867">
                  <c:v>1.1557973229020231</c:v>
                </c:pt>
                <c:pt idx="868">
                  <c:v>1.1606869995721532</c:v>
                </c:pt>
                <c:pt idx="869">
                  <c:v>1.1337937778864373</c:v>
                </c:pt>
                <c:pt idx="870">
                  <c:v>1.1399058737240999</c:v>
                </c:pt>
                <c:pt idx="871">
                  <c:v>1.1356274066377359</c:v>
                </c:pt>
                <c:pt idx="872">
                  <c:v>1.1386834545565674</c:v>
                </c:pt>
                <c:pt idx="873">
                  <c:v>1.1386834545565674</c:v>
                </c:pt>
                <c:pt idx="874">
                  <c:v>1.1221807957948779</c:v>
                </c:pt>
                <c:pt idx="875">
                  <c:v>1.1350161970539698</c:v>
                </c:pt>
                <c:pt idx="876">
                  <c:v>1.1221807957948779</c:v>
                </c:pt>
                <c:pt idx="877">
                  <c:v>1.1136238616221501</c:v>
                </c:pt>
                <c:pt idx="878">
                  <c:v>1.126459262881242</c:v>
                </c:pt>
                <c:pt idx="879">
                  <c:v>1.1411282928916326</c:v>
                </c:pt>
                <c:pt idx="880">
                  <c:v>1.1227920053786444</c:v>
                </c:pt>
                <c:pt idx="881">
                  <c:v>1.1136238616221501</c:v>
                </c:pt>
                <c:pt idx="882">
                  <c:v>1.1124014424546176</c:v>
                </c:pt>
                <c:pt idx="883">
                  <c:v>1.1185135382922804</c:v>
                </c:pt>
                <c:pt idx="884">
                  <c:v>1.1162333271866742</c:v>
                </c:pt>
                <c:pt idx="885">
                  <c:v>1.1174626590448093</c:v>
                </c:pt>
                <c:pt idx="886">
                  <c:v>1.1131599975413364</c:v>
                </c:pt>
                <c:pt idx="887">
                  <c:v>1.1039400086053233</c:v>
                </c:pt>
                <c:pt idx="888">
                  <c:v>1.108242670108796</c:v>
                </c:pt>
                <c:pt idx="889">
                  <c:v>1.075050709939148</c:v>
                </c:pt>
                <c:pt idx="890">
                  <c:v>1.0639867232159321</c:v>
                </c:pt>
                <c:pt idx="891">
                  <c:v>1.0584547298543243</c:v>
                </c:pt>
                <c:pt idx="892">
                  <c:v>1.0646013891449999</c:v>
                </c:pt>
                <c:pt idx="893">
                  <c:v>1.075050709939148</c:v>
                </c:pt>
                <c:pt idx="894">
                  <c:v>1.062757391357797</c:v>
                </c:pt>
                <c:pt idx="895">
                  <c:v>1.0492347409183109</c:v>
                </c:pt>
                <c:pt idx="896">
                  <c:v>1.0578400639252568</c:v>
                </c:pt>
                <c:pt idx="897">
                  <c:v>1.0320240949044195</c:v>
                </c:pt>
                <c:pt idx="898">
                  <c:v>1.0289507652590817</c:v>
                </c:pt>
                <c:pt idx="899">
                  <c:v>1.0271067674718792</c:v>
                </c:pt>
                <c:pt idx="900">
                  <c:v>1.0443174134857705</c:v>
                </c:pt>
                <c:pt idx="901">
                  <c:v>1.0541520683508514</c:v>
                </c:pt>
                <c:pt idx="902">
                  <c:v>1.0541520683508514</c:v>
                </c:pt>
                <c:pt idx="903">
                  <c:v>1.0633720572868648</c:v>
                </c:pt>
                <c:pt idx="904">
                  <c:v>1.0178867785358658</c:v>
                </c:pt>
                <c:pt idx="905">
                  <c:v>1.0043641280963798</c:v>
                </c:pt>
                <c:pt idx="906">
                  <c:v>0.99145614358596112</c:v>
                </c:pt>
                <c:pt idx="907">
                  <c:v>1.0394000860532302</c:v>
                </c:pt>
                <c:pt idx="908">
                  <c:v>1.0228041059684063</c:v>
                </c:pt>
                <c:pt idx="909">
                  <c:v>1.0031347962382446</c:v>
                </c:pt>
                <c:pt idx="910">
                  <c:v>1.0400147519822978</c:v>
                </c:pt>
                <c:pt idx="911">
                  <c:v>1.050464072776446</c:v>
                </c:pt>
                <c:pt idx="912">
                  <c:v>1.0842706988751616</c:v>
                </c:pt>
                <c:pt idx="913">
                  <c:v>1.0947200196693097</c:v>
                </c:pt>
                <c:pt idx="914">
                  <c:v>1.1131599975413364</c:v>
                </c:pt>
                <c:pt idx="915">
                  <c:v>1.1107013338250662</c:v>
                </c:pt>
                <c:pt idx="916">
                  <c:v>1.1186919909029442</c:v>
                </c:pt>
                <c:pt idx="917">
                  <c:v>1.113774663470404</c:v>
                </c:pt>
                <c:pt idx="918">
                  <c:v>1.139590632491241</c:v>
                </c:pt>
                <c:pt idx="919">
                  <c:v>1.1740119245190241</c:v>
                </c:pt>
                <c:pt idx="920">
                  <c:v>1.1611039400086054</c:v>
                </c:pt>
                <c:pt idx="921">
                  <c:v>1.1512692851435247</c:v>
                </c:pt>
                <c:pt idx="922">
                  <c:v>1.1457372917819166</c:v>
                </c:pt>
                <c:pt idx="923">
                  <c:v>1.134058639129633</c:v>
                </c:pt>
                <c:pt idx="924">
                  <c:v>1.1432786280656466</c:v>
                </c:pt>
                <c:pt idx="925">
                  <c:v>1.1432786280656466</c:v>
                </c:pt>
                <c:pt idx="926">
                  <c:v>1.1445079599237815</c:v>
                </c:pt>
                <c:pt idx="927">
                  <c:v>1.1574159444342</c:v>
                </c:pt>
                <c:pt idx="928">
                  <c:v>1.161718605937673</c:v>
                </c:pt>
                <c:pt idx="929">
                  <c:v>1.1709385948736863</c:v>
                </c:pt>
                <c:pt idx="930">
                  <c:v>1.1820025815969022</c:v>
                </c:pt>
                <c:pt idx="931">
                  <c:v>1.1949105661073209</c:v>
                </c:pt>
                <c:pt idx="932">
                  <c:v>1.1844612453131724</c:v>
                </c:pt>
                <c:pt idx="933">
                  <c:v>1.1740119245190241</c:v>
                </c:pt>
                <c:pt idx="934">
                  <c:v>1.1654066015120783</c:v>
                </c:pt>
                <c:pt idx="935">
                  <c:v>1.1764705882352944</c:v>
                </c:pt>
                <c:pt idx="936">
                  <c:v>1.1912225705329154</c:v>
                </c:pt>
                <c:pt idx="937">
                  <c:v>1.1727825926608888</c:v>
                </c:pt>
                <c:pt idx="938">
                  <c:v>1.2059745528305368</c:v>
                </c:pt>
                <c:pt idx="939">
                  <c:v>1.1992132276107939</c:v>
                </c:pt>
                <c:pt idx="940">
                  <c:v>1.202901223185199</c:v>
                </c:pt>
                <c:pt idx="941">
                  <c:v>1.1875345749585102</c:v>
                </c:pt>
                <c:pt idx="942">
                  <c:v>1.1801585838096995</c:v>
                </c:pt>
                <c:pt idx="943">
                  <c:v>1.1629479377958083</c:v>
                </c:pt>
                <c:pt idx="944">
                  <c:v>1.1752412563771593</c:v>
                </c:pt>
                <c:pt idx="945">
                  <c:v>1.1703239289446186</c:v>
                </c:pt>
                <c:pt idx="946">
                  <c:v>1.1568012785051327</c:v>
                </c:pt>
                <c:pt idx="947">
                  <c:v>1.1715532608027537</c:v>
                </c:pt>
                <c:pt idx="948">
                  <c:v>1.1678652652283485</c:v>
                </c:pt>
                <c:pt idx="949">
                  <c:v>1.1345458854197521</c:v>
                </c:pt>
                <c:pt idx="950">
                  <c:v>1.1398779548551452</c:v>
                </c:pt>
                <c:pt idx="951">
                  <c:v>1.1351383375792403</c:v>
                </c:pt>
                <c:pt idx="952">
                  <c:v>1.1315836246223117</c:v>
                </c:pt>
                <c:pt idx="953">
                  <c:v>1.1262515551869186</c:v>
                </c:pt>
                <c:pt idx="954">
                  <c:v>1.1061081817643226</c:v>
                </c:pt>
                <c:pt idx="955">
                  <c:v>1.1161798684756206</c:v>
                </c:pt>
                <c:pt idx="956">
                  <c:v>1.1155874163161323</c:v>
                </c:pt>
                <c:pt idx="957">
                  <c:v>1.1221043900705019</c:v>
                </c:pt>
                <c:pt idx="958">
                  <c:v>1.1161798684756206</c:v>
                </c:pt>
                <c:pt idx="959">
                  <c:v>1.1096628947212512</c:v>
                </c:pt>
                <c:pt idx="960">
                  <c:v>1.1055157296048344</c:v>
                </c:pt>
                <c:pt idx="961">
                  <c:v>1.089519521298655</c:v>
                </c:pt>
                <c:pt idx="962">
                  <c:v>1.1001836601694412</c:v>
                </c:pt>
                <c:pt idx="963">
                  <c:v>1.1102553468807392</c:v>
                </c:pt>
                <c:pt idx="964">
                  <c:v>1.1055157296048344</c:v>
                </c:pt>
                <c:pt idx="965">
                  <c:v>1.1238817465489661</c:v>
                </c:pt>
                <c:pt idx="966">
                  <c:v>1.1226968422299899</c:v>
                </c:pt>
                <c:pt idx="967">
                  <c:v>1.108477990402275</c:v>
                </c:pt>
                <c:pt idx="968">
                  <c:v>1.1280289116653828</c:v>
                </c:pt>
                <c:pt idx="969">
                  <c:v>1.1250666508679423</c:v>
                </c:pt>
                <c:pt idx="970">
                  <c:v>1.1250666508679423</c:v>
                </c:pt>
                <c:pt idx="971">
                  <c:v>1.0960364950530244</c:v>
                </c:pt>
                <c:pt idx="972">
                  <c:v>1.0877421648201906</c:v>
                </c:pt>
                <c:pt idx="973">
                  <c:v>1.1001836601694412</c:v>
                </c:pt>
                <c:pt idx="974">
                  <c:v>1.1167723206351088</c:v>
                </c:pt>
                <c:pt idx="975">
                  <c:v>1.1072930860832988</c:v>
                </c:pt>
                <c:pt idx="976">
                  <c:v>1.0978138515314888</c:v>
                </c:pt>
                <c:pt idx="977">
                  <c:v>1.0966289472125126</c:v>
                </c:pt>
                <c:pt idx="978">
                  <c:v>1.0972213993720006</c:v>
                </c:pt>
                <c:pt idx="979">
                  <c:v>1.0818176432253095</c:v>
                </c:pt>
                <c:pt idx="980">
                  <c:v>1.0818176432253095</c:v>
                </c:pt>
                <c:pt idx="981">
                  <c:v>1.0717459565140115</c:v>
                </c:pt>
                <c:pt idx="982">
                  <c:v>1.1102553468807392</c:v>
                </c:pt>
                <c:pt idx="983">
                  <c:v>1.1144025119971561</c:v>
                </c:pt>
                <c:pt idx="984">
                  <c:v>1.1268440073464068</c:v>
                </c:pt>
                <c:pt idx="985">
                  <c:v>1.1783873452218734</c:v>
                </c:pt>
                <c:pt idx="986">
                  <c:v>1.1896439362521474</c:v>
                </c:pt>
                <c:pt idx="987">
                  <c:v>1.2080099531962794</c:v>
                </c:pt>
                <c:pt idx="988">
                  <c:v>1.2228212571834824</c:v>
                </c:pt>
                <c:pt idx="989">
                  <c:v>1.2234137093429704</c:v>
                </c:pt>
                <c:pt idx="990">
                  <c:v>1.2257835179809231</c:v>
                </c:pt>
                <c:pt idx="991">
                  <c:v>1.2376325611706853</c:v>
                </c:pt>
                <c:pt idx="992">
                  <c:v>1.2465193435630071</c:v>
                </c:pt>
                <c:pt idx="993">
                  <c:v>1.2257835179809231</c:v>
                </c:pt>
                <c:pt idx="994">
                  <c:v>1.2477042478819833</c:v>
                </c:pt>
                <c:pt idx="995">
                  <c:v>1.2477042478819833</c:v>
                </c:pt>
                <c:pt idx="996">
                  <c:v>1.2222288050239942</c:v>
                </c:pt>
                <c:pt idx="997">
                  <c:v>1.2056401445583269</c:v>
                </c:pt>
                <c:pt idx="998">
                  <c:v>1.1949760056875407</c:v>
                </c:pt>
                <c:pt idx="999">
                  <c:v>1.1973458143254931</c:v>
                </c:pt>
                <c:pt idx="1000">
                  <c:v>1.1878665797736832</c:v>
                </c:pt>
                <c:pt idx="1001">
                  <c:v>1.2186740920670656</c:v>
                </c:pt>
                <c:pt idx="1002">
                  <c:v>1.2447419870845429</c:v>
                </c:pt>
                <c:pt idx="1003">
                  <c:v>1.2808815688133184</c:v>
                </c:pt>
                <c:pt idx="1004">
                  <c:v>1.2702174299425322</c:v>
                </c:pt>
                <c:pt idx="1005">
                  <c:v>1.2637004561881626</c:v>
                </c:pt>
                <c:pt idx="1006">
                  <c:v>1.2441495349250546</c:v>
                </c:pt>
                <c:pt idx="1007">
                  <c:v>1.2607381953907222</c:v>
                </c:pt>
                <c:pt idx="1008">
                  <c:v>1.2791042123348539</c:v>
                </c:pt>
                <c:pt idx="1009">
                  <c:v>1.2459268914035191</c:v>
                </c:pt>
                <c:pt idx="1010">
                  <c:v>1.2826589252917826</c:v>
                </c:pt>
                <c:pt idx="1011">
                  <c:v>1.2820664731322946</c:v>
                </c:pt>
                <c:pt idx="1012">
                  <c:v>1.3063570116713075</c:v>
                </c:pt>
                <c:pt idx="1013">
                  <c:v>1.303987203033355</c:v>
                </c:pt>
                <c:pt idx="1014">
                  <c:v>1.2881577384487468</c:v>
                </c:pt>
                <c:pt idx="1015">
                  <c:v>1.3267608979688799</c:v>
                </c:pt>
                <c:pt idx="1016">
                  <c:v>1.3487350041572632</c:v>
                </c:pt>
                <c:pt idx="1017">
                  <c:v>1.3392326879676921</c:v>
                </c:pt>
                <c:pt idx="1018">
                  <c:v>1.3309181613018173</c:v>
                </c:pt>
                <c:pt idx="1019">
                  <c:v>1.3683335312982539</c:v>
                </c:pt>
                <c:pt idx="1020">
                  <c:v>1.3612067941560755</c:v>
                </c:pt>
                <c:pt idx="1021">
                  <c:v>1.3855564793918516</c:v>
                </c:pt>
                <c:pt idx="1022">
                  <c:v>1.3992160589143603</c:v>
                </c:pt>
                <c:pt idx="1023">
                  <c:v>1.3980282693906638</c:v>
                </c:pt>
                <c:pt idx="1024">
                  <c:v>1.389713742724789</c:v>
                </c:pt>
                <c:pt idx="1025">
                  <c:v>1.389713742724789</c:v>
                </c:pt>
                <c:pt idx="1026">
                  <c:v>1.389713742724789</c:v>
                </c:pt>
                <c:pt idx="1027">
                  <c:v>1.3944649008195746</c:v>
                </c:pt>
                <c:pt idx="1028">
                  <c:v>1.3760541632022807</c:v>
                </c:pt>
                <c:pt idx="1029">
                  <c:v>1.3843686898681553</c:v>
                </c:pt>
                <c:pt idx="1030">
                  <c:v>1.3873381636773963</c:v>
                </c:pt>
                <c:pt idx="1031">
                  <c:v>1.3813992160589144</c:v>
                </c:pt>
                <c:pt idx="1032">
                  <c:v>1.3825870055826108</c:v>
                </c:pt>
                <c:pt idx="1033">
                  <c:v>1.389119847962941</c:v>
                </c:pt>
                <c:pt idx="1034">
                  <c:v>1.3909015322484857</c:v>
                </c:pt>
                <c:pt idx="1035">
                  <c:v>1.403967217009146</c:v>
                </c:pt>
                <c:pt idx="1036">
                  <c:v>1.3831809003444588</c:v>
                </c:pt>
                <c:pt idx="1037">
                  <c:v>1.3855564793918516</c:v>
                </c:pt>
                <c:pt idx="1038">
                  <c:v>1.3796175317733697</c:v>
                </c:pt>
                <c:pt idx="1039">
                  <c:v>1.3760541632022807</c:v>
                </c:pt>
                <c:pt idx="1040">
                  <c:v>1.3760541632022807</c:v>
                </c:pt>
                <c:pt idx="1041">
                  <c:v>1.3635823732034684</c:v>
                </c:pt>
                <c:pt idx="1042">
                  <c:v>1.3582373203468345</c:v>
                </c:pt>
                <c:pt idx="1043">
                  <c:v>1.3671457417745574</c:v>
                </c:pt>
                <c:pt idx="1044">
                  <c:v>1.360019004632379</c:v>
                </c:pt>
                <c:pt idx="1045">
                  <c:v>1.3433899513006295</c:v>
                </c:pt>
                <c:pt idx="1046">
                  <c:v>1.3392326879676921</c:v>
                </c:pt>
                <c:pt idx="1047">
                  <c:v>1.3321059508255135</c:v>
                </c:pt>
                <c:pt idx="1048">
                  <c:v>1.330324266539969</c:v>
                </c:pt>
                <c:pt idx="1049">
                  <c:v>1.3416082670150848</c:v>
                </c:pt>
                <c:pt idx="1050">
                  <c:v>1.3701152155837986</c:v>
                </c:pt>
                <c:pt idx="1051">
                  <c:v>1.3736785841548875</c:v>
                </c:pt>
                <c:pt idx="1052">
                  <c:v>1.3772419527259769</c:v>
                </c:pt>
                <c:pt idx="1053">
                  <c:v>1.36298847844162</c:v>
                </c:pt>
                <c:pt idx="1054">
                  <c:v>1.3653640574890127</c:v>
                </c:pt>
                <c:pt idx="1055">
                  <c:v>1.3867442689155483</c:v>
                </c:pt>
                <c:pt idx="1056">
                  <c:v>1.3903076374866372</c:v>
                </c:pt>
                <c:pt idx="1057">
                  <c:v>1.3962465851051193</c:v>
                </c:pt>
                <c:pt idx="1058">
                  <c:v>1.3736785841548875</c:v>
                </c:pt>
                <c:pt idx="1059">
                  <c:v>1.3920893217721819</c:v>
                </c:pt>
                <c:pt idx="1060">
                  <c:v>1.389713742724789</c:v>
                </c:pt>
                <c:pt idx="1061">
                  <c:v>1.3707091103456466</c:v>
                </c:pt>
                <c:pt idx="1062">
                  <c:v>1.3766480579641287</c:v>
                </c:pt>
                <c:pt idx="1063">
                  <c:v>1.3992160589143603</c:v>
                </c:pt>
                <c:pt idx="1064">
                  <c:v>1.4235657441501364</c:v>
                </c:pt>
                <c:pt idx="1065">
                  <c:v>1.4235657441501364</c:v>
                </c:pt>
                <c:pt idx="1066">
                  <c:v>1.400997743199905</c:v>
                </c:pt>
                <c:pt idx="1067">
                  <c:v>1.3710428305400371</c:v>
                </c:pt>
                <c:pt idx="1068">
                  <c:v>1.3646415270018621</c:v>
                </c:pt>
                <c:pt idx="1069">
                  <c:v>1.3646415270018621</c:v>
                </c:pt>
                <c:pt idx="1070">
                  <c:v>1.3733705772811917</c:v>
                </c:pt>
                <c:pt idx="1071">
                  <c:v>1.3768621973929236</c:v>
                </c:pt>
                <c:pt idx="1072">
                  <c:v>1.3919925512104283</c:v>
                </c:pt>
                <c:pt idx="1073">
                  <c:v>1.3919925512104283</c:v>
                </c:pt>
                <c:pt idx="1074">
                  <c:v>1.3931564245810055</c:v>
                </c:pt>
                <c:pt idx="1075">
                  <c:v>1.3797718808193669</c:v>
                </c:pt>
                <c:pt idx="1076">
                  <c:v>1.3855912476722532</c:v>
                </c:pt>
                <c:pt idx="1077">
                  <c:v>1.3966480446927374</c:v>
                </c:pt>
                <c:pt idx="1078">
                  <c:v>1.3908286778398509</c:v>
                </c:pt>
                <c:pt idx="1079">
                  <c:v>1.3885009310986964</c:v>
                </c:pt>
                <c:pt idx="1080">
                  <c:v>1.366387337057728</c:v>
                </c:pt>
                <c:pt idx="1081">
                  <c:v>1.3634776536312849</c:v>
                </c:pt>
                <c:pt idx="1082">
                  <c:v>1.3570763500931098</c:v>
                </c:pt>
                <c:pt idx="1083">
                  <c:v>1.3617318435754189</c:v>
                </c:pt>
                <c:pt idx="1084">
                  <c:v>1.3396182495344506</c:v>
                </c:pt>
                <c:pt idx="1085">
                  <c:v>1.3605679702048417</c:v>
                </c:pt>
                <c:pt idx="1086">
                  <c:v>1.3826815642458101</c:v>
                </c:pt>
                <c:pt idx="1087">
                  <c:v>1.4007216014897579</c:v>
                </c:pt>
                <c:pt idx="1088">
                  <c:v>1.3966480446927374</c:v>
                </c:pt>
                <c:pt idx="1089">
                  <c:v>1.3960661080074486</c:v>
                </c:pt>
                <c:pt idx="1090">
                  <c:v>1.3960661080074486</c:v>
                </c:pt>
                <c:pt idx="1091">
                  <c:v>1.3914106145251395</c:v>
                </c:pt>
                <c:pt idx="1092">
                  <c:v>1.4123603351955307</c:v>
                </c:pt>
                <c:pt idx="1093">
                  <c:v>1.4059590316573556</c:v>
                </c:pt>
                <c:pt idx="1094">
                  <c:v>1.3879189944134078</c:v>
                </c:pt>
                <c:pt idx="1095">
                  <c:v>1.3914106145251395</c:v>
                </c:pt>
                <c:pt idx="1096">
                  <c:v>1.3832635009310985</c:v>
                </c:pt>
                <c:pt idx="1097">
                  <c:v>1.3815176908752327</c:v>
                </c:pt>
                <c:pt idx="1098">
                  <c:v>1.3931564245810055</c:v>
                </c:pt>
                <c:pt idx="1099">
                  <c:v>1.3658054003724394</c:v>
                </c:pt>
                <c:pt idx="1100">
                  <c:v>1.3611499068901303</c:v>
                </c:pt>
                <c:pt idx="1101">
                  <c:v>1.3570763500931098</c:v>
                </c:pt>
                <c:pt idx="1102">
                  <c:v>1.3559124767225326</c:v>
                </c:pt>
                <c:pt idx="1103">
                  <c:v>1.3506750465549349</c:v>
                </c:pt>
                <c:pt idx="1104">
                  <c:v>1.3495111731843574</c:v>
                </c:pt>
                <c:pt idx="1105">
                  <c:v>1.3431098696461823</c:v>
                </c:pt>
                <c:pt idx="1106">
                  <c:v>1.3431098696461823</c:v>
                </c:pt>
                <c:pt idx="1107">
                  <c:v>1.3308891992551211</c:v>
                </c:pt>
                <c:pt idx="1108">
                  <c:v>1.3175046554934822</c:v>
                </c:pt>
                <c:pt idx="1109">
                  <c:v>1.3006284916201116</c:v>
                </c:pt>
                <c:pt idx="1110">
                  <c:v>1.2948091247672253</c:v>
                </c:pt>
                <c:pt idx="1111">
                  <c:v>1.3052839851024207</c:v>
                </c:pt>
                <c:pt idx="1112">
                  <c:v>1.3145949720670391</c:v>
                </c:pt>
                <c:pt idx="1113">
                  <c:v>1.3093575418994412</c:v>
                </c:pt>
                <c:pt idx="1114">
                  <c:v>1.3535847299813781</c:v>
                </c:pt>
                <c:pt idx="1115">
                  <c:v>1.3460195530726256</c:v>
                </c:pt>
                <c:pt idx="1116">
                  <c:v>1.3477653631284916</c:v>
                </c:pt>
                <c:pt idx="1117">
                  <c:v>1.3477653631284916</c:v>
                </c:pt>
                <c:pt idx="1118">
                  <c:v>1.3553305400372437</c:v>
                </c:pt>
                <c:pt idx="1119">
                  <c:v>1.358240223463687</c:v>
                </c:pt>
                <c:pt idx="1120">
                  <c:v>1.3838454376163873</c:v>
                </c:pt>
                <c:pt idx="1121">
                  <c:v>1.3885009310986964</c:v>
                </c:pt>
                <c:pt idx="1122">
                  <c:v>1.3826815642458101</c:v>
                </c:pt>
                <c:pt idx="1123">
                  <c:v>1.3879189944134078</c:v>
                </c:pt>
                <c:pt idx="1124">
                  <c:v>1.3989757914338918</c:v>
                </c:pt>
                <c:pt idx="1125">
                  <c:v>1.4001396648044691</c:v>
                </c:pt>
                <c:pt idx="1126">
                  <c:v>1.4100325884543761</c:v>
                </c:pt>
                <c:pt idx="1127">
                  <c:v>1.4100325884543761</c:v>
                </c:pt>
                <c:pt idx="1128">
                  <c:v>1.4123603351955307</c:v>
                </c:pt>
                <c:pt idx="1129">
                  <c:v>1.4059590316573556</c:v>
                </c:pt>
                <c:pt idx="1130">
                  <c:v>1.4024674115456239</c:v>
                </c:pt>
                <c:pt idx="1131">
                  <c:v>1.4228351955307261</c:v>
                </c:pt>
                <c:pt idx="1132">
                  <c:v>1.4146880819366852</c:v>
                </c:pt>
                <c:pt idx="1133">
                  <c:v>1.4245810055865922</c:v>
                </c:pt>
                <c:pt idx="1134">
                  <c:v>1.4245810055865922</c:v>
                </c:pt>
                <c:pt idx="1135">
                  <c:v>1.423417132216015</c:v>
                </c:pt>
                <c:pt idx="1136">
                  <c:v>1.4251629422718806</c:v>
                </c:pt>
                <c:pt idx="1137">
                  <c:v>1.4170158286778398</c:v>
                </c:pt>
                <c:pt idx="1138">
                  <c:v>1.4199255121042829</c:v>
                </c:pt>
                <c:pt idx="1139">
                  <c:v>1.4385474860335195</c:v>
                </c:pt>
                <c:pt idx="1140">
                  <c:v>1.4036312849162011</c:v>
                </c:pt>
                <c:pt idx="1141">
                  <c:v>1.3768621973929236</c:v>
                </c:pt>
                <c:pt idx="1142">
                  <c:v>1.387337057728119</c:v>
                </c:pt>
                <c:pt idx="1143">
                  <c:v>1.379189944134078</c:v>
                </c:pt>
                <c:pt idx="1144">
                  <c:v>1.4111012169783319</c:v>
                </c:pt>
                <c:pt idx="1145">
                  <c:v>1.4152567527456219</c:v>
                </c:pt>
                <c:pt idx="1146">
                  <c:v>1.4105075690115763</c:v>
                </c:pt>
                <c:pt idx="1147">
                  <c:v>1.4021964974769963</c:v>
                </c:pt>
                <c:pt idx="1148">
                  <c:v>1.4027901454437519</c:v>
                </c:pt>
                <c:pt idx="1149">
                  <c:v>1.4057583852775306</c:v>
                </c:pt>
                <c:pt idx="1150">
                  <c:v>1.4093202730780647</c:v>
                </c:pt>
                <c:pt idx="1151">
                  <c:v>1.4063520332442863</c:v>
                </c:pt>
                <c:pt idx="1152">
                  <c:v>1.4045710893440191</c:v>
                </c:pt>
                <c:pt idx="1153">
                  <c:v>1.3992282576432178</c:v>
                </c:pt>
                <c:pt idx="1154">
                  <c:v>1.3897298901751263</c:v>
                </c:pt>
                <c:pt idx="1155">
                  <c:v>1.3802315227070348</c:v>
                </c:pt>
                <c:pt idx="1156">
                  <c:v>1.3814188186405463</c:v>
                </c:pt>
                <c:pt idx="1157">
                  <c:v>1.3790442267735235</c:v>
                </c:pt>
                <c:pt idx="1158">
                  <c:v>1.3737013950727219</c:v>
                </c:pt>
                <c:pt idx="1159">
                  <c:v>1.3452062926684476</c:v>
                </c:pt>
                <c:pt idx="1160">
                  <c:v>1.342831700801425</c:v>
                </c:pt>
                <c:pt idx="1161">
                  <c:v>1.3374888691006235</c:v>
                </c:pt>
                <c:pt idx="1162">
                  <c:v>1.3386761650341348</c:v>
                </c:pt>
                <c:pt idx="1163">
                  <c:v>1.3309587414663107</c:v>
                </c:pt>
                <c:pt idx="1164">
                  <c:v>1.3416444048679135</c:v>
                </c:pt>
                <c:pt idx="1165">
                  <c:v>1.3351142772336004</c:v>
                </c:pt>
                <c:pt idx="1166">
                  <c:v>1.3184921341644407</c:v>
                </c:pt>
                <c:pt idx="1167">
                  <c:v>1.3256159097655091</c:v>
                </c:pt>
                <c:pt idx="1168">
                  <c:v>1.3208667260314635</c:v>
                </c:pt>
                <c:pt idx="1169">
                  <c:v>1.3309587414663107</c:v>
                </c:pt>
                <c:pt idx="1170">
                  <c:v>1.3184921341644407</c:v>
                </c:pt>
                <c:pt idx="1171">
                  <c:v>1.3220540219649748</c:v>
                </c:pt>
                <c:pt idx="1172">
                  <c:v>1.3119620065301278</c:v>
                </c:pt>
                <c:pt idx="1173">
                  <c:v>1.2923716236271892</c:v>
                </c:pt>
                <c:pt idx="1174">
                  <c:v>1.290590679726922</c:v>
                </c:pt>
                <c:pt idx="1175">
                  <c:v>1.2816859602255863</c:v>
                </c:pt>
                <c:pt idx="1176">
                  <c:v>1.2977144553279905</c:v>
                </c:pt>
                <c:pt idx="1177">
                  <c:v>1.3137429504303948</c:v>
                </c:pt>
                <c:pt idx="1178">
                  <c:v>1.3095874146631048</c:v>
                </c:pt>
                <c:pt idx="1179">
                  <c:v>1.3315523894330663</c:v>
                </c:pt>
                <c:pt idx="1180">
                  <c:v>1.3333333333333335</c:v>
                </c:pt>
                <c:pt idx="1181">
                  <c:v>1.3440189967349363</c:v>
                </c:pt>
                <c:pt idx="1182">
                  <c:v>1.3374888691006235</c:v>
                </c:pt>
                <c:pt idx="1183">
                  <c:v>1.3422380528346691</c:v>
                </c:pt>
                <c:pt idx="1184">
                  <c:v>1.3677649154051648</c:v>
                </c:pt>
                <c:pt idx="1185">
                  <c:v>1.3677649154051648</c:v>
                </c:pt>
                <c:pt idx="1186">
                  <c:v>1.3647966755713861</c:v>
                </c:pt>
                <c:pt idx="1187">
                  <c:v>1.3570792520035619</c:v>
                </c:pt>
                <c:pt idx="1188">
                  <c:v>1.3535173642030278</c:v>
                </c:pt>
                <c:pt idx="1189">
                  <c:v>1.3618284357376078</c:v>
                </c:pt>
                <c:pt idx="1190">
                  <c:v>1.3784505788067676</c:v>
                </c:pt>
                <c:pt idx="1191">
                  <c:v>1.3683585633719206</c:v>
                </c:pt>
                <c:pt idx="1192">
                  <c:v>1.3719204511724548</c:v>
                </c:pt>
                <c:pt idx="1193">
                  <c:v>1.3671712674384091</c:v>
                </c:pt>
                <c:pt idx="1194">
                  <c:v>1.3612347877708519</c:v>
                </c:pt>
                <c:pt idx="1195">
                  <c:v>1.351142772336005</c:v>
                </c:pt>
                <c:pt idx="1196">
                  <c:v>1.3327396853665776</c:v>
                </c:pt>
                <c:pt idx="1197">
                  <c:v>1.3630157316711191</c:v>
                </c:pt>
                <c:pt idx="1198">
                  <c:v>1.3772632828732563</c:v>
                </c:pt>
                <c:pt idx="1199">
                  <c:v>1.3986346096764619</c:v>
                </c:pt>
                <c:pt idx="1200">
                  <c:v>1.4069456812110419</c:v>
                </c:pt>
                <c:pt idx="1201">
                  <c:v>1.4063520332442863</c:v>
                </c:pt>
                <c:pt idx="1202">
                  <c:v>1.3944790739091719</c:v>
                </c:pt>
                <c:pt idx="1203">
                  <c:v>1.396853665776195</c:v>
                </c:pt>
                <c:pt idx="1204">
                  <c:v>1.3796378747402791</c:v>
                </c:pt>
                <c:pt idx="1205">
                  <c:v>1.3683585633719206</c:v>
                </c:pt>
                <c:pt idx="1206">
                  <c:v>1.3630157316711191</c:v>
                </c:pt>
                <c:pt idx="1207">
                  <c:v>1.3422380528346691</c:v>
                </c:pt>
                <c:pt idx="1208">
                  <c:v>1.3891362422083704</c:v>
                </c:pt>
                <c:pt idx="1209">
                  <c:v>1.4177292046144507</c:v>
                </c:pt>
                <c:pt idx="1210">
                  <c:v>1.414086217364906</c:v>
                </c:pt>
                <c:pt idx="1211">
                  <c:v>1.4225865209471769</c:v>
                </c:pt>
                <c:pt idx="1212">
                  <c:v>1.4329083181542199</c:v>
                </c:pt>
                <c:pt idx="1213">
                  <c:v>1.4268366727383122</c:v>
                </c:pt>
                <c:pt idx="1214">
                  <c:v>1.427443837279903</c:v>
                </c:pt>
                <c:pt idx="1215">
                  <c:v>1.4207650273224044</c:v>
                </c:pt>
                <c:pt idx="1216">
                  <c:v>1.414086217364906</c:v>
                </c:pt>
                <c:pt idx="1217">
                  <c:v>1.4262295081967213</c:v>
                </c:pt>
                <c:pt idx="1218">
                  <c:v>1.4225865209471769</c:v>
                </c:pt>
                <c:pt idx="1219">
                  <c:v>1.3934426229508197</c:v>
                </c:pt>
                <c:pt idx="1220">
                  <c:v>1.4189435336976322</c:v>
                </c:pt>
                <c:pt idx="1221">
                  <c:v>1.4134790528233152</c:v>
                </c:pt>
                <c:pt idx="1222">
                  <c:v>1.4231936854887677</c:v>
                </c:pt>
                <c:pt idx="1223">
                  <c:v>1.4438372799028538</c:v>
                </c:pt>
                <c:pt idx="1224">
                  <c:v>1.4462659380692169</c:v>
                </c:pt>
                <c:pt idx="1225">
                  <c:v>1.4189435336976322</c:v>
                </c:pt>
                <c:pt idx="1226">
                  <c:v>1.3928354584092291</c:v>
                </c:pt>
                <c:pt idx="1227">
                  <c:v>1.4074074074074074</c:v>
                </c:pt>
                <c:pt idx="1228">
                  <c:v>1.3934426229508197</c:v>
                </c:pt>
                <c:pt idx="1229">
                  <c:v>1.3794778384942319</c:v>
                </c:pt>
                <c:pt idx="1230">
                  <c:v>1.3794778384942319</c:v>
                </c:pt>
                <c:pt idx="1231">
                  <c:v>1.3466909532483304</c:v>
                </c:pt>
                <c:pt idx="1232">
                  <c:v>1.3472981177899213</c:v>
                </c:pt>
                <c:pt idx="1233">
                  <c:v>1.3503339404978749</c:v>
                </c:pt>
                <c:pt idx="1234">
                  <c:v>1.3545840922890104</c:v>
                </c:pt>
                <c:pt idx="1235">
                  <c:v>1.3363691560412874</c:v>
                </c:pt>
                <c:pt idx="1236">
                  <c:v>1.3412264723740135</c:v>
                </c:pt>
                <c:pt idx="1237">
                  <c:v>1.3260473588342441</c:v>
                </c:pt>
                <c:pt idx="1238">
                  <c:v>1.3181542197935643</c:v>
                </c:pt>
                <c:pt idx="1239">
                  <c:v>1.3187613843351549</c:v>
                </c:pt>
                <c:pt idx="1240">
                  <c:v>1.3108682452944749</c:v>
                </c:pt>
                <c:pt idx="1241">
                  <c:v>1.3412264723740135</c:v>
                </c:pt>
                <c:pt idx="1242">
                  <c:v>1.3527625986642382</c:v>
                </c:pt>
                <c:pt idx="1243">
                  <c:v>1.3460837887067396</c:v>
                </c:pt>
                <c:pt idx="1244">
                  <c:v>1.3570127504553735</c:v>
                </c:pt>
                <c:pt idx="1245">
                  <c:v>1.374620522161506</c:v>
                </c:pt>
                <c:pt idx="1246">
                  <c:v>1.366727383120826</c:v>
                </c:pt>
                <c:pt idx="1247">
                  <c:v>1.3764420157862782</c:v>
                </c:pt>
                <c:pt idx="1248">
                  <c:v>1.3734061930783243</c:v>
                </c:pt>
                <c:pt idx="1249">
                  <c:v>1.3727990285367335</c:v>
                </c:pt>
                <c:pt idx="1250">
                  <c:v>1.3624772313296905</c:v>
                </c:pt>
                <c:pt idx="1251">
                  <c:v>1.3545840922890104</c:v>
                </c:pt>
                <c:pt idx="1252">
                  <c:v>1.361262902246509</c:v>
                </c:pt>
                <c:pt idx="1253">
                  <c:v>1.3588342440801457</c:v>
                </c:pt>
                <c:pt idx="1254">
                  <c:v>1.3551912568306013</c:v>
                </c:pt>
                <c:pt idx="1255">
                  <c:v>1.3551912568306013</c:v>
                </c:pt>
                <c:pt idx="1256">
                  <c:v>1.3515482695810566</c:v>
                </c:pt>
                <c:pt idx="1257">
                  <c:v>1.3454766241651488</c:v>
                </c:pt>
                <c:pt idx="1258">
                  <c:v>1.331511839708561</c:v>
                </c:pt>
                <c:pt idx="1259">
                  <c:v>1.3454766241651488</c:v>
                </c:pt>
                <c:pt idx="1260">
                  <c:v>1.3387978142076504</c:v>
                </c:pt>
                <c:pt idx="1261">
                  <c:v>1.3381906496660596</c:v>
                </c:pt>
                <c:pt idx="1262">
                  <c:v>1.3357619914996965</c:v>
                </c:pt>
                <c:pt idx="1263">
                  <c:v>1.3321190042501521</c:v>
                </c:pt>
                <c:pt idx="1264">
                  <c:v>1.3278688524590165</c:v>
                </c:pt>
                <c:pt idx="1265">
                  <c:v>1.3211900425015182</c:v>
                </c:pt>
                <c:pt idx="1266">
                  <c:v>1.2987249544626596</c:v>
                </c:pt>
                <c:pt idx="1267">
                  <c:v>1.2665452337583485</c:v>
                </c:pt>
                <c:pt idx="1268">
                  <c:v>1.3157255616272012</c:v>
                </c:pt>
                <c:pt idx="1269">
                  <c:v>1.3381906496660596</c:v>
                </c:pt>
                <c:pt idx="1270">
                  <c:v>1.3357619914996965</c:v>
                </c:pt>
                <c:pt idx="1271">
                  <c:v>1.3375834851244688</c:v>
                </c:pt>
                <c:pt idx="1272">
                  <c:v>1.3430479659987857</c:v>
                </c:pt>
                <c:pt idx="1273">
                  <c:v>1.344869459623558</c:v>
                </c:pt>
                <c:pt idx="1274">
                  <c:v>1.3008509150250611</c:v>
                </c:pt>
                <c:pt idx="1275">
                  <c:v>1.2985196409837976</c:v>
                </c:pt>
                <c:pt idx="1276">
                  <c:v>1.306096281617904</c:v>
                </c:pt>
                <c:pt idx="1277">
                  <c:v>1.3014337335353769</c:v>
                </c:pt>
                <c:pt idx="1278">
                  <c:v>1.2956055484322182</c:v>
                </c:pt>
                <c:pt idx="1279">
                  <c:v>1.286280452267164</c:v>
                </c:pt>
                <c:pt idx="1280">
                  <c:v>1.2909430003496909</c:v>
                </c:pt>
                <c:pt idx="1281">
                  <c:v>1.2909430003496909</c:v>
                </c:pt>
                <c:pt idx="1282">
                  <c:v>1.3020165520456928</c:v>
                </c:pt>
                <c:pt idx="1283">
                  <c:v>1.2956055484322182</c:v>
                </c:pt>
                <c:pt idx="1284">
                  <c:v>1.2996852780044295</c:v>
                </c:pt>
                <c:pt idx="1285">
                  <c:v>1.3043478260869563</c:v>
                </c:pt>
                <c:pt idx="1286">
                  <c:v>1.2926914558806386</c:v>
                </c:pt>
                <c:pt idx="1287">
                  <c:v>1.2851148152465321</c:v>
                </c:pt>
                <c:pt idx="1288">
                  <c:v>1.2961883669425338</c:v>
                </c:pt>
                <c:pt idx="1289">
                  <c:v>1.2938570929012705</c:v>
                </c:pt>
                <c:pt idx="1290">
                  <c:v>1.2944399114115863</c:v>
                </c:pt>
                <c:pt idx="1291">
                  <c:v>1.2897773633290592</c:v>
                </c:pt>
                <c:pt idx="1292">
                  <c:v>1.2845319967362161</c:v>
                </c:pt>
                <c:pt idx="1293">
                  <c:v>1.2705443524886351</c:v>
                </c:pt>
                <c:pt idx="1294">
                  <c:v>1.2635505303648442</c:v>
                </c:pt>
                <c:pt idx="1295">
                  <c:v>1.2437347010141042</c:v>
                </c:pt>
                <c:pt idx="1296">
                  <c:v>1.2437347010141042</c:v>
                </c:pt>
                <c:pt idx="1297">
                  <c:v>1.2256673271943117</c:v>
                </c:pt>
                <c:pt idx="1298">
                  <c:v>1.2332439678284182</c:v>
                </c:pt>
                <c:pt idx="1299">
                  <c:v>1.2204219606014688</c:v>
                </c:pt>
                <c:pt idx="1300">
                  <c:v>1.2221704161324163</c:v>
                </c:pt>
                <c:pt idx="1301">
                  <c:v>1.2128453199673619</c:v>
                </c:pt>
                <c:pt idx="1302">
                  <c:v>1.2204219606014688</c:v>
                </c:pt>
                <c:pt idx="1303">
                  <c:v>1.3043478260869563</c:v>
                </c:pt>
                <c:pt idx="1304">
                  <c:v>1.3113416482107472</c:v>
                </c:pt>
                <c:pt idx="1305">
                  <c:v>1.3002680965147451</c:v>
                </c:pt>
                <c:pt idx="1306">
                  <c:v>1.2851148152465321</c:v>
                </c:pt>
                <c:pt idx="1307">
                  <c:v>1.3264949294789603</c:v>
                </c:pt>
                <c:pt idx="1308">
                  <c:v>1.3264949294789603</c:v>
                </c:pt>
                <c:pt idx="1309">
                  <c:v>1.3195011073551695</c:v>
                </c:pt>
                <c:pt idx="1310">
                  <c:v>1.3066791001282201</c:v>
                </c:pt>
                <c:pt idx="1311">
                  <c:v>1.311924466721063</c:v>
                </c:pt>
                <c:pt idx="1312">
                  <c:v>1.3066791001282201</c:v>
                </c:pt>
                <c:pt idx="1313">
                  <c:v>1.2897773633290592</c:v>
                </c:pt>
                <c:pt idx="1314">
                  <c:v>1.2827835412052686</c:v>
                </c:pt>
                <c:pt idx="1315">
                  <c:v>1.2705443524886351</c:v>
                </c:pt>
                <c:pt idx="1316">
                  <c:v>1.2722928080195826</c:v>
                </c:pt>
                <c:pt idx="1317">
                  <c:v>1.2845319967362161</c:v>
                </c:pt>
                <c:pt idx="1318">
                  <c:v>1.2886117263084274</c:v>
                </c:pt>
                <c:pt idx="1319">
                  <c:v>1.2775381746124257</c:v>
                </c:pt>
                <c:pt idx="1320">
                  <c:v>1.2670474414267396</c:v>
                </c:pt>
                <c:pt idx="1321">
                  <c:v>1.2618020748338965</c:v>
                </c:pt>
                <c:pt idx="1322">
                  <c:v>1.2670474414267396</c:v>
                </c:pt>
                <c:pt idx="1323">
                  <c:v>1.2647161673854761</c:v>
                </c:pt>
                <c:pt idx="1324">
                  <c:v>1.2530597971791584</c:v>
                </c:pt>
                <c:pt idx="1325">
                  <c:v>1.2606364378132648</c:v>
                </c:pt>
                <c:pt idx="1326">
                  <c:v>1.2932742743909547</c:v>
                </c:pt>
                <c:pt idx="1327">
                  <c:v>1.2658818044061078</c:v>
                </c:pt>
                <c:pt idx="1328">
                  <c:v>1.275851851851852</c:v>
                </c:pt>
                <c:pt idx="1329">
                  <c:v>1.277037037037037</c:v>
                </c:pt>
                <c:pt idx="1330">
                  <c:v>1.277037037037037</c:v>
                </c:pt>
                <c:pt idx="1331">
                  <c:v>1.2717037037037038</c:v>
                </c:pt>
                <c:pt idx="1332">
                  <c:v>1.2794074074074073</c:v>
                </c:pt>
                <c:pt idx="1333">
                  <c:v>1.2580740740740741</c:v>
                </c:pt>
                <c:pt idx="1334">
                  <c:v>1.2794074074074073</c:v>
                </c:pt>
                <c:pt idx="1335">
                  <c:v>1.2871111111111111</c:v>
                </c:pt>
                <c:pt idx="1336">
                  <c:v>1.2711111111111111</c:v>
                </c:pt>
                <c:pt idx="1337">
                  <c:v>1.2551111111111111</c:v>
                </c:pt>
                <c:pt idx="1338">
                  <c:v>1.248</c:v>
                </c:pt>
                <c:pt idx="1339">
                  <c:v>1.2260740740740741</c:v>
                </c:pt>
                <c:pt idx="1340">
                  <c:v>1.2124444444444444</c:v>
                </c:pt>
                <c:pt idx="1341">
                  <c:v>1.2266666666666666</c:v>
                </c:pt>
                <c:pt idx="1342">
                  <c:v>1.2213333333333334</c:v>
                </c:pt>
                <c:pt idx="1343">
                  <c:v>1.2497777777777779</c:v>
                </c:pt>
                <c:pt idx="1344">
                  <c:v>1.2503703703703704</c:v>
                </c:pt>
                <c:pt idx="1345">
                  <c:v>1.2408888888888889</c:v>
                </c:pt>
                <c:pt idx="1346">
                  <c:v>1.2509629629629628</c:v>
                </c:pt>
                <c:pt idx="1347">
                  <c:v>1.2539259259259259</c:v>
                </c:pt>
                <c:pt idx="1348">
                  <c:v>1.2497777777777779</c:v>
                </c:pt>
                <c:pt idx="1349">
                  <c:v>1.2438518518518518</c:v>
                </c:pt>
                <c:pt idx="1350">
                  <c:v>1.2438518518518518</c:v>
                </c:pt>
                <c:pt idx="1351">
                  <c:v>1.2302222222222223</c:v>
                </c:pt>
                <c:pt idx="1352">
                  <c:v>1.2272592592592593</c:v>
                </c:pt>
                <c:pt idx="1353">
                  <c:v>1.223111111111111</c:v>
                </c:pt>
                <c:pt idx="1354">
                  <c:v>1.2242962962962962</c:v>
                </c:pt>
                <c:pt idx="1355">
                  <c:v>1.2379259259259259</c:v>
                </c:pt>
                <c:pt idx="1356">
                  <c:v>1.2426666666666666</c:v>
                </c:pt>
                <c:pt idx="1357">
                  <c:v>1.2355555555555557</c:v>
                </c:pt>
                <c:pt idx="1358">
                  <c:v>1.2272592592592593</c:v>
                </c:pt>
                <c:pt idx="1359">
                  <c:v>1.2219259259259261</c:v>
                </c:pt>
                <c:pt idx="1360">
                  <c:v>1.2296296296296296</c:v>
                </c:pt>
              </c:numCache>
            </c:numRef>
          </c:val>
          <c:smooth val="0"/>
          <c:extLst>
            <c:ext xmlns:c16="http://schemas.microsoft.com/office/drawing/2014/chart" uri="{C3380CC4-5D6E-409C-BE32-E72D297353CC}">
              <c16:uniqueId val="{00000005-C0C0-4B03-B29D-A230CBDCCEFB}"/>
            </c:ext>
          </c:extLst>
        </c:ser>
        <c:dLbls>
          <c:showLegendKey val="0"/>
          <c:showVal val="0"/>
          <c:showCatName val="0"/>
          <c:showSerName val="0"/>
          <c:showPercent val="0"/>
          <c:showBubbleSize val="0"/>
        </c:dLbls>
        <c:smooth val="0"/>
        <c:axId val="666965984"/>
        <c:axId val="666965024"/>
      </c:lineChart>
      <c:dateAx>
        <c:axId val="666965984"/>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965024"/>
        <c:crosses val="autoZero"/>
        <c:auto val="1"/>
        <c:lblOffset val="100"/>
        <c:baseTimeUnit val="days"/>
      </c:dateAx>
      <c:valAx>
        <c:axId val="666965024"/>
        <c:scaling>
          <c:orientation val="minMax"/>
          <c:min val="0.4"/>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965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9451A03-E424-496D-9F1B-0A58A6E348FE}">
  <sheetPr/>
  <sheetViews>
    <sheetView zoomScale="105"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8672286" cy="6295571"/>
    <xdr:graphicFrame macro="">
      <xdr:nvGraphicFramePr>
        <xdr:cNvPr id="2" name="Chart 1">
          <a:extLst>
            <a:ext uri="{FF2B5EF4-FFF2-40B4-BE49-F238E27FC236}">
              <a16:creationId xmlns:a16="http://schemas.microsoft.com/office/drawing/2014/main" id="{3512C141-65E4-B03F-331B-DA7C849B21E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38</xdr:col>
      <xdr:colOff>485774</xdr:colOff>
      <xdr:row>1337</xdr:row>
      <xdr:rowOff>33336</xdr:rowOff>
    </xdr:from>
    <xdr:to>
      <xdr:col>52</xdr:col>
      <xdr:colOff>419099</xdr:colOff>
      <xdr:row>1363</xdr:row>
      <xdr:rowOff>0</xdr:rowOff>
    </xdr:to>
    <xdr:graphicFrame macro="">
      <xdr:nvGraphicFramePr>
        <xdr:cNvPr id="4" name="Chart 3">
          <a:extLst>
            <a:ext uri="{FF2B5EF4-FFF2-40B4-BE49-F238E27FC236}">
              <a16:creationId xmlns:a16="http://schemas.microsoft.com/office/drawing/2014/main" id="{F6AC973B-3925-7420-0E63-A07FBCE67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14286</xdr:colOff>
      <xdr:row>1329</xdr:row>
      <xdr:rowOff>176211</xdr:rowOff>
    </xdr:from>
    <xdr:to>
      <xdr:col>23</xdr:col>
      <xdr:colOff>238124</xdr:colOff>
      <xdr:row>1354</xdr:row>
      <xdr:rowOff>142874</xdr:rowOff>
    </xdr:to>
    <xdr:graphicFrame macro="">
      <xdr:nvGraphicFramePr>
        <xdr:cNvPr id="5" name="Chart 4">
          <a:extLst>
            <a:ext uri="{FF2B5EF4-FFF2-40B4-BE49-F238E27FC236}">
              <a16:creationId xmlns:a16="http://schemas.microsoft.com/office/drawing/2014/main" id="{65E24BD7-BB8F-87D5-F8B8-AD75ED1626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1DD15-A375-48E8-BFBB-BC4E7D750CFB}">
  <dimension ref="A1:A23"/>
  <sheetViews>
    <sheetView workbookViewId="0"/>
  </sheetViews>
  <sheetFormatPr defaultRowHeight="15" x14ac:dyDescent="0.25"/>
  <sheetData>
    <row r="1" spans="1:1" x14ac:dyDescent="0.25">
      <c r="A1" t="s">
        <v>71</v>
      </c>
    </row>
    <row r="2" spans="1:1" x14ac:dyDescent="0.25">
      <c r="A2" t="s">
        <v>72</v>
      </c>
    </row>
    <row r="3" spans="1:1" x14ac:dyDescent="0.25">
      <c r="A3" t="s">
        <v>73</v>
      </c>
    </row>
    <row r="4" spans="1:1" x14ac:dyDescent="0.25">
      <c r="A4" t="s">
        <v>74</v>
      </c>
    </row>
    <row r="5" spans="1:1" x14ac:dyDescent="0.25">
      <c r="A5" t="s">
        <v>75</v>
      </c>
    </row>
    <row r="6" spans="1:1" x14ac:dyDescent="0.25">
      <c r="A6" t="s">
        <v>76</v>
      </c>
    </row>
    <row r="7" spans="1:1" x14ac:dyDescent="0.25">
      <c r="A7" t="s">
        <v>77</v>
      </c>
    </row>
    <row r="8" spans="1:1" x14ac:dyDescent="0.25">
      <c r="A8" t="s">
        <v>78</v>
      </c>
    </row>
    <row r="9" spans="1:1" x14ac:dyDescent="0.25">
      <c r="A9" t="s">
        <v>79</v>
      </c>
    </row>
    <row r="10" spans="1:1" x14ac:dyDescent="0.25">
      <c r="A10" t="s">
        <v>80</v>
      </c>
    </row>
    <row r="11" spans="1:1" x14ac:dyDescent="0.25">
      <c r="A11" t="s">
        <v>81</v>
      </c>
    </row>
    <row r="12" spans="1:1" x14ac:dyDescent="0.25">
      <c r="A12" t="s">
        <v>82</v>
      </c>
    </row>
    <row r="13" spans="1:1" x14ac:dyDescent="0.25">
      <c r="A13" t="s">
        <v>83</v>
      </c>
    </row>
    <row r="14" spans="1:1" x14ac:dyDescent="0.25">
      <c r="A14" t="s">
        <v>84</v>
      </c>
    </row>
    <row r="15" spans="1:1" x14ac:dyDescent="0.25">
      <c r="A15" t="s">
        <v>85</v>
      </c>
    </row>
    <row r="16" spans="1:1" x14ac:dyDescent="0.25">
      <c r="A16" t="s">
        <v>86</v>
      </c>
    </row>
    <row r="17" spans="1:1" x14ac:dyDescent="0.25">
      <c r="A17" t="s">
        <v>87</v>
      </c>
    </row>
    <row r="18" spans="1:1" x14ac:dyDescent="0.25">
      <c r="A18" t="s">
        <v>88</v>
      </c>
    </row>
    <row r="19" spans="1:1" x14ac:dyDescent="0.25">
      <c r="A19" t="s">
        <v>89</v>
      </c>
    </row>
    <row r="20" spans="1:1" x14ac:dyDescent="0.25">
      <c r="A20" t="s">
        <v>90</v>
      </c>
    </row>
    <row r="21" spans="1:1" x14ac:dyDescent="0.25">
      <c r="A21" t="s">
        <v>91</v>
      </c>
    </row>
    <row r="22" spans="1:1" x14ac:dyDescent="0.25">
      <c r="A22" t="s">
        <v>92</v>
      </c>
    </row>
    <row r="23" spans="1:1" x14ac:dyDescent="0.25">
      <c r="A23"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6743C-EE9E-49D0-9812-EFEABD5F76EC}">
  <dimension ref="A1:AL2138"/>
  <sheetViews>
    <sheetView showGridLines="0" tabSelected="1" workbookViewId="0">
      <pane xSplit="1" ySplit="2" topLeftCell="H1332" activePane="bottomRight" state="frozen"/>
      <selection pane="topRight" activeCell="B1" sqref="B1"/>
      <selection pane="bottomLeft" activeCell="A2" sqref="A2"/>
      <selection pane="bottomRight" activeCell="AA1336" sqref="AA1336"/>
    </sheetView>
  </sheetViews>
  <sheetFormatPr defaultRowHeight="15" x14ac:dyDescent="0.25"/>
  <cols>
    <col min="1" max="1" width="9.7109375" bestFit="1" customWidth="1"/>
    <col min="23" max="23" width="9.85546875" bestFit="1" customWidth="1"/>
  </cols>
  <sheetData>
    <row r="1" spans="1:38" x14ac:dyDescent="0.25">
      <c r="B1" s="67">
        <f>_xll.SNL.Clients.Office.Excel.Functions.SPG(B$2, "SP_PRICE_CLOSE", $A1)</f>
        <v>18.28</v>
      </c>
      <c r="C1" s="67">
        <f>_xll.SNL.Clients.Office.Excel.Functions.SPG(C$2, "SP_PRICE_CLOSE", $A1)</f>
        <v>24.45</v>
      </c>
      <c r="D1" s="67">
        <f>_xll.SNL.Clients.Office.Excel.Functions.SPG(D$2, "SP_PRICE_CLOSE", $A1)</f>
        <v>12.62</v>
      </c>
      <c r="E1" s="67">
        <f>_xll.SNL.Clients.Office.Excel.Functions.SPG(E$2, "SP_PRICE_CLOSE", $A1)</f>
        <v>11.32</v>
      </c>
      <c r="F1" s="67">
        <f>_xll.SNL.Clients.Office.Excel.Functions.SPG(F$2, "SP_PRICE_CLOSE", $A1)</f>
        <v>3.7</v>
      </c>
      <c r="G1" s="67">
        <f>_xll.SNL.Clients.Office.Excel.Functions.SPG(G$2, "SP_PRICE_CLOSE", $A1)</f>
        <v>18.21</v>
      </c>
      <c r="H1" s="67"/>
      <c r="I1" s="67">
        <f>_xll.SNL.Clients.Office.Excel.Functions.SPG(I$2, "SP_PRICE_CLOSE", $A1)</f>
        <v>12.92</v>
      </c>
      <c r="J1" s="70">
        <f>IFERROR(M1, M2)</f>
        <v>3.8300000000000001E-2</v>
      </c>
      <c r="K1" s="70">
        <f>IFERROR(N1, N2)</f>
        <v>3.85E-2</v>
      </c>
      <c r="L1" s="70">
        <f>((1+K1)^3)/((1+J1)^2)-1</f>
        <v>3.8900115580954076E-2</v>
      </c>
      <c r="M1" s="70">
        <f>_xll.SNL.Clients.Office.Excel.Functions.SPG(M$2, "SP_RATE_VALUE", $A1)/100</f>
        <v>3.8300000000000001E-2</v>
      </c>
      <c r="N1" s="70">
        <f>_xll.SNL.Clients.Office.Excel.Functions.SPG(N$2, "SP_RATE_VALUE", $A1)/100</f>
        <v>3.85E-2</v>
      </c>
      <c r="O1" s="70"/>
      <c r="P1" s="70"/>
      <c r="Q1" s="70"/>
      <c r="R1" s="70"/>
      <c r="S1" s="70"/>
      <c r="T1" s="70"/>
      <c r="U1" s="70"/>
      <c r="V1" s="70"/>
      <c r="W1" s="70"/>
      <c r="X1" s="70">
        <f>AVERAGE(X3:X1363)</f>
        <v>1.0650707315273547</v>
      </c>
      <c r="Y1" s="70">
        <f t="shared" ref="Y1:AC1" si="0">AVERAGE(Y3:Y1363)</f>
        <v>1.057908543353085</v>
      </c>
      <c r="Z1" s="70">
        <f t="shared" si="0"/>
        <v>0.97622938644225721</v>
      </c>
      <c r="AA1" s="70">
        <f t="shared" si="0"/>
        <v>0.92701197510663724</v>
      </c>
      <c r="AB1" s="70">
        <f t="shared" si="0"/>
        <v>0.88634872558051103</v>
      </c>
      <c r="AC1" s="70">
        <f t="shared" si="0"/>
        <v>1.2487064505977232</v>
      </c>
      <c r="AD1" s="70"/>
      <c r="AE1" s="70"/>
      <c r="AF1" s="70">
        <f>AVERAGE(AF3:AF1363)</f>
        <v>9.0091226375486111E-2</v>
      </c>
      <c r="AG1" s="70">
        <f t="shared" ref="AG1:AK1" si="1">AVERAGE(AG3:AG1363)</f>
        <v>9.7573455395796316E-2</v>
      </c>
      <c r="AH1" s="70">
        <f t="shared" si="1"/>
        <v>9.3529197339234871E-2</v>
      </c>
      <c r="AI1" s="70">
        <f t="shared" si="1"/>
        <v>9.7098829821205726E-2</v>
      </c>
      <c r="AJ1" s="70">
        <f t="shared" si="1"/>
        <v>0.12177637865548901</v>
      </c>
      <c r="AK1" s="70">
        <f t="shared" si="1"/>
        <v>9.4999545375691802E-2</v>
      </c>
    </row>
    <row r="2" spans="1:38" x14ac:dyDescent="0.25">
      <c r="B2" s="68" t="s">
        <v>45</v>
      </c>
      <c r="C2" s="68" t="s">
        <v>46</v>
      </c>
      <c r="D2" s="68" t="s">
        <v>47</v>
      </c>
      <c r="E2" s="68" t="s">
        <v>48</v>
      </c>
      <c r="F2" s="68" t="s">
        <v>49</v>
      </c>
      <c r="G2" s="68" t="s">
        <v>50</v>
      </c>
      <c r="H2" s="68"/>
      <c r="I2" s="68" t="s">
        <v>62</v>
      </c>
      <c r="J2" s="68" t="s">
        <v>56</v>
      </c>
      <c r="K2" s="68" t="s">
        <v>60</v>
      </c>
      <c r="L2" s="68" t="s">
        <v>61</v>
      </c>
      <c r="M2" s="69" t="s">
        <v>55</v>
      </c>
      <c r="N2" s="69" t="s">
        <v>59</v>
      </c>
      <c r="O2" s="68"/>
      <c r="P2" s="91" t="str">
        <f>B2</f>
        <v>ARCC</v>
      </c>
      <c r="Q2" s="91" t="str">
        <f t="shared" ref="Q2:U2" si="2">C2</f>
        <v>BXSL</v>
      </c>
      <c r="R2" s="91" t="str">
        <f t="shared" si="2"/>
        <v>GBDC</v>
      </c>
      <c r="S2" s="91" t="str">
        <f t="shared" si="2"/>
        <v>OBDC</v>
      </c>
      <c r="T2" s="91" t="str">
        <f t="shared" si="2"/>
        <v>TCPC</v>
      </c>
      <c r="U2" s="91" t="str">
        <f t="shared" si="2"/>
        <v>TSLX</v>
      </c>
      <c r="V2" s="91"/>
      <c r="W2" s="91"/>
      <c r="X2" s="94" t="str">
        <f>P2</f>
        <v>ARCC</v>
      </c>
      <c r="Y2" s="94" t="str">
        <f>Q2</f>
        <v>BXSL</v>
      </c>
      <c r="Z2" s="94" t="str">
        <f>R2</f>
        <v>GBDC</v>
      </c>
      <c r="AA2" s="94" t="str">
        <f>S2</f>
        <v>OBDC</v>
      </c>
      <c r="AB2" s="94" t="str">
        <f>T2</f>
        <v>TCPC</v>
      </c>
      <c r="AC2" s="94" t="str">
        <f>U2</f>
        <v>TSLX</v>
      </c>
      <c r="AD2" s="94"/>
      <c r="AE2" s="94"/>
      <c r="AF2" s="91" t="str">
        <f>P2</f>
        <v>ARCC</v>
      </c>
      <c r="AG2" s="91" t="str">
        <f t="shared" ref="AG2:AL2" si="3">Q2</f>
        <v>BXSL</v>
      </c>
      <c r="AH2" s="91" t="str">
        <f t="shared" si="3"/>
        <v>GBDC</v>
      </c>
      <c r="AI2" s="91" t="str">
        <f t="shared" si="3"/>
        <v>OBDC</v>
      </c>
      <c r="AJ2" s="91" t="str">
        <f t="shared" si="3"/>
        <v>TCPC</v>
      </c>
      <c r="AK2" s="91" t="str">
        <f t="shared" si="3"/>
        <v>TSLX</v>
      </c>
      <c r="AL2" s="91"/>
    </row>
    <row r="3" spans="1:38" x14ac:dyDescent="0.25">
      <c r="A3" s="65">
        <v>46101</v>
      </c>
      <c r="B3" s="71">
        <v>17.96</v>
      </c>
      <c r="C3" s="71">
        <v>23.76</v>
      </c>
      <c r="D3" s="71">
        <v>12.35</v>
      </c>
      <c r="E3" s="71">
        <v>11.15</v>
      </c>
      <c r="F3" s="71">
        <v>3.51</v>
      </c>
      <c r="G3" s="71">
        <v>17.75</v>
      </c>
      <c r="H3" s="71"/>
      <c r="I3" s="71">
        <v>12.7</v>
      </c>
      <c r="J3" s="72">
        <v>3.8800000000000001E-2</v>
      </c>
      <c r="K3" s="72">
        <v>3.9E-2</v>
      </c>
      <c r="L3" s="72">
        <v>3.9400115525318524E-2</v>
      </c>
      <c r="M3" s="72">
        <v>3.8800000000000001E-2</v>
      </c>
      <c r="N3" s="72">
        <v>3.9E-2</v>
      </c>
      <c r="O3" s="72"/>
      <c r="P3" s="67">
        <f>_xll.SNL.Clients.Office.Excel.Functions.SPG(P$2, "IQ_BVPS", "FQ0", $A3)</f>
        <v>19.942</v>
      </c>
      <c r="Q3" s="67">
        <f>_xll.SNL.Clients.Office.Excel.Functions.SPG(Q$2, "IQ_BVPS", "FQ0", $A3)</f>
        <v>26.922000000000001</v>
      </c>
      <c r="R3" s="67">
        <f>_xll.SNL.Clients.Office.Excel.Functions.SPG(R$2, "IQ_BVPS", "FQ0", $A3)</f>
        <v>14.842000000000001</v>
      </c>
      <c r="S3" s="67">
        <f>_xll.SNL.Clients.Office.Excel.Functions.SPG(S$2, "IQ_BVPS", "FQ0", $A3)</f>
        <v>14.811</v>
      </c>
      <c r="T3" s="67">
        <f>_xll.SNL.Clients.Office.Excel.Functions.SPG(T$2, "IQ_BVPS", "FQ0", $A3)</f>
        <v>7.0720000000000001</v>
      </c>
      <c r="U3" s="67">
        <f>_xll.SNL.Clients.Office.Excel.Functions.SPG(U$2, "IQ_BVPS", "FQ0", $A3)</f>
        <v>16.975999999999999</v>
      </c>
      <c r="V3" s="67"/>
      <c r="W3" s="66">
        <f>A3</f>
        <v>46101</v>
      </c>
      <c r="X3" s="92">
        <f>B3/P3</f>
        <v>0.90061177414502058</v>
      </c>
      <c r="Y3" s="92">
        <f>C3/Q3</f>
        <v>0.88254958769779368</v>
      </c>
      <c r="Z3" s="92">
        <f>D3/R3</f>
        <v>0.83209809998652462</v>
      </c>
      <c r="AA3" s="92">
        <f>E3/S3</f>
        <v>0.75281885085409495</v>
      </c>
      <c r="AB3" s="92">
        <f>F3/T3</f>
        <v>0.49632352941176466</v>
      </c>
      <c r="AC3" s="92">
        <f>G3/U3</f>
        <v>1.0455937794533459</v>
      </c>
      <c r="AD3" s="92"/>
      <c r="AE3" s="95">
        <f>A3</f>
        <v>46101</v>
      </c>
      <c r="AF3" s="93">
        <f>(_xll.SNL.Clients.Office.Excel.Functions.SPG(AF$2, "IQ_Common_div_declared", "FQ0", $A3)*4)/B3</f>
        <v>0.10690423162583518</v>
      </c>
      <c r="AG3" s="93">
        <f>(_xll.SNL.Clients.Office.Excel.Functions.SPG(AG$2, "IQ_Common_div_declared", "FQ0", $A3)*4)/C3</f>
        <v>0.12962962962962962</v>
      </c>
      <c r="AH3" s="93">
        <f>(_xll.SNL.Clients.Office.Excel.Functions.SPG(AH$2, "IQ_Common_div_declared", "FQ0", $A3)*4)/D3</f>
        <v>0.12631578947368421</v>
      </c>
      <c r="AI3" s="93">
        <f>(_xll.SNL.Clients.Office.Excel.Functions.SPG(AI$2, "IQ_Common_div_declared", "FQ0", $A3)*4)/E3</f>
        <v>0.13273542600896859</v>
      </c>
      <c r="AJ3" s="93">
        <f>(_xll.SNL.Clients.Office.Excel.Functions.SPG(AJ$2, "IQ_Common_div_declared", "FQ0", $A3)*4)/F3</f>
        <v>0.28490028490028491</v>
      </c>
      <c r="AK3" s="93">
        <f>(_xll.SNL.Clients.Office.Excel.Functions.SPG(AK$2, "IQ_Common_div_declared", "FQ0", $A3)*4)/G3</f>
        <v>0.11492957746478874</v>
      </c>
    </row>
    <row r="4" spans="1:38" x14ac:dyDescent="0.25">
      <c r="A4" s="66">
        <f>WORKDAY(A3, -1)</f>
        <v>46100</v>
      </c>
      <c r="B4" s="71">
        <v>18.190000000000001</v>
      </c>
      <c r="C4" s="71">
        <v>24.31</v>
      </c>
      <c r="D4" s="71">
        <v>12.55</v>
      </c>
      <c r="E4" s="71">
        <v>11.44</v>
      </c>
      <c r="F4" s="71">
        <v>3.61</v>
      </c>
      <c r="G4" s="71">
        <v>18.170000000000002</v>
      </c>
      <c r="H4" s="71"/>
      <c r="I4" s="71">
        <v>12.94</v>
      </c>
      <c r="J4" s="72">
        <v>3.7900000000000003E-2</v>
      </c>
      <c r="K4" s="72">
        <v>3.7900000000000003E-2</v>
      </c>
      <c r="L4" s="72">
        <v>3.7900000000000045E-2</v>
      </c>
      <c r="M4" s="72">
        <v>3.7900000000000003E-2</v>
      </c>
      <c r="N4" s="70">
        <f>_xll.SNL.Clients.Office.Excel.Functions.SPG(N$2, "SP_RATE_VALUE", $A4)/100</f>
        <v>3.7900000000000003E-2</v>
      </c>
      <c r="O4" s="72"/>
      <c r="P4" s="67">
        <f>_xll.SNL.Clients.Office.Excel.Functions.SPG(P$2, "IQ_BVPS", "FQ0", $A4)</f>
        <v>19.942</v>
      </c>
      <c r="Q4" s="67">
        <f>_xll.SNL.Clients.Office.Excel.Functions.SPG(Q$2, "IQ_BVPS", "FQ0", $A4)</f>
        <v>26.922000000000001</v>
      </c>
      <c r="R4" s="67">
        <f>_xll.SNL.Clients.Office.Excel.Functions.SPG(R$2, "IQ_BVPS", "FQ0", $A4)</f>
        <v>14.842000000000001</v>
      </c>
      <c r="S4" s="67">
        <f>_xll.SNL.Clients.Office.Excel.Functions.SPG(S$2, "IQ_BVPS", "FQ0", $A4)</f>
        <v>14.811</v>
      </c>
      <c r="T4" s="67">
        <f>_xll.SNL.Clients.Office.Excel.Functions.SPG(T$2, "IQ_BVPS", "FQ0", $A4)</f>
        <v>7.0720000000000001</v>
      </c>
      <c r="U4" s="67">
        <f>_xll.SNL.Clients.Office.Excel.Functions.SPG(U$2, "IQ_BVPS", "FQ0", $A4)</f>
        <v>16.975999999999999</v>
      </c>
      <c r="V4" s="67"/>
      <c r="W4" s="66">
        <f t="shared" ref="W4:W67" si="4">A4</f>
        <v>46100</v>
      </c>
      <c r="X4" s="92">
        <f t="shared" ref="X4:X67" si="5">B4/P4</f>
        <v>0.9121452211413098</v>
      </c>
      <c r="Y4" s="92">
        <f t="shared" ref="Y4:Y67" si="6">C4/Q4</f>
        <v>0.90297897630190915</v>
      </c>
      <c r="Z4" s="92">
        <f t="shared" ref="Z4:Z67" si="7">D4/R4</f>
        <v>0.84557337286080048</v>
      </c>
      <c r="AA4" s="92">
        <f t="shared" ref="AA4:AA67" si="8">E4/S4</f>
        <v>0.77239889271487405</v>
      </c>
      <c r="AB4" s="92">
        <f t="shared" ref="AB4:AB67" si="9">F4/T4</f>
        <v>0.51046380090497734</v>
      </c>
      <c r="AC4" s="92">
        <f t="shared" ref="AC4:AC67" si="10">G4/U4</f>
        <v>1.0703345900094252</v>
      </c>
      <c r="AD4" s="92"/>
      <c r="AE4" s="95">
        <f t="shared" ref="AE4:AE67" si="11">A4</f>
        <v>46100</v>
      </c>
      <c r="AF4" s="93">
        <f>(_xll.SNL.Clients.Office.Excel.Functions.SPG(AF$2, "IQ_Common_div_declared", "FQ0", $A4)*4)/B4</f>
        <v>0.10555250137438152</v>
      </c>
      <c r="AG4" s="93">
        <f>(_xll.SNL.Clients.Office.Excel.Functions.SPG(AG$2, "IQ_Common_div_declared", "FQ0", $A4)*4)/C4</f>
        <v>0.12669683257918554</v>
      </c>
      <c r="AH4" s="93">
        <f>(_xll.SNL.Clients.Office.Excel.Functions.SPG(AH$2, "IQ_Common_div_declared", "FQ0", $A4)*4)/D4</f>
        <v>0.12430278884462151</v>
      </c>
      <c r="AI4" s="93">
        <f>(_xll.SNL.Clients.Office.Excel.Functions.SPG(AI$2, "IQ_Common_div_declared", "FQ0", $A4)*4)/E4</f>
        <v>0.12937062937062938</v>
      </c>
      <c r="AJ4" s="93">
        <f>(_xll.SNL.Clients.Office.Excel.Functions.SPG(AJ$2, "IQ_Common_div_declared", "FQ0", $A4)*4)/F4</f>
        <v>0.2770083102493075</v>
      </c>
      <c r="AK4" s="93">
        <f>(_xll.SNL.Clients.Office.Excel.Functions.SPG(AK$2, "IQ_Common_div_declared", "FQ0", $A4)*4)/G4</f>
        <v>0.11227297743533296</v>
      </c>
    </row>
    <row r="5" spans="1:38" x14ac:dyDescent="0.25">
      <c r="A5" s="66">
        <f t="shared" ref="A5:A68" si="12">WORKDAY(A4, -1)</f>
        <v>46099</v>
      </c>
      <c r="B5" s="71">
        <v>18.28</v>
      </c>
      <c r="C5" s="71">
        <v>24.33</v>
      </c>
      <c r="D5" s="71">
        <v>12.48</v>
      </c>
      <c r="E5" s="71">
        <v>11.4</v>
      </c>
      <c r="F5" s="71">
        <v>3.56</v>
      </c>
      <c r="G5" s="71">
        <v>18.2</v>
      </c>
      <c r="H5" s="71"/>
      <c r="I5" s="71">
        <v>12.9</v>
      </c>
      <c r="J5" s="72">
        <v>3.7599999999999995E-2</v>
      </c>
      <c r="K5" s="72">
        <v>3.7599999999999995E-2</v>
      </c>
      <c r="L5" s="72">
        <v>3.7600000000000078E-2</v>
      </c>
      <c r="M5" s="72">
        <v>3.7599999999999995E-2</v>
      </c>
      <c r="N5" s="70">
        <f>_xll.SNL.Clients.Office.Excel.Functions.SPG(N$2, "SP_RATE_VALUE", $A5)/100</f>
        <v>3.7599999999999995E-2</v>
      </c>
      <c r="O5" s="72"/>
      <c r="P5" s="67">
        <f>_xll.SNL.Clients.Office.Excel.Functions.SPG(P$2, "IQ_BVPS", "FQ0", $A5)</f>
        <v>19.942</v>
      </c>
      <c r="Q5" s="67">
        <f>_xll.SNL.Clients.Office.Excel.Functions.SPG(Q$2, "IQ_BVPS", "FQ0", $A5)</f>
        <v>26.922000000000001</v>
      </c>
      <c r="R5" s="67">
        <f>_xll.SNL.Clients.Office.Excel.Functions.SPG(R$2, "IQ_BVPS", "FQ0", $A5)</f>
        <v>14.842000000000001</v>
      </c>
      <c r="S5" s="67">
        <f>_xll.SNL.Clients.Office.Excel.Functions.SPG(S$2, "IQ_BVPS", "FQ0", $A5)</f>
        <v>14.811</v>
      </c>
      <c r="T5" s="67">
        <f>_xll.SNL.Clients.Office.Excel.Functions.SPG(T$2, "IQ_BVPS", "FQ0", $A5)</f>
        <v>7.0720000000000001</v>
      </c>
      <c r="U5" s="67">
        <f>_xll.SNL.Clients.Office.Excel.Functions.SPG(U$2, "IQ_BVPS", "FQ0", $A5)</f>
        <v>16.975999999999999</v>
      </c>
      <c r="V5" s="67"/>
      <c r="W5" s="66">
        <f t="shared" si="4"/>
        <v>46099</v>
      </c>
      <c r="X5" s="92">
        <f t="shared" si="5"/>
        <v>0.91665830909637958</v>
      </c>
      <c r="Y5" s="92">
        <f t="shared" si="6"/>
        <v>0.90372186316024061</v>
      </c>
      <c r="Z5" s="92">
        <f t="shared" si="7"/>
        <v>0.84085702735480394</v>
      </c>
      <c r="AA5" s="92">
        <f t="shared" si="8"/>
        <v>0.76969819728580113</v>
      </c>
      <c r="AB5" s="92">
        <f t="shared" si="9"/>
        <v>0.50339366515837103</v>
      </c>
      <c r="AC5" s="92">
        <f t="shared" si="10"/>
        <v>1.0721017907634307</v>
      </c>
      <c r="AD5" s="92"/>
      <c r="AE5" s="95">
        <f t="shared" si="11"/>
        <v>46099</v>
      </c>
      <c r="AF5" s="93">
        <f>(_xll.SNL.Clients.Office.Excel.Functions.SPG(AF$2, "IQ_Common_div_declared", "FQ0", $A5)*4)/B5</f>
        <v>0.10503282275711159</v>
      </c>
      <c r="AG5" s="93">
        <f>(_xll.SNL.Clients.Office.Excel.Functions.SPG(AG$2, "IQ_Common_div_declared", "FQ0", $A5)*4)/C5</f>
        <v>0.12659268392930539</v>
      </c>
      <c r="AH5" s="93">
        <f>(_xll.SNL.Clients.Office.Excel.Functions.SPG(AH$2, "IQ_Common_div_declared", "FQ0", $A5)*4)/D5</f>
        <v>0.125</v>
      </c>
      <c r="AI5" s="93">
        <f>(_xll.SNL.Clients.Office.Excel.Functions.SPG(AI$2, "IQ_Common_div_declared", "FQ0", $A5)*4)/E5</f>
        <v>0.12982456140350876</v>
      </c>
      <c r="AJ5" s="93">
        <f>(_xll.SNL.Clients.Office.Excel.Functions.SPG(AJ$2, "IQ_Common_div_declared", "FQ0", $A5)*4)/F5</f>
        <v>0.2808988764044944</v>
      </c>
      <c r="AK5" s="93">
        <f>(_xll.SNL.Clients.Office.Excel.Functions.SPG(AK$2, "IQ_Common_div_declared", "FQ0", $A5)*4)/G5</f>
        <v>0.11208791208791209</v>
      </c>
    </row>
    <row r="6" spans="1:38" x14ac:dyDescent="0.25">
      <c r="A6" s="66">
        <f t="shared" si="12"/>
        <v>46098</v>
      </c>
      <c r="B6" s="71">
        <v>18.440000000000001</v>
      </c>
      <c r="C6" s="71">
        <v>24.47</v>
      </c>
      <c r="D6" s="71">
        <v>12.47</v>
      </c>
      <c r="E6" s="71">
        <v>11.45</v>
      </c>
      <c r="F6" s="71">
        <v>3.53</v>
      </c>
      <c r="G6" s="71">
        <v>18.239999999999998</v>
      </c>
      <c r="H6" s="71"/>
      <c r="I6" s="71">
        <v>12.95</v>
      </c>
      <c r="J6" s="72">
        <v>3.6799999999999999E-2</v>
      </c>
      <c r="K6" s="72">
        <v>3.6799999999999999E-2</v>
      </c>
      <c r="L6" s="72">
        <v>3.6799999999999944E-2</v>
      </c>
      <c r="M6" s="72">
        <v>3.6799999999999999E-2</v>
      </c>
      <c r="N6" s="70">
        <f>_xll.SNL.Clients.Office.Excel.Functions.SPG(N$2, "SP_RATE_VALUE", $A6)/100</f>
        <v>3.6799999999999999E-2</v>
      </c>
      <c r="O6" s="72"/>
      <c r="P6" s="67">
        <f>_xll.SNL.Clients.Office.Excel.Functions.SPG(P$2, "IQ_BVPS", "FQ0", $A6)</f>
        <v>19.942</v>
      </c>
      <c r="Q6" s="67">
        <f>_xll.SNL.Clients.Office.Excel.Functions.SPG(Q$2, "IQ_BVPS", "FQ0", $A6)</f>
        <v>26.922000000000001</v>
      </c>
      <c r="R6" s="67">
        <f>_xll.SNL.Clients.Office.Excel.Functions.SPG(R$2, "IQ_BVPS", "FQ0", $A6)</f>
        <v>14.842000000000001</v>
      </c>
      <c r="S6" s="67">
        <f>_xll.SNL.Clients.Office.Excel.Functions.SPG(S$2, "IQ_BVPS", "FQ0", $A6)</f>
        <v>14.811</v>
      </c>
      <c r="T6" s="67">
        <f>_xll.SNL.Clients.Office.Excel.Functions.SPG(T$2, "IQ_BVPS", "FQ0", $A6)</f>
        <v>7.0720000000000001</v>
      </c>
      <c r="U6" s="67">
        <f>_xll.SNL.Clients.Office.Excel.Functions.SPG(U$2, "IQ_BVPS", "FQ0", $A6)</f>
        <v>16.975999999999999</v>
      </c>
      <c r="V6" s="67"/>
      <c r="W6" s="66">
        <f t="shared" si="4"/>
        <v>46098</v>
      </c>
      <c r="X6" s="92">
        <f t="shared" si="5"/>
        <v>0.92468157657205907</v>
      </c>
      <c r="Y6" s="92">
        <f t="shared" si="6"/>
        <v>0.90892207116856094</v>
      </c>
      <c r="Z6" s="92">
        <f t="shared" si="7"/>
        <v>0.8401832637110902</v>
      </c>
      <c r="AA6" s="92">
        <f t="shared" si="8"/>
        <v>0.77307406657214228</v>
      </c>
      <c r="AB6" s="92">
        <f t="shared" si="9"/>
        <v>0.49915158371040719</v>
      </c>
      <c r="AC6" s="92">
        <f t="shared" si="10"/>
        <v>1.0744580584354382</v>
      </c>
      <c r="AD6" s="92"/>
      <c r="AE6" s="95">
        <f t="shared" si="11"/>
        <v>46098</v>
      </c>
      <c r="AF6" s="93">
        <f>(_xll.SNL.Clients.Office.Excel.Functions.SPG(AF$2, "IQ_Common_div_declared", "FQ0", $A6)*4)/B6</f>
        <v>0.10412147505422992</v>
      </c>
      <c r="AG6" s="93">
        <f>(_xll.SNL.Clients.Office.Excel.Functions.SPG(AG$2, "IQ_Common_div_declared", "FQ0", $A6)*4)/C6</f>
        <v>0.12586841029832449</v>
      </c>
      <c r="AH6" s="93">
        <f>(_xll.SNL.Clients.Office.Excel.Functions.SPG(AH$2, "IQ_Common_div_declared", "FQ0", $A6)*4)/D6</f>
        <v>0.12510024057738572</v>
      </c>
      <c r="AI6" s="93">
        <f>(_xll.SNL.Clients.Office.Excel.Functions.SPG(AI$2, "IQ_Common_div_declared", "FQ0", $A6)*4)/E6</f>
        <v>0.12925764192139738</v>
      </c>
      <c r="AJ6" s="93">
        <f>(_xll.SNL.Clients.Office.Excel.Functions.SPG(AJ$2, "IQ_Common_div_declared", "FQ0", $A6)*4)/F6</f>
        <v>0.28328611898016998</v>
      </c>
      <c r="AK6" s="93">
        <f>(_xll.SNL.Clients.Office.Excel.Functions.SPG(AK$2, "IQ_Common_div_declared", "FQ0", $A6)*4)/G6</f>
        <v>0.11184210526315791</v>
      </c>
    </row>
    <row r="7" spans="1:38" x14ac:dyDescent="0.25">
      <c r="A7" s="66">
        <f t="shared" si="12"/>
        <v>46097</v>
      </c>
      <c r="B7" s="71">
        <v>17.940000000000001</v>
      </c>
      <c r="C7" s="71">
        <v>23.53</v>
      </c>
      <c r="D7" s="71">
        <v>12.1</v>
      </c>
      <c r="E7" s="71">
        <v>11.11</v>
      </c>
      <c r="F7" s="71">
        <v>3.64</v>
      </c>
      <c r="G7" s="71">
        <v>17.670000000000002</v>
      </c>
      <c r="H7" s="71"/>
      <c r="I7" s="71">
        <v>12.54</v>
      </c>
      <c r="J7" s="72">
        <v>3.6799999999999999E-2</v>
      </c>
      <c r="K7" s="72">
        <v>3.6900000000000002E-2</v>
      </c>
      <c r="L7" s="72">
        <v>3.7100028936115415E-2</v>
      </c>
      <c r="M7" s="72">
        <v>3.6799999999999999E-2</v>
      </c>
      <c r="N7" s="70">
        <f>_xll.SNL.Clients.Office.Excel.Functions.SPG(N$2, "SP_RATE_VALUE", $A7)/100</f>
        <v>3.6900000000000002E-2</v>
      </c>
      <c r="O7" s="72"/>
      <c r="P7" s="67">
        <f>_xll.SNL.Clients.Office.Excel.Functions.SPG(P$2, "IQ_BVPS", "FQ0", $A7)</f>
        <v>19.942</v>
      </c>
      <c r="Q7" s="67">
        <f>_xll.SNL.Clients.Office.Excel.Functions.SPG(Q$2, "IQ_BVPS", "FQ0", $A7)</f>
        <v>26.922000000000001</v>
      </c>
      <c r="R7" s="67">
        <f>_xll.SNL.Clients.Office.Excel.Functions.SPG(R$2, "IQ_BVPS", "FQ0", $A7)</f>
        <v>14.842000000000001</v>
      </c>
      <c r="S7" s="67">
        <f>_xll.SNL.Clients.Office.Excel.Functions.SPG(S$2, "IQ_BVPS", "FQ0", $A7)</f>
        <v>14.811</v>
      </c>
      <c r="T7" s="67">
        <f>_xll.SNL.Clients.Office.Excel.Functions.SPG(T$2, "IQ_BVPS", "FQ0", $A7)</f>
        <v>7.0720000000000001</v>
      </c>
      <c r="U7" s="67">
        <f>_xll.SNL.Clients.Office.Excel.Functions.SPG(U$2, "IQ_BVPS", "FQ0", $A7)</f>
        <v>16.975999999999999</v>
      </c>
      <c r="V7" s="67"/>
      <c r="W7" s="66">
        <f t="shared" si="4"/>
        <v>46097</v>
      </c>
      <c r="X7" s="92">
        <f t="shared" si="5"/>
        <v>0.89960886571056065</v>
      </c>
      <c r="Y7" s="92">
        <f t="shared" si="6"/>
        <v>0.87400638882698167</v>
      </c>
      <c r="Z7" s="92">
        <f t="shared" si="7"/>
        <v>0.81525400889368005</v>
      </c>
      <c r="AA7" s="92">
        <f t="shared" si="8"/>
        <v>0.75011815542502192</v>
      </c>
      <c r="AB7" s="92">
        <f t="shared" si="9"/>
        <v>0.51470588235294124</v>
      </c>
      <c r="AC7" s="92">
        <f t="shared" si="10"/>
        <v>1.0408812441093309</v>
      </c>
      <c r="AD7" s="92"/>
      <c r="AE7" s="95">
        <f t="shared" si="11"/>
        <v>46097</v>
      </c>
      <c r="AF7" s="93">
        <f>(_xll.SNL.Clients.Office.Excel.Functions.SPG(AF$2, "IQ_Common_div_declared", "FQ0", $A7)*4)/B7</f>
        <v>0.10702341137123744</v>
      </c>
      <c r="AG7" s="93">
        <f>(_xll.SNL.Clients.Office.Excel.Functions.SPG(AG$2, "IQ_Common_div_declared", "FQ0", $A7)*4)/C7</f>
        <v>0.13089672758181045</v>
      </c>
      <c r="AH7" s="93">
        <f>(_xll.SNL.Clients.Office.Excel.Functions.SPG(AH$2, "IQ_Common_div_declared", "FQ0", $A7)*4)/D7</f>
        <v>0.12892561983471076</v>
      </c>
      <c r="AI7" s="93">
        <f>(_xll.SNL.Clients.Office.Excel.Functions.SPG(AI$2, "IQ_Common_div_declared", "FQ0", $A7)*4)/E7</f>
        <v>0.13321332133213321</v>
      </c>
      <c r="AJ7" s="93">
        <f>(_xll.SNL.Clients.Office.Excel.Functions.SPG(AJ$2, "IQ_Common_div_declared", "FQ0", $A7)*4)/F7</f>
        <v>0.27472527472527469</v>
      </c>
      <c r="AK7" s="93">
        <f>(_xll.SNL.Clients.Office.Excel.Functions.SPG(AK$2, "IQ_Common_div_declared", "FQ0", $A7)*4)/G7</f>
        <v>0.11544991511035653</v>
      </c>
    </row>
    <row r="8" spans="1:38" x14ac:dyDescent="0.25">
      <c r="A8" s="66">
        <f t="shared" si="12"/>
        <v>46094</v>
      </c>
      <c r="B8" s="71">
        <v>17.86</v>
      </c>
      <c r="C8" s="71">
        <v>23.65</v>
      </c>
      <c r="D8" s="71">
        <v>11.97</v>
      </c>
      <c r="E8" s="71">
        <v>10.95</v>
      </c>
      <c r="F8" s="71">
        <v>3.62</v>
      </c>
      <c r="G8" s="71">
        <v>17.809999999999999</v>
      </c>
      <c r="H8" s="71"/>
      <c r="I8" s="71">
        <v>12.48</v>
      </c>
      <c r="J8" s="72">
        <v>3.73E-2</v>
      </c>
      <c r="K8" s="72">
        <v>3.7400000000000003E-2</v>
      </c>
      <c r="L8" s="72">
        <v>3.7600028922167406E-2</v>
      </c>
      <c r="M8" s="72">
        <v>3.73E-2</v>
      </c>
      <c r="N8" s="70">
        <f>_xll.SNL.Clients.Office.Excel.Functions.SPG(N$2, "SP_RATE_VALUE", $A8)/100</f>
        <v>3.7400000000000003E-2</v>
      </c>
      <c r="O8" s="72"/>
      <c r="P8" s="67">
        <f>_xll.SNL.Clients.Office.Excel.Functions.SPG(P$2, "IQ_BVPS", "FQ0", $A8)</f>
        <v>19.942</v>
      </c>
      <c r="Q8" s="67">
        <f>_xll.SNL.Clients.Office.Excel.Functions.SPG(Q$2, "IQ_BVPS", "FQ0", $A8)</f>
        <v>26.922000000000001</v>
      </c>
      <c r="R8" s="67">
        <f>_xll.SNL.Clients.Office.Excel.Functions.SPG(R$2, "IQ_BVPS", "FQ0", $A8)</f>
        <v>14.842000000000001</v>
      </c>
      <c r="S8" s="67">
        <f>_xll.SNL.Clients.Office.Excel.Functions.SPG(S$2, "IQ_BVPS", "FQ0", $A8)</f>
        <v>14.811</v>
      </c>
      <c r="T8" s="67">
        <f>_xll.SNL.Clients.Office.Excel.Functions.SPG(T$2, "IQ_BVPS", "FQ0", $A8)</f>
        <v>7.0720000000000001</v>
      </c>
      <c r="U8" s="67">
        <f>_xll.SNL.Clients.Office.Excel.Functions.SPG(U$2, "IQ_BVPS", "FQ0", $A8)</f>
        <v>16.975999999999999</v>
      </c>
      <c r="V8" s="67"/>
      <c r="W8" s="66">
        <f t="shared" si="4"/>
        <v>46094</v>
      </c>
      <c r="X8" s="92">
        <f t="shared" si="5"/>
        <v>0.8955972319727209</v>
      </c>
      <c r="Y8" s="92">
        <f t="shared" si="6"/>
        <v>0.87846370997697043</v>
      </c>
      <c r="Z8" s="92">
        <f t="shared" si="7"/>
        <v>0.80649508152540095</v>
      </c>
      <c r="AA8" s="92">
        <f t="shared" si="8"/>
        <v>0.73931537370872991</v>
      </c>
      <c r="AB8" s="92">
        <f t="shared" si="9"/>
        <v>0.5118778280542986</v>
      </c>
      <c r="AC8" s="92">
        <f t="shared" si="10"/>
        <v>1.0491281809613573</v>
      </c>
      <c r="AD8" s="92"/>
      <c r="AE8" s="95">
        <f t="shared" si="11"/>
        <v>46094</v>
      </c>
      <c r="AF8" s="93">
        <f>(_xll.SNL.Clients.Office.Excel.Functions.SPG(AF$2, "IQ_Common_div_declared", "FQ0", $A8)*4)/B8</f>
        <v>0.10750279955207166</v>
      </c>
      <c r="AG8" s="93">
        <f>(_xll.SNL.Clients.Office.Excel.Functions.SPG(AG$2, "IQ_Common_div_declared", "FQ0", $A8)*4)/C8</f>
        <v>0.13023255813953488</v>
      </c>
      <c r="AH8" s="93">
        <f>(_xll.SNL.Clients.Office.Excel.Functions.SPG(AH$2, "IQ_Common_div_declared", "FQ0", $A8)*4)/D8</f>
        <v>0.13032581453634084</v>
      </c>
      <c r="AI8" s="93">
        <f>(_xll.SNL.Clients.Office.Excel.Functions.SPG(AI$2, "IQ_Common_div_declared", "FQ0", $A8)*4)/E8</f>
        <v>0.13515981735159818</v>
      </c>
      <c r="AJ8" s="93">
        <f>(_xll.SNL.Clients.Office.Excel.Functions.SPG(AJ$2, "IQ_Common_div_declared", "FQ0", $A8)*4)/F8</f>
        <v>0.27624309392265195</v>
      </c>
      <c r="AK8" s="93">
        <f>(_xll.SNL.Clients.Office.Excel.Functions.SPG(AK$2, "IQ_Common_div_declared", "FQ0", $A8)*4)/G8</f>
        <v>0.11454239191465469</v>
      </c>
    </row>
    <row r="9" spans="1:38" x14ac:dyDescent="0.25">
      <c r="A9" s="66">
        <f t="shared" si="12"/>
        <v>46093</v>
      </c>
      <c r="B9" s="71">
        <v>18.07</v>
      </c>
      <c r="C9" s="71">
        <v>23.71</v>
      </c>
      <c r="D9" s="71">
        <v>12.13</v>
      </c>
      <c r="E9" s="71">
        <v>10.99</v>
      </c>
      <c r="F9" s="71">
        <v>3.65</v>
      </c>
      <c r="G9" s="71">
        <v>18.04</v>
      </c>
      <c r="H9" s="71"/>
      <c r="I9" s="71">
        <v>12.51</v>
      </c>
      <c r="J9" s="72">
        <v>3.7599999999999995E-2</v>
      </c>
      <c r="K9" s="72">
        <v>3.7499999999999999E-2</v>
      </c>
      <c r="L9" s="72">
        <v>3.730002891194717E-2</v>
      </c>
      <c r="M9" s="72">
        <v>3.7599999999999995E-2</v>
      </c>
      <c r="N9" s="70">
        <f>_xll.SNL.Clients.Office.Excel.Functions.SPG(N$2, "SP_RATE_VALUE", $A9)/100</f>
        <v>3.7499999999999999E-2</v>
      </c>
      <c r="O9" s="72"/>
      <c r="P9" s="67">
        <f>_xll.SNL.Clients.Office.Excel.Functions.SPG(P$2, "IQ_BVPS", "FQ0", $A9)</f>
        <v>19.942</v>
      </c>
      <c r="Q9" s="67">
        <f>_xll.SNL.Clients.Office.Excel.Functions.SPG(Q$2, "IQ_BVPS", "FQ0", $A9)</f>
        <v>26.922000000000001</v>
      </c>
      <c r="R9" s="67">
        <f>_xll.SNL.Clients.Office.Excel.Functions.SPG(R$2, "IQ_BVPS", "FQ0", $A9)</f>
        <v>14.842000000000001</v>
      </c>
      <c r="S9" s="67">
        <f>_xll.SNL.Clients.Office.Excel.Functions.SPG(S$2, "IQ_BVPS", "FQ0", $A9)</f>
        <v>14.811</v>
      </c>
      <c r="T9" s="67">
        <f>_xll.SNL.Clients.Office.Excel.Functions.SPG(T$2, "IQ_BVPS", "FQ0", $A9)</f>
        <v>7.0720000000000001</v>
      </c>
      <c r="U9" s="67">
        <f>_xll.SNL.Clients.Office.Excel.Functions.SPG(U$2, "IQ_BVPS", "FQ0", $A9)</f>
        <v>16.975999999999999</v>
      </c>
      <c r="V9" s="67"/>
      <c r="W9" s="66">
        <f t="shared" si="4"/>
        <v>46093</v>
      </c>
      <c r="X9" s="92">
        <f t="shared" si="5"/>
        <v>0.90612777053455018</v>
      </c>
      <c r="Y9" s="92">
        <f t="shared" si="6"/>
        <v>0.88069237055196492</v>
      </c>
      <c r="Z9" s="92">
        <f t="shared" si="7"/>
        <v>0.8172752998248215</v>
      </c>
      <c r="AA9" s="92">
        <f t="shared" si="8"/>
        <v>0.74201606913780305</v>
      </c>
      <c r="AB9" s="92">
        <f t="shared" si="9"/>
        <v>0.51611990950226239</v>
      </c>
      <c r="AC9" s="92">
        <f t="shared" si="10"/>
        <v>1.0626767200754006</v>
      </c>
      <c r="AD9" s="92"/>
      <c r="AE9" s="95">
        <f t="shared" si="11"/>
        <v>46093</v>
      </c>
      <c r="AF9" s="93">
        <f>(_xll.SNL.Clients.Office.Excel.Functions.SPG(AF$2, "IQ_Common_div_declared", "FQ0", $A9)*4)/B9</f>
        <v>0.10625345877144438</v>
      </c>
      <c r="AG9" s="93">
        <f>(_xll.SNL.Clients.Office.Excel.Functions.SPG(AG$2, "IQ_Common_div_declared", "FQ0", $A9)*4)/C9</f>
        <v>0.1299029945170814</v>
      </c>
      <c r="AH9" s="93">
        <f>(_xll.SNL.Clients.Office.Excel.Functions.SPG(AH$2, "IQ_Common_div_declared", "FQ0", $A9)*4)/D9</f>
        <v>0.12860676009892827</v>
      </c>
      <c r="AI9" s="93">
        <f>(_xll.SNL.Clients.Office.Excel.Functions.SPG(AI$2, "IQ_Common_div_declared", "FQ0", $A9)*4)/E9</f>
        <v>0.13466787989080983</v>
      </c>
      <c r="AJ9" s="93">
        <f>(_xll.SNL.Clients.Office.Excel.Functions.SPG(AJ$2, "IQ_Common_div_declared", "FQ0", $A9)*4)/F9</f>
        <v>0.27397260273972601</v>
      </c>
      <c r="AK9" s="93">
        <f>(_xll.SNL.Clients.Office.Excel.Functions.SPG(AK$2, "IQ_Common_div_declared", "FQ0", $A9)*4)/G9</f>
        <v>0.1130820399113082</v>
      </c>
    </row>
    <row r="10" spans="1:38" x14ac:dyDescent="0.25">
      <c r="A10" s="66">
        <f t="shared" si="12"/>
        <v>46092</v>
      </c>
      <c r="B10" s="71">
        <v>18.489999999999998</v>
      </c>
      <c r="C10" s="71">
        <v>23.99</v>
      </c>
      <c r="D10" s="71">
        <v>12.08</v>
      </c>
      <c r="E10" s="71">
        <v>11.17</v>
      </c>
      <c r="F10" s="71">
        <v>3.77</v>
      </c>
      <c r="G10" s="71">
        <v>18.39</v>
      </c>
      <c r="H10" s="71"/>
      <c r="I10" s="71">
        <v>12.7</v>
      </c>
      <c r="J10" s="72">
        <v>3.6400000000000002E-2</v>
      </c>
      <c r="K10" s="72">
        <v>3.6400000000000002E-2</v>
      </c>
      <c r="L10" s="72">
        <v>3.6399999999999988E-2</v>
      </c>
      <c r="M10" s="72">
        <v>3.6400000000000002E-2</v>
      </c>
      <c r="N10" s="70">
        <f>_xll.SNL.Clients.Office.Excel.Functions.SPG(N$2, "SP_RATE_VALUE", $A10)/100</f>
        <v>3.6400000000000002E-2</v>
      </c>
      <c r="O10" s="72"/>
      <c r="P10" s="67">
        <f>_xll.SNL.Clients.Office.Excel.Functions.SPG(P$2, "IQ_BVPS", "FQ0", $A10)</f>
        <v>19.942</v>
      </c>
      <c r="Q10" s="67">
        <f>_xll.SNL.Clients.Office.Excel.Functions.SPG(Q$2, "IQ_BVPS", "FQ0", $A10)</f>
        <v>26.922000000000001</v>
      </c>
      <c r="R10" s="67">
        <f>_xll.SNL.Clients.Office.Excel.Functions.SPG(R$2, "IQ_BVPS", "FQ0", $A10)</f>
        <v>14.842000000000001</v>
      </c>
      <c r="S10" s="67">
        <f>_xll.SNL.Clients.Office.Excel.Functions.SPG(S$2, "IQ_BVPS", "FQ0", $A10)</f>
        <v>14.811</v>
      </c>
      <c r="T10" s="67">
        <f>_xll.SNL.Clients.Office.Excel.Functions.SPG(T$2, "IQ_BVPS", "FQ0", $A10)</f>
        <v>7.0720000000000001</v>
      </c>
      <c r="U10" s="67">
        <f>_xll.SNL.Clients.Office.Excel.Functions.SPG(U$2, "IQ_BVPS", "FQ0", $A10)</f>
        <v>16.975999999999999</v>
      </c>
      <c r="V10" s="67"/>
      <c r="W10" s="66">
        <f t="shared" si="4"/>
        <v>46092</v>
      </c>
      <c r="X10" s="92">
        <f t="shared" si="5"/>
        <v>0.92718884765820875</v>
      </c>
      <c r="Y10" s="92">
        <f t="shared" si="6"/>
        <v>0.89109278656860558</v>
      </c>
      <c r="Z10" s="92">
        <f t="shared" si="7"/>
        <v>0.81390648160625245</v>
      </c>
      <c r="AA10" s="92">
        <f t="shared" si="8"/>
        <v>0.7541691985686314</v>
      </c>
      <c r="AB10" s="92">
        <f t="shared" si="9"/>
        <v>0.53308823529411764</v>
      </c>
      <c r="AC10" s="92">
        <f t="shared" si="10"/>
        <v>1.0832940622054665</v>
      </c>
      <c r="AD10" s="92"/>
      <c r="AE10" s="95">
        <f t="shared" si="11"/>
        <v>46092</v>
      </c>
      <c r="AF10" s="93">
        <f>(_xll.SNL.Clients.Office.Excel.Functions.SPG(AF$2, "IQ_Common_div_declared", "FQ0", $A10)*4)/B10</f>
        <v>0.10383991346673878</v>
      </c>
      <c r="AG10" s="93">
        <f>(_xll.SNL.Clients.Office.Excel.Functions.SPG(AG$2, "IQ_Common_div_declared", "FQ0", $A10)*4)/C10</f>
        <v>0.12838682784493541</v>
      </c>
      <c r="AH10" s="93">
        <f>(_xll.SNL.Clients.Office.Excel.Functions.SPG(AH$2, "IQ_Common_div_declared", "FQ0", $A10)*4)/D10</f>
        <v>0.12913907284768211</v>
      </c>
      <c r="AI10" s="93">
        <f>(_xll.SNL.Clients.Office.Excel.Functions.SPG(AI$2, "IQ_Common_div_declared", "FQ0", $A10)*4)/E10</f>
        <v>0.13249776186213072</v>
      </c>
      <c r="AJ10" s="93">
        <f>(_xll.SNL.Clients.Office.Excel.Functions.SPG(AJ$2, "IQ_Common_div_declared", "FQ0", $A10)*4)/F10</f>
        <v>0.26525198938992045</v>
      </c>
      <c r="AK10" s="93">
        <f>(_xll.SNL.Clients.Office.Excel.Functions.SPG(AK$2, "IQ_Common_div_declared", "FQ0", $A10)*4)/G10</f>
        <v>0.11092985318107668</v>
      </c>
    </row>
    <row r="11" spans="1:38" x14ac:dyDescent="0.25">
      <c r="A11" s="66">
        <f t="shared" si="12"/>
        <v>46091</v>
      </c>
      <c r="B11" s="71">
        <v>18.489999999999998</v>
      </c>
      <c r="C11" s="71">
        <v>23.96</v>
      </c>
      <c r="D11" s="71">
        <v>12.19</v>
      </c>
      <c r="E11" s="71">
        <v>11.36</v>
      </c>
      <c r="F11" s="71">
        <v>3.76</v>
      </c>
      <c r="G11" s="71">
        <v>18.43</v>
      </c>
      <c r="H11" s="71"/>
      <c r="I11" s="71">
        <v>12.78</v>
      </c>
      <c r="J11" s="72">
        <v>3.5699999999999996E-2</v>
      </c>
      <c r="K11" s="72">
        <v>3.5799999999999998E-2</v>
      </c>
      <c r="L11" s="72">
        <v>3.6000028966849174E-2</v>
      </c>
      <c r="M11" s="72">
        <v>3.5699999999999996E-2</v>
      </c>
      <c r="N11" s="70">
        <f>_xll.SNL.Clients.Office.Excel.Functions.SPG(N$2, "SP_RATE_VALUE", $A11)/100</f>
        <v>3.5799999999999998E-2</v>
      </c>
      <c r="O11" s="72"/>
      <c r="P11" s="67">
        <f>_xll.SNL.Clients.Office.Excel.Functions.SPG(P$2, "IQ_BVPS", "FQ0", $A11)</f>
        <v>19.942</v>
      </c>
      <c r="Q11" s="67">
        <f>_xll.SNL.Clients.Office.Excel.Functions.SPG(Q$2, "IQ_BVPS", "FQ0", $A11)</f>
        <v>26.922000000000001</v>
      </c>
      <c r="R11" s="67">
        <f>_xll.SNL.Clients.Office.Excel.Functions.SPG(R$2, "IQ_BVPS", "FQ0", $A11)</f>
        <v>14.842000000000001</v>
      </c>
      <c r="S11" s="67">
        <f>_xll.SNL.Clients.Office.Excel.Functions.SPG(S$2, "IQ_BVPS", "FQ0", $A11)</f>
        <v>14.811</v>
      </c>
      <c r="T11" s="67">
        <f>_xll.SNL.Clients.Office.Excel.Functions.SPG(T$2, "IQ_BVPS", "FQ0", $A11)</f>
        <v>7.0720000000000001</v>
      </c>
      <c r="U11" s="67">
        <f>_xll.SNL.Clients.Office.Excel.Functions.SPG(U$2, "IQ_BVPS", "FQ0", $A11)</f>
        <v>16.975999999999999</v>
      </c>
      <c r="V11" s="67"/>
      <c r="W11" s="66">
        <f t="shared" si="4"/>
        <v>46091</v>
      </c>
      <c r="X11" s="92">
        <f t="shared" si="5"/>
        <v>0.92718884765820875</v>
      </c>
      <c r="Y11" s="92">
        <f t="shared" si="6"/>
        <v>0.88997845628110839</v>
      </c>
      <c r="Z11" s="92">
        <f t="shared" si="7"/>
        <v>0.82131788168710407</v>
      </c>
      <c r="AA11" s="92">
        <f t="shared" si="8"/>
        <v>0.7669975018567281</v>
      </c>
      <c r="AB11" s="92">
        <f t="shared" si="9"/>
        <v>0.53167420814479638</v>
      </c>
      <c r="AC11" s="92">
        <f t="shared" si="10"/>
        <v>1.0856503298774742</v>
      </c>
      <c r="AD11" s="92"/>
      <c r="AE11" s="95">
        <f t="shared" si="11"/>
        <v>46091</v>
      </c>
      <c r="AF11" s="93">
        <f>(_xll.SNL.Clients.Office.Excel.Functions.SPG(AF$2, "IQ_Common_div_declared", "FQ0", $A11)*4)/B11</f>
        <v>0.10383991346673878</v>
      </c>
      <c r="AG11" s="93">
        <f>(_xll.SNL.Clients.Office.Excel.Functions.SPG(AG$2, "IQ_Common_div_declared", "FQ0", $A11)*4)/C11</f>
        <v>0.12854757929883137</v>
      </c>
      <c r="AH11" s="93">
        <f>(_xll.SNL.Clients.Office.Excel.Functions.SPG(AH$2, "IQ_Common_div_declared", "FQ0", $A11)*4)/D11</f>
        <v>0.12797374897456934</v>
      </c>
      <c r="AI11" s="93">
        <f>(_xll.SNL.Clients.Office.Excel.Functions.SPG(AI$2, "IQ_Common_div_declared", "FQ0", $A11)*4)/E11</f>
        <v>0.13028169014084506</v>
      </c>
      <c r="AJ11" s="93">
        <f>(_xll.SNL.Clients.Office.Excel.Functions.SPG(AJ$2, "IQ_Common_div_declared", "FQ0", $A11)*4)/F11</f>
        <v>0.26595744680851063</v>
      </c>
      <c r="AK11" s="93">
        <f>(_xll.SNL.Clients.Office.Excel.Functions.SPG(AK$2, "IQ_Common_div_declared", "FQ0", $A11)*4)/G11</f>
        <v>0.11068909386869236</v>
      </c>
    </row>
    <row r="12" spans="1:38" x14ac:dyDescent="0.25">
      <c r="A12" s="66">
        <f t="shared" si="12"/>
        <v>46090</v>
      </c>
      <c r="B12" s="71">
        <v>18.690000000000001</v>
      </c>
      <c r="C12" s="71">
        <v>24.08</v>
      </c>
      <c r="D12" s="71">
        <v>12.23</v>
      </c>
      <c r="E12" s="71">
        <v>11.41</v>
      </c>
      <c r="F12" s="71">
        <v>3.8</v>
      </c>
      <c r="G12" s="71">
        <v>18.39</v>
      </c>
      <c r="H12" s="71"/>
      <c r="I12" s="71">
        <v>12.88</v>
      </c>
      <c r="J12" s="72">
        <v>3.56E-2</v>
      </c>
      <c r="K12" s="72">
        <v>3.5799999999999998E-2</v>
      </c>
      <c r="L12" s="72">
        <v>3.6200115882314643E-2</v>
      </c>
      <c r="M12" s="72">
        <v>3.56E-2</v>
      </c>
      <c r="N12" s="70">
        <f>_xll.SNL.Clients.Office.Excel.Functions.SPG(N$2, "SP_RATE_VALUE", $A12)/100</f>
        <v>3.5799999999999998E-2</v>
      </c>
      <c r="O12" s="72"/>
      <c r="P12" s="67">
        <f>_xll.SNL.Clients.Office.Excel.Functions.SPG(P$2, "IQ_BVPS", "FQ0", $A12)</f>
        <v>19.942</v>
      </c>
      <c r="Q12" s="67">
        <f>_xll.SNL.Clients.Office.Excel.Functions.SPG(Q$2, "IQ_BVPS", "FQ0", $A12)</f>
        <v>26.922000000000001</v>
      </c>
      <c r="R12" s="67">
        <f>_xll.SNL.Clients.Office.Excel.Functions.SPG(R$2, "IQ_BVPS", "FQ0", $A12)</f>
        <v>14.842000000000001</v>
      </c>
      <c r="S12" s="67">
        <f>_xll.SNL.Clients.Office.Excel.Functions.SPG(S$2, "IQ_BVPS", "FQ0", $A12)</f>
        <v>14.811</v>
      </c>
      <c r="T12" s="67">
        <f>_xll.SNL.Clients.Office.Excel.Functions.SPG(T$2, "IQ_BVPS", "FQ0", $A12)</f>
        <v>7.0720000000000001</v>
      </c>
      <c r="U12" s="67">
        <f>_xll.SNL.Clients.Office.Excel.Functions.SPG(U$2, "IQ_BVPS", "FQ0", $A12)</f>
        <v>16.975999999999999</v>
      </c>
      <c r="V12" s="67"/>
      <c r="W12" s="66">
        <f t="shared" si="4"/>
        <v>46090</v>
      </c>
      <c r="X12" s="92">
        <f t="shared" si="5"/>
        <v>0.93721793200280823</v>
      </c>
      <c r="Y12" s="92">
        <f t="shared" si="6"/>
        <v>0.89443577743109715</v>
      </c>
      <c r="Z12" s="92">
        <f t="shared" si="7"/>
        <v>0.82401293626195926</v>
      </c>
      <c r="AA12" s="92">
        <f t="shared" si="8"/>
        <v>0.77037337114306936</v>
      </c>
      <c r="AB12" s="92">
        <f t="shared" si="9"/>
        <v>0.53733031674208143</v>
      </c>
      <c r="AC12" s="92">
        <f t="shared" si="10"/>
        <v>1.0832940622054665</v>
      </c>
      <c r="AD12" s="92"/>
      <c r="AE12" s="95">
        <f t="shared" si="11"/>
        <v>46090</v>
      </c>
      <c r="AF12" s="93">
        <f>(_xll.SNL.Clients.Office.Excel.Functions.SPG(AF$2, "IQ_Common_div_declared", "FQ0", $A12)*4)/B12</f>
        <v>0.10272873194221507</v>
      </c>
      <c r="AG12" s="93">
        <f>(_xll.SNL.Clients.Office.Excel.Functions.SPG(AG$2, "IQ_Common_div_declared", "FQ0", $A12)*4)/C12</f>
        <v>0.12790697674418605</v>
      </c>
      <c r="AH12" s="93">
        <f>(_xll.SNL.Clients.Office.Excel.Functions.SPG(AH$2, "IQ_Common_div_declared", "FQ0", $A12)*4)/D12</f>
        <v>0.12755519215044972</v>
      </c>
      <c r="AI12" s="93">
        <f>(_xll.SNL.Clients.Office.Excel.Functions.SPG(AI$2, "IQ_Common_div_declared", "FQ0", $A12)*4)/E12</f>
        <v>0.12971078001752848</v>
      </c>
      <c r="AJ12" s="93">
        <f>(_xll.SNL.Clients.Office.Excel.Functions.SPG(AJ$2, "IQ_Common_div_declared", "FQ0", $A12)*4)/F12</f>
        <v>0.26315789473684209</v>
      </c>
      <c r="AK12" s="93">
        <f>(_xll.SNL.Clients.Office.Excel.Functions.SPG(AK$2, "IQ_Common_div_declared", "FQ0", $A12)*4)/G12</f>
        <v>0.11092985318107668</v>
      </c>
    </row>
    <row r="13" spans="1:38" x14ac:dyDescent="0.25">
      <c r="A13" s="66">
        <f t="shared" si="12"/>
        <v>46087</v>
      </c>
      <c r="B13" s="71">
        <v>18.739999999999998</v>
      </c>
      <c r="C13" s="71">
        <v>23.82</v>
      </c>
      <c r="D13" s="71">
        <v>12.12</v>
      </c>
      <c r="E13" s="71">
        <v>11.47</v>
      </c>
      <c r="F13" s="71">
        <v>3.82</v>
      </c>
      <c r="G13" s="71">
        <v>18.329999999999998</v>
      </c>
      <c r="H13" s="71"/>
      <c r="I13" s="71">
        <v>12.83</v>
      </c>
      <c r="J13" s="72">
        <v>3.56E-2</v>
      </c>
      <c r="K13" s="72">
        <v>3.5900000000000001E-2</v>
      </c>
      <c r="L13" s="72">
        <v>3.6500260743599577E-2</v>
      </c>
      <c r="M13" s="72">
        <v>3.56E-2</v>
      </c>
      <c r="N13" s="70">
        <f>_xll.SNL.Clients.Office.Excel.Functions.SPG(N$2, "SP_RATE_VALUE", $A13)/100</f>
        <v>3.5900000000000001E-2</v>
      </c>
      <c r="O13" s="72"/>
      <c r="P13" s="67">
        <f>_xll.SNL.Clients.Office.Excel.Functions.SPG(P$2, "IQ_BVPS", "FQ0", $A13)</f>
        <v>19.942</v>
      </c>
      <c r="Q13" s="67">
        <f>_xll.SNL.Clients.Office.Excel.Functions.SPG(Q$2, "IQ_BVPS", "FQ0", $A13)</f>
        <v>26.922000000000001</v>
      </c>
      <c r="R13" s="67">
        <f>_xll.SNL.Clients.Office.Excel.Functions.SPG(R$2, "IQ_BVPS", "FQ0", $A13)</f>
        <v>14.842000000000001</v>
      </c>
      <c r="S13" s="67">
        <f>_xll.SNL.Clients.Office.Excel.Functions.SPG(S$2, "IQ_BVPS", "FQ0", $A13)</f>
        <v>14.811</v>
      </c>
      <c r="T13" s="67">
        <f>_xll.SNL.Clients.Office.Excel.Functions.SPG(T$2, "IQ_BVPS", "FQ0", $A13)</f>
        <v>7.0720000000000001</v>
      </c>
      <c r="U13" s="67">
        <f>_xll.SNL.Clients.Office.Excel.Functions.SPG(U$2, "IQ_BVPS", "FQ0", $A13)</f>
        <v>16.975999999999999</v>
      </c>
      <c r="V13" s="67"/>
      <c r="W13" s="66">
        <f t="shared" si="4"/>
        <v>46087</v>
      </c>
      <c r="X13" s="92">
        <f t="shared" si="5"/>
        <v>0.93972520308895791</v>
      </c>
      <c r="Y13" s="92">
        <f t="shared" si="6"/>
        <v>0.88477824827278806</v>
      </c>
      <c r="Z13" s="92">
        <f t="shared" si="7"/>
        <v>0.81660153618110753</v>
      </c>
      <c r="AA13" s="92">
        <f t="shared" si="8"/>
        <v>0.77442441428667885</v>
      </c>
      <c r="AB13" s="92">
        <f t="shared" si="9"/>
        <v>0.54015837104072395</v>
      </c>
      <c r="AC13" s="92">
        <f t="shared" si="10"/>
        <v>1.0797596606974551</v>
      </c>
      <c r="AD13" s="92"/>
      <c r="AE13" s="95">
        <f t="shared" si="11"/>
        <v>46087</v>
      </c>
      <c r="AF13" s="93">
        <f>(_xll.SNL.Clients.Office.Excel.Functions.SPG(AF$2, "IQ_Common_div_declared", "FQ0", $A13)*4)/B13</f>
        <v>0.10245464247598719</v>
      </c>
      <c r="AG13" s="93">
        <f>(_xll.SNL.Clients.Office.Excel.Functions.SPG(AG$2, "IQ_Common_div_declared", "FQ0", $A13)*4)/C13</f>
        <v>0.12930310663308145</v>
      </c>
      <c r="AH13" s="93">
        <f>(_xll.SNL.Clients.Office.Excel.Functions.SPG(AH$2, "IQ_Common_div_declared", "FQ0", $A13)*4)/D13</f>
        <v>0.12871287128712872</v>
      </c>
      <c r="AI13" s="93">
        <f>(_xll.SNL.Clients.Office.Excel.Functions.SPG(AI$2, "IQ_Common_div_declared", "FQ0", $A13)*4)/E13</f>
        <v>0.12903225806451613</v>
      </c>
      <c r="AJ13" s="93">
        <f>(_xll.SNL.Clients.Office.Excel.Functions.SPG(AJ$2, "IQ_Common_div_declared", "FQ0", $A13)*4)/F13</f>
        <v>0.26178010471204188</v>
      </c>
      <c r="AK13" s="93">
        <f>(_xll.SNL.Clients.Office.Excel.Functions.SPG(AK$2, "IQ_Common_div_declared", "FQ0", $A13)*4)/G13</f>
        <v>0.11129296235679216</v>
      </c>
    </row>
    <row r="14" spans="1:38" x14ac:dyDescent="0.25">
      <c r="A14" s="66">
        <f t="shared" si="12"/>
        <v>46086</v>
      </c>
      <c r="B14" s="71">
        <v>19</v>
      </c>
      <c r="C14" s="71">
        <v>24</v>
      </c>
      <c r="D14" s="71">
        <v>12.39</v>
      </c>
      <c r="E14" s="71">
        <v>11.56</v>
      </c>
      <c r="F14" s="71">
        <v>3.97</v>
      </c>
      <c r="G14" s="71">
        <v>18.45</v>
      </c>
      <c r="H14" s="71"/>
      <c r="I14" s="71">
        <v>13</v>
      </c>
      <c r="J14" s="72">
        <v>3.5699999999999996E-2</v>
      </c>
      <c r="K14" s="72">
        <v>3.5900000000000001E-2</v>
      </c>
      <c r="L14" s="72">
        <v>3.6300115871125138E-2</v>
      </c>
      <c r="M14" s="72">
        <v>3.5699999999999996E-2</v>
      </c>
      <c r="N14" s="70">
        <f>_xll.SNL.Clients.Office.Excel.Functions.SPG(N$2, "SP_RATE_VALUE", $A14)/100</f>
        <v>3.5900000000000001E-2</v>
      </c>
      <c r="O14" s="72"/>
      <c r="P14" s="67">
        <f>_xll.SNL.Clients.Office.Excel.Functions.SPG(P$2, "IQ_BVPS", "FQ0", $A14)</f>
        <v>19.942</v>
      </c>
      <c r="Q14" s="67">
        <f>_xll.SNL.Clients.Office.Excel.Functions.SPG(Q$2, "IQ_BVPS", "FQ0", $A14)</f>
        <v>26.922000000000001</v>
      </c>
      <c r="R14" s="67">
        <f>_xll.SNL.Clients.Office.Excel.Functions.SPG(R$2, "IQ_BVPS", "FQ0", $A14)</f>
        <v>14.842000000000001</v>
      </c>
      <c r="S14" s="67">
        <f>_xll.SNL.Clients.Office.Excel.Functions.SPG(S$2, "IQ_BVPS", "FQ0", $A14)</f>
        <v>14.811</v>
      </c>
      <c r="T14" s="67">
        <f>_xll.SNL.Clients.Office.Excel.Functions.SPG(T$2, "IQ_BVPS", "FQ0", $A14)</f>
        <v>7.0720000000000001</v>
      </c>
      <c r="U14" s="67">
        <f>_xll.SNL.Clients.Office.Excel.Functions.SPG(U$2, "IQ_BVPS", "FQ0", $A14)</f>
        <v>16.975999999999999</v>
      </c>
      <c r="V14" s="67"/>
      <c r="W14" s="66">
        <f t="shared" si="4"/>
        <v>46086</v>
      </c>
      <c r="X14" s="92">
        <f t="shared" si="5"/>
        <v>0.95276301273693709</v>
      </c>
      <c r="Y14" s="92">
        <f t="shared" si="6"/>
        <v>0.89146422999777131</v>
      </c>
      <c r="Z14" s="92">
        <f t="shared" si="7"/>
        <v>0.83479315456137992</v>
      </c>
      <c r="AA14" s="92">
        <f t="shared" si="8"/>
        <v>0.78050097900209303</v>
      </c>
      <c r="AB14" s="92">
        <f t="shared" si="9"/>
        <v>0.56136877828054299</v>
      </c>
      <c r="AC14" s="92">
        <f t="shared" si="10"/>
        <v>1.086828463713478</v>
      </c>
      <c r="AD14" s="92"/>
      <c r="AE14" s="95">
        <f t="shared" si="11"/>
        <v>46086</v>
      </c>
      <c r="AF14" s="93">
        <f>(_xll.SNL.Clients.Office.Excel.Functions.SPG(AF$2, "IQ_Common_div_declared", "FQ0", $A14)*4)/B14</f>
        <v>0.10105263157894737</v>
      </c>
      <c r="AG14" s="93">
        <f>(_xll.SNL.Clients.Office.Excel.Functions.SPG(AG$2, "IQ_Common_div_declared", "FQ0", $A14)*4)/C14</f>
        <v>0.12833333333333333</v>
      </c>
      <c r="AH14" s="93">
        <f>(_xll.SNL.Clients.Office.Excel.Functions.SPG(AH$2, "IQ_Common_div_declared", "FQ0", $A14)*4)/D14</f>
        <v>0.12590799031476999</v>
      </c>
      <c r="AI14" s="93">
        <f>(_xll.SNL.Clients.Office.Excel.Functions.SPG(AI$2, "IQ_Common_div_declared", "FQ0", $A14)*4)/E14</f>
        <v>0.12802768166089964</v>
      </c>
      <c r="AJ14" s="93">
        <f>(_xll.SNL.Clients.Office.Excel.Functions.SPG(AJ$2, "IQ_Common_div_declared", "FQ0", $A14)*4)/F14</f>
        <v>0.25188916876574308</v>
      </c>
      <c r="AK14" s="93">
        <f>(_xll.SNL.Clients.Office.Excel.Functions.SPG(AK$2, "IQ_Common_div_declared", "FQ0", $A14)*4)/G14</f>
        <v>0.11056910569105692</v>
      </c>
    </row>
    <row r="15" spans="1:38" x14ac:dyDescent="0.25">
      <c r="A15" s="66">
        <f t="shared" si="12"/>
        <v>46085</v>
      </c>
      <c r="B15" s="71">
        <v>19.13</v>
      </c>
      <c r="C15" s="71">
        <v>24.4</v>
      </c>
      <c r="D15" s="71">
        <v>12.46</v>
      </c>
      <c r="E15" s="71">
        <v>11.55</v>
      </c>
      <c r="F15" s="71">
        <v>4.13</v>
      </c>
      <c r="G15" s="71">
        <v>18.48</v>
      </c>
      <c r="H15" s="71"/>
      <c r="I15" s="71">
        <v>13.07</v>
      </c>
      <c r="J15" s="72">
        <v>3.5400000000000001E-2</v>
      </c>
      <c r="K15" s="72">
        <v>3.5499999999999997E-2</v>
      </c>
      <c r="L15" s="72">
        <v>3.5700028975242271E-2</v>
      </c>
      <c r="M15" s="72">
        <v>3.5400000000000001E-2</v>
      </c>
      <c r="N15" s="70">
        <f>_xll.SNL.Clients.Office.Excel.Functions.SPG(N$2, "SP_RATE_VALUE", $A15)/100</f>
        <v>3.5499999999999997E-2</v>
      </c>
      <c r="O15" s="72"/>
      <c r="P15" s="67">
        <f>_xll.SNL.Clients.Office.Excel.Functions.SPG(P$2, "IQ_BVPS", "FQ0", $A15)</f>
        <v>19.942</v>
      </c>
      <c r="Q15" s="67">
        <f>_xll.SNL.Clients.Office.Excel.Functions.SPG(Q$2, "IQ_BVPS", "FQ0", $A15)</f>
        <v>26.922000000000001</v>
      </c>
      <c r="R15" s="67">
        <f>_xll.SNL.Clients.Office.Excel.Functions.SPG(R$2, "IQ_BVPS", "FQ0", $A15)</f>
        <v>14.842000000000001</v>
      </c>
      <c r="S15" s="67">
        <f>_xll.SNL.Clients.Office.Excel.Functions.SPG(S$2, "IQ_BVPS", "FQ0", $A15)</f>
        <v>14.811</v>
      </c>
      <c r="T15" s="67">
        <f>_xll.SNL.Clients.Office.Excel.Functions.SPG(T$2, "IQ_BVPS", "FQ0", $A15)</f>
        <v>7.0720000000000001</v>
      </c>
      <c r="U15" s="67">
        <f>_xll.SNL.Clients.Office.Excel.Functions.SPG(U$2, "IQ_BVPS", "FQ0", $A15)</f>
        <v>16.975999999999999</v>
      </c>
      <c r="V15" s="67"/>
      <c r="W15" s="66">
        <f t="shared" si="4"/>
        <v>46085</v>
      </c>
      <c r="X15" s="92">
        <f t="shared" si="5"/>
        <v>0.95928191756092662</v>
      </c>
      <c r="Y15" s="92">
        <f t="shared" si="6"/>
        <v>0.90632196716440083</v>
      </c>
      <c r="Z15" s="92">
        <f t="shared" si="7"/>
        <v>0.83950950006737635</v>
      </c>
      <c r="AA15" s="92">
        <f t="shared" si="8"/>
        <v>0.7798258051448248</v>
      </c>
      <c r="AB15" s="92">
        <f t="shared" si="9"/>
        <v>0.58399321266968329</v>
      </c>
      <c r="AC15" s="92">
        <f t="shared" si="10"/>
        <v>1.0885956644674837</v>
      </c>
      <c r="AD15" s="92"/>
      <c r="AE15" s="95">
        <f t="shared" si="11"/>
        <v>46085</v>
      </c>
      <c r="AF15" s="93">
        <f>(_xll.SNL.Clients.Office.Excel.Functions.SPG(AF$2, "IQ_Common_div_declared", "FQ0", $A15)*4)/B15</f>
        <v>0.1003659174072138</v>
      </c>
      <c r="AG15" s="93">
        <f>(_xll.SNL.Clients.Office.Excel.Functions.SPG(AG$2, "IQ_Common_div_declared", "FQ0", $A15)*4)/C15</f>
        <v>0.12622950819672132</v>
      </c>
      <c r="AH15" s="93">
        <f>(_xll.SNL.Clients.Office.Excel.Functions.SPG(AH$2, "IQ_Common_div_declared", "FQ0", $A15)*4)/D15</f>
        <v>0.12520064205457462</v>
      </c>
      <c r="AI15" s="93">
        <f>(_xll.SNL.Clients.Office.Excel.Functions.SPG(AI$2, "IQ_Common_div_declared", "FQ0", $A15)*4)/E15</f>
        <v>0.12813852813852813</v>
      </c>
      <c r="AJ15" s="93">
        <f>(_xll.SNL.Clients.Office.Excel.Functions.SPG(AJ$2, "IQ_Common_div_declared", "FQ0", $A15)*4)/F15</f>
        <v>0.24213075060532688</v>
      </c>
      <c r="AK15" s="93">
        <f>(_xll.SNL.Clients.Office.Excel.Functions.SPG(AK$2, "IQ_Common_div_declared", "FQ0", $A15)*4)/G15</f>
        <v>0.11038961038961038</v>
      </c>
    </row>
    <row r="16" spans="1:38" x14ac:dyDescent="0.25">
      <c r="A16" s="66">
        <f t="shared" si="12"/>
        <v>46084</v>
      </c>
      <c r="B16" s="71">
        <v>18.95</v>
      </c>
      <c r="C16" s="71">
        <v>24.33</v>
      </c>
      <c r="D16" s="71">
        <v>12.21</v>
      </c>
      <c r="E16" s="71">
        <v>11.5</v>
      </c>
      <c r="F16" s="71">
        <v>3.97</v>
      </c>
      <c r="G16" s="71">
        <v>17.79</v>
      </c>
      <c r="H16" s="71"/>
      <c r="I16" s="71">
        <v>12.96</v>
      </c>
      <c r="J16" s="72">
        <v>3.5099999999999999E-2</v>
      </c>
      <c r="K16" s="72">
        <v>3.5000000000000003E-2</v>
      </c>
      <c r="L16" s="72">
        <v>3.480002898177359E-2</v>
      </c>
      <c r="M16" s="72">
        <v>3.5099999999999999E-2</v>
      </c>
      <c r="N16" s="70">
        <f>_xll.SNL.Clients.Office.Excel.Functions.SPG(N$2, "SP_RATE_VALUE", $A16)/100</f>
        <v>3.5000000000000003E-2</v>
      </c>
      <c r="O16" s="72"/>
      <c r="P16" s="67">
        <f>_xll.SNL.Clients.Office.Excel.Functions.SPG(P$2, "IQ_BVPS", "FQ0", $A16)</f>
        <v>19.942</v>
      </c>
      <c r="Q16" s="67">
        <f>_xll.SNL.Clients.Office.Excel.Functions.SPG(Q$2, "IQ_BVPS", "FQ0", $A16)</f>
        <v>26.922000000000001</v>
      </c>
      <c r="R16" s="67">
        <f>_xll.SNL.Clients.Office.Excel.Functions.SPG(R$2, "IQ_BVPS", "FQ0", $A16)</f>
        <v>14.842000000000001</v>
      </c>
      <c r="S16" s="67">
        <f>_xll.SNL.Clients.Office.Excel.Functions.SPG(S$2, "IQ_BVPS", "FQ0", $A16)</f>
        <v>14.811</v>
      </c>
      <c r="T16" s="67">
        <f>_xll.SNL.Clients.Office.Excel.Functions.SPG(T$2, "IQ_BVPS", "FQ0", $A16)</f>
        <v>7.0720000000000001</v>
      </c>
      <c r="U16" s="67">
        <f>_xll.SNL.Clients.Office.Excel.Functions.SPG(U$2, "IQ_BVPS", "FQ0", $A16)</f>
        <v>16.975999999999999</v>
      </c>
      <c r="V16" s="67"/>
      <c r="W16" s="66">
        <f t="shared" si="4"/>
        <v>46084</v>
      </c>
      <c r="X16" s="92">
        <f t="shared" si="5"/>
        <v>0.95025574165078719</v>
      </c>
      <c r="Y16" s="92">
        <f t="shared" si="6"/>
        <v>0.90372186316024061</v>
      </c>
      <c r="Z16" s="92">
        <f t="shared" si="7"/>
        <v>0.82266540897453178</v>
      </c>
      <c r="AA16" s="92">
        <f t="shared" si="8"/>
        <v>0.77644993585848354</v>
      </c>
      <c r="AB16" s="92">
        <f t="shared" si="9"/>
        <v>0.56136877828054299</v>
      </c>
      <c r="AC16" s="92">
        <f t="shared" si="10"/>
        <v>1.0479500471253536</v>
      </c>
      <c r="AD16" s="92"/>
      <c r="AE16" s="95">
        <f t="shared" si="11"/>
        <v>46084</v>
      </c>
      <c r="AF16" s="93">
        <f>(_xll.SNL.Clients.Office.Excel.Functions.SPG(AF$2, "IQ_Common_div_declared", "FQ0", $A16)*4)/B16</f>
        <v>0.10131926121372031</v>
      </c>
      <c r="AG16" s="93">
        <f>(_xll.SNL.Clients.Office.Excel.Functions.SPG(AG$2, "IQ_Common_div_declared", "FQ0", $A16)*4)/C16</f>
        <v>0.12659268392930539</v>
      </c>
      <c r="AH16" s="93">
        <f>(_xll.SNL.Clients.Office.Excel.Functions.SPG(AH$2, "IQ_Common_div_declared", "FQ0", $A16)*4)/D16</f>
        <v>0.12776412776412777</v>
      </c>
      <c r="AI16" s="93">
        <f>(_xll.SNL.Clients.Office.Excel.Functions.SPG(AI$2, "IQ_Common_div_declared", "FQ0", $A16)*4)/E16</f>
        <v>0.12869565217391304</v>
      </c>
      <c r="AJ16" s="93">
        <f>(_xll.SNL.Clients.Office.Excel.Functions.SPG(AJ$2, "IQ_Common_div_declared", "FQ0", $A16)*4)/F16</f>
        <v>0.25188916876574308</v>
      </c>
      <c r="AK16" s="93">
        <f>(_xll.SNL.Clients.Office.Excel.Functions.SPG(AK$2, "IQ_Common_div_declared", "FQ0", $A16)*4)/G16</f>
        <v>0.11467116357504216</v>
      </c>
    </row>
    <row r="17" spans="1:37" x14ac:dyDescent="0.25">
      <c r="A17" s="66">
        <f t="shared" si="12"/>
        <v>46083</v>
      </c>
      <c r="B17" s="71">
        <v>18.98</v>
      </c>
      <c r="C17" s="71">
        <v>24.19</v>
      </c>
      <c r="D17" s="71">
        <v>12.28</v>
      </c>
      <c r="E17" s="71">
        <v>11.53</v>
      </c>
      <c r="F17" s="71">
        <v>4.1050000000000004</v>
      </c>
      <c r="G17" s="71">
        <v>17.64</v>
      </c>
      <c r="H17" s="71"/>
      <c r="I17" s="71">
        <v>12.9</v>
      </c>
      <c r="J17" s="72">
        <v>3.4700000000000002E-2</v>
      </c>
      <c r="K17" s="72">
        <v>3.49E-2</v>
      </c>
      <c r="L17" s="72">
        <v>3.5300115983117442E-2</v>
      </c>
      <c r="M17" s="72">
        <v>3.4700000000000002E-2</v>
      </c>
      <c r="N17" s="70">
        <f>_xll.SNL.Clients.Office.Excel.Functions.SPG(N$2, "SP_RATE_VALUE", $A17)/100</f>
        <v>3.49E-2</v>
      </c>
      <c r="O17" s="72"/>
      <c r="P17" s="67">
        <f>_xll.SNL.Clients.Office.Excel.Functions.SPG(P$2, "IQ_BVPS", "FQ0", $A17)</f>
        <v>19.942</v>
      </c>
      <c r="Q17" s="67">
        <f>_xll.SNL.Clients.Office.Excel.Functions.SPG(Q$2, "IQ_BVPS", "FQ0", $A17)</f>
        <v>26.922000000000001</v>
      </c>
      <c r="R17" s="67">
        <f>_xll.SNL.Clients.Office.Excel.Functions.SPG(R$2, "IQ_BVPS", "FQ0", $A17)</f>
        <v>14.842000000000001</v>
      </c>
      <c r="S17" s="67">
        <f>_xll.SNL.Clients.Office.Excel.Functions.SPG(S$2, "IQ_BVPS", "FQ0", $A17)</f>
        <v>14.811</v>
      </c>
      <c r="T17" s="67">
        <f>_xll.SNL.Clients.Office.Excel.Functions.SPG(T$2, "IQ_BVPS", "FQ0", $A17)</f>
        <v>7.0720000000000001</v>
      </c>
      <c r="U17" s="67">
        <f>_xll.SNL.Clients.Office.Excel.Functions.SPG(U$2, "IQ_BVPS", "FQ0", $A17)</f>
        <v>16.975999999999999</v>
      </c>
      <c r="V17" s="67"/>
      <c r="W17" s="66">
        <f t="shared" si="4"/>
        <v>46083</v>
      </c>
      <c r="X17" s="92">
        <f t="shared" si="5"/>
        <v>0.95176010430247715</v>
      </c>
      <c r="Y17" s="92">
        <f t="shared" si="6"/>
        <v>0.8985216551519204</v>
      </c>
      <c r="Z17" s="92">
        <f t="shared" si="7"/>
        <v>0.8273817544805282</v>
      </c>
      <c r="AA17" s="92">
        <f t="shared" si="8"/>
        <v>0.77847545743028823</v>
      </c>
      <c r="AB17" s="92">
        <f t="shared" si="9"/>
        <v>0.58045814479638014</v>
      </c>
      <c r="AC17" s="92">
        <f t="shared" si="10"/>
        <v>1.0391140433553252</v>
      </c>
      <c r="AD17" s="92"/>
      <c r="AE17" s="95">
        <f t="shared" si="11"/>
        <v>46083</v>
      </c>
      <c r="AF17" s="93">
        <f>(_xll.SNL.Clients.Office.Excel.Functions.SPG(AF$2, "IQ_Common_div_declared", "FQ0", $A17)*4)/B17</f>
        <v>0.10115911485774499</v>
      </c>
      <c r="AG17" s="93">
        <f>(_xll.SNL.Clients.Office.Excel.Functions.SPG(AG$2, "IQ_Common_div_declared", "FQ0", $A17)*4)/C17</f>
        <v>0.12732534105002066</v>
      </c>
      <c r="AH17" s="93">
        <f>(_xll.SNL.Clients.Office.Excel.Functions.SPG(AH$2, "IQ_Common_div_declared", "FQ0", $A17)*4)/D17</f>
        <v>0.12703583061889251</v>
      </c>
      <c r="AI17" s="93">
        <f>(_xll.SNL.Clients.Office.Excel.Functions.SPG(AI$2, "IQ_Common_div_declared", "FQ0", $A17)*4)/E17</f>
        <v>0.12836079791847355</v>
      </c>
      <c r="AJ17" s="93">
        <f>(_xll.SNL.Clients.Office.Excel.Functions.SPG(AJ$2, "IQ_Common_div_declared", "FQ0", $A17)*4)/F17</f>
        <v>0.24360535931790497</v>
      </c>
      <c r="AK17" s="93">
        <f>(_xll.SNL.Clients.Office.Excel.Functions.SPG(AK$2, "IQ_Common_div_declared", "FQ0", $A17)*4)/G17</f>
        <v>0.11564625850340136</v>
      </c>
    </row>
    <row r="18" spans="1:37" x14ac:dyDescent="0.25">
      <c r="A18" s="66">
        <f t="shared" si="12"/>
        <v>46080</v>
      </c>
      <c r="B18" s="71">
        <v>18.62</v>
      </c>
      <c r="C18" s="71">
        <v>23.88</v>
      </c>
      <c r="D18" s="71">
        <v>11.99</v>
      </c>
      <c r="E18" s="71">
        <v>11.29</v>
      </c>
      <c r="F18" s="71">
        <v>4.09</v>
      </c>
      <c r="G18" s="71">
        <v>17.32</v>
      </c>
      <c r="H18" s="71"/>
      <c r="I18" s="71">
        <v>12.68</v>
      </c>
      <c r="J18" s="72">
        <v>3.3799999999999997E-2</v>
      </c>
      <c r="K18" s="72">
        <v>3.39E-2</v>
      </c>
      <c r="L18" s="72">
        <v>3.410002902008813E-2</v>
      </c>
      <c r="M18" s="72">
        <v>3.3799999999999997E-2</v>
      </c>
      <c r="N18" s="70">
        <f>_xll.SNL.Clients.Office.Excel.Functions.SPG(N$2, "SP_RATE_VALUE", $A18)/100</f>
        <v>3.39E-2</v>
      </c>
      <c r="O18" s="72"/>
      <c r="P18" s="67">
        <f>_xll.SNL.Clients.Office.Excel.Functions.SPG(P$2, "IQ_BVPS", "FQ0", $A18)</f>
        <v>19.942</v>
      </c>
      <c r="Q18" s="67">
        <f>_xll.SNL.Clients.Office.Excel.Functions.SPG(Q$2, "IQ_BVPS", "FQ0", $A18)</f>
        <v>26.922000000000001</v>
      </c>
      <c r="R18" s="67">
        <f>_xll.SNL.Clients.Office.Excel.Functions.SPG(R$2, "IQ_BVPS", "FQ0", $A18)</f>
        <v>14.842000000000001</v>
      </c>
      <c r="S18" s="67">
        <f>_xll.SNL.Clients.Office.Excel.Functions.SPG(S$2, "IQ_BVPS", "FQ0", $A18)</f>
        <v>14.811</v>
      </c>
      <c r="T18" s="67">
        <f>_xll.SNL.Clients.Office.Excel.Functions.SPG(T$2, "IQ_BVPS", "FQ0", $A18)</f>
        <v>7.0720000000000001</v>
      </c>
      <c r="U18" s="67">
        <f>_xll.SNL.Clients.Office.Excel.Functions.SPG(U$2, "IQ_BVPS", "FQ0", $A18)</f>
        <v>16.975999999999999</v>
      </c>
      <c r="V18" s="67"/>
      <c r="W18" s="66">
        <f t="shared" si="4"/>
        <v>46080</v>
      </c>
      <c r="X18" s="92">
        <f t="shared" si="5"/>
        <v>0.93370775248219839</v>
      </c>
      <c r="Y18" s="92">
        <f t="shared" si="6"/>
        <v>0.88700690884778244</v>
      </c>
      <c r="Z18" s="92">
        <f t="shared" si="7"/>
        <v>0.80784260881282843</v>
      </c>
      <c r="AA18" s="92">
        <f t="shared" si="8"/>
        <v>0.76227128485585027</v>
      </c>
      <c r="AB18" s="92">
        <f t="shared" si="9"/>
        <v>0.57833710407239813</v>
      </c>
      <c r="AC18" s="92">
        <f t="shared" si="10"/>
        <v>1.020263901979265</v>
      </c>
      <c r="AD18" s="92"/>
      <c r="AE18" s="95">
        <f t="shared" si="11"/>
        <v>46080</v>
      </c>
      <c r="AF18" s="93">
        <f>(_xll.SNL.Clients.Office.Excel.Functions.SPG(AF$2, "IQ_Common_div_declared", "FQ0", $A18)*4)/B18</f>
        <v>0.10311493018259935</v>
      </c>
      <c r="AG18" s="93">
        <f>(_xll.SNL.Clients.Office.Excel.Functions.SPG(AG$2, "IQ_Common_div_declared", "FQ0", $A18)*4)/C18</f>
        <v>0.12897822445561141</v>
      </c>
      <c r="AH18" s="93">
        <f>(_xll.SNL.Clients.Office.Excel.Functions.SPG(AH$2, "IQ_Common_div_declared", "FQ0", $A18)*4)/D18</f>
        <v>0.13010842368640535</v>
      </c>
      <c r="AI18" s="93">
        <f>(_xll.SNL.Clients.Office.Excel.Functions.SPG(AI$2, "IQ_Common_div_declared", "FQ0", $A18)*4)/E18</f>
        <v>0.13108945969884855</v>
      </c>
      <c r="AJ18" s="93">
        <f>(_xll.SNL.Clients.Office.Excel.Functions.SPG(AJ$2, "IQ_Common_div_declared", "FQ0", $A18)*4)/F18</f>
        <v>0.24449877750611249</v>
      </c>
      <c r="AK18" s="93">
        <f>(_xll.SNL.Clients.Office.Excel.Functions.SPG(AK$2, "IQ_Common_div_declared", "FQ0", $A18)*4)/G18</f>
        <v>0.11778290993071594</v>
      </c>
    </row>
    <row r="19" spans="1:37" x14ac:dyDescent="0.25">
      <c r="A19" s="66">
        <f t="shared" si="12"/>
        <v>46079</v>
      </c>
      <c r="B19" s="71">
        <v>19.28</v>
      </c>
      <c r="C19" s="71">
        <v>24.43</v>
      </c>
      <c r="D19" s="71">
        <v>12.26</v>
      </c>
      <c r="E19" s="71">
        <v>11.72</v>
      </c>
      <c r="F19" s="71">
        <v>4.51</v>
      </c>
      <c r="G19" s="71">
        <v>18.22</v>
      </c>
      <c r="H19" s="71"/>
      <c r="I19" s="71">
        <v>13.16</v>
      </c>
      <c r="J19" s="72">
        <v>3.4200000000000001E-2</v>
      </c>
      <c r="K19" s="72">
        <v>3.4599999999999999E-2</v>
      </c>
      <c r="L19" s="72">
        <v>3.5400464186698288E-2</v>
      </c>
      <c r="M19" s="72">
        <v>3.4200000000000001E-2</v>
      </c>
      <c r="N19" s="70">
        <f>_xll.SNL.Clients.Office.Excel.Functions.SPG(N$2, "SP_RATE_VALUE", $A19)/100</f>
        <v>3.4599999999999999E-2</v>
      </c>
      <c r="O19" s="72"/>
      <c r="P19" s="67">
        <f>_xll.SNL.Clients.Office.Excel.Functions.SPG(P$2, "IQ_BVPS", "FQ0", $A19)</f>
        <v>19.942</v>
      </c>
      <c r="Q19" s="67">
        <f>_xll.SNL.Clients.Office.Excel.Functions.SPG(Q$2, "IQ_BVPS", "FQ0", $A19)</f>
        <v>26.922000000000001</v>
      </c>
      <c r="R19" s="67">
        <f>_xll.SNL.Clients.Office.Excel.Functions.SPG(R$2, "IQ_BVPS", "FQ0", $A19)</f>
        <v>14.842000000000001</v>
      </c>
      <c r="S19" s="67">
        <f>_xll.SNL.Clients.Office.Excel.Functions.SPG(S$2, "IQ_BVPS", "FQ0", $A19)</f>
        <v>14.811</v>
      </c>
      <c r="T19" s="67">
        <f>_xll.SNL.Clients.Office.Excel.Functions.SPG(T$2, "IQ_BVPS", "FQ0", $A19)</f>
        <v>8.7050000000000001</v>
      </c>
      <c r="U19" s="67">
        <f>_xll.SNL.Clients.Office.Excel.Functions.SPG(U$2, "IQ_BVPS", "FQ0", $A19)</f>
        <v>16.975999999999999</v>
      </c>
      <c r="V19" s="67"/>
      <c r="W19" s="66">
        <f t="shared" si="4"/>
        <v>46079</v>
      </c>
      <c r="X19" s="92">
        <f t="shared" si="5"/>
        <v>0.96680373081937621</v>
      </c>
      <c r="Y19" s="92">
        <f t="shared" si="6"/>
        <v>0.90743629745189802</v>
      </c>
      <c r="Z19" s="92">
        <f t="shared" si="7"/>
        <v>0.8260342271931006</v>
      </c>
      <c r="AA19" s="92">
        <f t="shared" si="8"/>
        <v>0.79130376071838504</v>
      </c>
      <c r="AB19" s="92">
        <f t="shared" si="9"/>
        <v>0.51809304997128081</v>
      </c>
      <c r="AC19" s="92">
        <f t="shared" si="10"/>
        <v>1.0732799245994344</v>
      </c>
      <c r="AD19" s="92"/>
      <c r="AE19" s="95">
        <f t="shared" si="11"/>
        <v>46079</v>
      </c>
      <c r="AF19" s="93">
        <f>(_xll.SNL.Clients.Office.Excel.Functions.SPG(AF$2, "IQ_Common_div_declared", "FQ0", $A19)*4)/B19</f>
        <v>9.9585062240663894E-2</v>
      </c>
      <c r="AG19" s="93">
        <f>(_xll.SNL.Clients.Office.Excel.Functions.SPG(AG$2, "IQ_Common_div_declared", "FQ0", $A19)*4)/C19</f>
        <v>0.12607449856733524</v>
      </c>
      <c r="AH19" s="93">
        <f>(_xll.SNL.Clients.Office.Excel.Functions.SPG(AH$2, "IQ_Common_div_declared", "FQ0", $A19)*4)/D19</f>
        <v>0.12724306688417619</v>
      </c>
      <c r="AI19" s="93">
        <f>(_xll.SNL.Clients.Office.Excel.Functions.SPG(AI$2, "IQ_Common_div_declared", "FQ0", $A19)*4)/E19</f>
        <v>0.12627986348122866</v>
      </c>
      <c r="AJ19" s="93">
        <f>(_xll.SNL.Clients.Office.Excel.Functions.SPG(AJ$2, "IQ_Common_div_declared", "FQ0", $A19)*4)/F19</f>
        <v>0.22172949002217296</v>
      </c>
      <c r="AK19" s="93">
        <f>(_xll.SNL.Clients.Office.Excel.Functions.SPG(AK$2, "IQ_Common_div_declared", "FQ0", $A19)*4)/G19</f>
        <v>0.11196487376509331</v>
      </c>
    </row>
    <row r="20" spans="1:37" x14ac:dyDescent="0.25">
      <c r="A20" s="66">
        <f t="shared" si="12"/>
        <v>46078</v>
      </c>
      <c r="B20" s="71">
        <v>19.510000000000002</v>
      </c>
      <c r="C20" s="71">
        <v>24.65</v>
      </c>
      <c r="D20" s="71">
        <v>12.34</v>
      </c>
      <c r="E20" s="71">
        <v>11.91</v>
      </c>
      <c r="F20" s="71">
        <v>4.62</v>
      </c>
      <c r="G20" s="71">
        <v>18.39</v>
      </c>
      <c r="H20" s="71"/>
      <c r="I20" s="71">
        <v>13.4</v>
      </c>
      <c r="J20" s="72">
        <v>3.4500000000000003E-2</v>
      </c>
      <c r="K20" s="72">
        <v>3.49E-2</v>
      </c>
      <c r="L20" s="72">
        <v>3.5700464052069281E-2</v>
      </c>
      <c r="M20" s="72">
        <v>3.4500000000000003E-2</v>
      </c>
      <c r="N20" s="70">
        <f>_xll.SNL.Clients.Office.Excel.Functions.SPG(N$2, "SP_RATE_VALUE", $A20)/100</f>
        <v>3.49E-2</v>
      </c>
      <c r="O20" s="72"/>
      <c r="P20" s="67">
        <f>_xll.SNL.Clients.Office.Excel.Functions.SPG(P$2, "IQ_BVPS", "FQ0", $A20)</f>
        <v>19.942</v>
      </c>
      <c r="Q20" s="67">
        <f>_xll.SNL.Clients.Office.Excel.Functions.SPG(Q$2, "IQ_BVPS", "FQ0", $A20)</f>
        <v>26.922000000000001</v>
      </c>
      <c r="R20" s="67">
        <f>_xll.SNL.Clients.Office.Excel.Functions.SPG(R$2, "IQ_BVPS", "FQ0", $A20)</f>
        <v>14.842000000000001</v>
      </c>
      <c r="S20" s="67">
        <f>_xll.SNL.Clients.Office.Excel.Functions.SPG(S$2, "IQ_BVPS", "FQ0", $A20)</f>
        <v>14.811</v>
      </c>
      <c r="T20" s="67">
        <f>_xll.SNL.Clients.Office.Excel.Functions.SPG(T$2, "IQ_BVPS", "FQ0", $A20)</f>
        <v>8.7050000000000001</v>
      </c>
      <c r="U20" s="67">
        <f>_xll.SNL.Clients.Office.Excel.Functions.SPG(U$2, "IQ_BVPS", "FQ0", $A20)</f>
        <v>16.975999999999999</v>
      </c>
      <c r="V20" s="67"/>
      <c r="W20" s="66">
        <f t="shared" si="4"/>
        <v>46078</v>
      </c>
      <c r="X20" s="92">
        <f t="shared" si="5"/>
        <v>0.97833717781566554</v>
      </c>
      <c r="Y20" s="92">
        <f t="shared" si="6"/>
        <v>0.91560805289354419</v>
      </c>
      <c r="Z20" s="92">
        <f t="shared" si="7"/>
        <v>0.83142433634281088</v>
      </c>
      <c r="AA20" s="92">
        <f t="shared" si="8"/>
        <v>0.80413206400648163</v>
      </c>
      <c r="AB20" s="92">
        <f t="shared" si="9"/>
        <v>0.53072946582423897</v>
      </c>
      <c r="AC20" s="92">
        <f t="shared" si="10"/>
        <v>1.0832940622054665</v>
      </c>
      <c r="AD20" s="92"/>
      <c r="AE20" s="95">
        <f t="shared" si="11"/>
        <v>46078</v>
      </c>
      <c r="AF20" s="93">
        <f>(_xll.SNL.Clients.Office.Excel.Functions.SPG(AF$2, "IQ_Common_div_declared", "FQ0", $A20)*4)/B20</f>
        <v>9.8411071245515111E-2</v>
      </c>
      <c r="AG20" s="93">
        <f>(_xll.SNL.Clients.Office.Excel.Functions.SPG(AG$2, "IQ_Common_div_declared", "FQ0", $A20)*4)/C20</f>
        <v>0.12494929006085194</v>
      </c>
      <c r="AH20" s="93">
        <f>(_xll.SNL.Clients.Office.Excel.Functions.SPG(AH$2, "IQ_Common_div_declared", "FQ0", $A20)*4)/D20</f>
        <v>0.12641815235008105</v>
      </c>
      <c r="AI20" s="93">
        <f>(_xll.SNL.Clients.Office.Excel.Functions.SPG(AI$2, "IQ_Common_div_declared", "FQ0", $A20)*4)/E20</f>
        <v>0.12426532325776658</v>
      </c>
      <c r="AJ20" s="93">
        <f>(_xll.SNL.Clients.Office.Excel.Functions.SPG(AJ$2, "IQ_Common_div_declared", "FQ0", $A20)*4)/F20</f>
        <v>0.21645021645021645</v>
      </c>
      <c r="AK20" s="93">
        <f>(_xll.SNL.Clients.Office.Excel.Functions.SPG(AK$2, "IQ_Common_div_declared", "FQ0", $A20)*4)/G20</f>
        <v>0.11092985318107668</v>
      </c>
    </row>
    <row r="21" spans="1:37" x14ac:dyDescent="0.25">
      <c r="A21" s="66">
        <f t="shared" si="12"/>
        <v>46077</v>
      </c>
      <c r="B21" s="71">
        <v>19.18</v>
      </c>
      <c r="C21" s="71">
        <v>23.84</v>
      </c>
      <c r="D21" s="71">
        <v>12.1</v>
      </c>
      <c r="E21" s="71">
        <v>11.68</v>
      </c>
      <c r="F21" s="71">
        <v>4.53</v>
      </c>
      <c r="G21" s="71">
        <v>18.100000000000001</v>
      </c>
      <c r="H21" s="71"/>
      <c r="I21" s="71">
        <v>13.16</v>
      </c>
      <c r="J21" s="72">
        <v>3.4300000000000004E-2</v>
      </c>
      <c r="K21" s="72">
        <v>3.4700000000000002E-2</v>
      </c>
      <c r="L21" s="72">
        <v>3.5500464141813515E-2</v>
      </c>
      <c r="M21" s="72">
        <v>3.4300000000000004E-2</v>
      </c>
      <c r="N21" s="70">
        <f>_xll.SNL.Clients.Office.Excel.Functions.SPG(N$2, "SP_RATE_VALUE", $A21)/100</f>
        <v>3.4700000000000002E-2</v>
      </c>
      <c r="O21" s="72"/>
      <c r="P21" s="67">
        <f>_xll.SNL.Clients.Office.Excel.Functions.SPG(P$2, "IQ_BVPS", "FQ0", $A21)</f>
        <v>19.942</v>
      </c>
      <c r="Q21" s="67">
        <f>_xll.SNL.Clients.Office.Excel.Functions.SPG(Q$2, "IQ_BVPS", "FQ0", $A21)</f>
        <v>27.146000000000001</v>
      </c>
      <c r="R21" s="67">
        <f>_xll.SNL.Clients.Office.Excel.Functions.SPG(R$2, "IQ_BVPS", "FQ0", $A21)</f>
        <v>14.842000000000001</v>
      </c>
      <c r="S21" s="67">
        <f>_xll.SNL.Clients.Office.Excel.Functions.SPG(S$2, "IQ_BVPS", "FQ0", $A21)</f>
        <v>14.811</v>
      </c>
      <c r="T21" s="67">
        <f>_xll.SNL.Clients.Office.Excel.Functions.SPG(T$2, "IQ_BVPS", "FQ0", $A21)</f>
        <v>8.7050000000000001</v>
      </c>
      <c r="U21" s="67">
        <f>_xll.SNL.Clients.Office.Excel.Functions.SPG(U$2, "IQ_BVPS", "FQ0", $A21)</f>
        <v>16.975999999999999</v>
      </c>
      <c r="V21" s="67"/>
      <c r="W21" s="66">
        <f t="shared" si="4"/>
        <v>46077</v>
      </c>
      <c r="X21" s="92">
        <f t="shared" si="5"/>
        <v>0.96178918864707652</v>
      </c>
      <c r="Y21" s="92">
        <f t="shared" si="6"/>
        <v>0.8782141015250865</v>
      </c>
      <c r="Z21" s="92">
        <f t="shared" si="7"/>
        <v>0.81525400889368005</v>
      </c>
      <c r="AA21" s="92">
        <f t="shared" si="8"/>
        <v>0.78860306528931201</v>
      </c>
      <c r="AB21" s="92">
        <f t="shared" si="9"/>
        <v>0.52039058012636419</v>
      </c>
      <c r="AC21" s="92">
        <f t="shared" si="10"/>
        <v>1.066211121583412</v>
      </c>
      <c r="AD21" s="92"/>
      <c r="AE21" s="95">
        <f t="shared" si="11"/>
        <v>46077</v>
      </c>
      <c r="AF21" s="93">
        <f>(_xll.SNL.Clients.Office.Excel.Functions.SPG(AF$2, "IQ_Common_div_declared", "FQ0", $A21)*4)/B21</f>
        <v>0.10010427528675704</v>
      </c>
      <c r="AG21" s="93">
        <f>(_xll.SNL.Clients.Office.Excel.Functions.SPG(AG$2, "IQ_Common_div_declared", "FQ0", $A21)*4)/C21</f>
        <v>0.12919463087248323</v>
      </c>
      <c r="AH21" s="93">
        <f>(_xll.SNL.Clients.Office.Excel.Functions.SPG(AH$2, "IQ_Common_div_declared", "FQ0", $A21)*4)/D21</f>
        <v>0.12892561983471076</v>
      </c>
      <c r="AI21" s="93">
        <f>(_xll.SNL.Clients.Office.Excel.Functions.SPG(AI$2, "IQ_Common_div_declared", "FQ0", $A21)*4)/E21</f>
        <v>0.12671232876712329</v>
      </c>
      <c r="AJ21" s="93">
        <f>(_xll.SNL.Clients.Office.Excel.Functions.SPG(AJ$2, "IQ_Common_div_declared", "FQ0", $A21)*4)/F21</f>
        <v>0.22075055187637968</v>
      </c>
      <c r="AK21" s="93">
        <f>(_xll.SNL.Clients.Office.Excel.Functions.SPG(AK$2, "IQ_Common_div_declared", "FQ0", $A21)*4)/G21</f>
        <v>0.11270718232044198</v>
      </c>
    </row>
    <row r="22" spans="1:37" x14ac:dyDescent="0.25">
      <c r="A22" s="66">
        <f t="shared" si="12"/>
        <v>46076</v>
      </c>
      <c r="B22" s="71">
        <v>19.05</v>
      </c>
      <c r="C22" s="71">
        <v>23.57</v>
      </c>
      <c r="D22" s="71">
        <v>12.14</v>
      </c>
      <c r="E22" s="71">
        <v>11.51</v>
      </c>
      <c r="F22" s="71">
        <v>4.5</v>
      </c>
      <c r="G22" s="71">
        <v>17.97</v>
      </c>
      <c r="H22" s="71"/>
      <c r="I22" s="71">
        <v>13.02</v>
      </c>
      <c r="J22" s="72">
        <v>3.4300000000000004E-2</v>
      </c>
      <c r="K22" s="72">
        <v>3.4500000000000003E-2</v>
      </c>
      <c r="L22" s="72">
        <v>3.4900116027975159E-2</v>
      </c>
      <c r="M22" s="72">
        <v>3.4300000000000004E-2</v>
      </c>
      <c r="N22" s="70">
        <f>_xll.SNL.Clients.Office.Excel.Functions.SPG(N$2, "SP_RATE_VALUE", $A22)/100</f>
        <v>3.4500000000000003E-2</v>
      </c>
      <c r="O22" s="72"/>
      <c r="P22" s="67">
        <f>_xll.SNL.Clients.Office.Excel.Functions.SPG(P$2, "IQ_BVPS", "FQ0", $A22)</f>
        <v>19.942</v>
      </c>
      <c r="Q22" s="67">
        <f>_xll.SNL.Clients.Office.Excel.Functions.SPG(Q$2, "IQ_BVPS", "FQ0", $A22)</f>
        <v>27.146000000000001</v>
      </c>
      <c r="R22" s="67">
        <f>_xll.SNL.Clients.Office.Excel.Functions.SPG(R$2, "IQ_BVPS", "FQ0", $A22)</f>
        <v>14.842000000000001</v>
      </c>
      <c r="S22" s="67">
        <f>_xll.SNL.Clients.Office.Excel.Functions.SPG(S$2, "IQ_BVPS", "FQ0", $A22)</f>
        <v>14.811</v>
      </c>
      <c r="T22" s="67">
        <f>_xll.SNL.Clients.Office.Excel.Functions.SPG(T$2, "IQ_BVPS", "FQ0", $A22)</f>
        <v>8.7050000000000001</v>
      </c>
      <c r="U22" s="67">
        <f>_xll.SNL.Clients.Office.Excel.Functions.SPG(U$2, "IQ_BVPS", "FQ0", $A22)</f>
        <v>16.975999999999999</v>
      </c>
      <c r="V22" s="67"/>
      <c r="W22" s="66">
        <f t="shared" si="4"/>
        <v>46076</v>
      </c>
      <c r="X22" s="92">
        <f t="shared" si="5"/>
        <v>0.95527028382308699</v>
      </c>
      <c r="Y22" s="92">
        <f t="shared" si="6"/>
        <v>0.86826788477123695</v>
      </c>
      <c r="Z22" s="92">
        <f t="shared" si="7"/>
        <v>0.81794906346853524</v>
      </c>
      <c r="AA22" s="92">
        <f t="shared" si="8"/>
        <v>0.77712510971575177</v>
      </c>
      <c r="AB22" s="92">
        <f t="shared" si="9"/>
        <v>0.51694428489373923</v>
      </c>
      <c r="AC22" s="92">
        <f t="shared" si="10"/>
        <v>1.0585532516493874</v>
      </c>
      <c r="AD22" s="92"/>
      <c r="AE22" s="95">
        <f t="shared" si="11"/>
        <v>46076</v>
      </c>
      <c r="AF22" s="93">
        <f>(_xll.SNL.Clients.Office.Excel.Functions.SPG(AF$2, "IQ_Common_div_declared", "FQ0", $A22)*4)/B22</f>
        <v>0.10078740157480315</v>
      </c>
      <c r="AG22" s="93">
        <f>(_xll.SNL.Clients.Office.Excel.Functions.SPG(AG$2, "IQ_Common_div_declared", "FQ0", $A22)*4)/C22</f>
        <v>0.13067458633856596</v>
      </c>
      <c r="AH22" s="93">
        <f>(_xll.SNL.Clients.Office.Excel.Functions.SPG(AH$2, "IQ_Common_div_declared", "FQ0", $A22)*4)/D22</f>
        <v>0.12850082372322899</v>
      </c>
      <c r="AI22" s="93">
        <f>(_xll.SNL.Clients.Office.Excel.Functions.SPG(AI$2, "IQ_Common_div_declared", "FQ0", $A22)*4)/E22</f>
        <v>0.12858384013900956</v>
      </c>
      <c r="AJ22" s="93">
        <f>(_xll.SNL.Clients.Office.Excel.Functions.SPG(AJ$2, "IQ_Common_div_declared", "FQ0", $A22)*4)/F22</f>
        <v>0.22222222222222221</v>
      </c>
      <c r="AK22" s="93">
        <f>(_xll.SNL.Clients.Office.Excel.Functions.SPG(AK$2, "IQ_Common_div_declared", "FQ0", $A22)*4)/G22</f>
        <v>0.11352253756260434</v>
      </c>
    </row>
    <row r="23" spans="1:37" x14ac:dyDescent="0.25">
      <c r="A23" s="66">
        <f t="shared" si="12"/>
        <v>46073</v>
      </c>
      <c r="B23" s="71">
        <v>19.149999999999999</v>
      </c>
      <c r="C23" s="71">
        <v>23.71</v>
      </c>
      <c r="D23" s="71">
        <v>12.15</v>
      </c>
      <c r="E23" s="71">
        <v>11.47</v>
      </c>
      <c r="F23" s="71">
        <v>4.6100000000000003</v>
      </c>
      <c r="G23" s="71">
        <v>18.190000000000001</v>
      </c>
      <c r="H23" s="71"/>
      <c r="I23" s="71">
        <v>13.16</v>
      </c>
      <c r="J23" s="72">
        <v>3.4799999999999998E-2</v>
      </c>
      <c r="K23" s="72">
        <v>3.5000000000000003E-2</v>
      </c>
      <c r="L23" s="72">
        <v>3.5400115971908397E-2</v>
      </c>
      <c r="M23" s="72">
        <v>3.4799999999999998E-2</v>
      </c>
      <c r="N23" s="70">
        <f>_xll.SNL.Clients.Office.Excel.Functions.SPG(N$2, "SP_RATE_VALUE", $A23)/100</f>
        <v>3.5000000000000003E-2</v>
      </c>
      <c r="O23" s="72"/>
      <c r="P23" s="67">
        <f>_xll.SNL.Clients.Office.Excel.Functions.SPG(P$2, "IQ_BVPS", "FQ0", $A23)</f>
        <v>19.942</v>
      </c>
      <c r="Q23" s="67">
        <f>_xll.SNL.Clients.Office.Excel.Functions.SPG(Q$2, "IQ_BVPS", "FQ0", $A23)</f>
        <v>27.146000000000001</v>
      </c>
      <c r="R23" s="67">
        <f>_xll.SNL.Clients.Office.Excel.Functions.SPG(R$2, "IQ_BVPS", "FQ0", $A23)</f>
        <v>14.842000000000001</v>
      </c>
      <c r="S23" s="67">
        <f>_xll.SNL.Clients.Office.Excel.Functions.SPG(S$2, "IQ_BVPS", "FQ0", $A23)</f>
        <v>14.811</v>
      </c>
      <c r="T23" s="67">
        <f>_xll.SNL.Clients.Office.Excel.Functions.SPG(T$2, "IQ_BVPS", "FQ0", $A23)</f>
        <v>8.7050000000000001</v>
      </c>
      <c r="U23" s="67">
        <f>_xll.SNL.Clients.Office.Excel.Functions.SPG(U$2, "IQ_BVPS", "FQ0", $A23)</f>
        <v>16.975999999999999</v>
      </c>
      <c r="V23" s="67"/>
      <c r="W23" s="66">
        <f t="shared" si="4"/>
        <v>46073</v>
      </c>
      <c r="X23" s="92">
        <f t="shared" si="5"/>
        <v>0.96028482599538656</v>
      </c>
      <c r="Y23" s="92">
        <f t="shared" si="6"/>
        <v>0.87342518234730715</v>
      </c>
      <c r="Z23" s="92">
        <f t="shared" si="7"/>
        <v>0.81862282711224899</v>
      </c>
      <c r="AA23" s="92">
        <f t="shared" si="8"/>
        <v>0.77442441428667885</v>
      </c>
      <c r="AB23" s="92">
        <f t="shared" si="9"/>
        <v>0.52958070074669739</v>
      </c>
      <c r="AC23" s="92">
        <f t="shared" si="10"/>
        <v>1.0715127238454289</v>
      </c>
      <c r="AD23" s="92"/>
      <c r="AE23" s="95">
        <f t="shared" si="11"/>
        <v>46073</v>
      </c>
      <c r="AF23" s="93">
        <f>(_xll.SNL.Clients.Office.Excel.Functions.SPG(AF$2, "IQ_Common_div_declared", "FQ0", $A23)*4)/B23</f>
        <v>0.10026109660574413</v>
      </c>
      <c r="AG23" s="93">
        <f>(_xll.SNL.Clients.Office.Excel.Functions.SPG(AG$2, "IQ_Common_div_declared", "FQ0", $A23)*4)/C23</f>
        <v>0.1299029945170814</v>
      </c>
      <c r="AH23" s="93">
        <f>(_xll.SNL.Clients.Office.Excel.Functions.SPG(AH$2, "IQ_Common_div_declared", "FQ0", $A23)*4)/D23</f>
        <v>0.12839506172839507</v>
      </c>
      <c r="AI23" s="93">
        <f>(_xll.SNL.Clients.Office.Excel.Functions.SPG(AI$2, "IQ_Common_div_declared", "FQ0", $A23)*4)/E23</f>
        <v>0.12903225806451613</v>
      </c>
      <c r="AJ23" s="93">
        <f>(_xll.SNL.Clients.Office.Excel.Functions.SPG(AJ$2, "IQ_Common_div_declared", "FQ0", $A23)*4)/F23</f>
        <v>0.21691973969631234</v>
      </c>
      <c r="AK23" s="93">
        <f>(_xll.SNL.Clients.Office.Excel.Functions.SPG(AK$2, "IQ_Common_div_declared", "FQ0", $A23)*4)/G23</f>
        <v>0.11214953271028037</v>
      </c>
    </row>
    <row r="24" spans="1:37" x14ac:dyDescent="0.25">
      <c r="A24" s="66">
        <f t="shared" si="12"/>
        <v>46072</v>
      </c>
      <c r="B24" s="71">
        <v>18.95</v>
      </c>
      <c r="C24" s="71">
        <v>23.91</v>
      </c>
      <c r="D24" s="71">
        <v>12.22</v>
      </c>
      <c r="E24" s="71">
        <v>11.43</v>
      </c>
      <c r="F24" s="71">
        <v>4.72</v>
      </c>
      <c r="G24" s="71">
        <v>18.68</v>
      </c>
      <c r="H24" s="71"/>
      <c r="I24" s="71">
        <v>13.2</v>
      </c>
      <c r="J24" s="72">
        <v>3.4700000000000002E-2</v>
      </c>
      <c r="K24" s="72">
        <v>3.5000000000000003E-2</v>
      </c>
      <c r="L24" s="72">
        <v>3.5600260970420683E-2</v>
      </c>
      <c r="M24" s="72">
        <v>3.4700000000000002E-2</v>
      </c>
      <c r="N24" s="70">
        <f>_xll.SNL.Clients.Office.Excel.Functions.SPG(N$2, "SP_RATE_VALUE", $A24)/100</f>
        <v>3.5000000000000003E-2</v>
      </c>
      <c r="O24" s="72"/>
      <c r="P24" s="67">
        <f>_xll.SNL.Clients.Office.Excel.Functions.SPG(P$2, "IQ_BVPS", "FQ0", $A24)</f>
        <v>19.942</v>
      </c>
      <c r="Q24" s="67">
        <f>_xll.SNL.Clients.Office.Excel.Functions.SPG(Q$2, "IQ_BVPS", "FQ0", $A24)</f>
        <v>27.146000000000001</v>
      </c>
      <c r="R24" s="67">
        <f>_xll.SNL.Clients.Office.Excel.Functions.SPG(R$2, "IQ_BVPS", "FQ0", $A24)</f>
        <v>14.842000000000001</v>
      </c>
      <c r="S24" s="67">
        <f>_xll.SNL.Clients.Office.Excel.Functions.SPG(S$2, "IQ_BVPS", "FQ0", $A24)</f>
        <v>14.811</v>
      </c>
      <c r="T24" s="67">
        <f>_xll.SNL.Clients.Office.Excel.Functions.SPG(T$2, "IQ_BVPS", "FQ0", $A24)</f>
        <v>8.7050000000000001</v>
      </c>
      <c r="U24" s="67">
        <f>_xll.SNL.Clients.Office.Excel.Functions.SPG(U$2, "IQ_BVPS", "FQ0", $A24)</f>
        <v>16.975999999999999</v>
      </c>
      <c r="V24" s="67"/>
      <c r="W24" s="66">
        <f t="shared" si="4"/>
        <v>46072</v>
      </c>
      <c r="X24" s="92">
        <f t="shared" si="5"/>
        <v>0.95025574165078719</v>
      </c>
      <c r="Y24" s="92">
        <f t="shared" si="6"/>
        <v>0.88079275031312165</v>
      </c>
      <c r="Z24" s="92">
        <f t="shared" si="7"/>
        <v>0.82333917261824552</v>
      </c>
      <c r="AA24" s="92">
        <f t="shared" si="8"/>
        <v>0.77172371885760582</v>
      </c>
      <c r="AB24" s="92">
        <f t="shared" si="9"/>
        <v>0.54221711659965532</v>
      </c>
      <c r="AC24" s="92">
        <f t="shared" si="10"/>
        <v>1.1003770028275213</v>
      </c>
      <c r="AD24" s="92"/>
      <c r="AE24" s="95">
        <f t="shared" si="11"/>
        <v>46072</v>
      </c>
      <c r="AF24" s="93">
        <f>(_xll.SNL.Clients.Office.Excel.Functions.SPG(AF$2, "IQ_Common_div_declared", "FQ0", $A24)*4)/B24</f>
        <v>0.10131926121372031</v>
      </c>
      <c r="AG24" s="93">
        <f>(_xll.SNL.Clients.Office.Excel.Functions.SPG(AG$2, "IQ_Common_div_declared", "FQ0", $A24)*4)/C24</f>
        <v>0.1288163948138854</v>
      </c>
      <c r="AH24" s="93">
        <f>(_xll.SNL.Clients.Office.Excel.Functions.SPG(AH$2, "IQ_Common_div_declared", "FQ0", $A24)*4)/D24</f>
        <v>0.1276595744680851</v>
      </c>
      <c r="AI24" s="93">
        <f>(_xll.SNL.Clients.Office.Excel.Functions.SPG(AI$2, "IQ_Common_div_declared", "FQ0", $A24)*4)/E24</f>
        <v>0.12948381452318461</v>
      </c>
      <c r="AJ24" s="93">
        <f>(_xll.SNL.Clients.Office.Excel.Functions.SPG(AJ$2, "IQ_Common_div_declared", "FQ0", $A24)*4)/F24</f>
        <v>0.21186440677966104</v>
      </c>
      <c r="AK24" s="93">
        <f>(_xll.SNL.Clients.Office.Excel.Functions.SPG(AK$2, "IQ_Common_div_declared", "FQ0", $A24)*4)/G24</f>
        <v>0.10920770877944326</v>
      </c>
    </row>
    <row r="25" spans="1:37" x14ac:dyDescent="0.25">
      <c r="A25" s="66">
        <f t="shared" si="12"/>
        <v>46071</v>
      </c>
      <c r="B25" s="71">
        <v>19.41</v>
      </c>
      <c r="C25" s="71">
        <v>24.53</v>
      </c>
      <c r="D25" s="71">
        <v>12.28</v>
      </c>
      <c r="E25" s="71">
        <v>11.55</v>
      </c>
      <c r="F25" s="71">
        <v>4.79</v>
      </c>
      <c r="G25" s="71">
        <v>19.25</v>
      </c>
      <c r="H25" s="71"/>
      <c r="I25" s="71">
        <v>13.44</v>
      </c>
      <c r="J25" s="72">
        <v>3.4700000000000002E-2</v>
      </c>
      <c r="K25" s="72">
        <v>3.5000000000000003E-2</v>
      </c>
      <c r="L25" s="72">
        <v>3.5600260970420683E-2</v>
      </c>
      <c r="M25" s="72">
        <v>3.4700000000000002E-2</v>
      </c>
      <c r="N25" s="70">
        <f>_xll.SNL.Clients.Office.Excel.Functions.SPG(N$2, "SP_RATE_VALUE", $A25)/100</f>
        <v>3.5000000000000003E-2</v>
      </c>
      <c r="O25" s="72"/>
      <c r="P25" s="67">
        <f>_xll.SNL.Clients.Office.Excel.Functions.SPG(P$2, "IQ_BVPS", "FQ0", $A25)</f>
        <v>19.942</v>
      </c>
      <c r="Q25" s="67">
        <f>_xll.SNL.Clients.Office.Excel.Functions.SPG(Q$2, "IQ_BVPS", "FQ0", $A25)</f>
        <v>27.146000000000001</v>
      </c>
      <c r="R25" s="67">
        <f>_xll.SNL.Clients.Office.Excel.Functions.SPG(R$2, "IQ_BVPS", "FQ0", $A25)</f>
        <v>14.842000000000001</v>
      </c>
      <c r="S25" s="67">
        <f>_xll.SNL.Clients.Office.Excel.Functions.SPG(S$2, "IQ_BVPS", "FQ0", $A25)</f>
        <v>14.811</v>
      </c>
      <c r="T25" s="67">
        <f>_xll.SNL.Clients.Office.Excel.Functions.SPG(T$2, "IQ_BVPS", "FQ0", $A25)</f>
        <v>8.7050000000000001</v>
      </c>
      <c r="U25" s="67">
        <f>_xll.SNL.Clients.Office.Excel.Functions.SPG(U$2, "IQ_BVPS", "FQ0", $A25)</f>
        <v>16.975999999999999</v>
      </c>
      <c r="V25" s="67"/>
      <c r="W25" s="66">
        <f t="shared" si="4"/>
        <v>46071</v>
      </c>
      <c r="X25" s="92">
        <f t="shared" si="5"/>
        <v>0.97332263564336574</v>
      </c>
      <c r="Y25" s="92">
        <f t="shared" si="6"/>
        <v>0.90363221100714652</v>
      </c>
      <c r="Z25" s="92">
        <f t="shared" si="7"/>
        <v>0.8273817544805282</v>
      </c>
      <c r="AA25" s="92">
        <f t="shared" si="8"/>
        <v>0.7798258051448248</v>
      </c>
      <c r="AB25" s="92">
        <f t="shared" si="9"/>
        <v>0.55025847214244683</v>
      </c>
      <c r="AC25" s="92">
        <f t="shared" si="10"/>
        <v>1.1339538171536288</v>
      </c>
      <c r="AD25" s="92"/>
      <c r="AE25" s="95">
        <f t="shared" si="11"/>
        <v>46071</v>
      </c>
      <c r="AF25" s="93">
        <f>(_xll.SNL.Clients.Office.Excel.Functions.SPG(AF$2, "IQ_Common_div_declared", "FQ0", $A25)*4)/B25</f>
        <v>9.8918083462132919E-2</v>
      </c>
      <c r="AG25" s="93">
        <f>(_xll.SNL.Clients.Office.Excel.Functions.SPG(AG$2, "IQ_Common_div_declared", "FQ0", $A25)*4)/C25</f>
        <v>0.12556053811659193</v>
      </c>
      <c r="AH25" s="93">
        <f>(_xll.SNL.Clients.Office.Excel.Functions.SPG(AH$2, "IQ_Common_div_declared", "FQ0", $A25)*4)/D25</f>
        <v>0.12703583061889251</v>
      </c>
      <c r="AI25" s="93">
        <f>(_xll.SNL.Clients.Office.Excel.Functions.SPG(AI$2, "IQ_Common_div_declared", "FQ0", $A25)*4)/E25</f>
        <v>0.12813852813852813</v>
      </c>
      <c r="AJ25" s="93">
        <f>(_xll.SNL.Clients.Office.Excel.Functions.SPG(AJ$2, "IQ_Common_div_declared", "FQ0", $A25)*4)/F25</f>
        <v>0.20876826722338204</v>
      </c>
      <c r="AK25" s="93">
        <f>(_xll.SNL.Clients.Office.Excel.Functions.SPG(AK$2, "IQ_Common_div_declared", "FQ0", $A25)*4)/G25</f>
        <v>0.10597402597402597</v>
      </c>
    </row>
    <row r="26" spans="1:37" x14ac:dyDescent="0.25">
      <c r="A26" s="66">
        <f t="shared" si="12"/>
        <v>46070</v>
      </c>
      <c r="B26" s="71">
        <v>19.3</v>
      </c>
      <c r="C26" s="71">
        <v>24.23</v>
      </c>
      <c r="D26" s="71">
        <v>12.25</v>
      </c>
      <c r="E26" s="71">
        <v>11.43</v>
      </c>
      <c r="F26" s="71">
        <v>4.74</v>
      </c>
      <c r="G26" s="71">
        <v>18.88</v>
      </c>
      <c r="H26" s="71"/>
      <c r="I26" s="71">
        <v>13.33</v>
      </c>
      <c r="J26" s="72">
        <v>3.4300000000000004E-2</v>
      </c>
      <c r="K26" s="72">
        <v>3.4700000000000002E-2</v>
      </c>
      <c r="L26" s="72">
        <v>3.5500464141813515E-2</v>
      </c>
      <c r="M26" s="72">
        <v>3.4300000000000004E-2</v>
      </c>
      <c r="N26" s="70">
        <f>_xll.SNL.Clients.Office.Excel.Functions.SPG(N$2, "SP_RATE_VALUE", $A26)/100</f>
        <v>3.4700000000000002E-2</v>
      </c>
      <c r="O26" s="72"/>
      <c r="P26" s="67">
        <f>_xll.SNL.Clients.Office.Excel.Functions.SPG(P$2, "IQ_BVPS", "FQ0", $A26)</f>
        <v>19.942</v>
      </c>
      <c r="Q26" s="67">
        <f>_xll.SNL.Clients.Office.Excel.Functions.SPG(Q$2, "IQ_BVPS", "FQ0", $A26)</f>
        <v>27.146000000000001</v>
      </c>
      <c r="R26" s="67">
        <f>_xll.SNL.Clients.Office.Excel.Functions.SPG(R$2, "IQ_BVPS", "FQ0", $A26)</f>
        <v>14.842000000000001</v>
      </c>
      <c r="S26" s="67">
        <f>_xll.SNL.Clients.Office.Excel.Functions.SPG(S$2, "IQ_BVPS", "FQ0", $A26)</f>
        <v>14.893000000000001</v>
      </c>
      <c r="T26" s="67">
        <f>_xll.SNL.Clients.Office.Excel.Functions.SPG(T$2, "IQ_BVPS", "FQ0", $A26)</f>
        <v>8.7050000000000001</v>
      </c>
      <c r="U26" s="67">
        <f>_xll.SNL.Clients.Office.Excel.Functions.SPG(U$2, "IQ_BVPS", "FQ0", $A26)</f>
        <v>16.975999999999999</v>
      </c>
      <c r="V26" s="67"/>
      <c r="W26" s="66">
        <f t="shared" si="4"/>
        <v>46070</v>
      </c>
      <c r="X26" s="92">
        <f t="shared" si="5"/>
        <v>0.96780663925383614</v>
      </c>
      <c r="Y26" s="92">
        <f t="shared" si="6"/>
        <v>0.89258085905842477</v>
      </c>
      <c r="Z26" s="92">
        <f t="shared" si="7"/>
        <v>0.82536046354938686</v>
      </c>
      <c r="AA26" s="92">
        <f t="shared" si="8"/>
        <v>0.76747465252131863</v>
      </c>
      <c r="AB26" s="92">
        <f t="shared" si="9"/>
        <v>0.54451464675473871</v>
      </c>
      <c r="AC26" s="92">
        <f t="shared" si="10"/>
        <v>1.1121583411875589</v>
      </c>
      <c r="AD26" s="92"/>
      <c r="AE26" s="95">
        <f t="shared" si="11"/>
        <v>46070</v>
      </c>
      <c r="AF26" s="93">
        <f>(_xll.SNL.Clients.Office.Excel.Functions.SPG(AF$2, "IQ_Common_div_declared", "FQ0", $A26)*4)/B26</f>
        <v>9.9481865284974089E-2</v>
      </c>
      <c r="AG26" s="93">
        <f>(_xll.SNL.Clients.Office.Excel.Functions.SPG(AG$2, "IQ_Common_div_declared", "FQ0", $A26)*4)/C26</f>
        <v>0.12711514651258771</v>
      </c>
      <c r="AH26" s="93">
        <f>(_xll.SNL.Clients.Office.Excel.Functions.SPG(AH$2, "IQ_Common_div_declared", "FQ0", $A26)*4)/D26</f>
        <v>0.1273469387755102</v>
      </c>
      <c r="AI26" s="93">
        <f>(_xll.SNL.Clients.Office.Excel.Functions.SPG(AI$2, "IQ_Common_div_declared", "FQ0", $A26)*4)/E26</f>
        <v>0.12948381452318461</v>
      </c>
      <c r="AJ26" s="93">
        <f>(_xll.SNL.Clients.Office.Excel.Functions.SPG(AJ$2, "IQ_Common_div_declared", "FQ0", $A26)*4)/F26</f>
        <v>0.21097046413502107</v>
      </c>
      <c r="AK26" s="93">
        <f>(_xll.SNL.Clients.Office.Excel.Functions.SPG(AK$2, "IQ_Common_div_declared", "FQ0", $A26)*4)/G26</f>
        <v>0.10805084745762712</v>
      </c>
    </row>
    <row r="27" spans="1:37" x14ac:dyDescent="0.25">
      <c r="A27" s="66">
        <f t="shared" si="12"/>
        <v>46069</v>
      </c>
      <c r="B27" s="71">
        <v>19.37</v>
      </c>
      <c r="C27" s="71">
        <v>24.62</v>
      </c>
      <c r="D27" s="71">
        <v>12.63</v>
      </c>
      <c r="E27" s="71">
        <v>11.47</v>
      </c>
      <c r="F27" s="71">
        <v>4.8</v>
      </c>
      <c r="G27" s="71">
        <v>19.23</v>
      </c>
      <c r="H27" s="71"/>
      <c r="I27" s="71">
        <v>13.42</v>
      </c>
      <c r="J27" s="72">
        <v>3.4000000000000002E-2</v>
      </c>
      <c r="K27" s="72">
        <v>3.4300000000000004E-2</v>
      </c>
      <c r="L27" s="72">
        <v>3.4900261147110312E-2</v>
      </c>
      <c r="M27" s="72">
        <v>3.4000000000000002E-2</v>
      </c>
      <c r="N27" s="70">
        <f>_xll.SNL.Clients.Office.Excel.Functions.SPG(N$2, "SP_RATE_VALUE", $A27)/100</f>
        <v>3.4300000000000004E-2</v>
      </c>
      <c r="O27" s="72"/>
      <c r="P27" s="67">
        <f>_xll.SNL.Clients.Office.Excel.Functions.SPG(P$2, "IQ_BVPS", "FQ0", $A27)</f>
        <v>19.942</v>
      </c>
      <c r="Q27" s="67">
        <f>_xll.SNL.Clients.Office.Excel.Functions.SPG(Q$2, "IQ_BVPS", "FQ0", $A27)</f>
        <v>27.146000000000001</v>
      </c>
      <c r="R27" s="67">
        <f>_xll.SNL.Clients.Office.Excel.Functions.SPG(R$2, "IQ_BVPS", "FQ0", $A27)</f>
        <v>14.842000000000001</v>
      </c>
      <c r="S27" s="67">
        <f>_xll.SNL.Clients.Office.Excel.Functions.SPG(S$2, "IQ_BVPS", "FQ0", $A27)</f>
        <v>14.893000000000001</v>
      </c>
      <c r="T27" s="67">
        <f>_xll.SNL.Clients.Office.Excel.Functions.SPG(T$2, "IQ_BVPS", "FQ0", $A27)</f>
        <v>8.7050000000000001</v>
      </c>
      <c r="U27" s="67">
        <f>_xll.SNL.Clients.Office.Excel.Functions.SPG(U$2, "IQ_BVPS", "FQ0", $A27)</f>
        <v>16.975999999999999</v>
      </c>
      <c r="V27" s="67"/>
      <c r="W27" s="66">
        <f t="shared" si="4"/>
        <v>46069</v>
      </c>
      <c r="X27" s="92">
        <f t="shared" si="5"/>
        <v>0.97131681877444598</v>
      </c>
      <c r="Y27" s="92">
        <f t="shared" si="6"/>
        <v>0.90694761659176304</v>
      </c>
      <c r="Z27" s="92">
        <f t="shared" si="7"/>
        <v>0.85096348201051075</v>
      </c>
      <c r="AA27" s="92">
        <f t="shared" si="8"/>
        <v>0.77016047807694887</v>
      </c>
      <c r="AB27" s="92">
        <f t="shared" si="9"/>
        <v>0.55140723721998852</v>
      </c>
      <c r="AC27" s="92">
        <f t="shared" si="10"/>
        <v>1.132775683317625</v>
      </c>
      <c r="AD27" s="92"/>
      <c r="AE27" s="95">
        <f t="shared" si="11"/>
        <v>46069</v>
      </c>
      <c r="AF27" s="93">
        <f>(_xll.SNL.Clients.Office.Excel.Functions.SPG(AF$2, "IQ_Common_div_declared", "FQ0", $A27)*4)/B27</f>
        <v>9.9122354155911196E-2</v>
      </c>
      <c r="AG27" s="93">
        <f>(_xll.SNL.Clients.Office.Excel.Functions.SPG(AG$2, "IQ_Common_div_declared", "FQ0", $A27)*4)/C27</f>
        <v>0.12510154346060112</v>
      </c>
      <c r="AH27" s="93">
        <f>(_xll.SNL.Clients.Office.Excel.Functions.SPG(AH$2, "IQ_Common_div_declared", "FQ0", $A27)*4)/D27</f>
        <v>0.12351543942992874</v>
      </c>
      <c r="AI27" s="93">
        <f>(_xll.SNL.Clients.Office.Excel.Functions.SPG(AI$2, "IQ_Common_div_declared", "FQ0", $A27)*4)/E27</f>
        <v>0.12903225806451613</v>
      </c>
      <c r="AJ27" s="93">
        <f>(_xll.SNL.Clients.Office.Excel.Functions.SPG(AJ$2, "IQ_Common_div_declared", "FQ0", $A27)*4)/F27</f>
        <v>0.20833333333333334</v>
      </c>
      <c r="AK27" s="93">
        <f>(_xll.SNL.Clients.Office.Excel.Functions.SPG(AK$2, "IQ_Common_div_declared", "FQ0", $A27)*4)/G27</f>
        <v>0.10608424336973479</v>
      </c>
    </row>
    <row r="28" spans="1:37" x14ac:dyDescent="0.25">
      <c r="A28" s="66">
        <f t="shared" si="12"/>
        <v>46066</v>
      </c>
      <c r="B28" s="71">
        <v>19.37</v>
      </c>
      <c r="C28" s="71">
        <v>24.62</v>
      </c>
      <c r="D28" s="71">
        <v>12.63</v>
      </c>
      <c r="E28" s="71">
        <v>11.47</v>
      </c>
      <c r="F28" s="71">
        <v>4.8</v>
      </c>
      <c r="G28" s="71">
        <v>19.23</v>
      </c>
      <c r="H28" s="71"/>
      <c r="I28" s="71">
        <v>13.42</v>
      </c>
      <c r="J28" s="72">
        <v>3.4000000000000002E-2</v>
      </c>
      <c r="K28" s="72">
        <v>3.4300000000000004E-2</v>
      </c>
      <c r="L28" s="72">
        <v>3.4900261147110312E-2</v>
      </c>
      <c r="M28" s="72">
        <v>3.4000000000000002E-2</v>
      </c>
      <c r="N28" s="70">
        <f>_xll.SNL.Clients.Office.Excel.Functions.SPG(N$2, "SP_RATE_VALUE", $A28)/100</f>
        <v>3.4300000000000004E-2</v>
      </c>
      <c r="O28" s="72"/>
      <c r="P28" s="67">
        <f>_xll.SNL.Clients.Office.Excel.Functions.SPG(P$2, "IQ_BVPS", "FQ0", $A28)</f>
        <v>19.942</v>
      </c>
      <c r="Q28" s="67">
        <f>_xll.SNL.Clients.Office.Excel.Functions.SPG(Q$2, "IQ_BVPS", "FQ0", $A28)</f>
        <v>27.146000000000001</v>
      </c>
      <c r="R28" s="67">
        <f>_xll.SNL.Clients.Office.Excel.Functions.SPG(R$2, "IQ_BVPS", "FQ0", $A28)</f>
        <v>14.842000000000001</v>
      </c>
      <c r="S28" s="67">
        <f>_xll.SNL.Clients.Office.Excel.Functions.SPG(S$2, "IQ_BVPS", "FQ0", $A28)</f>
        <v>14.893000000000001</v>
      </c>
      <c r="T28" s="67">
        <f>_xll.SNL.Clients.Office.Excel.Functions.SPG(T$2, "IQ_BVPS", "FQ0", $A28)</f>
        <v>8.7050000000000001</v>
      </c>
      <c r="U28" s="67">
        <f>_xll.SNL.Clients.Office.Excel.Functions.SPG(U$2, "IQ_BVPS", "FQ0", $A28)</f>
        <v>16.975999999999999</v>
      </c>
      <c r="V28" s="67"/>
      <c r="W28" s="66">
        <f t="shared" si="4"/>
        <v>46066</v>
      </c>
      <c r="X28" s="92">
        <f t="shared" si="5"/>
        <v>0.97131681877444598</v>
      </c>
      <c r="Y28" s="92">
        <f t="shared" si="6"/>
        <v>0.90694761659176304</v>
      </c>
      <c r="Z28" s="92">
        <f t="shared" si="7"/>
        <v>0.85096348201051075</v>
      </c>
      <c r="AA28" s="92">
        <f t="shared" si="8"/>
        <v>0.77016047807694887</v>
      </c>
      <c r="AB28" s="92">
        <f t="shared" si="9"/>
        <v>0.55140723721998852</v>
      </c>
      <c r="AC28" s="92">
        <f t="shared" si="10"/>
        <v>1.132775683317625</v>
      </c>
      <c r="AD28" s="92"/>
      <c r="AE28" s="95">
        <f t="shared" si="11"/>
        <v>46066</v>
      </c>
      <c r="AF28" s="93">
        <f>(_xll.SNL.Clients.Office.Excel.Functions.SPG(AF$2, "IQ_Common_div_declared", "FQ0", $A28)*4)/B28</f>
        <v>9.9122354155911196E-2</v>
      </c>
      <c r="AG28" s="93">
        <f>(_xll.SNL.Clients.Office.Excel.Functions.SPG(AG$2, "IQ_Common_div_declared", "FQ0", $A28)*4)/C28</f>
        <v>0.12510154346060112</v>
      </c>
      <c r="AH28" s="93">
        <f>(_xll.SNL.Clients.Office.Excel.Functions.SPG(AH$2, "IQ_Common_div_declared", "FQ0", $A28)*4)/D28</f>
        <v>0.12351543942992874</v>
      </c>
      <c r="AI28" s="93">
        <f>(_xll.SNL.Clients.Office.Excel.Functions.SPG(AI$2, "IQ_Common_div_declared", "FQ0", $A28)*4)/E28</f>
        <v>0.12903225806451613</v>
      </c>
      <c r="AJ28" s="93">
        <f>(_xll.SNL.Clients.Office.Excel.Functions.SPG(AJ$2, "IQ_Common_div_declared", "FQ0", $A28)*4)/F28</f>
        <v>0.20833333333333334</v>
      </c>
      <c r="AK28" s="93">
        <f>(_xll.SNL.Clients.Office.Excel.Functions.SPG(AK$2, "IQ_Common_div_declared", "FQ0", $A28)*4)/G28</f>
        <v>0.10608424336973479</v>
      </c>
    </row>
    <row r="29" spans="1:37" x14ac:dyDescent="0.25">
      <c r="A29" s="66">
        <f t="shared" si="12"/>
        <v>46065</v>
      </c>
      <c r="B29" s="71">
        <v>19.47</v>
      </c>
      <c r="C29" s="71">
        <v>25.12</v>
      </c>
      <c r="D29" s="71">
        <v>12.71</v>
      </c>
      <c r="E29" s="71">
        <v>11.86</v>
      </c>
      <c r="F29" s="71">
        <v>4.84</v>
      </c>
      <c r="G29" s="71">
        <v>20.12</v>
      </c>
      <c r="H29" s="71"/>
      <c r="I29" s="71">
        <v>13.61</v>
      </c>
      <c r="J29" s="72">
        <v>3.4700000000000002E-2</v>
      </c>
      <c r="K29" s="72">
        <v>3.49E-2</v>
      </c>
      <c r="L29" s="72">
        <v>3.5300115983117442E-2</v>
      </c>
      <c r="M29" s="72">
        <v>3.4700000000000002E-2</v>
      </c>
      <c r="N29" s="70">
        <f>_xll.SNL.Clients.Office.Excel.Functions.SPG(N$2, "SP_RATE_VALUE", $A29)/100</f>
        <v>3.49E-2</v>
      </c>
      <c r="O29" s="72"/>
      <c r="P29" s="67">
        <f>_xll.SNL.Clients.Office.Excel.Functions.SPG(P$2, "IQ_BVPS", "FQ0", $A29)</f>
        <v>19.942</v>
      </c>
      <c r="Q29" s="67">
        <f>_xll.SNL.Clients.Office.Excel.Functions.SPG(Q$2, "IQ_BVPS", "FQ0", $A29)</f>
        <v>27.146000000000001</v>
      </c>
      <c r="R29" s="67">
        <f>_xll.SNL.Clients.Office.Excel.Functions.SPG(R$2, "IQ_BVPS", "FQ0", $A29)</f>
        <v>14.842000000000001</v>
      </c>
      <c r="S29" s="67">
        <f>_xll.SNL.Clients.Office.Excel.Functions.SPG(S$2, "IQ_BVPS", "FQ0", $A29)</f>
        <v>14.893000000000001</v>
      </c>
      <c r="T29" s="67">
        <f>_xll.SNL.Clients.Office.Excel.Functions.SPG(T$2, "IQ_BVPS", "FQ0", $A29)</f>
        <v>8.7050000000000001</v>
      </c>
      <c r="U29" s="67">
        <f>_xll.SNL.Clients.Office.Excel.Functions.SPG(U$2, "IQ_BVPS", "FQ0", $A29)</f>
        <v>16.975999999999999</v>
      </c>
      <c r="V29" s="67"/>
      <c r="W29" s="66">
        <f t="shared" si="4"/>
        <v>46065</v>
      </c>
      <c r="X29" s="92">
        <f t="shared" si="5"/>
        <v>0.97633136094674544</v>
      </c>
      <c r="Y29" s="92">
        <f t="shared" si="6"/>
        <v>0.9253665365062993</v>
      </c>
      <c r="Z29" s="92">
        <f t="shared" si="7"/>
        <v>0.85635359116022103</v>
      </c>
      <c r="AA29" s="92">
        <f t="shared" si="8"/>
        <v>0.79634727724434295</v>
      </c>
      <c r="AB29" s="92">
        <f t="shared" si="9"/>
        <v>0.55600229753015507</v>
      </c>
      <c r="AC29" s="92">
        <f t="shared" si="10"/>
        <v>1.1852026390197927</v>
      </c>
      <c r="AD29" s="92"/>
      <c r="AE29" s="95">
        <f t="shared" si="11"/>
        <v>46065</v>
      </c>
      <c r="AF29" s="93">
        <f>(_xll.SNL.Clients.Office.Excel.Functions.SPG(AF$2, "IQ_Common_div_declared", "FQ0", $A29)*4)/B29</f>
        <v>9.861325115562404E-2</v>
      </c>
      <c r="AG29" s="93">
        <f>(_xll.SNL.Clients.Office.Excel.Functions.SPG(AG$2, "IQ_Common_div_declared", "FQ0", $A29)*4)/C29</f>
        <v>0.12261146496815287</v>
      </c>
      <c r="AH29" s="93">
        <f>(_xll.SNL.Clients.Office.Excel.Functions.SPG(AH$2, "IQ_Common_div_declared", "FQ0", $A29)*4)/D29</f>
        <v>0.12273800157356411</v>
      </c>
      <c r="AI29" s="93">
        <f>(_xll.SNL.Clients.Office.Excel.Functions.SPG(AI$2, "IQ_Common_div_declared", "FQ0", $A29)*4)/E29</f>
        <v>0.12478920741989882</v>
      </c>
      <c r="AJ29" s="93">
        <f>(_xll.SNL.Clients.Office.Excel.Functions.SPG(AJ$2, "IQ_Common_div_declared", "FQ0", $A29)*4)/F29</f>
        <v>0.20661157024793389</v>
      </c>
      <c r="AK29" s="93">
        <f>(_xll.SNL.Clients.Office.Excel.Functions.SPG(AK$2, "IQ_Common_div_declared", "FQ0", $A29)*4)/G29</f>
        <v>0.10139165009940357</v>
      </c>
    </row>
    <row r="30" spans="1:37" x14ac:dyDescent="0.25">
      <c r="A30" s="66">
        <f t="shared" si="12"/>
        <v>46064</v>
      </c>
      <c r="B30" s="71">
        <v>19.91</v>
      </c>
      <c r="C30" s="71">
        <v>25.28</v>
      </c>
      <c r="D30" s="71">
        <v>12.75</v>
      </c>
      <c r="E30" s="71">
        <v>11.95</v>
      </c>
      <c r="F30" s="71">
        <v>4.87</v>
      </c>
      <c r="G30" s="71">
        <v>20.11</v>
      </c>
      <c r="H30" s="71"/>
      <c r="I30" s="71">
        <v>13.76</v>
      </c>
      <c r="J30" s="72">
        <v>3.5200000000000002E-2</v>
      </c>
      <c r="K30" s="72">
        <v>3.5499999999999997E-2</v>
      </c>
      <c r="L30" s="72">
        <v>3.6100260844360799E-2</v>
      </c>
      <c r="M30" s="72">
        <v>3.5200000000000002E-2</v>
      </c>
      <c r="N30" s="70">
        <f>_xll.SNL.Clients.Office.Excel.Functions.SPG(N$2, "SP_RATE_VALUE", $A30)/100</f>
        <v>3.5499999999999997E-2</v>
      </c>
      <c r="O30" s="72"/>
      <c r="P30" s="67">
        <f>_xll.SNL.Clients.Office.Excel.Functions.SPG(P$2, "IQ_BVPS", "FQ0", $A30)</f>
        <v>19.942</v>
      </c>
      <c r="Q30" s="67">
        <f>_xll.SNL.Clients.Office.Excel.Functions.SPG(Q$2, "IQ_BVPS", "FQ0", $A30)</f>
        <v>27.146000000000001</v>
      </c>
      <c r="R30" s="67">
        <f>_xll.SNL.Clients.Office.Excel.Functions.SPG(R$2, "IQ_BVPS", "FQ0", $A30)</f>
        <v>14.842000000000001</v>
      </c>
      <c r="S30" s="67">
        <f>_xll.SNL.Clients.Office.Excel.Functions.SPG(S$2, "IQ_BVPS", "FQ0", $A30)</f>
        <v>14.893000000000001</v>
      </c>
      <c r="T30" s="67">
        <f>_xll.SNL.Clients.Office.Excel.Functions.SPG(T$2, "IQ_BVPS", "FQ0", $A30)</f>
        <v>8.7050000000000001</v>
      </c>
      <c r="U30" s="67">
        <f>_xll.SNL.Clients.Office.Excel.Functions.SPG(U$2, "IQ_BVPS", "FQ0", $A30)</f>
        <v>17.140999999999998</v>
      </c>
      <c r="V30" s="67"/>
      <c r="W30" s="66">
        <f t="shared" si="4"/>
        <v>46064</v>
      </c>
      <c r="X30" s="92">
        <f t="shared" si="5"/>
        <v>0.99839534650486406</v>
      </c>
      <c r="Y30" s="92">
        <f t="shared" si="6"/>
        <v>0.93126059087895086</v>
      </c>
      <c r="Z30" s="92">
        <f t="shared" si="7"/>
        <v>0.85904864573507611</v>
      </c>
      <c r="AA30" s="92">
        <f t="shared" si="8"/>
        <v>0.80239038474451074</v>
      </c>
      <c r="AB30" s="92">
        <f t="shared" si="9"/>
        <v>0.55944859276278003</v>
      </c>
      <c r="AC30" s="92">
        <f t="shared" si="10"/>
        <v>1.1732104311300391</v>
      </c>
      <c r="AD30" s="92"/>
      <c r="AE30" s="95">
        <f t="shared" si="11"/>
        <v>46064</v>
      </c>
      <c r="AF30" s="93">
        <f>(_xll.SNL.Clients.Office.Excel.Functions.SPG(AF$2, "IQ_Common_div_declared", "FQ0", $A30)*4)/B30</f>
        <v>9.643395278754395E-2</v>
      </c>
      <c r="AG30" s="93">
        <f>(_xll.SNL.Clients.Office.Excel.Functions.SPG(AG$2, "IQ_Common_div_declared", "FQ0", $A30)*4)/C30</f>
        <v>0.12183544303797468</v>
      </c>
      <c r="AH30" s="93">
        <f>(_xll.SNL.Clients.Office.Excel.Functions.SPG(AH$2, "IQ_Common_div_declared", "FQ0", $A30)*4)/D30</f>
        <v>0.12235294117647059</v>
      </c>
      <c r="AI30" s="93">
        <f>(_xll.SNL.Clients.Office.Excel.Functions.SPG(AI$2, "IQ_Common_div_declared", "FQ0", $A30)*4)/E30</f>
        <v>0.12384937238493725</v>
      </c>
      <c r="AJ30" s="93">
        <f>(_xll.SNL.Clients.Office.Excel.Functions.SPG(AJ$2, "IQ_Common_div_declared", "FQ0", $A30)*4)/F30</f>
        <v>0.20533880903490759</v>
      </c>
      <c r="AK30" s="93">
        <f>(_xll.SNL.Clients.Office.Excel.Functions.SPG(AK$2, "IQ_Common_div_declared", "FQ0", $A30)*4)/G30</f>
        <v>0.10144206862257583</v>
      </c>
    </row>
    <row r="31" spans="1:37" x14ac:dyDescent="0.25">
      <c r="A31" s="66">
        <f t="shared" si="12"/>
        <v>46063</v>
      </c>
      <c r="B31" s="71">
        <v>19.96</v>
      </c>
      <c r="C31" s="71">
        <v>25.67</v>
      </c>
      <c r="D31" s="71">
        <v>12.87</v>
      </c>
      <c r="E31" s="71">
        <v>11.93</v>
      </c>
      <c r="F31" s="71">
        <v>4.92</v>
      </c>
      <c r="G31" s="71">
        <v>20.28</v>
      </c>
      <c r="H31" s="71"/>
      <c r="I31" s="71">
        <v>13.8</v>
      </c>
      <c r="J31" s="72">
        <v>3.4500000000000003E-2</v>
      </c>
      <c r="K31" s="72">
        <v>3.5000000000000003E-2</v>
      </c>
      <c r="L31" s="72">
        <v>3.6000725104718301E-2</v>
      </c>
      <c r="M31" s="72">
        <v>3.4500000000000003E-2</v>
      </c>
      <c r="N31" s="70">
        <f>_xll.SNL.Clients.Office.Excel.Functions.SPG(N$2, "SP_RATE_VALUE", $A31)/100</f>
        <v>3.5000000000000003E-2</v>
      </c>
      <c r="O31" s="72"/>
      <c r="P31" s="67">
        <f>_xll.SNL.Clients.Office.Excel.Functions.SPG(P$2, "IQ_BVPS", "FQ0", $A31)</f>
        <v>19.942</v>
      </c>
      <c r="Q31" s="67">
        <f>_xll.SNL.Clients.Office.Excel.Functions.SPG(Q$2, "IQ_BVPS", "FQ0", $A31)</f>
        <v>27.146000000000001</v>
      </c>
      <c r="R31" s="67">
        <f>_xll.SNL.Clients.Office.Excel.Functions.SPG(R$2, "IQ_BVPS", "FQ0", $A31)</f>
        <v>14.842000000000001</v>
      </c>
      <c r="S31" s="67">
        <f>_xll.SNL.Clients.Office.Excel.Functions.SPG(S$2, "IQ_BVPS", "FQ0", $A31)</f>
        <v>14.893000000000001</v>
      </c>
      <c r="T31" s="67">
        <f>_xll.SNL.Clients.Office.Excel.Functions.SPG(T$2, "IQ_BVPS", "FQ0", $A31)</f>
        <v>8.7050000000000001</v>
      </c>
      <c r="U31" s="67">
        <f>_xll.SNL.Clients.Office.Excel.Functions.SPG(U$2, "IQ_BVPS", "FQ0", $A31)</f>
        <v>17.140999999999998</v>
      </c>
      <c r="V31" s="67"/>
      <c r="W31" s="66">
        <f t="shared" si="4"/>
        <v>46063</v>
      </c>
      <c r="X31" s="92">
        <f t="shared" si="5"/>
        <v>1.0009026175910141</v>
      </c>
      <c r="Y31" s="92">
        <f t="shared" si="6"/>
        <v>0.94562734841228913</v>
      </c>
      <c r="Z31" s="92">
        <f t="shared" si="7"/>
        <v>0.86713380945964147</v>
      </c>
      <c r="AA31" s="92">
        <f t="shared" si="8"/>
        <v>0.80104747196669568</v>
      </c>
      <c r="AB31" s="92">
        <f t="shared" si="9"/>
        <v>0.56519241815048826</v>
      </c>
      <c r="AC31" s="92">
        <f t="shared" si="10"/>
        <v>1.1831281722186573</v>
      </c>
      <c r="AD31" s="92"/>
      <c r="AE31" s="95">
        <f t="shared" si="11"/>
        <v>46063</v>
      </c>
      <c r="AF31" s="93">
        <f>(_xll.SNL.Clients.Office.Excel.Functions.SPG(AF$2, "IQ_Common_div_declared", "FQ0", $A31)*4)/B31</f>
        <v>9.6192384769539077E-2</v>
      </c>
      <c r="AG31" s="93">
        <f>(_xll.SNL.Clients.Office.Excel.Functions.SPG(AG$2, "IQ_Common_div_declared", "FQ0", $A31)*4)/C31</f>
        <v>0.11998441760810284</v>
      </c>
      <c r="AH31" s="93">
        <f>(_xll.SNL.Clients.Office.Excel.Functions.SPG(AH$2, "IQ_Common_div_declared", "FQ0", $A31)*4)/D31</f>
        <v>0.12121212121212123</v>
      </c>
      <c r="AI31" s="93">
        <f>(_xll.SNL.Clients.Office.Excel.Functions.SPG(AI$2, "IQ_Common_div_declared", "FQ0", $A31)*4)/E31</f>
        <v>0.12405699916177704</v>
      </c>
      <c r="AJ31" s="93">
        <f>(_xll.SNL.Clients.Office.Excel.Functions.SPG(AJ$2, "IQ_Common_div_declared", "FQ0", $A31)*4)/F31</f>
        <v>0.2032520325203252</v>
      </c>
      <c r="AK31" s="93">
        <f>(_xll.SNL.Clients.Office.Excel.Functions.SPG(AK$2, "IQ_Common_div_declared", "FQ0", $A31)*4)/G31</f>
        <v>0.10059171597633136</v>
      </c>
    </row>
    <row r="32" spans="1:37" x14ac:dyDescent="0.25">
      <c r="A32" s="66">
        <f t="shared" si="12"/>
        <v>46062</v>
      </c>
      <c r="B32" s="71">
        <v>19.48</v>
      </c>
      <c r="C32" s="71">
        <v>25.2</v>
      </c>
      <c r="D32" s="71">
        <v>12.62</v>
      </c>
      <c r="E32" s="71">
        <v>11.74</v>
      </c>
      <c r="F32" s="71">
        <v>4.79</v>
      </c>
      <c r="G32" s="71">
        <v>19.95</v>
      </c>
      <c r="H32" s="71"/>
      <c r="I32" s="71">
        <v>13.58</v>
      </c>
      <c r="J32" s="72">
        <v>3.4799999999999998E-2</v>
      </c>
      <c r="K32" s="72">
        <v>3.56E-2</v>
      </c>
      <c r="L32" s="72">
        <v>3.72018559091436E-2</v>
      </c>
      <c r="M32" s="72">
        <v>3.4799999999999998E-2</v>
      </c>
      <c r="N32" s="70">
        <f>_xll.SNL.Clients.Office.Excel.Functions.SPG(N$2, "SP_RATE_VALUE", $A32)/100</f>
        <v>3.56E-2</v>
      </c>
      <c r="O32" s="72"/>
      <c r="P32" s="67">
        <f>_xll.SNL.Clients.Office.Excel.Functions.SPG(P$2, "IQ_BVPS", "FQ0", $A32)</f>
        <v>19.942</v>
      </c>
      <c r="Q32" s="67">
        <f>_xll.SNL.Clients.Office.Excel.Functions.SPG(Q$2, "IQ_BVPS", "FQ0", $A32)</f>
        <v>27.146000000000001</v>
      </c>
      <c r="R32" s="67">
        <f>_xll.SNL.Clients.Office.Excel.Functions.SPG(R$2, "IQ_BVPS", "FQ0", $A32)</f>
        <v>14.842000000000001</v>
      </c>
      <c r="S32" s="67">
        <f>_xll.SNL.Clients.Office.Excel.Functions.SPG(S$2, "IQ_BVPS", "FQ0", $A32)</f>
        <v>14.893000000000001</v>
      </c>
      <c r="T32" s="67">
        <f>_xll.SNL.Clients.Office.Excel.Functions.SPG(T$2, "IQ_BVPS", "FQ0", $A32)</f>
        <v>8.7050000000000001</v>
      </c>
      <c r="U32" s="67">
        <f>_xll.SNL.Clients.Office.Excel.Functions.SPG(U$2, "IQ_BVPS", "FQ0", $A32)</f>
        <v>17.140999999999998</v>
      </c>
      <c r="V32" s="67"/>
      <c r="W32" s="66">
        <f t="shared" si="4"/>
        <v>46062</v>
      </c>
      <c r="X32" s="92">
        <f t="shared" si="5"/>
        <v>0.97683281516397558</v>
      </c>
      <c r="Y32" s="92">
        <f t="shared" si="6"/>
        <v>0.92831356369262497</v>
      </c>
      <c r="Z32" s="92">
        <f t="shared" si="7"/>
        <v>0.8502897183667969</v>
      </c>
      <c r="AA32" s="92">
        <f t="shared" si="8"/>
        <v>0.78828980057745246</v>
      </c>
      <c r="AB32" s="92">
        <f t="shared" si="9"/>
        <v>0.55025847214244683</v>
      </c>
      <c r="AC32" s="92">
        <f t="shared" si="10"/>
        <v>1.1638760865760458</v>
      </c>
      <c r="AD32" s="92"/>
      <c r="AE32" s="95">
        <f t="shared" si="11"/>
        <v>46062</v>
      </c>
      <c r="AF32" s="93">
        <f>(_xll.SNL.Clients.Office.Excel.Functions.SPG(AF$2, "IQ_Common_div_declared", "FQ0", $A32)*4)/B32</f>
        <v>9.8562628336755637E-2</v>
      </c>
      <c r="AG32" s="93">
        <f>(_xll.SNL.Clients.Office.Excel.Functions.SPG(AG$2, "IQ_Common_div_declared", "FQ0", $A32)*4)/C32</f>
        <v>0.12222222222222223</v>
      </c>
      <c r="AH32" s="93">
        <f>(_xll.SNL.Clients.Office.Excel.Functions.SPG(AH$2, "IQ_Common_div_declared", "FQ0", $A32)*4)/D32</f>
        <v>0.12361331220285263</v>
      </c>
      <c r="AI32" s="93">
        <f>(_xll.SNL.Clients.Office.Excel.Functions.SPG(AI$2, "IQ_Common_div_declared", "FQ0", $A32)*4)/E32</f>
        <v>0.12606473594548551</v>
      </c>
      <c r="AJ32" s="93">
        <f>(_xll.SNL.Clients.Office.Excel.Functions.SPG(AJ$2, "IQ_Common_div_declared", "FQ0", $A32)*4)/F32</f>
        <v>0.20876826722338204</v>
      </c>
      <c r="AK32" s="93">
        <f>(_xll.SNL.Clients.Office.Excel.Functions.SPG(AK$2, "IQ_Common_div_declared", "FQ0", $A32)*4)/G32</f>
        <v>0.10225563909774436</v>
      </c>
    </row>
    <row r="33" spans="1:37" x14ac:dyDescent="0.25">
      <c r="A33" s="66">
        <f t="shared" si="12"/>
        <v>46059</v>
      </c>
      <c r="B33" s="71">
        <v>19.309999999999999</v>
      </c>
      <c r="C33" s="71">
        <v>24.89</v>
      </c>
      <c r="D33" s="71">
        <v>12.55</v>
      </c>
      <c r="E33" s="71">
        <v>11.46</v>
      </c>
      <c r="F33" s="71">
        <v>4.8600000000000003</v>
      </c>
      <c r="G33" s="71">
        <v>20.170000000000002</v>
      </c>
      <c r="H33" s="71"/>
      <c r="I33" s="71">
        <v>13.42</v>
      </c>
      <c r="J33" s="72">
        <v>3.5000000000000003E-2</v>
      </c>
      <c r="K33" s="72">
        <v>3.5699999999999996E-2</v>
      </c>
      <c r="L33" s="72">
        <v>3.7101420610049507E-2</v>
      </c>
      <c r="M33" s="72">
        <v>3.5000000000000003E-2</v>
      </c>
      <c r="N33" s="70">
        <f>_xll.SNL.Clients.Office.Excel.Functions.SPG(N$2, "SP_RATE_VALUE", $A33)/100</f>
        <v>3.5699999999999996E-2</v>
      </c>
      <c r="O33" s="72"/>
      <c r="P33" s="67">
        <f>_xll.SNL.Clients.Office.Excel.Functions.SPG(P$2, "IQ_BVPS", "FQ0", $A33)</f>
        <v>19.942</v>
      </c>
      <c r="Q33" s="67">
        <f>_xll.SNL.Clients.Office.Excel.Functions.SPG(Q$2, "IQ_BVPS", "FQ0", $A33)</f>
        <v>27.146000000000001</v>
      </c>
      <c r="R33" s="67">
        <f>_xll.SNL.Clients.Office.Excel.Functions.SPG(R$2, "IQ_BVPS", "FQ0", $A33)</f>
        <v>14.842000000000001</v>
      </c>
      <c r="S33" s="67">
        <f>_xll.SNL.Clients.Office.Excel.Functions.SPG(S$2, "IQ_BVPS", "FQ0", $A33)</f>
        <v>14.893000000000001</v>
      </c>
      <c r="T33" s="67">
        <f>_xll.SNL.Clients.Office.Excel.Functions.SPG(T$2, "IQ_BVPS", "FQ0", $A33)</f>
        <v>8.7050000000000001</v>
      </c>
      <c r="U33" s="67">
        <f>_xll.SNL.Clients.Office.Excel.Functions.SPG(U$2, "IQ_BVPS", "FQ0", $A33)</f>
        <v>17.140999999999998</v>
      </c>
      <c r="V33" s="67"/>
      <c r="W33" s="66">
        <f t="shared" si="4"/>
        <v>46059</v>
      </c>
      <c r="X33" s="92">
        <f t="shared" si="5"/>
        <v>0.96830809347106606</v>
      </c>
      <c r="Y33" s="92">
        <f t="shared" si="6"/>
        <v>0.91689383334561259</v>
      </c>
      <c r="Z33" s="92">
        <f t="shared" si="7"/>
        <v>0.84557337286080048</v>
      </c>
      <c r="AA33" s="92">
        <f t="shared" si="8"/>
        <v>0.76948902168804134</v>
      </c>
      <c r="AB33" s="92">
        <f t="shared" si="9"/>
        <v>0.55829982768523845</v>
      </c>
      <c r="AC33" s="92">
        <f t="shared" si="10"/>
        <v>1.1767108103377868</v>
      </c>
      <c r="AD33" s="92"/>
      <c r="AE33" s="95">
        <f t="shared" si="11"/>
        <v>46059</v>
      </c>
      <c r="AF33" s="93">
        <f>(_xll.SNL.Clients.Office.Excel.Functions.SPG(AF$2, "IQ_Common_div_declared", "FQ0", $A33)*4)/B33</f>
        <v>9.9430346970481615E-2</v>
      </c>
      <c r="AG33" s="93">
        <f>(_xll.SNL.Clients.Office.Excel.Functions.SPG(AG$2, "IQ_Common_div_declared", "FQ0", $A33)*4)/C33</f>
        <v>0.12374447569304942</v>
      </c>
      <c r="AH33" s="93">
        <f>(_xll.SNL.Clients.Office.Excel.Functions.SPG(AH$2, "IQ_Common_div_declared", "FQ0", $A33)*4)/D33</f>
        <v>0.12430278884462151</v>
      </c>
      <c r="AI33" s="93">
        <f>(_xll.SNL.Clients.Office.Excel.Functions.SPG(AI$2, "IQ_Common_div_declared", "FQ0", $A33)*4)/E33</f>
        <v>0.12914485165794065</v>
      </c>
      <c r="AJ33" s="93">
        <f>(_xll.SNL.Clients.Office.Excel.Functions.SPG(AJ$2, "IQ_Common_div_declared", "FQ0", $A33)*4)/F33</f>
        <v>0.20576131687242796</v>
      </c>
      <c r="AK33" s="93">
        <f>(_xll.SNL.Clients.Office.Excel.Functions.SPG(AK$2, "IQ_Common_div_declared", "FQ0", $A33)*4)/G33</f>
        <v>0.10114030738720872</v>
      </c>
    </row>
    <row r="34" spans="1:37" x14ac:dyDescent="0.25">
      <c r="A34" s="66">
        <f t="shared" si="12"/>
        <v>46058</v>
      </c>
      <c r="B34" s="71">
        <v>18.79</v>
      </c>
      <c r="C34" s="71">
        <v>24.54</v>
      </c>
      <c r="D34" s="71">
        <v>12.38</v>
      </c>
      <c r="E34" s="71">
        <v>10.91</v>
      </c>
      <c r="F34" s="71">
        <v>4.9400000000000004</v>
      </c>
      <c r="G34" s="71">
        <v>20.399999999999999</v>
      </c>
      <c r="H34" s="71"/>
      <c r="I34" s="71">
        <v>13.21</v>
      </c>
      <c r="J34" s="72">
        <v>3.4700000000000002E-2</v>
      </c>
      <c r="K34" s="72">
        <v>3.5499999999999997E-2</v>
      </c>
      <c r="L34" s="72">
        <v>3.7101856088556762E-2</v>
      </c>
      <c r="M34" s="72">
        <v>3.4700000000000002E-2</v>
      </c>
      <c r="N34" s="70">
        <f>_xll.SNL.Clients.Office.Excel.Functions.SPG(N$2, "SP_RATE_VALUE", $A34)/100</f>
        <v>3.5499999999999997E-2</v>
      </c>
      <c r="O34" s="72"/>
      <c r="P34" s="67">
        <f>_xll.SNL.Clients.Office.Excel.Functions.SPG(P$2, "IQ_BVPS", "FQ0", $A34)</f>
        <v>19.942</v>
      </c>
      <c r="Q34" s="67">
        <f>_xll.SNL.Clients.Office.Excel.Functions.SPG(Q$2, "IQ_BVPS", "FQ0", $A34)</f>
        <v>27.146000000000001</v>
      </c>
      <c r="R34" s="67">
        <f>_xll.SNL.Clients.Office.Excel.Functions.SPG(R$2, "IQ_BVPS", "FQ0", $A34)</f>
        <v>14.842000000000001</v>
      </c>
      <c r="S34" s="67">
        <f>_xll.SNL.Clients.Office.Excel.Functions.SPG(S$2, "IQ_BVPS", "FQ0", $A34)</f>
        <v>14.893000000000001</v>
      </c>
      <c r="T34" s="67">
        <f>_xll.SNL.Clients.Office.Excel.Functions.SPG(T$2, "IQ_BVPS", "FQ0", $A34)</f>
        <v>8.7050000000000001</v>
      </c>
      <c r="U34" s="67">
        <f>_xll.SNL.Clients.Office.Excel.Functions.SPG(U$2, "IQ_BVPS", "FQ0", $A34)</f>
        <v>17.140999999999998</v>
      </c>
      <c r="V34" s="67"/>
      <c r="W34" s="66">
        <f t="shared" si="4"/>
        <v>46058</v>
      </c>
      <c r="X34" s="92">
        <f t="shared" si="5"/>
        <v>0.9422324741751078</v>
      </c>
      <c r="Y34" s="92">
        <f t="shared" si="6"/>
        <v>0.90400058940543726</v>
      </c>
      <c r="Z34" s="92">
        <f t="shared" si="7"/>
        <v>0.83411939091766607</v>
      </c>
      <c r="AA34" s="92">
        <f t="shared" si="8"/>
        <v>0.73255892029812664</v>
      </c>
      <c r="AB34" s="92">
        <f t="shared" si="9"/>
        <v>0.56748994830557153</v>
      </c>
      <c r="AC34" s="92">
        <f t="shared" si="10"/>
        <v>1.190128930634152</v>
      </c>
      <c r="AD34" s="92"/>
      <c r="AE34" s="95">
        <f t="shared" si="11"/>
        <v>46058</v>
      </c>
      <c r="AF34" s="93">
        <f>(_xll.SNL.Clients.Office.Excel.Functions.SPG(AF$2, "IQ_Common_div_declared", "FQ0", $A34)*4)/B34</f>
        <v>0.1021820117083555</v>
      </c>
      <c r="AG34" s="93">
        <f>(_xll.SNL.Clients.Office.Excel.Functions.SPG(AG$2, "IQ_Common_div_declared", "FQ0", $A34)*4)/C34</f>
        <v>0.12550937245313773</v>
      </c>
      <c r="AH34" s="93">
        <f>(_xll.SNL.Clients.Office.Excel.Functions.SPG(AH$2, "IQ_Common_div_declared", "FQ0", $A34)*4)/D34</f>
        <v>0.12600969305331178</v>
      </c>
      <c r="AI34" s="93">
        <f>(_xll.SNL.Clients.Office.Excel.Functions.SPG(AI$2, "IQ_Common_div_declared", "FQ0", $A34)*4)/E34</f>
        <v>0.13565536205316223</v>
      </c>
      <c r="AJ34" s="93">
        <f>(_xll.SNL.Clients.Office.Excel.Functions.SPG(AJ$2, "IQ_Common_div_declared", "FQ0", $A34)*4)/F34</f>
        <v>0.20242914979757085</v>
      </c>
      <c r="AK34" s="93">
        <f>(_xll.SNL.Clients.Office.Excel.Functions.SPG(AK$2, "IQ_Common_div_declared", "FQ0", $A34)*4)/G34</f>
        <v>0.1</v>
      </c>
    </row>
    <row r="35" spans="1:37" x14ac:dyDescent="0.25">
      <c r="A35" s="66">
        <f t="shared" si="12"/>
        <v>46057</v>
      </c>
      <c r="B35" s="71">
        <v>19.559999999999999</v>
      </c>
      <c r="C35" s="71">
        <v>24.92</v>
      </c>
      <c r="D35" s="71">
        <v>13.06</v>
      </c>
      <c r="E35" s="71">
        <v>11.24</v>
      </c>
      <c r="F35" s="71">
        <v>5.09</v>
      </c>
      <c r="G35" s="71">
        <v>20.9</v>
      </c>
      <c r="H35" s="71"/>
      <c r="I35" s="71">
        <v>13.61</v>
      </c>
      <c r="J35" s="72">
        <v>3.5699999999999996E-2</v>
      </c>
      <c r="K35" s="72">
        <v>3.6400000000000002E-2</v>
      </c>
      <c r="L35" s="72">
        <v>3.7801419649683421E-2</v>
      </c>
      <c r="M35" s="72">
        <v>3.5699999999999996E-2</v>
      </c>
      <c r="N35" s="70">
        <f>_xll.SNL.Clients.Office.Excel.Functions.SPG(N$2, "SP_RATE_VALUE", $A35)/100</f>
        <v>3.6400000000000002E-2</v>
      </c>
      <c r="O35" s="72"/>
      <c r="P35" s="67">
        <f>_xll.SNL.Clients.Office.Excel.Functions.SPG(P$2, "IQ_BVPS", "FQ0", $A35)</f>
        <v>19.942</v>
      </c>
      <c r="Q35" s="67">
        <f>_xll.SNL.Clients.Office.Excel.Functions.SPG(Q$2, "IQ_BVPS", "FQ0", $A35)</f>
        <v>27.146000000000001</v>
      </c>
      <c r="R35" s="67">
        <f>_xll.SNL.Clients.Office.Excel.Functions.SPG(R$2, "IQ_BVPS", "FQ0", $A35)</f>
        <v>14.842000000000001</v>
      </c>
      <c r="S35" s="67">
        <f>_xll.SNL.Clients.Office.Excel.Functions.SPG(S$2, "IQ_BVPS", "FQ0", $A35)</f>
        <v>14.893000000000001</v>
      </c>
      <c r="T35" s="67">
        <f>_xll.SNL.Clients.Office.Excel.Functions.SPG(T$2, "IQ_BVPS", "FQ0", $A35)</f>
        <v>8.7050000000000001</v>
      </c>
      <c r="U35" s="67">
        <f>_xll.SNL.Clients.Office.Excel.Functions.SPG(U$2, "IQ_BVPS", "FQ0", $A35)</f>
        <v>17.140999999999998</v>
      </c>
      <c r="V35" s="67"/>
      <c r="W35" s="66">
        <f t="shared" si="4"/>
        <v>46057</v>
      </c>
      <c r="X35" s="92">
        <f t="shared" si="5"/>
        <v>0.98084444890181521</v>
      </c>
      <c r="Y35" s="92">
        <f t="shared" si="6"/>
        <v>0.91799896854048479</v>
      </c>
      <c r="Z35" s="92">
        <f t="shared" si="7"/>
        <v>0.87993531869020347</v>
      </c>
      <c r="AA35" s="92">
        <f t="shared" si="8"/>
        <v>0.75471698113207542</v>
      </c>
      <c r="AB35" s="92">
        <f t="shared" si="9"/>
        <v>0.58472142446869613</v>
      </c>
      <c r="AC35" s="92">
        <f t="shared" si="10"/>
        <v>1.2192987573653813</v>
      </c>
      <c r="AD35" s="92"/>
      <c r="AE35" s="95">
        <f t="shared" si="11"/>
        <v>46057</v>
      </c>
      <c r="AF35" s="93">
        <f>(_xll.SNL.Clients.Office.Excel.Functions.SPG(AF$2, "IQ_Common_div_declared", "FQ0", $A35)*4)/B35</f>
        <v>9.815950920245399E-2</v>
      </c>
      <c r="AG35" s="93">
        <f>(_xll.SNL.Clients.Office.Excel.Functions.SPG(AG$2, "IQ_Common_div_declared", "FQ0", $A35)*4)/C35</f>
        <v>0.12359550561797752</v>
      </c>
      <c r="AH35" s="93">
        <f>(_xll.SNL.Clients.Office.Excel.Functions.SPG(AH$2, "IQ_Common_div_declared", "FQ0", $A35)*4)/D35</f>
        <v>0.11944869831546708</v>
      </c>
      <c r="AI35" s="93">
        <f>(_xll.SNL.Clients.Office.Excel.Functions.SPG(AI$2, "IQ_Common_div_declared", "FQ0", $A35)*4)/E35</f>
        <v>0.13167259786476868</v>
      </c>
      <c r="AJ35" s="93">
        <f>(_xll.SNL.Clients.Office.Excel.Functions.SPG(AJ$2, "IQ_Common_div_declared", "FQ0", $A35)*4)/F35</f>
        <v>0.19646365422396858</v>
      </c>
      <c r="AK35" s="93">
        <f>(_xll.SNL.Clients.Office.Excel.Functions.SPG(AK$2, "IQ_Common_div_declared", "FQ0", $A35)*4)/G35</f>
        <v>9.7607655502392351E-2</v>
      </c>
    </row>
    <row r="36" spans="1:37" x14ac:dyDescent="0.25">
      <c r="A36" s="66">
        <f t="shared" si="12"/>
        <v>46056</v>
      </c>
      <c r="B36" s="71">
        <v>19.13</v>
      </c>
      <c r="C36" s="71">
        <v>24.49</v>
      </c>
      <c r="D36" s="71">
        <v>12.79</v>
      </c>
      <c r="E36" s="71">
        <v>11.09</v>
      </c>
      <c r="F36" s="71">
        <v>4.97</v>
      </c>
      <c r="G36" s="71">
        <v>20.81</v>
      </c>
      <c r="H36" s="71"/>
      <c r="I36" s="71">
        <v>13.45</v>
      </c>
      <c r="J36" s="72">
        <v>3.5699999999999996E-2</v>
      </c>
      <c r="K36" s="72">
        <v>3.6400000000000002E-2</v>
      </c>
      <c r="L36" s="72">
        <v>3.7801419649683421E-2</v>
      </c>
      <c r="M36" s="72">
        <v>3.5699999999999996E-2</v>
      </c>
      <c r="N36" s="70">
        <f>_xll.SNL.Clients.Office.Excel.Functions.SPG(N$2, "SP_RATE_VALUE", $A36)/100</f>
        <v>3.6400000000000002E-2</v>
      </c>
      <c r="O36" s="72"/>
      <c r="P36" s="67">
        <f>_xll.SNL.Clients.Office.Excel.Functions.SPG(P$2, "IQ_BVPS", "FQ0", $A36)</f>
        <v>20.003</v>
      </c>
      <c r="Q36" s="67">
        <f>_xll.SNL.Clients.Office.Excel.Functions.SPG(Q$2, "IQ_BVPS", "FQ0", $A36)</f>
        <v>27.146000000000001</v>
      </c>
      <c r="R36" s="67">
        <f>_xll.SNL.Clients.Office.Excel.Functions.SPG(R$2, "IQ_BVPS", "FQ0", $A36)</f>
        <v>14.972</v>
      </c>
      <c r="S36" s="67">
        <f>_xll.SNL.Clients.Office.Excel.Functions.SPG(S$2, "IQ_BVPS", "FQ0", $A36)</f>
        <v>14.893000000000001</v>
      </c>
      <c r="T36" s="67">
        <f>_xll.SNL.Clients.Office.Excel.Functions.SPG(T$2, "IQ_BVPS", "FQ0", $A36)</f>
        <v>8.7050000000000001</v>
      </c>
      <c r="U36" s="67">
        <f>_xll.SNL.Clients.Office.Excel.Functions.SPG(U$2, "IQ_BVPS", "FQ0", $A36)</f>
        <v>17.140999999999998</v>
      </c>
      <c r="V36" s="67"/>
      <c r="W36" s="66">
        <f t="shared" si="4"/>
        <v>46056</v>
      </c>
      <c r="X36" s="92">
        <f t="shared" si="5"/>
        <v>0.95635654651802227</v>
      </c>
      <c r="Y36" s="92">
        <f t="shared" si="6"/>
        <v>0.90215869741398358</v>
      </c>
      <c r="Z36" s="92">
        <f t="shared" si="7"/>
        <v>0.85426128773710919</v>
      </c>
      <c r="AA36" s="92">
        <f t="shared" si="8"/>
        <v>0.74464513529846232</v>
      </c>
      <c r="AB36" s="92">
        <f t="shared" si="9"/>
        <v>0.57093624353819639</v>
      </c>
      <c r="AC36" s="92">
        <f t="shared" si="10"/>
        <v>1.21404818855376</v>
      </c>
      <c r="AD36" s="92"/>
      <c r="AE36" s="95">
        <f t="shared" si="11"/>
        <v>46056</v>
      </c>
      <c r="AF36" s="93">
        <f>(_xll.SNL.Clients.Office.Excel.Functions.SPG(AF$2, "IQ_Common_div_declared", "FQ0", $A36)*4)/B36</f>
        <v>0.1003659174072138</v>
      </c>
      <c r="AG36" s="93">
        <f>(_xll.SNL.Clients.Office.Excel.Functions.SPG(AG$2, "IQ_Common_div_declared", "FQ0", $A36)*4)/C36</f>
        <v>0.12576561861984484</v>
      </c>
      <c r="AH36" s="93">
        <f>(_xll.SNL.Clients.Office.Excel.Functions.SPG(AH$2, "IQ_Common_div_declared", "FQ0", $A36)*4)/D36</f>
        <v>0.12197028928850666</v>
      </c>
      <c r="AI36" s="93">
        <f>(_xll.SNL.Clients.Office.Excel.Functions.SPG(AI$2, "IQ_Common_div_declared", "FQ0", $A36)*4)/E36</f>
        <v>0.13345356176735798</v>
      </c>
      <c r="AJ36" s="93">
        <f>(_xll.SNL.Clients.Office.Excel.Functions.SPG(AJ$2, "IQ_Common_div_declared", "FQ0", $A36)*4)/F36</f>
        <v>0.2012072434607646</v>
      </c>
      <c r="AK36" s="93">
        <f>(_xll.SNL.Clients.Office.Excel.Functions.SPG(AK$2, "IQ_Common_div_declared", "FQ0", $A36)*4)/G36</f>
        <v>9.8029793368572815E-2</v>
      </c>
    </row>
    <row r="37" spans="1:37" x14ac:dyDescent="0.25">
      <c r="A37" s="66">
        <f t="shared" si="12"/>
        <v>46055</v>
      </c>
      <c r="B37" s="71">
        <v>19.52</v>
      </c>
      <c r="C37" s="71">
        <v>25.1</v>
      </c>
      <c r="D37" s="71">
        <v>13.05</v>
      </c>
      <c r="E37" s="71">
        <v>11.49</v>
      </c>
      <c r="F37" s="71">
        <v>5.0999999999999996</v>
      </c>
      <c r="G37" s="71">
        <v>21.36</v>
      </c>
      <c r="H37" s="71"/>
      <c r="I37" s="71">
        <v>13.76</v>
      </c>
      <c r="J37" s="72">
        <v>3.5699999999999996E-2</v>
      </c>
      <c r="K37" s="72">
        <v>3.6400000000000002E-2</v>
      </c>
      <c r="L37" s="72">
        <v>3.7801419649683421E-2</v>
      </c>
      <c r="M37" s="72">
        <v>3.5699999999999996E-2</v>
      </c>
      <c r="N37" s="70">
        <f>_xll.SNL.Clients.Office.Excel.Functions.SPG(N$2, "SP_RATE_VALUE", $A37)/100</f>
        <v>3.6400000000000002E-2</v>
      </c>
      <c r="O37" s="72"/>
      <c r="P37" s="67">
        <f>_xll.SNL.Clients.Office.Excel.Functions.SPG(P$2, "IQ_BVPS", "FQ0", $A37)</f>
        <v>20.003</v>
      </c>
      <c r="Q37" s="67">
        <f>_xll.SNL.Clients.Office.Excel.Functions.SPG(Q$2, "IQ_BVPS", "FQ0", $A37)</f>
        <v>27.146000000000001</v>
      </c>
      <c r="R37" s="67">
        <f>_xll.SNL.Clients.Office.Excel.Functions.SPG(R$2, "IQ_BVPS", "FQ0", $A37)</f>
        <v>14.972</v>
      </c>
      <c r="S37" s="67">
        <f>_xll.SNL.Clients.Office.Excel.Functions.SPG(S$2, "IQ_BVPS", "FQ0", $A37)</f>
        <v>14.893000000000001</v>
      </c>
      <c r="T37" s="67">
        <f>_xll.SNL.Clients.Office.Excel.Functions.SPG(T$2, "IQ_BVPS", "FQ0", $A37)</f>
        <v>8.7050000000000001</v>
      </c>
      <c r="U37" s="67">
        <f>_xll.SNL.Clients.Office.Excel.Functions.SPG(U$2, "IQ_BVPS", "FQ0", $A37)</f>
        <v>17.140999999999998</v>
      </c>
      <c r="V37" s="67"/>
      <c r="W37" s="66">
        <f t="shared" si="4"/>
        <v>46055</v>
      </c>
      <c r="X37" s="92">
        <f t="shared" si="5"/>
        <v>0.97585362195670644</v>
      </c>
      <c r="Y37" s="92">
        <f t="shared" si="6"/>
        <v>0.92462977970971783</v>
      </c>
      <c r="Z37" s="92">
        <f t="shared" si="7"/>
        <v>0.87162703713598721</v>
      </c>
      <c r="AA37" s="92">
        <f t="shared" si="8"/>
        <v>0.77150339085476394</v>
      </c>
      <c r="AB37" s="92">
        <f t="shared" si="9"/>
        <v>0.58587018954623771</v>
      </c>
      <c r="AC37" s="92">
        <f t="shared" si="10"/>
        <v>1.2461349979581122</v>
      </c>
      <c r="AD37" s="92"/>
      <c r="AE37" s="95">
        <f t="shared" si="11"/>
        <v>46055</v>
      </c>
      <c r="AF37" s="93">
        <f>(_xll.SNL.Clients.Office.Excel.Functions.SPG(AF$2, "IQ_Common_div_declared", "FQ0", $A37)*4)/B37</f>
        <v>9.8360655737704916E-2</v>
      </c>
      <c r="AG37" s="93">
        <f>(_xll.SNL.Clients.Office.Excel.Functions.SPG(AG$2, "IQ_Common_div_declared", "FQ0", $A37)*4)/C37</f>
        <v>0.12270916334661354</v>
      </c>
      <c r="AH37" s="93">
        <f>(_xll.SNL.Clients.Office.Excel.Functions.SPG(AH$2, "IQ_Common_div_declared", "FQ0", $A37)*4)/D37</f>
        <v>0.11954022988505747</v>
      </c>
      <c r="AI37" s="93">
        <f>(_xll.SNL.Clients.Office.Excel.Functions.SPG(AI$2, "IQ_Common_div_declared", "FQ0", $A37)*4)/E37</f>
        <v>0.12880765883376849</v>
      </c>
      <c r="AJ37" s="93">
        <f>(_xll.SNL.Clients.Office.Excel.Functions.SPG(AJ$2, "IQ_Common_div_declared", "FQ0", $A37)*4)/F37</f>
        <v>0.19607843137254904</v>
      </c>
      <c r="AK37" s="93">
        <f>(_xll.SNL.Clients.Office.Excel.Functions.SPG(AK$2, "IQ_Common_div_declared", "FQ0", $A37)*4)/G37</f>
        <v>9.5505617977528087E-2</v>
      </c>
    </row>
    <row r="38" spans="1:37" x14ac:dyDescent="0.25">
      <c r="A38" s="66">
        <f t="shared" si="12"/>
        <v>46052</v>
      </c>
      <c r="B38" s="71">
        <v>19.89</v>
      </c>
      <c r="C38" s="71">
        <v>25.66</v>
      </c>
      <c r="D38" s="71">
        <v>13.39</v>
      </c>
      <c r="E38" s="71">
        <v>12</v>
      </c>
      <c r="F38" s="71">
        <v>5.18</v>
      </c>
      <c r="G38" s="71">
        <v>21.95</v>
      </c>
      <c r="H38" s="71"/>
      <c r="I38" s="71">
        <v>14</v>
      </c>
      <c r="J38" s="72">
        <v>3.5200000000000002E-2</v>
      </c>
      <c r="K38" s="72">
        <v>3.6000000000000004E-2</v>
      </c>
      <c r="L38" s="72">
        <v>3.7601855191838007E-2</v>
      </c>
      <c r="M38" s="72">
        <v>3.5200000000000002E-2</v>
      </c>
      <c r="N38" s="70">
        <f>_xll.SNL.Clients.Office.Excel.Functions.SPG(N$2, "SP_RATE_VALUE", $A38)/100</f>
        <v>3.6000000000000004E-2</v>
      </c>
      <c r="O38" s="72"/>
      <c r="P38" s="67">
        <f>_xll.SNL.Clients.Office.Excel.Functions.SPG(P$2, "IQ_BVPS", "FQ0", $A38)</f>
        <v>20.003</v>
      </c>
      <c r="Q38" s="67">
        <f>_xll.SNL.Clients.Office.Excel.Functions.SPG(Q$2, "IQ_BVPS", "FQ0", $A38)</f>
        <v>27.146000000000001</v>
      </c>
      <c r="R38" s="67">
        <f>_xll.SNL.Clients.Office.Excel.Functions.SPG(R$2, "IQ_BVPS", "FQ0", $A38)</f>
        <v>14.972</v>
      </c>
      <c r="S38" s="67">
        <f>_xll.SNL.Clients.Office.Excel.Functions.SPG(S$2, "IQ_BVPS", "FQ0", $A38)</f>
        <v>14.893000000000001</v>
      </c>
      <c r="T38" s="67">
        <f>_xll.SNL.Clients.Office.Excel.Functions.SPG(T$2, "IQ_BVPS", "FQ0", $A38)</f>
        <v>8.7050000000000001</v>
      </c>
      <c r="U38" s="67">
        <f>_xll.SNL.Clients.Office.Excel.Functions.SPG(U$2, "IQ_BVPS", "FQ0", $A38)</f>
        <v>17.140999999999998</v>
      </c>
      <c r="V38" s="67"/>
      <c r="W38" s="66">
        <f t="shared" si="4"/>
        <v>46052</v>
      </c>
      <c r="X38" s="92">
        <f t="shared" si="5"/>
        <v>0.99435084737289414</v>
      </c>
      <c r="Y38" s="92">
        <f t="shared" si="6"/>
        <v>0.94525897001399839</v>
      </c>
      <c r="Z38" s="92">
        <f t="shared" si="7"/>
        <v>0.89433609404221215</v>
      </c>
      <c r="AA38" s="92">
        <f t="shared" si="8"/>
        <v>0.80574766668904851</v>
      </c>
      <c r="AB38" s="92">
        <f t="shared" si="9"/>
        <v>0.5950603101665709</v>
      </c>
      <c r="AC38" s="92">
        <f t="shared" si="10"/>
        <v>1.2805553935009626</v>
      </c>
      <c r="AD38" s="92"/>
      <c r="AE38" s="95">
        <f t="shared" si="11"/>
        <v>46052</v>
      </c>
      <c r="AF38" s="93">
        <f>(_xll.SNL.Clients.Office.Excel.Functions.SPG(AF$2, "IQ_Common_div_declared", "FQ0", $A38)*4)/B38</f>
        <v>9.6530920060331815E-2</v>
      </c>
      <c r="AG38" s="93">
        <f>(_xll.SNL.Clients.Office.Excel.Functions.SPG(AG$2, "IQ_Common_div_declared", "FQ0", $A38)*4)/C38</f>
        <v>0.12003117692907249</v>
      </c>
      <c r="AH38" s="93">
        <f>(_xll.SNL.Clients.Office.Excel.Functions.SPG(AH$2, "IQ_Common_div_declared", "FQ0", $A38)*4)/D38</f>
        <v>0.11650485436893204</v>
      </c>
      <c r="AI38" s="93">
        <f>(_xll.SNL.Clients.Office.Excel.Functions.SPG(AI$2, "IQ_Common_div_declared", "FQ0", $A38)*4)/E38</f>
        <v>0.12333333333333334</v>
      </c>
      <c r="AJ38" s="93">
        <f>(_xll.SNL.Clients.Office.Excel.Functions.SPG(AJ$2, "IQ_Common_div_declared", "FQ0", $A38)*4)/F38</f>
        <v>0.19305019305019305</v>
      </c>
      <c r="AK38" s="93">
        <f>(_xll.SNL.Clients.Office.Excel.Functions.SPG(AK$2, "IQ_Common_div_declared", "FQ0", $A38)*4)/G38</f>
        <v>9.2938496583143515E-2</v>
      </c>
    </row>
    <row r="39" spans="1:37" x14ac:dyDescent="0.25">
      <c r="A39" s="66">
        <f t="shared" si="12"/>
        <v>46051</v>
      </c>
      <c r="B39" s="71">
        <v>20.16</v>
      </c>
      <c r="C39" s="71">
        <v>25.94</v>
      </c>
      <c r="D39" s="71">
        <v>13.55</v>
      </c>
      <c r="E39" s="71">
        <v>12.15</v>
      </c>
      <c r="F39" s="71">
        <v>5.23</v>
      </c>
      <c r="G39" s="71">
        <v>22.14</v>
      </c>
      <c r="H39" s="71"/>
      <c r="I39" s="71">
        <v>14.14</v>
      </c>
      <c r="J39" s="72">
        <v>3.5299999999999998E-2</v>
      </c>
      <c r="K39" s="72">
        <v>3.6299999999999999E-2</v>
      </c>
      <c r="L39" s="72">
        <v>3.830289864377856E-2</v>
      </c>
      <c r="M39" s="72">
        <v>3.5299999999999998E-2</v>
      </c>
      <c r="N39" s="70">
        <f>_xll.SNL.Clients.Office.Excel.Functions.SPG(N$2, "SP_RATE_VALUE", $A39)/100</f>
        <v>3.6299999999999999E-2</v>
      </c>
      <c r="O39" s="72"/>
      <c r="P39" s="67">
        <f>_xll.SNL.Clients.Office.Excel.Functions.SPG(P$2, "IQ_BVPS", "FQ0", $A39)</f>
        <v>20.003</v>
      </c>
      <c r="Q39" s="67">
        <f>_xll.SNL.Clients.Office.Excel.Functions.SPG(Q$2, "IQ_BVPS", "FQ0", $A39)</f>
        <v>27.146000000000001</v>
      </c>
      <c r="R39" s="67">
        <f>_xll.SNL.Clients.Office.Excel.Functions.SPG(R$2, "IQ_BVPS", "FQ0", $A39)</f>
        <v>14.972</v>
      </c>
      <c r="S39" s="67">
        <f>_xll.SNL.Clients.Office.Excel.Functions.SPG(S$2, "IQ_BVPS", "FQ0", $A39)</f>
        <v>14.893000000000001</v>
      </c>
      <c r="T39" s="67">
        <f>_xll.SNL.Clients.Office.Excel.Functions.SPG(T$2, "IQ_BVPS", "FQ0", $A39)</f>
        <v>8.7050000000000001</v>
      </c>
      <c r="U39" s="67">
        <f>_xll.SNL.Clients.Office.Excel.Functions.SPG(U$2, "IQ_BVPS", "FQ0", $A39)</f>
        <v>17.140999999999998</v>
      </c>
      <c r="V39" s="67"/>
      <c r="W39" s="66">
        <f t="shared" si="4"/>
        <v>46051</v>
      </c>
      <c r="X39" s="92">
        <f t="shared" si="5"/>
        <v>1.0078488226765985</v>
      </c>
      <c r="Y39" s="92">
        <f t="shared" si="6"/>
        <v>0.95557356516613867</v>
      </c>
      <c r="Z39" s="92">
        <f t="shared" si="7"/>
        <v>0.90502270905690629</v>
      </c>
      <c r="AA39" s="92">
        <f t="shared" si="8"/>
        <v>0.81581951252266161</v>
      </c>
      <c r="AB39" s="92">
        <f t="shared" si="9"/>
        <v>0.60080413555427914</v>
      </c>
      <c r="AC39" s="92">
        <f t="shared" si="10"/>
        <v>1.29163992765883</v>
      </c>
      <c r="AD39" s="92"/>
      <c r="AE39" s="95">
        <f t="shared" si="11"/>
        <v>46051</v>
      </c>
      <c r="AF39" s="93">
        <f>(_xll.SNL.Clients.Office.Excel.Functions.SPG(AF$2, "IQ_Common_div_declared", "FQ0", $A39)*4)/B39</f>
        <v>9.5238095238095233E-2</v>
      </c>
      <c r="AG39" s="93">
        <f>(_xll.SNL.Clients.Office.Excel.Functions.SPG(AG$2, "IQ_Common_div_declared", "FQ0", $A39)*4)/C39</f>
        <v>0.11873554356206631</v>
      </c>
      <c r="AH39" s="93">
        <f>(_xll.SNL.Clients.Office.Excel.Functions.SPG(AH$2, "IQ_Common_div_declared", "FQ0", $A39)*4)/D39</f>
        <v>0.11512915129151291</v>
      </c>
      <c r="AI39" s="93">
        <f>(_xll.SNL.Clients.Office.Excel.Functions.SPG(AI$2, "IQ_Common_div_declared", "FQ0", $A39)*4)/E39</f>
        <v>0.12181069958847736</v>
      </c>
      <c r="AJ39" s="93">
        <f>(_xll.SNL.Clients.Office.Excel.Functions.SPG(AJ$2, "IQ_Common_div_declared", "FQ0", $A39)*4)/F39</f>
        <v>0.19120458891013384</v>
      </c>
      <c r="AK39" s="93">
        <f>(_xll.SNL.Clients.Office.Excel.Functions.SPG(AK$2, "IQ_Common_div_declared", "FQ0", $A39)*4)/G39</f>
        <v>9.2140921409214094E-2</v>
      </c>
    </row>
    <row r="40" spans="1:37" x14ac:dyDescent="0.25">
      <c r="A40" s="66">
        <f t="shared" si="12"/>
        <v>46050</v>
      </c>
      <c r="B40" s="71">
        <v>20.190000000000001</v>
      </c>
      <c r="C40" s="71">
        <v>26.04</v>
      </c>
      <c r="D40" s="71">
        <v>13.54</v>
      </c>
      <c r="E40" s="71">
        <v>12.07</v>
      </c>
      <c r="F40" s="71">
        <v>5.15</v>
      </c>
      <c r="G40" s="71">
        <v>22.12</v>
      </c>
      <c r="H40" s="71"/>
      <c r="I40" s="71">
        <v>14.12</v>
      </c>
      <c r="J40" s="72">
        <v>3.56E-2</v>
      </c>
      <c r="K40" s="72">
        <v>3.6600000000000001E-2</v>
      </c>
      <c r="L40" s="72">
        <v>3.860289780380799E-2</v>
      </c>
      <c r="M40" s="72">
        <v>3.56E-2</v>
      </c>
      <c r="N40" s="70">
        <f>_xll.SNL.Clients.Office.Excel.Functions.SPG(N$2, "SP_RATE_VALUE", $A40)/100</f>
        <v>3.6600000000000001E-2</v>
      </c>
      <c r="O40" s="72"/>
      <c r="P40" s="67">
        <f>_xll.SNL.Clients.Office.Excel.Functions.SPG(P$2, "IQ_BVPS", "FQ0", $A40)</f>
        <v>20.003</v>
      </c>
      <c r="Q40" s="67">
        <f>_xll.SNL.Clients.Office.Excel.Functions.SPG(Q$2, "IQ_BVPS", "FQ0", $A40)</f>
        <v>27.146000000000001</v>
      </c>
      <c r="R40" s="67">
        <f>_xll.SNL.Clients.Office.Excel.Functions.SPG(R$2, "IQ_BVPS", "FQ0", $A40)</f>
        <v>14.972</v>
      </c>
      <c r="S40" s="67">
        <f>_xll.SNL.Clients.Office.Excel.Functions.SPG(S$2, "IQ_BVPS", "FQ0", $A40)</f>
        <v>14.893000000000001</v>
      </c>
      <c r="T40" s="67">
        <f>_xll.SNL.Clients.Office.Excel.Functions.SPG(T$2, "IQ_BVPS", "FQ0", $A40)</f>
        <v>8.7050000000000001</v>
      </c>
      <c r="U40" s="67">
        <f>_xll.SNL.Clients.Office.Excel.Functions.SPG(U$2, "IQ_BVPS", "FQ0", $A40)</f>
        <v>17.140999999999998</v>
      </c>
      <c r="V40" s="67"/>
      <c r="W40" s="66">
        <f t="shared" si="4"/>
        <v>46050</v>
      </c>
      <c r="X40" s="92">
        <f t="shared" si="5"/>
        <v>1.0093485977103436</v>
      </c>
      <c r="Y40" s="92">
        <f t="shared" si="6"/>
        <v>0.95925734914904581</v>
      </c>
      <c r="Z40" s="92">
        <f t="shared" si="7"/>
        <v>0.90435479561848786</v>
      </c>
      <c r="AA40" s="92">
        <f t="shared" si="8"/>
        <v>0.81044786141140135</v>
      </c>
      <c r="AB40" s="92">
        <f t="shared" si="9"/>
        <v>0.59161401493394605</v>
      </c>
      <c r="AC40" s="92">
        <f t="shared" si="10"/>
        <v>1.2904731345895808</v>
      </c>
      <c r="AD40" s="92"/>
      <c r="AE40" s="95">
        <f t="shared" si="11"/>
        <v>46050</v>
      </c>
      <c r="AF40" s="93">
        <f>(_xll.SNL.Clients.Office.Excel.Functions.SPG(AF$2, "IQ_Common_div_declared", "FQ0", $A40)*4)/B40</f>
        <v>9.5096582466567603E-2</v>
      </c>
      <c r="AG40" s="93">
        <f>(_xll.SNL.Clients.Office.Excel.Functions.SPG(AG$2, "IQ_Common_div_declared", "FQ0", $A40)*4)/C40</f>
        <v>0.11827956989247312</v>
      </c>
      <c r="AH40" s="93">
        <f>(_xll.SNL.Clients.Office.Excel.Functions.SPG(AH$2, "IQ_Common_div_declared", "FQ0", $A40)*4)/D40</f>
        <v>0.11521418020679469</v>
      </c>
      <c r="AI40" s="93">
        <f>(_xll.SNL.Clients.Office.Excel.Functions.SPG(AI$2, "IQ_Common_div_declared", "FQ0", $A40)*4)/E40</f>
        <v>0.12261806130903065</v>
      </c>
      <c r="AJ40" s="93">
        <f>(_xll.SNL.Clients.Office.Excel.Functions.SPG(AJ$2, "IQ_Common_div_declared", "FQ0", $A40)*4)/F40</f>
        <v>0.1941747572815534</v>
      </c>
      <c r="AK40" s="93">
        <f>(_xll.SNL.Clients.Office.Excel.Functions.SPG(AK$2, "IQ_Common_div_declared", "FQ0", $A40)*4)/G40</f>
        <v>9.2224231464737794E-2</v>
      </c>
    </row>
    <row r="41" spans="1:37" x14ac:dyDescent="0.25">
      <c r="A41" s="66">
        <f t="shared" si="12"/>
        <v>46049</v>
      </c>
      <c r="B41" s="71">
        <v>20.29</v>
      </c>
      <c r="C41" s="71">
        <v>26.26</v>
      </c>
      <c r="D41" s="71">
        <v>13.71</v>
      </c>
      <c r="E41" s="71">
        <v>12.27</v>
      </c>
      <c r="F41" s="71">
        <v>5.24</v>
      </c>
      <c r="G41" s="71">
        <v>22.27</v>
      </c>
      <c r="H41" s="71"/>
      <c r="I41" s="71">
        <v>14.23</v>
      </c>
      <c r="J41" s="72">
        <v>3.5299999999999998E-2</v>
      </c>
      <c r="K41" s="72">
        <v>3.6499999999999998E-2</v>
      </c>
      <c r="L41" s="72">
        <v>3.8904174315736118E-2</v>
      </c>
      <c r="M41" s="72">
        <v>3.5299999999999998E-2</v>
      </c>
      <c r="N41" s="70">
        <f>_xll.SNL.Clients.Office.Excel.Functions.SPG(N$2, "SP_RATE_VALUE", $A41)/100</f>
        <v>3.6499999999999998E-2</v>
      </c>
      <c r="O41" s="72"/>
      <c r="P41" s="67">
        <f>_xll.SNL.Clients.Office.Excel.Functions.SPG(P$2, "IQ_BVPS", "FQ0", $A41)</f>
        <v>20.003</v>
      </c>
      <c r="Q41" s="67">
        <f>_xll.SNL.Clients.Office.Excel.Functions.SPG(Q$2, "IQ_BVPS", "FQ0", $A41)</f>
        <v>27.146000000000001</v>
      </c>
      <c r="R41" s="67">
        <f>_xll.SNL.Clients.Office.Excel.Functions.SPG(R$2, "IQ_BVPS", "FQ0", $A41)</f>
        <v>14.972</v>
      </c>
      <c r="S41" s="67">
        <f>_xll.SNL.Clients.Office.Excel.Functions.SPG(S$2, "IQ_BVPS", "FQ0", $A41)</f>
        <v>14.893000000000001</v>
      </c>
      <c r="T41" s="67">
        <f>_xll.SNL.Clients.Office.Excel.Functions.SPG(T$2, "IQ_BVPS", "FQ0", $A41)</f>
        <v>8.7050000000000001</v>
      </c>
      <c r="U41" s="67">
        <f>_xll.SNL.Clients.Office.Excel.Functions.SPG(U$2, "IQ_BVPS", "FQ0", $A41)</f>
        <v>17.140999999999998</v>
      </c>
      <c r="V41" s="67"/>
      <c r="W41" s="66">
        <f t="shared" si="4"/>
        <v>46049</v>
      </c>
      <c r="X41" s="92">
        <f t="shared" si="5"/>
        <v>1.0143478478228265</v>
      </c>
      <c r="Y41" s="92">
        <f t="shared" si="6"/>
        <v>0.9673616739114419</v>
      </c>
      <c r="Z41" s="92">
        <f t="shared" si="7"/>
        <v>0.91570932407160044</v>
      </c>
      <c r="AA41" s="92">
        <f t="shared" si="8"/>
        <v>0.8238769891895521</v>
      </c>
      <c r="AB41" s="92">
        <f t="shared" si="9"/>
        <v>0.60195290063182083</v>
      </c>
      <c r="AC41" s="92">
        <f t="shared" si="10"/>
        <v>1.2992240826089494</v>
      </c>
      <c r="AD41" s="92"/>
      <c r="AE41" s="95">
        <f t="shared" si="11"/>
        <v>46049</v>
      </c>
      <c r="AF41" s="93">
        <f>(_xll.SNL.Clients.Office.Excel.Functions.SPG(AF$2, "IQ_Common_div_declared", "FQ0", $A41)*4)/B41</f>
        <v>9.4627895515032034E-2</v>
      </c>
      <c r="AG41" s="93">
        <f>(_xll.SNL.Clients.Office.Excel.Functions.SPG(AG$2, "IQ_Common_div_declared", "FQ0", $A41)*4)/C41</f>
        <v>0.11728865194211728</v>
      </c>
      <c r="AH41" s="93">
        <f>(_xll.SNL.Clients.Office.Excel.Functions.SPG(AH$2, "IQ_Common_div_declared", "FQ0", $A41)*4)/D41</f>
        <v>0.1137855579868709</v>
      </c>
      <c r="AI41" s="93">
        <f>(_xll.SNL.Clients.Office.Excel.Functions.SPG(AI$2, "IQ_Common_div_declared", "FQ0", $A41)*4)/E41</f>
        <v>0.12061939690301549</v>
      </c>
      <c r="AJ41" s="93">
        <f>(_xll.SNL.Clients.Office.Excel.Functions.SPG(AJ$2, "IQ_Common_div_declared", "FQ0", $A41)*4)/F41</f>
        <v>0.19083969465648853</v>
      </c>
      <c r="AK41" s="93">
        <f>(_xll.SNL.Clients.Office.Excel.Functions.SPG(AK$2, "IQ_Common_div_declared", "FQ0", $A41)*4)/G41</f>
        <v>9.1603053435114504E-2</v>
      </c>
    </row>
    <row r="42" spans="1:37" x14ac:dyDescent="0.25">
      <c r="A42" s="66">
        <f t="shared" si="12"/>
        <v>46048</v>
      </c>
      <c r="B42" s="71">
        <v>20.350000000000001</v>
      </c>
      <c r="C42" s="71">
        <v>26.03</v>
      </c>
      <c r="D42" s="71">
        <v>13.56</v>
      </c>
      <c r="E42" s="71">
        <v>12.3</v>
      </c>
      <c r="F42" s="71">
        <v>5.0999999999999996</v>
      </c>
      <c r="G42" s="71">
        <v>22.02</v>
      </c>
      <c r="H42" s="71"/>
      <c r="I42" s="71">
        <v>14.21</v>
      </c>
      <c r="J42" s="72">
        <v>3.56E-2</v>
      </c>
      <c r="K42" s="72">
        <v>3.6600000000000001E-2</v>
      </c>
      <c r="L42" s="72">
        <v>3.860289780380799E-2</v>
      </c>
      <c r="M42" s="72">
        <v>3.56E-2</v>
      </c>
      <c r="N42" s="70">
        <f>_xll.SNL.Clients.Office.Excel.Functions.SPG(N$2, "SP_RATE_VALUE", $A42)/100</f>
        <v>3.6600000000000001E-2</v>
      </c>
      <c r="O42" s="72"/>
      <c r="P42" s="67">
        <f>_xll.SNL.Clients.Office.Excel.Functions.SPG(P$2, "IQ_BVPS", "FQ0", $A42)</f>
        <v>20.003</v>
      </c>
      <c r="Q42" s="67">
        <f>_xll.SNL.Clients.Office.Excel.Functions.SPG(Q$2, "IQ_BVPS", "FQ0", $A42)</f>
        <v>27.146000000000001</v>
      </c>
      <c r="R42" s="67">
        <f>_xll.SNL.Clients.Office.Excel.Functions.SPG(R$2, "IQ_BVPS", "FQ0", $A42)</f>
        <v>14.972</v>
      </c>
      <c r="S42" s="67">
        <f>_xll.SNL.Clients.Office.Excel.Functions.SPG(S$2, "IQ_BVPS", "FQ0", $A42)</f>
        <v>14.893000000000001</v>
      </c>
      <c r="T42" s="67">
        <f>_xll.SNL.Clients.Office.Excel.Functions.SPG(T$2, "IQ_BVPS", "FQ0", $A42)</f>
        <v>8.7050000000000001</v>
      </c>
      <c r="U42" s="67">
        <f>_xll.SNL.Clients.Office.Excel.Functions.SPG(U$2, "IQ_BVPS", "FQ0", $A42)</f>
        <v>17.140999999999998</v>
      </c>
      <c r="V42" s="67"/>
      <c r="W42" s="66">
        <f t="shared" si="4"/>
        <v>46048</v>
      </c>
      <c r="X42" s="92">
        <f t="shared" si="5"/>
        <v>1.0173473978903165</v>
      </c>
      <c r="Y42" s="92">
        <f t="shared" si="6"/>
        <v>0.95888897075075519</v>
      </c>
      <c r="Z42" s="92">
        <f t="shared" si="7"/>
        <v>0.90569062249532462</v>
      </c>
      <c r="AA42" s="92">
        <f t="shared" si="8"/>
        <v>0.82589135835627481</v>
      </c>
      <c r="AB42" s="92">
        <f t="shared" si="9"/>
        <v>0.58587018954623771</v>
      </c>
      <c r="AC42" s="92">
        <f t="shared" si="10"/>
        <v>1.2846391692433348</v>
      </c>
      <c r="AD42" s="92"/>
      <c r="AE42" s="95">
        <f t="shared" si="11"/>
        <v>46048</v>
      </c>
      <c r="AF42" s="93">
        <f>(_xll.SNL.Clients.Office.Excel.Functions.SPG(AF$2, "IQ_Common_div_declared", "FQ0", $A42)*4)/B42</f>
        <v>9.4348894348894333E-2</v>
      </c>
      <c r="AG42" s="93">
        <f>(_xll.SNL.Clients.Office.Excel.Functions.SPG(AG$2, "IQ_Common_div_declared", "FQ0", $A42)*4)/C42</f>
        <v>0.11832500960430273</v>
      </c>
      <c r="AH42" s="93">
        <f>(_xll.SNL.Clients.Office.Excel.Functions.SPG(AH$2, "IQ_Common_div_declared", "FQ0", $A42)*4)/D42</f>
        <v>0.11504424778761062</v>
      </c>
      <c r="AI42" s="93">
        <f>(_xll.SNL.Clients.Office.Excel.Functions.SPG(AI$2, "IQ_Common_div_declared", "FQ0", $A42)*4)/E42</f>
        <v>0.12032520325203251</v>
      </c>
      <c r="AJ42" s="93">
        <f>(_xll.SNL.Clients.Office.Excel.Functions.SPG(AJ$2, "IQ_Common_div_declared", "FQ0", $A42)*4)/F42</f>
        <v>0.19607843137254904</v>
      </c>
      <c r="AK42" s="93">
        <f>(_xll.SNL.Clients.Office.Excel.Functions.SPG(AK$2, "IQ_Common_div_declared", "FQ0", $A42)*4)/G42</f>
        <v>9.2643051771117174E-2</v>
      </c>
    </row>
    <row r="43" spans="1:37" x14ac:dyDescent="0.25">
      <c r="A43" s="66">
        <f t="shared" si="12"/>
        <v>46045</v>
      </c>
      <c r="B43" s="71">
        <v>20.78</v>
      </c>
      <c r="C43" s="71">
        <v>26.11</v>
      </c>
      <c r="D43" s="71">
        <v>13.68</v>
      </c>
      <c r="E43" s="71">
        <v>12.48</v>
      </c>
      <c r="F43" s="71">
        <v>5.86</v>
      </c>
      <c r="G43" s="71">
        <v>22.2</v>
      </c>
      <c r="H43" s="71"/>
      <c r="I43" s="71">
        <v>14.4</v>
      </c>
      <c r="J43" s="72">
        <v>3.6000000000000004E-2</v>
      </c>
      <c r="K43" s="72">
        <v>3.6699999999999997E-2</v>
      </c>
      <c r="L43" s="72">
        <v>3.8101419238494971E-2</v>
      </c>
      <c r="M43" s="72">
        <v>3.6000000000000004E-2</v>
      </c>
      <c r="N43" s="70">
        <f>_xll.SNL.Clients.Office.Excel.Functions.SPG(N$2, "SP_RATE_VALUE", $A43)/100</f>
        <v>3.6699999999999997E-2</v>
      </c>
      <c r="O43" s="72"/>
      <c r="P43" s="67">
        <f>_xll.SNL.Clients.Office.Excel.Functions.SPG(P$2, "IQ_BVPS", "FQ0", $A43)</f>
        <v>20.003</v>
      </c>
      <c r="Q43" s="67">
        <f>_xll.SNL.Clients.Office.Excel.Functions.SPG(Q$2, "IQ_BVPS", "FQ0", $A43)</f>
        <v>27.146000000000001</v>
      </c>
      <c r="R43" s="67">
        <f>_xll.SNL.Clients.Office.Excel.Functions.SPG(R$2, "IQ_BVPS", "FQ0", $A43)</f>
        <v>14.972</v>
      </c>
      <c r="S43" s="67">
        <f>_xll.SNL.Clients.Office.Excel.Functions.SPG(S$2, "IQ_BVPS", "FQ0", $A43)</f>
        <v>14.893000000000001</v>
      </c>
      <c r="T43" s="67">
        <f>_xll.SNL.Clients.Office.Excel.Functions.SPG(T$2, "IQ_BVPS", "FQ0", $A43)</f>
        <v>8.7050000000000001</v>
      </c>
      <c r="U43" s="67">
        <f>_xll.SNL.Clients.Office.Excel.Functions.SPG(U$2, "IQ_BVPS", "FQ0", $A43)</f>
        <v>17.140999999999998</v>
      </c>
      <c r="V43" s="67"/>
      <c r="W43" s="66">
        <f t="shared" si="4"/>
        <v>46045</v>
      </c>
      <c r="X43" s="92">
        <f t="shared" si="5"/>
        <v>1.0388441733739939</v>
      </c>
      <c r="Y43" s="92">
        <f t="shared" si="6"/>
        <v>0.96183599793708097</v>
      </c>
      <c r="Z43" s="92">
        <f t="shared" si="7"/>
        <v>0.91370558375634514</v>
      </c>
      <c r="AA43" s="92">
        <f t="shared" si="8"/>
        <v>0.83797757335661049</v>
      </c>
      <c r="AB43" s="92">
        <f t="shared" si="9"/>
        <v>0.6731763354394027</v>
      </c>
      <c r="AC43" s="92">
        <f t="shared" si="10"/>
        <v>1.2951403068665772</v>
      </c>
      <c r="AD43" s="92"/>
      <c r="AE43" s="95">
        <f t="shared" si="11"/>
        <v>46045</v>
      </c>
      <c r="AF43" s="93">
        <f>(_xll.SNL.Clients.Office.Excel.Functions.SPG(AF$2, "IQ_Common_div_declared", "FQ0", $A43)*4)/B43</f>
        <v>9.2396535129932622E-2</v>
      </c>
      <c r="AG43" s="93">
        <f>(_xll.SNL.Clients.Office.Excel.Functions.SPG(AG$2, "IQ_Common_div_declared", "FQ0", $A43)*4)/C43</f>
        <v>0.11796246648793567</v>
      </c>
      <c r="AH43" s="93">
        <f>(_xll.SNL.Clients.Office.Excel.Functions.SPG(AH$2, "IQ_Common_div_declared", "FQ0", $A43)*4)/D43</f>
        <v>0.11403508771929825</v>
      </c>
      <c r="AI43" s="93">
        <f>(_xll.SNL.Clients.Office.Excel.Functions.SPG(AI$2, "IQ_Common_div_declared", "FQ0", $A43)*4)/E43</f>
        <v>0.11858974358974358</v>
      </c>
      <c r="AJ43" s="93">
        <f>(_xll.SNL.Clients.Office.Excel.Functions.SPG(AJ$2, "IQ_Common_div_declared", "FQ0", $A43)*4)/F43</f>
        <v>0.17064846416382251</v>
      </c>
      <c r="AK43" s="93">
        <f>(_xll.SNL.Clients.Office.Excel.Functions.SPG(AK$2, "IQ_Common_div_declared", "FQ0", $A43)*4)/G43</f>
        <v>9.1891891891891897E-2</v>
      </c>
    </row>
    <row r="44" spans="1:37" x14ac:dyDescent="0.25">
      <c r="A44" s="66">
        <f t="shared" si="12"/>
        <v>46044</v>
      </c>
      <c r="B44" s="71">
        <v>20.9</v>
      </c>
      <c r="C44" s="71">
        <v>26.69</v>
      </c>
      <c r="D44" s="71">
        <v>13.68</v>
      </c>
      <c r="E44" s="71">
        <v>12.61</v>
      </c>
      <c r="F44" s="71">
        <v>5.89</v>
      </c>
      <c r="G44" s="71">
        <v>22.26</v>
      </c>
      <c r="H44" s="71"/>
      <c r="I44" s="71">
        <v>14.5</v>
      </c>
      <c r="J44" s="72">
        <v>3.61E-2</v>
      </c>
      <c r="K44" s="72">
        <v>3.6799999999999999E-2</v>
      </c>
      <c r="L44" s="72">
        <v>3.8201419101485001E-2</v>
      </c>
      <c r="M44" s="72">
        <v>3.61E-2</v>
      </c>
      <c r="N44" s="70">
        <f>_xll.SNL.Clients.Office.Excel.Functions.SPG(N$2, "SP_RATE_VALUE", $A44)/100</f>
        <v>3.6799999999999999E-2</v>
      </c>
      <c r="O44" s="72"/>
      <c r="P44" s="67">
        <f>_xll.SNL.Clients.Office.Excel.Functions.SPG(P$2, "IQ_BVPS", "FQ0", $A44)</f>
        <v>20.003</v>
      </c>
      <c r="Q44" s="67">
        <f>_xll.SNL.Clients.Office.Excel.Functions.SPG(Q$2, "IQ_BVPS", "FQ0", $A44)</f>
        <v>27.146000000000001</v>
      </c>
      <c r="R44" s="67">
        <f>_xll.SNL.Clients.Office.Excel.Functions.SPG(R$2, "IQ_BVPS", "FQ0", $A44)</f>
        <v>14.972</v>
      </c>
      <c r="S44" s="67">
        <f>_xll.SNL.Clients.Office.Excel.Functions.SPG(S$2, "IQ_BVPS", "FQ0", $A44)</f>
        <v>14.893000000000001</v>
      </c>
      <c r="T44" s="67">
        <f>_xll.SNL.Clients.Office.Excel.Functions.SPG(T$2, "IQ_BVPS", "FQ0", $A44)</f>
        <v>8.7050000000000001</v>
      </c>
      <c r="U44" s="67">
        <f>_xll.SNL.Clients.Office.Excel.Functions.SPG(U$2, "IQ_BVPS", "FQ0", $A44)</f>
        <v>17.140999999999998</v>
      </c>
      <c r="V44" s="67"/>
      <c r="W44" s="66">
        <f t="shared" si="4"/>
        <v>46044</v>
      </c>
      <c r="X44" s="92">
        <f t="shared" si="5"/>
        <v>1.0448432735089737</v>
      </c>
      <c r="Y44" s="92">
        <f t="shared" si="6"/>
        <v>0.983201945037943</v>
      </c>
      <c r="Z44" s="92">
        <f t="shared" si="7"/>
        <v>0.91370558375634514</v>
      </c>
      <c r="AA44" s="92">
        <f t="shared" si="8"/>
        <v>0.84670650641240841</v>
      </c>
      <c r="AB44" s="92">
        <f t="shared" si="9"/>
        <v>0.67662263067202755</v>
      </c>
      <c r="AC44" s="92">
        <f t="shared" si="10"/>
        <v>1.2986406860743249</v>
      </c>
      <c r="AD44" s="92"/>
      <c r="AE44" s="95">
        <f t="shared" si="11"/>
        <v>46044</v>
      </c>
      <c r="AF44" s="93">
        <f>(_xll.SNL.Clients.Office.Excel.Functions.SPG(AF$2, "IQ_Common_div_declared", "FQ0", $A44)*4)/B44</f>
        <v>9.186602870813397E-2</v>
      </c>
      <c r="AG44" s="93">
        <f>(_xll.SNL.Clients.Office.Excel.Functions.SPG(AG$2, "IQ_Common_div_declared", "FQ0", $A44)*4)/C44</f>
        <v>0.11539902585237917</v>
      </c>
      <c r="AH44" s="93">
        <f>(_xll.SNL.Clients.Office.Excel.Functions.SPG(AH$2, "IQ_Common_div_declared", "FQ0", $A44)*4)/D44</f>
        <v>0.11403508771929825</v>
      </c>
      <c r="AI44" s="93">
        <f>(_xll.SNL.Clients.Office.Excel.Functions.SPG(AI$2, "IQ_Common_div_declared", "FQ0", $A44)*4)/E44</f>
        <v>0.11736716891356067</v>
      </c>
      <c r="AJ44" s="93">
        <f>(_xll.SNL.Clients.Office.Excel.Functions.SPG(AJ$2, "IQ_Common_div_declared", "FQ0", $A44)*4)/F44</f>
        <v>0.16977928692699493</v>
      </c>
      <c r="AK44" s="93">
        <f>(_xll.SNL.Clients.Office.Excel.Functions.SPG(AK$2, "IQ_Common_div_declared", "FQ0", $A44)*4)/G44</f>
        <v>9.1644204851752023E-2</v>
      </c>
    </row>
    <row r="45" spans="1:37" x14ac:dyDescent="0.25">
      <c r="A45" s="66">
        <f t="shared" si="12"/>
        <v>46043</v>
      </c>
      <c r="B45" s="71">
        <v>20.98</v>
      </c>
      <c r="C45" s="71">
        <v>26.46</v>
      </c>
      <c r="D45" s="71">
        <v>13.8</v>
      </c>
      <c r="E45" s="71">
        <v>12.64</v>
      </c>
      <c r="F45" s="71">
        <v>5.87</v>
      </c>
      <c r="G45" s="71">
        <v>22.55</v>
      </c>
      <c r="H45" s="71"/>
      <c r="I45" s="71">
        <v>14.5</v>
      </c>
      <c r="J45" s="72">
        <v>3.6000000000000004E-2</v>
      </c>
      <c r="K45" s="72">
        <v>3.6600000000000001E-2</v>
      </c>
      <c r="L45" s="72">
        <v>3.7801042672291452E-2</v>
      </c>
      <c r="M45" s="72">
        <v>3.6000000000000004E-2</v>
      </c>
      <c r="N45" s="70">
        <f>_xll.SNL.Clients.Office.Excel.Functions.SPG(N$2, "SP_RATE_VALUE", $A45)/100</f>
        <v>3.6600000000000001E-2</v>
      </c>
      <c r="O45" s="72"/>
      <c r="P45" s="67">
        <f>_xll.SNL.Clients.Office.Excel.Functions.SPG(P$2, "IQ_BVPS", "FQ0", $A45)</f>
        <v>20.003</v>
      </c>
      <c r="Q45" s="67">
        <f>_xll.SNL.Clients.Office.Excel.Functions.SPG(Q$2, "IQ_BVPS", "FQ0", $A45)</f>
        <v>27.146000000000001</v>
      </c>
      <c r="R45" s="67">
        <f>_xll.SNL.Clients.Office.Excel.Functions.SPG(R$2, "IQ_BVPS", "FQ0", $A45)</f>
        <v>14.972</v>
      </c>
      <c r="S45" s="67">
        <f>_xll.SNL.Clients.Office.Excel.Functions.SPG(S$2, "IQ_BVPS", "FQ0", $A45)</f>
        <v>14.893000000000001</v>
      </c>
      <c r="T45" s="67">
        <f>_xll.SNL.Clients.Office.Excel.Functions.SPG(T$2, "IQ_BVPS", "FQ0", $A45)</f>
        <v>8.7050000000000001</v>
      </c>
      <c r="U45" s="67">
        <f>_xll.SNL.Clients.Office.Excel.Functions.SPG(U$2, "IQ_BVPS", "FQ0", $A45)</f>
        <v>17.140999999999998</v>
      </c>
      <c r="V45" s="67"/>
      <c r="W45" s="66">
        <f t="shared" si="4"/>
        <v>46043</v>
      </c>
      <c r="X45" s="92">
        <f t="shared" si="5"/>
        <v>1.0488426735989602</v>
      </c>
      <c r="Y45" s="92">
        <f t="shared" si="6"/>
        <v>0.97472924187725629</v>
      </c>
      <c r="Z45" s="92">
        <f t="shared" si="7"/>
        <v>0.92172054501736578</v>
      </c>
      <c r="AA45" s="92">
        <f t="shared" si="8"/>
        <v>0.84872087557913112</v>
      </c>
      <c r="AB45" s="92">
        <f t="shared" si="9"/>
        <v>0.67432510051694428</v>
      </c>
      <c r="AC45" s="92">
        <f t="shared" si="10"/>
        <v>1.3155591855784379</v>
      </c>
      <c r="AD45" s="92"/>
      <c r="AE45" s="95">
        <f t="shared" si="11"/>
        <v>46043</v>
      </c>
      <c r="AF45" s="93">
        <f>(_xll.SNL.Clients.Office.Excel.Functions.SPG(AF$2, "IQ_Common_div_declared", "FQ0", $A45)*4)/B45</f>
        <v>9.1515729265967585E-2</v>
      </c>
      <c r="AG45" s="93">
        <f>(_xll.SNL.Clients.Office.Excel.Functions.SPG(AG$2, "IQ_Common_div_declared", "FQ0", $A45)*4)/C45</f>
        <v>0.1164021164021164</v>
      </c>
      <c r="AH45" s="93">
        <f>(_xll.SNL.Clients.Office.Excel.Functions.SPG(AH$2, "IQ_Common_div_declared", "FQ0", $A45)*4)/D45</f>
        <v>0.11304347826086956</v>
      </c>
      <c r="AI45" s="93">
        <f>(_xll.SNL.Clients.Office.Excel.Functions.SPG(AI$2, "IQ_Common_div_declared", "FQ0", $A45)*4)/E45</f>
        <v>0.11708860759493671</v>
      </c>
      <c r="AJ45" s="93">
        <f>(_xll.SNL.Clients.Office.Excel.Functions.SPG(AJ$2, "IQ_Common_div_declared", "FQ0", $A45)*4)/F45</f>
        <v>0.17035775127768313</v>
      </c>
      <c r="AK45" s="93">
        <f>(_xll.SNL.Clients.Office.Excel.Functions.SPG(AK$2, "IQ_Common_div_declared", "FQ0", $A45)*4)/G45</f>
        <v>9.0465631929046567E-2</v>
      </c>
    </row>
    <row r="46" spans="1:37" x14ac:dyDescent="0.25">
      <c r="A46" s="66">
        <f t="shared" si="12"/>
        <v>46042</v>
      </c>
      <c r="B46" s="71">
        <v>20.64</v>
      </c>
      <c r="C46" s="71">
        <v>26.08</v>
      </c>
      <c r="D46" s="71">
        <v>13.69</v>
      </c>
      <c r="E46" s="71">
        <v>12.42</v>
      </c>
      <c r="F46" s="71">
        <v>5.72</v>
      </c>
      <c r="G46" s="71">
        <v>22.08</v>
      </c>
      <c r="H46" s="71"/>
      <c r="I46" s="71">
        <v>14.33</v>
      </c>
      <c r="J46" s="72">
        <v>3.6000000000000004E-2</v>
      </c>
      <c r="K46" s="72">
        <v>3.6799999999999999E-2</v>
      </c>
      <c r="L46" s="72">
        <v>3.840185375888816E-2</v>
      </c>
      <c r="M46" s="72">
        <v>3.6000000000000004E-2</v>
      </c>
      <c r="N46" s="70">
        <f>_xll.SNL.Clients.Office.Excel.Functions.SPG(N$2, "SP_RATE_VALUE", $A46)/100</f>
        <v>3.6799999999999999E-2</v>
      </c>
      <c r="O46" s="72"/>
      <c r="P46" s="67">
        <f>_xll.SNL.Clients.Office.Excel.Functions.SPG(P$2, "IQ_BVPS", "FQ0", $A46)</f>
        <v>20.003</v>
      </c>
      <c r="Q46" s="67">
        <f>_xll.SNL.Clients.Office.Excel.Functions.SPG(Q$2, "IQ_BVPS", "FQ0", $A46)</f>
        <v>27.146000000000001</v>
      </c>
      <c r="R46" s="67">
        <f>_xll.SNL.Clients.Office.Excel.Functions.SPG(R$2, "IQ_BVPS", "FQ0", $A46)</f>
        <v>14.972</v>
      </c>
      <c r="S46" s="67">
        <f>_xll.SNL.Clients.Office.Excel.Functions.SPG(S$2, "IQ_BVPS", "FQ0", $A46)</f>
        <v>14.893000000000001</v>
      </c>
      <c r="T46" s="67">
        <f>_xll.SNL.Clients.Office.Excel.Functions.SPG(T$2, "IQ_BVPS", "FQ0", $A46)</f>
        <v>8.7050000000000001</v>
      </c>
      <c r="U46" s="67">
        <f>_xll.SNL.Clients.Office.Excel.Functions.SPG(U$2, "IQ_BVPS", "FQ0", $A46)</f>
        <v>17.140999999999998</v>
      </c>
      <c r="V46" s="67"/>
      <c r="W46" s="66">
        <f t="shared" si="4"/>
        <v>46042</v>
      </c>
      <c r="X46" s="92">
        <f t="shared" si="5"/>
        <v>1.0318452232165176</v>
      </c>
      <c r="Y46" s="92">
        <f t="shared" si="6"/>
        <v>0.96073086274220876</v>
      </c>
      <c r="Z46" s="92">
        <f t="shared" si="7"/>
        <v>0.91437349719476357</v>
      </c>
      <c r="AA46" s="92">
        <f t="shared" si="8"/>
        <v>0.83394883502316519</v>
      </c>
      <c r="AB46" s="92">
        <f t="shared" si="9"/>
        <v>0.65709362435381957</v>
      </c>
      <c r="AC46" s="92">
        <f t="shared" si="10"/>
        <v>1.2881395484510823</v>
      </c>
      <c r="AD46" s="92"/>
      <c r="AE46" s="95">
        <f t="shared" si="11"/>
        <v>46042</v>
      </c>
      <c r="AF46" s="93">
        <f>(_xll.SNL.Clients.Office.Excel.Functions.SPG(AF$2, "IQ_Common_div_declared", "FQ0", $A46)*4)/B46</f>
        <v>9.3023255813953487E-2</v>
      </c>
      <c r="AG46" s="93">
        <f>(_xll.SNL.Clients.Office.Excel.Functions.SPG(AG$2, "IQ_Common_div_declared", "FQ0", $A46)*4)/C46</f>
        <v>0.11809815950920247</v>
      </c>
      <c r="AH46" s="93">
        <f>(_xll.SNL.Clients.Office.Excel.Functions.SPG(AH$2, "IQ_Common_div_declared", "FQ0", $A46)*4)/D46</f>
        <v>0.11395178962746531</v>
      </c>
      <c r="AI46" s="93">
        <f>(_xll.SNL.Clients.Office.Excel.Functions.SPG(AI$2, "IQ_Common_div_declared", "FQ0", $A46)*4)/E46</f>
        <v>0.11916264090177134</v>
      </c>
      <c r="AJ46" s="93">
        <f>(_xll.SNL.Clients.Office.Excel.Functions.SPG(AJ$2, "IQ_Common_div_declared", "FQ0", $A46)*4)/F46</f>
        <v>0.17482517482517484</v>
      </c>
      <c r="AK46" s="93">
        <f>(_xll.SNL.Clients.Office.Excel.Functions.SPG(AK$2, "IQ_Common_div_declared", "FQ0", $A46)*4)/G46</f>
        <v>9.2391304347826095E-2</v>
      </c>
    </row>
    <row r="47" spans="1:37" x14ac:dyDescent="0.25">
      <c r="A47" s="66">
        <f t="shared" si="12"/>
        <v>46041</v>
      </c>
      <c r="B47" s="71">
        <v>20.9</v>
      </c>
      <c r="C47" s="71">
        <v>26.51</v>
      </c>
      <c r="D47" s="71">
        <v>13.82</v>
      </c>
      <c r="E47" s="71">
        <v>12.61</v>
      </c>
      <c r="F47" s="71">
        <v>5.79</v>
      </c>
      <c r="G47" s="71">
        <v>22.3</v>
      </c>
      <c r="H47" s="71"/>
      <c r="I47" s="71">
        <v>14.53</v>
      </c>
      <c r="J47" s="72">
        <v>3.5900000000000001E-2</v>
      </c>
      <c r="K47" s="72">
        <v>3.6699999999999997E-2</v>
      </c>
      <c r="L47" s="72">
        <v>3.8301853937885877E-2</v>
      </c>
      <c r="M47" s="72">
        <v>3.5900000000000001E-2</v>
      </c>
      <c r="N47" s="70">
        <f>_xll.SNL.Clients.Office.Excel.Functions.SPG(N$2, "SP_RATE_VALUE", $A47)/100</f>
        <v>3.6699999999999997E-2</v>
      </c>
      <c r="O47" s="72"/>
      <c r="P47" s="67">
        <f>_xll.SNL.Clients.Office.Excel.Functions.SPG(P$2, "IQ_BVPS", "FQ0", $A47)</f>
        <v>20.003</v>
      </c>
      <c r="Q47" s="67">
        <f>_xll.SNL.Clients.Office.Excel.Functions.SPG(Q$2, "IQ_BVPS", "FQ0", $A47)</f>
        <v>27.146000000000001</v>
      </c>
      <c r="R47" s="67">
        <f>_xll.SNL.Clients.Office.Excel.Functions.SPG(R$2, "IQ_BVPS", "FQ0", $A47)</f>
        <v>14.972</v>
      </c>
      <c r="S47" s="67">
        <f>_xll.SNL.Clients.Office.Excel.Functions.SPG(S$2, "IQ_BVPS", "FQ0", $A47)</f>
        <v>14.893000000000001</v>
      </c>
      <c r="T47" s="67">
        <f>_xll.SNL.Clients.Office.Excel.Functions.SPG(T$2, "IQ_BVPS", "FQ0", $A47)</f>
        <v>8.7050000000000001</v>
      </c>
      <c r="U47" s="67">
        <f>_xll.SNL.Clients.Office.Excel.Functions.SPG(U$2, "IQ_BVPS", "FQ0", $A47)</f>
        <v>17.140999999999998</v>
      </c>
      <c r="V47" s="67"/>
      <c r="W47" s="66">
        <f t="shared" si="4"/>
        <v>46041</v>
      </c>
      <c r="X47" s="92">
        <f t="shared" si="5"/>
        <v>1.0448432735089737</v>
      </c>
      <c r="Y47" s="92">
        <f t="shared" si="6"/>
        <v>0.97657113386870997</v>
      </c>
      <c r="Z47" s="92">
        <f t="shared" si="7"/>
        <v>0.92305637189420253</v>
      </c>
      <c r="AA47" s="92">
        <f t="shared" si="8"/>
        <v>0.84670650641240841</v>
      </c>
      <c r="AB47" s="92">
        <f t="shared" si="9"/>
        <v>0.66513497989661119</v>
      </c>
      <c r="AC47" s="92">
        <f t="shared" si="10"/>
        <v>1.3009742722128232</v>
      </c>
      <c r="AD47" s="92"/>
      <c r="AE47" s="95">
        <f t="shared" si="11"/>
        <v>46041</v>
      </c>
      <c r="AF47" s="93">
        <f>(_xll.SNL.Clients.Office.Excel.Functions.SPG(AF$2, "IQ_Common_div_declared", "FQ0", $A47)*4)/B47</f>
        <v>9.186602870813397E-2</v>
      </c>
      <c r="AG47" s="93">
        <f>(_xll.SNL.Clients.Office.Excel.Functions.SPG(AG$2, "IQ_Common_div_declared", "FQ0", $A47)*4)/C47</f>
        <v>0.11618257261410787</v>
      </c>
      <c r="AH47" s="93">
        <f>(_xll.SNL.Clients.Office.Excel.Functions.SPG(AH$2, "IQ_Common_div_declared", "FQ0", $A47)*4)/D47</f>
        <v>0.11287988422575977</v>
      </c>
      <c r="AI47" s="93">
        <f>(_xll.SNL.Clients.Office.Excel.Functions.SPG(AI$2, "IQ_Common_div_declared", "FQ0", $A47)*4)/E47</f>
        <v>0.11736716891356067</v>
      </c>
      <c r="AJ47" s="93">
        <f>(_xll.SNL.Clients.Office.Excel.Functions.SPG(AJ$2, "IQ_Common_div_declared", "FQ0", $A47)*4)/F47</f>
        <v>0.17271157167530224</v>
      </c>
      <c r="AK47" s="93">
        <f>(_xll.SNL.Clients.Office.Excel.Functions.SPG(AK$2, "IQ_Common_div_declared", "FQ0", $A47)*4)/G47</f>
        <v>9.1479820627802688E-2</v>
      </c>
    </row>
    <row r="48" spans="1:37" x14ac:dyDescent="0.25">
      <c r="A48" s="66">
        <f t="shared" si="12"/>
        <v>46038</v>
      </c>
      <c r="B48" s="71">
        <v>20.9</v>
      </c>
      <c r="C48" s="71">
        <v>26.51</v>
      </c>
      <c r="D48" s="71">
        <v>13.82</v>
      </c>
      <c r="E48" s="71">
        <v>12.61</v>
      </c>
      <c r="F48" s="71">
        <v>5.79</v>
      </c>
      <c r="G48" s="71">
        <v>22.3</v>
      </c>
      <c r="H48" s="71"/>
      <c r="I48" s="71">
        <v>14.53</v>
      </c>
      <c r="J48" s="72">
        <v>3.5900000000000001E-2</v>
      </c>
      <c r="K48" s="72">
        <v>3.6699999999999997E-2</v>
      </c>
      <c r="L48" s="72">
        <v>3.8301853937885877E-2</v>
      </c>
      <c r="M48" s="72">
        <v>3.5900000000000001E-2</v>
      </c>
      <c r="N48" s="70">
        <f>_xll.SNL.Clients.Office.Excel.Functions.SPG(N$2, "SP_RATE_VALUE", $A48)/100</f>
        <v>3.6699999999999997E-2</v>
      </c>
      <c r="O48" s="72"/>
      <c r="P48" s="67">
        <f>_xll.SNL.Clients.Office.Excel.Functions.SPG(P$2, "IQ_BVPS", "FQ0", $A48)</f>
        <v>20.003</v>
      </c>
      <c r="Q48" s="67">
        <f>_xll.SNL.Clients.Office.Excel.Functions.SPG(Q$2, "IQ_BVPS", "FQ0", $A48)</f>
        <v>27.146000000000001</v>
      </c>
      <c r="R48" s="67">
        <f>_xll.SNL.Clients.Office.Excel.Functions.SPG(R$2, "IQ_BVPS", "FQ0", $A48)</f>
        <v>14.972</v>
      </c>
      <c r="S48" s="67">
        <f>_xll.SNL.Clients.Office.Excel.Functions.SPG(S$2, "IQ_BVPS", "FQ0", $A48)</f>
        <v>14.893000000000001</v>
      </c>
      <c r="T48" s="67">
        <f>_xll.SNL.Clients.Office.Excel.Functions.SPG(T$2, "IQ_BVPS", "FQ0", $A48)</f>
        <v>8.7050000000000001</v>
      </c>
      <c r="U48" s="67">
        <f>_xll.SNL.Clients.Office.Excel.Functions.SPG(U$2, "IQ_BVPS", "FQ0", $A48)</f>
        <v>17.140999999999998</v>
      </c>
      <c r="V48" s="67"/>
      <c r="W48" s="66">
        <f t="shared" si="4"/>
        <v>46038</v>
      </c>
      <c r="X48" s="92">
        <f t="shared" si="5"/>
        <v>1.0448432735089737</v>
      </c>
      <c r="Y48" s="92">
        <f t="shared" si="6"/>
        <v>0.97657113386870997</v>
      </c>
      <c r="Z48" s="92">
        <f t="shared" si="7"/>
        <v>0.92305637189420253</v>
      </c>
      <c r="AA48" s="92">
        <f t="shared" si="8"/>
        <v>0.84670650641240841</v>
      </c>
      <c r="AB48" s="92">
        <f t="shared" si="9"/>
        <v>0.66513497989661119</v>
      </c>
      <c r="AC48" s="92">
        <f t="shared" si="10"/>
        <v>1.3009742722128232</v>
      </c>
      <c r="AD48" s="92"/>
      <c r="AE48" s="95">
        <f t="shared" si="11"/>
        <v>46038</v>
      </c>
      <c r="AF48" s="93">
        <f>(_xll.SNL.Clients.Office.Excel.Functions.SPG(AF$2, "IQ_Common_div_declared", "FQ0", $A48)*4)/B48</f>
        <v>9.186602870813397E-2</v>
      </c>
      <c r="AG48" s="93">
        <f>(_xll.SNL.Clients.Office.Excel.Functions.SPG(AG$2, "IQ_Common_div_declared", "FQ0", $A48)*4)/C48</f>
        <v>0.11618257261410787</v>
      </c>
      <c r="AH48" s="93">
        <f>(_xll.SNL.Clients.Office.Excel.Functions.SPG(AH$2, "IQ_Common_div_declared", "FQ0", $A48)*4)/D48</f>
        <v>0.11287988422575977</v>
      </c>
      <c r="AI48" s="93">
        <f>(_xll.SNL.Clients.Office.Excel.Functions.SPG(AI$2, "IQ_Common_div_declared", "FQ0", $A48)*4)/E48</f>
        <v>0.11736716891356067</v>
      </c>
      <c r="AJ48" s="93">
        <f>(_xll.SNL.Clients.Office.Excel.Functions.SPG(AJ$2, "IQ_Common_div_declared", "FQ0", $A48)*4)/F48</f>
        <v>0.17271157167530224</v>
      </c>
      <c r="AK48" s="93">
        <f>(_xll.SNL.Clients.Office.Excel.Functions.SPG(AK$2, "IQ_Common_div_declared", "FQ0", $A48)*4)/G48</f>
        <v>9.1479820627802688E-2</v>
      </c>
    </row>
    <row r="49" spans="1:37" x14ac:dyDescent="0.25">
      <c r="A49" s="66">
        <f t="shared" si="12"/>
        <v>46037</v>
      </c>
      <c r="B49" s="71">
        <v>20.99</v>
      </c>
      <c r="C49" s="71">
        <v>26.37</v>
      </c>
      <c r="D49" s="71">
        <v>13.95</v>
      </c>
      <c r="E49" s="71">
        <v>12.73</v>
      </c>
      <c r="F49" s="71">
        <v>5.85</v>
      </c>
      <c r="G49" s="71">
        <v>22.4</v>
      </c>
      <c r="H49" s="71"/>
      <c r="I49" s="71">
        <v>14.6</v>
      </c>
      <c r="J49" s="72">
        <v>3.56E-2</v>
      </c>
      <c r="K49" s="72">
        <v>3.6200000000000003E-2</v>
      </c>
      <c r="L49" s="72">
        <v>3.7401043075101059E-2</v>
      </c>
      <c r="M49" s="72">
        <v>3.56E-2</v>
      </c>
      <c r="N49" s="70">
        <f>_xll.SNL.Clients.Office.Excel.Functions.SPG(N$2, "SP_RATE_VALUE", $A49)/100</f>
        <v>3.6200000000000003E-2</v>
      </c>
      <c r="O49" s="72"/>
      <c r="P49" s="67">
        <f>_xll.SNL.Clients.Office.Excel.Functions.SPG(P$2, "IQ_BVPS", "FQ0", $A49)</f>
        <v>20.003</v>
      </c>
      <c r="Q49" s="67">
        <f>_xll.SNL.Clients.Office.Excel.Functions.SPG(Q$2, "IQ_BVPS", "FQ0", $A49)</f>
        <v>27.146000000000001</v>
      </c>
      <c r="R49" s="67">
        <f>_xll.SNL.Clients.Office.Excel.Functions.SPG(R$2, "IQ_BVPS", "FQ0", $A49)</f>
        <v>14.972</v>
      </c>
      <c r="S49" s="67">
        <f>_xll.SNL.Clients.Office.Excel.Functions.SPG(S$2, "IQ_BVPS", "FQ0", $A49)</f>
        <v>14.893000000000001</v>
      </c>
      <c r="T49" s="67">
        <f>_xll.SNL.Clients.Office.Excel.Functions.SPG(T$2, "IQ_BVPS", "FQ0", $A49)</f>
        <v>8.7050000000000001</v>
      </c>
      <c r="U49" s="67">
        <f>_xll.SNL.Clients.Office.Excel.Functions.SPG(U$2, "IQ_BVPS", "FQ0", $A49)</f>
        <v>17.140999999999998</v>
      </c>
      <c r="V49" s="67"/>
      <c r="W49" s="66">
        <f t="shared" si="4"/>
        <v>46037</v>
      </c>
      <c r="X49" s="92">
        <f t="shared" si="5"/>
        <v>1.0493425986102083</v>
      </c>
      <c r="Y49" s="92">
        <f t="shared" si="6"/>
        <v>0.97141383629263978</v>
      </c>
      <c r="Z49" s="92">
        <f t="shared" si="7"/>
        <v>0.93173924659364149</v>
      </c>
      <c r="AA49" s="92">
        <f t="shared" si="8"/>
        <v>0.85476398307929902</v>
      </c>
      <c r="AB49" s="92">
        <f t="shared" si="9"/>
        <v>0.672027570361861</v>
      </c>
      <c r="AC49" s="92">
        <f t="shared" si="10"/>
        <v>1.3068082375590691</v>
      </c>
      <c r="AD49" s="92"/>
      <c r="AE49" s="95">
        <f t="shared" si="11"/>
        <v>46037</v>
      </c>
      <c r="AF49" s="93">
        <f>(_xll.SNL.Clients.Office.Excel.Functions.SPG(AF$2, "IQ_Common_div_declared", "FQ0", $A49)*4)/B49</f>
        <v>9.1472129585516912E-2</v>
      </c>
      <c r="AG49" s="93">
        <f>(_xll.SNL.Clients.Office.Excel.Functions.SPG(AG$2, "IQ_Common_div_declared", "FQ0", $A49)*4)/C49</f>
        <v>0.1167993932499052</v>
      </c>
      <c r="AH49" s="93">
        <f>(_xll.SNL.Clients.Office.Excel.Functions.SPG(AH$2, "IQ_Common_div_declared", "FQ0", $A49)*4)/D49</f>
        <v>0.11182795698924732</v>
      </c>
      <c r="AI49" s="93">
        <f>(_xll.SNL.Clients.Office.Excel.Functions.SPG(AI$2, "IQ_Common_div_declared", "FQ0", $A49)*4)/E49</f>
        <v>0.11626080125687352</v>
      </c>
      <c r="AJ49" s="93">
        <f>(_xll.SNL.Clients.Office.Excel.Functions.SPG(AJ$2, "IQ_Common_div_declared", "FQ0", $A49)*4)/F49</f>
        <v>0.17094017094017094</v>
      </c>
      <c r="AK49" s="93">
        <f>(_xll.SNL.Clients.Office.Excel.Functions.SPG(AK$2, "IQ_Common_div_declared", "FQ0", $A49)*4)/G49</f>
        <v>9.1071428571428581E-2</v>
      </c>
    </row>
    <row r="50" spans="1:37" x14ac:dyDescent="0.25">
      <c r="A50" s="66">
        <f t="shared" si="12"/>
        <v>46036</v>
      </c>
      <c r="B50" s="71">
        <v>20.88</v>
      </c>
      <c r="C50" s="71">
        <v>26.2</v>
      </c>
      <c r="D50" s="71">
        <v>13.79</v>
      </c>
      <c r="E50" s="71">
        <v>12.68</v>
      </c>
      <c r="F50" s="71">
        <v>5.73</v>
      </c>
      <c r="G50" s="71">
        <v>22.03</v>
      </c>
      <c r="H50" s="71"/>
      <c r="I50" s="71">
        <v>14.47</v>
      </c>
      <c r="J50" s="72">
        <v>3.5099999999999999E-2</v>
      </c>
      <c r="K50" s="72">
        <v>3.56E-2</v>
      </c>
      <c r="L50" s="72">
        <v>3.6600724684341168E-2</v>
      </c>
      <c r="M50" s="72">
        <v>3.5099999999999999E-2</v>
      </c>
      <c r="N50" s="70">
        <f>_xll.SNL.Clients.Office.Excel.Functions.SPG(N$2, "SP_RATE_VALUE", $A50)/100</f>
        <v>3.56E-2</v>
      </c>
      <c r="O50" s="72"/>
      <c r="P50" s="67">
        <f>_xll.SNL.Clients.Office.Excel.Functions.SPG(P$2, "IQ_BVPS", "FQ0", $A50)</f>
        <v>20.003</v>
      </c>
      <c r="Q50" s="67">
        <f>_xll.SNL.Clients.Office.Excel.Functions.SPG(Q$2, "IQ_BVPS", "FQ0", $A50)</f>
        <v>27.146000000000001</v>
      </c>
      <c r="R50" s="67">
        <f>_xll.SNL.Clients.Office.Excel.Functions.SPG(R$2, "IQ_BVPS", "FQ0", $A50)</f>
        <v>14.972</v>
      </c>
      <c r="S50" s="67">
        <f>_xll.SNL.Clients.Office.Excel.Functions.SPG(S$2, "IQ_BVPS", "FQ0", $A50)</f>
        <v>14.893000000000001</v>
      </c>
      <c r="T50" s="67">
        <f>_xll.SNL.Clients.Office.Excel.Functions.SPG(T$2, "IQ_BVPS", "FQ0", $A50)</f>
        <v>8.7050000000000001</v>
      </c>
      <c r="U50" s="67">
        <f>_xll.SNL.Clients.Office.Excel.Functions.SPG(U$2, "IQ_BVPS", "FQ0", $A50)</f>
        <v>17.140999999999998</v>
      </c>
      <c r="V50" s="67"/>
      <c r="W50" s="66">
        <f t="shared" si="4"/>
        <v>46036</v>
      </c>
      <c r="X50" s="92">
        <f t="shared" si="5"/>
        <v>1.0438434234864771</v>
      </c>
      <c r="Y50" s="92">
        <f t="shared" si="6"/>
        <v>0.96515140352169748</v>
      </c>
      <c r="Z50" s="92">
        <f t="shared" si="7"/>
        <v>0.92105263157894735</v>
      </c>
      <c r="AA50" s="92">
        <f t="shared" si="8"/>
        <v>0.85140670113476125</v>
      </c>
      <c r="AB50" s="92">
        <f t="shared" si="9"/>
        <v>0.65824238943136137</v>
      </c>
      <c r="AC50" s="92">
        <f t="shared" si="10"/>
        <v>1.2852225657779595</v>
      </c>
      <c r="AD50" s="92"/>
      <c r="AE50" s="95">
        <f t="shared" si="11"/>
        <v>46036</v>
      </c>
      <c r="AF50" s="93">
        <f>(_xll.SNL.Clients.Office.Excel.Functions.SPG(AF$2, "IQ_Common_div_declared", "FQ0", $A50)*4)/B50</f>
        <v>9.1954022988505746E-2</v>
      </c>
      <c r="AG50" s="93">
        <f>(_xll.SNL.Clients.Office.Excel.Functions.SPG(AG$2, "IQ_Common_div_declared", "FQ0", $A50)*4)/C50</f>
        <v>0.11755725190839696</v>
      </c>
      <c r="AH50" s="93">
        <f>(_xll.SNL.Clients.Office.Excel.Functions.SPG(AH$2, "IQ_Common_div_declared", "FQ0", $A50)*4)/D50</f>
        <v>0.11312545322697608</v>
      </c>
      <c r="AI50" s="93">
        <f>(_xll.SNL.Clients.Office.Excel.Functions.SPG(AI$2, "IQ_Common_div_declared", "FQ0", $A50)*4)/E50</f>
        <v>0.1167192429022082</v>
      </c>
      <c r="AJ50" s="93">
        <f>(_xll.SNL.Clients.Office.Excel.Functions.SPG(AJ$2, "IQ_Common_div_declared", "FQ0", $A50)*4)/F50</f>
        <v>0.17452006980802792</v>
      </c>
      <c r="AK50" s="93">
        <f>(_xll.SNL.Clients.Office.Excel.Functions.SPG(AK$2, "IQ_Common_div_declared", "FQ0", $A50)*4)/G50</f>
        <v>9.2600998638220605E-2</v>
      </c>
    </row>
    <row r="51" spans="1:37" x14ac:dyDescent="0.25">
      <c r="A51" s="66">
        <f t="shared" si="12"/>
        <v>46035</v>
      </c>
      <c r="B51" s="71">
        <v>20.48</v>
      </c>
      <c r="C51" s="71">
        <v>25.8</v>
      </c>
      <c r="D51" s="71">
        <v>13.65</v>
      </c>
      <c r="E51" s="71">
        <v>12.44</v>
      </c>
      <c r="F51" s="71">
        <v>5.59</v>
      </c>
      <c r="G51" s="71">
        <v>21.55</v>
      </c>
      <c r="H51" s="71"/>
      <c r="I51" s="71">
        <v>14.23</v>
      </c>
      <c r="J51" s="72">
        <v>3.5299999999999998E-2</v>
      </c>
      <c r="K51" s="72">
        <v>3.5699999999999996E-2</v>
      </c>
      <c r="L51" s="72">
        <v>3.6500463693439622E-2</v>
      </c>
      <c r="M51" s="72">
        <v>3.5299999999999998E-2</v>
      </c>
      <c r="N51" s="70">
        <f>_xll.SNL.Clients.Office.Excel.Functions.SPG(N$2, "SP_RATE_VALUE", $A51)/100</f>
        <v>3.5699999999999996E-2</v>
      </c>
      <c r="O51" s="72"/>
      <c r="P51" s="67">
        <f>_xll.SNL.Clients.Office.Excel.Functions.SPG(P$2, "IQ_BVPS", "FQ0", $A51)</f>
        <v>20.003</v>
      </c>
      <c r="Q51" s="67">
        <f>_xll.SNL.Clients.Office.Excel.Functions.SPG(Q$2, "IQ_BVPS", "FQ0", $A51)</f>
        <v>27.146000000000001</v>
      </c>
      <c r="R51" s="67">
        <f>_xll.SNL.Clients.Office.Excel.Functions.SPG(R$2, "IQ_BVPS", "FQ0", $A51)</f>
        <v>14.972</v>
      </c>
      <c r="S51" s="67">
        <f>_xll.SNL.Clients.Office.Excel.Functions.SPG(S$2, "IQ_BVPS", "FQ0", $A51)</f>
        <v>14.893000000000001</v>
      </c>
      <c r="T51" s="67">
        <f>_xll.SNL.Clients.Office.Excel.Functions.SPG(T$2, "IQ_BVPS", "FQ0", $A51)</f>
        <v>8.7050000000000001</v>
      </c>
      <c r="U51" s="67">
        <f>_xll.SNL.Clients.Office.Excel.Functions.SPG(U$2, "IQ_BVPS", "FQ0", $A51)</f>
        <v>17.140999999999998</v>
      </c>
      <c r="V51" s="67"/>
      <c r="W51" s="66">
        <f t="shared" si="4"/>
        <v>46035</v>
      </c>
      <c r="X51" s="92">
        <f t="shared" si="5"/>
        <v>1.0238464230365445</v>
      </c>
      <c r="Y51" s="92">
        <f t="shared" si="6"/>
        <v>0.95041626759006848</v>
      </c>
      <c r="Z51" s="92">
        <f t="shared" si="7"/>
        <v>0.91170184344109007</v>
      </c>
      <c r="AA51" s="92">
        <f t="shared" si="8"/>
        <v>0.83529174780098026</v>
      </c>
      <c r="AB51" s="92">
        <f t="shared" si="9"/>
        <v>0.64215967834577825</v>
      </c>
      <c r="AC51" s="92">
        <f t="shared" si="10"/>
        <v>1.2572195321159794</v>
      </c>
      <c r="AD51" s="92"/>
      <c r="AE51" s="95">
        <f t="shared" si="11"/>
        <v>46035</v>
      </c>
      <c r="AF51" s="93">
        <f>(_xll.SNL.Clients.Office.Excel.Functions.SPG(AF$2, "IQ_Common_div_declared", "FQ0", $A51)*4)/B51</f>
        <v>9.375E-2</v>
      </c>
      <c r="AG51" s="93">
        <f>(_xll.SNL.Clients.Office.Excel.Functions.SPG(AG$2, "IQ_Common_div_declared", "FQ0", $A51)*4)/C51</f>
        <v>0.11937984496124031</v>
      </c>
      <c r="AH51" s="93">
        <f>(_xll.SNL.Clients.Office.Excel.Functions.SPG(AH$2, "IQ_Common_div_declared", "FQ0", $A51)*4)/D51</f>
        <v>0.11428571428571428</v>
      </c>
      <c r="AI51" s="93">
        <f>(_xll.SNL.Clients.Office.Excel.Functions.SPG(AI$2, "IQ_Common_div_declared", "FQ0", $A51)*4)/E51</f>
        <v>0.11897106109324759</v>
      </c>
      <c r="AJ51" s="93">
        <f>(_xll.SNL.Clients.Office.Excel.Functions.SPG(AJ$2, "IQ_Common_div_declared", "FQ0", $A51)*4)/F51</f>
        <v>0.17889087656529518</v>
      </c>
      <c r="AK51" s="93">
        <f>(_xll.SNL.Clients.Office.Excel.Functions.SPG(AK$2, "IQ_Common_div_declared", "FQ0", $A51)*4)/G51</f>
        <v>9.4663573085846872E-2</v>
      </c>
    </row>
    <row r="52" spans="1:37" x14ac:dyDescent="0.25">
      <c r="A52" s="66">
        <f t="shared" si="12"/>
        <v>46034</v>
      </c>
      <c r="B52" s="71">
        <v>20.52</v>
      </c>
      <c r="C52" s="71">
        <v>26.07</v>
      </c>
      <c r="D52" s="71">
        <v>13.74</v>
      </c>
      <c r="E52" s="71">
        <v>12.65</v>
      </c>
      <c r="F52" s="71">
        <v>5.63</v>
      </c>
      <c r="G52" s="71">
        <v>21.74</v>
      </c>
      <c r="H52" s="71"/>
      <c r="I52" s="71">
        <v>14.32</v>
      </c>
      <c r="J52" s="72">
        <v>3.5400000000000001E-2</v>
      </c>
      <c r="K52" s="72">
        <v>3.5900000000000001E-2</v>
      </c>
      <c r="L52" s="72">
        <v>3.6900724474334456E-2</v>
      </c>
      <c r="M52" s="72">
        <v>3.5400000000000001E-2</v>
      </c>
      <c r="N52" s="70">
        <f>_xll.SNL.Clients.Office.Excel.Functions.SPG(N$2, "SP_RATE_VALUE", $A52)/100</f>
        <v>3.5900000000000001E-2</v>
      </c>
      <c r="O52" s="72"/>
      <c r="P52" s="67">
        <f>_xll.SNL.Clients.Office.Excel.Functions.SPG(P$2, "IQ_BVPS", "FQ0", $A52)</f>
        <v>20.003</v>
      </c>
      <c r="Q52" s="67">
        <f>_xll.SNL.Clients.Office.Excel.Functions.SPG(Q$2, "IQ_BVPS", "FQ0", $A52)</f>
        <v>27.146000000000001</v>
      </c>
      <c r="R52" s="67">
        <f>_xll.SNL.Clients.Office.Excel.Functions.SPG(R$2, "IQ_BVPS", "FQ0", $A52)</f>
        <v>14.972</v>
      </c>
      <c r="S52" s="67">
        <f>_xll.SNL.Clients.Office.Excel.Functions.SPG(S$2, "IQ_BVPS", "FQ0", $A52)</f>
        <v>14.893000000000001</v>
      </c>
      <c r="T52" s="67">
        <f>_xll.SNL.Clients.Office.Excel.Functions.SPG(T$2, "IQ_BVPS", "FQ0", $A52)</f>
        <v>8.7050000000000001</v>
      </c>
      <c r="U52" s="67">
        <f>_xll.SNL.Clients.Office.Excel.Functions.SPG(U$2, "IQ_BVPS", "FQ0", $A52)</f>
        <v>17.140999999999998</v>
      </c>
      <c r="V52" s="67"/>
      <c r="W52" s="66">
        <f t="shared" si="4"/>
        <v>46034</v>
      </c>
      <c r="X52" s="92">
        <f t="shared" si="5"/>
        <v>1.0258461230815377</v>
      </c>
      <c r="Y52" s="92">
        <f t="shared" si="6"/>
        <v>0.96036248434391802</v>
      </c>
      <c r="Z52" s="92">
        <f t="shared" si="7"/>
        <v>0.91771306438685551</v>
      </c>
      <c r="AA52" s="92">
        <f t="shared" si="8"/>
        <v>0.84939233196803865</v>
      </c>
      <c r="AB52" s="92">
        <f t="shared" si="9"/>
        <v>0.64675473865594479</v>
      </c>
      <c r="AC52" s="92">
        <f t="shared" si="10"/>
        <v>1.2683040662738463</v>
      </c>
      <c r="AD52" s="92"/>
      <c r="AE52" s="95">
        <f t="shared" si="11"/>
        <v>46034</v>
      </c>
      <c r="AF52" s="93">
        <f>(_xll.SNL.Clients.Office.Excel.Functions.SPG(AF$2, "IQ_Common_div_declared", "FQ0", $A52)*4)/B52</f>
        <v>9.3567251461988299E-2</v>
      </c>
      <c r="AG52" s="93">
        <f>(_xll.SNL.Clients.Office.Excel.Functions.SPG(AG$2, "IQ_Common_div_declared", "FQ0", $A52)*4)/C52</f>
        <v>0.11814345991561181</v>
      </c>
      <c r="AH52" s="93">
        <f>(_xll.SNL.Clients.Office.Excel.Functions.SPG(AH$2, "IQ_Common_div_declared", "FQ0", $A52)*4)/D52</f>
        <v>0.11353711790393013</v>
      </c>
      <c r="AI52" s="93">
        <f>(_xll.SNL.Clients.Office.Excel.Functions.SPG(AI$2, "IQ_Common_div_declared", "FQ0", $A52)*4)/E52</f>
        <v>0.11699604743083003</v>
      </c>
      <c r="AJ52" s="93">
        <f>(_xll.SNL.Clients.Office.Excel.Functions.SPG(AJ$2, "IQ_Common_div_declared", "FQ0", $A52)*4)/F52</f>
        <v>0.17761989342806395</v>
      </c>
      <c r="AK52" s="93">
        <f>(_xll.SNL.Clients.Office.Excel.Functions.SPG(AK$2, "IQ_Common_div_declared", "FQ0", $A52)*4)/G52</f>
        <v>9.3836246550138003E-2</v>
      </c>
    </row>
    <row r="53" spans="1:37" x14ac:dyDescent="0.25">
      <c r="A53" s="66">
        <f t="shared" si="12"/>
        <v>46031</v>
      </c>
      <c r="B53" s="71">
        <v>20.64</v>
      </c>
      <c r="C53" s="71">
        <v>26.28</v>
      </c>
      <c r="D53" s="71">
        <v>13.69</v>
      </c>
      <c r="E53" s="71">
        <v>12.56</v>
      </c>
      <c r="F53" s="71">
        <v>5.58</v>
      </c>
      <c r="G53" s="71">
        <v>21.86</v>
      </c>
      <c r="H53" s="71"/>
      <c r="I53" s="71">
        <v>14.34</v>
      </c>
      <c r="J53" s="72">
        <v>3.5400000000000001E-2</v>
      </c>
      <c r="K53" s="72">
        <v>3.5900000000000001E-2</v>
      </c>
      <c r="L53" s="72">
        <v>3.6900724474334456E-2</v>
      </c>
      <c r="M53" s="72">
        <v>3.5400000000000001E-2</v>
      </c>
      <c r="N53" s="70">
        <f>_xll.SNL.Clients.Office.Excel.Functions.SPG(N$2, "SP_RATE_VALUE", $A53)/100</f>
        <v>3.5900000000000001E-2</v>
      </c>
      <c r="O53" s="72"/>
      <c r="P53" s="67">
        <f>_xll.SNL.Clients.Office.Excel.Functions.SPG(P$2, "IQ_BVPS", "FQ0", $A53)</f>
        <v>20.003</v>
      </c>
      <c r="Q53" s="67">
        <f>_xll.SNL.Clients.Office.Excel.Functions.SPG(Q$2, "IQ_BVPS", "FQ0", $A53)</f>
        <v>27.146000000000001</v>
      </c>
      <c r="R53" s="67">
        <f>_xll.SNL.Clients.Office.Excel.Functions.SPG(R$2, "IQ_BVPS", "FQ0", $A53)</f>
        <v>14.972</v>
      </c>
      <c r="S53" s="67">
        <f>_xll.SNL.Clients.Office.Excel.Functions.SPG(S$2, "IQ_BVPS", "FQ0", $A53)</f>
        <v>14.893000000000001</v>
      </c>
      <c r="T53" s="67">
        <f>_xll.SNL.Clients.Office.Excel.Functions.SPG(T$2, "IQ_BVPS", "FQ0", $A53)</f>
        <v>8.7050000000000001</v>
      </c>
      <c r="U53" s="67">
        <f>_xll.SNL.Clients.Office.Excel.Functions.SPG(U$2, "IQ_BVPS", "FQ0", $A53)</f>
        <v>17.140999999999998</v>
      </c>
      <c r="V53" s="67"/>
      <c r="W53" s="66">
        <f t="shared" si="4"/>
        <v>46031</v>
      </c>
      <c r="X53" s="92">
        <f t="shared" si="5"/>
        <v>1.0318452232165176</v>
      </c>
      <c r="Y53" s="92">
        <f t="shared" si="6"/>
        <v>0.96809843070802326</v>
      </c>
      <c r="Z53" s="92">
        <f t="shared" si="7"/>
        <v>0.91437349719476357</v>
      </c>
      <c r="AA53" s="92">
        <f t="shared" si="8"/>
        <v>0.84334922446787086</v>
      </c>
      <c r="AB53" s="92">
        <f t="shared" si="9"/>
        <v>0.64101091326823667</v>
      </c>
      <c r="AC53" s="92">
        <f t="shared" si="10"/>
        <v>1.2753048246893415</v>
      </c>
      <c r="AD53" s="92"/>
      <c r="AE53" s="95">
        <f t="shared" si="11"/>
        <v>46031</v>
      </c>
      <c r="AF53" s="93">
        <f>(_xll.SNL.Clients.Office.Excel.Functions.SPG(AF$2, "IQ_Common_div_declared", "FQ0", $A53)*4)/B53</f>
        <v>9.3023255813953487E-2</v>
      </c>
      <c r="AG53" s="93">
        <f>(_xll.SNL.Clients.Office.Excel.Functions.SPG(AG$2, "IQ_Common_div_declared", "FQ0", $A53)*4)/C53</f>
        <v>0.11719939117199391</v>
      </c>
      <c r="AH53" s="93">
        <f>(_xll.SNL.Clients.Office.Excel.Functions.SPG(AH$2, "IQ_Common_div_declared", "FQ0", $A53)*4)/D53</f>
        <v>0.11395178962746531</v>
      </c>
      <c r="AI53" s="93">
        <f>(_xll.SNL.Clients.Office.Excel.Functions.SPG(AI$2, "IQ_Common_div_declared", "FQ0", $A53)*4)/E53</f>
        <v>0.11783439490445859</v>
      </c>
      <c r="AJ53" s="93">
        <f>(_xll.SNL.Clients.Office.Excel.Functions.SPG(AJ$2, "IQ_Common_div_declared", "FQ0", $A53)*4)/F53</f>
        <v>0.17921146953405018</v>
      </c>
      <c r="AK53" s="93">
        <f>(_xll.SNL.Clients.Office.Excel.Functions.SPG(AK$2, "IQ_Common_div_declared", "FQ0", $A53)*4)/G53</f>
        <v>9.3321134492223248E-2</v>
      </c>
    </row>
    <row r="54" spans="1:37" x14ac:dyDescent="0.25">
      <c r="A54" s="66">
        <f t="shared" si="12"/>
        <v>46030</v>
      </c>
      <c r="B54" s="71">
        <v>20.78</v>
      </c>
      <c r="C54" s="71">
        <v>26.35</v>
      </c>
      <c r="D54" s="71">
        <v>13.81</v>
      </c>
      <c r="E54" s="71">
        <v>12.62</v>
      </c>
      <c r="F54" s="71">
        <v>5.57</v>
      </c>
      <c r="G54" s="71">
        <v>21.9</v>
      </c>
      <c r="H54" s="71"/>
      <c r="I54" s="71">
        <v>14.39</v>
      </c>
      <c r="J54" s="72">
        <v>3.49E-2</v>
      </c>
      <c r="K54" s="72">
        <v>3.56E-2</v>
      </c>
      <c r="L54" s="72">
        <v>3.7001420747350577E-2</v>
      </c>
      <c r="M54" s="72">
        <v>3.49E-2</v>
      </c>
      <c r="N54" s="70">
        <f>_xll.SNL.Clients.Office.Excel.Functions.SPG(N$2, "SP_RATE_VALUE", $A54)/100</f>
        <v>3.56E-2</v>
      </c>
      <c r="O54" s="72"/>
      <c r="P54" s="67">
        <f>_xll.SNL.Clients.Office.Excel.Functions.SPG(P$2, "IQ_BVPS", "FQ0", $A54)</f>
        <v>20.003</v>
      </c>
      <c r="Q54" s="67">
        <f>_xll.SNL.Clients.Office.Excel.Functions.SPG(Q$2, "IQ_BVPS", "FQ0", $A54)</f>
        <v>27.146000000000001</v>
      </c>
      <c r="R54" s="67">
        <f>_xll.SNL.Clients.Office.Excel.Functions.SPG(R$2, "IQ_BVPS", "FQ0", $A54)</f>
        <v>14.972</v>
      </c>
      <c r="S54" s="67">
        <f>_xll.SNL.Clients.Office.Excel.Functions.SPG(S$2, "IQ_BVPS", "FQ0", $A54)</f>
        <v>14.893000000000001</v>
      </c>
      <c r="T54" s="67">
        <f>_xll.SNL.Clients.Office.Excel.Functions.SPG(T$2, "IQ_BVPS", "FQ0", $A54)</f>
        <v>8.7050000000000001</v>
      </c>
      <c r="U54" s="67">
        <f>_xll.SNL.Clients.Office.Excel.Functions.SPG(U$2, "IQ_BVPS", "FQ0", $A54)</f>
        <v>17.140999999999998</v>
      </c>
      <c r="V54" s="67"/>
      <c r="W54" s="66">
        <f t="shared" si="4"/>
        <v>46030</v>
      </c>
      <c r="X54" s="92">
        <f t="shared" si="5"/>
        <v>1.0388441733739939</v>
      </c>
      <c r="Y54" s="92">
        <f t="shared" si="6"/>
        <v>0.97067707949605841</v>
      </c>
      <c r="Z54" s="92">
        <f t="shared" si="7"/>
        <v>0.92238845845578421</v>
      </c>
      <c r="AA54" s="92">
        <f t="shared" si="8"/>
        <v>0.84737796280131594</v>
      </c>
      <c r="AB54" s="92">
        <f t="shared" si="9"/>
        <v>0.63986214819069498</v>
      </c>
      <c r="AC54" s="92">
        <f t="shared" si="10"/>
        <v>1.2776384108278398</v>
      </c>
      <c r="AD54" s="92"/>
      <c r="AE54" s="95">
        <f t="shared" si="11"/>
        <v>46030</v>
      </c>
      <c r="AF54" s="93">
        <f>(_xll.SNL.Clients.Office.Excel.Functions.SPG(AF$2, "IQ_Common_div_declared", "FQ0", $A54)*4)/B54</f>
        <v>9.2396535129932622E-2</v>
      </c>
      <c r="AG54" s="93">
        <f>(_xll.SNL.Clients.Office.Excel.Functions.SPG(AG$2, "IQ_Common_div_declared", "FQ0", $A54)*4)/C54</f>
        <v>0.11688804554079696</v>
      </c>
      <c r="AH54" s="93">
        <f>(_xll.SNL.Clients.Office.Excel.Functions.SPG(AH$2, "IQ_Common_div_declared", "FQ0", $A54)*4)/D54</f>
        <v>0.11296162201303403</v>
      </c>
      <c r="AI54" s="93">
        <f>(_xll.SNL.Clients.Office.Excel.Functions.SPG(AI$2, "IQ_Common_div_declared", "FQ0", $A54)*4)/E54</f>
        <v>0.11727416798732172</v>
      </c>
      <c r="AJ54" s="93">
        <f>(_xll.SNL.Clients.Office.Excel.Functions.SPG(AJ$2, "IQ_Common_div_declared", "FQ0", $A54)*4)/F54</f>
        <v>0.17953321364452424</v>
      </c>
      <c r="AK54" s="93">
        <f>(_xll.SNL.Clients.Office.Excel.Functions.SPG(AK$2, "IQ_Common_div_declared", "FQ0", $A54)*4)/G54</f>
        <v>9.3150684931506855E-2</v>
      </c>
    </row>
    <row r="55" spans="1:37" x14ac:dyDescent="0.25">
      <c r="A55" s="66">
        <f t="shared" si="12"/>
        <v>46029</v>
      </c>
      <c r="B55" s="71">
        <v>20.18</v>
      </c>
      <c r="C55" s="71">
        <v>25.56</v>
      </c>
      <c r="D55" s="71">
        <v>13.48</v>
      </c>
      <c r="E55" s="71">
        <v>12.26</v>
      </c>
      <c r="F55" s="71">
        <v>5.38</v>
      </c>
      <c r="G55" s="71">
        <v>21.2</v>
      </c>
      <c r="H55" s="71"/>
      <c r="I55" s="71">
        <v>13.97</v>
      </c>
      <c r="J55" s="72">
        <v>3.4700000000000002E-2</v>
      </c>
      <c r="K55" s="72">
        <v>3.5299999999999998E-2</v>
      </c>
      <c r="L55" s="72">
        <v>3.6501043982560821E-2</v>
      </c>
      <c r="M55" s="72">
        <v>3.4700000000000002E-2</v>
      </c>
      <c r="N55" s="70">
        <f>_xll.SNL.Clients.Office.Excel.Functions.SPG(N$2, "SP_RATE_VALUE", $A55)/100</f>
        <v>3.5299999999999998E-2</v>
      </c>
      <c r="O55" s="72"/>
      <c r="P55" s="67">
        <f>_xll.SNL.Clients.Office.Excel.Functions.SPG(P$2, "IQ_BVPS", "FQ0", $A55)</f>
        <v>20.003</v>
      </c>
      <c r="Q55" s="67">
        <f>_xll.SNL.Clients.Office.Excel.Functions.SPG(Q$2, "IQ_BVPS", "FQ0", $A55)</f>
        <v>27.146000000000001</v>
      </c>
      <c r="R55" s="67">
        <f>_xll.SNL.Clients.Office.Excel.Functions.SPG(R$2, "IQ_BVPS", "FQ0", $A55)</f>
        <v>14.972</v>
      </c>
      <c r="S55" s="67">
        <f>_xll.SNL.Clients.Office.Excel.Functions.SPG(S$2, "IQ_BVPS", "FQ0", $A55)</f>
        <v>14.893000000000001</v>
      </c>
      <c r="T55" s="67">
        <f>_xll.SNL.Clients.Office.Excel.Functions.SPG(T$2, "IQ_BVPS", "FQ0", $A55)</f>
        <v>8.7050000000000001</v>
      </c>
      <c r="U55" s="67">
        <f>_xll.SNL.Clients.Office.Excel.Functions.SPG(U$2, "IQ_BVPS", "FQ0", $A55)</f>
        <v>17.140999999999998</v>
      </c>
      <c r="V55" s="67"/>
      <c r="W55" s="66">
        <f t="shared" si="4"/>
        <v>46029</v>
      </c>
      <c r="X55" s="92">
        <f t="shared" si="5"/>
        <v>1.0088486726990951</v>
      </c>
      <c r="Y55" s="92">
        <f t="shared" si="6"/>
        <v>0.94157518603109103</v>
      </c>
      <c r="Z55" s="92">
        <f t="shared" si="7"/>
        <v>0.9003473149879776</v>
      </c>
      <c r="AA55" s="92">
        <f t="shared" si="8"/>
        <v>0.82320553280064457</v>
      </c>
      <c r="AB55" s="92">
        <f t="shared" si="9"/>
        <v>0.61803561171740373</v>
      </c>
      <c r="AC55" s="92">
        <f t="shared" si="10"/>
        <v>1.2368006534041189</v>
      </c>
      <c r="AD55" s="92"/>
      <c r="AE55" s="95">
        <f t="shared" si="11"/>
        <v>46029</v>
      </c>
      <c r="AF55" s="93">
        <f>(_xll.SNL.Clients.Office.Excel.Functions.SPG(AF$2, "IQ_Common_div_declared", "FQ0", $A55)*4)/B55</f>
        <v>9.5143706640237857E-2</v>
      </c>
      <c r="AG55" s="93">
        <f>(_xll.SNL.Clients.Office.Excel.Functions.SPG(AG$2, "IQ_Common_div_declared", "FQ0", $A55)*4)/C55</f>
        <v>0.12050078247261346</v>
      </c>
      <c r="AH55" s="93">
        <f>(_xll.SNL.Clients.Office.Excel.Functions.SPG(AH$2, "IQ_Common_div_declared", "FQ0", $A55)*4)/D55</f>
        <v>0.11572700296735905</v>
      </c>
      <c r="AI55" s="93">
        <f>(_xll.SNL.Clients.Office.Excel.Functions.SPG(AI$2, "IQ_Common_div_declared", "FQ0", $A55)*4)/E55</f>
        <v>0.12071778140293637</v>
      </c>
      <c r="AJ55" s="93">
        <f>(_xll.SNL.Clients.Office.Excel.Functions.SPG(AJ$2, "IQ_Common_div_declared", "FQ0", $A55)*4)/F55</f>
        <v>0.18587360594795541</v>
      </c>
      <c r="AK55" s="93">
        <f>(_xll.SNL.Clients.Office.Excel.Functions.SPG(AK$2, "IQ_Common_div_declared", "FQ0", $A55)*4)/G55</f>
        <v>9.6226415094339629E-2</v>
      </c>
    </row>
    <row r="56" spans="1:37" x14ac:dyDescent="0.25">
      <c r="A56" s="66">
        <f t="shared" si="12"/>
        <v>46028</v>
      </c>
      <c r="B56" s="71">
        <v>20.59</v>
      </c>
      <c r="C56" s="71">
        <v>26.57</v>
      </c>
      <c r="D56" s="71">
        <v>13.73</v>
      </c>
      <c r="E56" s="71">
        <v>12.5</v>
      </c>
      <c r="F56" s="71">
        <v>5.49</v>
      </c>
      <c r="G56" s="71">
        <v>21.91</v>
      </c>
      <c r="H56" s="71"/>
      <c r="I56" s="71">
        <v>14.34</v>
      </c>
      <c r="J56" s="72">
        <v>3.4700000000000002E-2</v>
      </c>
      <c r="K56" s="72">
        <v>3.5400000000000001E-2</v>
      </c>
      <c r="L56" s="72">
        <v>3.6801421022032876E-2</v>
      </c>
      <c r="M56" s="72">
        <v>3.4700000000000002E-2</v>
      </c>
      <c r="N56" s="70">
        <f>_xll.SNL.Clients.Office.Excel.Functions.SPG(N$2, "SP_RATE_VALUE", $A56)/100</f>
        <v>3.5400000000000001E-2</v>
      </c>
      <c r="O56" s="72"/>
      <c r="P56" s="67">
        <f>_xll.SNL.Clients.Office.Excel.Functions.SPG(P$2, "IQ_BVPS", "FQ0", $A56)</f>
        <v>20.003</v>
      </c>
      <c r="Q56" s="67">
        <f>_xll.SNL.Clients.Office.Excel.Functions.SPG(Q$2, "IQ_BVPS", "FQ0", $A56)</f>
        <v>27.146000000000001</v>
      </c>
      <c r="R56" s="67">
        <f>_xll.SNL.Clients.Office.Excel.Functions.SPG(R$2, "IQ_BVPS", "FQ0", $A56)</f>
        <v>14.972</v>
      </c>
      <c r="S56" s="67">
        <f>_xll.SNL.Clients.Office.Excel.Functions.SPG(S$2, "IQ_BVPS", "FQ0", $A56)</f>
        <v>14.893000000000001</v>
      </c>
      <c r="T56" s="67">
        <f>_xll.SNL.Clients.Office.Excel.Functions.SPG(T$2, "IQ_BVPS", "FQ0", $A56)</f>
        <v>8.7050000000000001</v>
      </c>
      <c r="U56" s="67">
        <f>_xll.SNL.Clients.Office.Excel.Functions.SPG(U$2, "IQ_BVPS", "FQ0", $A56)</f>
        <v>17.140999999999998</v>
      </c>
      <c r="V56" s="67"/>
      <c r="W56" s="66">
        <f t="shared" si="4"/>
        <v>46028</v>
      </c>
      <c r="X56" s="92">
        <f t="shared" si="5"/>
        <v>1.0293455981602759</v>
      </c>
      <c r="Y56" s="92">
        <f t="shared" si="6"/>
        <v>0.97878140425845428</v>
      </c>
      <c r="Z56" s="92">
        <f t="shared" si="7"/>
        <v>0.91704515094843719</v>
      </c>
      <c r="AA56" s="92">
        <f t="shared" si="8"/>
        <v>0.83932048613442556</v>
      </c>
      <c r="AB56" s="92">
        <f t="shared" si="9"/>
        <v>0.63067202757036189</v>
      </c>
      <c r="AC56" s="92">
        <f t="shared" si="10"/>
        <v>1.2782218073624645</v>
      </c>
      <c r="AD56" s="92"/>
      <c r="AE56" s="95">
        <f t="shared" si="11"/>
        <v>46028</v>
      </c>
      <c r="AF56" s="93">
        <f>(_xll.SNL.Clients.Office.Excel.Functions.SPG(AF$2, "IQ_Common_div_declared", "FQ0", $A56)*4)/B56</f>
        <v>9.3249150072850895E-2</v>
      </c>
      <c r="AG56" s="93">
        <f>(_xll.SNL.Clients.Office.Excel.Functions.SPG(AG$2, "IQ_Common_div_declared", "FQ0", $A56)*4)/C56</f>
        <v>0.11592021076401957</v>
      </c>
      <c r="AH56" s="93">
        <f>(_xll.SNL.Clients.Office.Excel.Functions.SPG(AH$2, "IQ_Common_div_declared", "FQ0", $A56)*4)/D56</f>
        <v>0.11361981063364894</v>
      </c>
      <c r="AI56" s="93">
        <f>(_xll.SNL.Clients.Office.Excel.Functions.SPG(AI$2, "IQ_Common_div_declared", "FQ0", $A56)*4)/E56</f>
        <v>0.11840000000000001</v>
      </c>
      <c r="AJ56" s="93">
        <f>(_xll.SNL.Clients.Office.Excel.Functions.SPG(AJ$2, "IQ_Common_div_declared", "FQ0", $A56)*4)/F56</f>
        <v>0.18214936247723132</v>
      </c>
      <c r="AK56" s="93">
        <f>(_xll.SNL.Clients.Office.Excel.Functions.SPG(AK$2, "IQ_Common_div_declared", "FQ0", $A56)*4)/G56</f>
        <v>9.3108169785486083E-2</v>
      </c>
    </row>
    <row r="57" spans="1:37" x14ac:dyDescent="0.25">
      <c r="A57" s="66">
        <f t="shared" si="12"/>
        <v>46027</v>
      </c>
      <c r="B57" s="71">
        <v>20.73</v>
      </c>
      <c r="C57" s="71">
        <v>26.98</v>
      </c>
      <c r="D57" s="71">
        <v>13.8</v>
      </c>
      <c r="E57" s="71">
        <v>12.65</v>
      </c>
      <c r="F57" s="71">
        <v>5.58</v>
      </c>
      <c r="G57" s="71">
        <v>22.08</v>
      </c>
      <c r="H57" s="71"/>
      <c r="I57" s="71">
        <v>14.45</v>
      </c>
      <c r="J57" s="72">
        <v>3.4599999999999999E-2</v>
      </c>
      <c r="K57" s="72">
        <v>3.5299999999999998E-2</v>
      </c>
      <c r="L57" s="72">
        <v>3.6701421159412995E-2</v>
      </c>
      <c r="M57" s="72">
        <v>3.4599999999999999E-2</v>
      </c>
      <c r="N57" s="70">
        <f>_xll.SNL.Clients.Office.Excel.Functions.SPG(N$2, "SP_RATE_VALUE", $A57)/100</f>
        <v>3.5299999999999998E-2</v>
      </c>
      <c r="O57" s="72"/>
      <c r="P57" s="67">
        <f>_xll.SNL.Clients.Office.Excel.Functions.SPG(P$2, "IQ_BVPS", "FQ0", $A57)</f>
        <v>20.003</v>
      </c>
      <c r="Q57" s="67">
        <f>_xll.SNL.Clients.Office.Excel.Functions.SPG(Q$2, "IQ_BVPS", "FQ0", $A57)</f>
        <v>27.146000000000001</v>
      </c>
      <c r="R57" s="67">
        <f>_xll.SNL.Clients.Office.Excel.Functions.SPG(R$2, "IQ_BVPS", "FQ0", $A57)</f>
        <v>14.972</v>
      </c>
      <c r="S57" s="67">
        <f>_xll.SNL.Clients.Office.Excel.Functions.SPG(S$2, "IQ_BVPS", "FQ0", $A57)</f>
        <v>14.893000000000001</v>
      </c>
      <c r="T57" s="67">
        <f>_xll.SNL.Clients.Office.Excel.Functions.SPG(T$2, "IQ_BVPS", "FQ0", $A57)</f>
        <v>8.7050000000000001</v>
      </c>
      <c r="U57" s="67">
        <f>_xll.SNL.Clients.Office.Excel.Functions.SPG(U$2, "IQ_BVPS", "FQ0", $A57)</f>
        <v>17.140999999999998</v>
      </c>
      <c r="V57" s="67"/>
      <c r="W57" s="66">
        <f t="shared" si="4"/>
        <v>46027</v>
      </c>
      <c r="X57" s="92">
        <f t="shared" si="5"/>
        <v>1.0363445483177522</v>
      </c>
      <c r="Y57" s="92">
        <f t="shared" si="6"/>
        <v>0.99388491858837391</v>
      </c>
      <c r="Z57" s="92">
        <f t="shared" si="7"/>
        <v>0.92172054501736578</v>
      </c>
      <c r="AA57" s="92">
        <f t="shared" si="8"/>
        <v>0.84939233196803865</v>
      </c>
      <c r="AB57" s="92">
        <f t="shared" si="9"/>
        <v>0.64101091326823667</v>
      </c>
      <c r="AC57" s="92">
        <f t="shared" si="10"/>
        <v>1.2881395484510823</v>
      </c>
      <c r="AD57" s="92"/>
      <c r="AE57" s="95">
        <f t="shared" si="11"/>
        <v>46027</v>
      </c>
      <c r="AF57" s="93">
        <f>(_xll.SNL.Clients.Office.Excel.Functions.SPG(AF$2, "IQ_Common_div_declared", "FQ0", $A57)*4)/B57</f>
        <v>9.2619392185238777E-2</v>
      </c>
      <c r="AG57" s="93">
        <f>(_xll.SNL.Clients.Office.Excel.Functions.SPG(AG$2, "IQ_Common_div_declared", "FQ0", $A57)*4)/C57</f>
        <v>0.11415863602668644</v>
      </c>
      <c r="AH57" s="93">
        <f>(_xll.SNL.Clients.Office.Excel.Functions.SPG(AH$2, "IQ_Common_div_declared", "FQ0", $A57)*4)/D57</f>
        <v>0.11304347826086956</v>
      </c>
      <c r="AI57" s="93">
        <f>(_xll.SNL.Clients.Office.Excel.Functions.SPG(AI$2, "IQ_Common_div_declared", "FQ0", $A57)*4)/E57</f>
        <v>0.11699604743083003</v>
      </c>
      <c r="AJ57" s="93">
        <f>(_xll.SNL.Clients.Office.Excel.Functions.SPG(AJ$2, "IQ_Common_div_declared", "FQ0", $A57)*4)/F57</f>
        <v>0.17921146953405018</v>
      </c>
      <c r="AK57" s="93">
        <f>(_xll.SNL.Clients.Office.Excel.Functions.SPG(AK$2, "IQ_Common_div_declared", "FQ0", $A57)*4)/G57</f>
        <v>9.2391304347826095E-2</v>
      </c>
    </row>
    <row r="58" spans="1:37" x14ac:dyDescent="0.25">
      <c r="A58" s="66">
        <f t="shared" si="12"/>
        <v>46024</v>
      </c>
      <c r="B58" s="71">
        <v>20.440000000000001</v>
      </c>
      <c r="C58" s="71">
        <v>26.58</v>
      </c>
      <c r="D58" s="71">
        <v>13.57</v>
      </c>
      <c r="E58" s="71">
        <v>12.56</v>
      </c>
      <c r="F58" s="71">
        <v>5.55</v>
      </c>
      <c r="G58" s="71">
        <v>21.66</v>
      </c>
      <c r="H58" s="71"/>
      <c r="I58" s="71">
        <v>14.26</v>
      </c>
      <c r="J58" s="72">
        <v>3.4700000000000002E-2</v>
      </c>
      <c r="K58" s="72">
        <v>3.5499999999999997E-2</v>
      </c>
      <c r="L58" s="72">
        <v>3.7101856088556762E-2</v>
      </c>
      <c r="M58" s="72">
        <v>3.4700000000000002E-2</v>
      </c>
      <c r="N58" s="70">
        <f>_xll.SNL.Clients.Office.Excel.Functions.SPG(N$2, "SP_RATE_VALUE", $A58)/100</f>
        <v>3.5499999999999997E-2</v>
      </c>
      <c r="O58" s="72"/>
      <c r="P58" s="67">
        <f>_xll.SNL.Clients.Office.Excel.Functions.SPG(P$2, "IQ_BVPS", "FQ0", $A58)</f>
        <v>20.003</v>
      </c>
      <c r="Q58" s="67">
        <f>_xll.SNL.Clients.Office.Excel.Functions.SPG(Q$2, "IQ_BVPS", "FQ0", $A58)</f>
        <v>27.146000000000001</v>
      </c>
      <c r="R58" s="67">
        <f>_xll.SNL.Clients.Office.Excel.Functions.SPG(R$2, "IQ_BVPS", "FQ0", $A58)</f>
        <v>14.972</v>
      </c>
      <c r="S58" s="67">
        <f>_xll.SNL.Clients.Office.Excel.Functions.SPG(S$2, "IQ_BVPS", "FQ0", $A58)</f>
        <v>14.893000000000001</v>
      </c>
      <c r="T58" s="67">
        <f>_xll.SNL.Clients.Office.Excel.Functions.SPG(T$2, "IQ_BVPS", "FQ0", $A58)</f>
        <v>8.7050000000000001</v>
      </c>
      <c r="U58" s="67">
        <f>_xll.SNL.Clients.Office.Excel.Functions.SPG(U$2, "IQ_BVPS", "FQ0", $A58)</f>
        <v>17.140999999999998</v>
      </c>
      <c r="V58" s="67"/>
      <c r="W58" s="66">
        <f t="shared" si="4"/>
        <v>46024</v>
      </c>
      <c r="X58" s="92">
        <f t="shared" si="5"/>
        <v>1.0218467229915513</v>
      </c>
      <c r="Y58" s="92">
        <f t="shared" si="6"/>
        <v>0.9791497826567449</v>
      </c>
      <c r="Z58" s="92">
        <f t="shared" si="7"/>
        <v>0.90635853593374305</v>
      </c>
      <c r="AA58" s="92">
        <f t="shared" si="8"/>
        <v>0.84334922446787086</v>
      </c>
      <c r="AB58" s="92">
        <f t="shared" si="9"/>
        <v>0.63756461803561171</v>
      </c>
      <c r="AC58" s="92">
        <f t="shared" si="10"/>
        <v>1.2636368939968499</v>
      </c>
      <c r="AD58" s="92"/>
      <c r="AE58" s="95">
        <f t="shared" si="11"/>
        <v>46024</v>
      </c>
      <c r="AF58" s="93">
        <f>(_xll.SNL.Clients.Office.Excel.Functions.SPG(AF$2, "IQ_Common_div_declared", "FQ0", $A58)*4)/B58</f>
        <v>9.393346379647749E-2</v>
      </c>
      <c r="AG58" s="93">
        <f>(_xll.SNL.Clients.Office.Excel.Functions.SPG(AG$2, "IQ_Common_div_declared", "FQ0", $A58)*4)/C58</f>
        <v>0.11587659894657638</v>
      </c>
      <c r="AH58" s="93">
        <f>(_xll.SNL.Clients.Office.Excel.Functions.SPG(AH$2, "IQ_Common_div_declared", "FQ0", $A58)*4)/D58</f>
        <v>0.11495946941783346</v>
      </c>
      <c r="AI58" s="93">
        <f>(_xll.SNL.Clients.Office.Excel.Functions.SPG(AI$2, "IQ_Common_div_declared", "FQ0", $A58)*4)/E58</f>
        <v>0.11783439490445859</v>
      </c>
      <c r="AJ58" s="93">
        <f>(_xll.SNL.Clients.Office.Excel.Functions.SPG(AJ$2, "IQ_Common_div_declared", "FQ0", $A58)*4)/F58</f>
        <v>0.1801801801801802</v>
      </c>
      <c r="AK58" s="93">
        <f>(_xll.SNL.Clients.Office.Excel.Functions.SPG(AK$2, "IQ_Common_div_declared", "FQ0", $A58)*4)/G58</f>
        <v>9.4182825484764546E-2</v>
      </c>
    </row>
    <row r="59" spans="1:37" x14ac:dyDescent="0.25">
      <c r="A59" s="66">
        <f t="shared" si="12"/>
        <v>46023</v>
      </c>
      <c r="B59" s="71">
        <v>20.23</v>
      </c>
      <c r="C59" s="71">
        <v>26.33</v>
      </c>
      <c r="D59" s="71">
        <v>13.57</v>
      </c>
      <c r="E59" s="71">
        <v>12.43</v>
      </c>
      <c r="F59" s="71">
        <v>5.47</v>
      </c>
      <c r="G59" s="71">
        <v>21.72</v>
      </c>
      <c r="H59" s="71"/>
      <c r="I59" s="71">
        <v>14.18</v>
      </c>
      <c r="J59" s="72">
        <v>3.4700000000000002E-2</v>
      </c>
      <c r="K59" s="72">
        <v>3.5499999999999997E-2</v>
      </c>
      <c r="L59" s="72">
        <v>3.7101856088556762E-2</v>
      </c>
      <c r="M59" s="72">
        <v>3.4700000000000002E-2</v>
      </c>
      <c r="N59" s="70">
        <f>_xll.SNL.Clients.Office.Excel.Functions.SPG(N$2, "SP_RATE_VALUE", $A59)/100</f>
        <v>3.5499999999999997E-2</v>
      </c>
      <c r="O59" s="72"/>
      <c r="P59" s="67">
        <f>_xll.SNL.Clients.Office.Excel.Functions.SPG(P$2, "IQ_BVPS", "FQ0", $A59)</f>
        <v>20.003</v>
      </c>
      <c r="Q59" s="67">
        <f>_xll.SNL.Clients.Office.Excel.Functions.SPG(Q$2, "IQ_BVPS", "FQ0", $A59)</f>
        <v>27.146000000000001</v>
      </c>
      <c r="R59" s="67">
        <f>_xll.SNL.Clients.Office.Excel.Functions.SPG(R$2, "IQ_BVPS", "FQ0", $A59)</f>
        <v>14.972</v>
      </c>
      <c r="S59" s="67">
        <f>_xll.SNL.Clients.Office.Excel.Functions.SPG(S$2, "IQ_BVPS", "FQ0", $A59)</f>
        <v>14.893000000000001</v>
      </c>
      <c r="T59" s="67">
        <f>_xll.SNL.Clients.Office.Excel.Functions.SPG(T$2, "IQ_BVPS", "FQ0", $A59)</f>
        <v>8.7050000000000001</v>
      </c>
      <c r="U59" s="67">
        <f>_xll.SNL.Clients.Office.Excel.Functions.SPG(U$2, "IQ_BVPS", "FQ0", $A59)</f>
        <v>17.140999999999998</v>
      </c>
      <c r="V59" s="67"/>
      <c r="W59" s="66">
        <f t="shared" si="4"/>
        <v>46023</v>
      </c>
      <c r="X59" s="92">
        <f t="shared" si="5"/>
        <v>1.0113482977553367</v>
      </c>
      <c r="Y59" s="92">
        <f t="shared" si="6"/>
        <v>0.96994032269947683</v>
      </c>
      <c r="Z59" s="92">
        <f t="shared" si="7"/>
        <v>0.90635853593374305</v>
      </c>
      <c r="AA59" s="92">
        <f t="shared" si="8"/>
        <v>0.83462029141207272</v>
      </c>
      <c r="AB59" s="92">
        <f t="shared" si="9"/>
        <v>0.62837449741527851</v>
      </c>
      <c r="AC59" s="92">
        <f t="shared" si="10"/>
        <v>1.2671372732045971</v>
      </c>
      <c r="AD59" s="92"/>
      <c r="AE59" s="95">
        <f t="shared" si="11"/>
        <v>46023</v>
      </c>
      <c r="AF59" s="93">
        <f>(_xll.SNL.Clients.Office.Excel.Functions.SPG(AF$2, "IQ_Common_div_declared", "FQ0", $A59)*4)/B59</f>
        <v>9.4908551655956491E-2</v>
      </c>
      <c r="AG59" s="93">
        <f>(_xll.SNL.Clients.Office.Excel.Functions.SPG(AG$2, "IQ_Common_div_declared", "FQ0", $A59)*4)/C59</f>
        <v>0.11697683251044437</v>
      </c>
      <c r="AH59" s="93">
        <f>(_xll.SNL.Clients.Office.Excel.Functions.SPG(AH$2, "IQ_Common_div_declared", "FQ0", $A59)*4)/D59</f>
        <v>0.11495946941783346</v>
      </c>
      <c r="AI59" s="93">
        <f>(_xll.SNL.Clients.Office.Excel.Functions.SPG(AI$2, "IQ_Common_div_declared", "FQ0", $A59)*4)/E59</f>
        <v>0.11906677393403058</v>
      </c>
      <c r="AJ59" s="93">
        <f>(_xll.SNL.Clients.Office.Excel.Functions.SPG(AJ$2, "IQ_Common_div_declared", "FQ0", $A59)*4)/F59</f>
        <v>0.18281535648994515</v>
      </c>
      <c r="AK59" s="93">
        <f>(_xll.SNL.Clients.Office.Excel.Functions.SPG(AK$2, "IQ_Common_div_declared", "FQ0", $A59)*4)/G59</f>
        <v>9.3922651933701667E-2</v>
      </c>
    </row>
    <row r="60" spans="1:37" x14ac:dyDescent="0.25">
      <c r="A60" s="66">
        <f t="shared" si="12"/>
        <v>46022</v>
      </c>
      <c r="B60" s="71">
        <v>20.23</v>
      </c>
      <c r="C60" s="71">
        <v>26.33</v>
      </c>
      <c r="D60" s="71">
        <v>13.57</v>
      </c>
      <c r="E60" s="71">
        <v>12.43</v>
      </c>
      <c r="F60" s="71">
        <v>5.47</v>
      </c>
      <c r="G60" s="71">
        <v>21.72</v>
      </c>
      <c r="H60" s="71"/>
      <c r="I60" s="71">
        <v>14.18</v>
      </c>
      <c r="J60" s="72">
        <v>3.4700000000000002E-2</v>
      </c>
      <c r="K60" s="72">
        <v>3.5499999999999997E-2</v>
      </c>
      <c r="L60" s="72">
        <v>3.7101856088556762E-2</v>
      </c>
      <c r="M60" s="72">
        <v>3.4700000000000002E-2</v>
      </c>
      <c r="N60" s="70">
        <f>_xll.SNL.Clients.Office.Excel.Functions.SPG(N$2, "SP_RATE_VALUE", $A60)/100</f>
        <v>3.5499999999999997E-2</v>
      </c>
      <c r="O60" s="72"/>
      <c r="P60" s="67">
        <f>_xll.SNL.Clients.Office.Excel.Functions.SPG(P$2, "IQ_BVPS", "FQ0", $A60)</f>
        <v>20.003</v>
      </c>
      <c r="Q60" s="67">
        <f>_xll.SNL.Clients.Office.Excel.Functions.SPG(Q$2, "IQ_BVPS", "FQ0", $A60)</f>
        <v>27.146000000000001</v>
      </c>
      <c r="R60" s="67">
        <f>_xll.SNL.Clients.Office.Excel.Functions.SPG(R$2, "IQ_BVPS", "FQ0", $A60)</f>
        <v>14.972</v>
      </c>
      <c r="S60" s="67">
        <f>_xll.SNL.Clients.Office.Excel.Functions.SPG(S$2, "IQ_BVPS", "FQ0", $A60)</f>
        <v>14.893000000000001</v>
      </c>
      <c r="T60" s="67">
        <f>_xll.SNL.Clients.Office.Excel.Functions.SPG(T$2, "IQ_BVPS", "FQ0", $A60)</f>
        <v>8.7050000000000001</v>
      </c>
      <c r="U60" s="67">
        <f>_xll.SNL.Clients.Office.Excel.Functions.SPG(U$2, "IQ_BVPS", "FQ0", $A60)</f>
        <v>17.140999999999998</v>
      </c>
      <c r="V60" s="67"/>
      <c r="W60" s="66">
        <f t="shared" si="4"/>
        <v>46022</v>
      </c>
      <c r="X60" s="92">
        <f t="shared" si="5"/>
        <v>1.0113482977553367</v>
      </c>
      <c r="Y60" s="92">
        <f t="shared" si="6"/>
        <v>0.96994032269947683</v>
      </c>
      <c r="Z60" s="92">
        <f t="shared" si="7"/>
        <v>0.90635853593374305</v>
      </c>
      <c r="AA60" s="92">
        <f t="shared" si="8"/>
        <v>0.83462029141207272</v>
      </c>
      <c r="AB60" s="92">
        <f t="shared" si="9"/>
        <v>0.62837449741527851</v>
      </c>
      <c r="AC60" s="92">
        <f t="shared" si="10"/>
        <v>1.2671372732045971</v>
      </c>
      <c r="AD60" s="92"/>
      <c r="AE60" s="95">
        <f t="shared" si="11"/>
        <v>46022</v>
      </c>
      <c r="AF60" s="93">
        <f>(_xll.SNL.Clients.Office.Excel.Functions.SPG(AF$2, "IQ_Common_div_declared", "FQ0", $A60)*4)/B60</f>
        <v>9.4908551655956491E-2</v>
      </c>
      <c r="AG60" s="93">
        <f>(_xll.SNL.Clients.Office.Excel.Functions.SPG(AG$2, "IQ_Common_div_declared", "FQ0", $A60)*4)/C60</f>
        <v>0.11697683251044437</v>
      </c>
      <c r="AH60" s="93">
        <f>(_xll.SNL.Clients.Office.Excel.Functions.SPG(AH$2, "IQ_Common_div_declared", "FQ0", $A60)*4)/D60</f>
        <v>0.11495946941783346</v>
      </c>
      <c r="AI60" s="93">
        <f>(_xll.SNL.Clients.Office.Excel.Functions.SPG(AI$2, "IQ_Common_div_declared", "FQ0", $A60)*4)/E60</f>
        <v>0.11906677393403058</v>
      </c>
      <c r="AJ60" s="93">
        <f>(_xll.SNL.Clients.Office.Excel.Functions.SPG(AJ$2, "IQ_Common_div_declared", "FQ0", $A60)*4)/F60</f>
        <v>0.18281535648994515</v>
      </c>
      <c r="AK60" s="93">
        <f>(_xll.SNL.Clients.Office.Excel.Functions.SPG(AK$2, "IQ_Common_div_declared", "FQ0", $A60)*4)/G60</f>
        <v>9.3922651933701667E-2</v>
      </c>
    </row>
    <row r="61" spans="1:37" x14ac:dyDescent="0.25">
      <c r="A61" s="66">
        <f t="shared" si="12"/>
        <v>46021</v>
      </c>
      <c r="B61" s="71">
        <v>20.29</v>
      </c>
      <c r="C61" s="71">
        <v>27.2</v>
      </c>
      <c r="D61" s="71">
        <v>13.54</v>
      </c>
      <c r="E61" s="71">
        <v>12.76</v>
      </c>
      <c r="F61" s="71">
        <v>5.44</v>
      </c>
      <c r="G61" s="71">
        <v>21.84</v>
      </c>
      <c r="H61" s="71"/>
      <c r="I61" s="71">
        <v>14.16</v>
      </c>
      <c r="J61" s="72">
        <v>3.4500000000000003E-2</v>
      </c>
      <c r="K61" s="72">
        <v>3.5000000000000003E-2</v>
      </c>
      <c r="L61" s="72">
        <v>3.6000725104718301E-2</v>
      </c>
      <c r="M61" s="72">
        <v>3.4500000000000003E-2</v>
      </c>
      <c r="N61" s="70">
        <f>_xll.SNL.Clients.Office.Excel.Functions.SPG(N$2, "SP_RATE_VALUE", $A61)/100</f>
        <v>3.5000000000000003E-2</v>
      </c>
      <c r="O61" s="72"/>
      <c r="P61" s="67">
        <f>_xll.SNL.Clients.Office.Excel.Functions.SPG(P$2, "IQ_BVPS", "FQ0", $A61)</f>
        <v>20.003</v>
      </c>
      <c r="Q61" s="67">
        <f>_xll.SNL.Clients.Office.Excel.Functions.SPG(Q$2, "IQ_BVPS", "FQ0", $A61)</f>
        <v>27.146000000000001</v>
      </c>
      <c r="R61" s="67">
        <f>_xll.SNL.Clients.Office.Excel.Functions.SPG(R$2, "IQ_BVPS", "FQ0", $A61)</f>
        <v>14.972</v>
      </c>
      <c r="S61" s="67">
        <f>_xll.SNL.Clients.Office.Excel.Functions.SPG(S$2, "IQ_BVPS", "FQ0", $A61)</f>
        <v>14.893000000000001</v>
      </c>
      <c r="T61" s="67">
        <f>_xll.SNL.Clients.Office.Excel.Functions.SPG(T$2, "IQ_BVPS", "FQ0", $A61)</f>
        <v>8.7050000000000001</v>
      </c>
      <c r="U61" s="67">
        <f>_xll.SNL.Clients.Office.Excel.Functions.SPG(U$2, "IQ_BVPS", "FQ0", $A61)</f>
        <v>17.140999999999998</v>
      </c>
      <c r="V61" s="67"/>
      <c r="W61" s="66">
        <f t="shared" si="4"/>
        <v>46021</v>
      </c>
      <c r="X61" s="92">
        <f t="shared" si="5"/>
        <v>1.0143478478228265</v>
      </c>
      <c r="Y61" s="92">
        <f t="shared" si="6"/>
        <v>1.0019892433507698</v>
      </c>
      <c r="Z61" s="92">
        <f t="shared" si="7"/>
        <v>0.90435479561848786</v>
      </c>
      <c r="AA61" s="92">
        <f t="shared" si="8"/>
        <v>0.85677835224602161</v>
      </c>
      <c r="AB61" s="92">
        <f t="shared" si="9"/>
        <v>0.62492820218265366</v>
      </c>
      <c r="AC61" s="92">
        <f t="shared" si="10"/>
        <v>1.2741380316200923</v>
      </c>
      <c r="AD61" s="92"/>
      <c r="AE61" s="95">
        <f t="shared" si="11"/>
        <v>46021</v>
      </c>
      <c r="AF61" s="93">
        <f>(_xll.SNL.Clients.Office.Excel.Functions.SPG(AF$2, "IQ_Common_div_declared", "FQ0", $A61)*4)/B61</f>
        <v>9.4627895515032034E-2</v>
      </c>
      <c r="AG61" s="93">
        <f>(_xll.SNL.Clients.Office.Excel.Functions.SPG(AG$2, "IQ_Common_div_declared", "FQ0", $A61)*4)/C61</f>
        <v>0.11323529411764706</v>
      </c>
      <c r="AH61" s="93">
        <f>(_xll.SNL.Clients.Office.Excel.Functions.SPG(AH$2, "IQ_Common_div_declared", "FQ0", $A61)*4)/D61</f>
        <v>0.11521418020679469</v>
      </c>
      <c r="AI61" s="93">
        <f>(_xll.SNL.Clients.Office.Excel.Functions.SPG(AI$2, "IQ_Common_div_declared", "FQ0", $A61)*4)/E61</f>
        <v>0.11598746081504702</v>
      </c>
      <c r="AJ61" s="93">
        <f>(_xll.SNL.Clients.Office.Excel.Functions.SPG(AJ$2, "IQ_Common_div_declared", "FQ0", $A61)*4)/F61</f>
        <v>0.18382352941176469</v>
      </c>
      <c r="AK61" s="93">
        <f>(_xll.SNL.Clients.Office.Excel.Functions.SPG(AK$2, "IQ_Common_div_declared", "FQ0", $A61)*4)/G61</f>
        <v>9.3406593406593408E-2</v>
      </c>
    </row>
    <row r="62" spans="1:37" x14ac:dyDescent="0.25">
      <c r="A62" s="66">
        <f t="shared" si="12"/>
        <v>46020</v>
      </c>
      <c r="B62" s="71">
        <v>20.170000000000002</v>
      </c>
      <c r="C62" s="71">
        <v>27.12</v>
      </c>
      <c r="D62" s="71">
        <v>13.5</v>
      </c>
      <c r="E62" s="71">
        <v>12.67</v>
      </c>
      <c r="F62" s="71">
        <v>5.37</v>
      </c>
      <c r="G62" s="71">
        <v>21.66</v>
      </c>
      <c r="H62" s="71"/>
      <c r="I62" s="71">
        <v>14.08</v>
      </c>
      <c r="J62" s="72">
        <v>3.4500000000000003E-2</v>
      </c>
      <c r="K62" s="72">
        <v>3.5099999999999999E-2</v>
      </c>
      <c r="L62" s="72">
        <v>3.6301044184433362E-2</v>
      </c>
      <c r="M62" s="72">
        <v>3.4500000000000003E-2</v>
      </c>
      <c r="N62" s="70">
        <f>_xll.SNL.Clients.Office.Excel.Functions.SPG(N$2, "SP_RATE_VALUE", $A62)/100</f>
        <v>3.5099999999999999E-2</v>
      </c>
      <c r="O62" s="72"/>
      <c r="P62" s="67">
        <f>_xll.SNL.Clients.Office.Excel.Functions.SPG(P$2, "IQ_BVPS", "FQ0", $A62)</f>
        <v>20.003</v>
      </c>
      <c r="Q62" s="67">
        <f>_xll.SNL.Clients.Office.Excel.Functions.SPG(Q$2, "IQ_BVPS", "FQ0", $A62)</f>
        <v>27.146000000000001</v>
      </c>
      <c r="R62" s="67">
        <f>_xll.SNL.Clients.Office.Excel.Functions.SPG(R$2, "IQ_BVPS", "FQ0", $A62)</f>
        <v>14.972</v>
      </c>
      <c r="S62" s="67">
        <f>_xll.SNL.Clients.Office.Excel.Functions.SPG(S$2, "IQ_BVPS", "FQ0", $A62)</f>
        <v>14.893000000000001</v>
      </c>
      <c r="T62" s="67">
        <f>_xll.SNL.Clients.Office.Excel.Functions.SPG(T$2, "IQ_BVPS", "FQ0", $A62)</f>
        <v>8.7050000000000001</v>
      </c>
      <c r="U62" s="67">
        <f>_xll.SNL.Clients.Office.Excel.Functions.SPG(U$2, "IQ_BVPS", "FQ0", $A62)</f>
        <v>17.140999999999998</v>
      </c>
      <c r="V62" s="67"/>
      <c r="W62" s="66">
        <f t="shared" si="4"/>
        <v>46020</v>
      </c>
      <c r="X62" s="92">
        <f t="shared" si="5"/>
        <v>1.008348747687847</v>
      </c>
      <c r="Y62" s="92">
        <f t="shared" si="6"/>
        <v>0.99904221616444411</v>
      </c>
      <c r="Z62" s="92">
        <f t="shared" si="7"/>
        <v>0.90168314186481435</v>
      </c>
      <c r="AA62" s="92">
        <f t="shared" si="8"/>
        <v>0.85073524474585371</v>
      </c>
      <c r="AB62" s="92">
        <f t="shared" si="9"/>
        <v>0.61688684663986215</v>
      </c>
      <c r="AC62" s="92">
        <f t="shared" si="10"/>
        <v>1.2636368939968499</v>
      </c>
      <c r="AD62" s="92"/>
      <c r="AE62" s="95">
        <f t="shared" si="11"/>
        <v>46020</v>
      </c>
      <c r="AF62" s="93">
        <f>(_xll.SNL.Clients.Office.Excel.Functions.SPG(AF$2, "IQ_Common_div_declared", "FQ0", $A62)*4)/B62</f>
        <v>9.5190877540902316E-2</v>
      </c>
      <c r="AG62" s="93">
        <f>(_xll.SNL.Clients.Office.Excel.Functions.SPG(AG$2, "IQ_Common_div_declared", "FQ0", $A62)*4)/C62</f>
        <v>0.11356932153392331</v>
      </c>
      <c r="AH62" s="93">
        <f>(_xll.SNL.Clients.Office.Excel.Functions.SPG(AH$2, "IQ_Common_div_declared", "FQ0", $A62)*4)/D62</f>
        <v>0.11555555555555556</v>
      </c>
      <c r="AI62" s="93">
        <f>(_xll.SNL.Clients.Office.Excel.Functions.SPG(AI$2, "IQ_Common_div_declared", "FQ0", $A62)*4)/E62</f>
        <v>0.11681136543014996</v>
      </c>
      <c r="AJ62" s="93">
        <f>(_xll.SNL.Clients.Office.Excel.Functions.SPG(AJ$2, "IQ_Common_div_declared", "FQ0", $A62)*4)/F62</f>
        <v>0.18621973929236499</v>
      </c>
      <c r="AK62" s="93">
        <f>(_xll.SNL.Clients.Office.Excel.Functions.SPG(AK$2, "IQ_Common_div_declared", "FQ0", $A62)*4)/G62</f>
        <v>9.4182825484764546E-2</v>
      </c>
    </row>
    <row r="63" spans="1:37" x14ac:dyDescent="0.25">
      <c r="A63" s="66">
        <f t="shared" si="12"/>
        <v>46017</v>
      </c>
      <c r="B63" s="71">
        <v>20.2</v>
      </c>
      <c r="C63" s="71">
        <v>27.24</v>
      </c>
      <c r="D63" s="71">
        <v>13.55</v>
      </c>
      <c r="E63" s="71">
        <v>12.73</v>
      </c>
      <c r="F63" s="71">
        <v>5.44</v>
      </c>
      <c r="G63" s="71">
        <v>21.71</v>
      </c>
      <c r="H63" s="71"/>
      <c r="I63" s="71">
        <v>14.52</v>
      </c>
      <c r="J63" s="72">
        <v>3.4599999999999999E-2</v>
      </c>
      <c r="K63" s="72">
        <v>3.5400000000000001E-2</v>
      </c>
      <c r="L63" s="72">
        <v>3.7001856268004785E-2</v>
      </c>
      <c r="M63" s="72">
        <v>3.4599999999999999E-2</v>
      </c>
      <c r="N63" s="70">
        <f>_xll.SNL.Clients.Office.Excel.Functions.SPG(N$2, "SP_RATE_VALUE", $A63)/100</f>
        <v>3.5400000000000001E-2</v>
      </c>
      <c r="O63" s="72"/>
      <c r="P63" s="67">
        <f>_xll.SNL.Clients.Office.Excel.Functions.SPG(P$2, "IQ_BVPS", "FQ0", $A63)</f>
        <v>20.003</v>
      </c>
      <c r="Q63" s="67">
        <f>_xll.SNL.Clients.Office.Excel.Functions.SPG(Q$2, "IQ_BVPS", "FQ0", $A63)</f>
        <v>27.146000000000001</v>
      </c>
      <c r="R63" s="67">
        <f>_xll.SNL.Clients.Office.Excel.Functions.SPG(R$2, "IQ_BVPS", "FQ0", $A63)</f>
        <v>14.972</v>
      </c>
      <c r="S63" s="67">
        <f>_xll.SNL.Clients.Office.Excel.Functions.SPG(S$2, "IQ_BVPS", "FQ0", $A63)</f>
        <v>14.893000000000001</v>
      </c>
      <c r="T63" s="67">
        <f>_xll.SNL.Clients.Office.Excel.Functions.SPG(T$2, "IQ_BVPS", "FQ0", $A63)</f>
        <v>8.7050000000000001</v>
      </c>
      <c r="U63" s="67">
        <f>_xll.SNL.Clients.Office.Excel.Functions.SPG(U$2, "IQ_BVPS", "FQ0", $A63)</f>
        <v>17.140999999999998</v>
      </c>
      <c r="V63" s="67"/>
      <c r="W63" s="66">
        <f t="shared" si="4"/>
        <v>46017</v>
      </c>
      <c r="X63" s="92">
        <f t="shared" si="5"/>
        <v>1.0098485227215916</v>
      </c>
      <c r="Y63" s="92">
        <f t="shared" si="6"/>
        <v>1.0034627569439327</v>
      </c>
      <c r="Z63" s="92">
        <f t="shared" si="7"/>
        <v>0.90502270905690629</v>
      </c>
      <c r="AA63" s="92">
        <f t="shared" si="8"/>
        <v>0.85476398307929902</v>
      </c>
      <c r="AB63" s="92">
        <f t="shared" si="9"/>
        <v>0.62492820218265366</v>
      </c>
      <c r="AC63" s="92">
        <f t="shared" si="10"/>
        <v>1.2665538766699727</v>
      </c>
      <c r="AD63" s="92"/>
      <c r="AE63" s="95">
        <f t="shared" si="11"/>
        <v>46017</v>
      </c>
      <c r="AF63" s="93">
        <f>(_xll.SNL.Clients.Office.Excel.Functions.SPG(AF$2, "IQ_Common_div_declared", "FQ0", $A63)*4)/B63</f>
        <v>9.5049504950495051E-2</v>
      </c>
      <c r="AG63" s="93">
        <f>(_xll.SNL.Clients.Office.Excel.Functions.SPG(AG$2, "IQ_Common_div_declared", "FQ0", $A63)*4)/C63</f>
        <v>0.1130690161527166</v>
      </c>
      <c r="AH63" s="93">
        <f>(_xll.SNL.Clients.Office.Excel.Functions.SPG(AH$2, "IQ_Common_div_declared", "FQ0", $A63)*4)/D63</f>
        <v>0.11512915129151291</v>
      </c>
      <c r="AI63" s="93">
        <f>(_xll.SNL.Clients.Office.Excel.Functions.SPG(AI$2, "IQ_Common_div_declared", "FQ0", $A63)*4)/E63</f>
        <v>0.11626080125687352</v>
      </c>
      <c r="AJ63" s="93">
        <f>(_xll.SNL.Clients.Office.Excel.Functions.SPG(AJ$2, "IQ_Common_div_declared", "FQ0", $A63)*4)/F63</f>
        <v>0.18382352941176469</v>
      </c>
      <c r="AK63" s="93">
        <f>(_xll.SNL.Clients.Office.Excel.Functions.SPG(AK$2, "IQ_Common_div_declared", "FQ0", $A63)*4)/G63</f>
        <v>9.3965914325195757E-2</v>
      </c>
    </row>
    <row r="64" spans="1:37" x14ac:dyDescent="0.25">
      <c r="A64" s="66">
        <f t="shared" si="12"/>
        <v>46016</v>
      </c>
      <c r="B64" s="71">
        <v>20</v>
      </c>
      <c r="C64" s="71">
        <v>27.08</v>
      </c>
      <c r="D64" s="71">
        <v>13.42</v>
      </c>
      <c r="E64" s="71">
        <v>12.59</v>
      </c>
      <c r="F64" s="71">
        <v>5.35</v>
      </c>
      <c r="G64" s="71">
        <v>21.48</v>
      </c>
      <c r="H64" s="71"/>
      <c r="I64" s="71">
        <v>14.38</v>
      </c>
      <c r="J64" s="72">
        <v>3.4700000000000002E-2</v>
      </c>
      <c r="K64" s="72">
        <v>3.56E-2</v>
      </c>
      <c r="L64" s="72">
        <v>3.7402349187737771E-2</v>
      </c>
      <c r="M64" s="72">
        <v>3.4700000000000002E-2</v>
      </c>
      <c r="N64" s="70">
        <f>_xll.SNL.Clients.Office.Excel.Functions.SPG(N$2, "SP_RATE_VALUE", $A64)/100</f>
        <v>3.56E-2</v>
      </c>
      <c r="O64" s="72"/>
      <c r="P64" s="67">
        <f>_xll.SNL.Clients.Office.Excel.Functions.SPG(P$2, "IQ_BVPS", "FQ0", $A64)</f>
        <v>20.003</v>
      </c>
      <c r="Q64" s="67">
        <f>_xll.SNL.Clients.Office.Excel.Functions.SPG(Q$2, "IQ_BVPS", "FQ0", $A64)</f>
        <v>27.146000000000001</v>
      </c>
      <c r="R64" s="67">
        <f>_xll.SNL.Clients.Office.Excel.Functions.SPG(R$2, "IQ_BVPS", "FQ0", $A64)</f>
        <v>14.972</v>
      </c>
      <c r="S64" s="67">
        <f>_xll.SNL.Clients.Office.Excel.Functions.SPG(S$2, "IQ_BVPS", "FQ0", $A64)</f>
        <v>14.893000000000001</v>
      </c>
      <c r="T64" s="67">
        <f>_xll.SNL.Clients.Office.Excel.Functions.SPG(T$2, "IQ_BVPS", "FQ0", $A64)</f>
        <v>8.7050000000000001</v>
      </c>
      <c r="U64" s="67">
        <f>_xll.SNL.Clients.Office.Excel.Functions.SPG(U$2, "IQ_BVPS", "FQ0", $A64)</f>
        <v>17.140999999999998</v>
      </c>
      <c r="V64" s="67"/>
      <c r="W64" s="66">
        <f t="shared" si="4"/>
        <v>46016</v>
      </c>
      <c r="X64" s="92">
        <f t="shared" si="5"/>
        <v>0.99985002249662547</v>
      </c>
      <c r="Y64" s="92">
        <f t="shared" si="6"/>
        <v>0.99756870257128116</v>
      </c>
      <c r="Z64" s="92">
        <f t="shared" si="7"/>
        <v>0.89633983435746734</v>
      </c>
      <c r="AA64" s="92">
        <f t="shared" si="8"/>
        <v>0.84536359363459335</v>
      </c>
      <c r="AB64" s="92">
        <f t="shared" si="9"/>
        <v>0.61458931648477877</v>
      </c>
      <c r="AC64" s="92">
        <f t="shared" si="10"/>
        <v>1.2531357563736072</v>
      </c>
      <c r="AD64" s="92"/>
      <c r="AE64" s="95">
        <f t="shared" si="11"/>
        <v>46016</v>
      </c>
      <c r="AF64" s="93">
        <f>(_xll.SNL.Clients.Office.Excel.Functions.SPG(AF$2, "IQ_Common_div_declared", "FQ0", $A64)*4)/B64</f>
        <v>9.6000000000000002E-2</v>
      </c>
      <c r="AG64" s="93">
        <f>(_xll.SNL.Clients.Office.Excel.Functions.SPG(AG$2, "IQ_Common_div_declared", "FQ0", $A64)*4)/C64</f>
        <v>0.1137370753323486</v>
      </c>
      <c r="AH64" s="93">
        <f>(_xll.SNL.Clients.Office.Excel.Functions.SPG(AH$2, "IQ_Common_div_declared", "FQ0", $A64)*4)/D64</f>
        <v>0.11624441132637854</v>
      </c>
      <c r="AI64" s="93">
        <f>(_xll.SNL.Clients.Office.Excel.Functions.SPG(AI$2, "IQ_Common_div_declared", "FQ0", $A64)*4)/E64</f>
        <v>0.11755361397934869</v>
      </c>
      <c r="AJ64" s="93">
        <f>(_xll.SNL.Clients.Office.Excel.Functions.SPG(AJ$2, "IQ_Common_div_declared", "FQ0", $A64)*4)/F64</f>
        <v>0.18691588785046731</v>
      </c>
      <c r="AK64" s="93">
        <f>(_xll.SNL.Clients.Office.Excel.Functions.SPG(AK$2, "IQ_Common_div_declared", "FQ0", $A64)*4)/G64</f>
        <v>9.4972067039106142E-2</v>
      </c>
    </row>
    <row r="65" spans="1:37" x14ac:dyDescent="0.25">
      <c r="A65" s="66">
        <f t="shared" si="12"/>
        <v>46015</v>
      </c>
      <c r="B65" s="71">
        <v>20</v>
      </c>
      <c r="C65" s="71">
        <v>27.08</v>
      </c>
      <c r="D65" s="71">
        <v>13.42</v>
      </c>
      <c r="E65" s="71">
        <v>12.59</v>
      </c>
      <c r="F65" s="71">
        <v>5.35</v>
      </c>
      <c r="G65" s="71">
        <v>21.48</v>
      </c>
      <c r="H65" s="71"/>
      <c r="I65" s="71">
        <v>14.38</v>
      </c>
      <c r="J65" s="72">
        <v>3.4700000000000002E-2</v>
      </c>
      <c r="K65" s="72">
        <v>3.56E-2</v>
      </c>
      <c r="L65" s="72">
        <v>3.7402349187737771E-2</v>
      </c>
      <c r="M65" s="72">
        <v>3.4700000000000002E-2</v>
      </c>
      <c r="N65" s="70">
        <f>_xll.SNL.Clients.Office.Excel.Functions.SPG(N$2, "SP_RATE_VALUE", $A65)/100</f>
        <v>3.56E-2</v>
      </c>
      <c r="O65" s="72"/>
      <c r="P65" s="67">
        <f>_xll.SNL.Clients.Office.Excel.Functions.SPG(P$2, "IQ_BVPS", "FQ0", $A65)</f>
        <v>20.003</v>
      </c>
      <c r="Q65" s="67">
        <f>_xll.SNL.Clients.Office.Excel.Functions.SPG(Q$2, "IQ_BVPS", "FQ0", $A65)</f>
        <v>27.146000000000001</v>
      </c>
      <c r="R65" s="67">
        <f>_xll.SNL.Clients.Office.Excel.Functions.SPG(R$2, "IQ_BVPS", "FQ0", $A65)</f>
        <v>14.972</v>
      </c>
      <c r="S65" s="67">
        <f>_xll.SNL.Clients.Office.Excel.Functions.SPG(S$2, "IQ_BVPS", "FQ0", $A65)</f>
        <v>14.893000000000001</v>
      </c>
      <c r="T65" s="67">
        <f>_xll.SNL.Clients.Office.Excel.Functions.SPG(T$2, "IQ_BVPS", "FQ0", $A65)</f>
        <v>8.7050000000000001</v>
      </c>
      <c r="U65" s="67">
        <f>_xll.SNL.Clients.Office.Excel.Functions.SPG(U$2, "IQ_BVPS", "FQ0", $A65)</f>
        <v>17.140999999999998</v>
      </c>
      <c r="V65" s="67"/>
      <c r="W65" s="66">
        <f t="shared" si="4"/>
        <v>46015</v>
      </c>
      <c r="X65" s="92">
        <f t="shared" si="5"/>
        <v>0.99985002249662547</v>
      </c>
      <c r="Y65" s="92">
        <f t="shared" si="6"/>
        <v>0.99756870257128116</v>
      </c>
      <c r="Z65" s="92">
        <f t="shared" si="7"/>
        <v>0.89633983435746734</v>
      </c>
      <c r="AA65" s="92">
        <f t="shared" si="8"/>
        <v>0.84536359363459335</v>
      </c>
      <c r="AB65" s="92">
        <f t="shared" si="9"/>
        <v>0.61458931648477877</v>
      </c>
      <c r="AC65" s="92">
        <f t="shared" si="10"/>
        <v>1.2531357563736072</v>
      </c>
      <c r="AD65" s="92"/>
      <c r="AE65" s="95">
        <f t="shared" si="11"/>
        <v>46015</v>
      </c>
      <c r="AF65" s="93">
        <f>(_xll.SNL.Clients.Office.Excel.Functions.SPG(AF$2, "IQ_Common_div_declared", "FQ0", $A65)*4)/B65</f>
        <v>9.6000000000000002E-2</v>
      </c>
      <c r="AG65" s="93">
        <f>(_xll.SNL.Clients.Office.Excel.Functions.SPG(AG$2, "IQ_Common_div_declared", "FQ0", $A65)*4)/C65</f>
        <v>0.1137370753323486</v>
      </c>
      <c r="AH65" s="93">
        <f>(_xll.SNL.Clients.Office.Excel.Functions.SPG(AH$2, "IQ_Common_div_declared", "FQ0", $A65)*4)/D65</f>
        <v>0.11624441132637854</v>
      </c>
      <c r="AI65" s="93">
        <f>(_xll.SNL.Clients.Office.Excel.Functions.SPG(AI$2, "IQ_Common_div_declared", "FQ0", $A65)*4)/E65</f>
        <v>0.11755361397934869</v>
      </c>
      <c r="AJ65" s="93">
        <f>(_xll.SNL.Clients.Office.Excel.Functions.SPG(AJ$2, "IQ_Common_div_declared", "FQ0", $A65)*4)/F65</f>
        <v>0.18691588785046731</v>
      </c>
      <c r="AK65" s="93">
        <f>(_xll.SNL.Clients.Office.Excel.Functions.SPG(AK$2, "IQ_Common_div_declared", "FQ0", $A65)*4)/G65</f>
        <v>9.4972067039106142E-2</v>
      </c>
    </row>
    <row r="66" spans="1:37" x14ac:dyDescent="0.25">
      <c r="A66" s="66">
        <f t="shared" si="12"/>
        <v>46014</v>
      </c>
      <c r="B66" s="71">
        <v>19.920000000000002</v>
      </c>
      <c r="C66" s="71">
        <v>26.92</v>
      </c>
      <c r="D66" s="71">
        <v>13.33</v>
      </c>
      <c r="E66" s="71">
        <v>12.55</v>
      </c>
      <c r="F66" s="71">
        <v>5.3</v>
      </c>
      <c r="G66" s="71">
        <v>21.27</v>
      </c>
      <c r="H66" s="71"/>
      <c r="I66" s="71">
        <v>14.35</v>
      </c>
      <c r="J66" s="72">
        <v>3.4799999999999998E-2</v>
      </c>
      <c r="K66" s="72">
        <v>3.5799999999999998E-2</v>
      </c>
      <c r="L66" s="72">
        <v>3.7802900044811016E-2</v>
      </c>
      <c r="M66" s="72">
        <v>3.4799999999999998E-2</v>
      </c>
      <c r="N66" s="70">
        <f>_xll.SNL.Clients.Office.Excel.Functions.SPG(N$2, "SP_RATE_VALUE", $A66)/100</f>
        <v>3.5799999999999998E-2</v>
      </c>
      <c r="O66" s="72"/>
      <c r="P66" s="67">
        <f>_xll.SNL.Clients.Office.Excel.Functions.SPG(P$2, "IQ_BVPS", "FQ0", $A66)</f>
        <v>20.003</v>
      </c>
      <c r="Q66" s="67">
        <f>_xll.SNL.Clients.Office.Excel.Functions.SPG(Q$2, "IQ_BVPS", "FQ0", $A66)</f>
        <v>27.146000000000001</v>
      </c>
      <c r="R66" s="67">
        <f>_xll.SNL.Clients.Office.Excel.Functions.SPG(R$2, "IQ_BVPS", "FQ0", $A66)</f>
        <v>14.972</v>
      </c>
      <c r="S66" s="67">
        <f>_xll.SNL.Clients.Office.Excel.Functions.SPG(S$2, "IQ_BVPS", "FQ0", $A66)</f>
        <v>14.893000000000001</v>
      </c>
      <c r="T66" s="67">
        <f>_xll.SNL.Clients.Office.Excel.Functions.SPG(T$2, "IQ_BVPS", "FQ0", $A66)</f>
        <v>8.7050000000000001</v>
      </c>
      <c r="U66" s="67">
        <f>_xll.SNL.Clients.Office.Excel.Functions.SPG(U$2, "IQ_BVPS", "FQ0", $A66)</f>
        <v>17.140999999999998</v>
      </c>
      <c r="V66" s="67"/>
      <c r="W66" s="66">
        <f t="shared" si="4"/>
        <v>46014</v>
      </c>
      <c r="X66" s="92">
        <f t="shared" si="5"/>
        <v>0.99585062240663913</v>
      </c>
      <c r="Y66" s="92">
        <f t="shared" si="6"/>
        <v>0.99167464819862972</v>
      </c>
      <c r="Z66" s="92">
        <f t="shared" si="7"/>
        <v>0.89032861341170189</v>
      </c>
      <c r="AA66" s="92">
        <f t="shared" si="8"/>
        <v>0.84267776807896333</v>
      </c>
      <c r="AB66" s="92">
        <f t="shared" si="9"/>
        <v>0.60884549109707065</v>
      </c>
      <c r="AC66" s="92">
        <f t="shared" si="10"/>
        <v>1.2408844291464909</v>
      </c>
      <c r="AD66" s="92"/>
      <c r="AE66" s="95">
        <f t="shared" si="11"/>
        <v>46014</v>
      </c>
      <c r="AF66" s="93">
        <f>(_xll.SNL.Clients.Office.Excel.Functions.SPG(AF$2, "IQ_Common_div_declared", "FQ0", $A66)*4)/B66</f>
        <v>9.638554216867469E-2</v>
      </c>
      <c r="AG66" s="93">
        <f>(_xll.SNL.Clients.Office.Excel.Functions.SPG(AG$2, "IQ_Common_div_declared", "FQ0", $A66)*4)/C66</f>
        <v>0.11441307578008915</v>
      </c>
      <c r="AH66" s="93">
        <f>(_xll.SNL.Clients.Office.Excel.Functions.SPG(AH$2, "IQ_Common_div_declared", "FQ0", $A66)*4)/D66</f>
        <v>0.11702925731432859</v>
      </c>
      <c r="AI66" s="93">
        <f>(_xll.SNL.Clients.Office.Excel.Functions.SPG(AI$2, "IQ_Common_div_declared", "FQ0", $A66)*4)/E66</f>
        <v>0.11792828685258963</v>
      </c>
      <c r="AJ66" s="93">
        <f>(_xll.SNL.Clients.Office.Excel.Functions.SPG(AJ$2, "IQ_Common_div_declared", "FQ0", $A66)*4)/F66</f>
        <v>0.18867924528301888</v>
      </c>
      <c r="AK66" s="93">
        <f>(_xll.SNL.Clients.Office.Excel.Functions.SPG(AK$2, "IQ_Common_div_declared", "FQ0", $A66)*4)/G66</f>
        <v>9.590973201692525E-2</v>
      </c>
    </row>
    <row r="67" spans="1:37" x14ac:dyDescent="0.25">
      <c r="A67" s="66">
        <f t="shared" si="12"/>
        <v>46013</v>
      </c>
      <c r="B67" s="71">
        <v>19.91</v>
      </c>
      <c r="C67" s="71">
        <v>27.11</v>
      </c>
      <c r="D67" s="71">
        <v>13.5</v>
      </c>
      <c r="E67" s="71">
        <v>12.66</v>
      </c>
      <c r="F67" s="71">
        <v>5.4</v>
      </c>
      <c r="G67" s="71">
        <v>21.44</v>
      </c>
      <c r="H67" s="71"/>
      <c r="I67" s="71">
        <v>14.43</v>
      </c>
      <c r="J67" s="72">
        <v>3.44E-2</v>
      </c>
      <c r="K67" s="72">
        <v>3.56E-2</v>
      </c>
      <c r="L67" s="72">
        <v>3.8004177949085394E-2</v>
      </c>
      <c r="M67" s="72">
        <v>3.44E-2</v>
      </c>
      <c r="N67" s="70">
        <f>_xll.SNL.Clients.Office.Excel.Functions.SPG(N$2, "SP_RATE_VALUE", $A67)/100</f>
        <v>3.56E-2</v>
      </c>
      <c r="O67" s="72"/>
      <c r="P67" s="67">
        <f>_xll.SNL.Clients.Office.Excel.Functions.SPG(P$2, "IQ_BVPS", "FQ0", $A67)</f>
        <v>20.003</v>
      </c>
      <c r="Q67" s="67">
        <f>_xll.SNL.Clients.Office.Excel.Functions.SPG(Q$2, "IQ_BVPS", "FQ0", $A67)</f>
        <v>27.146000000000001</v>
      </c>
      <c r="R67" s="67">
        <f>_xll.SNL.Clients.Office.Excel.Functions.SPG(R$2, "IQ_BVPS", "FQ0", $A67)</f>
        <v>14.972</v>
      </c>
      <c r="S67" s="67">
        <f>_xll.SNL.Clients.Office.Excel.Functions.SPG(S$2, "IQ_BVPS", "FQ0", $A67)</f>
        <v>14.893000000000001</v>
      </c>
      <c r="T67" s="67">
        <f>_xll.SNL.Clients.Office.Excel.Functions.SPG(T$2, "IQ_BVPS", "FQ0", $A67)</f>
        <v>8.7050000000000001</v>
      </c>
      <c r="U67" s="67">
        <f>_xll.SNL.Clients.Office.Excel.Functions.SPG(U$2, "IQ_BVPS", "FQ0", $A67)</f>
        <v>17.140999999999998</v>
      </c>
      <c r="V67" s="67"/>
      <c r="W67" s="66">
        <f t="shared" si="4"/>
        <v>46013</v>
      </c>
      <c r="X67" s="92">
        <f t="shared" si="5"/>
        <v>0.99535069739539073</v>
      </c>
      <c r="Y67" s="92">
        <f t="shared" si="6"/>
        <v>0.99867383776615337</v>
      </c>
      <c r="Z67" s="92">
        <f t="shared" si="7"/>
        <v>0.90168314186481435</v>
      </c>
      <c r="AA67" s="92">
        <f t="shared" si="8"/>
        <v>0.85006378835694618</v>
      </c>
      <c r="AB67" s="92">
        <f t="shared" si="9"/>
        <v>0.62033314187248711</v>
      </c>
      <c r="AC67" s="92">
        <f t="shared" si="10"/>
        <v>1.2508021702351091</v>
      </c>
      <c r="AD67" s="92"/>
      <c r="AE67" s="95">
        <f t="shared" si="11"/>
        <v>46013</v>
      </c>
      <c r="AF67" s="93">
        <f>(_xll.SNL.Clients.Office.Excel.Functions.SPG(AF$2, "IQ_Common_div_declared", "FQ0", $A67)*4)/B67</f>
        <v>9.643395278754395E-2</v>
      </c>
      <c r="AG67" s="93">
        <f>(_xll.SNL.Clients.Office.Excel.Functions.SPG(AG$2, "IQ_Common_div_declared", "FQ0", $A67)*4)/C67</f>
        <v>0.11361121357432682</v>
      </c>
      <c r="AH67" s="93">
        <f>(_xll.SNL.Clients.Office.Excel.Functions.SPG(AH$2, "IQ_Common_div_declared", "FQ0", $A67)*4)/D67</f>
        <v>0.11555555555555556</v>
      </c>
      <c r="AI67" s="93">
        <f>(_xll.SNL.Clients.Office.Excel.Functions.SPG(AI$2, "IQ_Common_div_declared", "FQ0", $A67)*4)/E67</f>
        <v>0.11690363349131121</v>
      </c>
      <c r="AJ67" s="93">
        <f>(_xll.SNL.Clients.Office.Excel.Functions.SPG(AJ$2, "IQ_Common_div_declared", "FQ0", $A67)*4)/F67</f>
        <v>0.18518518518518517</v>
      </c>
      <c r="AK67" s="93">
        <f>(_xll.SNL.Clients.Office.Excel.Functions.SPG(AK$2, "IQ_Common_div_declared", "FQ0", $A67)*4)/G67</f>
        <v>9.5149253731343281E-2</v>
      </c>
    </row>
    <row r="68" spans="1:37" x14ac:dyDescent="0.25">
      <c r="A68" s="66">
        <f t="shared" si="12"/>
        <v>46010</v>
      </c>
      <c r="B68" s="71">
        <v>19.940000000000001</v>
      </c>
      <c r="C68" s="71">
        <v>27.37</v>
      </c>
      <c r="D68" s="71">
        <v>13.46</v>
      </c>
      <c r="E68" s="71">
        <v>12.65</v>
      </c>
      <c r="F68" s="71">
        <v>5.41</v>
      </c>
      <c r="G68" s="71">
        <v>21.59</v>
      </c>
      <c r="H68" s="71"/>
      <c r="I68" s="71">
        <v>14.43</v>
      </c>
      <c r="J68" s="72">
        <v>3.4799999999999998E-2</v>
      </c>
      <c r="K68" s="72">
        <v>3.5299999999999998E-2</v>
      </c>
      <c r="L68" s="72">
        <v>3.630072489446845E-2</v>
      </c>
      <c r="M68" s="72">
        <v>3.4799999999999998E-2</v>
      </c>
      <c r="N68" s="70">
        <f>_xll.SNL.Clients.Office.Excel.Functions.SPG(N$2, "SP_RATE_VALUE", $A68)/100</f>
        <v>3.5299999999999998E-2</v>
      </c>
      <c r="O68" s="72"/>
      <c r="P68" s="67">
        <f>_xll.SNL.Clients.Office.Excel.Functions.SPG(P$2, "IQ_BVPS", "FQ0", $A68)</f>
        <v>20.003</v>
      </c>
      <c r="Q68" s="67">
        <f>_xll.SNL.Clients.Office.Excel.Functions.SPG(Q$2, "IQ_BVPS", "FQ0", $A68)</f>
        <v>27.146000000000001</v>
      </c>
      <c r="R68" s="67">
        <f>_xll.SNL.Clients.Office.Excel.Functions.SPG(R$2, "IQ_BVPS", "FQ0", $A68)</f>
        <v>14.972</v>
      </c>
      <c r="S68" s="67">
        <f>_xll.SNL.Clients.Office.Excel.Functions.SPG(S$2, "IQ_BVPS", "FQ0", $A68)</f>
        <v>14.893000000000001</v>
      </c>
      <c r="T68" s="67">
        <f>_xll.SNL.Clients.Office.Excel.Functions.SPG(T$2, "IQ_BVPS", "FQ0", $A68)</f>
        <v>8.7050000000000001</v>
      </c>
      <c r="U68" s="67">
        <f>_xll.SNL.Clients.Office.Excel.Functions.SPG(U$2, "IQ_BVPS", "FQ0", $A68)</f>
        <v>17.140999999999998</v>
      </c>
      <c r="V68" s="67"/>
      <c r="W68" s="66">
        <f t="shared" ref="W68:W131" si="13">A68</f>
        <v>46010</v>
      </c>
      <c r="X68" s="92">
        <f t="shared" ref="X68:X131" si="14">B68/P68</f>
        <v>0.99685047242913571</v>
      </c>
      <c r="Y68" s="92">
        <f t="shared" ref="Y68:Y131" si="15">C68/Q68</f>
        <v>1.0082516761217122</v>
      </c>
      <c r="Z68" s="92">
        <f t="shared" ref="Z68:Z131" si="16">D68/R68</f>
        <v>0.89901148811114084</v>
      </c>
      <c r="AA68" s="92">
        <f t="shared" ref="AA68:AA131" si="17">E68/S68</f>
        <v>0.84939233196803865</v>
      </c>
      <c r="AB68" s="92">
        <f t="shared" ref="AB68:AB131" si="18">F68/T68</f>
        <v>0.6214819069500287</v>
      </c>
      <c r="AC68" s="92">
        <f t="shared" ref="AC68:AC131" si="19">G68/U68</f>
        <v>1.2595531182544777</v>
      </c>
      <c r="AD68" s="92"/>
      <c r="AE68" s="95">
        <f t="shared" ref="AE68:AE131" si="20">A68</f>
        <v>46010</v>
      </c>
      <c r="AF68" s="93">
        <f>(_xll.SNL.Clients.Office.Excel.Functions.SPG(AF$2, "IQ_Common_div_declared", "FQ0", $A68)*4)/B68</f>
        <v>9.6288866599799391E-2</v>
      </c>
      <c r="AG68" s="93">
        <f>(_xll.SNL.Clients.Office.Excel.Functions.SPG(AG$2, "IQ_Common_div_declared", "FQ0", $A68)*4)/C68</f>
        <v>0.11253196930946291</v>
      </c>
      <c r="AH68" s="93">
        <f>(_xll.SNL.Clients.Office.Excel.Functions.SPG(AH$2, "IQ_Common_div_declared", "FQ0", $A68)*4)/D68</f>
        <v>0.11589895988112926</v>
      </c>
      <c r="AI68" s="93">
        <f>(_xll.SNL.Clients.Office.Excel.Functions.SPG(AI$2, "IQ_Common_div_declared", "FQ0", $A68)*4)/E68</f>
        <v>0.11699604743083003</v>
      </c>
      <c r="AJ68" s="93">
        <f>(_xll.SNL.Clients.Office.Excel.Functions.SPG(AJ$2, "IQ_Common_div_declared", "FQ0", $A68)*4)/F68</f>
        <v>0.18484288354898337</v>
      </c>
      <c r="AK68" s="93">
        <f>(_xll.SNL.Clients.Office.Excel.Functions.SPG(AK$2, "IQ_Common_div_declared", "FQ0", $A68)*4)/G68</f>
        <v>9.4488188976377951E-2</v>
      </c>
    </row>
    <row r="69" spans="1:37" x14ac:dyDescent="0.25">
      <c r="A69" s="66">
        <f t="shared" ref="A69:A132" si="21">WORKDAY(A68, -1)</f>
        <v>46009</v>
      </c>
      <c r="B69" s="71">
        <v>20.14</v>
      </c>
      <c r="C69" s="71">
        <v>27.51</v>
      </c>
      <c r="D69" s="71">
        <v>13.48</v>
      </c>
      <c r="E69" s="71">
        <v>12.7</v>
      </c>
      <c r="F69" s="71">
        <v>5.62</v>
      </c>
      <c r="G69" s="71">
        <v>21.76</v>
      </c>
      <c r="H69" s="71"/>
      <c r="I69" s="71">
        <v>14.57</v>
      </c>
      <c r="J69" s="72">
        <v>3.4599999999999999E-2</v>
      </c>
      <c r="K69" s="72">
        <v>3.5000000000000003E-2</v>
      </c>
      <c r="L69" s="72">
        <v>3.5800464007210042E-2</v>
      </c>
      <c r="M69" s="72">
        <v>3.4599999999999999E-2</v>
      </c>
      <c r="N69" s="70">
        <f>_xll.SNL.Clients.Office.Excel.Functions.SPG(N$2, "SP_RATE_VALUE", $A69)/100</f>
        <v>3.5000000000000003E-2</v>
      </c>
      <c r="O69" s="72"/>
      <c r="P69" s="67">
        <f>_xll.SNL.Clients.Office.Excel.Functions.SPG(P$2, "IQ_BVPS", "FQ0", $A69)</f>
        <v>20.003</v>
      </c>
      <c r="Q69" s="67">
        <f>_xll.SNL.Clients.Office.Excel.Functions.SPG(Q$2, "IQ_BVPS", "FQ0", $A69)</f>
        <v>27.146000000000001</v>
      </c>
      <c r="R69" s="67">
        <f>_xll.SNL.Clients.Office.Excel.Functions.SPG(R$2, "IQ_BVPS", "FQ0", $A69)</f>
        <v>14.972</v>
      </c>
      <c r="S69" s="67">
        <f>_xll.SNL.Clients.Office.Excel.Functions.SPG(S$2, "IQ_BVPS", "FQ0", $A69)</f>
        <v>14.893000000000001</v>
      </c>
      <c r="T69" s="67">
        <f>_xll.SNL.Clients.Office.Excel.Functions.SPG(T$2, "IQ_BVPS", "FQ0", $A69)</f>
        <v>8.7050000000000001</v>
      </c>
      <c r="U69" s="67">
        <f>_xll.SNL.Clients.Office.Excel.Functions.SPG(U$2, "IQ_BVPS", "FQ0", $A69)</f>
        <v>17.140999999999998</v>
      </c>
      <c r="V69" s="67"/>
      <c r="W69" s="66">
        <f t="shared" si="13"/>
        <v>46009</v>
      </c>
      <c r="X69" s="92">
        <f t="shared" si="14"/>
        <v>1.0068489726541019</v>
      </c>
      <c r="Y69" s="92">
        <f t="shared" si="15"/>
        <v>1.0134089736977825</v>
      </c>
      <c r="Z69" s="92">
        <f t="shared" si="16"/>
        <v>0.9003473149879776</v>
      </c>
      <c r="AA69" s="92">
        <f t="shared" si="17"/>
        <v>0.85274961391257631</v>
      </c>
      <c r="AB69" s="92">
        <f t="shared" si="18"/>
        <v>0.64560597357840321</v>
      </c>
      <c r="AC69" s="92">
        <f t="shared" si="19"/>
        <v>1.2694708593430957</v>
      </c>
      <c r="AD69" s="92"/>
      <c r="AE69" s="95">
        <f t="shared" si="20"/>
        <v>46009</v>
      </c>
      <c r="AF69" s="93">
        <f>(_xll.SNL.Clients.Office.Excel.Functions.SPG(AF$2, "IQ_Common_div_declared", "FQ0", $A69)*4)/B69</f>
        <v>9.5332671300893734E-2</v>
      </c>
      <c r="AG69" s="93">
        <f>(_xll.SNL.Clients.Office.Excel.Functions.SPG(AG$2, "IQ_Common_div_declared", "FQ0", $A69)*4)/C69</f>
        <v>0.11195928753180662</v>
      </c>
      <c r="AH69" s="93">
        <f>(_xll.SNL.Clients.Office.Excel.Functions.SPG(AH$2, "IQ_Common_div_declared", "FQ0", $A69)*4)/D69</f>
        <v>0.11572700296735905</v>
      </c>
      <c r="AI69" s="93">
        <f>(_xll.SNL.Clients.Office.Excel.Functions.SPG(AI$2, "IQ_Common_div_declared", "FQ0", $A69)*4)/E69</f>
        <v>0.11653543307086614</v>
      </c>
      <c r="AJ69" s="93">
        <f>(_xll.SNL.Clients.Office.Excel.Functions.SPG(AJ$2, "IQ_Common_div_declared", "FQ0", $A69)*4)/F69</f>
        <v>0.17793594306049823</v>
      </c>
      <c r="AK69" s="93">
        <f>(_xll.SNL.Clients.Office.Excel.Functions.SPG(AK$2, "IQ_Common_div_declared", "FQ0", $A69)*4)/G69</f>
        <v>9.375E-2</v>
      </c>
    </row>
    <row r="70" spans="1:37" x14ac:dyDescent="0.25">
      <c r="A70" s="66">
        <f t="shared" si="21"/>
        <v>46008</v>
      </c>
      <c r="B70" s="71">
        <v>20.190000000000001</v>
      </c>
      <c r="C70" s="71">
        <v>27.74</v>
      </c>
      <c r="D70" s="71">
        <v>13.54</v>
      </c>
      <c r="E70" s="71">
        <v>12.91</v>
      </c>
      <c r="F70" s="71">
        <v>5.7</v>
      </c>
      <c r="G70" s="71">
        <v>21.76</v>
      </c>
      <c r="H70" s="71"/>
      <c r="I70" s="71">
        <v>14.61</v>
      </c>
      <c r="J70" s="72">
        <v>3.49E-2</v>
      </c>
      <c r="K70" s="72">
        <v>3.5299999999999998E-2</v>
      </c>
      <c r="L70" s="72">
        <v>3.6100463872684507E-2</v>
      </c>
      <c r="M70" s="72">
        <v>3.49E-2</v>
      </c>
      <c r="N70" s="70">
        <f>_xll.SNL.Clients.Office.Excel.Functions.SPG(N$2, "SP_RATE_VALUE", $A70)/100</f>
        <v>3.5299999999999998E-2</v>
      </c>
      <c r="O70" s="72"/>
      <c r="P70" s="67">
        <f>_xll.SNL.Clients.Office.Excel.Functions.SPG(P$2, "IQ_BVPS", "FQ0", $A70)</f>
        <v>20.003</v>
      </c>
      <c r="Q70" s="67">
        <f>_xll.SNL.Clients.Office.Excel.Functions.SPG(Q$2, "IQ_BVPS", "FQ0", $A70)</f>
        <v>27.146000000000001</v>
      </c>
      <c r="R70" s="67">
        <f>_xll.SNL.Clients.Office.Excel.Functions.SPG(R$2, "IQ_BVPS", "FQ0", $A70)</f>
        <v>14.972</v>
      </c>
      <c r="S70" s="67">
        <f>_xll.SNL.Clients.Office.Excel.Functions.SPG(S$2, "IQ_BVPS", "FQ0", $A70)</f>
        <v>14.893000000000001</v>
      </c>
      <c r="T70" s="67">
        <f>_xll.SNL.Clients.Office.Excel.Functions.SPG(T$2, "IQ_BVPS", "FQ0", $A70)</f>
        <v>8.7050000000000001</v>
      </c>
      <c r="U70" s="67">
        <f>_xll.SNL.Clients.Office.Excel.Functions.SPG(U$2, "IQ_BVPS", "FQ0", $A70)</f>
        <v>17.140999999999998</v>
      </c>
      <c r="V70" s="67"/>
      <c r="W70" s="66">
        <f t="shared" si="13"/>
        <v>46008</v>
      </c>
      <c r="X70" s="92">
        <f t="shared" si="14"/>
        <v>1.0093485977103436</v>
      </c>
      <c r="Y70" s="92">
        <f t="shared" si="15"/>
        <v>1.0218816768584689</v>
      </c>
      <c r="Z70" s="92">
        <f t="shared" si="16"/>
        <v>0.90435479561848786</v>
      </c>
      <c r="AA70" s="92">
        <f t="shared" si="17"/>
        <v>0.8668501980796347</v>
      </c>
      <c r="AB70" s="92">
        <f t="shared" si="18"/>
        <v>0.65479609419873641</v>
      </c>
      <c r="AC70" s="92">
        <f t="shared" si="19"/>
        <v>1.2694708593430957</v>
      </c>
      <c r="AD70" s="92"/>
      <c r="AE70" s="95">
        <f t="shared" si="20"/>
        <v>46008</v>
      </c>
      <c r="AF70" s="93">
        <f>(_xll.SNL.Clients.Office.Excel.Functions.SPG(AF$2, "IQ_Common_div_declared", "FQ0", $A70)*4)/B70</f>
        <v>9.5096582466567603E-2</v>
      </c>
      <c r="AG70" s="93">
        <f>(_xll.SNL.Clients.Office.Excel.Functions.SPG(AG$2, "IQ_Common_div_declared", "FQ0", $A70)*4)/C70</f>
        <v>0.11103100216294161</v>
      </c>
      <c r="AH70" s="93">
        <f>(_xll.SNL.Clients.Office.Excel.Functions.SPG(AH$2, "IQ_Common_div_declared", "FQ0", $A70)*4)/D70</f>
        <v>0.11521418020679469</v>
      </c>
      <c r="AI70" s="93">
        <f>(_xll.SNL.Clients.Office.Excel.Functions.SPG(AI$2, "IQ_Common_div_declared", "FQ0", $A70)*4)/E70</f>
        <v>0.11463981409759876</v>
      </c>
      <c r="AJ70" s="93">
        <f>(_xll.SNL.Clients.Office.Excel.Functions.SPG(AJ$2, "IQ_Common_div_declared", "FQ0", $A70)*4)/F70</f>
        <v>0.17543859649122806</v>
      </c>
      <c r="AK70" s="93">
        <f>(_xll.SNL.Clients.Office.Excel.Functions.SPG(AK$2, "IQ_Common_div_declared", "FQ0", $A70)*4)/G70</f>
        <v>9.375E-2</v>
      </c>
    </row>
    <row r="71" spans="1:37" x14ac:dyDescent="0.25">
      <c r="A71" s="66">
        <f t="shared" si="21"/>
        <v>46007</v>
      </c>
      <c r="B71" s="71">
        <v>20.14</v>
      </c>
      <c r="C71" s="71">
        <v>27.84</v>
      </c>
      <c r="D71" s="71">
        <v>13.61</v>
      </c>
      <c r="E71" s="71">
        <v>12.98</v>
      </c>
      <c r="F71" s="71">
        <v>5.87</v>
      </c>
      <c r="G71" s="71">
        <v>21.87</v>
      </c>
      <c r="H71" s="71"/>
      <c r="I71" s="71">
        <v>14.69</v>
      </c>
      <c r="J71" s="72">
        <v>3.4799999999999998E-2</v>
      </c>
      <c r="K71" s="72">
        <v>3.5200000000000002E-2</v>
      </c>
      <c r="L71" s="72">
        <v>3.6000463917517767E-2</v>
      </c>
      <c r="M71" s="72">
        <v>3.4799999999999998E-2</v>
      </c>
      <c r="N71" s="70">
        <f>_xll.SNL.Clients.Office.Excel.Functions.SPG(N$2, "SP_RATE_VALUE", $A71)/100</f>
        <v>3.5200000000000002E-2</v>
      </c>
      <c r="O71" s="72"/>
      <c r="P71" s="67">
        <f>_xll.SNL.Clients.Office.Excel.Functions.SPG(P$2, "IQ_BVPS", "FQ0", $A71)</f>
        <v>20.003</v>
      </c>
      <c r="Q71" s="67">
        <f>_xll.SNL.Clients.Office.Excel.Functions.SPG(Q$2, "IQ_BVPS", "FQ0", $A71)</f>
        <v>27.146000000000001</v>
      </c>
      <c r="R71" s="67">
        <f>_xll.SNL.Clients.Office.Excel.Functions.SPG(R$2, "IQ_BVPS", "FQ0", $A71)</f>
        <v>14.972</v>
      </c>
      <c r="S71" s="67">
        <f>_xll.SNL.Clients.Office.Excel.Functions.SPG(S$2, "IQ_BVPS", "FQ0", $A71)</f>
        <v>14.893000000000001</v>
      </c>
      <c r="T71" s="67">
        <f>_xll.SNL.Clients.Office.Excel.Functions.SPG(T$2, "IQ_BVPS", "FQ0", $A71)</f>
        <v>8.7050000000000001</v>
      </c>
      <c r="U71" s="67">
        <f>_xll.SNL.Clients.Office.Excel.Functions.SPG(U$2, "IQ_BVPS", "FQ0", $A71)</f>
        <v>17.140999999999998</v>
      </c>
      <c r="V71" s="67"/>
      <c r="W71" s="66">
        <f t="shared" si="13"/>
        <v>46007</v>
      </c>
      <c r="X71" s="92">
        <f t="shared" si="14"/>
        <v>1.0068489726541019</v>
      </c>
      <c r="Y71" s="92">
        <f t="shared" si="15"/>
        <v>1.0255654608413762</v>
      </c>
      <c r="Z71" s="92">
        <f t="shared" si="16"/>
        <v>0.90903018968741656</v>
      </c>
      <c r="AA71" s="92">
        <f t="shared" si="17"/>
        <v>0.87155039280198754</v>
      </c>
      <c r="AB71" s="92">
        <f t="shared" si="18"/>
        <v>0.67432510051694428</v>
      </c>
      <c r="AC71" s="92">
        <f t="shared" si="19"/>
        <v>1.2758882212239662</v>
      </c>
      <c r="AD71" s="92"/>
      <c r="AE71" s="95">
        <f t="shared" si="20"/>
        <v>46007</v>
      </c>
      <c r="AF71" s="93">
        <f>(_xll.SNL.Clients.Office.Excel.Functions.SPG(AF$2, "IQ_Common_div_declared", "FQ0", $A71)*4)/B71</f>
        <v>9.5332671300893734E-2</v>
      </c>
      <c r="AG71" s="93">
        <f>(_xll.SNL.Clients.Office.Excel.Functions.SPG(AG$2, "IQ_Common_div_declared", "FQ0", $A71)*4)/C71</f>
        <v>0.11063218390804598</v>
      </c>
      <c r="AH71" s="93">
        <f>(_xll.SNL.Clients.Office.Excel.Functions.SPG(AH$2, "IQ_Common_div_declared", "FQ0", $A71)*4)/D71</f>
        <v>0.11462160176340927</v>
      </c>
      <c r="AI71" s="93">
        <f>(_xll.SNL.Clients.Office.Excel.Functions.SPG(AI$2, "IQ_Common_div_declared", "FQ0", $A71)*4)/E71</f>
        <v>0.11402157164869028</v>
      </c>
      <c r="AJ71" s="93">
        <f>(_xll.SNL.Clients.Office.Excel.Functions.SPG(AJ$2, "IQ_Common_div_declared", "FQ0", $A71)*4)/F71</f>
        <v>0.17035775127768313</v>
      </c>
      <c r="AK71" s="93">
        <f>(_xll.SNL.Clients.Office.Excel.Functions.SPG(AK$2, "IQ_Common_div_declared", "FQ0", $A71)*4)/G71</f>
        <v>9.327846364883402E-2</v>
      </c>
    </row>
    <row r="72" spans="1:37" x14ac:dyDescent="0.25">
      <c r="A72" s="66">
        <f t="shared" si="21"/>
        <v>46006</v>
      </c>
      <c r="B72" s="71">
        <v>20.309999999999999</v>
      </c>
      <c r="C72" s="71">
        <v>28.11</v>
      </c>
      <c r="D72" s="71">
        <v>13.67</v>
      </c>
      <c r="E72" s="71">
        <v>13.01</v>
      </c>
      <c r="F72" s="71">
        <v>5.93</v>
      </c>
      <c r="G72" s="71">
        <v>21.87</v>
      </c>
      <c r="H72" s="71"/>
      <c r="I72" s="71">
        <v>14.74</v>
      </c>
      <c r="J72" s="72">
        <v>3.5099999999999999E-2</v>
      </c>
      <c r="K72" s="72">
        <v>3.56E-2</v>
      </c>
      <c r="L72" s="72">
        <v>3.6600724684341168E-2</v>
      </c>
      <c r="M72" s="72">
        <v>3.5099999999999999E-2</v>
      </c>
      <c r="N72" s="70">
        <f>_xll.SNL.Clients.Office.Excel.Functions.SPG(N$2, "SP_RATE_VALUE", $A72)/100</f>
        <v>3.56E-2</v>
      </c>
      <c r="O72" s="72"/>
      <c r="P72" s="67">
        <f>_xll.SNL.Clients.Office.Excel.Functions.SPG(P$2, "IQ_BVPS", "FQ0", $A72)</f>
        <v>20.003</v>
      </c>
      <c r="Q72" s="67">
        <f>_xll.SNL.Clients.Office.Excel.Functions.SPG(Q$2, "IQ_BVPS", "FQ0", $A72)</f>
        <v>27.146000000000001</v>
      </c>
      <c r="R72" s="67">
        <f>_xll.SNL.Clients.Office.Excel.Functions.SPG(R$2, "IQ_BVPS", "FQ0", $A72)</f>
        <v>14.972</v>
      </c>
      <c r="S72" s="67">
        <f>_xll.SNL.Clients.Office.Excel.Functions.SPG(S$2, "IQ_BVPS", "FQ0", $A72)</f>
        <v>14.893000000000001</v>
      </c>
      <c r="T72" s="67">
        <f>_xll.SNL.Clients.Office.Excel.Functions.SPG(T$2, "IQ_BVPS", "FQ0", $A72)</f>
        <v>8.7050000000000001</v>
      </c>
      <c r="U72" s="67">
        <f>_xll.SNL.Clients.Office.Excel.Functions.SPG(U$2, "IQ_BVPS", "FQ0", $A72)</f>
        <v>17.140999999999998</v>
      </c>
      <c r="V72" s="67"/>
      <c r="W72" s="66">
        <f t="shared" si="13"/>
        <v>46006</v>
      </c>
      <c r="X72" s="92">
        <f t="shared" si="14"/>
        <v>1.0153476978453231</v>
      </c>
      <c r="Y72" s="92">
        <f t="shared" si="15"/>
        <v>1.0355116775952258</v>
      </c>
      <c r="Z72" s="92">
        <f t="shared" si="16"/>
        <v>0.91303767031792682</v>
      </c>
      <c r="AA72" s="92">
        <f t="shared" si="17"/>
        <v>0.87356476196871002</v>
      </c>
      <c r="AB72" s="92">
        <f t="shared" si="18"/>
        <v>0.68121769098219409</v>
      </c>
      <c r="AC72" s="92">
        <f t="shared" si="19"/>
        <v>1.2758882212239662</v>
      </c>
      <c r="AD72" s="92"/>
      <c r="AE72" s="95">
        <f t="shared" si="20"/>
        <v>46006</v>
      </c>
      <c r="AF72" s="93">
        <f>(_xll.SNL.Clients.Office.Excel.Functions.SPG(AF$2, "IQ_Common_div_declared", "FQ0", $A72)*4)/B72</f>
        <v>9.4534711964549489E-2</v>
      </c>
      <c r="AG72" s="93">
        <f>(_xll.SNL.Clients.Office.Excel.Functions.SPG(AG$2, "IQ_Common_div_declared", "FQ0", $A72)*4)/C72</f>
        <v>0.10956954820348631</v>
      </c>
      <c r="AH72" s="93">
        <f>(_xll.SNL.Clients.Office.Excel.Functions.SPG(AH$2, "IQ_Common_div_declared", "FQ0", $A72)*4)/D72</f>
        <v>0.1141185076810534</v>
      </c>
      <c r="AI72" s="93">
        <f>(_xll.SNL.Clients.Office.Excel.Functions.SPG(AI$2, "IQ_Common_div_declared", "FQ0", $A72)*4)/E72</f>
        <v>0.1137586471944658</v>
      </c>
      <c r="AJ72" s="93">
        <f>(_xll.SNL.Clients.Office.Excel.Functions.SPG(AJ$2, "IQ_Common_div_declared", "FQ0", $A72)*4)/F72</f>
        <v>0.16863406408094436</v>
      </c>
      <c r="AK72" s="93">
        <f>(_xll.SNL.Clients.Office.Excel.Functions.SPG(AK$2, "IQ_Common_div_declared", "FQ0", $A72)*4)/G72</f>
        <v>9.327846364883402E-2</v>
      </c>
    </row>
    <row r="73" spans="1:37" x14ac:dyDescent="0.25">
      <c r="A73" s="66">
        <f t="shared" si="21"/>
        <v>46003</v>
      </c>
      <c r="B73" s="71">
        <v>20.85</v>
      </c>
      <c r="C73" s="71">
        <v>28.17</v>
      </c>
      <c r="D73" s="71">
        <v>13.76</v>
      </c>
      <c r="E73" s="71">
        <v>13.05</v>
      </c>
      <c r="F73" s="71">
        <v>6.07</v>
      </c>
      <c r="G73" s="71">
        <v>22.6</v>
      </c>
      <c r="H73" s="71"/>
      <c r="I73" s="71">
        <v>14.84</v>
      </c>
      <c r="J73" s="72">
        <v>3.5200000000000002E-2</v>
      </c>
      <c r="K73" s="72">
        <v>3.5799999999999998E-2</v>
      </c>
      <c r="L73" s="72">
        <v>3.7001043478222195E-2</v>
      </c>
      <c r="M73" s="72">
        <v>3.5200000000000002E-2</v>
      </c>
      <c r="N73" s="70">
        <f>_xll.SNL.Clients.Office.Excel.Functions.SPG(N$2, "SP_RATE_VALUE", $A73)/100</f>
        <v>3.5799999999999998E-2</v>
      </c>
      <c r="O73" s="72"/>
      <c r="P73" s="67">
        <f>_xll.SNL.Clients.Office.Excel.Functions.SPG(P$2, "IQ_BVPS", "FQ0", $A73)</f>
        <v>20.003</v>
      </c>
      <c r="Q73" s="67">
        <f>_xll.SNL.Clients.Office.Excel.Functions.SPG(Q$2, "IQ_BVPS", "FQ0", $A73)</f>
        <v>27.146000000000001</v>
      </c>
      <c r="R73" s="67">
        <f>_xll.SNL.Clients.Office.Excel.Functions.SPG(R$2, "IQ_BVPS", "FQ0", $A73)</f>
        <v>14.972</v>
      </c>
      <c r="S73" s="67">
        <f>_xll.SNL.Clients.Office.Excel.Functions.SPG(S$2, "IQ_BVPS", "FQ0", $A73)</f>
        <v>14.893000000000001</v>
      </c>
      <c r="T73" s="67">
        <f>_xll.SNL.Clients.Office.Excel.Functions.SPG(T$2, "IQ_BVPS", "FQ0", $A73)</f>
        <v>8.7050000000000001</v>
      </c>
      <c r="U73" s="67">
        <f>_xll.SNL.Clients.Office.Excel.Functions.SPG(U$2, "IQ_BVPS", "FQ0", $A73)</f>
        <v>17.140999999999998</v>
      </c>
      <c r="V73" s="67"/>
      <c r="W73" s="66">
        <f t="shared" si="13"/>
        <v>46003</v>
      </c>
      <c r="X73" s="92">
        <f t="shared" si="14"/>
        <v>1.0423436484527322</v>
      </c>
      <c r="Y73" s="92">
        <f t="shared" si="15"/>
        <v>1.0377219479849702</v>
      </c>
      <c r="Z73" s="92">
        <f t="shared" si="16"/>
        <v>0.91904889126369227</v>
      </c>
      <c r="AA73" s="92">
        <f t="shared" si="17"/>
        <v>0.87625058752434026</v>
      </c>
      <c r="AB73" s="92">
        <f t="shared" si="18"/>
        <v>0.69730040206777721</v>
      </c>
      <c r="AC73" s="92">
        <f t="shared" si="19"/>
        <v>1.3184761682515609</v>
      </c>
      <c r="AD73" s="92"/>
      <c r="AE73" s="95">
        <f t="shared" si="20"/>
        <v>46003</v>
      </c>
      <c r="AF73" s="93">
        <f>(_xll.SNL.Clients.Office.Excel.Functions.SPG(AF$2, "IQ_Common_div_declared", "FQ0", $A73)*4)/B73</f>
        <v>9.2086330935251787E-2</v>
      </c>
      <c r="AG73" s="93">
        <f>(_xll.SNL.Clients.Office.Excel.Functions.SPG(AG$2, "IQ_Common_div_declared", "FQ0", $A73)*4)/C73</f>
        <v>0.10933617323393681</v>
      </c>
      <c r="AH73" s="93">
        <f>(_xll.SNL.Clients.Office.Excel.Functions.SPG(AH$2, "IQ_Common_div_declared", "FQ0", $A73)*4)/D73</f>
        <v>0.11337209302325582</v>
      </c>
      <c r="AI73" s="93">
        <f>(_xll.SNL.Clients.Office.Excel.Functions.SPG(AI$2, "IQ_Common_div_declared", "FQ0", $A73)*4)/E73</f>
        <v>0.11340996168582375</v>
      </c>
      <c r="AJ73" s="93">
        <f>(_xll.SNL.Clients.Office.Excel.Functions.SPG(AJ$2, "IQ_Common_div_declared", "FQ0", $A73)*4)/F73</f>
        <v>0.16474464579901152</v>
      </c>
      <c r="AK73" s="93">
        <f>(_xll.SNL.Clients.Office.Excel.Functions.SPG(AK$2, "IQ_Common_div_declared", "FQ0", $A73)*4)/G73</f>
        <v>9.0265486725663716E-2</v>
      </c>
    </row>
    <row r="74" spans="1:37" x14ac:dyDescent="0.25">
      <c r="A74" s="66">
        <f t="shared" si="21"/>
        <v>46002</v>
      </c>
      <c r="B74" s="71">
        <v>20.87</v>
      </c>
      <c r="C74" s="71">
        <v>28.08</v>
      </c>
      <c r="D74" s="71">
        <v>14.22</v>
      </c>
      <c r="E74" s="71">
        <v>13.15</v>
      </c>
      <c r="F74" s="71">
        <v>6.05</v>
      </c>
      <c r="G74" s="71">
        <v>22.59</v>
      </c>
      <c r="H74" s="71"/>
      <c r="I74" s="71">
        <v>14.86</v>
      </c>
      <c r="J74" s="72">
        <v>3.5200000000000002E-2</v>
      </c>
      <c r="K74" s="72">
        <v>3.5499999999999997E-2</v>
      </c>
      <c r="L74" s="72">
        <v>3.6100260844360799E-2</v>
      </c>
      <c r="M74" s="72">
        <v>3.5200000000000002E-2</v>
      </c>
      <c r="N74" s="70">
        <f>_xll.SNL.Clients.Office.Excel.Functions.SPG(N$2, "SP_RATE_VALUE", $A74)/100</f>
        <v>3.5499999999999997E-2</v>
      </c>
      <c r="O74" s="72"/>
      <c r="P74" s="67">
        <f>_xll.SNL.Clients.Office.Excel.Functions.SPG(P$2, "IQ_BVPS", "FQ0", $A74)</f>
        <v>20.003</v>
      </c>
      <c r="Q74" s="67">
        <f>_xll.SNL.Clients.Office.Excel.Functions.SPG(Q$2, "IQ_BVPS", "FQ0", $A74)</f>
        <v>27.146000000000001</v>
      </c>
      <c r="R74" s="67">
        <f>_xll.SNL.Clients.Office.Excel.Functions.SPG(R$2, "IQ_BVPS", "FQ0", $A74)</f>
        <v>14.972</v>
      </c>
      <c r="S74" s="67">
        <f>_xll.SNL.Clients.Office.Excel.Functions.SPG(S$2, "IQ_BVPS", "FQ0", $A74)</f>
        <v>14.893000000000001</v>
      </c>
      <c r="T74" s="67">
        <f>_xll.SNL.Clients.Office.Excel.Functions.SPG(T$2, "IQ_BVPS", "FQ0", $A74)</f>
        <v>8.7050000000000001</v>
      </c>
      <c r="U74" s="67">
        <f>_xll.SNL.Clients.Office.Excel.Functions.SPG(U$2, "IQ_BVPS", "FQ0", $A74)</f>
        <v>17.140999999999998</v>
      </c>
      <c r="V74" s="67"/>
      <c r="W74" s="66">
        <f t="shared" si="13"/>
        <v>46002</v>
      </c>
      <c r="X74" s="92">
        <f t="shared" si="14"/>
        <v>1.0433434984752288</v>
      </c>
      <c r="Y74" s="92">
        <f t="shared" si="15"/>
        <v>1.0344065424003535</v>
      </c>
      <c r="Z74" s="92">
        <f t="shared" si="16"/>
        <v>0.94977290943093784</v>
      </c>
      <c r="AA74" s="92">
        <f t="shared" si="17"/>
        <v>0.88296515141341569</v>
      </c>
      <c r="AB74" s="92">
        <f t="shared" si="18"/>
        <v>0.69500287191269383</v>
      </c>
      <c r="AC74" s="92">
        <f t="shared" si="19"/>
        <v>1.3178927717169362</v>
      </c>
      <c r="AD74" s="92"/>
      <c r="AE74" s="95">
        <f t="shared" si="20"/>
        <v>46002</v>
      </c>
      <c r="AF74" s="93">
        <f>(_xll.SNL.Clients.Office.Excel.Functions.SPG(AF$2, "IQ_Common_div_declared", "FQ0", $A74)*4)/B74</f>
        <v>9.1998083373263054E-2</v>
      </c>
      <c r="AG74" s="93">
        <f>(_xll.SNL.Clients.Office.Excel.Functions.SPG(AG$2, "IQ_Common_div_declared", "FQ0", $A74)*4)/C74</f>
        <v>0.10968660968660969</v>
      </c>
      <c r="AH74" s="93">
        <f>(_xll.SNL.Clients.Office.Excel.Functions.SPG(AH$2, "IQ_Common_div_declared", "FQ0", $A74)*4)/D74</f>
        <v>0.10970464135021096</v>
      </c>
      <c r="AI74" s="93">
        <f>(_xll.SNL.Clients.Office.Excel.Functions.SPG(AI$2, "IQ_Common_div_declared", "FQ0", $A74)*4)/E74</f>
        <v>0.11254752851711027</v>
      </c>
      <c r="AJ74" s="93">
        <f>(_xll.SNL.Clients.Office.Excel.Functions.SPG(AJ$2, "IQ_Common_div_declared", "FQ0", $A74)*4)/F74</f>
        <v>0.16528925619834711</v>
      </c>
      <c r="AK74" s="93">
        <f>(_xll.SNL.Clients.Office.Excel.Functions.SPG(AK$2, "IQ_Common_div_declared", "FQ0", $A74)*4)/G74</f>
        <v>9.0305444887118197E-2</v>
      </c>
    </row>
    <row r="75" spans="1:37" x14ac:dyDescent="0.25">
      <c r="A75" s="66">
        <f t="shared" si="21"/>
        <v>46001</v>
      </c>
      <c r="B75" s="71">
        <v>21.03</v>
      </c>
      <c r="C75" s="71">
        <v>28.34</v>
      </c>
      <c r="D75" s="71">
        <v>14.37</v>
      </c>
      <c r="E75" s="71">
        <v>13.38</v>
      </c>
      <c r="F75" s="71">
        <v>6.19</v>
      </c>
      <c r="G75" s="71">
        <v>22.77</v>
      </c>
      <c r="H75" s="71"/>
      <c r="I75" s="71">
        <v>15.05</v>
      </c>
      <c r="J75" s="72">
        <v>3.5400000000000001E-2</v>
      </c>
      <c r="K75" s="72">
        <v>3.56E-2</v>
      </c>
      <c r="L75" s="72">
        <v>3.6000115904700092E-2</v>
      </c>
      <c r="M75" s="72">
        <v>3.5400000000000001E-2</v>
      </c>
      <c r="N75" s="70">
        <f>_xll.SNL.Clients.Office.Excel.Functions.SPG(N$2, "SP_RATE_VALUE", $A75)/100</f>
        <v>3.56E-2</v>
      </c>
      <c r="O75" s="72"/>
      <c r="P75" s="67">
        <f>_xll.SNL.Clients.Office.Excel.Functions.SPG(P$2, "IQ_BVPS", "FQ0", $A75)</f>
        <v>20.003</v>
      </c>
      <c r="Q75" s="67">
        <f>_xll.SNL.Clients.Office.Excel.Functions.SPG(Q$2, "IQ_BVPS", "FQ0", $A75)</f>
        <v>27.146000000000001</v>
      </c>
      <c r="R75" s="67">
        <f>_xll.SNL.Clients.Office.Excel.Functions.SPG(R$2, "IQ_BVPS", "FQ0", $A75)</f>
        <v>14.972</v>
      </c>
      <c r="S75" s="67">
        <f>_xll.SNL.Clients.Office.Excel.Functions.SPG(S$2, "IQ_BVPS", "FQ0", $A75)</f>
        <v>14.893000000000001</v>
      </c>
      <c r="T75" s="67">
        <f>_xll.SNL.Clients.Office.Excel.Functions.SPG(T$2, "IQ_BVPS", "FQ0", $A75)</f>
        <v>8.7050000000000001</v>
      </c>
      <c r="U75" s="67">
        <f>_xll.SNL.Clients.Office.Excel.Functions.SPG(U$2, "IQ_BVPS", "FQ0", $A75)</f>
        <v>17.140999999999998</v>
      </c>
      <c r="V75" s="67"/>
      <c r="W75" s="66">
        <f t="shared" si="13"/>
        <v>46001</v>
      </c>
      <c r="X75" s="92">
        <f t="shared" si="14"/>
        <v>1.0513422986552017</v>
      </c>
      <c r="Y75" s="92">
        <f t="shared" si="15"/>
        <v>1.0439843807559124</v>
      </c>
      <c r="Z75" s="92">
        <f t="shared" si="16"/>
        <v>0.95979161100721344</v>
      </c>
      <c r="AA75" s="92">
        <f t="shared" si="17"/>
        <v>0.89840864835828915</v>
      </c>
      <c r="AB75" s="92">
        <f t="shared" si="18"/>
        <v>0.71108558299827684</v>
      </c>
      <c r="AC75" s="92">
        <f t="shared" si="19"/>
        <v>1.3283939093401786</v>
      </c>
      <c r="AD75" s="92"/>
      <c r="AE75" s="95">
        <f t="shared" si="20"/>
        <v>46001</v>
      </c>
      <c r="AF75" s="93">
        <f>(_xll.SNL.Clients.Office.Excel.Functions.SPG(AF$2, "IQ_Common_div_declared", "FQ0", $A75)*4)/B75</f>
        <v>9.129814550641939E-2</v>
      </c>
      <c r="AG75" s="93">
        <f>(_xll.SNL.Clients.Office.Excel.Functions.SPG(AG$2, "IQ_Common_div_declared", "FQ0", $A75)*4)/C75</f>
        <v>0.10868031051517291</v>
      </c>
      <c r="AH75" s="93">
        <f>(_xll.SNL.Clients.Office.Excel.Functions.SPG(AH$2, "IQ_Common_div_declared", "FQ0", $A75)*4)/D75</f>
        <v>0.10855949895615867</v>
      </c>
      <c r="AI75" s="93">
        <f>(_xll.SNL.Clients.Office.Excel.Functions.SPG(AI$2, "IQ_Common_div_declared", "FQ0", $A75)*4)/E75</f>
        <v>0.11061285500747384</v>
      </c>
      <c r="AJ75" s="93">
        <f>(_xll.SNL.Clients.Office.Excel.Functions.SPG(AJ$2, "IQ_Common_div_declared", "FQ0", $A75)*4)/F75</f>
        <v>0.16155088852988692</v>
      </c>
      <c r="AK75" s="93">
        <f>(_xll.SNL.Clients.Office.Excel.Functions.SPG(AK$2, "IQ_Common_div_declared", "FQ0", $A75)*4)/G75</f>
        <v>8.9591567852437423E-2</v>
      </c>
    </row>
    <row r="76" spans="1:37" x14ac:dyDescent="0.25">
      <c r="A76" s="66">
        <f t="shared" si="21"/>
        <v>46000</v>
      </c>
      <c r="B76" s="71">
        <v>21</v>
      </c>
      <c r="C76" s="71">
        <v>28.39</v>
      </c>
      <c r="D76" s="71">
        <v>14.34</v>
      </c>
      <c r="E76" s="71">
        <v>13.34</v>
      </c>
      <c r="F76" s="71">
        <v>6.15</v>
      </c>
      <c r="G76" s="71">
        <v>22.55</v>
      </c>
      <c r="H76" s="71"/>
      <c r="I76" s="71">
        <v>15.01</v>
      </c>
      <c r="J76" s="72">
        <v>3.61E-2</v>
      </c>
      <c r="K76" s="72">
        <v>3.6200000000000003E-2</v>
      </c>
      <c r="L76" s="72">
        <v>3.6400028955665409E-2</v>
      </c>
      <c r="M76" s="72">
        <v>3.61E-2</v>
      </c>
      <c r="N76" s="70">
        <f>_xll.SNL.Clients.Office.Excel.Functions.SPG(N$2, "SP_RATE_VALUE", $A76)/100</f>
        <v>3.6200000000000003E-2</v>
      </c>
      <c r="O76" s="72"/>
      <c r="P76" s="67">
        <f>_xll.SNL.Clients.Office.Excel.Functions.SPG(P$2, "IQ_BVPS", "FQ0", $A76)</f>
        <v>20.003</v>
      </c>
      <c r="Q76" s="67">
        <f>_xll.SNL.Clients.Office.Excel.Functions.SPG(Q$2, "IQ_BVPS", "FQ0", $A76)</f>
        <v>27.146000000000001</v>
      </c>
      <c r="R76" s="67">
        <f>_xll.SNL.Clients.Office.Excel.Functions.SPG(R$2, "IQ_BVPS", "FQ0", $A76)</f>
        <v>14.972</v>
      </c>
      <c r="S76" s="67">
        <f>_xll.SNL.Clients.Office.Excel.Functions.SPG(S$2, "IQ_BVPS", "FQ0", $A76)</f>
        <v>14.893000000000001</v>
      </c>
      <c r="T76" s="67">
        <f>_xll.SNL.Clients.Office.Excel.Functions.SPG(T$2, "IQ_BVPS", "FQ0", $A76)</f>
        <v>8.7050000000000001</v>
      </c>
      <c r="U76" s="67">
        <f>_xll.SNL.Clients.Office.Excel.Functions.SPG(U$2, "IQ_BVPS", "FQ0", $A76)</f>
        <v>17.140999999999998</v>
      </c>
      <c r="V76" s="67"/>
      <c r="W76" s="66">
        <f t="shared" si="13"/>
        <v>46000</v>
      </c>
      <c r="X76" s="92">
        <f t="shared" si="14"/>
        <v>1.0498425236214568</v>
      </c>
      <c r="Y76" s="92">
        <f t="shared" si="15"/>
        <v>1.0458262727473662</v>
      </c>
      <c r="Z76" s="92">
        <f t="shared" si="16"/>
        <v>0.95778787069195837</v>
      </c>
      <c r="AA76" s="92">
        <f t="shared" si="17"/>
        <v>0.89572282280265891</v>
      </c>
      <c r="AB76" s="92">
        <f t="shared" si="18"/>
        <v>0.7064905226881103</v>
      </c>
      <c r="AC76" s="92">
        <f t="shared" si="19"/>
        <v>1.3155591855784379</v>
      </c>
      <c r="AD76" s="92"/>
      <c r="AE76" s="95">
        <f t="shared" si="20"/>
        <v>46000</v>
      </c>
      <c r="AF76" s="93">
        <f>(_xll.SNL.Clients.Office.Excel.Functions.SPG(AF$2, "IQ_Common_div_declared", "FQ0", $A76)*4)/B76</f>
        <v>9.1428571428571428E-2</v>
      </c>
      <c r="AG76" s="93">
        <f>(_xll.SNL.Clients.Office.Excel.Functions.SPG(AG$2, "IQ_Common_div_declared", "FQ0", $A76)*4)/C76</f>
        <v>0.10848890454385347</v>
      </c>
      <c r="AH76" s="93">
        <f>(_xll.SNL.Clients.Office.Excel.Functions.SPG(AH$2, "IQ_Common_div_declared", "FQ0", $A76)*4)/D76</f>
        <v>0.10878661087866109</v>
      </c>
      <c r="AI76" s="93">
        <f>(_xll.SNL.Clients.Office.Excel.Functions.SPG(AI$2, "IQ_Common_div_declared", "FQ0", $A76)*4)/E76</f>
        <v>0.11094452773613193</v>
      </c>
      <c r="AJ76" s="93">
        <f>(_xll.SNL.Clients.Office.Excel.Functions.SPG(AJ$2, "IQ_Common_div_declared", "FQ0", $A76)*4)/F76</f>
        <v>0.16260162601626016</v>
      </c>
      <c r="AK76" s="93">
        <f>(_xll.SNL.Clients.Office.Excel.Functions.SPG(AK$2, "IQ_Common_div_declared", "FQ0", $A76)*4)/G76</f>
        <v>9.0465631929046567E-2</v>
      </c>
    </row>
    <row r="77" spans="1:37" x14ac:dyDescent="0.25">
      <c r="A77" s="66">
        <f t="shared" si="21"/>
        <v>45999</v>
      </c>
      <c r="B77" s="71">
        <v>21.02</v>
      </c>
      <c r="C77" s="71">
        <v>28.27</v>
      </c>
      <c r="D77" s="71">
        <v>14.3</v>
      </c>
      <c r="E77" s="71">
        <v>13.3</v>
      </c>
      <c r="F77" s="71">
        <v>6.11</v>
      </c>
      <c r="G77" s="71">
        <v>22.33</v>
      </c>
      <c r="H77" s="71"/>
      <c r="I77" s="71">
        <v>14.95</v>
      </c>
      <c r="J77" s="72">
        <v>3.5699999999999996E-2</v>
      </c>
      <c r="K77" s="72">
        <v>3.5900000000000001E-2</v>
      </c>
      <c r="L77" s="72">
        <v>3.6300115871125138E-2</v>
      </c>
      <c r="M77" s="72">
        <v>3.5699999999999996E-2</v>
      </c>
      <c r="N77" s="70">
        <f>_xll.SNL.Clients.Office.Excel.Functions.SPG(N$2, "SP_RATE_VALUE", $A77)/100</f>
        <v>3.5900000000000001E-2</v>
      </c>
      <c r="O77" s="72"/>
      <c r="P77" s="67">
        <f>_xll.SNL.Clients.Office.Excel.Functions.SPG(P$2, "IQ_BVPS", "FQ0", $A77)</f>
        <v>20.003</v>
      </c>
      <c r="Q77" s="67">
        <f>_xll.SNL.Clients.Office.Excel.Functions.SPG(Q$2, "IQ_BVPS", "FQ0", $A77)</f>
        <v>27.146000000000001</v>
      </c>
      <c r="R77" s="67">
        <f>_xll.SNL.Clients.Office.Excel.Functions.SPG(R$2, "IQ_BVPS", "FQ0", $A77)</f>
        <v>14.972</v>
      </c>
      <c r="S77" s="67">
        <f>_xll.SNL.Clients.Office.Excel.Functions.SPG(S$2, "IQ_BVPS", "FQ0", $A77)</f>
        <v>14.893000000000001</v>
      </c>
      <c r="T77" s="67">
        <f>_xll.SNL.Clients.Office.Excel.Functions.SPG(T$2, "IQ_BVPS", "FQ0", $A77)</f>
        <v>8.7050000000000001</v>
      </c>
      <c r="U77" s="67">
        <f>_xll.SNL.Clients.Office.Excel.Functions.SPG(U$2, "IQ_BVPS", "FQ0", $A77)</f>
        <v>17.140999999999998</v>
      </c>
      <c r="V77" s="67"/>
      <c r="W77" s="66">
        <f t="shared" si="13"/>
        <v>45999</v>
      </c>
      <c r="X77" s="92">
        <f t="shared" si="14"/>
        <v>1.0508423736439534</v>
      </c>
      <c r="Y77" s="92">
        <f t="shared" si="15"/>
        <v>1.0414057319678773</v>
      </c>
      <c r="Z77" s="92">
        <f t="shared" si="16"/>
        <v>0.95511621693828486</v>
      </c>
      <c r="AA77" s="92">
        <f t="shared" si="17"/>
        <v>0.89303699724702879</v>
      </c>
      <c r="AB77" s="92">
        <f t="shared" si="18"/>
        <v>0.70189546237794376</v>
      </c>
      <c r="AC77" s="92">
        <f t="shared" si="19"/>
        <v>1.3027244618166969</v>
      </c>
      <c r="AD77" s="92"/>
      <c r="AE77" s="95">
        <f t="shared" si="20"/>
        <v>45999</v>
      </c>
      <c r="AF77" s="93">
        <f>(_xll.SNL.Clients.Office.Excel.Functions.SPG(AF$2, "IQ_Common_div_declared", "FQ0", $A77)*4)/B77</f>
        <v>9.1341579448144625E-2</v>
      </c>
      <c r="AG77" s="93">
        <f>(_xll.SNL.Clients.Office.Excel.Functions.SPG(AG$2, "IQ_Common_div_declared", "FQ0", $A77)*4)/C77</f>
        <v>0.10894941634241245</v>
      </c>
      <c r="AH77" s="93">
        <f>(_xll.SNL.Clients.Office.Excel.Functions.SPG(AH$2, "IQ_Common_div_declared", "FQ0", $A77)*4)/D77</f>
        <v>0.10909090909090909</v>
      </c>
      <c r="AI77" s="93">
        <f>(_xll.SNL.Clients.Office.Excel.Functions.SPG(AI$2, "IQ_Common_div_declared", "FQ0", $A77)*4)/E77</f>
        <v>0.1112781954887218</v>
      </c>
      <c r="AJ77" s="93">
        <f>(_xll.SNL.Clients.Office.Excel.Functions.SPG(AJ$2, "IQ_Common_div_declared", "FQ0", $A77)*4)/F77</f>
        <v>0.16366612111292961</v>
      </c>
      <c r="AK77" s="93">
        <f>(_xll.SNL.Clients.Office.Excel.Functions.SPG(AK$2, "IQ_Common_div_declared", "FQ0", $A77)*4)/G77</f>
        <v>9.135691894312585E-2</v>
      </c>
    </row>
    <row r="78" spans="1:37" x14ac:dyDescent="0.25">
      <c r="A78" s="66">
        <f t="shared" si="21"/>
        <v>45996</v>
      </c>
      <c r="B78" s="71">
        <v>21.02</v>
      </c>
      <c r="C78" s="71">
        <v>28.31</v>
      </c>
      <c r="D78" s="71">
        <v>14.27</v>
      </c>
      <c r="E78" s="71">
        <v>13.48</v>
      </c>
      <c r="F78" s="71">
        <v>6.1</v>
      </c>
      <c r="G78" s="71">
        <v>22.29</v>
      </c>
      <c r="H78" s="71"/>
      <c r="I78" s="71">
        <v>14.91</v>
      </c>
      <c r="J78" s="72">
        <v>3.56E-2</v>
      </c>
      <c r="K78" s="72">
        <v>3.5900000000000001E-2</v>
      </c>
      <c r="L78" s="72">
        <v>3.6500260743599577E-2</v>
      </c>
      <c r="M78" s="72">
        <v>3.56E-2</v>
      </c>
      <c r="N78" s="70">
        <f>_xll.SNL.Clients.Office.Excel.Functions.SPG(N$2, "SP_RATE_VALUE", $A78)/100</f>
        <v>3.5900000000000001E-2</v>
      </c>
      <c r="O78" s="72"/>
      <c r="P78" s="67">
        <f>_xll.SNL.Clients.Office.Excel.Functions.SPG(P$2, "IQ_BVPS", "FQ0", $A78)</f>
        <v>20.003</v>
      </c>
      <c r="Q78" s="67">
        <f>_xll.SNL.Clients.Office.Excel.Functions.SPG(Q$2, "IQ_BVPS", "FQ0", $A78)</f>
        <v>27.146000000000001</v>
      </c>
      <c r="R78" s="67">
        <f>_xll.SNL.Clients.Office.Excel.Functions.SPG(R$2, "IQ_BVPS", "FQ0", $A78)</f>
        <v>14.972</v>
      </c>
      <c r="S78" s="67">
        <f>_xll.SNL.Clients.Office.Excel.Functions.SPG(S$2, "IQ_BVPS", "FQ0", $A78)</f>
        <v>14.893000000000001</v>
      </c>
      <c r="T78" s="67">
        <f>_xll.SNL.Clients.Office.Excel.Functions.SPG(T$2, "IQ_BVPS", "FQ0", $A78)</f>
        <v>8.7050000000000001</v>
      </c>
      <c r="U78" s="67">
        <f>_xll.SNL.Clients.Office.Excel.Functions.SPG(U$2, "IQ_BVPS", "FQ0", $A78)</f>
        <v>17.140999999999998</v>
      </c>
      <c r="V78" s="67"/>
      <c r="W78" s="66">
        <f t="shared" si="13"/>
        <v>45996</v>
      </c>
      <c r="X78" s="92">
        <f t="shared" si="14"/>
        <v>1.0508423736439534</v>
      </c>
      <c r="Y78" s="92">
        <f t="shared" si="15"/>
        <v>1.0428792455610403</v>
      </c>
      <c r="Z78" s="92">
        <f t="shared" si="16"/>
        <v>0.95311247662302967</v>
      </c>
      <c r="AA78" s="92">
        <f t="shared" si="17"/>
        <v>0.90512321224736447</v>
      </c>
      <c r="AB78" s="92">
        <f t="shared" si="18"/>
        <v>0.70074669730040207</v>
      </c>
      <c r="AC78" s="92">
        <f t="shared" si="19"/>
        <v>1.3003908756781986</v>
      </c>
      <c r="AD78" s="92"/>
      <c r="AE78" s="95">
        <f t="shared" si="20"/>
        <v>45996</v>
      </c>
      <c r="AF78" s="93">
        <f>(_xll.SNL.Clients.Office.Excel.Functions.SPG(AF$2, "IQ_Common_div_declared", "FQ0", $A78)*4)/B78</f>
        <v>9.1341579448144625E-2</v>
      </c>
      <c r="AG78" s="93">
        <f>(_xll.SNL.Clients.Office.Excel.Functions.SPG(AG$2, "IQ_Common_div_declared", "FQ0", $A78)*4)/C78</f>
        <v>0.10879547862945957</v>
      </c>
      <c r="AH78" s="93">
        <f>(_xll.SNL.Clients.Office.Excel.Functions.SPG(AH$2, "IQ_Common_div_declared", "FQ0", $A78)*4)/D78</f>
        <v>0.10932025227750526</v>
      </c>
      <c r="AI78" s="93">
        <f>(_xll.SNL.Clients.Office.Excel.Functions.SPG(AI$2, "IQ_Common_div_declared", "FQ0", $A78)*4)/E78</f>
        <v>0.10979228486646883</v>
      </c>
      <c r="AJ78" s="93">
        <f>(_xll.SNL.Clients.Office.Excel.Functions.SPG(AJ$2, "IQ_Common_div_declared", "FQ0", $A78)*4)/F78</f>
        <v>0.16393442622950821</v>
      </c>
      <c r="AK78" s="93">
        <f>(_xll.SNL.Clients.Office.Excel.Functions.SPG(AK$2, "IQ_Common_div_declared", "FQ0", $A78)*4)/G78</f>
        <v>9.1520861372812928E-2</v>
      </c>
    </row>
    <row r="79" spans="1:37" x14ac:dyDescent="0.25">
      <c r="A79" s="66">
        <f t="shared" si="21"/>
        <v>45995</v>
      </c>
      <c r="B79" s="71">
        <v>20.92</v>
      </c>
      <c r="C79" s="71">
        <v>28.26</v>
      </c>
      <c r="D79" s="71">
        <v>14.22</v>
      </c>
      <c r="E79" s="71">
        <v>13.45</v>
      </c>
      <c r="F79" s="71">
        <v>6.13</v>
      </c>
      <c r="G79" s="71">
        <v>22.28</v>
      </c>
      <c r="H79" s="71"/>
      <c r="I79" s="71">
        <v>14.87</v>
      </c>
      <c r="J79" s="72">
        <v>3.5200000000000002E-2</v>
      </c>
      <c r="K79" s="72">
        <v>3.5499999999999997E-2</v>
      </c>
      <c r="L79" s="72">
        <v>3.6100260844360799E-2</v>
      </c>
      <c r="M79" s="72">
        <v>3.5200000000000002E-2</v>
      </c>
      <c r="N79" s="70">
        <f>_xll.SNL.Clients.Office.Excel.Functions.SPG(N$2, "SP_RATE_VALUE", $A79)/100</f>
        <v>3.5499999999999997E-2</v>
      </c>
      <c r="O79" s="72"/>
      <c r="P79" s="67">
        <f>_xll.SNL.Clients.Office.Excel.Functions.SPG(P$2, "IQ_BVPS", "FQ0", $A79)</f>
        <v>20.003</v>
      </c>
      <c r="Q79" s="67">
        <f>_xll.SNL.Clients.Office.Excel.Functions.SPG(Q$2, "IQ_BVPS", "FQ0", $A79)</f>
        <v>27.146000000000001</v>
      </c>
      <c r="R79" s="67">
        <f>_xll.SNL.Clients.Office.Excel.Functions.SPG(R$2, "IQ_BVPS", "FQ0", $A79)</f>
        <v>14.972</v>
      </c>
      <c r="S79" s="67">
        <f>_xll.SNL.Clients.Office.Excel.Functions.SPG(S$2, "IQ_BVPS", "FQ0", $A79)</f>
        <v>14.893000000000001</v>
      </c>
      <c r="T79" s="67">
        <f>_xll.SNL.Clients.Office.Excel.Functions.SPG(T$2, "IQ_BVPS", "FQ0", $A79)</f>
        <v>8.7050000000000001</v>
      </c>
      <c r="U79" s="67">
        <f>_xll.SNL.Clients.Office.Excel.Functions.SPG(U$2, "IQ_BVPS", "FQ0", $A79)</f>
        <v>17.140999999999998</v>
      </c>
      <c r="V79" s="67"/>
      <c r="W79" s="66">
        <f t="shared" si="13"/>
        <v>45995</v>
      </c>
      <c r="X79" s="92">
        <f t="shared" si="14"/>
        <v>1.0458431235314705</v>
      </c>
      <c r="Y79" s="92">
        <f t="shared" si="15"/>
        <v>1.0410373535695867</v>
      </c>
      <c r="Z79" s="92">
        <f t="shared" si="16"/>
        <v>0.94977290943093784</v>
      </c>
      <c r="AA79" s="92">
        <f t="shared" si="17"/>
        <v>0.90310884308064188</v>
      </c>
      <c r="AB79" s="92">
        <f t="shared" si="18"/>
        <v>0.70419299253302703</v>
      </c>
      <c r="AC79" s="92">
        <f t="shared" si="19"/>
        <v>1.2998074791435741</v>
      </c>
      <c r="AD79" s="92"/>
      <c r="AE79" s="95">
        <f t="shared" si="20"/>
        <v>45995</v>
      </c>
      <c r="AF79" s="93">
        <f>(_xll.SNL.Clients.Office.Excel.Functions.SPG(AF$2, "IQ_Common_div_declared", "FQ0", $A79)*4)/B79</f>
        <v>9.1778202676864234E-2</v>
      </c>
      <c r="AG79" s="93">
        <f>(_xll.SNL.Clients.Office.Excel.Functions.SPG(AG$2, "IQ_Common_div_declared", "FQ0", $A79)*4)/C79</f>
        <v>0.10898796886058032</v>
      </c>
      <c r="AH79" s="93">
        <f>(_xll.SNL.Clients.Office.Excel.Functions.SPG(AH$2, "IQ_Common_div_declared", "FQ0", $A79)*4)/D79</f>
        <v>0.10970464135021096</v>
      </c>
      <c r="AI79" s="93">
        <f>(_xll.SNL.Clients.Office.Excel.Functions.SPG(AI$2, "IQ_Common_div_declared", "FQ0", $A79)*4)/E79</f>
        <v>0.1100371747211896</v>
      </c>
      <c r="AJ79" s="93">
        <f>(_xll.SNL.Clients.Office.Excel.Functions.SPG(AJ$2, "IQ_Common_div_declared", "FQ0", $A79)*4)/F79</f>
        <v>0.16313213703099511</v>
      </c>
      <c r="AK79" s="93">
        <f>(_xll.SNL.Clients.Office.Excel.Functions.SPG(AK$2, "IQ_Common_div_declared", "FQ0", $A79)*4)/G79</f>
        <v>9.1561938958707359E-2</v>
      </c>
    </row>
    <row r="80" spans="1:37" x14ac:dyDescent="0.25">
      <c r="A80" s="66">
        <f t="shared" si="21"/>
        <v>45994</v>
      </c>
      <c r="B80" s="71">
        <v>20.82</v>
      </c>
      <c r="C80" s="71">
        <v>28.09</v>
      </c>
      <c r="D80" s="71">
        <v>14.14</v>
      </c>
      <c r="E80" s="71">
        <v>13.41</v>
      </c>
      <c r="F80" s="71">
        <v>6.14</v>
      </c>
      <c r="G80" s="71">
        <v>22.21</v>
      </c>
      <c r="H80" s="71"/>
      <c r="I80" s="71">
        <v>14.78</v>
      </c>
      <c r="J80" s="72">
        <v>3.49E-2</v>
      </c>
      <c r="K80" s="72">
        <v>3.5000000000000003E-2</v>
      </c>
      <c r="L80" s="72">
        <v>3.5200028989241572E-2</v>
      </c>
      <c r="M80" s="72">
        <v>3.49E-2</v>
      </c>
      <c r="N80" s="70">
        <f>_xll.SNL.Clients.Office.Excel.Functions.SPG(N$2, "SP_RATE_VALUE", $A80)/100</f>
        <v>3.5000000000000003E-2</v>
      </c>
      <c r="O80" s="72"/>
      <c r="P80" s="67">
        <f>_xll.SNL.Clients.Office.Excel.Functions.SPG(P$2, "IQ_BVPS", "FQ0", $A80)</f>
        <v>20.003</v>
      </c>
      <c r="Q80" s="67">
        <f>_xll.SNL.Clients.Office.Excel.Functions.SPG(Q$2, "IQ_BVPS", "FQ0", $A80)</f>
        <v>27.146000000000001</v>
      </c>
      <c r="R80" s="67">
        <f>_xll.SNL.Clients.Office.Excel.Functions.SPG(R$2, "IQ_BVPS", "FQ0", $A80)</f>
        <v>14.972</v>
      </c>
      <c r="S80" s="67">
        <f>_xll.SNL.Clients.Office.Excel.Functions.SPG(S$2, "IQ_BVPS", "FQ0", $A80)</f>
        <v>14.893000000000001</v>
      </c>
      <c r="T80" s="67">
        <f>_xll.SNL.Clients.Office.Excel.Functions.SPG(T$2, "IQ_BVPS", "FQ0", $A80)</f>
        <v>8.7050000000000001</v>
      </c>
      <c r="U80" s="67">
        <f>_xll.SNL.Clients.Office.Excel.Functions.SPG(U$2, "IQ_BVPS", "FQ0", $A80)</f>
        <v>17.140999999999998</v>
      </c>
      <c r="V80" s="67"/>
      <c r="W80" s="66">
        <f t="shared" si="13"/>
        <v>45994</v>
      </c>
      <c r="X80" s="92">
        <f t="shared" si="14"/>
        <v>1.0408438734189871</v>
      </c>
      <c r="Y80" s="92">
        <f t="shared" si="15"/>
        <v>1.0347749207986443</v>
      </c>
      <c r="Z80" s="92">
        <f t="shared" si="16"/>
        <v>0.94442960192359082</v>
      </c>
      <c r="AA80" s="92">
        <f t="shared" si="17"/>
        <v>0.90042301752501175</v>
      </c>
      <c r="AB80" s="92">
        <f t="shared" si="18"/>
        <v>0.70534175761056861</v>
      </c>
      <c r="AC80" s="92">
        <f t="shared" si="19"/>
        <v>1.2957237034012019</v>
      </c>
      <c r="AD80" s="92"/>
      <c r="AE80" s="95">
        <f t="shared" si="20"/>
        <v>45994</v>
      </c>
      <c r="AF80" s="93">
        <f>(_xll.SNL.Clients.Office.Excel.Functions.SPG(AF$2, "IQ_Common_div_declared", "FQ0", $A80)*4)/B80</f>
        <v>9.2219020172910657E-2</v>
      </c>
      <c r="AG80" s="93">
        <f>(_xll.SNL.Clients.Office.Excel.Functions.SPG(AG$2, "IQ_Common_div_declared", "FQ0", $A80)*4)/C80</f>
        <v>0.10964756140975436</v>
      </c>
      <c r="AH80" s="93">
        <f>(_xll.SNL.Clients.Office.Excel.Functions.SPG(AH$2, "IQ_Common_div_declared", "FQ0", $A80)*4)/D80</f>
        <v>0.11032531824611032</v>
      </c>
      <c r="AI80" s="93">
        <f>(_xll.SNL.Clients.Office.Excel.Functions.SPG(AI$2, "IQ_Common_div_declared", "FQ0", $A80)*4)/E80</f>
        <v>0.11036539895600297</v>
      </c>
      <c r="AJ80" s="93">
        <f>(_xll.SNL.Clients.Office.Excel.Functions.SPG(AJ$2, "IQ_Common_div_declared", "FQ0", $A80)*4)/F80</f>
        <v>0.16286644951140067</v>
      </c>
      <c r="AK80" s="93">
        <f>(_xll.SNL.Clients.Office.Excel.Functions.SPG(AK$2, "IQ_Common_div_declared", "FQ0", $A80)*4)/G80</f>
        <v>9.1850517784781621E-2</v>
      </c>
    </row>
    <row r="81" spans="1:37" x14ac:dyDescent="0.25">
      <c r="A81" s="66">
        <f t="shared" si="21"/>
        <v>45993</v>
      </c>
      <c r="B81" s="71">
        <v>20.64</v>
      </c>
      <c r="C81" s="71">
        <v>27.44</v>
      </c>
      <c r="D81" s="71">
        <v>14.02</v>
      </c>
      <c r="E81" s="71">
        <v>13.22</v>
      </c>
      <c r="F81" s="71">
        <v>6</v>
      </c>
      <c r="G81" s="71">
        <v>21.83</v>
      </c>
      <c r="H81" s="71"/>
      <c r="I81" s="71">
        <v>14.54</v>
      </c>
      <c r="J81" s="72">
        <v>3.5099999999999999E-2</v>
      </c>
      <c r="K81" s="72">
        <v>3.5400000000000001E-2</v>
      </c>
      <c r="L81" s="72">
        <v>3.6000260869563316E-2</v>
      </c>
      <c r="M81" s="72">
        <v>3.5099999999999999E-2</v>
      </c>
      <c r="N81" s="70">
        <f>_xll.SNL.Clients.Office.Excel.Functions.SPG(N$2, "SP_RATE_VALUE", $A81)/100</f>
        <v>3.5400000000000001E-2</v>
      </c>
      <c r="O81" s="72"/>
      <c r="P81" s="67">
        <f>_xll.SNL.Clients.Office.Excel.Functions.SPG(P$2, "IQ_BVPS", "FQ0", $A81)</f>
        <v>20.003</v>
      </c>
      <c r="Q81" s="67">
        <f>_xll.SNL.Clients.Office.Excel.Functions.SPG(Q$2, "IQ_BVPS", "FQ0", $A81)</f>
        <v>27.146000000000001</v>
      </c>
      <c r="R81" s="67">
        <f>_xll.SNL.Clients.Office.Excel.Functions.SPG(R$2, "IQ_BVPS", "FQ0", $A81)</f>
        <v>14.972</v>
      </c>
      <c r="S81" s="67">
        <f>_xll.SNL.Clients.Office.Excel.Functions.SPG(S$2, "IQ_BVPS", "FQ0", $A81)</f>
        <v>14.893000000000001</v>
      </c>
      <c r="T81" s="67">
        <f>_xll.SNL.Clients.Office.Excel.Functions.SPG(T$2, "IQ_BVPS", "FQ0", $A81)</f>
        <v>8.7050000000000001</v>
      </c>
      <c r="U81" s="67">
        <f>_xll.SNL.Clients.Office.Excel.Functions.SPG(U$2, "IQ_BVPS", "FQ0", $A81)</f>
        <v>17.140999999999998</v>
      </c>
      <c r="V81" s="67"/>
      <c r="W81" s="66">
        <f t="shared" si="13"/>
        <v>45993</v>
      </c>
      <c r="X81" s="92">
        <f t="shared" si="14"/>
        <v>1.0318452232165176</v>
      </c>
      <c r="Y81" s="92">
        <f t="shared" si="15"/>
        <v>1.0108303249097472</v>
      </c>
      <c r="Z81" s="92">
        <f t="shared" si="16"/>
        <v>0.93641464066257019</v>
      </c>
      <c r="AA81" s="92">
        <f t="shared" si="17"/>
        <v>0.88766534613576853</v>
      </c>
      <c r="AB81" s="92">
        <f t="shared" si="18"/>
        <v>0.6892590465249856</v>
      </c>
      <c r="AC81" s="92">
        <f t="shared" si="19"/>
        <v>1.2735546350854676</v>
      </c>
      <c r="AD81" s="92"/>
      <c r="AE81" s="95">
        <f t="shared" si="20"/>
        <v>45993</v>
      </c>
      <c r="AF81" s="93">
        <f>(_xll.SNL.Clients.Office.Excel.Functions.SPG(AF$2, "IQ_Common_div_declared", "FQ0", $A81)*4)/B81</f>
        <v>9.3023255813953487E-2</v>
      </c>
      <c r="AG81" s="93">
        <f>(_xll.SNL.Clients.Office.Excel.Functions.SPG(AG$2, "IQ_Common_div_declared", "FQ0", $A81)*4)/C81</f>
        <v>0.11224489795918367</v>
      </c>
      <c r="AH81" s="93">
        <f>(_xll.SNL.Clients.Office.Excel.Functions.SPG(AH$2, "IQ_Common_div_declared", "FQ0", $A81)*4)/D81</f>
        <v>0.11126961483594865</v>
      </c>
      <c r="AI81" s="93">
        <f>(_xll.SNL.Clients.Office.Excel.Functions.SPG(AI$2, "IQ_Common_div_declared", "FQ0", $A81)*4)/E81</f>
        <v>0.11195158850226929</v>
      </c>
      <c r="AJ81" s="93">
        <f>(_xll.SNL.Clients.Office.Excel.Functions.SPG(AJ$2, "IQ_Common_div_declared", "FQ0", $A81)*4)/F81</f>
        <v>0.16666666666666666</v>
      </c>
      <c r="AK81" s="93">
        <f>(_xll.SNL.Clients.Office.Excel.Functions.SPG(AK$2, "IQ_Common_div_declared", "FQ0", $A81)*4)/G81</f>
        <v>9.3449381584974817E-2</v>
      </c>
    </row>
    <row r="82" spans="1:37" x14ac:dyDescent="0.25">
      <c r="A82" s="66">
        <f t="shared" si="21"/>
        <v>45992</v>
      </c>
      <c r="B82" s="71">
        <v>20.58</v>
      </c>
      <c r="C82" s="71">
        <v>27.61</v>
      </c>
      <c r="D82" s="71">
        <v>14</v>
      </c>
      <c r="E82" s="71">
        <v>13.24</v>
      </c>
      <c r="F82" s="71">
        <v>6.04</v>
      </c>
      <c r="G82" s="71">
        <v>21.72</v>
      </c>
      <c r="H82" s="71"/>
      <c r="I82" s="71">
        <v>14.56</v>
      </c>
      <c r="J82" s="72">
        <v>3.5400000000000001E-2</v>
      </c>
      <c r="K82" s="72">
        <v>3.5499999999999997E-2</v>
      </c>
      <c r="L82" s="72">
        <v>3.5700028975242271E-2</v>
      </c>
      <c r="M82" s="72">
        <v>3.5400000000000001E-2</v>
      </c>
      <c r="N82" s="70">
        <f>_xll.SNL.Clients.Office.Excel.Functions.SPG(N$2, "SP_RATE_VALUE", $A82)/100</f>
        <v>3.5499999999999997E-2</v>
      </c>
      <c r="O82" s="72"/>
      <c r="P82" s="67">
        <f>_xll.SNL.Clients.Office.Excel.Functions.SPG(P$2, "IQ_BVPS", "FQ0", $A82)</f>
        <v>20.003</v>
      </c>
      <c r="Q82" s="67">
        <f>_xll.SNL.Clients.Office.Excel.Functions.SPG(Q$2, "IQ_BVPS", "FQ0", $A82)</f>
        <v>27.146000000000001</v>
      </c>
      <c r="R82" s="67">
        <f>_xll.SNL.Clients.Office.Excel.Functions.SPG(R$2, "IQ_BVPS", "FQ0", $A82)</f>
        <v>14.972</v>
      </c>
      <c r="S82" s="67">
        <f>_xll.SNL.Clients.Office.Excel.Functions.SPG(S$2, "IQ_BVPS", "FQ0", $A82)</f>
        <v>14.893000000000001</v>
      </c>
      <c r="T82" s="67">
        <f>_xll.SNL.Clients.Office.Excel.Functions.SPG(T$2, "IQ_BVPS", "FQ0", $A82)</f>
        <v>8.7050000000000001</v>
      </c>
      <c r="U82" s="67">
        <f>_xll.SNL.Clients.Office.Excel.Functions.SPG(U$2, "IQ_BVPS", "FQ0", $A82)</f>
        <v>17.140999999999998</v>
      </c>
      <c r="V82" s="67"/>
      <c r="W82" s="66">
        <f t="shared" si="13"/>
        <v>45992</v>
      </c>
      <c r="X82" s="92">
        <f t="shared" si="14"/>
        <v>1.0288456731490276</v>
      </c>
      <c r="Y82" s="92">
        <f t="shared" si="15"/>
        <v>1.0170927576806896</v>
      </c>
      <c r="Z82" s="92">
        <f t="shared" si="16"/>
        <v>0.93507881378573343</v>
      </c>
      <c r="AA82" s="92">
        <f t="shared" si="17"/>
        <v>0.88900825891358348</v>
      </c>
      <c r="AB82" s="92">
        <f t="shared" si="18"/>
        <v>0.69385410683515225</v>
      </c>
      <c r="AC82" s="92">
        <f t="shared" si="19"/>
        <v>1.2671372732045971</v>
      </c>
      <c r="AD82" s="92"/>
      <c r="AE82" s="95">
        <f t="shared" si="20"/>
        <v>45992</v>
      </c>
      <c r="AF82" s="93">
        <f>(_xll.SNL.Clients.Office.Excel.Functions.SPG(AF$2, "IQ_Common_div_declared", "FQ0", $A82)*4)/B82</f>
        <v>9.3294460641399415E-2</v>
      </c>
      <c r="AG82" s="93">
        <f>(_xll.SNL.Clients.Office.Excel.Functions.SPG(AG$2, "IQ_Common_div_declared", "FQ0", $A82)*4)/C82</f>
        <v>0.11155378486055777</v>
      </c>
      <c r="AH82" s="93">
        <f>(_xll.SNL.Clients.Office.Excel.Functions.SPG(AH$2, "IQ_Common_div_declared", "FQ0", $A82)*4)/D82</f>
        <v>0.11142857142857143</v>
      </c>
      <c r="AI82" s="93">
        <f>(_xll.SNL.Clients.Office.Excel.Functions.SPG(AI$2, "IQ_Common_div_declared", "FQ0", $A82)*4)/E82</f>
        <v>0.11178247734138973</v>
      </c>
      <c r="AJ82" s="93">
        <f>(_xll.SNL.Clients.Office.Excel.Functions.SPG(AJ$2, "IQ_Common_div_declared", "FQ0", $A82)*4)/F82</f>
        <v>0.16556291390728478</v>
      </c>
      <c r="AK82" s="93">
        <f>(_xll.SNL.Clients.Office.Excel.Functions.SPG(AK$2, "IQ_Common_div_declared", "FQ0", $A82)*4)/G82</f>
        <v>9.3922651933701667E-2</v>
      </c>
    </row>
    <row r="83" spans="1:37" x14ac:dyDescent="0.25">
      <c r="A83" s="66">
        <f t="shared" si="21"/>
        <v>45989</v>
      </c>
      <c r="B83" s="71">
        <v>20.62</v>
      </c>
      <c r="C83" s="71">
        <v>27.59</v>
      </c>
      <c r="D83" s="71">
        <v>14.09</v>
      </c>
      <c r="E83" s="71">
        <v>13.17</v>
      </c>
      <c r="F83" s="71">
        <v>6</v>
      </c>
      <c r="G83" s="71">
        <v>21.82</v>
      </c>
      <c r="H83" s="71"/>
      <c r="I83" s="71">
        <v>14.64</v>
      </c>
      <c r="J83" s="72">
        <v>3.4700000000000002E-2</v>
      </c>
      <c r="K83" s="72">
        <v>3.49E-2</v>
      </c>
      <c r="L83" s="72">
        <v>3.5300115983117442E-2</v>
      </c>
      <c r="M83" s="72">
        <v>3.4700000000000002E-2</v>
      </c>
      <c r="N83" s="70">
        <f>_xll.SNL.Clients.Office.Excel.Functions.SPG(N$2, "SP_RATE_VALUE", $A83)/100</f>
        <v>3.49E-2</v>
      </c>
      <c r="O83" s="72"/>
      <c r="P83" s="67">
        <f>_xll.SNL.Clients.Office.Excel.Functions.SPG(P$2, "IQ_BVPS", "FQ0", $A83)</f>
        <v>20.003</v>
      </c>
      <c r="Q83" s="67">
        <f>_xll.SNL.Clients.Office.Excel.Functions.SPG(Q$2, "IQ_BVPS", "FQ0", $A83)</f>
        <v>27.146000000000001</v>
      </c>
      <c r="R83" s="67">
        <f>_xll.SNL.Clients.Office.Excel.Functions.SPG(R$2, "IQ_BVPS", "FQ0", $A83)</f>
        <v>14.972</v>
      </c>
      <c r="S83" s="67">
        <f>_xll.SNL.Clients.Office.Excel.Functions.SPG(S$2, "IQ_BVPS", "FQ0", $A83)</f>
        <v>14.893000000000001</v>
      </c>
      <c r="T83" s="67">
        <f>_xll.SNL.Clients.Office.Excel.Functions.SPG(T$2, "IQ_BVPS", "FQ0", $A83)</f>
        <v>8.7050000000000001</v>
      </c>
      <c r="U83" s="67">
        <f>_xll.SNL.Clients.Office.Excel.Functions.SPG(U$2, "IQ_BVPS", "FQ0", $A83)</f>
        <v>17.140999999999998</v>
      </c>
      <c r="V83" s="67"/>
      <c r="W83" s="66">
        <f t="shared" si="13"/>
        <v>45989</v>
      </c>
      <c r="X83" s="92">
        <f t="shared" si="14"/>
        <v>1.030845373194021</v>
      </c>
      <c r="Y83" s="92">
        <f t="shared" si="15"/>
        <v>1.0163560008841082</v>
      </c>
      <c r="Z83" s="92">
        <f t="shared" si="16"/>
        <v>0.94109003473149877</v>
      </c>
      <c r="AA83" s="92">
        <f t="shared" si="17"/>
        <v>0.88430806419123076</v>
      </c>
      <c r="AB83" s="92">
        <f t="shared" si="18"/>
        <v>0.6892590465249856</v>
      </c>
      <c r="AC83" s="92">
        <f t="shared" si="19"/>
        <v>1.2729712385508432</v>
      </c>
      <c r="AD83" s="92"/>
      <c r="AE83" s="95">
        <f t="shared" si="20"/>
        <v>45989</v>
      </c>
      <c r="AF83" s="93">
        <f>(_xll.SNL.Clients.Office.Excel.Functions.SPG(AF$2, "IQ_Common_div_declared", "FQ0", $A83)*4)/B83</f>
        <v>9.3113482056256053E-2</v>
      </c>
      <c r="AG83" s="93">
        <f>(_xll.SNL.Clients.Office.Excel.Functions.SPG(AG$2, "IQ_Common_div_declared", "FQ0", $A83)*4)/C83</f>
        <v>0.1116346502355926</v>
      </c>
      <c r="AH83" s="93">
        <f>(_xll.SNL.Clients.Office.Excel.Functions.SPG(AH$2, "IQ_Common_div_declared", "FQ0", $A83)*4)/D83</f>
        <v>0.1107168204400284</v>
      </c>
      <c r="AI83" s="93">
        <f>(_xll.SNL.Clients.Office.Excel.Functions.SPG(AI$2, "IQ_Common_div_declared", "FQ0", $A83)*4)/E83</f>
        <v>0.11237661351556567</v>
      </c>
      <c r="AJ83" s="93">
        <f>(_xll.SNL.Clients.Office.Excel.Functions.SPG(AJ$2, "IQ_Common_div_declared", "FQ0", $A83)*4)/F83</f>
        <v>0.16666666666666666</v>
      </c>
      <c r="AK83" s="93">
        <f>(_xll.SNL.Clients.Office.Excel.Functions.SPG(AK$2, "IQ_Common_div_declared", "FQ0", $A83)*4)/G83</f>
        <v>9.3492208982584785E-2</v>
      </c>
    </row>
    <row r="84" spans="1:37" x14ac:dyDescent="0.25">
      <c r="A84" s="66">
        <f t="shared" si="21"/>
        <v>45988</v>
      </c>
      <c r="B84" s="71">
        <v>20.51</v>
      </c>
      <c r="C84" s="71">
        <v>27.49</v>
      </c>
      <c r="D84" s="71">
        <v>13.96</v>
      </c>
      <c r="E84" s="71">
        <v>13.13</v>
      </c>
      <c r="F84" s="71">
        <v>5.91</v>
      </c>
      <c r="G84" s="71">
        <v>21.68</v>
      </c>
      <c r="H84" s="71"/>
      <c r="I84" s="71">
        <v>14.55</v>
      </c>
      <c r="J84" s="72">
        <v>3.4500000000000003E-2</v>
      </c>
      <c r="K84" s="72">
        <v>3.4700000000000002E-2</v>
      </c>
      <c r="L84" s="72">
        <v>3.510011600554197E-2</v>
      </c>
      <c r="M84" s="72">
        <v>3.4500000000000003E-2</v>
      </c>
      <c r="N84" s="70">
        <f>_xll.SNL.Clients.Office.Excel.Functions.SPG(N$2, "SP_RATE_VALUE", $A84)/100</f>
        <v>3.4700000000000002E-2</v>
      </c>
      <c r="O84" s="72"/>
      <c r="P84" s="67">
        <f>_xll.SNL.Clients.Office.Excel.Functions.SPG(P$2, "IQ_BVPS", "FQ0", $A84)</f>
        <v>20.003</v>
      </c>
      <c r="Q84" s="67">
        <f>_xll.SNL.Clients.Office.Excel.Functions.SPG(Q$2, "IQ_BVPS", "FQ0", $A84)</f>
        <v>27.146000000000001</v>
      </c>
      <c r="R84" s="67">
        <f>_xll.SNL.Clients.Office.Excel.Functions.SPG(R$2, "IQ_BVPS", "FQ0", $A84)</f>
        <v>14.972</v>
      </c>
      <c r="S84" s="67">
        <f>_xll.SNL.Clients.Office.Excel.Functions.SPG(S$2, "IQ_BVPS", "FQ0", $A84)</f>
        <v>14.893000000000001</v>
      </c>
      <c r="T84" s="67">
        <f>_xll.SNL.Clients.Office.Excel.Functions.SPG(T$2, "IQ_BVPS", "FQ0", $A84)</f>
        <v>8.7050000000000001</v>
      </c>
      <c r="U84" s="67">
        <f>_xll.SNL.Clients.Office.Excel.Functions.SPG(U$2, "IQ_BVPS", "FQ0", $A84)</f>
        <v>17.140999999999998</v>
      </c>
      <c r="V84" s="67"/>
      <c r="W84" s="66">
        <f t="shared" si="13"/>
        <v>45988</v>
      </c>
      <c r="X84" s="92">
        <f t="shared" si="14"/>
        <v>1.0253461980702896</v>
      </c>
      <c r="Y84" s="92">
        <f t="shared" si="15"/>
        <v>1.0126722169012008</v>
      </c>
      <c r="Z84" s="92">
        <f t="shared" si="16"/>
        <v>0.93240716003205992</v>
      </c>
      <c r="AA84" s="92">
        <f t="shared" si="17"/>
        <v>0.88162223863560063</v>
      </c>
      <c r="AB84" s="92">
        <f t="shared" si="18"/>
        <v>0.67892016082711082</v>
      </c>
      <c r="AC84" s="92">
        <f t="shared" si="19"/>
        <v>1.264803687066099</v>
      </c>
      <c r="AD84" s="92"/>
      <c r="AE84" s="95">
        <f t="shared" si="20"/>
        <v>45988</v>
      </c>
      <c r="AF84" s="93">
        <f>(_xll.SNL.Clients.Office.Excel.Functions.SPG(AF$2, "IQ_Common_div_declared", "FQ0", $A84)*4)/B84</f>
        <v>9.361287176986835E-2</v>
      </c>
      <c r="AG84" s="93">
        <f>(_xll.SNL.Clients.Office.Excel.Functions.SPG(AG$2, "IQ_Common_div_declared", "FQ0", $A84)*4)/C84</f>
        <v>0.11204074208803202</v>
      </c>
      <c r="AH84" s="93">
        <f>(_xll.SNL.Clients.Office.Excel.Functions.SPG(AH$2, "IQ_Common_div_declared", "FQ0", $A84)*4)/D84</f>
        <v>0.11174785100286533</v>
      </c>
      <c r="AI84" s="93">
        <f>(_xll.SNL.Clients.Office.Excel.Functions.SPG(AI$2, "IQ_Common_div_declared", "FQ0", $A84)*4)/E84</f>
        <v>0.11271896420411272</v>
      </c>
      <c r="AJ84" s="93">
        <f>(_xll.SNL.Clients.Office.Excel.Functions.SPG(AJ$2, "IQ_Common_div_declared", "FQ0", $A84)*4)/F84</f>
        <v>0.16920473773265651</v>
      </c>
      <c r="AK84" s="93">
        <f>(_xll.SNL.Clients.Office.Excel.Functions.SPG(AK$2, "IQ_Common_div_declared", "FQ0", $A84)*4)/G84</f>
        <v>9.4095940959409596E-2</v>
      </c>
    </row>
    <row r="85" spans="1:37" x14ac:dyDescent="0.25">
      <c r="A85" s="66">
        <f t="shared" si="21"/>
        <v>45987</v>
      </c>
      <c r="B85" s="71">
        <v>20.51</v>
      </c>
      <c r="C85" s="71">
        <v>27.49</v>
      </c>
      <c r="D85" s="71">
        <v>13.96</v>
      </c>
      <c r="E85" s="71">
        <v>13.13</v>
      </c>
      <c r="F85" s="71">
        <v>5.91</v>
      </c>
      <c r="G85" s="71">
        <v>21.68</v>
      </c>
      <c r="H85" s="71"/>
      <c r="I85" s="71">
        <v>14.55</v>
      </c>
      <c r="J85" s="72">
        <v>3.4500000000000003E-2</v>
      </c>
      <c r="K85" s="72">
        <v>3.4700000000000002E-2</v>
      </c>
      <c r="L85" s="72">
        <v>3.510011600554197E-2</v>
      </c>
      <c r="M85" s="72">
        <v>3.4500000000000003E-2</v>
      </c>
      <c r="N85" s="70">
        <f>_xll.SNL.Clients.Office.Excel.Functions.SPG(N$2, "SP_RATE_VALUE", $A85)/100</f>
        <v>3.4700000000000002E-2</v>
      </c>
      <c r="O85" s="72"/>
      <c r="P85" s="67">
        <f>_xll.SNL.Clients.Office.Excel.Functions.SPG(P$2, "IQ_BVPS", "FQ0", $A85)</f>
        <v>20.003</v>
      </c>
      <c r="Q85" s="67">
        <f>_xll.SNL.Clients.Office.Excel.Functions.SPG(Q$2, "IQ_BVPS", "FQ0", $A85)</f>
        <v>27.146000000000001</v>
      </c>
      <c r="R85" s="67">
        <f>_xll.SNL.Clients.Office.Excel.Functions.SPG(R$2, "IQ_BVPS", "FQ0", $A85)</f>
        <v>14.972</v>
      </c>
      <c r="S85" s="67">
        <f>_xll.SNL.Clients.Office.Excel.Functions.SPG(S$2, "IQ_BVPS", "FQ0", $A85)</f>
        <v>14.893000000000001</v>
      </c>
      <c r="T85" s="67">
        <f>_xll.SNL.Clients.Office.Excel.Functions.SPG(T$2, "IQ_BVPS", "FQ0", $A85)</f>
        <v>8.7050000000000001</v>
      </c>
      <c r="U85" s="67">
        <f>_xll.SNL.Clients.Office.Excel.Functions.SPG(U$2, "IQ_BVPS", "FQ0", $A85)</f>
        <v>17.140999999999998</v>
      </c>
      <c r="V85" s="67"/>
      <c r="W85" s="66">
        <f t="shared" si="13"/>
        <v>45987</v>
      </c>
      <c r="X85" s="92">
        <f t="shared" si="14"/>
        <v>1.0253461980702896</v>
      </c>
      <c r="Y85" s="92">
        <f t="shared" si="15"/>
        <v>1.0126722169012008</v>
      </c>
      <c r="Z85" s="92">
        <f t="shared" si="16"/>
        <v>0.93240716003205992</v>
      </c>
      <c r="AA85" s="92">
        <f t="shared" si="17"/>
        <v>0.88162223863560063</v>
      </c>
      <c r="AB85" s="92">
        <f t="shared" si="18"/>
        <v>0.67892016082711082</v>
      </c>
      <c r="AC85" s="92">
        <f t="shared" si="19"/>
        <v>1.264803687066099</v>
      </c>
      <c r="AD85" s="92"/>
      <c r="AE85" s="95">
        <f t="shared" si="20"/>
        <v>45987</v>
      </c>
      <c r="AF85" s="93">
        <f>(_xll.SNL.Clients.Office.Excel.Functions.SPG(AF$2, "IQ_Common_div_declared", "FQ0", $A85)*4)/B85</f>
        <v>9.361287176986835E-2</v>
      </c>
      <c r="AG85" s="93">
        <f>(_xll.SNL.Clients.Office.Excel.Functions.SPG(AG$2, "IQ_Common_div_declared", "FQ0", $A85)*4)/C85</f>
        <v>0.11204074208803202</v>
      </c>
      <c r="AH85" s="93">
        <f>(_xll.SNL.Clients.Office.Excel.Functions.SPG(AH$2, "IQ_Common_div_declared", "FQ0", $A85)*4)/D85</f>
        <v>0.11174785100286533</v>
      </c>
      <c r="AI85" s="93">
        <f>(_xll.SNL.Clients.Office.Excel.Functions.SPG(AI$2, "IQ_Common_div_declared", "FQ0", $A85)*4)/E85</f>
        <v>0.11271896420411272</v>
      </c>
      <c r="AJ85" s="93">
        <f>(_xll.SNL.Clients.Office.Excel.Functions.SPG(AJ$2, "IQ_Common_div_declared", "FQ0", $A85)*4)/F85</f>
        <v>0.16920473773265651</v>
      </c>
      <c r="AK85" s="93">
        <f>(_xll.SNL.Clients.Office.Excel.Functions.SPG(AK$2, "IQ_Common_div_declared", "FQ0", $A85)*4)/G85</f>
        <v>9.4095940959409596E-2</v>
      </c>
    </row>
    <row r="86" spans="1:37" x14ac:dyDescent="0.25">
      <c r="A86" s="66">
        <f t="shared" si="21"/>
        <v>45986</v>
      </c>
      <c r="B86" s="71">
        <v>20.34</v>
      </c>
      <c r="C86" s="71">
        <v>27.24</v>
      </c>
      <c r="D86" s="71">
        <v>13.93</v>
      </c>
      <c r="E86" s="71">
        <v>12.88</v>
      </c>
      <c r="F86" s="71">
        <v>5.84</v>
      </c>
      <c r="G86" s="71">
        <v>21.56</v>
      </c>
      <c r="H86" s="71"/>
      <c r="I86" s="71">
        <v>14.4</v>
      </c>
      <c r="J86" s="72">
        <v>3.4300000000000004E-2</v>
      </c>
      <c r="K86" s="72">
        <v>3.4599999999999999E-2</v>
      </c>
      <c r="L86" s="72">
        <v>3.5200261071356875E-2</v>
      </c>
      <c r="M86" s="72">
        <v>3.4300000000000004E-2</v>
      </c>
      <c r="N86" s="70">
        <f>_xll.SNL.Clients.Office.Excel.Functions.SPG(N$2, "SP_RATE_VALUE", $A86)/100</f>
        <v>3.4599999999999999E-2</v>
      </c>
      <c r="O86" s="72"/>
      <c r="P86" s="67">
        <f>_xll.SNL.Clients.Office.Excel.Functions.SPG(P$2, "IQ_BVPS", "FQ0", $A86)</f>
        <v>20.003</v>
      </c>
      <c r="Q86" s="67">
        <f>_xll.SNL.Clients.Office.Excel.Functions.SPG(Q$2, "IQ_BVPS", "FQ0", $A86)</f>
        <v>27.146000000000001</v>
      </c>
      <c r="R86" s="67">
        <f>_xll.SNL.Clients.Office.Excel.Functions.SPG(R$2, "IQ_BVPS", "FQ0", $A86)</f>
        <v>14.972</v>
      </c>
      <c r="S86" s="67">
        <f>_xll.SNL.Clients.Office.Excel.Functions.SPG(S$2, "IQ_BVPS", "FQ0", $A86)</f>
        <v>14.893000000000001</v>
      </c>
      <c r="T86" s="67">
        <f>_xll.SNL.Clients.Office.Excel.Functions.SPG(T$2, "IQ_BVPS", "FQ0", $A86)</f>
        <v>8.7050000000000001</v>
      </c>
      <c r="U86" s="67">
        <f>_xll.SNL.Clients.Office.Excel.Functions.SPG(U$2, "IQ_BVPS", "FQ0", $A86)</f>
        <v>17.140999999999998</v>
      </c>
      <c r="V86" s="67"/>
      <c r="W86" s="66">
        <f t="shared" si="13"/>
        <v>45986</v>
      </c>
      <c r="X86" s="92">
        <f t="shared" si="14"/>
        <v>1.0168474728790682</v>
      </c>
      <c r="Y86" s="92">
        <f t="shared" si="15"/>
        <v>1.0034627569439327</v>
      </c>
      <c r="Z86" s="92">
        <f t="shared" si="16"/>
        <v>0.93040341971680474</v>
      </c>
      <c r="AA86" s="92">
        <f t="shared" si="17"/>
        <v>0.86483582891291211</v>
      </c>
      <c r="AB86" s="92">
        <f t="shared" si="18"/>
        <v>0.67087880528431931</v>
      </c>
      <c r="AC86" s="92">
        <f t="shared" si="19"/>
        <v>1.2578029286506038</v>
      </c>
      <c r="AD86" s="92"/>
      <c r="AE86" s="95">
        <f t="shared" si="20"/>
        <v>45986</v>
      </c>
      <c r="AF86" s="93">
        <f>(_xll.SNL.Clients.Office.Excel.Functions.SPG(AF$2, "IQ_Common_div_declared", "FQ0", $A86)*4)/B86</f>
        <v>9.4395280235988199E-2</v>
      </c>
      <c r="AG86" s="93">
        <f>(_xll.SNL.Clients.Office.Excel.Functions.SPG(AG$2, "IQ_Common_div_declared", "FQ0", $A86)*4)/C86</f>
        <v>0.1130690161527166</v>
      </c>
      <c r="AH86" s="93">
        <f>(_xll.SNL.Clients.Office.Excel.Functions.SPG(AH$2, "IQ_Common_div_declared", "FQ0", $A86)*4)/D86</f>
        <v>0.11198851399856426</v>
      </c>
      <c r="AI86" s="93">
        <f>(_xll.SNL.Clients.Office.Excel.Functions.SPG(AI$2, "IQ_Common_div_declared", "FQ0", $A86)*4)/E86</f>
        <v>0.11490683229813664</v>
      </c>
      <c r="AJ86" s="93">
        <f>(_xll.SNL.Clients.Office.Excel.Functions.SPG(AJ$2, "IQ_Common_div_declared", "FQ0", $A86)*4)/F86</f>
        <v>0.17123287671232876</v>
      </c>
      <c r="AK86" s="93">
        <f>(_xll.SNL.Clients.Office.Excel.Functions.SPG(AK$2, "IQ_Common_div_declared", "FQ0", $A86)*4)/G86</f>
        <v>9.4619666048237488E-2</v>
      </c>
    </row>
    <row r="87" spans="1:37" x14ac:dyDescent="0.25">
      <c r="A87" s="66">
        <f t="shared" si="21"/>
        <v>45985</v>
      </c>
      <c r="B87" s="71">
        <v>20.149999999999999</v>
      </c>
      <c r="C87" s="71">
        <v>26.87</v>
      </c>
      <c r="D87" s="71">
        <v>13.83</v>
      </c>
      <c r="E87" s="71">
        <v>12.65</v>
      </c>
      <c r="F87" s="71">
        <v>5.72</v>
      </c>
      <c r="G87" s="71">
        <v>21.22</v>
      </c>
      <c r="H87" s="71"/>
      <c r="I87" s="71">
        <v>14.23</v>
      </c>
      <c r="J87" s="72">
        <v>3.4599999999999999E-2</v>
      </c>
      <c r="K87" s="72">
        <v>3.49E-2</v>
      </c>
      <c r="L87" s="72">
        <v>3.5500260995647626E-2</v>
      </c>
      <c r="M87" s="72">
        <v>3.4599999999999999E-2</v>
      </c>
      <c r="N87" s="70">
        <f>_xll.SNL.Clients.Office.Excel.Functions.SPG(N$2, "SP_RATE_VALUE", $A87)/100</f>
        <v>3.49E-2</v>
      </c>
      <c r="O87" s="72"/>
      <c r="P87" s="67">
        <f>_xll.SNL.Clients.Office.Excel.Functions.SPG(P$2, "IQ_BVPS", "FQ0", $A87)</f>
        <v>20.003</v>
      </c>
      <c r="Q87" s="67">
        <f>_xll.SNL.Clients.Office.Excel.Functions.SPG(Q$2, "IQ_BVPS", "FQ0", $A87)</f>
        <v>27.146000000000001</v>
      </c>
      <c r="R87" s="67">
        <f>_xll.SNL.Clients.Office.Excel.Functions.SPG(R$2, "IQ_BVPS", "FQ0", $A87)</f>
        <v>14.972</v>
      </c>
      <c r="S87" s="67">
        <f>_xll.SNL.Clients.Office.Excel.Functions.SPG(S$2, "IQ_BVPS", "FQ0", $A87)</f>
        <v>14.893000000000001</v>
      </c>
      <c r="T87" s="67">
        <f>_xll.SNL.Clients.Office.Excel.Functions.SPG(T$2, "IQ_BVPS", "FQ0", $A87)</f>
        <v>8.7050000000000001</v>
      </c>
      <c r="U87" s="67">
        <f>_xll.SNL.Clients.Office.Excel.Functions.SPG(U$2, "IQ_BVPS", "FQ0", $A87)</f>
        <v>17.140999999999998</v>
      </c>
      <c r="V87" s="67"/>
      <c r="W87" s="66">
        <f t="shared" si="13"/>
        <v>45985</v>
      </c>
      <c r="X87" s="92">
        <f t="shared" si="14"/>
        <v>1.0073488976653502</v>
      </c>
      <c r="Y87" s="92">
        <f t="shared" si="15"/>
        <v>0.98983275620717603</v>
      </c>
      <c r="Z87" s="92">
        <f t="shared" si="16"/>
        <v>0.92372428533262096</v>
      </c>
      <c r="AA87" s="92">
        <f t="shared" si="17"/>
        <v>0.84939233196803865</v>
      </c>
      <c r="AB87" s="92">
        <f t="shared" si="18"/>
        <v>0.65709362435381957</v>
      </c>
      <c r="AC87" s="92">
        <f t="shared" si="19"/>
        <v>1.2379674464733681</v>
      </c>
      <c r="AD87" s="92"/>
      <c r="AE87" s="95">
        <f t="shared" si="20"/>
        <v>45985</v>
      </c>
      <c r="AF87" s="93">
        <f>(_xll.SNL.Clients.Office.Excel.Functions.SPG(AF$2, "IQ_Common_div_declared", "FQ0", $A87)*4)/B87</f>
        <v>9.5285359801488834E-2</v>
      </c>
      <c r="AG87" s="93">
        <f>(_xll.SNL.Clients.Office.Excel.Functions.SPG(AG$2, "IQ_Common_div_declared", "FQ0", $A87)*4)/C87</f>
        <v>0.1146259769259397</v>
      </c>
      <c r="AH87" s="93">
        <f>(_xll.SNL.Clients.Office.Excel.Functions.SPG(AH$2, "IQ_Common_div_declared", "FQ0", $A87)*4)/D87</f>
        <v>0.11279826464208244</v>
      </c>
      <c r="AI87" s="93">
        <f>(_xll.SNL.Clients.Office.Excel.Functions.SPG(AI$2, "IQ_Common_div_declared", "FQ0", $A87)*4)/E87</f>
        <v>0.11699604743083003</v>
      </c>
      <c r="AJ87" s="93">
        <f>(_xll.SNL.Clients.Office.Excel.Functions.SPG(AJ$2, "IQ_Common_div_declared", "FQ0", $A87)*4)/F87</f>
        <v>0.17482517482517484</v>
      </c>
      <c r="AK87" s="93">
        <f>(_xll.SNL.Clients.Office.Excel.Functions.SPG(AK$2, "IQ_Common_div_declared", "FQ0", $A87)*4)/G87</f>
        <v>9.6135721017907641E-2</v>
      </c>
    </row>
    <row r="88" spans="1:37" x14ac:dyDescent="0.25">
      <c r="A88" s="66">
        <f t="shared" si="21"/>
        <v>45982</v>
      </c>
      <c r="B88" s="71">
        <v>19.84</v>
      </c>
      <c r="C88" s="71">
        <v>26.55</v>
      </c>
      <c r="D88" s="71">
        <v>13.72</v>
      </c>
      <c r="E88" s="71">
        <v>12.34</v>
      </c>
      <c r="F88" s="71">
        <v>5.68</v>
      </c>
      <c r="G88" s="71">
        <v>21.23</v>
      </c>
      <c r="H88" s="71"/>
      <c r="I88" s="71">
        <v>14.04</v>
      </c>
      <c r="J88" s="72">
        <v>3.5099999999999999E-2</v>
      </c>
      <c r="K88" s="72">
        <v>3.5000000000000003E-2</v>
      </c>
      <c r="L88" s="72">
        <v>3.480002898177359E-2</v>
      </c>
      <c r="M88" s="72">
        <v>3.5099999999999999E-2</v>
      </c>
      <c r="N88" s="70">
        <f>_xll.SNL.Clients.Office.Excel.Functions.SPG(N$2, "SP_RATE_VALUE", $A88)/100</f>
        <v>3.5000000000000003E-2</v>
      </c>
      <c r="O88" s="72"/>
      <c r="P88" s="67">
        <f>_xll.SNL.Clients.Office.Excel.Functions.SPG(P$2, "IQ_BVPS", "FQ0", $A88)</f>
        <v>20.003</v>
      </c>
      <c r="Q88" s="67">
        <f>_xll.SNL.Clients.Office.Excel.Functions.SPG(Q$2, "IQ_BVPS", "FQ0", $A88)</f>
        <v>27.146000000000001</v>
      </c>
      <c r="R88" s="67">
        <f>_xll.SNL.Clients.Office.Excel.Functions.SPG(R$2, "IQ_BVPS", "FQ0", $A88)</f>
        <v>14.972</v>
      </c>
      <c r="S88" s="67">
        <f>_xll.SNL.Clients.Office.Excel.Functions.SPG(S$2, "IQ_BVPS", "FQ0", $A88)</f>
        <v>14.893000000000001</v>
      </c>
      <c r="T88" s="67">
        <f>_xll.SNL.Clients.Office.Excel.Functions.SPG(T$2, "IQ_BVPS", "FQ0", $A88)</f>
        <v>8.7050000000000001</v>
      </c>
      <c r="U88" s="67">
        <f>_xll.SNL.Clients.Office.Excel.Functions.SPG(U$2, "IQ_BVPS", "FQ0", $A88)</f>
        <v>17.140999999999998</v>
      </c>
      <c r="V88" s="67"/>
      <c r="W88" s="66">
        <f t="shared" si="13"/>
        <v>45982</v>
      </c>
      <c r="X88" s="92">
        <f t="shared" si="14"/>
        <v>0.99185122231665246</v>
      </c>
      <c r="Y88" s="92">
        <f t="shared" si="15"/>
        <v>0.97804464746187281</v>
      </c>
      <c r="Z88" s="92">
        <f t="shared" si="16"/>
        <v>0.91637723751001876</v>
      </c>
      <c r="AA88" s="92">
        <f t="shared" si="17"/>
        <v>0.82857718391190482</v>
      </c>
      <c r="AB88" s="92">
        <f t="shared" si="18"/>
        <v>0.65249856404365303</v>
      </c>
      <c r="AC88" s="92">
        <f t="shared" si="19"/>
        <v>1.2385508430079928</v>
      </c>
      <c r="AD88" s="92"/>
      <c r="AE88" s="95">
        <f t="shared" si="20"/>
        <v>45982</v>
      </c>
      <c r="AF88" s="93">
        <f>(_xll.SNL.Clients.Office.Excel.Functions.SPG(AF$2, "IQ_Common_div_declared", "FQ0", $A88)*4)/B88</f>
        <v>9.6774193548387094E-2</v>
      </c>
      <c r="AG88" s="93">
        <f>(_xll.SNL.Clients.Office.Excel.Functions.SPG(AG$2, "IQ_Common_div_declared", "FQ0", $A88)*4)/C88</f>
        <v>0.11600753295668551</v>
      </c>
      <c r="AH88" s="93">
        <f>(_xll.SNL.Clients.Office.Excel.Functions.SPG(AH$2, "IQ_Common_div_declared", "FQ0", $A88)*4)/D88</f>
        <v>0.11370262390670553</v>
      </c>
      <c r="AI88" s="93">
        <f>(_xll.SNL.Clients.Office.Excel.Functions.SPG(AI$2, "IQ_Common_div_declared", "FQ0", $A88)*4)/E88</f>
        <v>0.11993517017828201</v>
      </c>
      <c r="AJ88" s="93">
        <f>(_xll.SNL.Clients.Office.Excel.Functions.SPG(AJ$2, "IQ_Common_div_declared", "FQ0", $A88)*4)/F88</f>
        <v>0.17605633802816903</v>
      </c>
      <c r="AK88" s="93">
        <f>(_xll.SNL.Clients.Office.Excel.Functions.SPG(AK$2, "IQ_Common_div_declared", "FQ0", $A88)*4)/G88</f>
        <v>9.609043805934997E-2</v>
      </c>
    </row>
    <row r="89" spans="1:37" x14ac:dyDescent="0.25">
      <c r="A89" s="66">
        <f t="shared" si="21"/>
        <v>45981</v>
      </c>
      <c r="B89" s="71">
        <v>19.52</v>
      </c>
      <c r="C89" s="71">
        <v>26.15</v>
      </c>
      <c r="D89" s="71">
        <v>13.53</v>
      </c>
      <c r="E89" s="71">
        <v>12.03</v>
      </c>
      <c r="F89" s="71">
        <v>5.63</v>
      </c>
      <c r="G89" s="71">
        <v>20.71</v>
      </c>
      <c r="H89" s="71"/>
      <c r="I89" s="71">
        <v>13.81</v>
      </c>
      <c r="J89" s="72">
        <v>3.5499999999999997E-2</v>
      </c>
      <c r="K89" s="72">
        <v>3.56E-2</v>
      </c>
      <c r="L89" s="72">
        <v>3.5800028972443831E-2</v>
      </c>
      <c r="M89" s="72">
        <v>3.5499999999999997E-2</v>
      </c>
      <c r="N89" s="70">
        <f>_xll.SNL.Clients.Office.Excel.Functions.SPG(N$2, "SP_RATE_VALUE", $A89)/100</f>
        <v>3.56E-2</v>
      </c>
      <c r="O89" s="72"/>
      <c r="P89" s="67">
        <f>_xll.SNL.Clients.Office.Excel.Functions.SPG(P$2, "IQ_BVPS", "FQ0", $A89)</f>
        <v>20.003</v>
      </c>
      <c r="Q89" s="67">
        <f>_xll.SNL.Clients.Office.Excel.Functions.SPG(Q$2, "IQ_BVPS", "FQ0", $A89)</f>
        <v>27.146000000000001</v>
      </c>
      <c r="R89" s="67">
        <f>_xll.SNL.Clients.Office.Excel.Functions.SPG(R$2, "IQ_BVPS", "FQ0", $A89)</f>
        <v>14.972</v>
      </c>
      <c r="S89" s="67">
        <f>_xll.SNL.Clients.Office.Excel.Functions.SPG(S$2, "IQ_BVPS", "FQ0", $A89)</f>
        <v>14.893000000000001</v>
      </c>
      <c r="T89" s="67">
        <f>_xll.SNL.Clients.Office.Excel.Functions.SPG(T$2, "IQ_BVPS", "FQ0", $A89)</f>
        <v>8.7050000000000001</v>
      </c>
      <c r="U89" s="67">
        <f>_xll.SNL.Clients.Office.Excel.Functions.SPG(U$2, "IQ_BVPS", "FQ0", $A89)</f>
        <v>17.140999999999998</v>
      </c>
      <c r="V89" s="67"/>
      <c r="W89" s="66">
        <f t="shared" si="13"/>
        <v>45981</v>
      </c>
      <c r="X89" s="92">
        <f t="shared" si="14"/>
        <v>0.97585362195670644</v>
      </c>
      <c r="Y89" s="92">
        <f t="shared" si="15"/>
        <v>0.9633095115302438</v>
      </c>
      <c r="Z89" s="92">
        <f t="shared" si="16"/>
        <v>0.90368688218006943</v>
      </c>
      <c r="AA89" s="92">
        <f t="shared" si="17"/>
        <v>0.80776203585577111</v>
      </c>
      <c r="AB89" s="92">
        <f t="shared" si="18"/>
        <v>0.64675473865594479</v>
      </c>
      <c r="AC89" s="92">
        <f t="shared" si="19"/>
        <v>1.2082142232075144</v>
      </c>
      <c r="AD89" s="92"/>
      <c r="AE89" s="95">
        <f t="shared" si="20"/>
        <v>45981</v>
      </c>
      <c r="AF89" s="93">
        <f>(_xll.SNL.Clients.Office.Excel.Functions.SPG(AF$2, "IQ_Common_div_declared", "FQ0", $A89)*4)/B89</f>
        <v>9.8360655737704916E-2</v>
      </c>
      <c r="AG89" s="93">
        <f>(_xll.SNL.Clients.Office.Excel.Functions.SPG(AG$2, "IQ_Common_div_declared", "FQ0", $A89)*4)/C89</f>
        <v>0.11778202676864245</v>
      </c>
      <c r="AH89" s="93">
        <f>(_xll.SNL.Clients.Office.Excel.Functions.SPG(AH$2, "IQ_Common_div_declared", "FQ0", $A89)*4)/D89</f>
        <v>0.11529933481152994</v>
      </c>
      <c r="AI89" s="93">
        <f>(_xll.SNL.Clients.Office.Excel.Functions.SPG(AI$2, "IQ_Common_div_declared", "FQ0", $A89)*4)/E89</f>
        <v>0.1230257689110557</v>
      </c>
      <c r="AJ89" s="93">
        <f>(_xll.SNL.Clients.Office.Excel.Functions.SPG(AJ$2, "IQ_Common_div_declared", "FQ0", $A89)*4)/F89</f>
        <v>0.17761989342806395</v>
      </c>
      <c r="AK89" s="93">
        <f>(_xll.SNL.Clients.Office.Excel.Functions.SPG(AK$2, "IQ_Common_div_declared", "FQ0", $A89)*4)/G89</f>
        <v>9.8503138580395944E-2</v>
      </c>
    </row>
    <row r="90" spans="1:37" x14ac:dyDescent="0.25">
      <c r="A90" s="66">
        <f t="shared" si="21"/>
        <v>45980</v>
      </c>
      <c r="B90" s="71">
        <v>19.53</v>
      </c>
      <c r="C90" s="71">
        <v>26.31</v>
      </c>
      <c r="D90" s="71">
        <v>13.52</v>
      </c>
      <c r="E90" s="71">
        <v>11.97</v>
      </c>
      <c r="F90" s="71">
        <v>5.61</v>
      </c>
      <c r="G90" s="71">
        <v>20.78</v>
      </c>
      <c r="H90" s="71"/>
      <c r="I90" s="71">
        <v>13.89</v>
      </c>
      <c r="J90" s="72">
        <v>3.5799999999999998E-2</v>
      </c>
      <c r="K90" s="72">
        <v>3.5900000000000001E-2</v>
      </c>
      <c r="L90" s="72">
        <v>3.6100028964052289E-2</v>
      </c>
      <c r="M90" s="72">
        <v>3.5799999999999998E-2</v>
      </c>
      <c r="N90" s="70">
        <f>_xll.SNL.Clients.Office.Excel.Functions.SPG(N$2, "SP_RATE_VALUE", $A90)/100</f>
        <v>3.5900000000000001E-2</v>
      </c>
      <c r="O90" s="72"/>
      <c r="P90" s="67">
        <f>_xll.SNL.Clients.Office.Excel.Functions.SPG(P$2, "IQ_BVPS", "FQ0", $A90)</f>
        <v>20.003</v>
      </c>
      <c r="Q90" s="67">
        <f>_xll.SNL.Clients.Office.Excel.Functions.SPG(Q$2, "IQ_BVPS", "FQ0", $A90)</f>
        <v>27.146000000000001</v>
      </c>
      <c r="R90" s="67">
        <f>_xll.SNL.Clients.Office.Excel.Functions.SPG(R$2, "IQ_BVPS", "FQ0", $A90)</f>
        <v>14.972</v>
      </c>
      <c r="S90" s="67">
        <f>_xll.SNL.Clients.Office.Excel.Functions.SPG(S$2, "IQ_BVPS", "FQ0", $A90)</f>
        <v>14.893000000000001</v>
      </c>
      <c r="T90" s="67">
        <f>_xll.SNL.Clients.Office.Excel.Functions.SPG(T$2, "IQ_BVPS", "FQ0", $A90)</f>
        <v>8.7050000000000001</v>
      </c>
      <c r="U90" s="67">
        <f>_xll.SNL.Clients.Office.Excel.Functions.SPG(U$2, "IQ_BVPS", "FQ0", $A90)</f>
        <v>17.140999999999998</v>
      </c>
      <c r="V90" s="67"/>
      <c r="W90" s="66">
        <f t="shared" si="13"/>
        <v>45980</v>
      </c>
      <c r="X90" s="92">
        <f t="shared" si="14"/>
        <v>0.97635354696795484</v>
      </c>
      <c r="Y90" s="92">
        <f t="shared" si="15"/>
        <v>0.96920356590289536</v>
      </c>
      <c r="Z90" s="92">
        <f t="shared" si="16"/>
        <v>0.90301896874165111</v>
      </c>
      <c r="AA90" s="92">
        <f t="shared" si="17"/>
        <v>0.80373329752232592</v>
      </c>
      <c r="AB90" s="92">
        <f t="shared" si="18"/>
        <v>0.64445720850086163</v>
      </c>
      <c r="AC90" s="92">
        <f t="shared" si="19"/>
        <v>1.2122979989498863</v>
      </c>
      <c r="AD90" s="92"/>
      <c r="AE90" s="95">
        <f t="shared" si="20"/>
        <v>45980</v>
      </c>
      <c r="AF90" s="93">
        <f>(_xll.SNL.Clients.Office.Excel.Functions.SPG(AF$2, "IQ_Common_div_declared", "FQ0", $A90)*4)/B90</f>
        <v>9.8310291858678941E-2</v>
      </c>
      <c r="AG90" s="93">
        <f>(_xll.SNL.Clients.Office.Excel.Functions.SPG(AG$2, "IQ_Common_div_declared", "FQ0", $A90)*4)/C90</f>
        <v>0.11706575446598252</v>
      </c>
      <c r="AH90" s="93">
        <f>(_xll.SNL.Clients.Office.Excel.Functions.SPG(AH$2, "IQ_Common_div_declared", "FQ0", $A90)*4)/D90</f>
        <v>0.11538461538461539</v>
      </c>
      <c r="AI90" s="93">
        <f>(_xll.SNL.Clients.Office.Excel.Functions.SPG(AI$2, "IQ_Common_div_declared", "FQ0", $A90)*4)/E90</f>
        <v>0.12364243943191311</v>
      </c>
      <c r="AJ90" s="93">
        <f>(_xll.SNL.Clients.Office.Excel.Functions.SPG(AJ$2, "IQ_Common_div_declared", "FQ0", $A90)*4)/F90</f>
        <v>0.17825311942959002</v>
      </c>
      <c r="AK90" s="93">
        <f>(_xll.SNL.Clients.Office.Excel.Functions.SPG(AK$2, "IQ_Common_div_declared", "FQ0", $A90)*4)/G90</f>
        <v>9.8171318575553418E-2</v>
      </c>
    </row>
    <row r="91" spans="1:37" x14ac:dyDescent="0.25">
      <c r="A91" s="66">
        <f t="shared" si="21"/>
        <v>45979</v>
      </c>
      <c r="B91" s="71">
        <v>19.52</v>
      </c>
      <c r="C91" s="71">
        <v>26.29</v>
      </c>
      <c r="D91" s="71">
        <v>13.55</v>
      </c>
      <c r="E91" s="71">
        <v>11.75</v>
      </c>
      <c r="F91" s="71">
        <v>5.59</v>
      </c>
      <c r="G91" s="71">
        <v>20.88</v>
      </c>
      <c r="H91" s="71"/>
      <c r="I91" s="71">
        <v>13.84</v>
      </c>
      <c r="J91" s="72">
        <v>3.5799999999999998E-2</v>
      </c>
      <c r="K91" s="72">
        <v>3.5799999999999998E-2</v>
      </c>
      <c r="L91" s="72">
        <v>3.5800000000000054E-2</v>
      </c>
      <c r="M91" s="72">
        <v>3.5799999999999998E-2</v>
      </c>
      <c r="N91" s="70">
        <f>_xll.SNL.Clients.Office.Excel.Functions.SPG(N$2, "SP_RATE_VALUE", $A91)/100</f>
        <v>3.5799999999999998E-2</v>
      </c>
      <c r="O91" s="72"/>
      <c r="P91" s="67">
        <f>_xll.SNL.Clients.Office.Excel.Functions.SPG(P$2, "IQ_BVPS", "FQ0", $A91)</f>
        <v>20.003</v>
      </c>
      <c r="Q91" s="67">
        <f>_xll.SNL.Clients.Office.Excel.Functions.SPG(Q$2, "IQ_BVPS", "FQ0", $A91)</f>
        <v>27.146000000000001</v>
      </c>
      <c r="R91" s="67">
        <f>_xll.SNL.Clients.Office.Excel.Functions.SPG(R$2, "IQ_BVPS", "FQ0", $A91)</f>
        <v>14.972</v>
      </c>
      <c r="S91" s="67">
        <f>_xll.SNL.Clients.Office.Excel.Functions.SPG(S$2, "IQ_BVPS", "FQ0", $A91)</f>
        <v>14.893000000000001</v>
      </c>
      <c r="T91" s="67">
        <f>_xll.SNL.Clients.Office.Excel.Functions.SPG(T$2, "IQ_BVPS", "FQ0", $A91)</f>
        <v>8.7050000000000001</v>
      </c>
      <c r="U91" s="67">
        <f>_xll.SNL.Clients.Office.Excel.Functions.SPG(U$2, "IQ_BVPS", "FQ0", $A91)</f>
        <v>17.140999999999998</v>
      </c>
      <c r="V91" s="67"/>
      <c r="W91" s="66">
        <f t="shared" si="13"/>
        <v>45979</v>
      </c>
      <c r="X91" s="92">
        <f t="shared" si="14"/>
        <v>0.97585362195670644</v>
      </c>
      <c r="Y91" s="92">
        <f t="shared" si="15"/>
        <v>0.968466809106314</v>
      </c>
      <c r="Z91" s="92">
        <f t="shared" si="16"/>
        <v>0.90502270905690629</v>
      </c>
      <c r="AA91" s="92">
        <f t="shared" si="17"/>
        <v>0.78896125696635999</v>
      </c>
      <c r="AB91" s="92">
        <f t="shared" si="18"/>
        <v>0.64215967834577825</v>
      </c>
      <c r="AC91" s="92">
        <f t="shared" si="19"/>
        <v>1.2181319642961321</v>
      </c>
      <c r="AD91" s="92"/>
      <c r="AE91" s="95">
        <f t="shared" si="20"/>
        <v>45979</v>
      </c>
      <c r="AF91" s="93">
        <f>(_xll.SNL.Clients.Office.Excel.Functions.SPG(AF$2, "IQ_Common_div_declared", "FQ0", $A91)*4)/B91</f>
        <v>9.8360655737704916E-2</v>
      </c>
      <c r="AG91" s="93">
        <f>(_xll.SNL.Clients.Office.Excel.Functions.SPG(AG$2, "IQ_Common_div_declared", "FQ0", $A91)*4)/C91</f>
        <v>0.11715481171548117</v>
      </c>
      <c r="AH91" s="93">
        <f>(_xll.SNL.Clients.Office.Excel.Functions.SPG(AH$2, "IQ_Common_div_declared", "FQ0", $A91)*4)/D91</f>
        <v>0.11512915129151291</v>
      </c>
      <c r="AI91" s="93">
        <f>(_xll.SNL.Clients.Office.Excel.Functions.SPG(AI$2, "IQ_Common_div_declared", "FQ0", $A91)*4)/E91</f>
        <v>0.12595744680851065</v>
      </c>
      <c r="AJ91" s="93">
        <f>(_xll.SNL.Clients.Office.Excel.Functions.SPG(AJ$2, "IQ_Common_div_declared", "FQ0", $A91)*4)/F91</f>
        <v>0.17889087656529518</v>
      </c>
      <c r="AK91" s="93">
        <f>(_xll.SNL.Clients.Office.Excel.Functions.SPG(AK$2, "IQ_Common_div_declared", "FQ0", $A91)*4)/G91</f>
        <v>9.7701149425287362E-2</v>
      </c>
    </row>
    <row r="92" spans="1:37" x14ac:dyDescent="0.25">
      <c r="A92" s="66">
        <f t="shared" si="21"/>
        <v>45978</v>
      </c>
      <c r="B92" s="71">
        <v>19.68</v>
      </c>
      <c r="C92" s="71">
        <v>26.21</v>
      </c>
      <c r="D92" s="71">
        <v>13.61</v>
      </c>
      <c r="E92" s="71">
        <v>11.86</v>
      </c>
      <c r="F92" s="71">
        <v>5.65</v>
      </c>
      <c r="G92" s="71">
        <v>20.75</v>
      </c>
      <c r="H92" s="71"/>
      <c r="I92" s="71">
        <v>13.86</v>
      </c>
      <c r="J92" s="72">
        <v>3.6000000000000004E-2</v>
      </c>
      <c r="K92" s="72">
        <v>3.6000000000000004E-2</v>
      </c>
      <c r="L92" s="72">
        <v>3.6000000000000032E-2</v>
      </c>
      <c r="M92" s="72">
        <v>3.6000000000000004E-2</v>
      </c>
      <c r="N92" s="70">
        <f>_xll.SNL.Clients.Office.Excel.Functions.SPG(N$2, "SP_RATE_VALUE", $A92)/100</f>
        <v>3.6000000000000004E-2</v>
      </c>
      <c r="O92" s="72"/>
      <c r="P92" s="67">
        <f>_xll.SNL.Clients.Office.Excel.Functions.SPG(P$2, "IQ_BVPS", "FQ0", $A92)</f>
        <v>20.003</v>
      </c>
      <c r="Q92" s="67">
        <f>_xll.SNL.Clients.Office.Excel.Functions.SPG(Q$2, "IQ_BVPS", "FQ0", $A92)</f>
        <v>27.146000000000001</v>
      </c>
      <c r="R92" s="67">
        <f>_xll.SNL.Clients.Office.Excel.Functions.SPG(R$2, "IQ_BVPS", "FQ0", $A92)</f>
        <v>14.999000000000001</v>
      </c>
      <c r="S92" s="67">
        <f>_xll.SNL.Clients.Office.Excel.Functions.SPG(S$2, "IQ_BVPS", "FQ0", $A92)</f>
        <v>14.893000000000001</v>
      </c>
      <c r="T92" s="67">
        <f>_xll.SNL.Clients.Office.Excel.Functions.SPG(T$2, "IQ_BVPS", "FQ0", $A92)</f>
        <v>8.7050000000000001</v>
      </c>
      <c r="U92" s="67">
        <f>_xll.SNL.Clients.Office.Excel.Functions.SPG(U$2, "IQ_BVPS", "FQ0", $A92)</f>
        <v>17.140999999999998</v>
      </c>
      <c r="V92" s="67"/>
      <c r="W92" s="66">
        <f t="shared" si="13"/>
        <v>45978</v>
      </c>
      <c r="X92" s="92">
        <f t="shared" si="14"/>
        <v>0.98385242213667945</v>
      </c>
      <c r="Y92" s="92">
        <f t="shared" si="15"/>
        <v>0.96551978191998822</v>
      </c>
      <c r="Z92" s="92">
        <f t="shared" si="16"/>
        <v>0.90739382625508358</v>
      </c>
      <c r="AA92" s="92">
        <f t="shared" si="17"/>
        <v>0.79634727724434295</v>
      </c>
      <c r="AB92" s="92">
        <f t="shared" si="18"/>
        <v>0.64905226881102818</v>
      </c>
      <c r="AC92" s="92">
        <f t="shared" si="19"/>
        <v>1.2105478093460127</v>
      </c>
      <c r="AD92" s="92"/>
      <c r="AE92" s="95">
        <f t="shared" si="20"/>
        <v>45978</v>
      </c>
      <c r="AF92" s="93">
        <f>(_xll.SNL.Clients.Office.Excel.Functions.SPG(AF$2, "IQ_Common_div_declared", "FQ0", $A92)*4)/B92</f>
        <v>9.7560975609756101E-2</v>
      </c>
      <c r="AG92" s="93">
        <f>(_xll.SNL.Clients.Office.Excel.Functions.SPG(AG$2, "IQ_Common_div_declared", "FQ0", $A92)*4)/C92</f>
        <v>0.1175123998473865</v>
      </c>
      <c r="AH92" s="93">
        <f>(_xll.SNL.Clients.Office.Excel.Functions.SPG(AH$2, "IQ_Common_div_declared", "FQ0", $A92)*4)/D92</f>
        <v>0.11462160176340927</v>
      </c>
      <c r="AI92" s="93">
        <f>(_xll.SNL.Clients.Office.Excel.Functions.SPG(AI$2, "IQ_Common_div_declared", "FQ0", $A92)*4)/E92</f>
        <v>0.12478920741989882</v>
      </c>
      <c r="AJ92" s="93">
        <f>(_xll.SNL.Clients.Office.Excel.Functions.SPG(AJ$2, "IQ_Common_div_declared", "FQ0", $A92)*4)/F92</f>
        <v>0.17699115044247787</v>
      </c>
      <c r="AK92" s="93">
        <f>(_xll.SNL.Clients.Office.Excel.Functions.SPG(AK$2, "IQ_Common_div_declared", "FQ0", $A92)*4)/G92</f>
        <v>9.8313253012048199E-2</v>
      </c>
    </row>
    <row r="93" spans="1:37" x14ac:dyDescent="0.25">
      <c r="A93" s="66">
        <f t="shared" si="21"/>
        <v>45975</v>
      </c>
      <c r="B93" s="71">
        <v>20.21</v>
      </c>
      <c r="C93" s="71">
        <v>26.66</v>
      </c>
      <c r="D93" s="71">
        <v>13.85</v>
      </c>
      <c r="E93" s="71">
        <v>11.9</v>
      </c>
      <c r="F93" s="71">
        <v>5.79</v>
      </c>
      <c r="G93" s="71">
        <v>21.23</v>
      </c>
      <c r="H93" s="71"/>
      <c r="I93" s="71">
        <v>14.13</v>
      </c>
      <c r="J93" s="72">
        <v>3.6200000000000003E-2</v>
      </c>
      <c r="K93" s="72">
        <v>3.61E-2</v>
      </c>
      <c r="L93" s="72">
        <v>3.5900028951008744E-2</v>
      </c>
      <c r="M93" s="72">
        <v>3.6200000000000003E-2</v>
      </c>
      <c r="N93" s="70">
        <f>_xll.SNL.Clients.Office.Excel.Functions.SPG(N$2, "SP_RATE_VALUE", $A93)/100</f>
        <v>3.61E-2</v>
      </c>
      <c r="O93" s="72"/>
      <c r="P93" s="67">
        <f>_xll.SNL.Clients.Office.Excel.Functions.SPG(P$2, "IQ_BVPS", "FQ0", $A93)</f>
        <v>20.003</v>
      </c>
      <c r="Q93" s="67">
        <f>_xll.SNL.Clients.Office.Excel.Functions.SPG(Q$2, "IQ_BVPS", "FQ0", $A93)</f>
        <v>27.146000000000001</v>
      </c>
      <c r="R93" s="67">
        <f>_xll.SNL.Clients.Office.Excel.Functions.SPG(R$2, "IQ_BVPS", "FQ0", $A93)</f>
        <v>14.999000000000001</v>
      </c>
      <c r="S93" s="67">
        <f>_xll.SNL.Clients.Office.Excel.Functions.SPG(S$2, "IQ_BVPS", "FQ0", $A93)</f>
        <v>14.893000000000001</v>
      </c>
      <c r="T93" s="67">
        <f>_xll.SNL.Clients.Office.Excel.Functions.SPG(T$2, "IQ_BVPS", "FQ0", $A93)</f>
        <v>8.7050000000000001</v>
      </c>
      <c r="U93" s="67">
        <f>_xll.SNL.Clients.Office.Excel.Functions.SPG(U$2, "IQ_BVPS", "FQ0", $A93)</f>
        <v>17.140999999999998</v>
      </c>
      <c r="V93" s="67"/>
      <c r="W93" s="66">
        <f t="shared" si="13"/>
        <v>45975</v>
      </c>
      <c r="X93" s="92">
        <f t="shared" si="14"/>
        <v>1.0103484477328402</v>
      </c>
      <c r="Y93" s="92">
        <f t="shared" si="15"/>
        <v>0.98209680984307079</v>
      </c>
      <c r="Z93" s="92">
        <f t="shared" si="16"/>
        <v>0.92339489299286615</v>
      </c>
      <c r="AA93" s="92">
        <f t="shared" si="17"/>
        <v>0.79903310279997308</v>
      </c>
      <c r="AB93" s="92">
        <f t="shared" si="18"/>
        <v>0.66513497989661119</v>
      </c>
      <c r="AC93" s="92">
        <f t="shared" si="19"/>
        <v>1.2385508430079928</v>
      </c>
      <c r="AD93" s="92"/>
      <c r="AE93" s="95">
        <f t="shared" si="20"/>
        <v>45975</v>
      </c>
      <c r="AF93" s="93">
        <f>(_xll.SNL.Clients.Office.Excel.Functions.SPG(AF$2, "IQ_Common_div_declared", "FQ0", $A93)*4)/B93</f>
        <v>9.5002474022761005E-2</v>
      </c>
      <c r="AG93" s="93">
        <f>(_xll.SNL.Clients.Office.Excel.Functions.SPG(AG$2, "IQ_Common_div_declared", "FQ0", $A93)*4)/C93</f>
        <v>0.11552888222055514</v>
      </c>
      <c r="AH93" s="93">
        <f>(_xll.SNL.Clients.Office.Excel.Functions.SPG(AH$2, "IQ_Common_div_declared", "FQ0", $A93)*4)/D93</f>
        <v>0.11263537906137185</v>
      </c>
      <c r="AI93" s="93">
        <f>(_xll.SNL.Clients.Office.Excel.Functions.SPG(AI$2, "IQ_Common_div_declared", "FQ0", $A93)*4)/E93</f>
        <v>0.12436974789915965</v>
      </c>
      <c r="AJ93" s="93">
        <f>(_xll.SNL.Clients.Office.Excel.Functions.SPG(AJ$2, "IQ_Common_div_declared", "FQ0", $A93)*4)/F93</f>
        <v>0.17271157167530224</v>
      </c>
      <c r="AK93" s="93">
        <f>(_xll.SNL.Clients.Office.Excel.Functions.SPG(AK$2, "IQ_Common_div_declared", "FQ0", $A93)*4)/G93</f>
        <v>9.609043805934997E-2</v>
      </c>
    </row>
    <row r="94" spans="1:37" x14ac:dyDescent="0.25">
      <c r="A94" s="66">
        <f t="shared" si="21"/>
        <v>45974</v>
      </c>
      <c r="B94" s="71">
        <v>20.29</v>
      </c>
      <c r="C94" s="71">
        <v>26.62</v>
      </c>
      <c r="D94" s="71">
        <v>13.87</v>
      </c>
      <c r="E94" s="71">
        <v>11.96</v>
      </c>
      <c r="F94" s="71">
        <v>5.81</v>
      </c>
      <c r="G94" s="71">
        <v>21.34</v>
      </c>
      <c r="H94" s="71"/>
      <c r="I94" s="71">
        <v>14.2</v>
      </c>
      <c r="J94" s="72">
        <v>3.5799999999999998E-2</v>
      </c>
      <c r="K94" s="72">
        <v>3.5699999999999996E-2</v>
      </c>
      <c r="L94" s="72">
        <v>3.550002896218829E-2</v>
      </c>
      <c r="M94" s="72">
        <v>3.5799999999999998E-2</v>
      </c>
      <c r="N94" s="70">
        <f>_xll.SNL.Clients.Office.Excel.Functions.SPG(N$2, "SP_RATE_VALUE", $A94)/100</f>
        <v>3.5699999999999996E-2</v>
      </c>
      <c r="O94" s="72"/>
      <c r="P94" s="67">
        <f>_xll.SNL.Clients.Office.Excel.Functions.SPG(P$2, "IQ_BVPS", "FQ0", $A94)</f>
        <v>20.003</v>
      </c>
      <c r="Q94" s="67">
        <f>_xll.SNL.Clients.Office.Excel.Functions.SPG(Q$2, "IQ_BVPS", "FQ0", $A94)</f>
        <v>27.146000000000001</v>
      </c>
      <c r="R94" s="67">
        <f>_xll.SNL.Clients.Office.Excel.Functions.SPG(R$2, "IQ_BVPS", "FQ0", $A94)</f>
        <v>14.999000000000001</v>
      </c>
      <c r="S94" s="67">
        <f>_xll.SNL.Clients.Office.Excel.Functions.SPG(S$2, "IQ_BVPS", "FQ0", $A94)</f>
        <v>14.893000000000001</v>
      </c>
      <c r="T94" s="67">
        <f>_xll.SNL.Clients.Office.Excel.Functions.SPG(T$2, "IQ_BVPS", "FQ0", $A94)</f>
        <v>8.7050000000000001</v>
      </c>
      <c r="U94" s="67">
        <f>_xll.SNL.Clients.Office.Excel.Functions.SPG(U$2, "IQ_BVPS", "FQ0", $A94)</f>
        <v>17.140999999999998</v>
      </c>
      <c r="V94" s="67"/>
      <c r="W94" s="66">
        <f t="shared" si="13"/>
        <v>45974</v>
      </c>
      <c r="X94" s="92">
        <f t="shared" si="14"/>
        <v>1.0143478478228265</v>
      </c>
      <c r="Y94" s="92">
        <f t="shared" si="15"/>
        <v>0.98062329624990796</v>
      </c>
      <c r="Z94" s="92">
        <f t="shared" si="16"/>
        <v>0.92472831522101462</v>
      </c>
      <c r="AA94" s="92">
        <f t="shared" si="17"/>
        <v>0.80306184113341839</v>
      </c>
      <c r="AB94" s="92">
        <f t="shared" si="18"/>
        <v>0.66743251005169435</v>
      </c>
      <c r="AC94" s="92">
        <f t="shared" si="19"/>
        <v>1.2449682048888631</v>
      </c>
      <c r="AD94" s="92"/>
      <c r="AE94" s="95">
        <f t="shared" si="20"/>
        <v>45974</v>
      </c>
      <c r="AF94" s="93">
        <f>(_xll.SNL.Clients.Office.Excel.Functions.SPG(AF$2, "IQ_Common_div_declared", "FQ0", $A94)*4)/B94</f>
        <v>9.4627895515032034E-2</v>
      </c>
      <c r="AG94" s="93">
        <f>(_xll.SNL.Clients.Office.Excel.Functions.SPG(AG$2, "IQ_Common_div_declared", "FQ0", $A94)*4)/C94</f>
        <v>0.11570247933884298</v>
      </c>
      <c r="AH94" s="93">
        <f>(_xll.SNL.Clients.Office.Excel.Functions.SPG(AH$2, "IQ_Common_div_declared", "FQ0", $A94)*4)/D94</f>
        <v>0.1124729632299928</v>
      </c>
      <c r="AI94" s="93">
        <f>(_xll.SNL.Clients.Office.Excel.Functions.SPG(AI$2, "IQ_Common_div_declared", "FQ0", $A94)*4)/E94</f>
        <v>0.1237458193979933</v>
      </c>
      <c r="AJ94" s="93">
        <f>(_xll.SNL.Clients.Office.Excel.Functions.SPG(AJ$2, "IQ_Common_div_declared", "FQ0", $A94)*4)/F94</f>
        <v>0.17211703958691912</v>
      </c>
      <c r="AK94" s="93">
        <f>(_xll.SNL.Clients.Office.Excel.Functions.SPG(AK$2, "IQ_Common_div_declared", "FQ0", $A94)*4)/G94</f>
        <v>9.5595126522961579E-2</v>
      </c>
    </row>
    <row r="95" spans="1:37" x14ac:dyDescent="0.25">
      <c r="A95" s="66">
        <f t="shared" si="21"/>
        <v>45973</v>
      </c>
      <c r="B95" s="71">
        <v>20.38</v>
      </c>
      <c r="C95" s="71">
        <v>26.77</v>
      </c>
      <c r="D95" s="71">
        <v>14.02</v>
      </c>
      <c r="E95" s="71">
        <v>12.1</v>
      </c>
      <c r="F95" s="71">
        <v>5.87</v>
      </c>
      <c r="G95" s="71">
        <v>21.51</v>
      </c>
      <c r="H95" s="71"/>
      <c r="I95" s="71">
        <v>14.3</v>
      </c>
      <c r="J95" s="72">
        <v>3.56E-2</v>
      </c>
      <c r="K95" s="72">
        <v>3.5499999999999997E-2</v>
      </c>
      <c r="L95" s="72">
        <v>3.5300028967781616E-2</v>
      </c>
      <c r="M95" s="72">
        <v>3.56E-2</v>
      </c>
      <c r="N95" s="70">
        <f>_xll.SNL.Clients.Office.Excel.Functions.SPG(N$2, "SP_RATE_VALUE", $A95)/100</f>
        <v>3.5499999999999997E-2</v>
      </c>
      <c r="O95" s="72"/>
      <c r="P95" s="67">
        <f>_xll.SNL.Clients.Office.Excel.Functions.SPG(P$2, "IQ_BVPS", "FQ0", $A95)</f>
        <v>20.003</v>
      </c>
      <c r="Q95" s="67">
        <f>_xll.SNL.Clients.Office.Excel.Functions.SPG(Q$2, "IQ_BVPS", "FQ0", $A95)</f>
        <v>27.146000000000001</v>
      </c>
      <c r="R95" s="67">
        <f>_xll.SNL.Clients.Office.Excel.Functions.SPG(R$2, "IQ_BVPS", "FQ0", $A95)</f>
        <v>14.999000000000001</v>
      </c>
      <c r="S95" s="67">
        <f>_xll.SNL.Clients.Office.Excel.Functions.SPG(S$2, "IQ_BVPS", "FQ0", $A95)</f>
        <v>14.893000000000001</v>
      </c>
      <c r="T95" s="67">
        <f>_xll.SNL.Clients.Office.Excel.Functions.SPG(T$2, "IQ_BVPS", "FQ0", $A95)</f>
        <v>8.7050000000000001</v>
      </c>
      <c r="U95" s="67">
        <f>_xll.SNL.Clients.Office.Excel.Functions.SPG(U$2, "IQ_BVPS", "FQ0", $A95)</f>
        <v>17.140999999999998</v>
      </c>
      <c r="V95" s="67"/>
      <c r="W95" s="66">
        <f t="shared" si="13"/>
        <v>45973</v>
      </c>
      <c r="X95" s="92">
        <f t="shared" si="14"/>
        <v>1.0188471729240614</v>
      </c>
      <c r="Y95" s="92">
        <f t="shared" si="15"/>
        <v>0.98614897222426867</v>
      </c>
      <c r="Z95" s="92">
        <f t="shared" si="16"/>
        <v>0.93472898193212872</v>
      </c>
      <c r="AA95" s="92">
        <f t="shared" si="17"/>
        <v>0.81246223057812395</v>
      </c>
      <c r="AB95" s="92">
        <f t="shared" si="18"/>
        <v>0.67432510051694428</v>
      </c>
      <c r="AC95" s="92">
        <f t="shared" si="19"/>
        <v>1.254885945977481</v>
      </c>
      <c r="AD95" s="92"/>
      <c r="AE95" s="95">
        <f t="shared" si="20"/>
        <v>45973</v>
      </c>
      <c r="AF95" s="93">
        <f>(_xll.SNL.Clients.Office.Excel.Functions.SPG(AF$2, "IQ_Common_div_declared", "FQ0", $A95)*4)/B95</f>
        <v>9.4210009813542689E-2</v>
      </c>
      <c r="AG95" s="93">
        <f>(_xll.SNL.Clients.Office.Excel.Functions.SPG(AG$2, "IQ_Common_div_declared", "FQ0", $A95)*4)/C95</f>
        <v>0.11505416511019799</v>
      </c>
      <c r="AH95" s="93">
        <f>(_xll.SNL.Clients.Office.Excel.Functions.SPG(AH$2, "IQ_Common_div_declared", "FQ0", $A95)*4)/D95</f>
        <v>0.11126961483594865</v>
      </c>
      <c r="AI95" s="93">
        <f>(_xll.SNL.Clients.Office.Excel.Functions.SPG(AI$2, "IQ_Common_div_declared", "FQ0", $A95)*4)/E95</f>
        <v>0.12231404958677686</v>
      </c>
      <c r="AJ95" s="93">
        <f>(_xll.SNL.Clients.Office.Excel.Functions.SPG(AJ$2, "IQ_Common_div_declared", "FQ0", $A95)*4)/F95</f>
        <v>0.17035775127768313</v>
      </c>
      <c r="AK95" s="93">
        <f>(_xll.SNL.Clients.Office.Excel.Functions.SPG(AK$2, "IQ_Common_div_declared", "FQ0", $A95)*4)/G95</f>
        <v>9.4839609483960946E-2</v>
      </c>
    </row>
    <row r="96" spans="1:37" x14ac:dyDescent="0.25">
      <c r="A96" s="66">
        <f t="shared" si="21"/>
        <v>45972</v>
      </c>
      <c r="B96" s="71">
        <v>20.309999999999999</v>
      </c>
      <c r="C96" s="71">
        <v>26.65</v>
      </c>
      <c r="D96" s="71">
        <v>13.93</v>
      </c>
      <c r="E96" s="71">
        <v>12.07</v>
      </c>
      <c r="F96" s="71">
        <v>5.72</v>
      </c>
      <c r="G96" s="71">
        <v>21.32</v>
      </c>
      <c r="H96" s="71"/>
      <c r="I96" s="71">
        <v>14.26</v>
      </c>
      <c r="J96" s="72">
        <v>3.5799999999999998E-2</v>
      </c>
      <c r="K96" s="72">
        <v>3.56E-2</v>
      </c>
      <c r="L96" s="72">
        <v>3.5200115845024804E-2</v>
      </c>
      <c r="M96" s="72" t="e">
        <v>#VALUE!</v>
      </c>
      <c r="N96" s="70" t="e">
        <f>_xll.SNL.Clients.Office.Excel.Functions.SPG(N$2, "SP_RATE_VALUE", $A96)/100</f>
        <v>#VALUE!</v>
      </c>
      <c r="O96" s="72"/>
      <c r="P96" s="67">
        <f>_xll.SNL.Clients.Office.Excel.Functions.SPG(P$2, "IQ_BVPS", "FQ0", $A96)</f>
        <v>20.003</v>
      </c>
      <c r="Q96" s="67">
        <f>_xll.SNL.Clients.Office.Excel.Functions.SPG(Q$2, "IQ_BVPS", "FQ0", $A96)</f>
        <v>27.146000000000001</v>
      </c>
      <c r="R96" s="67">
        <f>_xll.SNL.Clients.Office.Excel.Functions.SPG(R$2, "IQ_BVPS", "FQ0", $A96)</f>
        <v>14.999000000000001</v>
      </c>
      <c r="S96" s="67">
        <f>_xll.SNL.Clients.Office.Excel.Functions.SPG(S$2, "IQ_BVPS", "FQ0", $A96)</f>
        <v>14.893000000000001</v>
      </c>
      <c r="T96" s="67">
        <f>_xll.SNL.Clients.Office.Excel.Functions.SPG(T$2, "IQ_BVPS", "FQ0", $A96)</f>
        <v>8.7050000000000001</v>
      </c>
      <c r="U96" s="67">
        <f>_xll.SNL.Clients.Office.Excel.Functions.SPG(U$2, "IQ_BVPS", "FQ0", $A96)</f>
        <v>17.140999999999998</v>
      </c>
      <c r="V96" s="67"/>
      <c r="W96" s="66">
        <f t="shared" si="13"/>
        <v>45972</v>
      </c>
      <c r="X96" s="92">
        <f t="shared" si="14"/>
        <v>1.0153476978453231</v>
      </c>
      <c r="Y96" s="92">
        <f t="shared" si="15"/>
        <v>0.98172843144477995</v>
      </c>
      <c r="Z96" s="92">
        <f t="shared" si="16"/>
        <v>0.92872858190546026</v>
      </c>
      <c r="AA96" s="92">
        <f t="shared" si="17"/>
        <v>0.81044786141140135</v>
      </c>
      <c r="AB96" s="92">
        <f t="shared" si="18"/>
        <v>0.65709362435381957</v>
      </c>
      <c r="AC96" s="92">
        <f t="shared" si="19"/>
        <v>1.2438014118196139</v>
      </c>
      <c r="AD96" s="92"/>
      <c r="AE96" s="95">
        <f t="shared" si="20"/>
        <v>45972</v>
      </c>
      <c r="AF96" s="93">
        <f>(_xll.SNL.Clients.Office.Excel.Functions.SPG(AF$2, "IQ_Common_div_declared", "FQ0", $A96)*4)/B96</f>
        <v>9.4534711964549489E-2</v>
      </c>
      <c r="AG96" s="93">
        <f>(_xll.SNL.Clients.Office.Excel.Functions.SPG(AG$2, "IQ_Common_div_declared", "FQ0", $A96)*4)/C96</f>
        <v>0.11557223264540338</v>
      </c>
      <c r="AH96" s="93">
        <f>(_xll.SNL.Clients.Office.Excel.Functions.SPG(AH$2, "IQ_Common_div_declared", "FQ0", $A96)*4)/D96</f>
        <v>0.11198851399856426</v>
      </c>
      <c r="AI96" s="93">
        <f>(_xll.SNL.Clients.Office.Excel.Functions.SPG(AI$2, "IQ_Common_div_declared", "FQ0", $A96)*4)/E96</f>
        <v>0.12261806130903065</v>
      </c>
      <c r="AJ96" s="93">
        <f>(_xll.SNL.Clients.Office.Excel.Functions.SPG(AJ$2, "IQ_Common_div_declared", "FQ0", $A96)*4)/F96</f>
        <v>0.17482517482517484</v>
      </c>
      <c r="AK96" s="93">
        <f>(_xll.SNL.Clients.Office.Excel.Functions.SPG(AK$2, "IQ_Common_div_declared", "FQ0", $A96)*4)/G96</f>
        <v>9.5684803001876179E-2</v>
      </c>
    </row>
    <row r="97" spans="1:37" x14ac:dyDescent="0.25">
      <c r="A97" s="66">
        <f t="shared" si="21"/>
        <v>45971</v>
      </c>
      <c r="B97" s="71">
        <v>20.29</v>
      </c>
      <c r="C97" s="71">
        <v>26.6</v>
      </c>
      <c r="D97" s="71">
        <v>13.914999999999999</v>
      </c>
      <c r="E97" s="71">
        <v>12.08</v>
      </c>
      <c r="F97" s="71">
        <v>5.67</v>
      </c>
      <c r="G97" s="71">
        <v>20.99</v>
      </c>
      <c r="H97" s="71"/>
      <c r="I97" s="71">
        <v>14.19</v>
      </c>
      <c r="J97" s="72">
        <v>3.5799999999999998E-2</v>
      </c>
      <c r="K97" s="72">
        <v>3.56E-2</v>
      </c>
      <c r="L97" s="72">
        <v>3.5200115845024804E-2</v>
      </c>
      <c r="M97" s="72">
        <v>3.5799999999999998E-2</v>
      </c>
      <c r="N97" s="70">
        <f>_xll.SNL.Clients.Office.Excel.Functions.SPG(N$2, "SP_RATE_VALUE", $A97)/100</f>
        <v>3.56E-2</v>
      </c>
      <c r="O97" s="72"/>
      <c r="P97" s="67">
        <f>_xll.SNL.Clients.Office.Excel.Functions.SPG(P$2, "IQ_BVPS", "FQ0", $A97)</f>
        <v>20.003</v>
      </c>
      <c r="Q97" s="67">
        <f>_xll.SNL.Clients.Office.Excel.Functions.SPG(Q$2, "IQ_BVPS", "FQ0", $A97)</f>
        <v>27.146000000000001</v>
      </c>
      <c r="R97" s="67">
        <f>_xll.SNL.Clients.Office.Excel.Functions.SPG(R$2, "IQ_BVPS", "FQ0", $A97)</f>
        <v>14.999000000000001</v>
      </c>
      <c r="S97" s="67">
        <f>_xll.SNL.Clients.Office.Excel.Functions.SPG(S$2, "IQ_BVPS", "FQ0", $A97)</f>
        <v>14.893000000000001</v>
      </c>
      <c r="T97" s="67">
        <f>_xll.SNL.Clients.Office.Excel.Functions.SPG(T$2, "IQ_BVPS", "FQ0", $A97)</f>
        <v>8.7050000000000001</v>
      </c>
      <c r="U97" s="67">
        <f>_xll.SNL.Clients.Office.Excel.Functions.SPG(U$2, "IQ_BVPS", "FQ0", $A97)</f>
        <v>17.140999999999998</v>
      </c>
      <c r="V97" s="67"/>
      <c r="W97" s="66">
        <f t="shared" si="13"/>
        <v>45971</v>
      </c>
      <c r="X97" s="92">
        <f t="shared" si="14"/>
        <v>1.0143478478228265</v>
      </c>
      <c r="Y97" s="92">
        <f t="shared" si="15"/>
        <v>0.97988653945332649</v>
      </c>
      <c r="Z97" s="92">
        <f t="shared" si="16"/>
        <v>0.92772851523434885</v>
      </c>
      <c r="AA97" s="92">
        <f t="shared" si="17"/>
        <v>0.81111931780030888</v>
      </c>
      <c r="AB97" s="92">
        <f t="shared" si="18"/>
        <v>0.65134979896611145</v>
      </c>
      <c r="AC97" s="92">
        <f t="shared" si="19"/>
        <v>1.2245493261770026</v>
      </c>
      <c r="AD97" s="92"/>
      <c r="AE97" s="95">
        <f t="shared" si="20"/>
        <v>45971</v>
      </c>
      <c r="AF97" s="93">
        <f>(_xll.SNL.Clients.Office.Excel.Functions.SPG(AF$2, "IQ_Common_div_declared", "FQ0", $A97)*4)/B97</f>
        <v>9.4627895515032034E-2</v>
      </c>
      <c r="AG97" s="93">
        <f>(_xll.SNL.Clients.Office.Excel.Functions.SPG(AG$2, "IQ_Common_div_declared", "FQ0", $A97)*4)/C97</f>
        <v>0.11578947368421053</v>
      </c>
      <c r="AH97" s="93">
        <f>(_xll.SNL.Clients.Office.Excel.Functions.SPG(AH$2, "IQ_Common_div_declared", "FQ0", $A97)*4)/D97</f>
        <v>0.11210923463887892</v>
      </c>
      <c r="AI97" s="93">
        <f>(_xll.SNL.Clients.Office.Excel.Functions.SPG(AI$2, "IQ_Common_div_declared", "FQ0", $A97)*4)/E97</f>
        <v>0.12251655629139073</v>
      </c>
      <c r="AJ97" s="93">
        <f>(_xll.SNL.Clients.Office.Excel.Functions.SPG(AJ$2, "IQ_Common_div_declared", "FQ0", $A97)*4)/F97</f>
        <v>0.17636684303350969</v>
      </c>
      <c r="AK97" s="93">
        <f>(_xll.SNL.Clients.Office.Excel.Functions.SPG(AK$2, "IQ_Common_div_declared", "FQ0", $A97)*4)/G97</f>
        <v>9.7189137684611723E-2</v>
      </c>
    </row>
    <row r="98" spans="1:37" x14ac:dyDescent="0.25">
      <c r="A98" s="66">
        <f t="shared" si="21"/>
        <v>45968</v>
      </c>
      <c r="B98" s="71">
        <v>20.2</v>
      </c>
      <c r="C98" s="71">
        <v>26.49</v>
      </c>
      <c r="D98" s="71">
        <v>13.88</v>
      </c>
      <c r="E98" s="71">
        <v>12.14</v>
      </c>
      <c r="F98" s="71">
        <v>5.7</v>
      </c>
      <c r="G98" s="71">
        <v>21.19</v>
      </c>
      <c r="H98" s="71"/>
      <c r="I98" s="71">
        <v>14.19</v>
      </c>
      <c r="J98" s="72">
        <v>3.5499999999999997E-2</v>
      </c>
      <c r="K98" s="72">
        <v>3.5699999999999996E-2</v>
      </c>
      <c r="L98" s="72">
        <v>3.6100115893506146E-2</v>
      </c>
      <c r="M98" s="72">
        <v>3.5499999999999997E-2</v>
      </c>
      <c r="N98" s="70">
        <f>_xll.SNL.Clients.Office.Excel.Functions.SPG(N$2, "SP_RATE_VALUE", $A98)/100</f>
        <v>3.5699999999999996E-2</v>
      </c>
      <c r="O98" s="72"/>
      <c r="P98" s="67">
        <f>_xll.SNL.Clients.Office.Excel.Functions.SPG(P$2, "IQ_BVPS", "FQ0", $A98)</f>
        <v>20.003</v>
      </c>
      <c r="Q98" s="67">
        <f>_xll.SNL.Clients.Office.Excel.Functions.SPG(Q$2, "IQ_BVPS", "FQ0", $A98)</f>
        <v>27.334</v>
      </c>
      <c r="R98" s="67">
        <f>_xll.SNL.Clients.Office.Excel.Functions.SPG(R$2, "IQ_BVPS", "FQ0", $A98)</f>
        <v>14.999000000000001</v>
      </c>
      <c r="S98" s="67">
        <f>_xll.SNL.Clients.Office.Excel.Functions.SPG(S$2, "IQ_BVPS", "FQ0", $A98)</f>
        <v>14.893000000000001</v>
      </c>
      <c r="T98" s="67">
        <f>_xll.SNL.Clients.Office.Excel.Functions.SPG(T$2, "IQ_BVPS", "FQ0", $A98)</f>
        <v>8.7050000000000001</v>
      </c>
      <c r="U98" s="67">
        <f>_xll.SNL.Clients.Office.Excel.Functions.SPG(U$2, "IQ_BVPS", "FQ0", $A98)</f>
        <v>17.140999999999998</v>
      </c>
      <c r="V98" s="67"/>
      <c r="W98" s="66">
        <f t="shared" si="13"/>
        <v>45968</v>
      </c>
      <c r="X98" s="92">
        <f t="shared" si="14"/>
        <v>1.0098485227215916</v>
      </c>
      <c r="Y98" s="92">
        <f t="shared" si="15"/>
        <v>0.96912270432428471</v>
      </c>
      <c r="Z98" s="92">
        <f t="shared" si="16"/>
        <v>0.92539502633508908</v>
      </c>
      <c r="AA98" s="92">
        <f t="shared" si="17"/>
        <v>0.81514805613375407</v>
      </c>
      <c r="AB98" s="92">
        <f t="shared" si="18"/>
        <v>0.65479609419873641</v>
      </c>
      <c r="AC98" s="92">
        <f t="shared" si="19"/>
        <v>1.2362172568694945</v>
      </c>
      <c r="AD98" s="92"/>
      <c r="AE98" s="95">
        <f t="shared" si="20"/>
        <v>45968</v>
      </c>
      <c r="AF98" s="93">
        <f>(_xll.SNL.Clients.Office.Excel.Functions.SPG(AF$2, "IQ_Common_div_declared", "FQ0", $A98)*4)/B98</f>
        <v>9.5049504950495051E-2</v>
      </c>
      <c r="AG98" s="93">
        <f>(_xll.SNL.Clients.Office.Excel.Functions.SPG(AG$2, "IQ_Common_div_declared", "FQ0", $A98)*4)/C98</f>
        <v>0.1162702906757267</v>
      </c>
      <c r="AH98" s="93">
        <f>(_xll.SNL.Clients.Office.Excel.Functions.SPG(AH$2, "IQ_Common_div_declared", "FQ0", $A98)*4)/D98</f>
        <v>0.11239193083573487</v>
      </c>
      <c r="AI98" s="93">
        <f>(_xll.SNL.Clients.Office.Excel.Functions.SPG(AI$2, "IQ_Common_div_declared", "FQ0", $A98)*4)/E98</f>
        <v>0.12191103789126853</v>
      </c>
      <c r="AJ98" s="93">
        <f>(_xll.SNL.Clients.Office.Excel.Functions.SPG(AJ$2, "IQ_Common_div_declared", "FQ0", $A98)*4)/F98</f>
        <v>0.17543859649122806</v>
      </c>
      <c r="AK98" s="93">
        <f>(_xll.SNL.Clients.Office.Excel.Functions.SPG(AK$2, "IQ_Common_div_declared", "FQ0", $A98)*4)/G98</f>
        <v>9.6271826333176019E-2</v>
      </c>
    </row>
    <row r="99" spans="1:37" x14ac:dyDescent="0.25">
      <c r="A99" s="66">
        <f t="shared" si="21"/>
        <v>45967</v>
      </c>
      <c r="B99" s="71">
        <v>20</v>
      </c>
      <c r="C99" s="71">
        <v>25.96</v>
      </c>
      <c r="D99" s="71">
        <v>13.77</v>
      </c>
      <c r="E99" s="71">
        <v>12.1</v>
      </c>
      <c r="F99" s="71">
        <v>5.78</v>
      </c>
      <c r="G99" s="71">
        <v>21.17</v>
      </c>
      <c r="H99" s="71"/>
      <c r="I99" s="71">
        <v>14.01</v>
      </c>
      <c r="J99" s="72">
        <v>3.5699999999999996E-2</v>
      </c>
      <c r="K99" s="72">
        <v>3.5799999999999998E-2</v>
      </c>
      <c r="L99" s="72">
        <v>3.6000028966849174E-2</v>
      </c>
      <c r="M99" s="72">
        <v>3.5699999999999996E-2</v>
      </c>
      <c r="N99" s="70">
        <f>_xll.SNL.Clients.Office.Excel.Functions.SPG(N$2, "SP_RATE_VALUE", $A99)/100</f>
        <v>3.5799999999999998E-2</v>
      </c>
      <c r="O99" s="72"/>
      <c r="P99" s="67">
        <f>_xll.SNL.Clients.Office.Excel.Functions.SPG(P$2, "IQ_BVPS", "FQ0", $A99)</f>
        <v>20.003</v>
      </c>
      <c r="Q99" s="67">
        <f>_xll.SNL.Clients.Office.Excel.Functions.SPG(Q$2, "IQ_BVPS", "FQ0", $A99)</f>
        <v>27.334</v>
      </c>
      <c r="R99" s="67">
        <f>_xll.SNL.Clients.Office.Excel.Functions.SPG(R$2, "IQ_BVPS", "FQ0", $A99)</f>
        <v>14.999000000000001</v>
      </c>
      <c r="S99" s="67">
        <f>_xll.SNL.Clients.Office.Excel.Functions.SPG(S$2, "IQ_BVPS", "FQ0", $A99)</f>
        <v>14.893000000000001</v>
      </c>
      <c r="T99" s="67">
        <f>_xll.SNL.Clients.Office.Excel.Functions.SPG(T$2, "IQ_BVPS", "FQ0", $A99)</f>
        <v>8.7050000000000001</v>
      </c>
      <c r="U99" s="67">
        <f>_xll.SNL.Clients.Office.Excel.Functions.SPG(U$2, "IQ_BVPS", "FQ0", $A99)</f>
        <v>17.140999999999998</v>
      </c>
      <c r="V99" s="67"/>
      <c r="W99" s="66">
        <f t="shared" si="13"/>
        <v>45967</v>
      </c>
      <c r="X99" s="92">
        <f t="shared" si="14"/>
        <v>0.99985002249662547</v>
      </c>
      <c r="Y99" s="92">
        <f t="shared" si="15"/>
        <v>0.94973293334308928</v>
      </c>
      <c r="Z99" s="92">
        <f t="shared" si="16"/>
        <v>0.91806120408027192</v>
      </c>
      <c r="AA99" s="92">
        <f t="shared" si="17"/>
        <v>0.81246223057812395</v>
      </c>
      <c r="AB99" s="92">
        <f t="shared" si="18"/>
        <v>0.6639862148190695</v>
      </c>
      <c r="AC99" s="92">
        <f t="shared" si="19"/>
        <v>1.2350504638002453</v>
      </c>
      <c r="AD99" s="92"/>
      <c r="AE99" s="95">
        <f t="shared" si="20"/>
        <v>45967</v>
      </c>
      <c r="AF99" s="93">
        <f>(_xll.SNL.Clients.Office.Excel.Functions.SPG(AF$2, "IQ_Common_div_declared", "FQ0", $A99)*4)/B99</f>
        <v>9.6000000000000002E-2</v>
      </c>
      <c r="AG99" s="93">
        <f>(_xll.SNL.Clients.Office.Excel.Functions.SPG(AG$2, "IQ_Common_div_declared", "FQ0", $A99)*4)/C99</f>
        <v>0.11864406779661017</v>
      </c>
      <c r="AH99" s="93">
        <f>(_xll.SNL.Clients.Office.Excel.Functions.SPG(AH$2, "IQ_Common_div_declared", "FQ0", $A99)*4)/D99</f>
        <v>0.11328976034858389</v>
      </c>
      <c r="AI99" s="93">
        <f>(_xll.SNL.Clients.Office.Excel.Functions.SPG(AI$2, "IQ_Common_div_declared", "FQ0", $A99)*4)/E99</f>
        <v>0.12231404958677686</v>
      </c>
      <c r="AJ99" s="93">
        <f>(_xll.SNL.Clients.Office.Excel.Functions.SPG(AJ$2, "IQ_Common_div_declared", "FQ0", $A99)*4)/F99</f>
        <v>0.17301038062283736</v>
      </c>
      <c r="AK99" s="93">
        <f>(_xll.SNL.Clients.Office.Excel.Functions.SPG(AK$2, "IQ_Common_div_declared", "FQ0", $A99)*4)/G99</f>
        <v>9.6362777515351911E-2</v>
      </c>
    </row>
    <row r="100" spans="1:37" x14ac:dyDescent="0.25">
      <c r="A100" s="66">
        <f t="shared" si="21"/>
        <v>45966</v>
      </c>
      <c r="B100" s="71">
        <v>20.38</v>
      </c>
      <c r="C100" s="71">
        <v>26.14</v>
      </c>
      <c r="D100" s="71">
        <v>14.07</v>
      </c>
      <c r="E100" s="71">
        <v>12.78</v>
      </c>
      <c r="F100" s="71">
        <v>5.52</v>
      </c>
      <c r="G100" s="71">
        <v>21.85</v>
      </c>
      <c r="H100" s="71"/>
      <c r="I100" s="71">
        <v>14.24</v>
      </c>
      <c r="J100" s="72">
        <v>3.6299999999999999E-2</v>
      </c>
      <c r="K100" s="72">
        <v>3.6499999999999998E-2</v>
      </c>
      <c r="L100" s="72">
        <v>3.6900115804033184E-2</v>
      </c>
      <c r="M100" s="72">
        <v>3.6299999999999999E-2</v>
      </c>
      <c r="N100" s="70">
        <f>_xll.SNL.Clients.Office.Excel.Functions.SPG(N$2, "SP_RATE_VALUE", $A100)/100</f>
        <v>3.6499999999999998E-2</v>
      </c>
      <c r="O100" s="72"/>
      <c r="P100" s="67">
        <f>_xll.SNL.Clients.Office.Excel.Functions.SPG(P$2, "IQ_BVPS", "FQ0", $A100)</f>
        <v>20.003</v>
      </c>
      <c r="Q100" s="67">
        <f>_xll.SNL.Clients.Office.Excel.Functions.SPG(Q$2, "IQ_BVPS", "FQ0", $A100)</f>
        <v>27.334</v>
      </c>
      <c r="R100" s="67">
        <f>_xll.SNL.Clients.Office.Excel.Functions.SPG(R$2, "IQ_BVPS", "FQ0", $A100)</f>
        <v>14.999000000000001</v>
      </c>
      <c r="S100" s="67">
        <f>_xll.SNL.Clients.Office.Excel.Functions.SPG(S$2, "IQ_BVPS", "FQ0", $A100)</f>
        <v>14.893000000000001</v>
      </c>
      <c r="T100" s="67">
        <f>_xll.SNL.Clients.Office.Excel.Functions.SPG(T$2, "IQ_BVPS", "FQ0", $A100)</f>
        <v>8.7080000000000002</v>
      </c>
      <c r="U100" s="67">
        <f>_xll.SNL.Clients.Office.Excel.Functions.SPG(U$2, "IQ_BVPS", "FQ0", $A100)</f>
        <v>17.140999999999998</v>
      </c>
      <c r="V100" s="67"/>
      <c r="W100" s="66">
        <f t="shared" si="13"/>
        <v>45966</v>
      </c>
      <c r="X100" s="92">
        <f t="shared" si="14"/>
        <v>1.0188471729240614</v>
      </c>
      <c r="Y100" s="92">
        <f t="shared" si="15"/>
        <v>0.95631813858198589</v>
      </c>
      <c r="Z100" s="92">
        <f t="shared" si="16"/>
        <v>0.93806253750250013</v>
      </c>
      <c r="AA100" s="92">
        <f t="shared" si="17"/>
        <v>0.85812126502383657</v>
      </c>
      <c r="AB100" s="92">
        <f t="shared" si="18"/>
        <v>0.63389986219568206</v>
      </c>
      <c r="AC100" s="92">
        <f t="shared" si="19"/>
        <v>1.274721428154717</v>
      </c>
      <c r="AD100" s="92"/>
      <c r="AE100" s="95">
        <f t="shared" si="20"/>
        <v>45966</v>
      </c>
      <c r="AF100" s="93">
        <f>(_xll.SNL.Clients.Office.Excel.Functions.SPG(AF$2, "IQ_Common_div_declared", "FQ0", $A100)*4)/B100</f>
        <v>9.4210009813542689E-2</v>
      </c>
      <c r="AG100" s="93">
        <f>(_xll.SNL.Clients.Office.Excel.Functions.SPG(AG$2, "IQ_Common_div_declared", "FQ0", $A100)*4)/C100</f>
        <v>0.11782708492731446</v>
      </c>
      <c r="AH100" s="93">
        <f>(_xll.SNL.Clients.Office.Excel.Functions.SPG(AH$2, "IQ_Common_div_declared", "FQ0", $A100)*4)/D100</f>
        <v>0.11087420042643924</v>
      </c>
      <c r="AI100" s="93">
        <f>(_xll.SNL.Clients.Office.Excel.Functions.SPG(AI$2, "IQ_Common_div_declared", "FQ0", $A100)*4)/E100</f>
        <v>0.11580594679186229</v>
      </c>
      <c r="AJ100" s="93">
        <f>(_xll.SNL.Clients.Office.Excel.Functions.SPG(AJ$2, "IQ_Common_div_declared", "FQ0", $A100)*4)/F100</f>
        <v>0.1811594202898551</v>
      </c>
      <c r="AK100" s="93">
        <f>(_xll.SNL.Clients.Office.Excel.Functions.SPG(AK$2, "IQ_Common_div_declared", "FQ0", $A100)*4)/G100</f>
        <v>9.3363844393592674E-2</v>
      </c>
    </row>
    <row r="101" spans="1:37" x14ac:dyDescent="0.25">
      <c r="A101" s="66">
        <f t="shared" si="21"/>
        <v>45965</v>
      </c>
      <c r="B101" s="71">
        <v>20.27</v>
      </c>
      <c r="C101" s="71">
        <v>26.22</v>
      </c>
      <c r="D101" s="71">
        <v>14.07</v>
      </c>
      <c r="E101" s="71">
        <v>12.91</v>
      </c>
      <c r="F101" s="71">
        <v>5.56</v>
      </c>
      <c r="G101" s="71">
        <v>22.32</v>
      </c>
      <c r="H101" s="71"/>
      <c r="I101" s="71">
        <v>14.25</v>
      </c>
      <c r="J101" s="72">
        <v>3.5799999999999998E-2</v>
      </c>
      <c r="K101" s="72">
        <v>3.5900000000000001E-2</v>
      </c>
      <c r="L101" s="72">
        <v>3.6100028964052289E-2</v>
      </c>
      <c r="M101" s="72">
        <v>3.5799999999999998E-2</v>
      </c>
      <c r="N101" s="70">
        <f>_xll.SNL.Clients.Office.Excel.Functions.SPG(N$2, "SP_RATE_VALUE", $A101)/100</f>
        <v>3.5900000000000001E-2</v>
      </c>
      <c r="O101" s="72"/>
      <c r="P101" s="67">
        <f>_xll.SNL.Clients.Office.Excel.Functions.SPG(P$2, "IQ_BVPS", "FQ0", $A101)</f>
        <v>20.003</v>
      </c>
      <c r="Q101" s="67">
        <f>_xll.SNL.Clients.Office.Excel.Functions.SPG(Q$2, "IQ_BVPS", "FQ0", $A101)</f>
        <v>27.334</v>
      </c>
      <c r="R101" s="67">
        <f>_xll.SNL.Clients.Office.Excel.Functions.SPG(R$2, "IQ_BVPS", "FQ0", $A101)</f>
        <v>14.999000000000001</v>
      </c>
      <c r="S101" s="67">
        <f>_xll.SNL.Clients.Office.Excel.Functions.SPG(S$2, "IQ_BVPS", "FQ0", $A101)</f>
        <v>15.032999999999999</v>
      </c>
      <c r="T101" s="67">
        <f>_xll.SNL.Clients.Office.Excel.Functions.SPG(T$2, "IQ_BVPS", "FQ0", $A101)</f>
        <v>8.7080000000000002</v>
      </c>
      <c r="U101" s="67">
        <f>_xll.SNL.Clients.Office.Excel.Functions.SPG(U$2, "IQ_BVPS", "FQ0", $A101)</f>
        <v>17.140999999999998</v>
      </c>
      <c r="V101" s="67"/>
      <c r="W101" s="66">
        <f t="shared" si="13"/>
        <v>45965</v>
      </c>
      <c r="X101" s="92">
        <f t="shared" si="14"/>
        <v>1.0133479978003299</v>
      </c>
      <c r="Y101" s="92">
        <f t="shared" si="15"/>
        <v>0.9592448964659398</v>
      </c>
      <c r="Z101" s="92">
        <f t="shared" si="16"/>
        <v>0.93806253750250013</v>
      </c>
      <c r="AA101" s="92">
        <f t="shared" si="17"/>
        <v>0.85877735648240539</v>
      </c>
      <c r="AB101" s="92">
        <f t="shared" si="18"/>
        <v>0.6384933394579696</v>
      </c>
      <c r="AC101" s="92">
        <f t="shared" si="19"/>
        <v>1.3021410652820724</v>
      </c>
      <c r="AD101" s="92"/>
      <c r="AE101" s="95">
        <f t="shared" si="20"/>
        <v>45965</v>
      </c>
      <c r="AF101" s="93">
        <f>(_xll.SNL.Clients.Office.Excel.Functions.SPG(AF$2, "IQ_Common_div_declared", "FQ0", $A101)*4)/B101</f>
        <v>9.4721262950172663E-2</v>
      </c>
      <c r="AG101" s="93">
        <f>(_xll.SNL.Clients.Office.Excel.Functions.SPG(AG$2, "IQ_Common_div_declared", "FQ0", $A101)*4)/C101</f>
        <v>0.11746758199847446</v>
      </c>
      <c r="AH101" s="93">
        <f>(_xll.SNL.Clients.Office.Excel.Functions.SPG(AH$2, "IQ_Common_div_declared", "FQ0", $A101)*4)/D101</f>
        <v>0.11087420042643924</v>
      </c>
      <c r="AI101" s="93">
        <f>(_xll.SNL.Clients.Office.Excel.Functions.SPG(AI$2, "IQ_Common_div_declared", "FQ0", $A101)*4)/E101</f>
        <v>0.11463981409759876</v>
      </c>
      <c r="AJ101" s="93">
        <f>(_xll.SNL.Clients.Office.Excel.Functions.SPG(AJ$2, "IQ_Common_div_declared", "FQ0", $A101)*4)/F101</f>
        <v>0.17985611510791369</v>
      </c>
      <c r="AK101" s="93">
        <f>(_xll.SNL.Clients.Office.Excel.Functions.SPG(AK$2, "IQ_Common_div_declared", "FQ0", $A101)*4)/G101</f>
        <v>9.1397849462365593E-2</v>
      </c>
    </row>
    <row r="102" spans="1:37" x14ac:dyDescent="0.25">
      <c r="A102" s="66">
        <f t="shared" si="21"/>
        <v>45964</v>
      </c>
      <c r="B102" s="71">
        <v>20.41</v>
      </c>
      <c r="C102" s="71">
        <v>26.42</v>
      </c>
      <c r="D102" s="71">
        <v>14.12</v>
      </c>
      <c r="E102" s="71">
        <v>13.05</v>
      </c>
      <c r="F102" s="71">
        <v>5.63</v>
      </c>
      <c r="G102" s="71">
        <v>22.64</v>
      </c>
      <c r="H102" s="71"/>
      <c r="I102" s="71">
        <v>14.37</v>
      </c>
      <c r="J102" s="72">
        <v>3.6000000000000004E-2</v>
      </c>
      <c r="K102" s="72">
        <v>3.61E-2</v>
      </c>
      <c r="L102" s="72">
        <v>3.6300028958460739E-2</v>
      </c>
      <c r="M102" s="72">
        <v>3.6000000000000004E-2</v>
      </c>
      <c r="N102" s="70">
        <f>_xll.SNL.Clients.Office.Excel.Functions.SPG(N$2, "SP_RATE_VALUE", $A102)/100</f>
        <v>3.61E-2</v>
      </c>
      <c r="O102" s="72"/>
      <c r="P102" s="67">
        <f>_xll.SNL.Clients.Office.Excel.Functions.SPG(P$2, "IQ_BVPS", "FQ0", $A102)</f>
        <v>20.003</v>
      </c>
      <c r="Q102" s="67">
        <f>_xll.SNL.Clients.Office.Excel.Functions.SPG(Q$2, "IQ_BVPS", "FQ0", $A102)</f>
        <v>27.334</v>
      </c>
      <c r="R102" s="67">
        <f>_xll.SNL.Clients.Office.Excel.Functions.SPG(R$2, "IQ_BVPS", "FQ0", $A102)</f>
        <v>14.999000000000001</v>
      </c>
      <c r="S102" s="67">
        <f>_xll.SNL.Clients.Office.Excel.Functions.SPG(S$2, "IQ_BVPS", "FQ0", $A102)</f>
        <v>15.032999999999999</v>
      </c>
      <c r="T102" s="67">
        <f>_xll.SNL.Clients.Office.Excel.Functions.SPG(T$2, "IQ_BVPS", "FQ0", $A102)</f>
        <v>8.7080000000000002</v>
      </c>
      <c r="U102" s="67">
        <f>_xll.SNL.Clients.Office.Excel.Functions.SPG(U$2, "IQ_BVPS", "FQ0", $A102)</f>
        <v>17.164999999999999</v>
      </c>
      <c r="V102" s="67"/>
      <c r="W102" s="66">
        <f t="shared" si="13"/>
        <v>45964</v>
      </c>
      <c r="X102" s="92">
        <f t="shared" si="14"/>
        <v>1.0203469479578062</v>
      </c>
      <c r="Y102" s="92">
        <f t="shared" si="15"/>
        <v>0.96656179117582508</v>
      </c>
      <c r="Z102" s="92">
        <f t="shared" si="16"/>
        <v>0.94139609307287142</v>
      </c>
      <c r="AA102" s="92">
        <f t="shared" si="17"/>
        <v>0.86809020155657557</v>
      </c>
      <c r="AB102" s="92">
        <f t="shared" si="18"/>
        <v>0.64653192466697285</v>
      </c>
      <c r="AC102" s="92">
        <f t="shared" si="19"/>
        <v>1.3189630061170989</v>
      </c>
      <c r="AD102" s="92"/>
      <c r="AE102" s="95">
        <f t="shared" si="20"/>
        <v>45964</v>
      </c>
      <c r="AF102" s="93">
        <f>(_xll.SNL.Clients.Office.Excel.Functions.SPG(AF$2, "IQ_Common_div_declared", "FQ0", $A102)*4)/B102</f>
        <v>9.407153356197942E-2</v>
      </c>
      <c r="AG102" s="93">
        <f>(_xll.SNL.Clients.Office.Excel.Functions.SPG(AG$2, "IQ_Common_div_declared", "FQ0", $A102)*4)/C102</f>
        <v>0.1165783497350492</v>
      </c>
      <c r="AH102" s="93">
        <f>(_xll.SNL.Clients.Office.Excel.Functions.SPG(AH$2, "IQ_Common_div_declared", "FQ0", $A102)*4)/D102</f>
        <v>0.1104815864022663</v>
      </c>
      <c r="AI102" s="93">
        <f>(_xll.SNL.Clients.Office.Excel.Functions.SPG(AI$2, "IQ_Common_div_declared", "FQ0", $A102)*4)/E102</f>
        <v>0.11340996168582375</v>
      </c>
      <c r="AJ102" s="93">
        <f>(_xll.SNL.Clients.Office.Excel.Functions.SPG(AJ$2, "IQ_Common_div_declared", "FQ0", $A102)*4)/F102</f>
        <v>0.17761989342806395</v>
      </c>
      <c r="AK102" s="93">
        <f>(_xll.SNL.Clients.Office.Excel.Functions.SPG(AK$2, "IQ_Common_div_declared", "FQ0", $A102)*4)/G102</f>
        <v>9.0106007067137811E-2</v>
      </c>
    </row>
    <row r="103" spans="1:37" x14ac:dyDescent="0.25">
      <c r="A103" s="66">
        <f t="shared" si="21"/>
        <v>45961</v>
      </c>
      <c r="B103" s="71">
        <v>20.350000000000001</v>
      </c>
      <c r="C103" s="71">
        <v>26.44</v>
      </c>
      <c r="D103" s="71">
        <v>14.09</v>
      </c>
      <c r="E103" s="71">
        <v>13.02</v>
      </c>
      <c r="F103" s="71">
        <v>5.68</v>
      </c>
      <c r="G103" s="71">
        <v>22.62</v>
      </c>
      <c r="H103" s="71"/>
      <c r="I103" s="71">
        <v>14.33</v>
      </c>
      <c r="J103" s="72">
        <v>3.6000000000000004E-2</v>
      </c>
      <c r="K103" s="72">
        <v>3.6000000000000004E-2</v>
      </c>
      <c r="L103" s="72">
        <v>3.6000000000000032E-2</v>
      </c>
      <c r="M103" s="72">
        <v>3.6000000000000004E-2</v>
      </c>
      <c r="N103" s="70">
        <f>_xll.SNL.Clients.Office.Excel.Functions.SPG(N$2, "SP_RATE_VALUE", $A103)/100</f>
        <v>3.6000000000000004E-2</v>
      </c>
      <c r="O103" s="72"/>
      <c r="P103" s="67">
        <f>_xll.SNL.Clients.Office.Excel.Functions.SPG(P$2, "IQ_BVPS", "FQ0", $A103)</f>
        <v>20.003</v>
      </c>
      <c r="Q103" s="67">
        <f>_xll.SNL.Clients.Office.Excel.Functions.SPG(Q$2, "IQ_BVPS", "FQ0", $A103)</f>
        <v>27.334</v>
      </c>
      <c r="R103" s="67">
        <f>_xll.SNL.Clients.Office.Excel.Functions.SPG(R$2, "IQ_BVPS", "FQ0", $A103)</f>
        <v>14.999000000000001</v>
      </c>
      <c r="S103" s="67">
        <f>_xll.SNL.Clients.Office.Excel.Functions.SPG(S$2, "IQ_BVPS", "FQ0", $A103)</f>
        <v>15.032999999999999</v>
      </c>
      <c r="T103" s="67">
        <f>_xll.SNL.Clients.Office.Excel.Functions.SPG(T$2, "IQ_BVPS", "FQ0", $A103)</f>
        <v>8.7080000000000002</v>
      </c>
      <c r="U103" s="67">
        <f>_xll.SNL.Clients.Office.Excel.Functions.SPG(U$2, "IQ_BVPS", "FQ0", $A103)</f>
        <v>17.164999999999999</v>
      </c>
      <c r="V103" s="67"/>
      <c r="W103" s="66">
        <f t="shared" si="13"/>
        <v>45961</v>
      </c>
      <c r="X103" s="92">
        <f t="shared" si="14"/>
        <v>1.0173473978903165</v>
      </c>
      <c r="Y103" s="92">
        <f t="shared" si="15"/>
        <v>0.96729348064681353</v>
      </c>
      <c r="Z103" s="92">
        <f t="shared" si="16"/>
        <v>0.93939595973064871</v>
      </c>
      <c r="AA103" s="92">
        <f t="shared" si="17"/>
        <v>0.86609459189782478</v>
      </c>
      <c r="AB103" s="92">
        <f t="shared" si="18"/>
        <v>0.65227377124483232</v>
      </c>
      <c r="AC103" s="92">
        <f t="shared" si="19"/>
        <v>1.3177978444509177</v>
      </c>
      <c r="AD103" s="92"/>
      <c r="AE103" s="95">
        <f t="shared" si="20"/>
        <v>45961</v>
      </c>
      <c r="AF103" s="93">
        <f>(_xll.SNL.Clients.Office.Excel.Functions.SPG(AF$2, "IQ_Common_div_declared", "FQ0", $A103)*4)/B103</f>
        <v>9.4348894348894333E-2</v>
      </c>
      <c r="AG103" s="93">
        <f>(_xll.SNL.Clients.Office.Excel.Functions.SPG(AG$2, "IQ_Common_div_declared", "FQ0", $A103)*4)/C103</f>
        <v>0.11649016641452345</v>
      </c>
      <c r="AH103" s="93">
        <f>(_xll.SNL.Clients.Office.Excel.Functions.SPG(AH$2, "IQ_Common_div_declared", "FQ0", $A103)*4)/D103</f>
        <v>0.1107168204400284</v>
      </c>
      <c r="AI103" s="93">
        <f>(_xll.SNL.Clients.Office.Excel.Functions.SPG(AI$2, "IQ_Common_div_declared", "FQ0", $A103)*4)/E103</f>
        <v>0.11367127496159754</v>
      </c>
      <c r="AJ103" s="93">
        <f>(_xll.SNL.Clients.Office.Excel.Functions.SPG(AJ$2, "IQ_Common_div_declared", "FQ0", $A103)*4)/F103</f>
        <v>0.17605633802816903</v>
      </c>
      <c r="AK103" s="93">
        <f>(_xll.SNL.Clients.Office.Excel.Functions.SPG(AK$2, "IQ_Common_div_declared", "FQ0", $A103)*4)/G103</f>
        <v>9.0185676392572939E-2</v>
      </c>
    </row>
    <row r="104" spans="1:37" x14ac:dyDescent="0.25">
      <c r="A104" s="66">
        <f t="shared" si="21"/>
        <v>45960</v>
      </c>
      <c r="B104" s="71">
        <v>20.149999999999999</v>
      </c>
      <c r="C104" s="71">
        <v>26.39</v>
      </c>
      <c r="D104" s="71">
        <v>13.89</v>
      </c>
      <c r="E104" s="71">
        <v>12.81</v>
      </c>
      <c r="F104" s="71">
        <v>5.7</v>
      </c>
      <c r="G104" s="71">
        <v>22.57</v>
      </c>
      <c r="H104" s="71"/>
      <c r="I104" s="71">
        <v>14.21</v>
      </c>
      <c r="J104" s="72">
        <v>3.61E-2</v>
      </c>
      <c r="K104" s="72">
        <v>3.61E-2</v>
      </c>
      <c r="L104" s="72">
        <v>3.6100000000000021E-2</v>
      </c>
      <c r="M104" s="72">
        <v>3.61E-2</v>
      </c>
      <c r="N104" s="70">
        <f>_xll.SNL.Clients.Office.Excel.Functions.SPG(N$2, "SP_RATE_VALUE", $A104)/100</f>
        <v>3.61E-2</v>
      </c>
      <c r="O104" s="72"/>
      <c r="P104" s="67">
        <f>_xll.SNL.Clients.Office.Excel.Functions.SPG(P$2, "IQ_BVPS", "FQ0", $A104)</f>
        <v>20.003</v>
      </c>
      <c r="Q104" s="67">
        <f>_xll.SNL.Clients.Office.Excel.Functions.SPG(Q$2, "IQ_BVPS", "FQ0", $A104)</f>
        <v>27.334</v>
      </c>
      <c r="R104" s="67">
        <f>_xll.SNL.Clients.Office.Excel.Functions.SPG(R$2, "IQ_BVPS", "FQ0", $A104)</f>
        <v>14.999000000000001</v>
      </c>
      <c r="S104" s="67">
        <f>_xll.SNL.Clients.Office.Excel.Functions.SPG(S$2, "IQ_BVPS", "FQ0", $A104)</f>
        <v>15.032999999999999</v>
      </c>
      <c r="T104" s="67">
        <f>_xll.SNL.Clients.Office.Excel.Functions.SPG(T$2, "IQ_BVPS", "FQ0", $A104)</f>
        <v>8.7080000000000002</v>
      </c>
      <c r="U104" s="67">
        <f>_xll.SNL.Clients.Office.Excel.Functions.SPG(U$2, "IQ_BVPS", "FQ0", $A104)</f>
        <v>17.164999999999999</v>
      </c>
      <c r="V104" s="67"/>
      <c r="W104" s="66">
        <f t="shared" si="13"/>
        <v>45960</v>
      </c>
      <c r="X104" s="92">
        <f t="shared" si="14"/>
        <v>1.0073488976653502</v>
      </c>
      <c r="Y104" s="92">
        <f t="shared" si="15"/>
        <v>0.96546425696934224</v>
      </c>
      <c r="Z104" s="92">
        <f t="shared" si="16"/>
        <v>0.92606173744916331</v>
      </c>
      <c r="AA104" s="92">
        <f t="shared" si="17"/>
        <v>0.85212532428656962</v>
      </c>
      <c r="AB104" s="92">
        <f t="shared" si="18"/>
        <v>0.65457050987597609</v>
      </c>
      <c r="AC104" s="92">
        <f t="shared" si="19"/>
        <v>1.3148849402854648</v>
      </c>
      <c r="AD104" s="92"/>
      <c r="AE104" s="95">
        <f t="shared" si="20"/>
        <v>45960</v>
      </c>
      <c r="AF104" s="93">
        <f>(_xll.SNL.Clients.Office.Excel.Functions.SPG(AF$2, "IQ_Common_div_declared", "FQ0", $A104)*4)/B104</f>
        <v>9.5285359801488834E-2</v>
      </c>
      <c r="AG104" s="93">
        <f>(_xll.SNL.Clients.Office.Excel.Functions.SPG(AG$2, "IQ_Common_div_declared", "FQ0", $A104)*4)/C104</f>
        <v>0.11671087533156499</v>
      </c>
      <c r="AH104" s="93">
        <f>(_xll.SNL.Clients.Office.Excel.Functions.SPG(AH$2, "IQ_Common_div_declared", "FQ0", $A104)*4)/D104</f>
        <v>0.11231101511879049</v>
      </c>
      <c r="AI104" s="93">
        <f>(_xll.SNL.Clients.Office.Excel.Functions.SPG(AI$2, "IQ_Common_div_declared", "FQ0", $A104)*4)/E104</f>
        <v>0.11553473848555815</v>
      </c>
      <c r="AJ104" s="93">
        <f>(_xll.SNL.Clients.Office.Excel.Functions.SPG(AJ$2, "IQ_Common_div_declared", "FQ0", $A104)*4)/F104</f>
        <v>0.17543859649122806</v>
      </c>
      <c r="AK104" s="93">
        <f>(_xll.SNL.Clients.Office.Excel.Functions.SPG(AK$2, "IQ_Common_div_declared", "FQ0", $A104)*4)/G104</f>
        <v>9.0385467434647759E-2</v>
      </c>
    </row>
    <row r="105" spans="1:37" x14ac:dyDescent="0.25">
      <c r="A105" s="66">
        <f t="shared" si="21"/>
        <v>45959</v>
      </c>
      <c r="B105" s="71">
        <v>20.61</v>
      </c>
      <c r="C105" s="71">
        <v>27.03</v>
      </c>
      <c r="D105" s="71">
        <v>14.08</v>
      </c>
      <c r="E105" s="71">
        <v>13.06</v>
      </c>
      <c r="F105" s="71">
        <v>5.77</v>
      </c>
      <c r="G105" s="71">
        <v>22.78</v>
      </c>
      <c r="H105" s="71"/>
      <c r="I105" s="71">
        <v>14.41</v>
      </c>
      <c r="J105" s="72">
        <v>3.5900000000000001E-2</v>
      </c>
      <c r="K105" s="72">
        <v>3.6000000000000004E-2</v>
      </c>
      <c r="L105" s="72">
        <v>3.6200028961256292E-2</v>
      </c>
      <c r="M105" s="72">
        <v>3.5900000000000001E-2</v>
      </c>
      <c r="N105" s="70">
        <f>_xll.SNL.Clients.Office.Excel.Functions.SPG(N$2, "SP_RATE_VALUE", $A105)/100</f>
        <v>3.6000000000000004E-2</v>
      </c>
      <c r="O105" s="72"/>
      <c r="P105" s="67">
        <f>_xll.SNL.Clients.Office.Excel.Functions.SPG(P$2, "IQ_BVPS", "FQ0", $A105)</f>
        <v>20.003</v>
      </c>
      <c r="Q105" s="67">
        <f>_xll.SNL.Clients.Office.Excel.Functions.SPG(Q$2, "IQ_BVPS", "FQ0", $A105)</f>
        <v>27.334</v>
      </c>
      <c r="R105" s="67">
        <f>_xll.SNL.Clients.Office.Excel.Functions.SPG(R$2, "IQ_BVPS", "FQ0", $A105)</f>
        <v>14.999000000000001</v>
      </c>
      <c r="S105" s="67">
        <f>_xll.SNL.Clients.Office.Excel.Functions.SPG(S$2, "IQ_BVPS", "FQ0", $A105)</f>
        <v>15.032999999999999</v>
      </c>
      <c r="T105" s="67">
        <f>_xll.SNL.Clients.Office.Excel.Functions.SPG(T$2, "IQ_BVPS", "FQ0", $A105)</f>
        <v>8.7080000000000002</v>
      </c>
      <c r="U105" s="67">
        <f>_xll.SNL.Clients.Office.Excel.Functions.SPG(U$2, "IQ_BVPS", "FQ0", $A105)</f>
        <v>17.164999999999999</v>
      </c>
      <c r="V105" s="67"/>
      <c r="W105" s="66">
        <f t="shared" si="13"/>
        <v>45959</v>
      </c>
      <c r="X105" s="92">
        <f t="shared" si="14"/>
        <v>1.0303454481827725</v>
      </c>
      <c r="Y105" s="92">
        <f t="shared" si="15"/>
        <v>0.98887832004097465</v>
      </c>
      <c r="Z105" s="92">
        <f t="shared" si="16"/>
        <v>0.93872924861657436</v>
      </c>
      <c r="AA105" s="92">
        <f t="shared" si="17"/>
        <v>0.8687554047761592</v>
      </c>
      <c r="AB105" s="92">
        <f t="shared" si="18"/>
        <v>0.66260909508497923</v>
      </c>
      <c r="AC105" s="92">
        <f t="shared" si="19"/>
        <v>1.3271191377803671</v>
      </c>
      <c r="AD105" s="92"/>
      <c r="AE105" s="95">
        <f t="shared" si="20"/>
        <v>45959</v>
      </c>
      <c r="AF105" s="93">
        <f>(_xll.SNL.Clients.Office.Excel.Functions.SPG(AF$2, "IQ_Common_div_declared", "FQ0", $A105)*4)/B105</f>
        <v>9.3158660844250368E-2</v>
      </c>
      <c r="AG105" s="93">
        <f>(_xll.SNL.Clients.Office.Excel.Functions.SPG(AG$2, "IQ_Common_div_declared", "FQ0", $A105)*4)/C105</f>
        <v>0.11394746577876433</v>
      </c>
      <c r="AH105" s="93">
        <f>(_xll.SNL.Clients.Office.Excel.Functions.SPG(AH$2, "IQ_Common_div_declared", "FQ0", $A105)*4)/D105</f>
        <v>0.11079545454545454</v>
      </c>
      <c r="AI105" s="93">
        <f>(_xll.SNL.Clients.Office.Excel.Functions.SPG(AI$2, "IQ_Common_div_declared", "FQ0", $A105)*4)/E105</f>
        <v>0.11332312404287902</v>
      </c>
      <c r="AJ105" s="93">
        <f>(_xll.SNL.Clients.Office.Excel.Functions.SPG(AJ$2, "IQ_Common_div_declared", "FQ0", $A105)*4)/F105</f>
        <v>0.1733102253032929</v>
      </c>
      <c r="AK105" s="93">
        <f>(_xll.SNL.Clients.Office.Excel.Functions.SPG(AK$2, "IQ_Common_div_declared", "FQ0", $A105)*4)/G105</f>
        <v>8.9552238805970144E-2</v>
      </c>
    </row>
    <row r="106" spans="1:37" x14ac:dyDescent="0.25">
      <c r="A106" s="66">
        <f t="shared" si="21"/>
        <v>45958</v>
      </c>
      <c r="B106" s="71">
        <v>20.57</v>
      </c>
      <c r="C106" s="71">
        <v>27.16</v>
      </c>
      <c r="D106" s="71">
        <v>14.19</v>
      </c>
      <c r="E106" s="71">
        <v>13.24</v>
      </c>
      <c r="F106" s="71">
        <v>5.88</v>
      </c>
      <c r="G106" s="71">
        <v>22.86</v>
      </c>
      <c r="H106" s="71"/>
      <c r="I106" s="71">
        <v>14.59</v>
      </c>
      <c r="J106" s="72">
        <v>3.4700000000000002E-2</v>
      </c>
      <c r="K106" s="72">
        <v>3.5000000000000003E-2</v>
      </c>
      <c r="L106" s="72">
        <v>3.5600260970420683E-2</v>
      </c>
      <c r="M106" s="72">
        <v>3.4700000000000002E-2</v>
      </c>
      <c r="N106" s="70">
        <f>_xll.SNL.Clients.Office.Excel.Functions.SPG(N$2, "SP_RATE_VALUE", $A106)/100</f>
        <v>3.5000000000000003E-2</v>
      </c>
      <c r="O106" s="72"/>
      <c r="P106" s="67">
        <f>_xll.SNL.Clients.Office.Excel.Functions.SPG(P$2, "IQ_BVPS", "FQ0", $A106)</f>
        <v>20.003</v>
      </c>
      <c r="Q106" s="67">
        <f>_xll.SNL.Clients.Office.Excel.Functions.SPG(Q$2, "IQ_BVPS", "FQ0", $A106)</f>
        <v>27.334</v>
      </c>
      <c r="R106" s="67">
        <f>_xll.SNL.Clients.Office.Excel.Functions.SPG(R$2, "IQ_BVPS", "FQ0", $A106)</f>
        <v>14.999000000000001</v>
      </c>
      <c r="S106" s="67">
        <f>_xll.SNL.Clients.Office.Excel.Functions.SPG(S$2, "IQ_BVPS", "FQ0", $A106)</f>
        <v>15.032999999999999</v>
      </c>
      <c r="T106" s="67">
        <f>_xll.SNL.Clients.Office.Excel.Functions.SPG(T$2, "IQ_BVPS", "FQ0", $A106)</f>
        <v>8.7080000000000002</v>
      </c>
      <c r="U106" s="67">
        <f>_xll.SNL.Clients.Office.Excel.Functions.SPG(U$2, "IQ_BVPS", "FQ0", $A106)</f>
        <v>17.164999999999999</v>
      </c>
      <c r="V106" s="67"/>
      <c r="W106" s="66">
        <f t="shared" si="13"/>
        <v>45958</v>
      </c>
      <c r="X106" s="92">
        <f t="shared" si="14"/>
        <v>1.0283457481377793</v>
      </c>
      <c r="Y106" s="92">
        <f t="shared" si="15"/>
        <v>0.99363430160239996</v>
      </c>
      <c r="Z106" s="92">
        <f t="shared" si="16"/>
        <v>0.94606307087139141</v>
      </c>
      <c r="AA106" s="92">
        <f t="shared" si="17"/>
        <v>0.88072906272866369</v>
      </c>
      <c r="AB106" s="92">
        <f t="shared" si="18"/>
        <v>0.67524115755627012</v>
      </c>
      <c r="AC106" s="92">
        <f t="shared" si="19"/>
        <v>1.3317797844450918</v>
      </c>
      <c r="AD106" s="92"/>
      <c r="AE106" s="95">
        <f t="shared" si="20"/>
        <v>45958</v>
      </c>
      <c r="AF106" s="93">
        <f>(_xll.SNL.Clients.Office.Excel.Functions.SPG(AF$2, "IQ_Common_div_declared", "FQ0", $A106)*4)/B106</f>
        <v>9.3339815264948944E-2</v>
      </c>
      <c r="AG106" s="93">
        <f>(_xll.SNL.Clients.Office.Excel.Functions.SPG(AG$2, "IQ_Common_div_declared", "FQ0", $A106)*4)/C106</f>
        <v>0.1134020618556701</v>
      </c>
      <c r="AH106" s="93">
        <f>(_xll.SNL.Clients.Office.Excel.Functions.SPG(AH$2, "IQ_Common_div_declared", "FQ0", $A106)*4)/D106</f>
        <v>0.10993657505285413</v>
      </c>
      <c r="AI106" s="93">
        <f>(_xll.SNL.Clients.Office.Excel.Functions.SPG(AI$2, "IQ_Common_div_declared", "FQ0", $A106)*4)/E106</f>
        <v>0.11178247734138973</v>
      </c>
      <c r="AJ106" s="93">
        <f>(_xll.SNL.Clients.Office.Excel.Functions.SPG(AJ$2, "IQ_Common_div_declared", "FQ0", $A106)*4)/F106</f>
        <v>0.17006802721088435</v>
      </c>
      <c r="AK106" s="93">
        <f>(_xll.SNL.Clients.Office.Excel.Functions.SPG(AK$2, "IQ_Common_div_declared", "FQ0", $A106)*4)/G106</f>
        <v>8.9238845144356954E-2</v>
      </c>
    </row>
    <row r="107" spans="1:37" x14ac:dyDescent="0.25">
      <c r="A107" s="66">
        <f t="shared" si="21"/>
        <v>45957</v>
      </c>
      <c r="B107" s="71">
        <v>20.32</v>
      </c>
      <c r="C107" s="71">
        <v>27.01</v>
      </c>
      <c r="D107" s="71">
        <v>14.31</v>
      </c>
      <c r="E107" s="71">
        <v>13.2</v>
      </c>
      <c r="F107" s="71">
        <v>5.85</v>
      </c>
      <c r="G107" s="71">
        <v>22.89</v>
      </c>
      <c r="H107" s="71"/>
      <c r="I107" s="71">
        <v>14.55</v>
      </c>
      <c r="J107" s="72">
        <v>3.4799999999999998E-2</v>
      </c>
      <c r="K107" s="72">
        <v>3.5000000000000003E-2</v>
      </c>
      <c r="L107" s="72">
        <v>3.5400115971908397E-2</v>
      </c>
      <c r="M107" s="72">
        <v>3.4799999999999998E-2</v>
      </c>
      <c r="N107" s="70">
        <f>_xll.SNL.Clients.Office.Excel.Functions.SPG(N$2, "SP_RATE_VALUE", $A107)/100</f>
        <v>3.5000000000000003E-2</v>
      </c>
      <c r="O107" s="72"/>
      <c r="P107" s="67">
        <f>_xll.SNL.Clients.Office.Excel.Functions.SPG(P$2, "IQ_BVPS", "FQ0", $A107)</f>
        <v>19.878</v>
      </c>
      <c r="Q107" s="67">
        <f>_xll.SNL.Clients.Office.Excel.Functions.SPG(Q$2, "IQ_BVPS", "FQ0", $A107)</f>
        <v>27.334</v>
      </c>
      <c r="R107" s="67">
        <f>_xll.SNL.Clients.Office.Excel.Functions.SPG(R$2, "IQ_BVPS", "FQ0", $A107)</f>
        <v>14.999000000000001</v>
      </c>
      <c r="S107" s="67">
        <f>_xll.SNL.Clients.Office.Excel.Functions.SPG(S$2, "IQ_BVPS", "FQ0", $A107)</f>
        <v>15.032999999999999</v>
      </c>
      <c r="T107" s="67">
        <f>_xll.SNL.Clients.Office.Excel.Functions.SPG(T$2, "IQ_BVPS", "FQ0", $A107)</f>
        <v>8.7080000000000002</v>
      </c>
      <c r="U107" s="67">
        <f>_xll.SNL.Clients.Office.Excel.Functions.SPG(U$2, "IQ_BVPS", "FQ0", $A107)</f>
        <v>17.164999999999999</v>
      </c>
      <c r="V107" s="67"/>
      <c r="W107" s="66">
        <f t="shared" si="13"/>
        <v>45957</v>
      </c>
      <c r="X107" s="92">
        <f t="shared" si="14"/>
        <v>1.0222356373880672</v>
      </c>
      <c r="Y107" s="92">
        <f t="shared" si="15"/>
        <v>0.9881466305699862</v>
      </c>
      <c r="Z107" s="92">
        <f t="shared" si="16"/>
        <v>0.95406360424028269</v>
      </c>
      <c r="AA107" s="92">
        <f t="shared" si="17"/>
        <v>0.87806824985032927</v>
      </c>
      <c r="AB107" s="92">
        <f t="shared" si="18"/>
        <v>0.67179604960955441</v>
      </c>
      <c r="AC107" s="92">
        <f t="shared" si="19"/>
        <v>1.3335275269443636</v>
      </c>
      <c r="AD107" s="92"/>
      <c r="AE107" s="95">
        <f t="shared" si="20"/>
        <v>45957</v>
      </c>
      <c r="AF107" s="93">
        <f>(_xll.SNL.Clients.Office.Excel.Functions.SPG(AF$2, "IQ_Common_div_declared", "FQ0", $A107)*4)/B107</f>
        <v>9.4488188976377951E-2</v>
      </c>
      <c r="AG107" s="93">
        <f>(_xll.SNL.Clients.Office.Excel.Functions.SPG(AG$2, "IQ_Common_div_declared", "FQ0", $A107)*4)/C107</f>
        <v>0.11403184005923732</v>
      </c>
      <c r="AH107" s="93">
        <f>(_xll.SNL.Clients.Office.Excel.Functions.SPG(AH$2, "IQ_Common_div_declared", "FQ0", $A107)*4)/D107</f>
        <v>0.1090146750524109</v>
      </c>
      <c r="AI107" s="93">
        <f>(_xll.SNL.Clients.Office.Excel.Functions.SPG(AI$2, "IQ_Common_div_declared", "FQ0", $A107)*4)/E107</f>
        <v>0.11212121212121212</v>
      </c>
      <c r="AJ107" s="93">
        <f>(_xll.SNL.Clients.Office.Excel.Functions.SPG(AJ$2, "IQ_Common_div_declared", "FQ0", $A107)*4)/F107</f>
        <v>0.17094017094017094</v>
      </c>
      <c r="AK107" s="93">
        <f>(_xll.SNL.Clients.Office.Excel.Functions.SPG(AK$2, "IQ_Common_div_declared", "FQ0", $A107)*4)/G107</f>
        <v>8.9121887287024901E-2</v>
      </c>
    </row>
    <row r="108" spans="1:37" x14ac:dyDescent="0.25">
      <c r="A108" s="66">
        <f t="shared" si="21"/>
        <v>45954</v>
      </c>
      <c r="B108" s="71">
        <v>20.079999999999998</v>
      </c>
      <c r="C108" s="71">
        <v>26.8</v>
      </c>
      <c r="D108" s="71">
        <v>14.2</v>
      </c>
      <c r="E108" s="71">
        <v>13.03</v>
      </c>
      <c r="F108" s="71">
        <v>5.79</v>
      </c>
      <c r="G108" s="71">
        <v>22.48</v>
      </c>
      <c r="H108" s="71"/>
      <c r="I108" s="71">
        <v>14.33</v>
      </c>
      <c r="J108" s="72">
        <v>3.4799999999999998E-2</v>
      </c>
      <c r="K108" s="72">
        <v>3.49E-2</v>
      </c>
      <c r="L108" s="72">
        <v>3.5100028992043342E-2</v>
      </c>
      <c r="M108" s="72">
        <v>3.4799999999999998E-2</v>
      </c>
      <c r="N108" s="70">
        <f>_xll.SNL.Clients.Office.Excel.Functions.SPG(N$2, "SP_RATE_VALUE", $A108)/100</f>
        <v>3.49E-2</v>
      </c>
      <c r="O108" s="72"/>
      <c r="P108" s="67">
        <f>_xll.SNL.Clients.Office.Excel.Functions.SPG(P$2, "IQ_BVPS", "FQ0", $A108)</f>
        <v>19.878</v>
      </c>
      <c r="Q108" s="67">
        <f>_xll.SNL.Clients.Office.Excel.Functions.SPG(Q$2, "IQ_BVPS", "FQ0", $A108)</f>
        <v>27.334</v>
      </c>
      <c r="R108" s="67">
        <f>_xll.SNL.Clients.Office.Excel.Functions.SPG(R$2, "IQ_BVPS", "FQ0", $A108)</f>
        <v>14.999000000000001</v>
      </c>
      <c r="S108" s="67">
        <f>_xll.SNL.Clients.Office.Excel.Functions.SPG(S$2, "IQ_BVPS", "FQ0", $A108)</f>
        <v>15.032999999999999</v>
      </c>
      <c r="T108" s="67">
        <f>_xll.SNL.Clients.Office.Excel.Functions.SPG(T$2, "IQ_BVPS", "FQ0", $A108)</f>
        <v>8.7080000000000002</v>
      </c>
      <c r="U108" s="67">
        <f>_xll.SNL.Clients.Office.Excel.Functions.SPG(U$2, "IQ_BVPS", "FQ0", $A108)</f>
        <v>17.164999999999999</v>
      </c>
      <c r="V108" s="67"/>
      <c r="W108" s="66">
        <f t="shared" si="13"/>
        <v>45954</v>
      </c>
      <c r="X108" s="92">
        <f t="shared" si="14"/>
        <v>1.0101619881275781</v>
      </c>
      <c r="Y108" s="92">
        <f t="shared" si="15"/>
        <v>0.98046389112460675</v>
      </c>
      <c r="Z108" s="92">
        <f t="shared" si="16"/>
        <v>0.94672978198546565</v>
      </c>
      <c r="AA108" s="92">
        <f t="shared" si="17"/>
        <v>0.8667597951174083</v>
      </c>
      <c r="AB108" s="92">
        <f t="shared" si="18"/>
        <v>0.66490583371612311</v>
      </c>
      <c r="AC108" s="92">
        <f t="shared" si="19"/>
        <v>1.3096417127876494</v>
      </c>
      <c r="AD108" s="92"/>
      <c r="AE108" s="95">
        <f t="shared" si="20"/>
        <v>45954</v>
      </c>
      <c r="AF108" s="93">
        <f>(_xll.SNL.Clients.Office.Excel.Functions.SPG(AF$2, "IQ_Common_div_declared", "FQ0", $A108)*4)/B108</f>
        <v>9.5617529880478086E-2</v>
      </c>
      <c r="AG108" s="93">
        <f>(_xll.SNL.Clients.Office.Excel.Functions.SPG(AG$2, "IQ_Common_div_declared", "FQ0", $A108)*4)/C108</f>
        <v>0.11492537313432835</v>
      </c>
      <c r="AH108" s="93">
        <f>(_xll.SNL.Clients.Office.Excel.Functions.SPG(AH$2, "IQ_Common_div_declared", "FQ0", $A108)*4)/D108</f>
        <v>0.10985915492957747</v>
      </c>
      <c r="AI108" s="93">
        <f>(_xll.SNL.Clients.Office.Excel.Functions.SPG(AI$2, "IQ_Common_div_declared", "FQ0", $A108)*4)/E108</f>
        <v>0.113584036838066</v>
      </c>
      <c r="AJ108" s="93">
        <f>(_xll.SNL.Clients.Office.Excel.Functions.SPG(AJ$2, "IQ_Common_div_declared", "FQ0", $A108)*4)/F108</f>
        <v>0.17271157167530224</v>
      </c>
      <c r="AK108" s="93">
        <f>(_xll.SNL.Clients.Office.Excel.Functions.SPG(AK$2, "IQ_Common_div_declared", "FQ0", $A108)*4)/G108</f>
        <v>9.0747330960854092E-2</v>
      </c>
    </row>
    <row r="109" spans="1:37" x14ac:dyDescent="0.25">
      <c r="A109" s="66">
        <f t="shared" si="21"/>
        <v>45953</v>
      </c>
      <c r="B109" s="71">
        <v>19.940000000000001</v>
      </c>
      <c r="C109" s="71">
        <v>26.58</v>
      </c>
      <c r="D109" s="71">
        <v>14.16</v>
      </c>
      <c r="E109" s="71">
        <v>13</v>
      </c>
      <c r="F109" s="71">
        <v>5.78</v>
      </c>
      <c r="G109" s="71">
        <v>22.12</v>
      </c>
      <c r="H109" s="71"/>
      <c r="I109" s="71">
        <v>14.26</v>
      </c>
      <c r="J109" s="72">
        <v>3.4799999999999998E-2</v>
      </c>
      <c r="K109" s="72">
        <v>3.49E-2</v>
      </c>
      <c r="L109" s="72">
        <v>3.5100028992043342E-2</v>
      </c>
      <c r="M109" s="72">
        <v>3.4799999999999998E-2</v>
      </c>
      <c r="N109" s="70">
        <f>_xll.SNL.Clients.Office.Excel.Functions.SPG(N$2, "SP_RATE_VALUE", $A109)/100</f>
        <v>3.49E-2</v>
      </c>
      <c r="O109" s="72"/>
      <c r="P109" s="67">
        <f>_xll.SNL.Clients.Office.Excel.Functions.SPG(P$2, "IQ_BVPS", "FQ0", $A109)</f>
        <v>19.878</v>
      </c>
      <c r="Q109" s="67">
        <f>_xll.SNL.Clients.Office.Excel.Functions.SPG(Q$2, "IQ_BVPS", "FQ0", $A109)</f>
        <v>27.334</v>
      </c>
      <c r="R109" s="67">
        <f>_xll.SNL.Clients.Office.Excel.Functions.SPG(R$2, "IQ_BVPS", "FQ0", $A109)</f>
        <v>14.999000000000001</v>
      </c>
      <c r="S109" s="67">
        <f>_xll.SNL.Clients.Office.Excel.Functions.SPG(S$2, "IQ_BVPS", "FQ0", $A109)</f>
        <v>15.032999999999999</v>
      </c>
      <c r="T109" s="67">
        <f>_xll.SNL.Clients.Office.Excel.Functions.SPG(T$2, "IQ_BVPS", "FQ0", $A109)</f>
        <v>8.7080000000000002</v>
      </c>
      <c r="U109" s="67">
        <f>_xll.SNL.Clients.Office.Excel.Functions.SPG(U$2, "IQ_BVPS", "FQ0", $A109)</f>
        <v>17.164999999999999</v>
      </c>
      <c r="V109" s="67"/>
      <c r="W109" s="66">
        <f t="shared" si="13"/>
        <v>45953</v>
      </c>
      <c r="X109" s="92">
        <f t="shared" si="14"/>
        <v>1.0031190260589598</v>
      </c>
      <c r="Y109" s="92">
        <f t="shared" si="15"/>
        <v>0.97241530694373302</v>
      </c>
      <c r="Z109" s="92">
        <f t="shared" si="16"/>
        <v>0.94406293752916859</v>
      </c>
      <c r="AA109" s="92">
        <f t="shared" si="17"/>
        <v>0.86476418545865763</v>
      </c>
      <c r="AB109" s="92">
        <f t="shared" si="18"/>
        <v>0.66375746440055128</v>
      </c>
      <c r="AC109" s="92">
        <f t="shared" si="19"/>
        <v>1.2886688027963882</v>
      </c>
      <c r="AD109" s="92"/>
      <c r="AE109" s="95">
        <f t="shared" si="20"/>
        <v>45953</v>
      </c>
      <c r="AF109" s="93">
        <f>(_xll.SNL.Clients.Office.Excel.Functions.SPG(AF$2, "IQ_Common_div_declared", "FQ0", $A109)*4)/B109</f>
        <v>9.6288866599799391E-2</v>
      </c>
      <c r="AG109" s="93">
        <f>(_xll.SNL.Clients.Office.Excel.Functions.SPG(AG$2, "IQ_Common_div_declared", "FQ0", $A109)*4)/C109</f>
        <v>0.11587659894657638</v>
      </c>
      <c r="AH109" s="93">
        <f>(_xll.SNL.Clients.Office.Excel.Functions.SPG(AH$2, "IQ_Common_div_declared", "FQ0", $A109)*4)/D109</f>
        <v>0.11016949152542373</v>
      </c>
      <c r="AI109" s="93">
        <f>(_xll.SNL.Clients.Office.Excel.Functions.SPG(AI$2, "IQ_Common_div_declared", "FQ0", $A109)*4)/E109</f>
        <v>0.11384615384615385</v>
      </c>
      <c r="AJ109" s="93">
        <f>(_xll.SNL.Clients.Office.Excel.Functions.SPG(AJ$2, "IQ_Common_div_declared", "FQ0", $A109)*4)/F109</f>
        <v>0.17301038062283736</v>
      </c>
      <c r="AK109" s="93">
        <f>(_xll.SNL.Clients.Office.Excel.Functions.SPG(AK$2, "IQ_Common_div_declared", "FQ0", $A109)*4)/G109</f>
        <v>9.2224231464737794E-2</v>
      </c>
    </row>
    <row r="110" spans="1:37" x14ac:dyDescent="0.25">
      <c r="A110" s="66">
        <f t="shared" si="21"/>
        <v>45952</v>
      </c>
      <c r="B110" s="71">
        <v>19.96</v>
      </c>
      <c r="C110" s="71">
        <v>26.4</v>
      </c>
      <c r="D110" s="71">
        <v>14.05</v>
      </c>
      <c r="E110" s="71">
        <v>12.96</v>
      </c>
      <c r="F110" s="71">
        <v>5.7</v>
      </c>
      <c r="G110" s="71">
        <v>21.87</v>
      </c>
      <c r="H110" s="71"/>
      <c r="I110" s="71">
        <v>14.18</v>
      </c>
      <c r="J110" s="72">
        <v>3.4500000000000003E-2</v>
      </c>
      <c r="K110" s="72">
        <v>3.44E-2</v>
      </c>
      <c r="L110" s="72">
        <v>3.420002899858221E-2</v>
      </c>
      <c r="M110" s="72">
        <v>3.4500000000000003E-2</v>
      </c>
      <c r="N110" s="70">
        <f>_xll.SNL.Clients.Office.Excel.Functions.SPG(N$2, "SP_RATE_VALUE", $A110)/100</f>
        <v>3.44E-2</v>
      </c>
      <c r="O110" s="72"/>
      <c r="P110" s="67">
        <f>_xll.SNL.Clients.Office.Excel.Functions.SPG(P$2, "IQ_BVPS", "FQ0", $A110)</f>
        <v>19.878</v>
      </c>
      <c r="Q110" s="67">
        <f>_xll.SNL.Clients.Office.Excel.Functions.SPG(Q$2, "IQ_BVPS", "FQ0", $A110)</f>
        <v>27.334</v>
      </c>
      <c r="R110" s="67">
        <f>_xll.SNL.Clients.Office.Excel.Functions.SPG(R$2, "IQ_BVPS", "FQ0", $A110)</f>
        <v>14.999000000000001</v>
      </c>
      <c r="S110" s="67">
        <f>_xll.SNL.Clients.Office.Excel.Functions.SPG(S$2, "IQ_BVPS", "FQ0", $A110)</f>
        <v>15.032999999999999</v>
      </c>
      <c r="T110" s="67">
        <f>_xll.SNL.Clients.Office.Excel.Functions.SPG(T$2, "IQ_BVPS", "FQ0", $A110)</f>
        <v>8.7080000000000002</v>
      </c>
      <c r="U110" s="67">
        <f>_xll.SNL.Clients.Office.Excel.Functions.SPG(U$2, "IQ_BVPS", "FQ0", $A110)</f>
        <v>17.164999999999999</v>
      </c>
      <c r="V110" s="67"/>
      <c r="W110" s="66">
        <f t="shared" si="13"/>
        <v>45952</v>
      </c>
      <c r="X110" s="92">
        <f t="shared" si="14"/>
        <v>1.0041251634973338</v>
      </c>
      <c r="Y110" s="92">
        <f t="shared" si="15"/>
        <v>0.96583010170483641</v>
      </c>
      <c r="Z110" s="92">
        <f t="shared" si="16"/>
        <v>0.93672911527435165</v>
      </c>
      <c r="AA110" s="92">
        <f t="shared" si="17"/>
        <v>0.86210337258032332</v>
      </c>
      <c r="AB110" s="92">
        <f t="shared" si="18"/>
        <v>0.65457050987597609</v>
      </c>
      <c r="AC110" s="92">
        <f t="shared" si="19"/>
        <v>1.2741042819691233</v>
      </c>
      <c r="AD110" s="92"/>
      <c r="AE110" s="95">
        <f t="shared" si="20"/>
        <v>45952</v>
      </c>
      <c r="AF110" s="93">
        <f>(_xll.SNL.Clients.Office.Excel.Functions.SPG(AF$2, "IQ_Common_div_declared", "FQ0", $A110)*4)/B110</f>
        <v>9.6192384769539077E-2</v>
      </c>
      <c r="AG110" s="93">
        <f>(_xll.SNL.Clients.Office.Excel.Functions.SPG(AG$2, "IQ_Common_div_declared", "FQ0", $A110)*4)/C110</f>
        <v>0.11666666666666668</v>
      </c>
      <c r="AH110" s="93">
        <f>(_xll.SNL.Clients.Office.Excel.Functions.SPG(AH$2, "IQ_Common_div_declared", "FQ0", $A110)*4)/D110</f>
        <v>0.11103202846975088</v>
      </c>
      <c r="AI110" s="93">
        <f>(_xll.SNL.Clients.Office.Excel.Functions.SPG(AI$2, "IQ_Common_div_declared", "FQ0", $A110)*4)/E110</f>
        <v>0.11419753086419752</v>
      </c>
      <c r="AJ110" s="93">
        <f>(_xll.SNL.Clients.Office.Excel.Functions.SPG(AJ$2, "IQ_Common_div_declared", "FQ0", $A110)*4)/F110</f>
        <v>0.17543859649122806</v>
      </c>
      <c r="AK110" s="93">
        <f>(_xll.SNL.Clients.Office.Excel.Functions.SPG(AK$2, "IQ_Common_div_declared", "FQ0", $A110)*4)/G110</f>
        <v>9.327846364883402E-2</v>
      </c>
    </row>
    <row r="111" spans="1:37" x14ac:dyDescent="0.25">
      <c r="A111" s="66">
        <f t="shared" si="21"/>
        <v>45951</v>
      </c>
      <c r="B111" s="71">
        <v>19.91</v>
      </c>
      <c r="C111" s="71">
        <v>26.44</v>
      </c>
      <c r="D111" s="71">
        <v>14.07</v>
      </c>
      <c r="E111" s="71">
        <v>12.96</v>
      </c>
      <c r="F111" s="71">
        <v>5.73</v>
      </c>
      <c r="G111" s="71">
        <v>21.92</v>
      </c>
      <c r="H111" s="71"/>
      <c r="I111" s="71">
        <v>14.24</v>
      </c>
      <c r="J111" s="72">
        <v>3.4500000000000003E-2</v>
      </c>
      <c r="K111" s="72">
        <v>3.4599999999999999E-2</v>
      </c>
      <c r="L111" s="72">
        <v>3.4800029000450872E-2</v>
      </c>
      <c r="M111" s="72">
        <v>3.4500000000000003E-2</v>
      </c>
      <c r="N111" s="70">
        <f>_xll.SNL.Clients.Office.Excel.Functions.SPG(N$2, "SP_RATE_VALUE", $A111)/100</f>
        <v>3.4599999999999999E-2</v>
      </c>
      <c r="O111" s="72"/>
      <c r="P111" s="67">
        <f>_xll.SNL.Clients.Office.Excel.Functions.SPG(P$2, "IQ_BVPS", "FQ0", $A111)</f>
        <v>19.878</v>
      </c>
      <c r="Q111" s="67">
        <f>_xll.SNL.Clients.Office.Excel.Functions.SPG(Q$2, "IQ_BVPS", "FQ0", $A111)</f>
        <v>27.334</v>
      </c>
      <c r="R111" s="67">
        <f>_xll.SNL.Clients.Office.Excel.Functions.SPG(R$2, "IQ_BVPS", "FQ0", $A111)</f>
        <v>14.999000000000001</v>
      </c>
      <c r="S111" s="67">
        <f>_xll.SNL.Clients.Office.Excel.Functions.SPG(S$2, "IQ_BVPS", "FQ0", $A111)</f>
        <v>15.032999999999999</v>
      </c>
      <c r="T111" s="67">
        <f>_xll.SNL.Clients.Office.Excel.Functions.SPG(T$2, "IQ_BVPS", "FQ0", $A111)</f>
        <v>8.7080000000000002</v>
      </c>
      <c r="U111" s="67">
        <f>_xll.SNL.Clients.Office.Excel.Functions.SPG(U$2, "IQ_BVPS", "FQ0", $A111)</f>
        <v>17.164999999999999</v>
      </c>
      <c r="V111" s="67"/>
      <c r="W111" s="66">
        <f t="shared" si="13"/>
        <v>45951</v>
      </c>
      <c r="X111" s="92">
        <f t="shared" si="14"/>
        <v>1.0016098199013985</v>
      </c>
      <c r="Y111" s="92">
        <f t="shared" si="15"/>
        <v>0.96729348064681353</v>
      </c>
      <c r="Z111" s="92">
        <f t="shared" si="16"/>
        <v>0.93806253750250013</v>
      </c>
      <c r="AA111" s="92">
        <f t="shared" si="17"/>
        <v>0.86210337258032332</v>
      </c>
      <c r="AB111" s="92">
        <f t="shared" si="18"/>
        <v>0.6580156178226918</v>
      </c>
      <c r="AC111" s="92">
        <f t="shared" si="19"/>
        <v>1.2770171861345763</v>
      </c>
      <c r="AD111" s="92"/>
      <c r="AE111" s="95">
        <f t="shared" si="20"/>
        <v>45951</v>
      </c>
      <c r="AF111" s="93">
        <f>(_xll.SNL.Clients.Office.Excel.Functions.SPG(AF$2, "IQ_Common_div_declared", "FQ0", $A111)*4)/B111</f>
        <v>9.643395278754395E-2</v>
      </c>
      <c r="AG111" s="93">
        <f>(_xll.SNL.Clients.Office.Excel.Functions.SPG(AG$2, "IQ_Common_div_declared", "FQ0", $A111)*4)/C111</f>
        <v>0.11649016641452345</v>
      </c>
      <c r="AH111" s="93">
        <f>(_xll.SNL.Clients.Office.Excel.Functions.SPG(AH$2, "IQ_Common_div_declared", "FQ0", $A111)*4)/D111</f>
        <v>0.11087420042643924</v>
      </c>
      <c r="AI111" s="93">
        <f>(_xll.SNL.Clients.Office.Excel.Functions.SPG(AI$2, "IQ_Common_div_declared", "FQ0", $A111)*4)/E111</f>
        <v>0.11419753086419752</v>
      </c>
      <c r="AJ111" s="93">
        <f>(_xll.SNL.Clients.Office.Excel.Functions.SPG(AJ$2, "IQ_Common_div_declared", "FQ0", $A111)*4)/F111</f>
        <v>0.17452006980802792</v>
      </c>
      <c r="AK111" s="93">
        <f>(_xll.SNL.Clients.Office.Excel.Functions.SPG(AK$2, "IQ_Common_div_declared", "FQ0", $A111)*4)/G111</f>
        <v>9.3065693430656932E-2</v>
      </c>
    </row>
    <row r="112" spans="1:37" x14ac:dyDescent="0.25">
      <c r="A112" s="66">
        <f t="shared" si="21"/>
        <v>45950</v>
      </c>
      <c r="B112" s="71">
        <v>19.600000000000001</v>
      </c>
      <c r="C112" s="71">
        <v>25.95</v>
      </c>
      <c r="D112" s="71">
        <v>13.93</v>
      </c>
      <c r="E112" s="71">
        <v>12.7</v>
      </c>
      <c r="F112" s="71">
        <v>5.66</v>
      </c>
      <c r="G112" s="71">
        <v>21.68</v>
      </c>
      <c r="H112" s="71"/>
      <c r="I112" s="71">
        <v>14.05</v>
      </c>
      <c r="J112" s="72">
        <v>3.4599999999999999E-2</v>
      </c>
      <c r="K112" s="72">
        <v>3.4700000000000002E-2</v>
      </c>
      <c r="L112" s="72">
        <v>3.4900028997647992E-2</v>
      </c>
      <c r="M112" s="72">
        <v>3.4599999999999999E-2</v>
      </c>
      <c r="N112" s="70">
        <f>_xll.SNL.Clients.Office.Excel.Functions.SPG(N$2, "SP_RATE_VALUE", $A112)/100</f>
        <v>3.4700000000000002E-2</v>
      </c>
      <c r="O112" s="72"/>
      <c r="P112" s="67">
        <f>_xll.SNL.Clients.Office.Excel.Functions.SPG(P$2, "IQ_BVPS", "FQ0", $A112)</f>
        <v>19.878</v>
      </c>
      <c r="Q112" s="67">
        <f>_xll.SNL.Clients.Office.Excel.Functions.SPG(Q$2, "IQ_BVPS", "FQ0", $A112)</f>
        <v>27.334</v>
      </c>
      <c r="R112" s="67">
        <f>_xll.SNL.Clients.Office.Excel.Functions.SPG(R$2, "IQ_BVPS", "FQ0", $A112)</f>
        <v>14.999000000000001</v>
      </c>
      <c r="S112" s="67">
        <f>_xll.SNL.Clients.Office.Excel.Functions.SPG(S$2, "IQ_BVPS", "FQ0", $A112)</f>
        <v>15.032999999999999</v>
      </c>
      <c r="T112" s="67">
        <f>_xll.SNL.Clients.Office.Excel.Functions.SPG(T$2, "IQ_BVPS", "FQ0", $A112)</f>
        <v>8.7080000000000002</v>
      </c>
      <c r="U112" s="67">
        <f>_xll.SNL.Clients.Office.Excel.Functions.SPG(U$2, "IQ_BVPS", "FQ0", $A112)</f>
        <v>17.164999999999999</v>
      </c>
      <c r="V112" s="67"/>
      <c r="W112" s="66">
        <f t="shared" si="13"/>
        <v>45950</v>
      </c>
      <c r="X112" s="92">
        <f t="shared" si="14"/>
        <v>0.98601468960660033</v>
      </c>
      <c r="Y112" s="92">
        <f t="shared" si="15"/>
        <v>0.94936708860759489</v>
      </c>
      <c r="Z112" s="92">
        <f t="shared" si="16"/>
        <v>0.92872858190546026</v>
      </c>
      <c r="AA112" s="92">
        <f t="shared" si="17"/>
        <v>0.84480808887115011</v>
      </c>
      <c r="AB112" s="92">
        <f t="shared" si="18"/>
        <v>0.64997703261368855</v>
      </c>
      <c r="AC112" s="92">
        <f t="shared" si="19"/>
        <v>1.263035246140402</v>
      </c>
      <c r="AD112" s="92"/>
      <c r="AE112" s="95">
        <f t="shared" si="20"/>
        <v>45950</v>
      </c>
      <c r="AF112" s="93">
        <f>(_xll.SNL.Clients.Office.Excel.Functions.SPG(AF$2, "IQ_Common_div_declared", "FQ0", $A112)*4)/B112</f>
        <v>9.7959183673469383E-2</v>
      </c>
      <c r="AG112" s="93">
        <f>(_xll.SNL.Clients.Office.Excel.Functions.SPG(AG$2, "IQ_Common_div_declared", "FQ0", $A112)*4)/C112</f>
        <v>0.1186897880539499</v>
      </c>
      <c r="AH112" s="93">
        <f>(_xll.SNL.Clients.Office.Excel.Functions.SPG(AH$2, "IQ_Common_div_declared", "FQ0", $A112)*4)/D112</f>
        <v>0.11198851399856426</v>
      </c>
      <c r="AI112" s="93">
        <f>(_xll.SNL.Clients.Office.Excel.Functions.SPG(AI$2, "IQ_Common_div_declared", "FQ0", $A112)*4)/E112</f>
        <v>0.11653543307086614</v>
      </c>
      <c r="AJ112" s="93">
        <f>(_xll.SNL.Clients.Office.Excel.Functions.SPG(AJ$2, "IQ_Common_div_declared", "FQ0", $A112)*4)/F112</f>
        <v>0.17667844522968199</v>
      </c>
      <c r="AK112" s="93">
        <f>(_xll.SNL.Clients.Office.Excel.Functions.SPG(AK$2, "IQ_Common_div_declared", "FQ0", $A112)*4)/G112</f>
        <v>9.4095940959409596E-2</v>
      </c>
    </row>
    <row r="113" spans="1:37" x14ac:dyDescent="0.25">
      <c r="A113" s="66">
        <f t="shared" si="21"/>
        <v>45947</v>
      </c>
      <c r="B113" s="71">
        <v>19.510000000000002</v>
      </c>
      <c r="C113" s="71">
        <v>25.96</v>
      </c>
      <c r="D113" s="71">
        <v>13.92</v>
      </c>
      <c r="E113" s="71">
        <v>12.6</v>
      </c>
      <c r="F113" s="71">
        <v>5.58</v>
      </c>
      <c r="G113" s="71">
        <v>21.5</v>
      </c>
      <c r="H113" s="71"/>
      <c r="I113" s="71">
        <v>13.97</v>
      </c>
      <c r="J113" s="72">
        <v>3.4599999999999999E-2</v>
      </c>
      <c r="K113" s="72">
        <v>3.4700000000000002E-2</v>
      </c>
      <c r="L113" s="72">
        <v>3.4900028997647992E-2</v>
      </c>
      <c r="M113" s="72">
        <v>3.4599999999999999E-2</v>
      </c>
      <c r="N113" s="70">
        <f>_xll.SNL.Clients.Office.Excel.Functions.SPG(N$2, "SP_RATE_VALUE", $A113)/100</f>
        <v>3.4700000000000002E-2</v>
      </c>
      <c r="O113" s="72"/>
      <c r="P113" s="67">
        <f>_xll.SNL.Clients.Office.Excel.Functions.SPG(P$2, "IQ_BVPS", "FQ0", $A113)</f>
        <v>19.878</v>
      </c>
      <c r="Q113" s="67">
        <f>_xll.SNL.Clients.Office.Excel.Functions.SPG(Q$2, "IQ_BVPS", "FQ0", $A113)</f>
        <v>27.334</v>
      </c>
      <c r="R113" s="67">
        <f>_xll.SNL.Clients.Office.Excel.Functions.SPG(R$2, "IQ_BVPS", "FQ0", $A113)</f>
        <v>14.999000000000001</v>
      </c>
      <c r="S113" s="67">
        <f>_xll.SNL.Clients.Office.Excel.Functions.SPG(S$2, "IQ_BVPS", "FQ0", $A113)</f>
        <v>15.032999999999999</v>
      </c>
      <c r="T113" s="67">
        <f>_xll.SNL.Clients.Office.Excel.Functions.SPG(T$2, "IQ_BVPS", "FQ0", $A113)</f>
        <v>8.7080000000000002</v>
      </c>
      <c r="U113" s="67">
        <f>_xll.SNL.Clients.Office.Excel.Functions.SPG(U$2, "IQ_BVPS", "FQ0", $A113)</f>
        <v>17.164999999999999</v>
      </c>
      <c r="V113" s="67"/>
      <c r="W113" s="66">
        <f t="shared" si="13"/>
        <v>45947</v>
      </c>
      <c r="X113" s="92">
        <f t="shared" si="14"/>
        <v>0.98148707113391698</v>
      </c>
      <c r="Y113" s="92">
        <f t="shared" si="15"/>
        <v>0.94973293334308928</v>
      </c>
      <c r="Z113" s="92">
        <f t="shared" si="16"/>
        <v>0.92806187079138602</v>
      </c>
      <c r="AA113" s="92">
        <f t="shared" si="17"/>
        <v>0.83815605667531434</v>
      </c>
      <c r="AB113" s="92">
        <f t="shared" si="18"/>
        <v>0.64079007808911348</v>
      </c>
      <c r="AC113" s="92">
        <f t="shared" si="19"/>
        <v>1.2525487911447715</v>
      </c>
      <c r="AD113" s="92"/>
      <c r="AE113" s="95">
        <f t="shared" si="20"/>
        <v>45947</v>
      </c>
      <c r="AF113" s="93">
        <f>(_xll.SNL.Clients.Office.Excel.Functions.SPG(AF$2, "IQ_Common_div_declared", "FQ0", $A113)*4)/B113</f>
        <v>9.8411071245515111E-2</v>
      </c>
      <c r="AG113" s="93">
        <f>(_xll.SNL.Clients.Office.Excel.Functions.SPG(AG$2, "IQ_Common_div_declared", "FQ0", $A113)*4)/C113</f>
        <v>0.11864406779661017</v>
      </c>
      <c r="AH113" s="93">
        <f>(_xll.SNL.Clients.Office.Excel.Functions.SPG(AH$2, "IQ_Common_div_declared", "FQ0", $A113)*4)/D113</f>
        <v>0.11206896551724138</v>
      </c>
      <c r="AI113" s="93">
        <f>(_xll.SNL.Clients.Office.Excel.Functions.SPG(AI$2, "IQ_Common_div_declared", "FQ0", $A113)*4)/E113</f>
        <v>0.11746031746031746</v>
      </c>
      <c r="AJ113" s="93">
        <f>(_xll.SNL.Clients.Office.Excel.Functions.SPG(AJ$2, "IQ_Common_div_declared", "FQ0", $A113)*4)/F113</f>
        <v>0.17921146953405018</v>
      </c>
      <c r="AK113" s="93">
        <f>(_xll.SNL.Clients.Office.Excel.Functions.SPG(AK$2, "IQ_Common_div_declared", "FQ0", $A113)*4)/G113</f>
        <v>9.4883720930232562E-2</v>
      </c>
    </row>
    <row r="114" spans="1:37" x14ac:dyDescent="0.25">
      <c r="A114" s="66">
        <f t="shared" si="21"/>
        <v>45946</v>
      </c>
      <c r="B114" s="71">
        <v>19.53</v>
      </c>
      <c r="C114" s="71">
        <v>25.97</v>
      </c>
      <c r="D114" s="71">
        <v>13.68</v>
      </c>
      <c r="E114" s="71">
        <v>12.54</v>
      </c>
      <c r="F114" s="71">
        <v>5.61</v>
      </c>
      <c r="G114" s="71">
        <v>21.28</v>
      </c>
      <c r="H114" s="71"/>
      <c r="I114" s="71">
        <v>13.9</v>
      </c>
      <c r="J114" s="72">
        <v>3.4099999999999998E-2</v>
      </c>
      <c r="K114" s="72">
        <v>3.4200000000000001E-2</v>
      </c>
      <c r="L114" s="72">
        <v>3.4400029011669053E-2</v>
      </c>
      <c r="M114" s="72">
        <v>3.4099999999999998E-2</v>
      </c>
      <c r="N114" s="70">
        <f>_xll.SNL.Clients.Office.Excel.Functions.SPG(N$2, "SP_RATE_VALUE", $A114)/100</f>
        <v>3.4200000000000001E-2</v>
      </c>
      <c r="O114" s="72"/>
      <c r="P114" s="67">
        <f>_xll.SNL.Clients.Office.Excel.Functions.SPG(P$2, "IQ_BVPS", "FQ0", $A114)</f>
        <v>19.878</v>
      </c>
      <c r="Q114" s="67">
        <f>_xll.SNL.Clients.Office.Excel.Functions.SPG(Q$2, "IQ_BVPS", "FQ0", $A114)</f>
        <v>27.334</v>
      </c>
      <c r="R114" s="67">
        <f>_xll.SNL.Clients.Office.Excel.Functions.SPG(R$2, "IQ_BVPS", "FQ0", $A114)</f>
        <v>14.999000000000001</v>
      </c>
      <c r="S114" s="67">
        <f>_xll.SNL.Clients.Office.Excel.Functions.SPG(S$2, "IQ_BVPS", "FQ0", $A114)</f>
        <v>15.032999999999999</v>
      </c>
      <c r="T114" s="67">
        <f>_xll.SNL.Clients.Office.Excel.Functions.SPG(T$2, "IQ_BVPS", "FQ0", $A114)</f>
        <v>8.7080000000000002</v>
      </c>
      <c r="U114" s="67">
        <f>_xll.SNL.Clients.Office.Excel.Functions.SPG(U$2, "IQ_BVPS", "FQ0", $A114)</f>
        <v>17.164999999999999</v>
      </c>
      <c r="V114" s="67"/>
      <c r="W114" s="66">
        <f t="shared" si="13"/>
        <v>45946</v>
      </c>
      <c r="X114" s="92">
        <f t="shared" si="14"/>
        <v>0.98249320857229105</v>
      </c>
      <c r="Y114" s="92">
        <f t="shared" si="15"/>
        <v>0.95009877807858345</v>
      </c>
      <c r="Z114" s="92">
        <f t="shared" si="16"/>
        <v>0.91206080405360357</v>
      </c>
      <c r="AA114" s="92">
        <f t="shared" si="17"/>
        <v>0.83416483735781277</v>
      </c>
      <c r="AB114" s="92">
        <f t="shared" si="18"/>
        <v>0.64423518603582919</v>
      </c>
      <c r="AC114" s="92">
        <f t="shared" si="19"/>
        <v>1.2397320128167784</v>
      </c>
      <c r="AD114" s="92"/>
      <c r="AE114" s="95">
        <f t="shared" si="20"/>
        <v>45946</v>
      </c>
      <c r="AF114" s="93">
        <f>(_xll.SNL.Clients.Office.Excel.Functions.SPG(AF$2, "IQ_Common_div_declared", "FQ0", $A114)*4)/B114</f>
        <v>9.8310291858678941E-2</v>
      </c>
      <c r="AG114" s="93">
        <f>(_xll.SNL.Clients.Office.Excel.Functions.SPG(AG$2, "IQ_Common_div_declared", "FQ0", $A114)*4)/C114</f>
        <v>0.11859838274932616</v>
      </c>
      <c r="AH114" s="93">
        <f>(_xll.SNL.Clients.Office.Excel.Functions.SPG(AH$2, "IQ_Common_div_declared", "FQ0", $A114)*4)/D114</f>
        <v>0.11403508771929825</v>
      </c>
      <c r="AI114" s="93">
        <f>(_xll.SNL.Clients.Office.Excel.Functions.SPG(AI$2, "IQ_Common_div_declared", "FQ0", $A114)*4)/E114</f>
        <v>0.11802232854864435</v>
      </c>
      <c r="AJ114" s="93">
        <f>(_xll.SNL.Clients.Office.Excel.Functions.SPG(AJ$2, "IQ_Common_div_declared", "FQ0", $A114)*4)/F114</f>
        <v>0.17825311942959002</v>
      </c>
      <c r="AK114" s="93">
        <f>(_xll.SNL.Clients.Office.Excel.Functions.SPG(AK$2, "IQ_Common_div_declared", "FQ0", $A114)*4)/G114</f>
        <v>9.5864661654135333E-2</v>
      </c>
    </row>
    <row r="115" spans="1:37" x14ac:dyDescent="0.25">
      <c r="A115" s="66">
        <f t="shared" si="21"/>
        <v>45945</v>
      </c>
      <c r="B115" s="71">
        <v>20.05</v>
      </c>
      <c r="C115" s="71">
        <v>26.46</v>
      </c>
      <c r="D115" s="71">
        <v>13.89</v>
      </c>
      <c r="E115" s="71">
        <v>12.87</v>
      </c>
      <c r="F115" s="71">
        <v>5.79</v>
      </c>
      <c r="G115" s="71">
        <v>21.88</v>
      </c>
      <c r="H115" s="71"/>
      <c r="I115" s="71">
        <v>14.21</v>
      </c>
      <c r="J115" s="72">
        <v>3.5000000000000003E-2</v>
      </c>
      <c r="K115" s="72">
        <v>3.5099999999999999E-2</v>
      </c>
      <c r="L115" s="72">
        <v>3.530002898644069E-2</v>
      </c>
      <c r="M115" s="72">
        <v>3.5000000000000003E-2</v>
      </c>
      <c r="N115" s="70">
        <f>_xll.SNL.Clients.Office.Excel.Functions.SPG(N$2, "SP_RATE_VALUE", $A115)/100</f>
        <v>3.5099999999999999E-2</v>
      </c>
      <c r="O115" s="72"/>
      <c r="P115" s="67">
        <f>_xll.SNL.Clients.Office.Excel.Functions.SPG(P$2, "IQ_BVPS", "FQ0", $A115)</f>
        <v>19.878</v>
      </c>
      <c r="Q115" s="67">
        <f>_xll.SNL.Clients.Office.Excel.Functions.SPG(Q$2, "IQ_BVPS", "FQ0", $A115)</f>
        <v>27.334</v>
      </c>
      <c r="R115" s="67">
        <f>_xll.SNL.Clients.Office.Excel.Functions.SPG(R$2, "IQ_BVPS", "FQ0", $A115)</f>
        <v>14.999000000000001</v>
      </c>
      <c r="S115" s="67">
        <f>_xll.SNL.Clients.Office.Excel.Functions.SPG(S$2, "IQ_BVPS", "FQ0", $A115)</f>
        <v>15.032999999999999</v>
      </c>
      <c r="T115" s="67">
        <f>_xll.SNL.Clients.Office.Excel.Functions.SPG(T$2, "IQ_BVPS", "FQ0", $A115)</f>
        <v>8.7080000000000002</v>
      </c>
      <c r="U115" s="67">
        <f>_xll.SNL.Clients.Office.Excel.Functions.SPG(U$2, "IQ_BVPS", "FQ0", $A115)</f>
        <v>17.164999999999999</v>
      </c>
      <c r="V115" s="67"/>
      <c r="W115" s="66">
        <f t="shared" si="13"/>
        <v>45945</v>
      </c>
      <c r="X115" s="92">
        <f t="shared" si="14"/>
        <v>1.0086527819700171</v>
      </c>
      <c r="Y115" s="92">
        <f t="shared" si="15"/>
        <v>0.96802517011780209</v>
      </c>
      <c r="Z115" s="92">
        <f t="shared" si="16"/>
        <v>0.92606173744916331</v>
      </c>
      <c r="AA115" s="92">
        <f t="shared" si="17"/>
        <v>0.85611654360407097</v>
      </c>
      <c r="AB115" s="92">
        <f t="shared" si="18"/>
        <v>0.66490583371612311</v>
      </c>
      <c r="AC115" s="92">
        <f t="shared" si="19"/>
        <v>1.2746868628022139</v>
      </c>
      <c r="AD115" s="92"/>
      <c r="AE115" s="95">
        <f t="shared" si="20"/>
        <v>45945</v>
      </c>
      <c r="AF115" s="93">
        <f>(_xll.SNL.Clients.Office.Excel.Functions.SPG(AF$2, "IQ_Common_div_declared", "FQ0", $A115)*4)/B115</f>
        <v>9.5760598503740635E-2</v>
      </c>
      <c r="AG115" s="93">
        <f>(_xll.SNL.Clients.Office.Excel.Functions.SPG(AG$2, "IQ_Common_div_declared", "FQ0", $A115)*4)/C115</f>
        <v>0.1164021164021164</v>
      </c>
      <c r="AH115" s="93">
        <f>(_xll.SNL.Clients.Office.Excel.Functions.SPG(AH$2, "IQ_Common_div_declared", "FQ0", $A115)*4)/D115</f>
        <v>0.11231101511879049</v>
      </c>
      <c r="AI115" s="93">
        <f>(_xll.SNL.Clients.Office.Excel.Functions.SPG(AI$2, "IQ_Common_div_declared", "FQ0", $A115)*4)/E115</f>
        <v>0.11499611499611501</v>
      </c>
      <c r="AJ115" s="93">
        <f>(_xll.SNL.Clients.Office.Excel.Functions.SPG(AJ$2, "IQ_Common_div_declared", "FQ0", $A115)*4)/F115</f>
        <v>0.17271157167530224</v>
      </c>
      <c r="AK115" s="93">
        <f>(_xll.SNL.Clients.Office.Excel.Functions.SPG(AK$2, "IQ_Common_div_declared", "FQ0", $A115)*4)/G115</f>
        <v>9.3235831809872036E-2</v>
      </c>
    </row>
    <row r="116" spans="1:37" x14ac:dyDescent="0.25">
      <c r="A116" s="66">
        <f t="shared" si="21"/>
        <v>45944</v>
      </c>
      <c r="B116" s="71">
        <v>19.940000000000001</v>
      </c>
      <c r="C116" s="71">
        <v>26.41</v>
      </c>
      <c r="D116" s="71">
        <v>14.06</v>
      </c>
      <c r="E116" s="71">
        <v>12.87</v>
      </c>
      <c r="F116" s="71">
        <v>5.79</v>
      </c>
      <c r="G116" s="71">
        <v>21.89</v>
      </c>
      <c r="H116" s="71"/>
      <c r="I116" s="71">
        <v>14.21</v>
      </c>
      <c r="J116" s="72">
        <v>3.4799999999999998E-2</v>
      </c>
      <c r="K116" s="72">
        <v>3.4700000000000002E-2</v>
      </c>
      <c r="L116" s="72">
        <v>3.4500028990175569E-2</v>
      </c>
      <c r="M116" s="72">
        <v>3.4799999999999998E-2</v>
      </c>
      <c r="N116" s="70">
        <f>_xll.SNL.Clients.Office.Excel.Functions.SPG(N$2, "SP_RATE_VALUE", $A116)/100</f>
        <v>3.4700000000000002E-2</v>
      </c>
      <c r="O116" s="72"/>
      <c r="P116" s="67">
        <f>_xll.SNL.Clients.Office.Excel.Functions.SPG(P$2, "IQ_BVPS", "FQ0", $A116)</f>
        <v>19.878</v>
      </c>
      <c r="Q116" s="67">
        <f>_xll.SNL.Clients.Office.Excel.Functions.SPG(Q$2, "IQ_BVPS", "FQ0", $A116)</f>
        <v>27.334</v>
      </c>
      <c r="R116" s="67">
        <f>_xll.SNL.Clients.Office.Excel.Functions.SPG(R$2, "IQ_BVPS", "FQ0", $A116)</f>
        <v>14.999000000000001</v>
      </c>
      <c r="S116" s="67">
        <f>_xll.SNL.Clients.Office.Excel.Functions.SPG(S$2, "IQ_BVPS", "FQ0", $A116)</f>
        <v>15.032999999999999</v>
      </c>
      <c r="T116" s="67">
        <f>_xll.SNL.Clients.Office.Excel.Functions.SPG(T$2, "IQ_BVPS", "FQ0", $A116)</f>
        <v>8.7080000000000002</v>
      </c>
      <c r="U116" s="67">
        <f>_xll.SNL.Clients.Office.Excel.Functions.SPG(U$2, "IQ_BVPS", "FQ0", $A116)</f>
        <v>17.164999999999999</v>
      </c>
      <c r="V116" s="67"/>
      <c r="W116" s="66">
        <f t="shared" si="13"/>
        <v>45944</v>
      </c>
      <c r="X116" s="92">
        <f t="shared" si="14"/>
        <v>1.0031190260589598</v>
      </c>
      <c r="Y116" s="92">
        <f t="shared" si="15"/>
        <v>0.96619594644033069</v>
      </c>
      <c r="Z116" s="92">
        <f t="shared" si="16"/>
        <v>0.93739582638842589</v>
      </c>
      <c r="AA116" s="92">
        <f t="shared" si="17"/>
        <v>0.85611654360407097</v>
      </c>
      <c r="AB116" s="92">
        <f t="shared" si="18"/>
        <v>0.66490583371612311</v>
      </c>
      <c r="AC116" s="92">
        <f t="shared" si="19"/>
        <v>1.2752694436353045</v>
      </c>
      <c r="AD116" s="92"/>
      <c r="AE116" s="95">
        <f t="shared" si="20"/>
        <v>45944</v>
      </c>
      <c r="AF116" s="93">
        <f>(_xll.SNL.Clients.Office.Excel.Functions.SPG(AF$2, "IQ_Common_div_declared", "FQ0", $A116)*4)/B116</f>
        <v>9.6288866599799391E-2</v>
      </c>
      <c r="AG116" s="93">
        <f>(_xll.SNL.Clients.Office.Excel.Functions.SPG(AG$2, "IQ_Common_div_declared", "FQ0", $A116)*4)/C116</f>
        <v>0.11662249148049982</v>
      </c>
      <c r="AH116" s="93">
        <f>(_xll.SNL.Clients.Office.Excel.Functions.SPG(AH$2, "IQ_Common_div_declared", "FQ0", $A116)*4)/D116</f>
        <v>0.11095305832147938</v>
      </c>
      <c r="AI116" s="93">
        <f>(_xll.SNL.Clients.Office.Excel.Functions.SPG(AI$2, "IQ_Common_div_declared", "FQ0", $A116)*4)/E116</f>
        <v>0.11499611499611501</v>
      </c>
      <c r="AJ116" s="93">
        <f>(_xll.SNL.Clients.Office.Excel.Functions.SPG(AJ$2, "IQ_Common_div_declared", "FQ0", $A116)*4)/F116</f>
        <v>0.17271157167530224</v>
      </c>
      <c r="AK116" s="93">
        <f>(_xll.SNL.Clients.Office.Excel.Functions.SPG(AK$2, "IQ_Common_div_declared", "FQ0", $A116)*4)/G116</f>
        <v>9.3193238921882138E-2</v>
      </c>
    </row>
    <row r="117" spans="1:37" x14ac:dyDescent="0.25">
      <c r="A117" s="66">
        <f t="shared" si="21"/>
        <v>45943</v>
      </c>
      <c r="B117" s="71">
        <v>19.489999999999998</v>
      </c>
      <c r="C117" s="71">
        <v>25.99</v>
      </c>
      <c r="D117" s="71">
        <v>13.8</v>
      </c>
      <c r="E117" s="71">
        <v>12.5</v>
      </c>
      <c r="F117" s="71">
        <v>5.69</v>
      </c>
      <c r="G117" s="71">
        <v>21.69</v>
      </c>
      <c r="H117" s="71"/>
      <c r="I117" s="71">
        <v>13.91</v>
      </c>
      <c r="J117" s="72">
        <v>3.5200000000000002E-2</v>
      </c>
      <c r="K117" s="72">
        <v>3.5200000000000002E-2</v>
      </c>
      <c r="L117" s="72">
        <v>3.5199999999999898E-2</v>
      </c>
      <c r="M117" s="72" t="e">
        <v>#VALUE!</v>
      </c>
      <c r="N117" s="70" t="e">
        <f>_xll.SNL.Clients.Office.Excel.Functions.SPG(N$2, "SP_RATE_VALUE", $A117)/100</f>
        <v>#VALUE!</v>
      </c>
      <c r="O117" s="72"/>
      <c r="P117" s="67">
        <f>_xll.SNL.Clients.Office.Excel.Functions.SPG(P$2, "IQ_BVPS", "FQ0", $A117)</f>
        <v>19.878</v>
      </c>
      <c r="Q117" s="67">
        <f>_xll.SNL.Clients.Office.Excel.Functions.SPG(Q$2, "IQ_BVPS", "FQ0", $A117)</f>
        <v>27.334</v>
      </c>
      <c r="R117" s="67">
        <f>_xll.SNL.Clients.Office.Excel.Functions.SPG(R$2, "IQ_BVPS", "FQ0", $A117)</f>
        <v>14.999000000000001</v>
      </c>
      <c r="S117" s="67">
        <f>_xll.SNL.Clients.Office.Excel.Functions.SPG(S$2, "IQ_BVPS", "FQ0", $A117)</f>
        <v>15.032999999999999</v>
      </c>
      <c r="T117" s="67">
        <f>_xll.SNL.Clients.Office.Excel.Functions.SPG(T$2, "IQ_BVPS", "FQ0", $A117)</f>
        <v>8.7080000000000002</v>
      </c>
      <c r="U117" s="67">
        <f>_xll.SNL.Clients.Office.Excel.Functions.SPG(U$2, "IQ_BVPS", "FQ0", $A117)</f>
        <v>17.164999999999999</v>
      </c>
      <c r="V117" s="67"/>
      <c r="W117" s="66">
        <f t="shared" si="13"/>
        <v>45943</v>
      </c>
      <c r="X117" s="92">
        <f t="shared" si="14"/>
        <v>0.98048093369554268</v>
      </c>
      <c r="Y117" s="92">
        <f t="shared" si="15"/>
        <v>0.9508304675495719</v>
      </c>
      <c r="Z117" s="92">
        <f t="shared" si="16"/>
        <v>0.92006133742249485</v>
      </c>
      <c r="AA117" s="92">
        <f t="shared" si="17"/>
        <v>0.83150402447947847</v>
      </c>
      <c r="AB117" s="92">
        <f t="shared" si="18"/>
        <v>0.65342214056040426</v>
      </c>
      <c r="AC117" s="92">
        <f t="shared" si="19"/>
        <v>1.2636178269734928</v>
      </c>
      <c r="AD117" s="92"/>
      <c r="AE117" s="95">
        <f t="shared" si="20"/>
        <v>45943</v>
      </c>
      <c r="AF117" s="93">
        <f>(_xll.SNL.Clients.Office.Excel.Functions.SPG(AF$2, "IQ_Common_div_declared", "FQ0", $A117)*4)/B117</f>
        <v>9.8512057465366856E-2</v>
      </c>
      <c r="AG117" s="93">
        <f>(_xll.SNL.Clients.Office.Excel.Functions.SPG(AG$2, "IQ_Common_div_declared", "FQ0", $A117)*4)/C117</f>
        <v>0.11850711812235476</v>
      </c>
      <c r="AH117" s="93">
        <f>(_xll.SNL.Clients.Office.Excel.Functions.SPG(AH$2, "IQ_Common_div_declared", "FQ0", $A117)*4)/D117</f>
        <v>0.11304347826086956</v>
      </c>
      <c r="AI117" s="93">
        <f>(_xll.SNL.Clients.Office.Excel.Functions.SPG(AI$2, "IQ_Common_div_declared", "FQ0", $A117)*4)/E117</f>
        <v>0.11840000000000001</v>
      </c>
      <c r="AJ117" s="93">
        <f>(_xll.SNL.Clients.Office.Excel.Functions.SPG(AJ$2, "IQ_Common_div_declared", "FQ0", $A117)*4)/F117</f>
        <v>0.17574692442882248</v>
      </c>
      <c r="AK117" s="93">
        <f>(_xll.SNL.Clients.Office.Excel.Functions.SPG(AK$2, "IQ_Common_div_declared", "FQ0", $A117)*4)/G117</f>
        <v>9.4052558782849238E-2</v>
      </c>
    </row>
    <row r="118" spans="1:37" x14ac:dyDescent="0.25">
      <c r="A118" s="66">
        <f t="shared" si="21"/>
        <v>45940</v>
      </c>
      <c r="B118" s="71">
        <v>18.899999999999999</v>
      </c>
      <c r="C118" s="71">
        <v>25.02</v>
      </c>
      <c r="D118" s="71">
        <v>13.33</v>
      </c>
      <c r="E118" s="71">
        <v>12.13</v>
      </c>
      <c r="F118" s="71">
        <v>5.46</v>
      </c>
      <c r="G118" s="71">
        <v>20.86</v>
      </c>
      <c r="H118" s="71"/>
      <c r="I118" s="71">
        <v>13.49</v>
      </c>
      <c r="J118" s="72">
        <v>3.5200000000000002E-2</v>
      </c>
      <c r="K118" s="72">
        <v>3.5200000000000002E-2</v>
      </c>
      <c r="L118" s="72">
        <v>3.5199999999999898E-2</v>
      </c>
      <c r="M118" s="72">
        <v>3.5200000000000002E-2</v>
      </c>
      <c r="N118" s="70">
        <f>_xll.SNL.Clients.Office.Excel.Functions.SPG(N$2, "SP_RATE_VALUE", $A118)/100</f>
        <v>3.5200000000000002E-2</v>
      </c>
      <c r="O118" s="72"/>
      <c r="P118" s="67">
        <f>_xll.SNL.Clients.Office.Excel.Functions.SPG(P$2, "IQ_BVPS", "FQ0", $A118)</f>
        <v>19.878</v>
      </c>
      <c r="Q118" s="67">
        <f>_xll.SNL.Clients.Office.Excel.Functions.SPG(Q$2, "IQ_BVPS", "FQ0", $A118)</f>
        <v>27.334</v>
      </c>
      <c r="R118" s="67">
        <f>_xll.SNL.Clients.Office.Excel.Functions.SPG(R$2, "IQ_BVPS", "FQ0", $A118)</f>
        <v>14.999000000000001</v>
      </c>
      <c r="S118" s="67">
        <f>_xll.SNL.Clients.Office.Excel.Functions.SPG(S$2, "IQ_BVPS", "FQ0", $A118)</f>
        <v>15.032999999999999</v>
      </c>
      <c r="T118" s="67">
        <f>_xll.SNL.Clients.Office.Excel.Functions.SPG(T$2, "IQ_BVPS", "FQ0", $A118)</f>
        <v>8.7080000000000002</v>
      </c>
      <c r="U118" s="67">
        <f>_xll.SNL.Clients.Office.Excel.Functions.SPG(U$2, "IQ_BVPS", "FQ0", $A118)</f>
        <v>17.164999999999999</v>
      </c>
      <c r="V118" s="67"/>
      <c r="W118" s="66">
        <f t="shared" si="13"/>
        <v>45940</v>
      </c>
      <c r="X118" s="92">
        <f t="shared" si="14"/>
        <v>0.95079987926350729</v>
      </c>
      <c r="Y118" s="92">
        <f t="shared" si="15"/>
        <v>0.91534352820662912</v>
      </c>
      <c r="Z118" s="92">
        <f t="shared" si="16"/>
        <v>0.88872591506100407</v>
      </c>
      <c r="AA118" s="92">
        <f t="shared" si="17"/>
        <v>0.80689150535488596</v>
      </c>
      <c r="AB118" s="92">
        <f t="shared" si="18"/>
        <v>0.62700964630225076</v>
      </c>
      <c r="AC118" s="92">
        <f t="shared" si="19"/>
        <v>1.2152636178269736</v>
      </c>
      <c r="AD118" s="92"/>
      <c r="AE118" s="95">
        <f t="shared" si="20"/>
        <v>45940</v>
      </c>
      <c r="AF118" s="93">
        <f>(_xll.SNL.Clients.Office.Excel.Functions.SPG(AF$2, "IQ_Common_div_declared", "FQ0", $A118)*4)/B118</f>
        <v>0.10158730158730159</v>
      </c>
      <c r="AG118" s="93">
        <f>(_xll.SNL.Clients.Office.Excel.Functions.SPG(AG$2, "IQ_Common_div_declared", "FQ0", $A118)*4)/C118</f>
        <v>0.12310151878497202</v>
      </c>
      <c r="AH118" s="93">
        <f>(_xll.SNL.Clients.Office.Excel.Functions.SPG(AH$2, "IQ_Common_div_declared", "FQ0", $A118)*4)/D118</f>
        <v>0.11702925731432859</v>
      </c>
      <c r="AI118" s="93">
        <f>(_xll.SNL.Clients.Office.Excel.Functions.SPG(AI$2, "IQ_Common_div_declared", "FQ0", $A118)*4)/E118</f>
        <v>0.12201154163231656</v>
      </c>
      <c r="AJ118" s="93">
        <f>(_xll.SNL.Clients.Office.Excel.Functions.SPG(AJ$2, "IQ_Common_div_declared", "FQ0", $A118)*4)/F118</f>
        <v>0.18315018315018314</v>
      </c>
      <c r="AK118" s="93">
        <f>(_xll.SNL.Clients.Office.Excel.Functions.SPG(AK$2, "IQ_Common_div_declared", "FQ0", $A118)*4)/G118</f>
        <v>9.7794822627037398E-2</v>
      </c>
    </row>
    <row r="119" spans="1:37" x14ac:dyDescent="0.25">
      <c r="A119" s="66">
        <f t="shared" si="21"/>
        <v>45939</v>
      </c>
      <c r="B119" s="71">
        <v>19.100000000000001</v>
      </c>
      <c r="C119" s="71">
        <v>25.29</v>
      </c>
      <c r="D119" s="71">
        <v>13.49</v>
      </c>
      <c r="E119" s="71">
        <v>12.23</v>
      </c>
      <c r="F119" s="71">
        <v>5.52</v>
      </c>
      <c r="G119" s="71">
        <v>21.05</v>
      </c>
      <c r="H119" s="71"/>
      <c r="I119" s="71">
        <v>13.66</v>
      </c>
      <c r="J119" s="72">
        <v>3.6000000000000004E-2</v>
      </c>
      <c r="K119" s="72">
        <v>3.5900000000000001E-2</v>
      </c>
      <c r="L119" s="72">
        <v>3.5700028956597185E-2</v>
      </c>
      <c r="M119" s="72">
        <v>3.6000000000000004E-2</v>
      </c>
      <c r="N119" s="70">
        <f>_xll.SNL.Clients.Office.Excel.Functions.SPG(N$2, "SP_RATE_VALUE", $A119)/100</f>
        <v>3.5900000000000001E-2</v>
      </c>
      <c r="O119" s="72"/>
      <c r="P119" s="67">
        <f>_xll.SNL.Clients.Office.Excel.Functions.SPG(P$2, "IQ_BVPS", "FQ0", $A119)</f>
        <v>19.878</v>
      </c>
      <c r="Q119" s="67">
        <f>_xll.SNL.Clients.Office.Excel.Functions.SPG(Q$2, "IQ_BVPS", "FQ0", $A119)</f>
        <v>27.334</v>
      </c>
      <c r="R119" s="67">
        <f>_xll.SNL.Clients.Office.Excel.Functions.SPG(R$2, "IQ_BVPS", "FQ0", $A119)</f>
        <v>14.999000000000001</v>
      </c>
      <c r="S119" s="67">
        <f>_xll.SNL.Clients.Office.Excel.Functions.SPG(S$2, "IQ_BVPS", "FQ0", $A119)</f>
        <v>15.032999999999999</v>
      </c>
      <c r="T119" s="67">
        <f>_xll.SNL.Clients.Office.Excel.Functions.SPG(T$2, "IQ_BVPS", "FQ0", $A119)</f>
        <v>8.7080000000000002</v>
      </c>
      <c r="U119" s="67">
        <f>_xll.SNL.Clients.Office.Excel.Functions.SPG(U$2, "IQ_BVPS", "FQ0", $A119)</f>
        <v>17.164999999999999</v>
      </c>
      <c r="V119" s="67"/>
      <c r="W119" s="66">
        <f t="shared" si="13"/>
        <v>45939</v>
      </c>
      <c r="X119" s="92">
        <f t="shared" si="14"/>
        <v>0.96086125364724828</v>
      </c>
      <c r="Y119" s="92">
        <f t="shared" si="15"/>
        <v>0.92522133606497403</v>
      </c>
      <c r="Z119" s="92">
        <f t="shared" si="16"/>
        <v>0.89939329288619241</v>
      </c>
      <c r="AA119" s="92">
        <f t="shared" si="17"/>
        <v>0.81354353755072184</v>
      </c>
      <c r="AB119" s="92">
        <f t="shared" si="18"/>
        <v>0.63389986219568206</v>
      </c>
      <c r="AC119" s="92">
        <f t="shared" si="19"/>
        <v>1.2263326536556949</v>
      </c>
      <c r="AD119" s="92"/>
      <c r="AE119" s="95">
        <f t="shared" si="20"/>
        <v>45939</v>
      </c>
      <c r="AF119" s="93">
        <f>(_xll.SNL.Clients.Office.Excel.Functions.SPG(AF$2, "IQ_Common_div_declared", "FQ0", $A119)*4)/B119</f>
        <v>0.10052356020942407</v>
      </c>
      <c r="AG119" s="93">
        <f>(_xll.SNL.Clients.Office.Excel.Functions.SPG(AG$2, "IQ_Common_div_declared", "FQ0", $A119)*4)/C119</f>
        <v>0.12178726769474101</v>
      </c>
      <c r="AH119" s="93">
        <f>(_xll.SNL.Clients.Office.Excel.Functions.SPG(AH$2, "IQ_Common_div_declared", "FQ0", $A119)*4)/D119</f>
        <v>0.11564121571534471</v>
      </c>
      <c r="AI119" s="93">
        <f>(_xll.SNL.Clients.Office.Excel.Functions.SPG(AI$2, "IQ_Common_div_declared", "FQ0", $A119)*4)/E119</f>
        <v>0.12101390024529844</v>
      </c>
      <c r="AJ119" s="93">
        <f>(_xll.SNL.Clients.Office.Excel.Functions.SPG(AJ$2, "IQ_Common_div_declared", "FQ0", $A119)*4)/F119</f>
        <v>0.1811594202898551</v>
      </c>
      <c r="AK119" s="93">
        <f>(_xll.SNL.Clients.Office.Excel.Functions.SPG(AK$2, "IQ_Common_div_declared", "FQ0", $A119)*4)/G119</f>
        <v>9.6912114014251774E-2</v>
      </c>
    </row>
    <row r="120" spans="1:37" x14ac:dyDescent="0.25">
      <c r="A120" s="66">
        <f t="shared" si="21"/>
        <v>45938</v>
      </c>
      <c r="B120" s="71">
        <v>19.670000000000002</v>
      </c>
      <c r="C120" s="71">
        <v>25.93</v>
      </c>
      <c r="D120" s="71">
        <v>13.6</v>
      </c>
      <c r="E120" s="71">
        <v>12.43</v>
      </c>
      <c r="F120" s="71">
        <v>5.67</v>
      </c>
      <c r="G120" s="71">
        <v>21.57</v>
      </c>
      <c r="H120" s="71"/>
      <c r="I120" s="71">
        <v>14.05</v>
      </c>
      <c r="J120" s="72">
        <v>3.5799999999999998E-2</v>
      </c>
      <c r="K120" s="72">
        <v>3.5799999999999998E-2</v>
      </c>
      <c r="L120" s="72">
        <v>3.5800000000000054E-2</v>
      </c>
      <c r="M120" s="72">
        <v>3.5799999999999998E-2</v>
      </c>
      <c r="N120" s="70">
        <f>_xll.SNL.Clients.Office.Excel.Functions.SPG(N$2, "SP_RATE_VALUE", $A120)/100</f>
        <v>3.5799999999999998E-2</v>
      </c>
      <c r="O120" s="72"/>
      <c r="P120" s="67">
        <f>_xll.SNL.Clients.Office.Excel.Functions.SPG(P$2, "IQ_BVPS", "FQ0", $A120)</f>
        <v>19.878</v>
      </c>
      <c r="Q120" s="67">
        <f>_xll.SNL.Clients.Office.Excel.Functions.SPG(Q$2, "IQ_BVPS", "FQ0", $A120)</f>
        <v>27.334</v>
      </c>
      <c r="R120" s="67">
        <f>_xll.SNL.Clients.Office.Excel.Functions.SPG(R$2, "IQ_BVPS", "FQ0", $A120)</f>
        <v>14.999000000000001</v>
      </c>
      <c r="S120" s="67">
        <f>_xll.SNL.Clients.Office.Excel.Functions.SPG(S$2, "IQ_BVPS", "FQ0", $A120)</f>
        <v>15.032999999999999</v>
      </c>
      <c r="T120" s="67">
        <f>_xll.SNL.Clients.Office.Excel.Functions.SPG(T$2, "IQ_BVPS", "FQ0", $A120)</f>
        <v>8.7080000000000002</v>
      </c>
      <c r="U120" s="67">
        <f>_xll.SNL.Clients.Office.Excel.Functions.SPG(U$2, "IQ_BVPS", "FQ0", $A120)</f>
        <v>17.164999999999999</v>
      </c>
      <c r="V120" s="67"/>
      <c r="W120" s="66">
        <f t="shared" si="13"/>
        <v>45938</v>
      </c>
      <c r="X120" s="92">
        <f t="shared" si="14"/>
        <v>0.9895361706409096</v>
      </c>
      <c r="Y120" s="92">
        <f t="shared" si="15"/>
        <v>0.94863539913660644</v>
      </c>
      <c r="Z120" s="92">
        <f t="shared" si="16"/>
        <v>0.90672711514100934</v>
      </c>
      <c r="AA120" s="92">
        <f t="shared" si="17"/>
        <v>0.82684760194239337</v>
      </c>
      <c r="AB120" s="92">
        <f t="shared" si="18"/>
        <v>0.65112540192926038</v>
      </c>
      <c r="AC120" s="92">
        <f t="shared" si="19"/>
        <v>1.2566268569764056</v>
      </c>
      <c r="AD120" s="92"/>
      <c r="AE120" s="95">
        <f t="shared" si="20"/>
        <v>45938</v>
      </c>
      <c r="AF120" s="93">
        <f>(_xll.SNL.Clients.Office.Excel.Functions.SPG(AF$2, "IQ_Common_div_declared", "FQ0", $A120)*4)/B120</f>
        <v>9.7610574478901868E-2</v>
      </c>
      <c r="AG120" s="93">
        <f>(_xll.SNL.Clients.Office.Excel.Functions.SPG(AG$2, "IQ_Common_div_declared", "FQ0", $A120)*4)/C120</f>
        <v>0.11878133436174317</v>
      </c>
      <c r="AH120" s="93">
        <f>(_xll.SNL.Clients.Office.Excel.Functions.SPG(AH$2, "IQ_Common_div_declared", "FQ0", $A120)*4)/D120</f>
        <v>0.11470588235294119</v>
      </c>
      <c r="AI120" s="93">
        <f>(_xll.SNL.Clients.Office.Excel.Functions.SPG(AI$2, "IQ_Common_div_declared", "FQ0", $A120)*4)/E120</f>
        <v>0.11906677393403058</v>
      </c>
      <c r="AJ120" s="93">
        <f>(_xll.SNL.Clients.Office.Excel.Functions.SPG(AJ$2, "IQ_Common_div_declared", "FQ0", $A120)*4)/F120</f>
        <v>0.17636684303350969</v>
      </c>
      <c r="AK120" s="93">
        <f>(_xll.SNL.Clients.Office.Excel.Functions.SPG(AK$2, "IQ_Common_div_declared", "FQ0", $A120)*4)/G120</f>
        <v>9.4575799721835885E-2</v>
      </c>
    </row>
    <row r="121" spans="1:37" x14ac:dyDescent="0.25">
      <c r="A121" s="66">
        <f t="shared" si="21"/>
        <v>45937</v>
      </c>
      <c r="B121" s="71">
        <v>19.86</v>
      </c>
      <c r="C121" s="71">
        <v>25.75</v>
      </c>
      <c r="D121" s="71">
        <v>13.55</v>
      </c>
      <c r="E121" s="71">
        <v>12.54</v>
      </c>
      <c r="F121" s="71">
        <v>5.84</v>
      </c>
      <c r="G121" s="71">
        <v>21.84</v>
      </c>
      <c r="H121" s="71"/>
      <c r="I121" s="71">
        <v>14.15</v>
      </c>
      <c r="J121" s="72">
        <v>3.5699999999999996E-2</v>
      </c>
      <c r="K121" s="72">
        <v>3.56E-2</v>
      </c>
      <c r="L121" s="72">
        <v>3.5400028964984731E-2</v>
      </c>
      <c r="M121" s="72">
        <v>3.5699999999999996E-2</v>
      </c>
      <c r="N121" s="70">
        <f>_xll.SNL.Clients.Office.Excel.Functions.SPG(N$2, "SP_RATE_VALUE", $A121)/100</f>
        <v>3.56E-2</v>
      </c>
      <c r="O121" s="72"/>
      <c r="P121" s="67">
        <f>_xll.SNL.Clients.Office.Excel.Functions.SPG(P$2, "IQ_BVPS", "FQ0", $A121)</f>
        <v>19.878</v>
      </c>
      <c r="Q121" s="67">
        <f>_xll.SNL.Clients.Office.Excel.Functions.SPG(Q$2, "IQ_BVPS", "FQ0", $A121)</f>
        <v>27.334</v>
      </c>
      <c r="R121" s="67">
        <f>_xll.SNL.Clients.Office.Excel.Functions.SPG(R$2, "IQ_BVPS", "FQ0", $A121)</f>
        <v>14.999000000000001</v>
      </c>
      <c r="S121" s="67">
        <f>_xll.SNL.Clients.Office.Excel.Functions.SPG(S$2, "IQ_BVPS", "FQ0", $A121)</f>
        <v>15.032999999999999</v>
      </c>
      <c r="T121" s="67">
        <f>_xll.SNL.Clients.Office.Excel.Functions.SPG(T$2, "IQ_BVPS", "FQ0", $A121)</f>
        <v>8.7080000000000002</v>
      </c>
      <c r="U121" s="67">
        <f>_xll.SNL.Clients.Office.Excel.Functions.SPG(U$2, "IQ_BVPS", "FQ0", $A121)</f>
        <v>17.164999999999999</v>
      </c>
      <c r="V121" s="67"/>
      <c r="W121" s="66">
        <f t="shared" si="13"/>
        <v>45937</v>
      </c>
      <c r="X121" s="92">
        <f t="shared" si="14"/>
        <v>0.99909447630546333</v>
      </c>
      <c r="Y121" s="92">
        <f t="shared" si="15"/>
        <v>0.94205019389770983</v>
      </c>
      <c r="Z121" s="92">
        <f t="shared" si="16"/>
        <v>0.90339355957063805</v>
      </c>
      <c r="AA121" s="92">
        <f t="shared" si="17"/>
        <v>0.83416483735781277</v>
      </c>
      <c r="AB121" s="92">
        <f t="shared" si="18"/>
        <v>0.67064768029398247</v>
      </c>
      <c r="AC121" s="92">
        <f t="shared" si="19"/>
        <v>1.2723565394698515</v>
      </c>
      <c r="AD121" s="92"/>
      <c r="AE121" s="95">
        <f t="shared" si="20"/>
        <v>45937</v>
      </c>
      <c r="AF121" s="93">
        <f>(_xll.SNL.Clients.Office.Excel.Functions.SPG(AF$2, "IQ_Common_div_declared", "FQ0", $A121)*4)/B121</f>
        <v>9.6676737160120846E-2</v>
      </c>
      <c r="AG121" s="93">
        <f>(_xll.SNL.Clients.Office.Excel.Functions.SPG(AG$2, "IQ_Common_div_declared", "FQ0", $A121)*4)/C121</f>
        <v>0.1196116504854369</v>
      </c>
      <c r="AH121" s="93">
        <f>(_xll.SNL.Clients.Office.Excel.Functions.SPG(AH$2, "IQ_Common_div_declared", "FQ0", $A121)*4)/D121</f>
        <v>0.11512915129151291</v>
      </c>
      <c r="AI121" s="93">
        <f>(_xll.SNL.Clients.Office.Excel.Functions.SPG(AI$2, "IQ_Common_div_declared", "FQ0", $A121)*4)/E121</f>
        <v>0.11802232854864435</v>
      </c>
      <c r="AJ121" s="93">
        <f>(_xll.SNL.Clients.Office.Excel.Functions.SPG(AJ$2, "IQ_Common_div_declared", "FQ0", $A121)*4)/F121</f>
        <v>0.17123287671232876</v>
      </c>
      <c r="AK121" s="93">
        <f>(_xll.SNL.Clients.Office.Excel.Functions.SPG(AK$2, "IQ_Common_div_declared", "FQ0", $A121)*4)/G121</f>
        <v>9.3406593406593408E-2</v>
      </c>
    </row>
    <row r="122" spans="1:37" x14ac:dyDescent="0.25">
      <c r="A122" s="66">
        <f t="shared" si="21"/>
        <v>45936</v>
      </c>
      <c r="B122" s="71">
        <v>20.12</v>
      </c>
      <c r="C122" s="71">
        <v>26.04</v>
      </c>
      <c r="D122" s="71">
        <v>13.69</v>
      </c>
      <c r="E122" s="71">
        <v>12.54</v>
      </c>
      <c r="F122" s="71">
        <v>5.91</v>
      </c>
      <c r="G122" s="71">
        <v>22.25</v>
      </c>
      <c r="H122" s="71"/>
      <c r="I122" s="71">
        <v>14.32</v>
      </c>
      <c r="J122" s="72">
        <v>3.6000000000000004E-2</v>
      </c>
      <c r="K122" s="72">
        <v>3.6299999999999999E-2</v>
      </c>
      <c r="L122" s="72">
        <v>3.6900260642916738E-2</v>
      </c>
      <c r="M122" s="72">
        <v>3.6000000000000004E-2</v>
      </c>
      <c r="N122" s="70">
        <f>_xll.SNL.Clients.Office.Excel.Functions.SPG(N$2, "SP_RATE_VALUE", $A122)/100</f>
        <v>3.6299999999999999E-2</v>
      </c>
      <c r="O122" s="72"/>
      <c r="P122" s="67">
        <f>_xll.SNL.Clients.Office.Excel.Functions.SPG(P$2, "IQ_BVPS", "FQ0", $A122)</f>
        <v>19.878</v>
      </c>
      <c r="Q122" s="67">
        <f>_xll.SNL.Clients.Office.Excel.Functions.SPG(Q$2, "IQ_BVPS", "FQ0", $A122)</f>
        <v>27.334</v>
      </c>
      <c r="R122" s="67">
        <f>_xll.SNL.Clients.Office.Excel.Functions.SPG(R$2, "IQ_BVPS", "FQ0", $A122)</f>
        <v>14.999000000000001</v>
      </c>
      <c r="S122" s="67">
        <f>_xll.SNL.Clients.Office.Excel.Functions.SPG(S$2, "IQ_BVPS", "FQ0", $A122)</f>
        <v>15.032999999999999</v>
      </c>
      <c r="T122" s="67">
        <f>_xll.SNL.Clients.Office.Excel.Functions.SPG(T$2, "IQ_BVPS", "FQ0", $A122)</f>
        <v>8.7080000000000002</v>
      </c>
      <c r="U122" s="67">
        <f>_xll.SNL.Clients.Office.Excel.Functions.SPG(U$2, "IQ_BVPS", "FQ0", $A122)</f>
        <v>17.164999999999999</v>
      </c>
      <c r="V122" s="67"/>
      <c r="W122" s="66">
        <f t="shared" si="13"/>
        <v>45936</v>
      </c>
      <c r="X122" s="92">
        <f t="shared" si="14"/>
        <v>1.0121742630043264</v>
      </c>
      <c r="Y122" s="92">
        <f t="shared" si="15"/>
        <v>0.95265969122704319</v>
      </c>
      <c r="Z122" s="92">
        <f t="shared" si="16"/>
        <v>0.91272751516767781</v>
      </c>
      <c r="AA122" s="92">
        <f t="shared" si="17"/>
        <v>0.83416483735781277</v>
      </c>
      <c r="AB122" s="92">
        <f t="shared" si="18"/>
        <v>0.67868626550298572</v>
      </c>
      <c r="AC122" s="92">
        <f t="shared" si="19"/>
        <v>1.2962423536265657</v>
      </c>
      <c r="AD122" s="92"/>
      <c r="AE122" s="95">
        <f t="shared" si="20"/>
        <v>45936</v>
      </c>
      <c r="AF122" s="93">
        <f>(_xll.SNL.Clients.Office.Excel.Functions.SPG(AF$2, "IQ_Common_div_declared", "FQ0", $A122)*4)/B122</f>
        <v>9.5427435387673953E-2</v>
      </c>
      <c r="AG122" s="93">
        <f>(_xll.SNL.Clients.Office.Excel.Functions.SPG(AG$2, "IQ_Common_div_declared", "FQ0", $A122)*4)/C122</f>
        <v>0.11827956989247312</v>
      </c>
      <c r="AH122" s="93">
        <f>(_xll.SNL.Clients.Office.Excel.Functions.SPG(AH$2, "IQ_Common_div_declared", "FQ0", $A122)*4)/D122</f>
        <v>0.11395178962746531</v>
      </c>
      <c r="AI122" s="93">
        <f>(_xll.SNL.Clients.Office.Excel.Functions.SPG(AI$2, "IQ_Common_div_declared", "FQ0", $A122)*4)/E122</f>
        <v>0.11802232854864435</v>
      </c>
      <c r="AJ122" s="93">
        <f>(_xll.SNL.Clients.Office.Excel.Functions.SPG(AJ$2, "IQ_Common_div_declared", "FQ0", $A122)*4)/F122</f>
        <v>0.16920473773265651</v>
      </c>
      <c r="AK122" s="93">
        <f>(_xll.SNL.Clients.Office.Excel.Functions.SPG(AK$2, "IQ_Common_div_declared", "FQ0", $A122)*4)/G122</f>
        <v>9.1685393258426964E-2</v>
      </c>
    </row>
    <row r="123" spans="1:37" x14ac:dyDescent="0.25">
      <c r="A123" s="66">
        <f t="shared" si="21"/>
        <v>45933</v>
      </c>
      <c r="B123" s="71">
        <v>20.149999999999999</v>
      </c>
      <c r="C123" s="71">
        <v>26.4</v>
      </c>
      <c r="D123" s="71">
        <v>13.83</v>
      </c>
      <c r="E123" s="71">
        <v>12.66</v>
      </c>
      <c r="F123" s="71">
        <v>6.05</v>
      </c>
      <c r="G123" s="71">
        <v>22.31</v>
      </c>
      <c r="H123" s="71"/>
      <c r="I123" s="71">
        <v>14.39</v>
      </c>
      <c r="J123" s="72">
        <v>3.5799999999999998E-2</v>
      </c>
      <c r="K123" s="72">
        <v>3.5900000000000001E-2</v>
      </c>
      <c r="L123" s="72">
        <v>3.6100028964052289E-2</v>
      </c>
      <c r="M123" s="72">
        <v>3.5799999999999998E-2</v>
      </c>
      <c r="N123" s="70">
        <f>_xll.SNL.Clients.Office.Excel.Functions.SPG(N$2, "SP_RATE_VALUE", $A123)/100</f>
        <v>3.5900000000000001E-2</v>
      </c>
      <c r="O123" s="72"/>
      <c r="P123" s="67">
        <f>_xll.SNL.Clients.Office.Excel.Functions.SPG(P$2, "IQ_BVPS", "FQ0", $A123)</f>
        <v>19.878</v>
      </c>
      <c r="Q123" s="67">
        <f>_xll.SNL.Clients.Office.Excel.Functions.SPG(Q$2, "IQ_BVPS", "FQ0", $A123)</f>
        <v>27.334</v>
      </c>
      <c r="R123" s="67">
        <f>_xll.SNL.Clients.Office.Excel.Functions.SPG(R$2, "IQ_BVPS", "FQ0", $A123)</f>
        <v>14.999000000000001</v>
      </c>
      <c r="S123" s="67">
        <f>_xll.SNL.Clients.Office.Excel.Functions.SPG(S$2, "IQ_BVPS", "FQ0", $A123)</f>
        <v>15.032999999999999</v>
      </c>
      <c r="T123" s="67">
        <f>_xll.SNL.Clients.Office.Excel.Functions.SPG(T$2, "IQ_BVPS", "FQ0", $A123)</f>
        <v>8.7080000000000002</v>
      </c>
      <c r="U123" s="67">
        <f>_xll.SNL.Clients.Office.Excel.Functions.SPG(U$2, "IQ_BVPS", "FQ0", $A123)</f>
        <v>17.164999999999999</v>
      </c>
      <c r="V123" s="67"/>
      <c r="W123" s="66">
        <f t="shared" si="13"/>
        <v>45933</v>
      </c>
      <c r="X123" s="92">
        <f t="shared" si="14"/>
        <v>1.0136834691618875</v>
      </c>
      <c r="Y123" s="92">
        <f t="shared" si="15"/>
        <v>0.96583010170483641</v>
      </c>
      <c r="Z123" s="92">
        <f t="shared" si="16"/>
        <v>0.92206147076471767</v>
      </c>
      <c r="AA123" s="92">
        <f t="shared" si="17"/>
        <v>0.8421472759928158</v>
      </c>
      <c r="AB123" s="92">
        <f t="shared" si="18"/>
        <v>0.6947634359209921</v>
      </c>
      <c r="AC123" s="92">
        <f t="shared" si="19"/>
        <v>1.2997378386251093</v>
      </c>
      <c r="AD123" s="92"/>
      <c r="AE123" s="95">
        <f t="shared" si="20"/>
        <v>45933</v>
      </c>
      <c r="AF123" s="93">
        <f>(_xll.SNL.Clients.Office.Excel.Functions.SPG(AF$2, "IQ_Common_div_declared", "FQ0", $A123)*4)/B123</f>
        <v>9.5285359801488834E-2</v>
      </c>
      <c r="AG123" s="93">
        <f>(_xll.SNL.Clients.Office.Excel.Functions.SPG(AG$2, "IQ_Common_div_declared", "FQ0", $A123)*4)/C123</f>
        <v>0.11666666666666668</v>
      </c>
      <c r="AH123" s="93">
        <f>(_xll.SNL.Clients.Office.Excel.Functions.SPG(AH$2, "IQ_Common_div_declared", "FQ0", $A123)*4)/D123</f>
        <v>0.11279826464208244</v>
      </c>
      <c r="AI123" s="93">
        <f>(_xll.SNL.Clients.Office.Excel.Functions.SPG(AI$2, "IQ_Common_div_declared", "FQ0", $A123)*4)/E123</f>
        <v>0.11690363349131121</v>
      </c>
      <c r="AJ123" s="93">
        <f>(_xll.SNL.Clients.Office.Excel.Functions.SPG(AJ$2, "IQ_Common_div_declared", "FQ0", $A123)*4)/F123</f>
        <v>0.16528925619834711</v>
      </c>
      <c r="AK123" s="93">
        <f>(_xll.SNL.Clients.Office.Excel.Functions.SPG(AK$2, "IQ_Common_div_declared", "FQ0", $A123)*4)/G123</f>
        <v>9.1438816674137169E-2</v>
      </c>
    </row>
    <row r="124" spans="1:37" x14ac:dyDescent="0.25">
      <c r="A124" s="66">
        <f t="shared" si="21"/>
        <v>45932</v>
      </c>
      <c r="B124" s="71">
        <v>20.39</v>
      </c>
      <c r="C124" s="71">
        <v>26.58</v>
      </c>
      <c r="D124" s="71">
        <v>13.74</v>
      </c>
      <c r="E124" s="71">
        <v>12.73</v>
      </c>
      <c r="F124" s="71">
        <v>6.12</v>
      </c>
      <c r="G124" s="71">
        <v>22.51</v>
      </c>
      <c r="H124" s="71"/>
      <c r="I124" s="71">
        <v>14.54</v>
      </c>
      <c r="J124" s="72">
        <v>3.5499999999999997E-2</v>
      </c>
      <c r="K124" s="72">
        <v>3.56E-2</v>
      </c>
      <c r="L124" s="72">
        <v>3.5800028972443831E-2</v>
      </c>
      <c r="M124" s="72">
        <v>3.5499999999999997E-2</v>
      </c>
      <c r="N124" s="70">
        <f>_xll.SNL.Clients.Office.Excel.Functions.SPG(N$2, "SP_RATE_VALUE", $A124)/100</f>
        <v>3.56E-2</v>
      </c>
      <c r="O124" s="72"/>
      <c r="P124" s="67">
        <f>_xll.SNL.Clients.Office.Excel.Functions.SPG(P$2, "IQ_BVPS", "FQ0", $A124)</f>
        <v>19.878</v>
      </c>
      <c r="Q124" s="67">
        <f>_xll.SNL.Clients.Office.Excel.Functions.SPG(Q$2, "IQ_BVPS", "FQ0", $A124)</f>
        <v>27.334</v>
      </c>
      <c r="R124" s="67">
        <f>_xll.SNL.Clients.Office.Excel.Functions.SPG(R$2, "IQ_BVPS", "FQ0", $A124)</f>
        <v>14.999000000000001</v>
      </c>
      <c r="S124" s="67">
        <f>_xll.SNL.Clients.Office.Excel.Functions.SPG(S$2, "IQ_BVPS", "FQ0", $A124)</f>
        <v>15.032999999999999</v>
      </c>
      <c r="T124" s="67">
        <f>_xll.SNL.Clients.Office.Excel.Functions.SPG(T$2, "IQ_BVPS", "FQ0", $A124)</f>
        <v>8.7080000000000002</v>
      </c>
      <c r="U124" s="67">
        <f>_xll.SNL.Clients.Office.Excel.Functions.SPG(U$2, "IQ_BVPS", "FQ0", $A124)</f>
        <v>17.164999999999999</v>
      </c>
      <c r="V124" s="67"/>
      <c r="W124" s="66">
        <f t="shared" si="13"/>
        <v>45932</v>
      </c>
      <c r="X124" s="92">
        <f t="shared" si="14"/>
        <v>1.0257571184223766</v>
      </c>
      <c r="Y124" s="92">
        <f t="shared" si="15"/>
        <v>0.97241530694373302</v>
      </c>
      <c r="Z124" s="92">
        <f t="shared" si="16"/>
        <v>0.91606107073804921</v>
      </c>
      <c r="AA124" s="92">
        <f t="shared" si="17"/>
        <v>0.84680369852990089</v>
      </c>
      <c r="AB124" s="92">
        <f t="shared" si="18"/>
        <v>0.70280202112999546</v>
      </c>
      <c r="AC124" s="92">
        <f t="shared" si="19"/>
        <v>1.3113894552869212</v>
      </c>
      <c r="AD124" s="92"/>
      <c r="AE124" s="95">
        <f t="shared" si="20"/>
        <v>45932</v>
      </c>
      <c r="AF124" s="93">
        <f>(_xll.SNL.Clients.Office.Excel.Functions.SPG(AF$2, "IQ_Common_div_declared", "FQ0", $A124)*4)/B124</f>
        <v>9.4163805787150556E-2</v>
      </c>
      <c r="AG124" s="93">
        <f>(_xll.SNL.Clients.Office.Excel.Functions.SPG(AG$2, "IQ_Common_div_declared", "FQ0", $A124)*4)/C124</f>
        <v>0.11587659894657638</v>
      </c>
      <c r="AH124" s="93">
        <f>(_xll.SNL.Clients.Office.Excel.Functions.SPG(AH$2, "IQ_Common_div_declared", "FQ0", $A124)*4)/D124</f>
        <v>0.11353711790393013</v>
      </c>
      <c r="AI124" s="93">
        <f>(_xll.SNL.Clients.Office.Excel.Functions.SPG(AI$2, "IQ_Common_div_declared", "FQ0", $A124)*4)/E124</f>
        <v>0.11626080125687352</v>
      </c>
      <c r="AJ124" s="93">
        <f>(_xll.SNL.Clients.Office.Excel.Functions.SPG(AJ$2, "IQ_Common_div_declared", "FQ0", $A124)*4)/F124</f>
        <v>0.16339869281045752</v>
      </c>
      <c r="AK124" s="93">
        <f>(_xll.SNL.Clients.Office.Excel.Functions.SPG(AK$2, "IQ_Common_div_declared", "FQ0", $A124)*4)/G124</f>
        <v>9.062638827187916E-2</v>
      </c>
    </row>
    <row r="125" spans="1:37" x14ac:dyDescent="0.25">
      <c r="A125" s="66">
        <f t="shared" si="21"/>
        <v>45931</v>
      </c>
      <c r="B125" s="71">
        <v>20.13</v>
      </c>
      <c r="C125" s="71">
        <v>26</v>
      </c>
      <c r="D125" s="71">
        <v>13.51</v>
      </c>
      <c r="E125" s="71">
        <v>12.51</v>
      </c>
      <c r="F125" s="71">
        <v>6.11</v>
      </c>
      <c r="G125" s="71">
        <v>22.15</v>
      </c>
      <c r="H125" s="71"/>
      <c r="I125" s="71">
        <v>14.32</v>
      </c>
      <c r="J125" s="72">
        <v>3.5499999999999997E-2</v>
      </c>
      <c r="K125" s="72">
        <v>3.56E-2</v>
      </c>
      <c r="L125" s="72">
        <v>3.5800028972443831E-2</v>
      </c>
      <c r="M125" s="72">
        <v>3.5499999999999997E-2</v>
      </c>
      <c r="N125" s="70">
        <f>_xll.SNL.Clients.Office.Excel.Functions.SPG(N$2, "SP_RATE_VALUE", $A125)/100</f>
        <v>3.56E-2</v>
      </c>
      <c r="O125" s="72"/>
      <c r="P125" s="67">
        <f>_xll.SNL.Clients.Office.Excel.Functions.SPG(P$2, "IQ_BVPS", "FQ0", $A125)</f>
        <v>19.878</v>
      </c>
      <c r="Q125" s="67">
        <f>_xll.SNL.Clients.Office.Excel.Functions.SPG(Q$2, "IQ_BVPS", "FQ0", $A125)</f>
        <v>27.334</v>
      </c>
      <c r="R125" s="67">
        <f>_xll.SNL.Clients.Office.Excel.Functions.SPG(R$2, "IQ_BVPS", "FQ0", $A125)</f>
        <v>14.999000000000001</v>
      </c>
      <c r="S125" s="67">
        <f>_xll.SNL.Clients.Office.Excel.Functions.SPG(S$2, "IQ_BVPS", "FQ0", $A125)</f>
        <v>15.032999999999999</v>
      </c>
      <c r="T125" s="67">
        <f>_xll.SNL.Clients.Office.Excel.Functions.SPG(T$2, "IQ_BVPS", "FQ0", $A125)</f>
        <v>8.7080000000000002</v>
      </c>
      <c r="U125" s="67">
        <f>_xll.SNL.Clients.Office.Excel.Functions.SPG(U$2, "IQ_BVPS", "FQ0", $A125)</f>
        <v>17.164999999999999</v>
      </c>
      <c r="V125" s="67"/>
      <c r="W125" s="66">
        <f t="shared" si="13"/>
        <v>45931</v>
      </c>
      <c r="X125" s="92">
        <f t="shared" si="14"/>
        <v>1.0126773317235134</v>
      </c>
      <c r="Y125" s="92">
        <f t="shared" si="15"/>
        <v>0.95119631228506618</v>
      </c>
      <c r="Z125" s="92">
        <f t="shared" si="16"/>
        <v>0.90072671511434088</v>
      </c>
      <c r="AA125" s="92">
        <f t="shared" si="17"/>
        <v>0.8321692276990621</v>
      </c>
      <c r="AB125" s="92">
        <f t="shared" si="18"/>
        <v>0.70165365181442352</v>
      </c>
      <c r="AC125" s="92">
        <f t="shared" si="19"/>
        <v>1.2904165452956597</v>
      </c>
      <c r="AD125" s="92"/>
      <c r="AE125" s="95">
        <f t="shared" si="20"/>
        <v>45931</v>
      </c>
      <c r="AF125" s="93">
        <f>(_xll.SNL.Clients.Office.Excel.Functions.SPG(AF$2, "IQ_Common_div_declared", "FQ0", $A125)*4)/B125</f>
        <v>9.5380029806259314E-2</v>
      </c>
      <c r="AG125" s="93">
        <f>(_xll.SNL.Clients.Office.Excel.Functions.SPG(AG$2, "IQ_Common_div_declared", "FQ0", $A125)*4)/C125</f>
        <v>0.11846153846153847</v>
      </c>
      <c r="AH125" s="93">
        <f>(_xll.SNL.Clients.Office.Excel.Functions.SPG(AH$2, "IQ_Common_div_declared", "FQ0", $A125)*4)/D125</f>
        <v>0.1154700222057735</v>
      </c>
      <c r="AI125" s="93">
        <f>(_xll.SNL.Clients.Office.Excel.Functions.SPG(AI$2, "IQ_Common_div_declared", "FQ0", $A125)*4)/E125</f>
        <v>0.11830535571542766</v>
      </c>
      <c r="AJ125" s="93">
        <f>(_xll.SNL.Clients.Office.Excel.Functions.SPG(AJ$2, "IQ_Common_div_declared", "FQ0", $A125)*4)/F125</f>
        <v>0.16366612111292961</v>
      </c>
      <c r="AK125" s="93">
        <f>(_xll.SNL.Clients.Office.Excel.Functions.SPG(AK$2, "IQ_Common_div_declared", "FQ0", $A125)*4)/G125</f>
        <v>9.2099322799097078E-2</v>
      </c>
    </row>
    <row r="126" spans="1:37" x14ac:dyDescent="0.25">
      <c r="A126" s="66">
        <f t="shared" si="21"/>
        <v>45930</v>
      </c>
      <c r="B126" s="71">
        <v>20.41</v>
      </c>
      <c r="C126" s="71">
        <v>26.07</v>
      </c>
      <c r="D126" s="71">
        <v>13.69</v>
      </c>
      <c r="E126" s="71">
        <v>12.77</v>
      </c>
      <c r="F126" s="71">
        <v>6.2</v>
      </c>
      <c r="G126" s="71">
        <v>22.86</v>
      </c>
      <c r="H126" s="71"/>
      <c r="I126" s="71">
        <v>14.94</v>
      </c>
      <c r="J126" s="72">
        <v>3.6000000000000004E-2</v>
      </c>
      <c r="K126" s="72">
        <v>3.61E-2</v>
      </c>
      <c r="L126" s="72">
        <v>3.6300028958460739E-2</v>
      </c>
      <c r="M126" s="72">
        <v>3.6000000000000004E-2</v>
      </c>
      <c r="N126" s="70">
        <f>_xll.SNL.Clients.Office.Excel.Functions.SPG(N$2, "SP_RATE_VALUE", $A126)/100</f>
        <v>3.61E-2</v>
      </c>
      <c r="O126" s="72"/>
      <c r="P126" s="67">
        <f>_xll.SNL.Clients.Office.Excel.Functions.SPG(P$2, "IQ_BVPS", "FQ0", $A126)</f>
        <v>19.878</v>
      </c>
      <c r="Q126" s="67">
        <f>_xll.SNL.Clients.Office.Excel.Functions.SPG(Q$2, "IQ_BVPS", "FQ0", $A126)</f>
        <v>27.334</v>
      </c>
      <c r="R126" s="67">
        <f>_xll.SNL.Clients.Office.Excel.Functions.SPG(R$2, "IQ_BVPS", "FQ0", $A126)</f>
        <v>14.999000000000001</v>
      </c>
      <c r="S126" s="67">
        <f>_xll.SNL.Clients.Office.Excel.Functions.SPG(S$2, "IQ_BVPS", "FQ0", $A126)</f>
        <v>15.032999999999999</v>
      </c>
      <c r="T126" s="67">
        <f>_xll.SNL.Clients.Office.Excel.Functions.SPG(T$2, "IQ_BVPS", "FQ0", $A126)</f>
        <v>8.7080000000000002</v>
      </c>
      <c r="U126" s="67">
        <f>_xll.SNL.Clients.Office.Excel.Functions.SPG(U$2, "IQ_BVPS", "FQ0", $A126)</f>
        <v>17.164999999999999</v>
      </c>
      <c r="V126" s="67"/>
      <c r="W126" s="66">
        <f t="shared" si="13"/>
        <v>45930</v>
      </c>
      <c r="X126" s="92">
        <f t="shared" si="14"/>
        <v>1.0267632558607507</v>
      </c>
      <c r="Y126" s="92">
        <f t="shared" si="15"/>
        <v>0.95375722543352603</v>
      </c>
      <c r="Z126" s="92">
        <f t="shared" si="16"/>
        <v>0.91272751516767781</v>
      </c>
      <c r="AA126" s="92">
        <f t="shared" si="17"/>
        <v>0.8494645114082352</v>
      </c>
      <c r="AB126" s="92">
        <f t="shared" si="18"/>
        <v>0.71198897565457053</v>
      </c>
      <c r="AC126" s="92">
        <f t="shared" si="19"/>
        <v>1.3317797844450918</v>
      </c>
      <c r="AD126" s="92"/>
      <c r="AE126" s="95">
        <f t="shared" si="20"/>
        <v>45930</v>
      </c>
      <c r="AF126" s="93">
        <f>(_xll.SNL.Clients.Office.Excel.Functions.SPG(AF$2, "IQ_Common_div_declared", "FQ0", $A126)*4)/B126</f>
        <v>9.407153356197942E-2</v>
      </c>
      <c r="AG126" s="93">
        <f>(_xll.SNL.Clients.Office.Excel.Functions.SPG(AG$2, "IQ_Common_div_declared", "FQ0", $A126)*4)/C126</f>
        <v>0.11814345991561181</v>
      </c>
      <c r="AH126" s="93">
        <f>(_xll.SNL.Clients.Office.Excel.Functions.SPG(AH$2, "IQ_Common_div_declared", "FQ0", $A126)*4)/D126</f>
        <v>0.11395178962746531</v>
      </c>
      <c r="AI126" s="93">
        <f>(_xll.SNL.Clients.Office.Excel.Functions.SPG(AI$2, "IQ_Common_div_declared", "FQ0", $A126)*4)/E126</f>
        <v>0.11589663273296789</v>
      </c>
      <c r="AJ126" s="93">
        <f>(_xll.SNL.Clients.Office.Excel.Functions.SPG(AJ$2, "IQ_Common_div_declared", "FQ0", $A126)*4)/F126</f>
        <v>0.16129032258064516</v>
      </c>
      <c r="AK126" s="93">
        <f>(_xll.SNL.Clients.Office.Excel.Functions.SPG(AK$2, "IQ_Common_div_declared", "FQ0", $A126)*4)/G126</f>
        <v>8.9238845144356954E-2</v>
      </c>
    </row>
    <row r="127" spans="1:37" x14ac:dyDescent="0.25">
      <c r="A127" s="66">
        <f t="shared" si="21"/>
        <v>45929</v>
      </c>
      <c r="B127" s="71">
        <v>20.440000000000001</v>
      </c>
      <c r="C127" s="71">
        <v>26.82</v>
      </c>
      <c r="D127" s="71">
        <v>13.72</v>
      </c>
      <c r="E127" s="71">
        <v>13.21</v>
      </c>
      <c r="F127" s="71">
        <v>6.12</v>
      </c>
      <c r="G127" s="71">
        <v>22.82</v>
      </c>
      <c r="H127" s="71"/>
      <c r="I127" s="71">
        <v>14.96</v>
      </c>
      <c r="J127" s="72">
        <v>3.6299999999999999E-2</v>
      </c>
      <c r="K127" s="72">
        <v>3.6299999999999999E-2</v>
      </c>
      <c r="L127" s="72">
        <v>3.6299999999999999E-2</v>
      </c>
      <c r="M127" s="72">
        <v>3.6299999999999999E-2</v>
      </c>
      <c r="N127" s="70">
        <f>_xll.SNL.Clients.Office.Excel.Functions.SPG(N$2, "SP_RATE_VALUE", $A127)/100</f>
        <v>3.6299999999999999E-2</v>
      </c>
      <c r="O127" s="72"/>
      <c r="P127" s="67">
        <f>_xll.SNL.Clients.Office.Excel.Functions.SPG(P$2, "IQ_BVPS", "FQ0", $A127)</f>
        <v>19.878</v>
      </c>
      <c r="Q127" s="67">
        <f>_xll.SNL.Clients.Office.Excel.Functions.SPG(Q$2, "IQ_BVPS", "FQ0", $A127)</f>
        <v>27.334</v>
      </c>
      <c r="R127" s="67">
        <f>_xll.SNL.Clients.Office.Excel.Functions.SPG(R$2, "IQ_BVPS", "FQ0", $A127)</f>
        <v>14.999000000000001</v>
      </c>
      <c r="S127" s="67">
        <f>_xll.SNL.Clients.Office.Excel.Functions.SPG(S$2, "IQ_BVPS", "FQ0", $A127)</f>
        <v>15.032999999999999</v>
      </c>
      <c r="T127" s="67">
        <f>_xll.SNL.Clients.Office.Excel.Functions.SPG(T$2, "IQ_BVPS", "FQ0", $A127)</f>
        <v>8.7080000000000002</v>
      </c>
      <c r="U127" s="67">
        <f>_xll.SNL.Clients.Office.Excel.Functions.SPG(U$2, "IQ_BVPS", "FQ0", $A127)</f>
        <v>17.164999999999999</v>
      </c>
      <c r="V127" s="67"/>
      <c r="W127" s="66">
        <f t="shared" si="13"/>
        <v>45929</v>
      </c>
      <c r="X127" s="92">
        <f t="shared" si="14"/>
        <v>1.0282724620183117</v>
      </c>
      <c r="Y127" s="92">
        <f t="shared" si="15"/>
        <v>0.98119558059559531</v>
      </c>
      <c r="Z127" s="92">
        <f t="shared" si="16"/>
        <v>0.91472764850990063</v>
      </c>
      <c r="AA127" s="92">
        <f t="shared" si="17"/>
        <v>0.87873345306991291</v>
      </c>
      <c r="AB127" s="92">
        <f t="shared" si="18"/>
        <v>0.70280202112999546</v>
      </c>
      <c r="AC127" s="92">
        <f t="shared" si="19"/>
        <v>1.3294494611127294</v>
      </c>
      <c r="AD127" s="92"/>
      <c r="AE127" s="95">
        <f t="shared" si="20"/>
        <v>45929</v>
      </c>
      <c r="AF127" s="93">
        <f>(_xll.SNL.Clients.Office.Excel.Functions.SPG(AF$2, "IQ_Common_div_declared", "FQ0", $A127)*4)/B127</f>
        <v>9.393346379647749E-2</v>
      </c>
      <c r="AG127" s="93">
        <f>(_xll.SNL.Clients.Office.Excel.Functions.SPG(AG$2, "IQ_Common_div_declared", "FQ0", $A127)*4)/C127</f>
        <v>0.11483967188665176</v>
      </c>
      <c r="AH127" s="93">
        <f>(_xll.SNL.Clients.Office.Excel.Functions.SPG(AH$2, "IQ_Common_div_declared", "FQ0", $A127)*4)/D127</f>
        <v>0.11370262390670553</v>
      </c>
      <c r="AI127" s="93">
        <f>(_xll.SNL.Clients.Office.Excel.Functions.SPG(AI$2, "IQ_Common_div_declared", "FQ0", $A127)*4)/E127</f>
        <v>0.11203633610900832</v>
      </c>
      <c r="AJ127" s="93">
        <f>(_xll.SNL.Clients.Office.Excel.Functions.SPG(AJ$2, "IQ_Common_div_declared", "FQ0", $A127)*4)/F127</f>
        <v>0.16339869281045752</v>
      </c>
      <c r="AK127" s="93">
        <f>(_xll.SNL.Clients.Office.Excel.Functions.SPG(AK$2, "IQ_Common_div_declared", "FQ0", $A127)*4)/G127</f>
        <v>8.9395267309377746E-2</v>
      </c>
    </row>
    <row r="128" spans="1:37" x14ac:dyDescent="0.25">
      <c r="A128" s="66">
        <f t="shared" si="21"/>
        <v>45926</v>
      </c>
      <c r="B128" s="71">
        <v>20.46</v>
      </c>
      <c r="C128" s="71">
        <v>26.99</v>
      </c>
      <c r="D128" s="71">
        <v>13.79</v>
      </c>
      <c r="E128" s="71">
        <v>13.24</v>
      </c>
      <c r="F128" s="71">
        <v>6.24</v>
      </c>
      <c r="G128" s="71">
        <v>22.8</v>
      </c>
      <c r="H128" s="71"/>
      <c r="I128" s="71">
        <v>15.04</v>
      </c>
      <c r="J128" s="72">
        <v>3.6299999999999999E-2</v>
      </c>
      <c r="K128" s="72">
        <v>3.6600000000000001E-2</v>
      </c>
      <c r="L128" s="72">
        <v>3.720026056745529E-2</v>
      </c>
      <c r="M128" s="72">
        <v>3.6299999999999999E-2</v>
      </c>
      <c r="N128" s="70">
        <f>_xll.SNL.Clients.Office.Excel.Functions.SPG(N$2, "SP_RATE_VALUE", $A128)/100</f>
        <v>3.6600000000000001E-2</v>
      </c>
      <c r="O128" s="72"/>
      <c r="P128" s="67">
        <f>_xll.SNL.Clients.Office.Excel.Functions.SPG(P$2, "IQ_BVPS", "FQ0", $A128)</f>
        <v>19.878</v>
      </c>
      <c r="Q128" s="67">
        <f>_xll.SNL.Clients.Office.Excel.Functions.SPG(Q$2, "IQ_BVPS", "FQ0", $A128)</f>
        <v>27.334</v>
      </c>
      <c r="R128" s="67">
        <f>_xll.SNL.Clients.Office.Excel.Functions.SPG(R$2, "IQ_BVPS", "FQ0", $A128)</f>
        <v>14.999000000000001</v>
      </c>
      <c r="S128" s="67">
        <f>_xll.SNL.Clients.Office.Excel.Functions.SPG(S$2, "IQ_BVPS", "FQ0", $A128)</f>
        <v>15.032999999999999</v>
      </c>
      <c r="T128" s="67">
        <f>_xll.SNL.Clients.Office.Excel.Functions.SPG(T$2, "IQ_BVPS", "FQ0", $A128)</f>
        <v>8.7080000000000002</v>
      </c>
      <c r="U128" s="67">
        <f>_xll.SNL.Clients.Office.Excel.Functions.SPG(U$2, "IQ_BVPS", "FQ0", $A128)</f>
        <v>17.164999999999999</v>
      </c>
      <c r="V128" s="67"/>
      <c r="W128" s="66">
        <f t="shared" si="13"/>
        <v>45926</v>
      </c>
      <c r="X128" s="92">
        <f t="shared" si="14"/>
        <v>1.0292785994566858</v>
      </c>
      <c r="Y128" s="92">
        <f t="shared" si="15"/>
        <v>0.98741494109899752</v>
      </c>
      <c r="Z128" s="92">
        <f t="shared" si="16"/>
        <v>0.9193946263084205</v>
      </c>
      <c r="AA128" s="92">
        <f t="shared" si="17"/>
        <v>0.88072906272866369</v>
      </c>
      <c r="AB128" s="92">
        <f t="shared" si="18"/>
        <v>0.71658245291685807</v>
      </c>
      <c r="AC128" s="92">
        <f t="shared" si="19"/>
        <v>1.3282842994465482</v>
      </c>
      <c r="AD128" s="92"/>
      <c r="AE128" s="95">
        <f t="shared" si="20"/>
        <v>45926</v>
      </c>
      <c r="AF128" s="93">
        <f>(_xll.SNL.Clients.Office.Excel.Functions.SPG(AF$2, "IQ_Common_div_declared", "FQ0", $A128)*4)/B128</f>
        <v>9.3841642228738989E-2</v>
      </c>
      <c r="AG128" s="93">
        <f>(_xll.SNL.Clients.Office.Excel.Functions.SPG(AG$2, "IQ_Common_div_declared", "FQ0", $A128)*4)/C128</f>
        <v>0.1141163393849574</v>
      </c>
      <c r="AH128" s="93">
        <f>(_xll.SNL.Clients.Office.Excel.Functions.SPG(AH$2, "IQ_Common_div_declared", "FQ0", $A128)*4)/D128</f>
        <v>0.11312545322697608</v>
      </c>
      <c r="AI128" s="93">
        <f>(_xll.SNL.Clients.Office.Excel.Functions.SPG(AI$2, "IQ_Common_div_declared", "FQ0", $A128)*4)/E128</f>
        <v>0.11178247734138973</v>
      </c>
      <c r="AJ128" s="93">
        <f>(_xll.SNL.Clients.Office.Excel.Functions.SPG(AJ$2, "IQ_Common_div_declared", "FQ0", $A128)*4)/F128</f>
        <v>0.16025641025641024</v>
      </c>
      <c r="AK128" s="93">
        <f>(_xll.SNL.Clients.Office.Excel.Functions.SPG(AK$2, "IQ_Common_div_declared", "FQ0", $A128)*4)/G128</f>
        <v>8.9473684210526316E-2</v>
      </c>
    </row>
    <row r="129" spans="1:37" x14ac:dyDescent="0.25">
      <c r="A129" s="66">
        <f t="shared" si="21"/>
        <v>45925</v>
      </c>
      <c r="B129" s="71">
        <v>20.56</v>
      </c>
      <c r="C129" s="71">
        <v>27.31</v>
      </c>
      <c r="D129" s="71">
        <v>13.75</v>
      </c>
      <c r="E129" s="71">
        <v>13.37</v>
      </c>
      <c r="F129" s="71">
        <v>6.31</v>
      </c>
      <c r="G129" s="71">
        <v>22.88</v>
      </c>
      <c r="H129" s="71"/>
      <c r="I129" s="71">
        <v>15.06</v>
      </c>
      <c r="J129" s="72">
        <v>3.6400000000000002E-2</v>
      </c>
      <c r="K129" s="72">
        <v>3.6600000000000001E-2</v>
      </c>
      <c r="L129" s="72">
        <v>3.7000115792858779E-2</v>
      </c>
      <c r="M129" s="72">
        <v>3.6400000000000002E-2</v>
      </c>
      <c r="N129" s="70">
        <f>_xll.SNL.Clients.Office.Excel.Functions.SPG(N$2, "SP_RATE_VALUE", $A129)/100</f>
        <v>3.6600000000000001E-2</v>
      </c>
      <c r="O129" s="72"/>
      <c r="P129" s="67">
        <f>_xll.SNL.Clients.Office.Excel.Functions.SPG(P$2, "IQ_BVPS", "FQ0", $A129)</f>
        <v>19.878</v>
      </c>
      <c r="Q129" s="67">
        <f>_xll.SNL.Clients.Office.Excel.Functions.SPG(Q$2, "IQ_BVPS", "FQ0", $A129)</f>
        <v>27.334</v>
      </c>
      <c r="R129" s="67">
        <f>_xll.SNL.Clients.Office.Excel.Functions.SPG(R$2, "IQ_BVPS", "FQ0", $A129)</f>
        <v>14.999000000000001</v>
      </c>
      <c r="S129" s="67">
        <f>_xll.SNL.Clients.Office.Excel.Functions.SPG(S$2, "IQ_BVPS", "FQ0", $A129)</f>
        <v>15.032999999999999</v>
      </c>
      <c r="T129" s="67">
        <f>_xll.SNL.Clients.Office.Excel.Functions.SPG(T$2, "IQ_BVPS", "FQ0", $A129)</f>
        <v>8.7080000000000002</v>
      </c>
      <c r="U129" s="67">
        <f>_xll.SNL.Clients.Office.Excel.Functions.SPG(U$2, "IQ_BVPS", "FQ0", $A129)</f>
        <v>17.164999999999999</v>
      </c>
      <c r="V129" s="67"/>
      <c r="W129" s="66">
        <f t="shared" si="13"/>
        <v>45925</v>
      </c>
      <c r="X129" s="92">
        <f t="shared" si="14"/>
        <v>1.0343092866485561</v>
      </c>
      <c r="Y129" s="92">
        <f t="shared" si="15"/>
        <v>0.99912197263481373</v>
      </c>
      <c r="Z129" s="92">
        <f t="shared" si="16"/>
        <v>0.91672778185212345</v>
      </c>
      <c r="AA129" s="92">
        <f t="shared" si="17"/>
        <v>0.88937670458325013</v>
      </c>
      <c r="AB129" s="92">
        <f t="shared" si="18"/>
        <v>0.72462103812586121</v>
      </c>
      <c r="AC129" s="92">
        <f t="shared" si="19"/>
        <v>1.332944946111273</v>
      </c>
      <c r="AD129" s="92"/>
      <c r="AE129" s="95">
        <f t="shared" si="20"/>
        <v>45925</v>
      </c>
      <c r="AF129" s="93">
        <f>(_xll.SNL.Clients.Office.Excel.Functions.SPG(AF$2, "IQ_Common_div_declared", "FQ0", $A129)*4)/B129</f>
        <v>9.3385214007782102E-2</v>
      </c>
      <c r="AG129" s="93">
        <f>(_xll.SNL.Clients.Office.Excel.Functions.SPG(AG$2, "IQ_Common_div_declared", "FQ0", $A129)*4)/C129</f>
        <v>0.11277920175759795</v>
      </c>
      <c r="AH129" s="93">
        <f>(_xll.SNL.Clients.Office.Excel.Functions.SPG(AH$2, "IQ_Common_div_declared", "FQ0", $A129)*4)/D129</f>
        <v>0.11345454545454546</v>
      </c>
      <c r="AI129" s="93">
        <f>(_xll.SNL.Clients.Office.Excel.Functions.SPG(AI$2, "IQ_Common_div_declared", "FQ0", $A129)*4)/E129</f>
        <v>0.11069558713537772</v>
      </c>
      <c r="AJ129" s="93">
        <f>(_xll.SNL.Clients.Office.Excel.Functions.SPG(AJ$2, "IQ_Common_div_declared", "FQ0", $A129)*4)/F129</f>
        <v>0.1584786053882726</v>
      </c>
      <c r="AK129" s="93">
        <f>(_xll.SNL.Clients.Office.Excel.Functions.SPG(AK$2, "IQ_Common_div_declared", "FQ0", $A129)*4)/G129</f>
        <v>8.9160839160839167E-2</v>
      </c>
    </row>
    <row r="130" spans="1:37" x14ac:dyDescent="0.25">
      <c r="A130" s="66">
        <f t="shared" si="21"/>
        <v>45924</v>
      </c>
      <c r="B130" s="71">
        <v>20.43</v>
      </c>
      <c r="C130" s="71">
        <v>27.07</v>
      </c>
      <c r="D130" s="71">
        <v>13.77</v>
      </c>
      <c r="E130" s="71">
        <v>13.38</v>
      </c>
      <c r="F130" s="71">
        <v>6.23</v>
      </c>
      <c r="G130" s="71">
        <v>22.65</v>
      </c>
      <c r="H130" s="71"/>
      <c r="I130" s="71">
        <v>15</v>
      </c>
      <c r="J130" s="72">
        <v>3.5699999999999996E-2</v>
      </c>
      <c r="K130" s="72">
        <v>3.6000000000000004E-2</v>
      </c>
      <c r="L130" s="72">
        <v>3.6600260718421707E-2</v>
      </c>
      <c r="M130" s="72">
        <v>3.5699999999999996E-2</v>
      </c>
      <c r="N130" s="70">
        <f>_xll.SNL.Clients.Office.Excel.Functions.SPG(N$2, "SP_RATE_VALUE", $A130)/100</f>
        <v>3.6000000000000004E-2</v>
      </c>
      <c r="O130" s="72"/>
      <c r="P130" s="67">
        <f>_xll.SNL.Clients.Office.Excel.Functions.SPG(P$2, "IQ_BVPS", "FQ0", $A130)</f>
        <v>19.878</v>
      </c>
      <c r="Q130" s="67">
        <f>_xll.SNL.Clients.Office.Excel.Functions.SPG(Q$2, "IQ_BVPS", "FQ0", $A130)</f>
        <v>27.334</v>
      </c>
      <c r="R130" s="67">
        <f>_xll.SNL.Clients.Office.Excel.Functions.SPG(R$2, "IQ_BVPS", "FQ0", $A130)</f>
        <v>14.999000000000001</v>
      </c>
      <c r="S130" s="67">
        <f>_xll.SNL.Clients.Office.Excel.Functions.SPG(S$2, "IQ_BVPS", "FQ0", $A130)</f>
        <v>15.032999999999999</v>
      </c>
      <c r="T130" s="67">
        <f>_xll.SNL.Clients.Office.Excel.Functions.SPG(T$2, "IQ_BVPS", "FQ0", $A130)</f>
        <v>8.7080000000000002</v>
      </c>
      <c r="U130" s="67">
        <f>_xll.SNL.Clients.Office.Excel.Functions.SPG(U$2, "IQ_BVPS", "FQ0", $A130)</f>
        <v>17.164999999999999</v>
      </c>
      <c r="V130" s="67"/>
      <c r="W130" s="66">
        <f t="shared" si="13"/>
        <v>45924</v>
      </c>
      <c r="X130" s="92">
        <f t="shared" si="14"/>
        <v>1.0277693932991245</v>
      </c>
      <c r="Y130" s="92">
        <f t="shared" si="15"/>
        <v>0.99034169898295166</v>
      </c>
      <c r="Z130" s="92">
        <f t="shared" si="16"/>
        <v>0.91806120408027192</v>
      </c>
      <c r="AA130" s="92">
        <f t="shared" si="17"/>
        <v>0.89004190780283388</v>
      </c>
      <c r="AB130" s="92">
        <f t="shared" si="18"/>
        <v>0.71543408360128624</v>
      </c>
      <c r="AC130" s="92">
        <f t="shared" si="19"/>
        <v>1.3195455869501893</v>
      </c>
      <c r="AD130" s="92"/>
      <c r="AE130" s="95">
        <f t="shared" si="20"/>
        <v>45924</v>
      </c>
      <c r="AF130" s="93">
        <f>(_xll.SNL.Clients.Office.Excel.Functions.SPG(AF$2, "IQ_Common_div_declared", "FQ0", $A130)*4)/B130</f>
        <v>9.3979441997063137E-2</v>
      </c>
      <c r="AG130" s="93">
        <f>(_xll.SNL.Clients.Office.Excel.Functions.SPG(AG$2, "IQ_Common_div_declared", "FQ0", $A130)*4)/C130</f>
        <v>0.11377909124492058</v>
      </c>
      <c r="AH130" s="93">
        <f>(_xll.SNL.Clients.Office.Excel.Functions.SPG(AH$2, "IQ_Common_div_declared", "FQ0", $A130)*4)/D130</f>
        <v>0.11328976034858389</v>
      </c>
      <c r="AI130" s="93">
        <f>(_xll.SNL.Clients.Office.Excel.Functions.SPG(AI$2, "IQ_Common_div_declared", "FQ0", $A130)*4)/E130</f>
        <v>0.11061285500747384</v>
      </c>
      <c r="AJ130" s="93">
        <f>(_xll.SNL.Clients.Office.Excel.Functions.SPG(AJ$2, "IQ_Common_div_declared", "FQ0", $A130)*4)/F130</f>
        <v>0.16051364365971107</v>
      </c>
      <c r="AK130" s="93">
        <f>(_xll.SNL.Clients.Office.Excel.Functions.SPG(AK$2, "IQ_Common_div_declared", "FQ0", $A130)*4)/G130</f>
        <v>9.0066225165562924E-2</v>
      </c>
    </row>
    <row r="131" spans="1:37" x14ac:dyDescent="0.25">
      <c r="A131" s="66">
        <f t="shared" si="21"/>
        <v>45923</v>
      </c>
      <c r="B131" s="71">
        <v>20.76</v>
      </c>
      <c r="C131" s="71">
        <v>27.28</v>
      </c>
      <c r="D131" s="71">
        <v>14.01</v>
      </c>
      <c r="E131" s="71">
        <v>13.57</v>
      </c>
      <c r="F131" s="71">
        <v>6.24</v>
      </c>
      <c r="G131" s="71">
        <v>23.2</v>
      </c>
      <c r="H131" s="71"/>
      <c r="I131" s="71">
        <v>15.2</v>
      </c>
      <c r="J131" s="72">
        <v>3.5299999999999998E-2</v>
      </c>
      <c r="K131" s="72">
        <v>3.5699999999999996E-2</v>
      </c>
      <c r="L131" s="72">
        <v>3.6500463693439622E-2</v>
      </c>
      <c r="M131" s="72">
        <v>3.5299999999999998E-2</v>
      </c>
      <c r="N131" s="70">
        <f>_xll.SNL.Clients.Office.Excel.Functions.SPG(N$2, "SP_RATE_VALUE", $A131)/100</f>
        <v>3.5699999999999996E-2</v>
      </c>
      <c r="O131" s="72"/>
      <c r="P131" s="67">
        <f>_xll.SNL.Clients.Office.Excel.Functions.SPG(P$2, "IQ_BVPS", "FQ0", $A131)</f>
        <v>19.878</v>
      </c>
      <c r="Q131" s="67">
        <f>_xll.SNL.Clients.Office.Excel.Functions.SPG(Q$2, "IQ_BVPS", "FQ0", $A131)</f>
        <v>27.334</v>
      </c>
      <c r="R131" s="67">
        <f>_xll.SNL.Clients.Office.Excel.Functions.SPG(R$2, "IQ_BVPS", "FQ0", $A131)</f>
        <v>14.999000000000001</v>
      </c>
      <c r="S131" s="67">
        <f>_xll.SNL.Clients.Office.Excel.Functions.SPG(S$2, "IQ_BVPS", "FQ0", $A131)</f>
        <v>15.032999999999999</v>
      </c>
      <c r="T131" s="67">
        <f>_xll.SNL.Clients.Office.Excel.Functions.SPG(T$2, "IQ_BVPS", "FQ0", $A131)</f>
        <v>8.7080000000000002</v>
      </c>
      <c r="U131" s="67">
        <f>_xll.SNL.Clients.Office.Excel.Functions.SPG(U$2, "IQ_BVPS", "FQ0", $A131)</f>
        <v>17.164999999999999</v>
      </c>
      <c r="V131" s="67"/>
      <c r="W131" s="66">
        <f t="shared" si="13"/>
        <v>45923</v>
      </c>
      <c r="X131" s="92">
        <f t="shared" si="14"/>
        <v>1.0443706610322971</v>
      </c>
      <c r="Y131" s="92">
        <f t="shared" si="15"/>
        <v>0.99802443842833111</v>
      </c>
      <c r="Z131" s="92">
        <f t="shared" si="16"/>
        <v>0.93406227081805449</v>
      </c>
      <c r="AA131" s="92">
        <f t="shared" si="17"/>
        <v>0.90268076897492189</v>
      </c>
      <c r="AB131" s="92">
        <f t="shared" si="18"/>
        <v>0.71658245291685807</v>
      </c>
      <c r="AC131" s="92">
        <f t="shared" si="19"/>
        <v>1.3515875327701719</v>
      </c>
      <c r="AD131" s="92"/>
      <c r="AE131" s="95">
        <f t="shared" si="20"/>
        <v>45923</v>
      </c>
      <c r="AF131" s="93">
        <f>(_xll.SNL.Clients.Office.Excel.Functions.SPG(AF$2, "IQ_Common_div_declared", "FQ0", $A131)*4)/B131</f>
        <v>9.2485549132947972E-2</v>
      </c>
      <c r="AG131" s="93">
        <f>(_xll.SNL.Clients.Office.Excel.Functions.SPG(AG$2, "IQ_Common_div_declared", "FQ0", $A131)*4)/C131</f>
        <v>0.11290322580645161</v>
      </c>
      <c r="AH131" s="93">
        <f>(_xll.SNL.Clients.Office.Excel.Functions.SPG(AH$2, "IQ_Common_div_declared", "FQ0", $A131)*4)/D131</f>
        <v>0.1113490364025696</v>
      </c>
      <c r="AI131" s="93">
        <f>(_xll.SNL.Clients.Office.Excel.Functions.SPG(AI$2, "IQ_Common_div_declared", "FQ0", $A131)*4)/E131</f>
        <v>0.10906411201179071</v>
      </c>
      <c r="AJ131" s="93">
        <f>(_xll.SNL.Clients.Office.Excel.Functions.SPG(AJ$2, "IQ_Common_div_declared", "FQ0", $A131)*4)/F131</f>
        <v>0.16025641025641024</v>
      </c>
      <c r="AK131" s="93">
        <f>(_xll.SNL.Clients.Office.Excel.Functions.SPG(AK$2, "IQ_Common_div_declared", "FQ0", $A131)*4)/G131</f>
        <v>8.793103448275863E-2</v>
      </c>
    </row>
    <row r="132" spans="1:37" x14ac:dyDescent="0.25">
      <c r="A132" s="66">
        <f t="shared" si="21"/>
        <v>45922</v>
      </c>
      <c r="B132" s="71">
        <v>20.94</v>
      </c>
      <c r="C132" s="71">
        <v>27.28</v>
      </c>
      <c r="D132" s="71">
        <v>14.02</v>
      </c>
      <c r="E132" s="71">
        <v>13.61</v>
      </c>
      <c r="F132" s="71">
        <v>6.33</v>
      </c>
      <c r="G132" s="71">
        <v>23.14</v>
      </c>
      <c r="H132" s="71"/>
      <c r="I132" s="71">
        <v>15.29</v>
      </c>
      <c r="J132" s="72">
        <v>3.61E-2</v>
      </c>
      <c r="K132" s="72">
        <v>3.5900000000000001E-2</v>
      </c>
      <c r="L132" s="72">
        <v>3.5500115811484045E-2</v>
      </c>
      <c r="M132" s="72">
        <v>3.61E-2</v>
      </c>
      <c r="N132" s="70">
        <f>_xll.SNL.Clients.Office.Excel.Functions.SPG(N$2, "SP_RATE_VALUE", $A132)/100</f>
        <v>3.5900000000000001E-2</v>
      </c>
      <c r="O132" s="72"/>
      <c r="P132" s="67">
        <f>_xll.SNL.Clients.Office.Excel.Functions.SPG(P$2, "IQ_BVPS", "FQ0", $A132)</f>
        <v>19.878</v>
      </c>
      <c r="Q132" s="67">
        <f>_xll.SNL.Clients.Office.Excel.Functions.SPG(Q$2, "IQ_BVPS", "FQ0", $A132)</f>
        <v>27.334</v>
      </c>
      <c r="R132" s="67">
        <f>_xll.SNL.Clients.Office.Excel.Functions.SPG(R$2, "IQ_BVPS", "FQ0", $A132)</f>
        <v>14.999000000000001</v>
      </c>
      <c r="S132" s="67">
        <f>_xll.SNL.Clients.Office.Excel.Functions.SPG(S$2, "IQ_BVPS", "FQ0", $A132)</f>
        <v>15.032999999999999</v>
      </c>
      <c r="T132" s="67">
        <f>_xll.SNL.Clients.Office.Excel.Functions.SPG(T$2, "IQ_BVPS", "FQ0", $A132)</f>
        <v>8.7080000000000002</v>
      </c>
      <c r="U132" s="67">
        <f>_xll.SNL.Clients.Office.Excel.Functions.SPG(U$2, "IQ_BVPS", "FQ0", $A132)</f>
        <v>17.164999999999999</v>
      </c>
      <c r="V132" s="67"/>
      <c r="W132" s="66">
        <f t="shared" ref="W132:W195" si="22">A132</f>
        <v>45922</v>
      </c>
      <c r="X132" s="92">
        <f t="shared" ref="X132:X195" si="23">B132/P132</f>
        <v>1.0534258979776638</v>
      </c>
      <c r="Y132" s="92">
        <f t="shared" ref="Y132:Y195" si="24">C132/Q132</f>
        <v>0.99802443842833111</v>
      </c>
      <c r="Z132" s="92">
        <f t="shared" ref="Z132:Z195" si="25">D132/R132</f>
        <v>0.93472898193212872</v>
      </c>
      <c r="AA132" s="92">
        <f t="shared" ref="AA132:AA195" si="26">E132/S132</f>
        <v>0.90534158185325619</v>
      </c>
      <c r="AB132" s="92">
        <f t="shared" ref="AB132:AB195" si="27">F132/T132</f>
        <v>0.72691777675700509</v>
      </c>
      <c r="AC132" s="92">
        <f t="shared" ref="AC132:AC195" si="28">G132/U132</f>
        <v>1.3480920477716285</v>
      </c>
      <c r="AD132" s="92"/>
      <c r="AE132" s="95">
        <f t="shared" ref="AE132:AE195" si="29">A132</f>
        <v>45922</v>
      </c>
      <c r="AF132" s="93">
        <f>(_xll.SNL.Clients.Office.Excel.Functions.SPG(AF$2, "IQ_Common_div_declared", "FQ0", $A132)*4)/B132</f>
        <v>9.1690544412607447E-2</v>
      </c>
      <c r="AG132" s="93">
        <f>(_xll.SNL.Clients.Office.Excel.Functions.SPG(AG$2, "IQ_Common_div_declared", "FQ0", $A132)*4)/C132</f>
        <v>0.11290322580645161</v>
      </c>
      <c r="AH132" s="93">
        <f>(_xll.SNL.Clients.Office.Excel.Functions.SPG(AH$2, "IQ_Common_div_declared", "FQ0", $A132)*4)/D132</f>
        <v>0.11126961483594865</v>
      </c>
      <c r="AI132" s="93">
        <f>(_xll.SNL.Clients.Office.Excel.Functions.SPG(AI$2, "IQ_Common_div_declared", "FQ0", $A132)*4)/E132</f>
        <v>0.10874357090374724</v>
      </c>
      <c r="AJ132" s="93">
        <f>(_xll.SNL.Clients.Office.Excel.Functions.SPG(AJ$2, "IQ_Common_div_declared", "FQ0", $A132)*4)/F132</f>
        <v>0.15797788309636651</v>
      </c>
      <c r="AK132" s="93">
        <f>(_xll.SNL.Clients.Office.Excel.Functions.SPG(AK$2, "IQ_Common_div_declared", "FQ0", $A132)*4)/G132</f>
        <v>8.8159031979256702E-2</v>
      </c>
    </row>
    <row r="133" spans="1:37" x14ac:dyDescent="0.25">
      <c r="A133" s="66">
        <f t="shared" ref="A133:A196" si="30">WORKDAY(A132, -1)</f>
        <v>45919</v>
      </c>
      <c r="B133" s="71">
        <v>21.56</v>
      </c>
      <c r="C133" s="71">
        <v>27.71</v>
      </c>
      <c r="D133" s="71">
        <v>14.33</v>
      </c>
      <c r="E133" s="71">
        <v>14.01</v>
      </c>
      <c r="F133" s="71">
        <v>6.58</v>
      </c>
      <c r="G133" s="71">
        <v>23.6</v>
      </c>
      <c r="H133" s="71"/>
      <c r="I133" s="71">
        <v>15.68</v>
      </c>
      <c r="J133" s="72">
        <v>3.5699999999999996E-2</v>
      </c>
      <c r="K133" s="72">
        <v>3.56E-2</v>
      </c>
      <c r="L133" s="72">
        <v>3.5400028964984731E-2</v>
      </c>
      <c r="M133" s="72">
        <v>3.5699999999999996E-2</v>
      </c>
      <c r="N133" s="70">
        <f>_xll.SNL.Clients.Office.Excel.Functions.SPG(N$2, "SP_RATE_VALUE", $A133)/100</f>
        <v>3.56E-2</v>
      </c>
      <c r="O133" s="72"/>
      <c r="P133" s="67">
        <f>_xll.SNL.Clients.Office.Excel.Functions.SPG(P$2, "IQ_BVPS", "FQ0", $A133)</f>
        <v>19.878</v>
      </c>
      <c r="Q133" s="67">
        <f>_xll.SNL.Clients.Office.Excel.Functions.SPG(Q$2, "IQ_BVPS", "FQ0", $A133)</f>
        <v>27.334</v>
      </c>
      <c r="R133" s="67">
        <f>_xll.SNL.Clients.Office.Excel.Functions.SPG(R$2, "IQ_BVPS", "FQ0", $A133)</f>
        <v>14.999000000000001</v>
      </c>
      <c r="S133" s="67">
        <f>_xll.SNL.Clients.Office.Excel.Functions.SPG(S$2, "IQ_BVPS", "FQ0", $A133)</f>
        <v>15.032999999999999</v>
      </c>
      <c r="T133" s="67">
        <f>_xll.SNL.Clients.Office.Excel.Functions.SPG(T$2, "IQ_BVPS", "FQ0", $A133)</f>
        <v>8.7080000000000002</v>
      </c>
      <c r="U133" s="67">
        <f>_xll.SNL.Clients.Office.Excel.Functions.SPG(U$2, "IQ_BVPS", "FQ0", $A133)</f>
        <v>17.164999999999999</v>
      </c>
      <c r="V133" s="67"/>
      <c r="W133" s="66">
        <f t="shared" si="22"/>
        <v>45919</v>
      </c>
      <c r="X133" s="92">
        <f t="shared" si="23"/>
        <v>1.0846161585672602</v>
      </c>
      <c r="Y133" s="92">
        <f t="shared" si="24"/>
        <v>1.0137557620545841</v>
      </c>
      <c r="Z133" s="92">
        <f t="shared" si="25"/>
        <v>0.95539702646843117</v>
      </c>
      <c r="AA133" s="92">
        <f t="shared" si="26"/>
        <v>0.93194971063659948</v>
      </c>
      <c r="AB133" s="92">
        <f t="shared" si="27"/>
        <v>0.75562700964630225</v>
      </c>
      <c r="AC133" s="92">
        <f t="shared" si="28"/>
        <v>1.3748907660937957</v>
      </c>
      <c r="AD133" s="92"/>
      <c r="AE133" s="95">
        <f t="shared" si="29"/>
        <v>45919</v>
      </c>
      <c r="AF133" s="93">
        <f>(_xll.SNL.Clients.Office.Excel.Functions.SPG(AF$2, "IQ_Common_div_declared", "FQ0", $A133)*4)/B133</f>
        <v>8.9053803339517623E-2</v>
      </c>
      <c r="AG133" s="93">
        <f>(_xll.SNL.Clients.Office.Excel.Functions.SPG(AG$2, "IQ_Common_div_declared", "FQ0", $A133)*4)/C133</f>
        <v>0.1111512089498376</v>
      </c>
      <c r="AH133" s="93">
        <f>(_xll.SNL.Clients.Office.Excel.Functions.SPG(AH$2, "IQ_Common_div_declared", "FQ0", $A133)*4)/D133</f>
        <v>0.10886252616887648</v>
      </c>
      <c r="AI133" s="93">
        <f>(_xll.SNL.Clients.Office.Excel.Functions.SPG(AI$2, "IQ_Common_div_declared", "FQ0", $A133)*4)/E133</f>
        <v>0.10563882940756603</v>
      </c>
      <c r="AJ133" s="93">
        <f>(_xll.SNL.Clients.Office.Excel.Functions.SPG(AJ$2, "IQ_Common_div_declared", "FQ0", $A133)*4)/F133</f>
        <v>0.1519756838905775</v>
      </c>
      <c r="AK133" s="93">
        <f>(_xll.SNL.Clients.Office.Excel.Functions.SPG(AK$2, "IQ_Common_div_declared", "FQ0", $A133)*4)/G133</f>
        <v>8.6440677966101692E-2</v>
      </c>
    </row>
    <row r="134" spans="1:37" x14ac:dyDescent="0.25">
      <c r="A134" s="66">
        <f t="shared" si="30"/>
        <v>45918</v>
      </c>
      <c r="B134" s="71">
        <v>21.42</v>
      </c>
      <c r="C134" s="71">
        <v>28.08</v>
      </c>
      <c r="D134" s="71">
        <v>14.2</v>
      </c>
      <c r="E134" s="71">
        <v>13.84</v>
      </c>
      <c r="F134" s="71">
        <v>6.65</v>
      </c>
      <c r="G134" s="71">
        <v>23.49</v>
      </c>
      <c r="H134" s="71"/>
      <c r="I134" s="71">
        <v>15.6</v>
      </c>
      <c r="J134" s="72">
        <v>3.5699999999999996E-2</v>
      </c>
      <c r="K134" s="72">
        <v>3.5499999999999997E-2</v>
      </c>
      <c r="L134" s="72">
        <v>3.5100115856209202E-2</v>
      </c>
      <c r="M134" s="72">
        <v>3.5699999999999996E-2</v>
      </c>
      <c r="N134" s="70">
        <f>_xll.SNL.Clients.Office.Excel.Functions.SPG(N$2, "SP_RATE_VALUE", $A134)/100</f>
        <v>3.5499999999999997E-2</v>
      </c>
      <c r="O134" s="72"/>
      <c r="P134" s="67">
        <f>_xll.SNL.Clients.Office.Excel.Functions.SPG(P$2, "IQ_BVPS", "FQ0", $A134)</f>
        <v>19.878</v>
      </c>
      <c r="Q134" s="67">
        <f>_xll.SNL.Clients.Office.Excel.Functions.SPG(Q$2, "IQ_BVPS", "FQ0", $A134)</f>
        <v>27.334</v>
      </c>
      <c r="R134" s="67">
        <f>_xll.SNL.Clients.Office.Excel.Functions.SPG(R$2, "IQ_BVPS", "FQ0", $A134)</f>
        <v>14.999000000000001</v>
      </c>
      <c r="S134" s="67">
        <f>_xll.SNL.Clients.Office.Excel.Functions.SPG(S$2, "IQ_BVPS", "FQ0", $A134)</f>
        <v>15.032999999999999</v>
      </c>
      <c r="T134" s="67">
        <f>_xll.SNL.Clients.Office.Excel.Functions.SPG(T$2, "IQ_BVPS", "FQ0", $A134)</f>
        <v>8.7080000000000002</v>
      </c>
      <c r="U134" s="67">
        <f>_xll.SNL.Clients.Office.Excel.Functions.SPG(U$2, "IQ_BVPS", "FQ0", $A134)</f>
        <v>17.164999999999999</v>
      </c>
      <c r="V134" s="67"/>
      <c r="W134" s="66">
        <f t="shared" si="22"/>
        <v>45918</v>
      </c>
      <c r="X134" s="92">
        <f t="shared" si="23"/>
        <v>1.0775731964986417</v>
      </c>
      <c r="Y134" s="92">
        <f t="shared" si="24"/>
        <v>1.0272920172678714</v>
      </c>
      <c r="Z134" s="92">
        <f t="shared" si="25"/>
        <v>0.94672978198546565</v>
      </c>
      <c r="AA134" s="92">
        <f t="shared" si="26"/>
        <v>0.92064125590367862</v>
      </c>
      <c r="AB134" s="92">
        <f t="shared" si="27"/>
        <v>0.7636655948553055</v>
      </c>
      <c r="AC134" s="92">
        <f t="shared" si="28"/>
        <v>1.3684823769297989</v>
      </c>
      <c r="AD134" s="92"/>
      <c r="AE134" s="95">
        <f t="shared" si="29"/>
        <v>45918</v>
      </c>
      <c r="AF134" s="93">
        <f>(_xll.SNL.Clients.Office.Excel.Functions.SPG(AF$2, "IQ_Common_div_declared", "FQ0", $A134)*4)/B134</f>
        <v>8.9635854341736682E-2</v>
      </c>
      <c r="AG134" s="93">
        <f>(_xll.SNL.Clients.Office.Excel.Functions.SPG(AG$2, "IQ_Common_div_declared", "FQ0", $A134)*4)/C134</f>
        <v>0.10968660968660969</v>
      </c>
      <c r="AH134" s="93">
        <f>(_xll.SNL.Clients.Office.Excel.Functions.SPG(AH$2, "IQ_Common_div_declared", "FQ0", $A134)*4)/D134</f>
        <v>0.10985915492957747</v>
      </c>
      <c r="AI134" s="93">
        <f>(_xll.SNL.Clients.Office.Excel.Functions.SPG(AI$2, "IQ_Common_div_declared", "FQ0", $A134)*4)/E134</f>
        <v>0.1069364161849711</v>
      </c>
      <c r="AJ134" s="93">
        <f>(_xll.SNL.Clients.Office.Excel.Functions.SPG(AJ$2, "IQ_Common_div_declared", "FQ0", $A134)*4)/F134</f>
        <v>0.15037593984962405</v>
      </c>
      <c r="AK134" s="93">
        <f>(_xll.SNL.Clients.Office.Excel.Functions.SPG(AK$2, "IQ_Common_div_declared", "FQ0", $A134)*4)/G134</f>
        <v>8.6845466155810985E-2</v>
      </c>
    </row>
    <row r="135" spans="1:37" x14ac:dyDescent="0.25">
      <c r="A135" s="66">
        <f t="shared" si="30"/>
        <v>45917</v>
      </c>
      <c r="B135" s="71">
        <v>21.09</v>
      </c>
      <c r="C135" s="71">
        <v>27.54</v>
      </c>
      <c r="D135" s="71">
        <v>14.11</v>
      </c>
      <c r="E135" s="71">
        <v>13.74</v>
      </c>
      <c r="F135" s="71">
        <v>6.62</v>
      </c>
      <c r="G135" s="71">
        <v>23.4</v>
      </c>
      <c r="H135" s="71"/>
      <c r="I135" s="71">
        <v>15.42</v>
      </c>
      <c r="J135" s="72">
        <v>3.5200000000000002E-2</v>
      </c>
      <c r="K135" s="72">
        <v>3.5099999999999999E-2</v>
      </c>
      <c r="L135" s="72">
        <v>3.490002897897404E-2</v>
      </c>
      <c r="M135" s="72">
        <v>3.5200000000000002E-2</v>
      </c>
      <c r="N135" s="70">
        <f>_xll.SNL.Clients.Office.Excel.Functions.SPG(N$2, "SP_RATE_VALUE", $A135)/100</f>
        <v>3.5099999999999999E-2</v>
      </c>
      <c r="O135" s="72"/>
      <c r="P135" s="67">
        <f>_xll.SNL.Clients.Office.Excel.Functions.SPG(P$2, "IQ_BVPS", "FQ0", $A135)</f>
        <v>19.878</v>
      </c>
      <c r="Q135" s="67">
        <f>_xll.SNL.Clients.Office.Excel.Functions.SPG(Q$2, "IQ_BVPS", "FQ0", $A135)</f>
        <v>27.334</v>
      </c>
      <c r="R135" s="67">
        <f>_xll.SNL.Clients.Office.Excel.Functions.SPG(R$2, "IQ_BVPS", "FQ0", $A135)</f>
        <v>14.999000000000001</v>
      </c>
      <c r="S135" s="67">
        <f>_xll.SNL.Clients.Office.Excel.Functions.SPG(S$2, "IQ_BVPS", "FQ0", $A135)</f>
        <v>15.032999999999999</v>
      </c>
      <c r="T135" s="67">
        <f>_xll.SNL.Clients.Office.Excel.Functions.SPG(T$2, "IQ_BVPS", "FQ0", $A135)</f>
        <v>8.7080000000000002</v>
      </c>
      <c r="U135" s="67">
        <f>_xll.SNL.Clients.Office.Excel.Functions.SPG(U$2, "IQ_BVPS", "FQ0", $A135)</f>
        <v>17.164999999999999</v>
      </c>
      <c r="V135" s="67"/>
      <c r="W135" s="66">
        <f t="shared" si="22"/>
        <v>45917</v>
      </c>
      <c r="X135" s="92">
        <f t="shared" si="23"/>
        <v>1.0609719287654693</v>
      </c>
      <c r="Y135" s="92">
        <f t="shared" si="24"/>
        <v>1.0075364015511816</v>
      </c>
      <c r="Z135" s="92">
        <f t="shared" si="25"/>
        <v>0.94072938195879718</v>
      </c>
      <c r="AA135" s="92">
        <f t="shared" si="26"/>
        <v>0.91398922370784275</v>
      </c>
      <c r="AB135" s="92">
        <f t="shared" si="27"/>
        <v>0.76022048690858979</v>
      </c>
      <c r="AC135" s="92">
        <f t="shared" si="28"/>
        <v>1.3632391494319838</v>
      </c>
      <c r="AD135" s="92"/>
      <c r="AE135" s="95">
        <f t="shared" si="29"/>
        <v>45917</v>
      </c>
      <c r="AF135" s="93">
        <f>(_xll.SNL.Clients.Office.Excel.Functions.SPG(AF$2, "IQ_Common_div_declared", "FQ0", $A135)*4)/B135</f>
        <v>9.1038406827880503E-2</v>
      </c>
      <c r="AG135" s="93">
        <f>(_xll.SNL.Clients.Office.Excel.Functions.SPG(AG$2, "IQ_Common_div_declared", "FQ0", $A135)*4)/C135</f>
        <v>0.11183732752360204</v>
      </c>
      <c r="AH135" s="93">
        <f>(_xll.SNL.Clients.Office.Excel.Functions.SPG(AH$2, "IQ_Common_div_declared", "FQ0", $A135)*4)/D135</f>
        <v>0.11055988660524452</v>
      </c>
      <c r="AI135" s="93">
        <f>(_xll.SNL.Clients.Office.Excel.Functions.SPG(AI$2, "IQ_Common_div_declared", "FQ0", $A135)*4)/E135</f>
        <v>0.10771470160116448</v>
      </c>
      <c r="AJ135" s="93">
        <f>(_xll.SNL.Clients.Office.Excel.Functions.SPG(AJ$2, "IQ_Common_div_declared", "FQ0", $A135)*4)/F135</f>
        <v>0.15105740181268881</v>
      </c>
      <c r="AK135" s="93">
        <f>(_xll.SNL.Clients.Office.Excel.Functions.SPG(AK$2, "IQ_Common_div_declared", "FQ0", $A135)*4)/G135</f>
        <v>8.7179487179487189E-2</v>
      </c>
    </row>
    <row r="136" spans="1:37" x14ac:dyDescent="0.25">
      <c r="A136" s="66">
        <f t="shared" si="30"/>
        <v>45916</v>
      </c>
      <c r="B136" s="71">
        <v>21.16</v>
      </c>
      <c r="C136" s="71">
        <v>27.54</v>
      </c>
      <c r="D136" s="71">
        <v>14.08</v>
      </c>
      <c r="E136" s="71">
        <v>13.7</v>
      </c>
      <c r="F136" s="71">
        <v>6.72</v>
      </c>
      <c r="G136" s="71">
        <v>23.24</v>
      </c>
      <c r="H136" s="71"/>
      <c r="I136" s="71">
        <v>15.41</v>
      </c>
      <c r="J136" s="72">
        <v>3.5099999999999999E-2</v>
      </c>
      <c r="K136" s="72">
        <v>3.4700000000000002E-2</v>
      </c>
      <c r="L136" s="72">
        <v>3.3900463663578684E-2</v>
      </c>
      <c r="M136" s="72">
        <v>3.5099999999999999E-2</v>
      </c>
      <c r="N136" s="70">
        <f>_xll.SNL.Clients.Office.Excel.Functions.SPG(N$2, "SP_RATE_VALUE", $A136)/100</f>
        <v>3.4700000000000002E-2</v>
      </c>
      <c r="O136" s="72"/>
      <c r="P136" s="67">
        <f>_xll.SNL.Clients.Office.Excel.Functions.SPG(P$2, "IQ_BVPS", "FQ0", $A136)</f>
        <v>19.878</v>
      </c>
      <c r="Q136" s="67">
        <f>_xll.SNL.Clients.Office.Excel.Functions.SPG(Q$2, "IQ_BVPS", "FQ0", $A136)</f>
        <v>27.334</v>
      </c>
      <c r="R136" s="67">
        <f>_xll.SNL.Clients.Office.Excel.Functions.SPG(R$2, "IQ_BVPS", "FQ0", $A136)</f>
        <v>14.999000000000001</v>
      </c>
      <c r="S136" s="67">
        <f>_xll.SNL.Clients.Office.Excel.Functions.SPG(S$2, "IQ_BVPS", "FQ0", $A136)</f>
        <v>15.032999999999999</v>
      </c>
      <c r="T136" s="67">
        <f>_xll.SNL.Clients.Office.Excel.Functions.SPG(T$2, "IQ_BVPS", "FQ0", $A136)</f>
        <v>8.7080000000000002</v>
      </c>
      <c r="U136" s="67">
        <f>_xll.SNL.Clients.Office.Excel.Functions.SPG(U$2, "IQ_BVPS", "FQ0", $A136)</f>
        <v>17.164999999999999</v>
      </c>
      <c r="V136" s="67"/>
      <c r="W136" s="66">
        <f t="shared" si="22"/>
        <v>45916</v>
      </c>
      <c r="X136" s="92">
        <f t="shared" si="23"/>
        <v>1.0644934097997787</v>
      </c>
      <c r="Y136" s="92">
        <f t="shared" si="24"/>
        <v>1.0075364015511816</v>
      </c>
      <c r="Z136" s="92">
        <f t="shared" si="25"/>
        <v>0.93872924861657436</v>
      </c>
      <c r="AA136" s="92">
        <f t="shared" si="26"/>
        <v>0.91132841082950844</v>
      </c>
      <c r="AB136" s="92">
        <f t="shared" si="27"/>
        <v>0.77170418006430863</v>
      </c>
      <c r="AC136" s="92">
        <f t="shared" si="28"/>
        <v>1.3539178561025342</v>
      </c>
      <c r="AD136" s="92"/>
      <c r="AE136" s="95">
        <f t="shared" si="29"/>
        <v>45916</v>
      </c>
      <c r="AF136" s="93">
        <f>(_xll.SNL.Clients.Office.Excel.Functions.SPG(AF$2, "IQ_Common_div_declared", "FQ0", $A136)*4)/B136</f>
        <v>9.0737240075614359E-2</v>
      </c>
      <c r="AG136" s="93">
        <f>(_xll.SNL.Clients.Office.Excel.Functions.SPG(AG$2, "IQ_Common_div_declared", "FQ0", $A136)*4)/C136</f>
        <v>0.11183732752360204</v>
      </c>
      <c r="AH136" s="93">
        <f>(_xll.SNL.Clients.Office.Excel.Functions.SPG(AH$2, "IQ_Common_div_declared", "FQ0", $A136)*4)/D136</f>
        <v>0.11079545454545454</v>
      </c>
      <c r="AI136" s="93">
        <f>(_xll.SNL.Clients.Office.Excel.Functions.SPG(AI$2, "IQ_Common_div_declared", "FQ0", $A136)*4)/E136</f>
        <v>0.10802919708029197</v>
      </c>
      <c r="AJ136" s="93">
        <f>(_xll.SNL.Clients.Office.Excel.Functions.SPG(AJ$2, "IQ_Common_div_declared", "FQ0", $A136)*4)/F136</f>
        <v>0.14880952380952381</v>
      </c>
      <c r="AK136" s="93">
        <f>(_xll.SNL.Clients.Office.Excel.Functions.SPG(AK$2, "IQ_Common_div_declared", "FQ0", $A136)*4)/G136</f>
        <v>8.7779690189328755E-2</v>
      </c>
    </row>
    <row r="137" spans="1:37" x14ac:dyDescent="0.25">
      <c r="A137" s="66">
        <f t="shared" si="30"/>
        <v>45915</v>
      </c>
      <c r="B137" s="71">
        <v>21.31</v>
      </c>
      <c r="C137" s="71">
        <v>27.76</v>
      </c>
      <c r="D137" s="71">
        <v>14.06</v>
      </c>
      <c r="E137" s="71">
        <v>13.71</v>
      </c>
      <c r="F137" s="71">
        <v>6.93</v>
      </c>
      <c r="G137" s="71">
        <v>23.4</v>
      </c>
      <c r="H137" s="71"/>
      <c r="I137" s="71">
        <v>15.53</v>
      </c>
      <c r="J137" s="72">
        <v>3.5400000000000001E-2</v>
      </c>
      <c r="K137" s="72">
        <v>3.5000000000000003E-2</v>
      </c>
      <c r="L137" s="72">
        <v>3.4200463529252101E-2</v>
      </c>
      <c r="M137" s="72">
        <v>3.5400000000000001E-2</v>
      </c>
      <c r="N137" s="70">
        <f>_xll.SNL.Clients.Office.Excel.Functions.SPG(N$2, "SP_RATE_VALUE", $A137)/100</f>
        <v>3.5000000000000003E-2</v>
      </c>
      <c r="O137" s="72"/>
      <c r="P137" s="67">
        <f>_xll.SNL.Clients.Office.Excel.Functions.SPG(P$2, "IQ_BVPS", "FQ0", $A137)</f>
        <v>19.878</v>
      </c>
      <c r="Q137" s="67">
        <f>_xll.SNL.Clients.Office.Excel.Functions.SPG(Q$2, "IQ_BVPS", "FQ0", $A137)</f>
        <v>27.334</v>
      </c>
      <c r="R137" s="67">
        <f>_xll.SNL.Clients.Office.Excel.Functions.SPG(R$2, "IQ_BVPS", "FQ0", $A137)</f>
        <v>14.999000000000001</v>
      </c>
      <c r="S137" s="67">
        <f>_xll.SNL.Clients.Office.Excel.Functions.SPG(S$2, "IQ_BVPS", "FQ0", $A137)</f>
        <v>15.032999999999999</v>
      </c>
      <c r="T137" s="67">
        <f>_xll.SNL.Clients.Office.Excel.Functions.SPG(T$2, "IQ_BVPS", "FQ0", $A137)</f>
        <v>8.7080000000000002</v>
      </c>
      <c r="U137" s="67">
        <f>_xll.SNL.Clients.Office.Excel.Functions.SPG(U$2, "IQ_BVPS", "FQ0", $A137)</f>
        <v>17.164999999999999</v>
      </c>
      <c r="V137" s="67"/>
      <c r="W137" s="66">
        <f t="shared" si="22"/>
        <v>45915</v>
      </c>
      <c r="X137" s="92">
        <f t="shared" si="23"/>
        <v>1.0720394405875842</v>
      </c>
      <c r="Y137" s="92">
        <f t="shared" si="24"/>
        <v>1.0155849857320554</v>
      </c>
      <c r="Z137" s="92">
        <f t="shared" si="25"/>
        <v>0.93739582638842589</v>
      </c>
      <c r="AA137" s="92">
        <f t="shared" si="26"/>
        <v>0.91199361404909207</v>
      </c>
      <c r="AB137" s="92">
        <f t="shared" si="27"/>
        <v>0.79581993569131826</v>
      </c>
      <c r="AC137" s="92">
        <f t="shared" si="28"/>
        <v>1.3632391494319838</v>
      </c>
      <c r="AD137" s="92"/>
      <c r="AE137" s="95">
        <f t="shared" si="29"/>
        <v>45915</v>
      </c>
      <c r="AF137" s="93">
        <f>(_xll.SNL.Clients.Office.Excel.Functions.SPG(AF$2, "IQ_Common_div_declared", "FQ0", $A137)*4)/B137</f>
        <v>9.0098545283904277E-2</v>
      </c>
      <c r="AG137" s="93">
        <f>(_xll.SNL.Clients.Office.Excel.Functions.SPG(AG$2, "IQ_Common_div_declared", "FQ0", $A137)*4)/C137</f>
        <v>0.11095100864553313</v>
      </c>
      <c r="AH137" s="93">
        <f>(_xll.SNL.Clients.Office.Excel.Functions.SPG(AH$2, "IQ_Common_div_declared", "FQ0", $A137)*4)/D137</f>
        <v>0.11095305832147938</v>
      </c>
      <c r="AI137" s="93">
        <f>(_xll.SNL.Clients.Office.Excel.Functions.SPG(AI$2, "IQ_Common_div_declared", "FQ0", $A137)*4)/E137</f>
        <v>0.10795040116703136</v>
      </c>
      <c r="AJ137" s="93">
        <f>(_xll.SNL.Clients.Office.Excel.Functions.SPG(AJ$2, "IQ_Common_div_declared", "FQ0", $A137)*4)/F137</f>
        <v>0.14430014430014432</v>
      </c>
      <c r="AK137" s="93">
        <f>(_xll.SNL.Clients.Office.Excel.Functions.SPG(AK$2, "IQ_Common_div_declared", "FQ0", $A137)*4)/G137</f>
        <v>8.7179487179487189E-2</v>
      </c>
    </row>
    <row r="138" spans="1:37" x14ac:dyDescent="0.25">
      <c r="A138" s="66">
        <f t="shared" si="30"/>
        <v>45912</v>
      </c>
      <c r="B138" s="71">
        <v>22.3</v>
      </c>
      <c r="C138" s="71">
        <v>28.59</v>
      </c>
      <c r="D138" s="71">
        <v>14.76</v>
      </c>
      <c r="E138" s="71">
        <v>14.15</v>
      </c>
      <c r="F138" s="71">
        <v>7.12</v>
      </c>
      <c r="G138" s="71">
        <v>24.67</v>
      </c>
      <c r="H138" s="71"/>
      <c r="I138" s="71">
        <v>15.85</v>
      </c>
      <c r="J138" s="72">
        <v>3.56E-2</v>
      </c>
      <c r="K138" s="72">
        <v>3.5200000000000002E-2</v>
      </c>
      <c r="L138" s="72">
        <v>3.4400463439744788E-2</v>
      </c>
      <c r="M138" s="72">
        <v>3.56E-2</v>
      </c>
      <c r="N138" s="70">
        <f>_xll.SNL.Clients.Office.Excel.Functions.SPG(N$2, "SP_RATE_VALUE", $A138)/100</f>
        <v>3.5200000000000002E-2</v>
      </c>
      <c r="O138" s="72"/>
      <c r="P138" s="67">
        <f>_xll.SNL.Clients.Office.Excel.Functions.SPG(P$2, "IQ_BVPS", "FQ0", $A138)</f>
        <v>19.878</v>
      </c>
      <c r="Q138" s="67">
        <f>_xll.SNL.Clients.Office.Excel.Functions.SPG(Q$2, "IQ_BVPS", "FQ0", $A138)</f>
        <v>27.334</v>
      </c>
      <c r="R138" s="67">
        <f>_xll.SNL.Clients.Office.Excel.Functions.SPG(R$2, "IQ_BVPS", "FQ0", $A138)</f>
        <v>14.999000000000001</v>
      </c>
      <c r="S138" s="67">
        <f>_xll.SNL.Clients.Office.Excel.Functions.SPG(S$2, "IQ_BVPS", "FQ0", $A138)</f>
        <v>15.032999999999999</v>
      </c>
      <c r="T138" s="67">
        <f>_xll.SNL.Clients.Office.Excel.Functions.SPG(T$2, "IQ_BVPS", "FQ0", $A138)</f>
        <v>8.7080000000000002</v>
      </c>
      <c r="U138" s="67">
        <f>_xll.SNL.Clients.Office.Excel.Functions.SPG(U$2, "IQ_BVPS", "FQ0", $A138)</f>
        <v>17.164999999999999</v>
      </c>
      <c r="V138" s="67"/>
      <c r="W138" s="66">
        <f t="shared" si="22"/>
        <v>45912</v>
      </c>
      <c r="X138" s="92">
        <f t="shared" si="23"/>
        <v>1.1218432437871013</v>
      </c>
      <c r="Y138" s="92">
        <f t="shared" si="24"/>
        <v>1.0459500987780785</v>
      </c>
      <c r="Z138" s="92">
        <f t="shared" si="25"/>
        <v>0.98406560437362489</v>
      </c>
      <c r="AA138" s="92">
        <f t="shared" si="26"/>
        <v>0.94126255571076967</v>
      </c>
      <c r="AB138" s="92">
        <f t="shared" si="27"/>
        <v>0.81763895268718423</v>
      </c>
      <c r="AC138" s="92">
        <f t="shared" si="28"/>
        <v>1.437226915234489</v>
      </c>
      <c r="AD138" s="92"/>
      <c r="AE138" s="95">
        <f t="shared" si="29"/>
        <v>45912</v>
      </c>
      <c r="AF138" s="93">
        <f>(_xll.SNL.Clients.Office.Excel.Functions.SPG(AF$2, "IQ_Common_div_declared", "FQ0", $A138)*4)/B138</f>
        <v>8.609865470852017E-2</v>
      </c>
      <c r="AG138" s="93">
        <f>(_xll.SNL.Clients.Office.Excel.Functions.SPG(AG$2, "IQ_Common_div_declared", "FQ0", $A138)*4)/C138</f>
        <v>0.10772997551591466</v>
      </c>
      <c r="AH138" s="93">
        <f>(_xll.SNL.Clients.Office.Excel.Functions.SPG(AH$2, "IQ_Common_div_declared", "FQ0", $A138)*4)/D138</f>
        <v>0.10569105691056911</v>
      </c>
      <c r="AI138" s="93">
        <f>(_xll.SNL.Clients.Office.Excel.Functions.SPG(AI$2, "IQ_Common_div_declared", "FQ0", $A138)*4)/E138</f>
        <v>0.10459363957597173</v>
      </c>
      <c r="AJ138" s="93">
        <f>(_xll.SNL.Clients.Office.Excel.Functions.SPG(AJ$2, "IQ_Common_div_declared", "FQ0", $A138)*4)/F138</f>
        <v>0.1404494382022472</v>
      </c>
      <c r="AK138" s="93">
        <f>(_xll.SNL.Clients.Office.Excel.Functions.SPG(AK$2, "IQ_Common_div_declared", "FQ0", $A138)*4)/G138</f>
        <v>8.2691528171868658E-2</v>
      </c>
    </row>
    <row r="139" spans="1:37" x14ac:dyDescent="0.25">
      <c r="A139" s="66">
        <f t="shared" si="30"/>
        <v>45911</v>
      </c>
      <c r="B139" s="71">
        <v>22.4</v>
      </c>
      <c r="C139" s="71">
        <v>28.79</v>
      </c>
      <c r="D139" s="71">
        <v>14.78</v>
      </c>
      <c r="E139" s="71">
        <v>14.27</v>
      </c>
      <c r="F139" s="71">
        <v>7.22</v>
      </c>
      <c r="G139" s="71">
        <v>24.66</v>
      </c>
      <c r="H139" s="71"/>
      <c r="I139" s="71">
        <v>15.96</v>
      </c>
      <c r="J139" s="72">
        <v>3.5200000000000002E-2</v>
      </c>
      <c r="K139" s="72">
        <v>3.4700000000000002E-2</v>
      </c>
      <c r="L139" s="72">
        <v>3.3700724381038105E-2</v>
      </c>
      <c r="M139" s="72">
        <v>3.5200000000000002E-2</v>
      </c>
      <c r="N139" s="70">
        <f>_xll.SNL.Clients.Office.Excel.Functions.SPG(N$2, "SP_RATE_VALUE", $A139)/100</f>
        <v>3.4700000000000002E-2</v>
      </c>
      <c r="O139" s="72"/>
      <c r="P139" s="67">
        <f>_xll.SNL.Clients.Office.Excel.Functions.SPG(P$2, "IQ_BVPS", "FQ0", $A139)</f>
        <v>19.878</v>
      </c>
      <c r="Q139" s="67">
        <f>_xll.SNL.Clients.Office.Excel.Functions.SPG(Q$2, "IQ_BVPS", "FQ0", $A139)</f>
        <v>27.334</v>
      </c>
      <c r="R139" s="67">
        <f>_xll.SNL.Clients.Office.Excel.Functions.SPG(R$2, "IQ_BVPS", "FQ0", $A139)</f>
        <v>14.999000000000001</v>
      </c>
      <c r="S139" s="67">
        <f>_xll.SNL.Clients.Office.Excel.Functions.SPG(S$2, "IQ_BVPS", "FQ0", $A139)</f>
        <v>15.032999999999999</v>
      </c>
      <c r="T139" s="67">
        <f>_xll.SNL.Clients.Office.Excel.Functions.SPG(T$2, "IQ_BVPS", "FQ0", $A139)</f>
        <v>8.7080000000000002</v>
      </c>
      <c r="U139" s="67">
        <f>_xll.SNL.Clients.Office.Excel.Functions.SPG(U$2, "IQ_BVPS", "FQ0", $A139)</f>
        <v>17.164999999999999</v>
      </c>
      <c r="V139" s="67"/>
      <c r="W139" s="66">
        <f t="shared" si="22"/>
        <v>45911</v>
      </c>
      <c r="X139" s="92">
        <f t="shared" si="23"/>
        <v>1.1268739309789717</v>
      </c>
      <c r="Y139" s="92">
        <f t="shared" si="24"/>
        <v>1.0532669934879637</v>
      </c>
      <c r="Z139" s="92">
        <f t="shared" si="25"/>
        <v>0.98539902660177336</v>
      </c>
      <c r="AA139" s="92">
        <f t="shared" si="26"/>
        <v>0.94924499434577259</v>
      </c>
      <c r="AB139" s="92">
        <f t="shared" si="27"/>
        <v>0.82912264584290307</v>
      </c>
      <c r="AC139" s="92">
        <f t="shared" si="28"/>
        <v>1.4366443344013984</v>
      </c>
      <c r="AD139" s="92"/>
      <c r="AE139" s="95">
        <f t="shared" si="29"/>
        <v>45911</v>
      </c>
      <c r="AF139" s="93">
        <f>(_xll.SNL.Clients.Office.Excel.Functions.SPG(AF$2, "IQ_Common_div_declared", "FQ0", $A139)*4)/B139</f>
        <v>8.5714285714285715E-2</v>
      </c>
      <c r="AG139" s="93">
        <f>(_xll.SNL.Clients.Office.Excel.Functions.SPG(AG$2, "IQ_Common_div_declared", "FQ0", $A139)*4)/C139</f>
        <v>0.10698159083014937</v>
      </c>
      <c r="AH139" s="93">
        <f>(_xll.SNL.Clients.Office.Excel.Functions.SPG(AH$2, "IQ_Common_div_declared", "FQ0", $A139)*4)/D139</f>
        <v>0.10554803788903926</v>
      </c>
      <c r="AI139" s="93">
        <f>(_xll.SNL.Clients.Office.Excel.Functions.SPG(AI$2, "IQ_Common_div_declared", "FQ0", $A139)*4)/E139</f>
        <v>0.10371408549404346</v>
      </c>
      <c r="AJ139" s="93">
        <f>(_xll.SNL.Clients.Office.Excel.Functions.SPG(AJ$2, "IQ_Common_div_declared", "FQ0", $A139)*4)/F139</f>
        <v>0.13850415512465375</v>
      </c>
      <c r="AK139" s="93">
        <f>(_xll.SNL.Clients.Office.Excel.Functions.SPG(AK$2, "IQ_Common_div_declared", "FQ0", $A139)*4)/G139</f>
        <v>8.2725060827250604E-2</v>
      </c>
    </row>
    <row r="140" spans="1:37" x14ac:dyDescent="0.25">
      <c r="A140" s="66">
        <f t="shared" si="30"/>
        <v>45910</v>
      </c>
      <c r="B140" s="71">
        <v>22.35</v>
      </c>
      <c r="C140" s="71">
        <v>28.77</v>
      </c>
      <c r="D140" s="71">
        <v>14.73</v>
      </c>
      <c r="E140" s="71">
        <v>14.15</v>
      </c>
      <c r="F140" s="71">
        <v>7.08</v>
      </c>
      <c r="G140" s="71">
        <v>24.39</v>
      </c>
      <c r="H140" s="71"/>
      <c r="I140" s="71">
        <v>15.88</v>
      </c>
      <c r="J140" s="72">
        <v>3.5400000000000001E-2</v>
      </c>
      <c r="K140" s="72">
        <v>3.4700000000000002E-2</v>
      </c>
      <c r="L140" s="72">
        <v>3.3301419421215783E-2</v>
      </c>
      <c r="M140" s="72">
        <v>3.5400000000000001E-2</v>
      </c>
      <c r="N140" s="70">
        <f>_xll.SNL.Clients.Office.Excel.Functions.SPG(N$2, "SP_RATE_VALUE", $A140)/100</f>
        <v>3.4700000000000002E-2</v>
      </c>
      <c r="O140" s="72"/>
      <c r="P140" s="67">
        <f>_xll.SNL.Clients.Office.Excel.Functions.SPG(P$2, "IQ_BVPS", "FQ0", $A140)</f>
        <v>19.878</v>
      </c>
      <c r="Q140" s="67">
        <f>_xll.SNL.Clients.Office.Excel.Functions.SPG(Q$2, "IQ_BVPS", "FQ0", $A140)</f>
        <v>27.334</v>
      </c>
      <c r="R140" s="67">
        <f>_xll.SNL.Clients.Office.Excel.Functions.SPG(R$2, "IQ_BVPS", "FQ0", $A140)</f>
        <v>14.999000000000001</v>
      </c>
      <c r="S140" s="67">
        <f>_xll.SNL.Clients.Office.Excel.Functions.SPG(S$2, "IQ_BVPS", "FQ0", $A140)</f>
        <v>15.032999999999999</v>
      </c>
      <c r="T140" s="67">
        <f>_xll.SNL.Clients.Office.Excel.Functions.SPG(T$2, "IQ_BVPS", "FQ0", $A140)</f>
        <v>8.7080000000000002</v>
      </c>
      <c r="U140" s="67">
        <f>_xll.SNL.Clients.Office.Excel.Functions.SPG(U$2, "IQ_BVPS", "FQ0", $A140)</f>
        <v>17.164999999999999</v>
      </c>
      <c r="V140" s="67"/>
      <c r="W140" s="66">
        <f t="shared" si="22"/>
        <v>45910</v>
      </c>
      <c r="X140" s="92">
        <f t="shared" si="23"/>
        <v>1.1243585873830366</v>
      </c>
      <c r="Y140" s="92">
        <f t="shared" si="24"/>
        <v>1.0525353040169751</v>
      </c>
      <c r="Z140" s="92">
        <f t="shared" si="25"/>
        <v>0.98206547103140207</v>
      </c>
      <c r="AA140" s="92">
        <f t="shared" si="26"/>
        <v>0.94126255571076967</v>
      </c>
      <c r="AB140" s="92">
        <f t="shared" si="27"/>
        <v>0.81304547542489669</v>
      </c>
      <c r="AC140" s="92">
        <f t="shared" si="28"/>
        <v>1.4209146519079523</v>
      </c>
      <c r="AD140" s="92"/>
      <c r="AE140" s="95">
        <f t="shared" si="29"/>
        <v>45910</v>
      </c>
      <c r="AF140" s="93">
        <f>(_xll.SNL.Clients.Office.Excel.Functions.SPG(AF$2, "IQ_Common_div_declared", "FQ0", $A140)*4)/B140</f>
        <v>8.5906040268456371E-2</v>
      </c>
      <c r="AG140" s="93">
        <f>(_xll.SNL.Clients.Office.Excel.Functions.SPG(AG$2, "IQ_Common_div_declared", "FQ0", $A140)*4)/C140</f>
        <v>0.10705596107055962</v>
      </c>
      <c r="AH140" s="93">
        <f>(_xll.SNL.Clients.Office.Excel.Functions.SPG(AH$2, "IQ_Common_div_declared", "FQ0", $A140)*4)/D140</f>
        <v>0.10590631364562118</v>
      </c>
      <c r="AI140" s="93">
        <f>(_xll.SNL.Clients.Office.Excel.Functions.SPG(AI$2, "IQ_Common_div_declared", "FQ0", $A140)*4)/E140</f>
        <v>0.10459363957597173</v>
      </c>
      <c r="AJ140" s="93">
        <f>(_xll.SNL.Clients.Office.Excel.Functions.SPG(AJ$2, "IQ_Common_div_declared", "FQ0", $A140)*4)/F140</f>
        <v>0.14124293785310735</v>
      </c>
      <c r="AK140" s="93">
        <f>(_xll.SNL.Clients.Office.Excel.Functions.SPG(AK$2, "IQ_Common_div_declared", "FQ0", $A140)*4)/G140</f>
        <v>8.3640836408364089E-2</v>
      </c>
    </row>
    <row r="141" spans="1:37" x14ac:dyDescent="0.25">
      <c r="A141" s="66">
        <f t="shared" si="30"/>
        <v>45909</v>
      </c>
      <c r="B141" s="71">
        <v>22.24</v>
      </c>
      <c r="C141" s="71">
        <v>28.99</v>
      </c>
      <c r="D141" s="71">
        <v>14.67</v>
      </c>
      <c r="E141" s="71">
        <v>14.18</v>
      </c>
      <c r="F141" s="71">
        <v>7.19</v>
      </c>
      <c r="G141" s="71">
        <v>24.49</v>
      </c>
      <c r="H141" s="71"/>
      <c r="I141" s="71">
        <v>15.93</v>
      </c>
      <c r="J141" s="72">
        <v>3.5400000000000001E-2</v>
      </c>
      <c r="K141" s="72">
        <v>3.4799999999999998E-2</v>
      </c>
      <c r="L141" s="72">
        <v>3.3601042873657283E-2</v>
      </c>
      <c r="M141" s="72">
        <v>3.5400000000000001E-2</v>
      </c>
      <c r="N141" s="70">
        <f>_xll.SNL.Clients.Office.Excel.Functions.SPG(N$2, "SP_RATE_VALUE", $A141)/100</f>
        <v>3.4799999999999998E-2</v>
      </c>
      <c r="O141" s="72"/>
      <c r="P141" s="67">
        <f>_xll.SNL.Clients.Office.Excel.Functions.SPG(P$2, "IQ_BVPS", "FQ0", $A141)</f>
        <v>19.878</v>
      </c>
      <c r="Q141" s="67">
        <f>_xll.SNL.Clients.Office.Excel.Functions.SPG(Q$2, "IQ_BVPS", "FQ0", $A141)</f>
        <v>27.334</v>
      </c>
      <c r="R141" s="67">
        <f>_xll.SNL.Clients.Office.Excel.Functions.SPG(R$2, "IQ_BVPS", "FQ0", $A141)</f>
        <v>14.999000000000001</v>
      </c>
      <c r="S141" s="67">
        <f>_xll.SNL.Clients.Office.Excel.Functions.SPG(S$2, "IQ_BVPS", "FQ0", $A141)</f>
        <v>15.032999999999999</v>
      </c>
      <c r="T141" s="67">
        <f>_xll.SNL.Clients.Office.Excel.Functions.SPG(T$2, "IQ_BVPS", "FQ0", $A141)</f>
        <v>8.7080000000000002</v>
      </c>
      <c r="U141" s="67">
        <f>_xll.SNL.Clients.Office.Excel.Functions.SPG(U$2, "IQ_BVPS", "FQ0", $A141)</f>
        <v>17.164999999999999</v>
      </c>
      <c r="V141" s="67"/>
      <c r="W141" s="66">
        <f t="shared" si="22"/>
        <v>45909</v>
      </c>
      <c r="X141" s="92">
        <f t="shared" si="23"/>
        <v>1.1188248314719791</v>
      </c>
      <c r="Y141" s="92">
        <f t="shared" si="24"/>
        <v>1.0605838881978489</v>
      </c>
      <c r="Z141" s="92">
        <f t="shared" si="25"/>
        <v>0.97806520434695643</v>
      </c>
      <c r="AA141" s="92">
        <f t="shared" si="26"/>
        <v>0.94325816536952045</v>
      </c>
      <c r="AB141" s="92">
        <f t="shared" si="27"/>
        <v>0.82567753789618747</v>
      </c>
      <c r="AC141" s="92">
        <f t="shared" si="28"/>
        <v>1.426740460238858</v>
      </c>
      <c r="AD141" s="92"/>
      <c r="AE141" s="95">
        <f t="shared" si="29"/>
        <v>45909</v>
      </c>
      <c r="AF141" s="93">
        <f>(_xll.SNL.Clients.Office.Excel.Functions.SPG(AF$2, "IQ_Common_div_declared", "FQ0", $A141)*4)/B141</f>
        <v>8.6330935251798566E-2</v>
      </c>
      <c r="AG141" s="93">
        <f>(_xll.SNL.Clients.Office.Excel.Functions.SPG(AG$2, "IQ_Common_div_declared", "FQ0", $A141)*4)/C141</f>
        <v>0.10624353225250087</v>
      </c>
      <c r="AH141" s="93">
        <f>(_xll.SNL.Clients.Office.Excel.Functions.SPG(AH$2, "IQ_Common_div_declared", "FQ0", $A141)*4)/D141</f>
        <v>0.10633946830265849</v>
      </c>
      <c r="AI141" s="93">
        <f>(_xll.SNL.Clients.Office.Excel.Functions.SPG(AI$2, "IQ_Common_div_declared", "FQ0", $A141)*4)/E141</f>
        <v>0.10437235543018336</v>
      </c>
      <c r="AJ141" s="93">
        <f>(_xll.SNL.Clients.Office.Excel.Functions.SPG(AJ$2, "IQ_Common_div_declared", "FQ0", $A141)*4)/F141</f>
        <v>0.13908205841446453</v>
      </c>
      <c r="AK141" s="93">
        <f>(_xll.SNL.Clients.Office.Excel.Functions.SPG(AK$2, "IQ_Common_div_declared", "FQ0", $A141)*4)/G141</f>
        <v>8.3299305839118015E-2</v>
      </c>
    </row>
    <row r="142" spans="1:37" x14ac:dyDescent="0.25">
      <c r="A142" s="66">
        <f t="shared" si="30"/>
        <v>45908</v>
      </c>
      <c r="B142" s="71">
        <v>22.49</v>
      </c>
      <c r="C142" s="71">
        <v>29.16</v>
      </c>
      <c r="D142" s="71">
        <v>14.81</v>
      </c>
      <c r="E142" s="71">
        <v>14.31</v>
      </c>
      <c r="F142" s="71">
        <v>7.26</v>
      </c>
      <c r="G142" s="71">
        <v>24.68</v>
      </c>
      <c r="H142" s="71"/>
      <c r="I142" s="71">
        <v>16.04</v>
      </c>
      <c r="J142" s="72">
        <v>3.49E-2</v>
      </c>
      <c r="K142" s="72">
        <v>3.4700000000000002E-2</v>
      </c>
      <c r="L142" s="72">
        <v>3.4300115945762766E-2</v>
      </c>
      <c r="M142" s="72">
        <v>3.49E-2</v>
      </c>
      <c r="N142" s="70">
        <f>_xll.SNL.Clients.Office.Excel.Functions.SPG(N$2, "SP_RATE_VALUE", $A142)/100</f>
        <v>3.4700000000000002E-2</v>
      </c>
      <c r="O142" s="72"/>
      <c r="P142" s="67">
        <f>_xll.SNL.Clients.Office.Excel.Functions.SPG(P$2, "IQ_BVPS", "FQ0", $A142)</f>
        <v>19.878</v>
      </c>
      <c r="Q142" s="67">
        <f>_xll.SNL.Clients.Office.Excel.Functions.SPG(Q$2, "IQ_BVPS", "FQ0", $A142)</f>
        <v>27.334</v>
      </c>
      <c r="R142" s="67">
        <f>_xll.SNL.Clients.Office.Excel.Functions.SPG(R$2, "IQ_BVPS", "FQ0", $A142)</f>
        <v>14.999000000000001</v>
      </c>
      <c r="S142" s="67">
        <f>_xll.SNL.Clients.Office.Excel.Functions.SPG(S$2, "IQ_BVPS", "FQ0", $A142)</f>
        <v>15.032999999999999</v>
      </c>
      <c r="T142" s="67">
        <f>_xll.SNL.Clients.Office.Excel.Functions.SPG(T$2, "IQ_BVPS", "FQ0", $A142)</f>
        <v>8.7080000000000002</v>
      </c>
      <c r="U142" s="67">
        <f>_xll.SNL.Clients.Office.Excel.Functions.SPG(U$2, "IQ_BVPS", "FQ0", $A142)</f>
        <v>17.164999999999999</v>
      </c>
      <c r="V142" s="67"/>
      <c r="W142" s="66">
        <f t="shared" si="22"/>
        <v>45908</v>
      </c>
      <c r="X142" s="92">
        <f t="shared" si="23"/>
        <v>1.1314015494516549</v>
      </c>
      <c r="Y142" s="92">
        <f t="shared" si="24"/>
        <v>1.0668032487012513</v>
      </c>
      <c r="Z142" s="92">
        <f t="shared" si="25"/>
        <v>0.9873991599439963</v>
      </c>
      <c r="AA142" s="92">
        <f t="shared" si="26"/>
        <v>0.951905807224107</v>
      </c>
      <c r="AB142" s="92">
        <f t="shared" si="27"/>
        <v>0.83371612310519061</v>
      </c>
      <c r="AC142" s="92">
        <f t="shared" si="28"/>
        <v>1.4378094960675794</v>
      </c>
      <c r="AD142" s="92"/>
      <c r="AE142" s="95">
        <f t="shared" si="29"/>
        <v>45908</v>
      </c>
      <c r="AF142" s="93">
        <f>(_xll.SNL.Clients.Office.Excel.Functions.SPG(AF$2, "IQ_Common_div_declared", "FQ0", $A142)*4)/B142</f>
        <v>8.5371276122721218E-2</v>
      </c>
      <c r="AG142" s="93">
        <f>(_xll.SNL.Clients.Office.Excel.Functions.SPG(AG$2, "IQ_Common_div_declared", "FQ0", $A142)*4)/C142</f>
        <v>0.1056241426611797</v>
      </c>
      <c r="AH142" s="93">
        <f>(_xll.SNL.Clients.Office.Excel.Functions.SPG(AH$2, "IQ_Common_div_declared", "FQ0", $A142)*4)/D142</f>
        <v>0.10533423362592843</v>
      </c>
      <c r="AI142" s="93">
        <f>(_xll.SNL.Clients.Office.Excel.Functions.SPG(AI$2, "IQ_Common_div_declared", "FQ0", $A142)*4)/E142</f>
        <v>0.103424178895877</v>
      </c>
      <c r="AJ142" s="93">
        <f>(_xll.SNL.Clients.Office.Excel.Functions.SPG(AJ$2, "IQ_Common_div_declared", "FQ0", $A142)*4)/F142</f>
        <v>0.13774104683195593</v>
      </c>
      <c r="AK142" s="93">
        <f>(_xll.SNL.Clients.Office.Excel.Functions.SPG(AK$2, "IQ_Common_div_declared", "FQ0", $A142)*4)/G142</f>
        <v>8.2658022690437608E-2</v>
      </c>
    </row>
    <row r="143" spans="1:37" x14ac:dyDescent="0.25">
      <c r="A143" s="66">
        <f t="shared" si="30"/>
        <v>45905</v>
      </c>
      <c r="B143" s="71">
        <v>22.44</v>
      </c>
      <c r="C143" s="71">
        <v>29.27</v>
      </c>
      <c r="D143" s="71">
        <v>14.75</v>
      </c>
      <c r="E143" s="71">
        <v>14.34</v>
      </c>
      <c r="F143" s="71">
        <v>7.24</v>
      </c>
      <c r="G143" s="71">
        <v>24.58</v>
      </c>
      <c r="H143" s="71"/>
      <c r="I143" s="71">
        <v>16.02</v>
      </c>
      <c r="J143" s="72">
        <v>3.5099999999999999E-2</v>
      </c>
      <c r="K143" s="72">
        <v>3.4799999999999998E-2</v>
      </c>
      <c r="L143" s="72">
        <v>3.4200260819162942E-2</v>
      </c>
      <c r="M143" s="72">
        <v>3.5099999999999999E-2</v>
      </c>
      <c r="N143" s="70">
        <f>_xll.SNL.Clients.Office.Excel.Functions.SPG(N$2, "SP_RATE_VALUE", $A143)/100</f>
        <v>3.4799999999999998E-2</v>
      </c>
      <c r="O143" s="72"/>
      <c r="P143" s="67">
        <f>_xll.SNL.Clients.Office.Excel.Functions.SPG(P$2, "IQ_BVPS", "FQ0", $A143)</f>
        <v>19.878</v>
      </c>
      <c r="Q143" s="67">
        <f>_xll.SNL.Clients.Office.Excel.Functions.SPG(Q$2, "IQ_BVPS", "FQ0", $A143)</f>
        <v>27.334</v>
      </c>
      <c r="R143" s="67">
        <f>_xll.SNL.Clients.Office.Excel.Functions.SPG(R$2, "IQ_BVPS", "FQ0", $A143)</f>
        <v>14.999000000000001</v>
      </c>
      <c r="S143" s="67">
        <f>_xll.SNL.Clients.Office.Excel.Functions.SPG(S$2, "IQ_BVPS", "FQ0", $A143)</f>
        <v>15.032999999999999</v>
      </c>
      <c r="T143" s="67">
        <f>_xll.SNL.Clients.Office.Excel.Functions.SPG(T$2, "IQ_BVPS", "FQ0", $A143)</f>
        <v>8.7080000000000002</v>
      </c>
      <c r="U143" s="67">
        <f>_xll.SNL.Clients.Office.Excel.Functions.SPG(U$2, "IQ_BVPS", "FQ0", $A143)</f>
        <v>17.164999999999999</v>
      </c>
      <c r="V143" s="67"/>
      <c r="W143" s="66">
        <f t="shared" si="22"/>
        <v>45905</v>
      </c>
      <c r="X143" s="92">
        <f t="shared" si="23"/>
        <v>1.1288862058557199</v>
      </c>
      <c r="Y143" s="92">
        <f t="shared" si="24"/>
        <v>1.0708275407916881</v>
      </c>
      <c r="Z143" s="92">
        <f t="shared" si="25"/>
        <v>0.98339889325955065</v>
      </c>
      <c r="AA143" s="92">
        <f t="shared" si="26"/>
        <v>0.95390141688285779</v>
      </c>
      <c r="AB143" s="92">
        <f t="shared" si="27"/>
        <v>0.83141938447404684</v>
      </c>
      <c r="AC143" s="92">
        <f t="shared" si="28"/>
        <v>1.4319836877366734</v>
      </c>
      <c r="AD143" s="92"/>
      <c r="AE143" s="95">
        <f t="shared" si="29"/>
        <v>45905</v>
      </c>
      <c r="AF143" s="93">
        <f>(_xll.SNL.Clients.Office.Excel.Functions.SPG(AF$2, "IQ_Common_div_declared", "FQ0", $A143)*4)/B143</f>
        <v>8.5561497326203204E-2</v>
      </c>
      <c r="AG143" s="93">
        <f>(_xll.SNL.Clients.Office.Excel.Functions.SPG(AG$2, "IQ_Common_div_declared", "FQ0", $A143)*4)/C143</f>
        <v>0.10522719508028698</v>
      </c>
      <c r="AH143" s="93">
        <f>(_xll.SNL.Clients.Office.Excel.Functions.SPG(AH$2, "IQ_Common_div_declared", "FQ0", $A143)*4)/D143</f>
        <v>0.10576271186440678</v>
      </c>
      <c r="AI143" s="93">
        <f>(_xll.SNL.Clients.Office.Excel.Functions.SPG(AI$2, "IQ_Common_div_declared", "FQ0", $A143)*4)/E143</f>
        <v>0.10320781032078104</v>
      </c>
      <c r="AJ143" s="93">
        <f>(_xll.SNL.Clients.Office.Excel.Functions.SPG(AJ$2, "IQ_Common_div_declared", "FQ0", $A143)*4)/F143</f>
        <v>0.13812154696132597</v>
      </c>
      <c r="AK143" s="93">
        <f>(_xll.SNL.Clients.Office.Excel.Functions.SPG(AK$2, "IQ_Common_div_declared", "FQ0", $A143)*4)/G143</f>
        <v>8.2994304312449155E-2</v>
      </c>
    </row>
    <row r="144" spans="1:37" x14ac:dyDescent="0.25">
      <c r="A144" s="66">
        <f t="shared" si="30"/>
        <v>45904</v>
      </c>
      <c r="B144" s="71">
        <v>22.37</v>
      </c>
      <c r="C144" s="71">
        <v>29.5</v>
      </c>
      <c r="D144" s="71">
        <v>14.79</v>
      </c>
      <c r="E144" s="71">
        <v>14.36</v>
      </c>
      <c r="F144" s="71">
        <v>7.18</v>
      </c>
      <c r="G144" s="71">
        <v>24.77</v>
      </c>
      <c r="H144" s="71"/>
      <c r="I144" s="71">
        <v>16.05</v>
      </c>
      <c r="J144" s="72">
        <v>3.5900000000000001E-2</v>
      </c>
      <c r="K144" s="72">
        <v>3.5499999999999997E-2</v>
      </c>
      <c r="L144" s="72">
        <v>3.470046330554899E-2</v>
      </c>
      <c r="M144" s="72">
        <v>3.5900000000000001E-2</v>
      </c>
      <c r="N144" s="70">
        <f>_xll.SNL.Clients.Office.Excel.Functions.SPG(N$2, "SP_RATE_VALUE", $A144)/100</f>
        <v>3.5499999999999997E-2</v>
      </c>
      <c r="O144" s="72"/>
      <c r="P144" s="67">
        <f>_xll.SNL.Clients.Office.Excel.Functions.SPG(P$2, "IQ_BVPS", "FQ0", $A144)</f>
        <v>19.878</v>
      </c>
      <c r="Q144" s="67">
        <f>_xll.SNL.Clients.Office.Excel.Functions.SPG(Q$2, "IQ_BVPS", "FQ0", $A144)</f>
        <v>27.334</v>
      </c>
      <c r="R144" s="67">
        <f>_xll.SNL.Clients.Office.Excel.Functions.SPG(R$2, "IQ_BVPS", "FQ0", $A144)</f>
        <v>14.999000000000001</v>
      </c>
      <c r="S144" s="67">
        <f>_xll.SNL.Clients.Office.Excel.Functions.SPG(S$2, "IQ_BVPS", "FQ0", $A144)</f>
        <v>15.032999999999999</v>
      </c>
      <c r="T144" s="67">
        <f>_xll.SNL.Clients.Office.Excel.Functions.SPG(T$2, "IQ_BVPS", "FQ0", $A144)</f>
        <v>8.7080000000000002</v>
      </c>
      <c r="U144" s="67">
        <f>_xll.SNL.Clients.Office.Excel.Functions.SPG(U$2, "IQ_BVPS", "FQ0", $A144)</f>
        <v>17.164999999999999</v>
      </c>
      <c r="V144" s="67"/>
      <c r="W144" s="66">
        <f t="shared" si="22"/>
        <v>45904</v>
      </c>
      <c r="X144" s="92">
        <f t="shared" si="23"/>
        <v>1.1253647248214107</v>
      </c>
      <c r="Y144" s="92">
        <f t="shared" si="24"/>
        <v>1.079241969708056</v>
      </c>
      <c r="Z144" s="92">
        <f t="shared" si="25"/>
        <v>0.9860657377158476</v>
      </c>
      <c r="AA144" s="92">
        <f t="shared" si="26"/>
        <v>0.95523182332202483</v>
      </c>
      <c r="AB144" s="92">
        <f t="shared" si="27"/>
        <v>0.82452916858061542</v>
      </c>
      <c r="AC144" s="92">
        <f t="shared" si="28"/>
        <v>1.4430527235653947</v>
      </c>
      <c r="AD144" s="92"/>
      <c r="AE144" s="95">
        <f t="shared" si="29"/>
        <v>45904</v>
      </c>
      <c r="AF144" s="93">
        <f>(_xll.SNL.Clients.Office.Excel.Functions.SPG(AF$2, "IQ_Common_div_declared", "FQ0", $A144)*4)/B144</f>
        <v>8.5829235583370578E-2</v>
      </c>
      <c r="AG144" s="93">
        <f>(_xll.SNL.Clients.Office.Excel.Functions.SPG(AG$2, "IQ_Common_div_declared", "FQ0", $A144)*4)/C144</f>
        <v>0.10440677966101695</v>
      </c>
      <c r="AH144" s="93">
        <f>(_xll.SNL.Clients.Office.Excel.Functions.SPG(AH$2, "IQ_Common_div_declared", "FQ0", $A144)*4)/D144</f>
        <v>0.1054766734279919</v>
      </c>
      <c r="AI144" s="93">
        <f>(_xll.SNL.Clients.Office.Excel.Functions.SPG(AI$2, "IQ_Common_div_declared", "FQ0", $A144)*4)/E144</f>
        <v>0.10306406685236769</v>
      </c>
      <c r="AJ144" s="93">
        <f>(_xll.SNL.Clients.Office.Excel.Functions.SPG(AJ$2, "IQ_Common_div_declared", "FQ0", $A144)*4)/F144</f>
        <v>0.1392757660167131</v>
      </c>
      <c r="AK144" s="93">
        <f>(_xll.SNL.Clients.Office.Excel.Functions.SPG(AK$2, "IQ_Common_div_declared", "FQ0", $A144)*4)/G144</f>
        <v>8.2357690754945506E-2</v>
      </c>
    </row>
    <row r="145" spans="1:37" x14ac:dyDescent="0.25">
      <c r="A145" s="66">
        <f t="shared" si="30"/>
        <v>45903</v>
      </c>
      <c r="B145" s="71">
        <v>22.32</v>
      </c>
      <c r="C145" s="71">
        <v>29.4</v>
      </c>
      <c r="D145" s="71">
        <v>14.66</v>
      </c>
      <c r="E145" s="71">
        <v>14.22</v>
      </c>
      <c r="F145" s="71">
        <v>7.13</v>
      </c>
      <c r="G145" s="71">
        <v>24.57</v>
      </c>
      <c r="H145" s="71"/>
      <c r="I145" s="71">
        <v>15.96</v>
      </c>
      <c r="J145" s="72">
        <v>3.61E-2</v>
      </c>
      <c r="K145" s="72">
        <v>3.5799999999999998E-2</v>
      </c>
      <c r="L145" s="72">
        <v>3.520026056745551E-2</v>
      </c>
      <c r="M145" s="72">
        <v>3.61E-2</v>
      </c>
      <c r="N145" s="70">
        <f>_xll.SNL.Clients.Office.Excel.Functions.SPG(N$2, "SP_RATE_VALUE", $A145)/100</f>
        <v>3.5799999999999998E-2</v>
      </c>
      <c r="O145" s="72"/>
      <c r="P145" s="67">
        <f>_xll.SNL.Clients.Office.Excel.Functions.SPG(P$2, "IQ_BVPS", "FQ0", $A145)</f>
        <v>19.878</v>
      </c>
      <c r="Q145" s="67">
        <f>_xll.SNL.Clients.Office.Excel.Functions.SPG(Q$2, "IQ_BVPS", "FQ0", $A145)</f>
        <v>27.334</v>
      </c>
      <c r="R145" s="67">
        <f>_xll.SNL.Clients.Office.Excel.Functions.SPG(R$2, "IQ_BVPS", "FQ0", $A145)</f>
        <v>14.999000000000001</v>
      </c>
      <c r="S145" s="67">
        <f>_xll.SNL.Clients.Office.Excel.Functions.SPG(S$2, "IQ_BVPS", "FQ0", $A145)</f>
        <v>15.032999999999999</v>
      </c>
      <c r="T145" s="67">
        <f>_xll.SNL.Clients.Office.Excel.Functions.SPG(T$2, "IQ_BVPS", "FQ0", $A145)</f>
        <v>8.7080000000000002</v>
      </c>
      <c r="U145" s="67">
        <f>_xll.SNL.Clients.Office.Excel.Functions.SPG(U$2, "IQ_BVPS", "FQ0", $A145)</f>
        <v>17.164999999999999</v>
      </c>
      <c r="V145" s="67"/>
      <c r="W145" s="66">
        <f t="shared" si="22"/>
        <v>45903</v>
      </c>
      <c r="X145" s="92">
        <f t="shared" si="23"/>
        <v>1.1228493812254754</v>
      </c>
      <c r="Y145" s="92">
        <f t="shared" si="24"/>
        <v>1.0755835223531134</v>
      </c>
      <c r="Z145" s="92">
        <f t="shared" si="25"/>
        <v>0.97739849323288219</v>
      </c>
      <c r="AA145" s="92">
        <f t="shared" si="26"/>
        <v>0.94591897824785476</v>
      </c>
      <c r="AB145" s="92">
        <f t="shared" si="27"/>
        <v>0.81878732200275606</v>
      </c>
      <c r="AC145" s="92">
        <f t="shared" si="28"/>
        <v>1.431401106903583</v>
      </c>
      <c r="AD145" s="92"/>
      <c r="AE145" s="95">
        <f t="shared" si="29"/>
        <v>45903</v>
      </c>
      <c r="AF145" s="93">
        <f>(_xll.SNL.Clients.Office.Excel.Functions.SPG(AF$2, "IQ_Common_div_declared", "FQ0", $A145)*4)/B145</f>
        <v>8.6021505376344079E-2</v>
      </c>
      <c r="AG145" s="93">
        <f>(_xll.SNL.Clients.Office.Excel.Functions.SPG(AG$2, "IQ_Common_div_declared", "FQ0", $A145)*4)/C145</f>
        <v>0.10476190476190476</v>
      </c>
      <c r="AH145" s="93">
        <f>(_xll.SNL.Clients.Office.Excel.Functions.SPG(AH$2, "IQ_Common_div_declared", "FQ0", $A145)*4)/D145</f>
        <v>0.10641200545702592</v>
      </c>
      <c r="AI145" s="93">
        <f>(_xll.SNL.Clients.Office.Excel.Functions.SPG(AI$2, "IQ_Common_div_declared", "FQ0", $A145)*4)/E145</f>
        <v>0.1040787623066104</v>
      </c>
      <c r="AJ145" s="93">
        <f>(_xll.SNL.Clients.Office.Excel.Functions.SPG(AJ$2, "IQ_Common_div_declared", "FQ0", $A145)*4)/F145</f>
        <v>0.14025245441795231</v>
      </c>
      <c r="AK145" s="93">
        <f>(_xll.SNL.Clients.Office.Excel.Functions.SPG(AK$2, "IQ_Common_div_declared", "FQ0", $A145)*4)/G145</f>
        <v>8.3028083028083025E-2</v>
      </c>
    </row>
    <row r="146" spans="1:37" x14ac:dyDescent="0.25">
      <c r="A146" s="66">
        <f t="shared" si="30"/>
        <v>45902</v>
      </c>
      <c r="B146" s="71">
        <v>22.32</v>
      </c>
      <c r="C146" s="71">
        <v>29.59</v>
      </c>
      <c r="D146" s="71">
        <v>14.75</v>
      </c>
      <c r="E146" s="71">
        <v>14.23</v>
      </c>
      <c r="F146" s="71">
        <v>7.13</v>
      </c>
      <c r="G146" s="71">
        <v>24.51</v>
      </c>
      <c r="H146" s="71"/>
      <c r="I146" s="71">
        <v>16.03</v>
      </c>
      <c r="J146" s="72">
        <v>3.6600000000000001E-2</v>
      </c>
      <c r="K146" s="72">
        <v>3.6299999999999999E-2</v>
      </c>
      <c r="L146" s="72">
        <v>3.5700260441784204E-2</v>
      </c>
      <c r="M146" s="72">
        <v>3.6600000000000001E-2</v>
      </c>
      <c r="N146" s="70">
        <f>_xll.SNL.Clients.Office.Excel.Functions.SPG(N$2, "SP_RATE_VALUE", $A146)/100</f>
        <v>3.6299999999999999E-2</v>
      </c>
      <c r="O146" s="72"/>
      <c r="P146" s="67">
        <f>_xll.SNL.Clients.Office.Excel.Functions.SPG(P$2, "IQ_BVPS", "FQ0", $A146)</f>
        <v>19.878</v>
      </c>
      <c r="Q146" s="67">
        <f>_xll.SNL.Clients.Office.Excel.Functions.SPG(Q$2, "IQ_BVPS", "FQ0", $A146)</f>
        <v>27.334</v>
      </c>
      <c r="R146" s="67">
        <f>_xll.SNL.Clients.Office.Excel.Functions.SPG(R$2, "IQ_BVPS", "FQ0", $A146)</f>
        <v>14.999000000000001</v>
      </c>
      <c r="S146" s="67">
        <f>_xll.SNL.Clients.Office.Excel.Functions.SPG(S$2, "IQ_BVPS", "FQ0", $A146)</f>
        <v>15.032999999999999</v>
      </c>
      <c r="T146" s="67">
        <f>_xll.SNL.Clients.Office.Excel.Functions.SPG(T$2, "IQ_BVPS", "FQ0", $A146)</f>
        <v>8.7080000000000002</v>
      </c>
      <c r="U146" s="67">
        <f>_xll.SNL.Clients.Office.Excel.Functions.SPG(U$2, "IQ_BVPS", "FQ0", $A146)</f>
        <v>17.164999999999999</v>
      </c>
      <c r="V146" s="67"/>
      <c r="W146" s="66">
        <f t="shared" si="22"/>
        <v>45902</v>
      </c>
      <c r="X146" s="92">
        <f t="shared" si="23"/>
        <v>1.1228493812254754</v>
      </c>
      <c r="Y146" s="92">
        <f t="shared" si="24"/>
        <v>1.0825345723275042</v>
      </c>
      <c r="Z146" s="92">
        <f t="shared" si="25"/>
        <v>0.98339889325955065</v>
      </c>
      <c r="AA146" s="92">
        <f t="shared" si="26"/>
        <v>0.94658418146743839</v>
      </c>
      <c r="AB146" s="92">
        <f t="shared" si="27"/>
        <v>0.81878732200275606</v>
      </c>
      <c r="AC146" s="92">
        <f t="shared" si="28"/>
        <v>1.4279056219050394</v>
      </c>
      <c r="AD146" s="92"/>
      <c r="AE146" s="95">
        <f t="shared" si="29"/>
        <v>45902</v>
      </c>
      <c r="AF146" s="93">
        <f>(_xll.SNL.Clients.Office.Excel.Functions.SPG(AF$2, "IQ_Common_div_declared", "FQ0", $A146)*4)/B146</f>
        <v>8.6021505376344079E-2</v>
      </c>
      <c r="AG146" s="93">
        <f>(_xll.SNL.Clients.Office.Excel.Functions.SPG(AG$2, "IQ_Common_div_declared", "FQ0", $A146)*4)/C146</f>
        <v>0.10408921933085502</v>
      </c>
      <c r="AH146" s="93">
        <f>(_xll.SNL.Clients.Office.Excel.Functions.SPG(AH$2, "IQ_Common_div_declared", "FQ0", $A146)*4)/D146</f>
        <v>0.10576271186440678</v>
      </c>
      <c r="AI146" s="93">
        <f>(_xll.SNL.Clients.Office.Excel.Functions.SPG(AI$2, "IQ_Common_div_declared", "FQ0", $A146)*4)/E146</f>
        <v>0.10400562192550948</v>
      </c>
      <c r="AJ146" s="93">
        <f>(_xll.SNL.Clients.Office.Excel.Functions.SPG(AJ$2, "IQ_Common_div_declared", "FQ0", $A146)*4)/F146</f>
        <v>0.14025245441795231</v>
      </c>
      <c r="AK146" s="93">
        <f>(_xll.SNL.Clients.Office.Excel.Functions.SPG(AK$2, "IQ_Common_div_declared", "FQ0", $A146)*4)/G146</f>
        <v>8.3231334149326805E-2</v>
      </c>
    </row>
    <row r="147" spans="1:37" x14ac:dyDescent="0.25">
      <c r="A147" s="66">
        <f t="shared" si="30"/>
        <v>45901</v>
      </c>
      <c r="B147" s="71">
        <v>22.4</v>
      </c>
      <c r="C147" s="71">
        <v>29.97</v>
      </c>
      <c r="D147" s="71">
        <v>14.92</v>
      </c>
      <c r="E147" s="71">
        <v>14.34</v>
      </c>
      <c r="F147" s="71">
        <v>7.21</v>
      </c>
      <c r="G147" s="71">
        <v>24.45</v>
      </c>
      <c r="H147" s="71"/>
      <c r="I147" s="71">
        <v>16.100000000000001</v>
      </c>
      <c r="J147" s="72">
        <v>3.5900000000000001E-2</v>
      </c>
      <c r="K147" s="72">
        <v>3.5799999999999998E-2</v>
      </c>
      <c r="L147" s="72">
        <v>3.5600028959392516E-2</v>
      </c>
      <c r="M147" s="72" t="e">
        <v>#VALUE!</v>
      </c>
      <c r="N147" s="70" t="e">
        <f>_xll.SNL.Clients.Office.Excel.Functions.SPG(N$2, "SP_RATE_VALUE", $A147)/100</f>
        <v>#VALUE!</v>
      </c>
      <c r="O147" s="72"/>
      <c r="P147" s="67">
        <f>_xll.SNL.Clients.Office.Excel.Functions.SPG(P$2, "IQ_BVPS", "FQ0", $A147)</f>
        <v>19.878</v>
      </c>
      <c r="Q147" s="67">
        <f>_xll.SNL.Clients.Office.Excel.Functions.SPG(Q$2, "IQ_BVPS", "FQ0", $A147)</f>
        <v>27.334</v>
      </c>
      <c r="R147" s="67">
        <f>_xll.SNL.Clients.Office.Excel.Functions.SPG(R$2, "IQ_BVPS", "FQ0", $A147)</f>
        <v>14.999000000000001</v>
      </c>
      <c r="S147" s="67">
        <f>_xll.SNL.Clients.Office.Excel.Functions.SPG(S$2, "IQ_BVPS", "FQ0", $A147)</f>
        <v>15.032999999999999</v>
      </c>
      <c r="T147" s="67">
        <f>_xll.SNL.Clients.Office.Excel.Functions.SPG(T$2, "IQ_BVPS", "FQ0", $A147)</f>
        <v>8.7080000000000002</v>
      </c>
      <c r="U147" s="67">
        <f>_xll.SNL.Clients.Office.Excel.Functions.SPG(U$2, "IQ_BVPS", "FQ0", $A147)</f>
        <v>17.164999999999999</v>
      </c>
      <c r="V147" s="67"/>
      <c r="W147" s="66">
        <f t="shared" si="22"/>
        <v>45901</v>
      </c>
      <c r="X147" s="92">
        <f t="shared" si="23"/>
        <v>1.1268739309789717</v>
      </c>
      <c r="Y147" s="92">
        <f t="shared" si="24"/>
        <v>1.0964366722762859</v>
      </c>
      <c r="Z147" s="92">
        <f t="shared" si="25"/>
        <v>0.99473298219881323</v>
      </c>
      <c r="AA147" s="92">
        <f t="shared" si="26"/>
        <v>0.95390141688285779</v>
      </c>
      <c r="AB147" s="92">
        <f t="shared" si="27"/>
        <v>0.82797427652733113</v>
      </c>
      <c r="AC147" s="92">
        <f t="shared" si="28"/>
        <v>1.4244101369064959</v>
      </c>
      <c r="AD147" s="92"/>
      <c r="AE147" s="95">
        <f t="shared" si="29"/>
        <v>45901</v>
      </c>
      <c r="AF147" s="93">
        <f>(_xll.SNL.Clients.Office.Excel.Functions.SPG(AF$2, "IQ_Common_div_declared", "FQ0", $A147)*4)/B147</f>
        <v>8.5714285714285715E-2</v>
      </c>
      <c r="AG147" s="93">
        <f>(_xll.SNL.Clients.Office.Excel.Functions.SPG(AG$2, "IQ_Common_div_declared", "FQ0", $A147)*4)/C147</f>
        <v>0.10276943610276944</v>
      </c>
      <c r="AH147" s="93">
        <f>(_xll.SNL.Clients.Office.Excel.Functions.SPG(AH$2, "IQ_Common_div_declared", "FQ0", $A147)*4)/D147</f>
        <v>0.10455764075067024</v>
      </c>
      <c r="AI147" s="93">
        <f>(_xll.SNL.Clients.Office.Excel.Functions.SPG(AI$2, "IQ_Common_div_declared", "FQ0", $A147)*4)/E147</f>
        <v>0.10320781032078104</v>
      </c>
      <c r="AJ147" s="93">
        <f>(_xll.SNL.Clients.Office.Excel.Functions.SPG(AJ$2, "IQ_Common_div_declared", "FQ0", $A147)*4)/F147</f>
        <v>0.13869625520110956</v>
      </c>
      <c r="AK147" s="93">
        <f>(_xll.SNL.Clients.Office.Excel.Functions.SPG(AK$2, "IQ_Common_div_declared", "FQ0", $A147)*4)/G147</f>
        <v>8.3435582822085894E-2</v>
      </c>
    </row>
    <row r="148" spans="1:37" x14ac:dyDescent="0.25">
      <c r="A148" s="66">
        <f t="shared" si="30"/>
        <v>45898</v>
      </c>
      <c r="B148" s="71">
        <v>22.4</v>
      </c>
      <c r="C148" s="71">
        <v>29.97</v>
      </c>
      <c r="D148" s="71">
        <v>14.92</v>
      </c>
      <c r="E148" s="71">
        <v>14.34</v>
      </c>
      <c r="F148" s="71">
        <v>7.21</v>
      </c>
      <c r="G148" s="71">
        <v>24.45</v>
      </c>
      <c r="H148" s="71"/>
      <c r="I148" s="71">
        <v>16.100000000000001</v>
      </c>
      <c r="J148" s="72">
        <v>3.5900000000000001E-2</v>
      </c>
      <c r="K148" s="72">
        <v>3.5799999999999998E-2</v>
      </c>
      <c r="L148" s="72">
        <v>3.5600028959392516E-2</v>
      </c>
      <c r="M148" s="72">
        <v>3.5900000000000001E-2</v>
      </c>
      <c r="N148" s="70">
        <f>_xll.SNL.Clients.Office.Excel.Functions.SPG(N$2, "SP_RATE_VALUE", $A148)/100</f>
        <v>3.5799999999999998E-2</v>
      </c>
      <c r="O148" s="72"/>
      <c r="P148" s="67">
        <f>_xll.SNL.Clients.Office.Excel.Functions.SPG(P$2, "IQ_BVPS", "FQ0", $A148)</f>
        <v>19.878</v>
      </c>
      <c r="Q148" s="67">
        <f>_xll.SNL.Clients.Office.Excel.Functions.SPG(Q$2, "IQ_BVPS", "FQ0", $A148)</f>
        <v>27.334</v>
      </c>
      <c r="R148" s="67">
        <f>_xll.SNL.Clients.Office.Excel.Functions.SPG(R$2, "IQ_BVPS", "FQ0", $A148)</f>
        <v>14.999000000000001</v>
      </c>
      <c r="S148" s="67">
        <f>_xll.SNL.Clients.Office.Excel.Functions.SPG(S$2, "IQ_BVPS", "FQ0", $A148)</f>
        <v>15.032999999999999</v>
      </c>
      <c r="T148" s="67">
        <f>_xll.SNL.Clients.Office.Excel.Functions.SPG(T$2, "IQ_BVPS", "FQ0", $A148)</f>
        <v>8.7080000000000002</v>
      </c>
      <c r="U148" s="67">
        <f>_xll.SNL.Clients.Office.Excel.Functions.SPG(U$2, "IQ_BVPS", "FQ0", $A148)</f>
        <v>17.164999999999999</v>
      </c>
      <c r="V148" s="67"/>
      <c r="W148" s="66">
        <f t="shared" si="22"/>
        <v>45898</v>
      </c>
      <c r="X148" s="92">
        <f t="shared" si="23"/>
        <v>1.1268739309789717</v>
      </c>
      <c r="Y148" s="92">
        <f t="shared" si="24"/>
        <v>1.0964366722762859</v>
      </c>
      <c r="Z148" s="92">
        <f t="shared" si="25"/>
        <v>0.99473298219881323</v>
      </c>
      <c r="AA148" s="92">
        <f t="shared" si="26"/>
        <v>0.95390141688285779</v>
      </c>
      <c r="AB148" s="92">
        <f t="shared" si="27"/>
        <v>0.82797427652733113</v>
      </c>
      <c r="AC148" s="92">
        <f t="shared" si="28"/>
        <v>1.4244101369064959</v>
      </c>
      <c r="AD148" s="92"/>
      <c r="AE148" s="95">
        <f t="shared" si="29"/>
        <v>45898</v>
      </c>
      <c r="AF148" s="93">
        <f>(_xll.SNL.Clients.Office.Excel.Functions.SPG(AF$2, "IQ_Common_div_declared", "FQ0", $A148)*4)/B148</f>
        <v>8.5714285714285715E-2</v>
      </c>
      <c r="AG148" s="93">
        <f>(_xll.SNL.Clients.Office.Excel.Functions.SPG(AG$2, "IQ_Common_div_declared", "FQ0", $A148)*4)/C148</f>
        <v>0.10276943610276944</v>
      </c>
      <c r="AH148" s="93">
        <f>(_xll.SNL.Clients.Office.Excel.Functions.SPG(AH$2, "IQ_Common_div_declared", "FQ0", $A148)*4)/D148</f>
        <v>0.10455764075067024</v>
      </c>
      <c r="AI148" s="93">
        <f>(_xll.SNL.Clients.Office.Excel.Functions.SPG(AI$2, "IQ_Common_div_declared", "FQ0", $A148)*4)/E148</f>
        <v>0.10320781032078104</v>
      </c>
      <c r="AJ148" s="93">
        <f>(_xll.SNL.Clients.Office.Excel.Functions.SPG(AJ$2, "IQ_Common_div_declared", "FQ0", $A148)*4)/F148</f>
        <v>0.13869625520110956</v>
      </c>
      <c r="AK148" s="93">
        <f>(_xll.SNL.Clients.Office.Excel.Functions.SPG(AK$2, "IQ_Common_div_declared", "FQ0", $A148)*4)/G148</f>
        <v>8.3435582822085894E-2</v>
      </c>
    </row>
    <row r="149" spans="1:37" x14ac:dyDescent="0.25">
      <c r="A149" s="66">
        <f t="shared" si="30"/>
        <v>45897</v>
      </c>
      <c r="B149" s="71">
        <v>22.25</v>
      </c>
      <c r="C149" s="71">
        <v>29.8</v>
      </c>
      <c r="D149" s="71">
        <v>14.78</v>
      </c>
      <c r="E149" s="71">
        <v>14.22</v>
      </c>
      <c r="F149" s="71">
        <v>7.13</v>
      </c>
      <c r="G149" s="71">
        <v>24.29</v>
      </c>
      <c r="H149" s="71"/>
      <c r="I149" s="71">
        <v>16.03</v>
      </c>
      <c r="J149" s="72">
        <v>3.6200000000000003E-2</v>
      </c>
      <c r="K149" s="72">
        <v>3.6000000000000004E-2</v>
      </c>
      <c r="L149" s="72">
        <v>3.5600115800308529E-2</v>
      </c>
      <c r="M149" s="72">
        <v>3.6200000000000003E-2</v>
      </c>
      <c r="N149" s="70">
        <f>_xll.SNL.Clients.Office.Excel.Functions.SPG(N$2, "SP_RATE_VALUE", $A149)/100</f>
        <v>3.6000000000000004E-2</v>
      </c>
      <c r="O149" s="72"/>
      <c r="P149" s="67">
        <f>_xll.SNL.Clients.Office.Excel.Functions.SPG(P$2, "IQ_BVPS", "FQ0", $A149)</f>
        <v>19.878</v>
      </c>
      <c r="Q149" s="67">
        <f>_xll.SNL.Clients.Office.Excel.Functions.SPG(Q$2, "IQ_BVPS", "FQ0", $A149)</f>
        <v>27.334</v>
      </c>
      <c r="R149" s="67">
        <f>_xll.SNL.Clients.Office.Excel.Functions.SPG(R$2, "IQ_BVPS", "FQ0", $A149)</f>
        <v>14.999000000000001</v>
      </c>
      <c r="S149" s="67">
        <f>_xll.SNL.Clients.Office.Excel.Functions.SPG(S$2, "IQ_BVPS", "FQ0", $A149)</f>
        <v>15.032999999999999</v>
      </c>
      <c r="T149" s="67">
        <f>_xll.SNL.Clients.Office.Excel.Functions.SPG(T$2, "IQ_BVPS", "FQ0", $A149)</f>
        <v>8.7080000000000002</v>
      </c>
      <c r="U149" s="67">
        <f>_xll.SNL.Clients.Office.Excel.Functions.SPG(U$2, "IQ_BVPS", "FQ0", $A149)</f>
        <v>17.164999999999999</v>
      </c>
      <c r="V149" s="67"/>
      <c r="W149" s="66">
        <f t="shared" si="22"/>
        <v>45897</v>
      </c>
      <c r="X149" s="92">
        <f t="shared" si="23"/>
        <v>1.119327900191166</v>
      </c>
      <c r="Y149" s="92">
        <f t="shared" si="24"/>
        <v>1.0902173117728837</v>
      </c>
      <c r="Z149" s="92">
        <f t="shared" si="25"/>
        <v>0.98539902660177336</v>
      </c>
      <c r="AA149" s="92">
        <f t="shared" si="26"/>
        <v>0.94591897824785476</v>
      </c>
      <c r="AB149" s="92">
        <f t="shared" si="27"/>
        <v>0.81878732200275606</v>
      </c>
      <c r="AC149" s="92">
        <f t="shared" si="28"/>
        <v>1.4150888435770463</v>
      </c>
      <c r="AD149" s="92"/>
      <c r="AE149" s="95">
        <f t="shared" si="29"/>
        <v>45897</v>
      </c>
      <c r="AF149" s="93">
        <f>(_xll.SNL.Clients.Office.Excel.Functions.SPG(AF$2, "IQ_Common_div_declared", "FQ0", $A149)*4)/B149</f>
        <v>8.6292134831460671E-2</v>
      </c>
      <c r="AG149" s="93">
        <f>(_xll.SNL.Clients.Office.Excel.Functions.SPG(AG$2, "IQ_Common_div_declared", "FQ0", $A149)*4)/C149</f>
        <v>0.10335570469798658</v>
      </c>
      <c r="AH149" s="93">
        <f>(_xll.SNL.Clients.Office.Excel.Functions.SPG(AH$2, "IQ_Common_div_declared", "FQ0", $A149)*4)/D149</f>
        <v>0.10554803788903926</v>
      </c>
      <c r="AI149" s="93">
        <f>(_xll.SNL.Clients.Office.Excel.Functions.SPG(AI$2, "IQ_Common_div_declared", "FQ0", $A149)*4)/E149</f>
        <v>0.1040787623066104</v>
      </c>
      <c r="AJ149" s="93">
        <f>(_xll.SNL.Clients.Office.Excel.Functions.SPG(AJ$2, "IQ_Common_div_declared", "FQ0", $A149)*4)/F149</f>
        <v>0.14025245441795231</v>
      </c>
      <c r="AK149" s="93">
        <f>(_xll.SNL.Clients.Office.Excel.Functions.SPG(AK$2, "IQ_Common_div_declared", "FQ0", $A149)*4)/G149</f>
        <v>8.3985179086043638E-2</v>
      </c>
    </row>
    <row r="150" spans="1:37" x14ac:dyDescent="0.25">
      <c r="A150" s="66">
        <f t="shared" si="30"/>
        <v>45896</v>
      </c>
      <c r="B150" s="71">
        <v>22.31</v>
      </c>
      <c r="C150" s="71">
        <v>29.84</v>
      </c>
      <c r="D150" s="71">
        <v>14.72</v>
      </c>
      <c r="E150" s="71">
        <v>14.21</v>
      </c>
      <c r="F150" s="71">
        <v>7.15</v>
      </c>
      <c r="G150" s="71">
        <v>24.25</v>
      </c>
      <c r="H150" s="71"/>
      <c r="I150" s="71">
        <v>15.98</v>
      </c>
      <c r="J150" s="72">
        <v>3.5900000000000001E-2</v>
      </c>
      <c r="K150" s="72">
        <v>3.5900000000000001E-2</v>
      </c>
      <c r="L150" s="72">
        <v>3.5900000000000043E-2</v>
      </c>
      <c r="M150" s="72">
        <v>3.5900000000000001E-2</v>
      </c>
      <c r="N150" s="70">
        <f>_xll.SNL.Clients.Office.Excel.Functions.SPG(N$2, "SP_RATE_VALUE", $A150)/100</f>
        <v>3.5900000000000001E-2</v>
      </c>
      <c r="O150" s="72"/>
      <c r="P150" s="67">
        <f>_xll.SNL.Clients.Office.Excel.Functions.SPG(P$2, "IQ_BVPS", "FQ0", $A150)</f>
        <v>19.878</v>
      </c>
      <c r="Q150" s="67">
        <f>_xll.SNL.Clients.Office.Excel.Functions.SPG(Q$2, "IQ_BVPS", "FQ0", $A150)</f>
        <v>27.334</v>
      </c>
      <c r="R150" s="67">
        <f>_xll.SNL.Clients.Office.Excel.Functions.SPG(R$2, "IQ_BVPS", "FQ0", $A150)</f>
        <v>14.999000000000001</v>
      </c>
      <c r="S150" s="67">
        <f>_xll.SNL.Clients.Office.Excel.Functions.SPG(S$2, "IQ_BVPS", "FQ0", $A150)</f>
        <v>15.032999999999999</v>
      </c>
      <c r="T150" s="67">
        <f>_xll.SNL.Clients.Office.Excel.Functions.SPG(T$2, "IQ_BVPS", "FQ0", $A150)</f>
        <v>8.7080000000000002</v>
      </c>
      <c r="U150" s="67">
        <f>_xll.SNL.Clients.Office.Excel.Functions.SPG(U$2, "IQ_BVPS", "FQ0", $A150)</f>
        <v>17.164999999999999</v>
      </c>
      <c r="V150" s="67"/>
      <c r="W150" s="66">
        <f t="shared" si="22"/>
        <v>45896</v>
      </c>
      <c r="X150" s="92">
        <f t="shared" si="23"/>
        <v>1.1223463125062882</v>
      </c>
      <c r="Y150" s="92">
        <f t="shared" si="24"/>
        <v>1.0916806907148606</v>
      </c>
      <c r="Z150" s="92">
        <f t="shared" si="25"/>
        <v>0.98139875991732783</v>
      </c>
      <c r="AA150" s="92">
        <f t="shared" si="26"/>
        <v>0.94525377502827124</v>
      </c>
      <c r="AB150" s="92">
        <f t="shared" si="27"/>
        <v>0.82108406063389994</v>
      </c>
      <c r="AC150" s="92">
        <f t="shared" si="28"/>
        <v>1.412758520244684</v>
      </c>
      <c r="AD150" s="92"/>
      <c r="AE150" s="95">
        <f t="shared" si="29"/>
        <v>45896</v>
      </c>
      <c r="AF150" s="93">
        <f>(_xll.SNL.Clients.Office.Excel.Functions.SPG(AF$2, "IQ_Common_div_declared", "FQ0", $A150)*4)/B150</f>
        <v>8.6060062752129088E-2</v>
      </c>
      <c r="AG150" s="93">
        <f>(_xll.SNL.Clients.Office.Excel.Functions.SPG(AG$2, "IQ_Common_div_declared", "FQ0", $A150)*4)/C150</f>
        <v>0.1032171581769437</v>
      </c>
      <c r="AH150" s="93">
        <f>(_xll.SNL.Clients.Office.Excel.Functions.SPG(AH$2, "IQ_Common_div_declared", "FQ0", $A150)*4)/D150</f>
        <v>0.10597826086956522</v>
      </c>
      <c r="AI150" s="93">
        <f>(_xll.SNL.Clients.Office.Excel.Functions.SPG(AI$2, "IQ_Common_div_declared", "FQ0", $A150)*4)/E150</f>
        <v>0.10415200562983813</v>
      </c>
      <c r="AJ150" s="93">
        <f>(_xll.SNL.Clients.Office.Excel.Functions.SPG(AJ$2, "IQ_Common_div_declared", "FQ0", $A150)*4)/F150</f>
        <v>0.13986013986013984</v>
      </c>
      <c r="AK150" s="93">
        <f>(_xll.SNL.Clients.Office.Excel.Functions.SPG(AK$2, "IQ_Common_div_declared", "FQ0", $A150)*4)/G150</f>
        <v>8.4123711340206186E-2</v>
      </c>
    </row>
    <row r="151" spans="1:37" x14ac:dyDescent="0.25">
      <c r="A151" s="66">
        <f t="shared" si="30"/>
        <v>45895</v>
      </c>
      <c r="B151" s="71">
        <v>22.25</v>
      </c>
      <c r="C151" s="71">
        <v>30.03</v>
      </c>
      <c r="D151" s="71">
        <v>14.73</v>
      </c>
      <c r="E151" s="71">
        <v>14.17</v>
      </c>
      <c r="F151" s="71">
        <v>7.05</v>
      </c>
      <c r="G151" s="71">
        <v>24.15</v>
      </c>
      <c r="H151" s="71"/>
      <c r="I151" s="71">
        <v>15.92</v>
      </c>
      <c r="J151" s="72">
        <v>3.61E-2</v>
      </c>
      <c r="K151" s="72">
        <v>3.6299999999999999E-2</v>
      </c>
      <c r="L151" s="72">
        <v>3.6700115826388435E-2</v>
      </c>
      <c r="M151" s="72">
        <v>3.61E-2</v>
      </c>
      <c r="N151" s="70">
        <f>_xll.SNL.Clients.Office.Excel.Functions.SPG(N$2, "SP_RATE_VALUE", $A151)/100</f>
        <v>3.6299999999999999E-2</v>
      </c>
      <c r="O151" s="72"/>
      <c r="P151" s="67">
        <f>_xll.SNL.Clients.Office.Excel.Functions.SPG(P$2, "IQ_BVPS", "FQ0", $A151)</f>
        <v>19.878</v>
      </c>
      <c r="Q151" s="67">
        <f>_xll.SNL.Clients.Office.Excel.Functions.SPG(Q$2, "IQ_BVPS", "FQ0", $A151)</f>
        <v>27.334</v>
      </c>
      <c r="R151" s="67">
        <f>_xll.SNL.Clients.Office.Excel.Functions.SPG(R$2, "IQ_BVPS", "FQ0", $A151)</f>
        <v>14.999000000000001</v>
      </c>
      <c r="S151" s="67">
        <f>_xll.SNL.Clients.Office.Excel.Functions.SPG(S$2, "IQ_BVPS", "FQ0", $A151)</f>
        <v>15.032999999999999</v>
      </c>
      <c r="T151" s="67">
        <f>_xll.SNL.Clients.Office.Excel.Functions.SPG(T$2, "IQ_BVPS", "FQ0", $A151)</f>
        <v>8.7080000000000002</v>
      </c>
      <c r="U151" s="67">
        <f>_xll.SNL.Clients.Office.Excel.Functions.SPG(U$2, "IQ_BVPS", "FQ0", $A151)</f>
        <v>17.164999999999999</v>
      </c>
      <c r="V151" s="67"/>
      <c r="W151" s="66">
        <f t="shared" si="22"/>
        <v>45895</v>
      </c>
      <c r="X151" s="92">
        <f t="shared" si="23"/>
        <v>1.119327900191166</v>
      </c>
      <c r="Y151" s="92">
        <f t="shared" si="24"/>
        <v>1.0986317406892516</v>
      </c>
      <c r="Z151" s="92">
        <f t="shared" si="25"/>
        <v>0.98206547103140207</v>
      </c>
      <c r="AA151" s="92">
        <f t="shared" si="26"/>
        <v>0.94259296214993682</v>
      </c>
      <c r="AB151" s="92">
        <f t="shared" si="27"/>
        <v>0.80960036747818098</v>
      </c>
      <c r="AC151" s="92">
        <f t="shared" si="28"/>
        <v>1.406932711913778</v>
      </c>
      <c r="AD151" s="92"/>
      <c r="AE151" s="95">
        <f t="shared" si="29"/>
        <v>45895</v>
      </c>
      <c r="AF151" s="93">
        <f>(_xll.SNL.Clients.Office.Excel.Functions.SPG(AF$2, "IQ_Common_div_declared", "FQ0", $A151)*4)/B151</f>
        <v>8.6292134831460671E-2</v>
      </c>
      <c r="AG151" s="93">
        <f>(_xll.SNL.Clients.Office.Excel.Functions.SPG(AG$2, "IQ_Common_div_declared", "FQ0", $A151)*4)/C151</f>
        <v>0.10256410256410256</v>
      </c>
      <c r="AH151" s="93">
        <f>(_xll.SNL.Clients.Office.Excel.Functions.SPG(AH$2, "IQ_Common_div_declared", "FQ0", $A151)*4)/D151</f>
        <v>0.10590631364562118</v>
      </c>
      <c r="AI151" s="93">
        <f>(_xll.SNL.Clients.Office.Excel.Functions.SPG(AI$2, "IQ_Common_div_declared", "FQ0", $A151)*4)/E151</f>
        <v>0.10444601270289344</v>
      </c>
      <c r="AJ151" s="93">
        <f>(_xll.SNL.Clients.Office.Excel.Functions.SPG(AJ$2, "IQ_Common_div_declared", "FQ0", $A151)*4)/F151</f>
        <v>0.14184397163120568</v>
      </c>
      <c r="AK151" s="93">
        <f>(_xll.SNL.Clients.Office.Excel.Functions.SPG(AK$2, "IQ_Common_div_declared", "FQ0", $A151)*4)/G151</f>
        <v>8.4472049689440998E-2</v>
      </c>
    </row>
    <row r="152" spans="1:37" x14ac:dyDescent="0.25">
      <c r="A152" s="66">
        <f t="shared" si="30"/>
        <v>45894</v>
      </c>
      <c r="B152" s="71">
        <v>22.08</v>
      </c>
      <c r="C152" s="71">
        <v>29.59</v>
      </c>
      <c r="D152" s="71">
        <v>14.65</v>
      </c>
      <c r="E152" s="71">
        <v>14.11</v>
      </c>
      <c r="F152" s="71">
        <v>7.06</v>
      </c>
      <c r="G152" s="71">
        <v>24.06</v>
      </c>
      <c r="H152" s="71"/>
      <c r="I152" s="71">
        <v>15.82</v>
      </c>
      <c r="J152" s="72">
        <v>3.73E-2</v>
      </c>
      <c r="K152" s="72">
        <v>3.6799999999999999E-2</v>
      </c>
      <c r="L152" s="72">
        <v>3.5800722914773431E-2</v>
      </c>
      <c r="M152" s="72">
        <v>3.73E-2</v>
      </c>
      <c r="N152" s="70">
        <f>_xll.SNL.Clients.Office.Excel.Functions.SPG(N$2, "SP_RATE_VALUE", $A152)/100</f>
        <v>3.6799999999999999E-2</v>
      </c>
      <c r="O152" s="72"/>
      <c r="P152" s="67">
        <f>_xll.SNL.Clients.Office.Excel.Functions.SPG(P$2, "IQ_BVPS", "FQ0", $A152)</f>
        <v>19.878</v>
      </c>
      <c r="Q152" s="67">
        <f>_xll.SNL.Clients.Office.Excel.Functions.SPG(Q$2, "IQ_BVPS", "FQ0", $A152)</f>
        <v>27.334</v>
      </c>
      <c r="R152" s="67">
        <f>_xll.SNL.Clients.Office.Excel.Functions.SPG(R$2, "IQ_BVPS", "FQ0", $A152)</f>
        <v>14.999000000000001</v>
      </c>
      <c r="S152" s="67">
        <f>_xll.SNL.Clients.Office.Excel.Functions.SPG(S$2, "IQ_BVPS", "FQ0", $A152)</f>
        <v>15.032999999999999</v>
      </c>
      <c r="T152" s="67">
        <f>_xll.SNL.Clients.Office.Excel.Functions.SPG(T$2, "IQ_BVPS", "FQ0", $A152)</f>
        <v>8.7080000000000002</v>
      </c>
      <c r="U152" s="67">
        <f>_xll.SNL.Clients.Office.Excel.Functions.SPG(U$2, "IQ_BVPS", "FQ0", $A152)</f>
        <v>17.164999999999999</v>
      </c>
      <c r="V152" s="67"/>
      <c r="W152" s="66">
        <f t="shared" si="22"/>
        <v>45894</v>
      </c>
      <c r="X152" s="92">
        <f t="shared" si="23"/>
        <v>1.1107757319649862</v>
      </c>
      <c r="Y152" s="92">
        <f t="shared" si="24"/>
        <v>1.0825345723275042</v>
      </c>
      <c r="Z152" s="92">
        <f t="shared" si="25"/>
        <v>0.97673178211880796</v>
      </c>
      <c r="AA152" s="92">
        <f t="shared" si="26"/>
        <v>0.93860174283243536</v>
      </c>
      <c r="AB152" s="92">
        <f t="shared" si="27"/>
        <v>0.81074873679375281</v>
      </c>
      <c r="AC152" s="92">
        <f t="shared" si="28"/>
        <v>1.4016894844159626</v>
      </c>
      <c r="AD152" s="92"/>
      <c r="AE152" s="95">
        <f t="shared" si="29"/>
        <v>45894</v>
      </c>
      <c r="AF152" s="93">
        <f>(_xll.SNL.Clients.Office.Excel.Functions.SPG(AF$2, "IQ_Common_div_declared", "FQ0", $A152)*4)/B152</f>
        <v>8.6956521739130432E-2</v>
      </c>
      <c r="AG152" s="93">
        <f>(_xll.SNL.Clients.Office.Excel.Functions.SPG(AG$2, "IQ_Common_div_declared", "FQ0", $A152)*4)/C152</f>
        <v>0.10408921933085502</v>
      </c>
      <c r="AH152" s="93">
        <f>(_xll.SNL.Clients.Office.Excel.Functions.SPG(AH$2, "IQ_Common_div_declared", "FQ0", $A152)*4)/D152</f>
        <v>0.10648464163822526</v>
      </c>
      <c r="AI152" s="93">
        <f>(_xll.SNL.Clients.Office.Excel.Functions.SPG(AI$2, "IQ_Common_div_declared", "FQ0", $A152)*4)/E152</f>
        <v>0.10489014883061659</v>
      </c>
      <c r="AJ152" s="93">
        <f>(_xll.SNL.Clients.Office.Excel.Functions.SPG(AJ$2, "IQ_Common_div_declared", "FQ0", $A152)*4)/F152</f>
        <v>0.14164305949008499</v>
      </c>
      <c r="AK152" s="93">
        <f>(_xll.SNL.Clients.Office.Excel.Functions.SPG(AK$2, "IQ_Common_div_declared", "FQ0", $A152)*4)/G152</f>
        <v>8.4788029925187039E-2</v>
      </c>
    </row>
    <row r="153" spans="1:37" x14ac:dyDescent="0.25">
      <c r="A153" s="66">
        <f t="shared" si="30"/>
        <v>45891</v>
      </c>
      <c r="B153" s="71">
        <v>22.32</v>
      </c>
      <c r="C153" s="71">
        <v>29.98</v>
      </c>
      <c r="D153" s="71">
        <v>14.78</v>
      </c>
      <c r="E153" s="71">
        <v>14.26</v>
      </c>
      <c r="F153" s="71">
        <v>7.08</v>
      </c>
      <c r="G153" s="71">
        <v>24.09</v>
      </c>
      <c r="H153" s="71"/>
      <c r="I153" s="71">
        <v>15.94</v>
      </c>
      <c r="J153" s="72">
        <v>3.6799999999999999E-2</v>
      </c>
      <c r="K153" s="72">
        <v>3.6400000000000002E-2</v>
      </c>
      <c r="L153" s="72">
        <v>3.5600462903425889E-2</v>
      </c>
      <c r="M153" s="72">
        <v>3.6799999999999999E-2</v>
      </c>
      <c r="N153" s="70">
        <f>_xll.SNL.Clients.Office.Excel.Functions.SPG(N$2, "SP_RATE_VALUE", $A153)/100</f>
        <v>3.6400000000000002E-2</v>
      </c>
      <c r="O153" s="72"/>
      <c r="P153" s="67">
        <f>_xll.SNL.Clients.Office.Excel.Functions.SPG(P$2, "IQ_BVPS", "FQ0", $A153)</f>
        <v>19.878</v>
      </c>
      <c r="Q153" s="67">
        <f>_xll.SNL.Clients.Office.Excel.Functions.SPG(Q$2, "IQ_BVPS", "FQ0", $A153)</f>
        <v>27.334</v>
      </c>
      <c r="R153" s="67">
        <f>_xll.SNL.Clients.Office.Excel.Functions.SPG(R$2, "IQ_BVPS", "FQ0", $A153)</f>
        <v>14.999000000000001</v>
      </c>
      <c r="S153" s="67">
        <f>_xll.SNL.Clients.Office.Excel.Functions.SPG(S$2, "IQ_BVPS", "FQ0", $A153)</f>
        <v>15.032999999999999</v>
      </c>
      <c r="T153" s="67">
        <f>_xll.SNL.Clients.Office.Excel.Functions.SPG(T$2, "IQ_BVPS", "FQ0", $A153)</f>
        <v>8.7080000000000002</v>
      </c>
      <c r="U153" s="67">
        <f>_xll.SNL.Clients.Office.Excel.Functions.SPG(U$2, "IQ_BVPS", "FQ0", $A153)</f>
        <v>17.164999999999999</v>
      </c>
      <c r="V153" s="67"/>
      <c r="W153" s="66">
        <f t="shared" si="22"/>
        <v>45891</v>
      </c>
      <c r="X153" s="92">
        <f t="shared" si="23"/>
        <v>1.1228493812254754</v>
      </c>
      <c r="Y153" s="92">
        <f t="shared" si="24"/>
        <v>1.0968025170117803</v>
      </c>
      <c r="Z153" s="92">
        <f t="shared" si="25"/>
        <v>0.98539902660177336</v>
      </c>
      <c r="AA153" s="92">
        <f t="shared" si="26"/>
        <v>0.94857979112618906</v>
      </c>
      <c r="AB153" s="92">
        <f t="shared" si="27"/>
        <v>0.81304547542489669</v>
      </c>
      <c r="AC153" s="92">
        <f t="shared" si="28"/>
        <v>1.4034372269152346</v>
      </c>
      <c r="AD153" s="92"/>
      <c r="AE153" s="95">
        <f t="shared" si="29"/>
        <v>45891</v>
      </c>
      <c r="AF153" s="93">
        <f>(_xll.SNL.Clients.Office.Excel.Functions.SPG(AF$2, "IQ_Common_div_declared", "FQ0", $A153)*4)/B153</f>
        <v>8.6021505376344079E-2</v>
      </c>
      <c r="AG153" s="93">
        <f>(_xll.SNL.Clients.Office.Excel.Functions.SPG(AG$2, "IQ_Common_div_declared", "FQ0", $A153)*4)/C153</f>
        <v>0.10273515677118079</v>
      </c>
      <c r="AH153" s="93">
        <f>(_xll.SNL.Clients.Office.Excel.Functions.SPG(AH$2, "IQ_Common_div_declared", "FQ0", $A153)*4)/D153</f>
        <v>0.10554803788903926</v>
      </c>
      <c r="AI153" s="93">
        <f>(_xll.SNL.Clients.Office.Excel.Functions.SPG(AI$2, "IQ_Common_div_declared", "FQ0", $A153)*4)/E153</f>
        <v>0.10378681626928471</v>
      </c>
      <c r="AJ153" s="93">
        <f>(_xll.SNL.Clients.Office.Excel.Functions.SPG(AJ$2, "IQ_Common_div_declared", "FQ0", $A153)*4)/F153</f>
        <v>0.14124293785310735</v>
      </c>
      <c r="AK153" s="93">
        <f>(_xll.SNL.Clients.Office.Excel.Functions.SPG(AK$2, "IQ_Common_div_declared", "FQ0", $A153)*4)/G153</f>
        <v>8.4682440846824414E-2</v>
      </c>
    </row>
    <row r="154" spans="1:37" x14ac:dyDescent="0.25">
      <c r="A154" s="66">
        <f t="shared" si="30"/>
        <v>45890</v>
      </c>
      <c r="B154" s="71">
        <v>22.26</v>
      </c>
      <c r="C154" s="71">
        <v>29.87</v>
      </c>
      <c r="D154" s="71">
        <v>14.62</v>
      </c>
      <c r="E154" s="71">
        <v>14.07</v>
      </c>
      <c r="F154" s="71">
        <v>7.1</v>
      </c>
      <c r="G154" s="71">
        <v>24.35</v>
      </c>
      <c r="H154" s="71"/>
      <c r="I154" s="71">
        <v>15.85</v>
      </c>
      <c r="J154" s="72">
        <v>3.7900000000000003E-2</v>
      </c>
      <c r="K154" s="72">
        <v>3.7499999999999999E-2</v>
      </c>
      <c r="L154" s="72">
        <v>3.6700462412888823E-2</v>
      </c>
      <c r="M154" s="72">
        <v>3.7900000000000003E-2</v>
      </c>
      <c r="N154" s="70">
        <f>_xll.SNL.Clients.Office.Excel.Functions.SPG(N$2, "SP_RATE_VALUE", $A154)/100</f>
        <v>3.7499999999999999E-2</v>
      </c>
      <c r="O154" s="72"/>
      <c r="P154" s="67">
        <f>_xll.SNL.Clients.Office.Excel.Functions.SPG(P$2, "IQ_BVPS", "FQ0", $A154)</f>
        <v>19.878</v>
      </c>
      <c r="Q154" s="67">
        <f>_xll.SNL.Clients.Office.Excel.Functions.SPG(Q$2, "IQ_BVPS", "FQ0", $A154)</f>
        <v>27.334</v>
      </c>
      <c r="R154" s="67">
        <f>_xll.SNL.Clients.Office.Excel.Functions.SPG(R$2, "IQ_BVPS", "FQ0", $A154)</f>
        <v>14.999000000000001</v>
      </c>
      <c r="S154" s="67">
        <f>_xll.SNL.Clients.Office.Excel.Functions.SPG(S$2, "IQ_BVPS", "FQ0", $A154)</f>
        <v>15.032999999999999</v>
      </c>
      <c r="T154" s="67">
        <f>_xll.SNL.Clients.Office.Excel.Functions.SPG(T$2, "IQ_BVPS", "FQ0", $A154)</f>
        <v>8.7080000000000002</v>
      </c>
      <c r="U154" s="67">
        <f>_xll.SNL.Clients.Office.Excel.Functions.SPG(U$2, "IQ_BVPS", "FQ0", $A154)</f>
        <v>17.164999999999999</v>
      </c>
      <c r="V154" s="67"/>
      <c r="W154" s="66">
        <f t="shared" si="22"/>
        <v>45890</v>
      </c>
      <c r="X154" s="92">
        <f t="shared" si="23"/>
        <v>1.1198309689103532</v>
      </c>
      <c r="Y154" s="92">
        <f t="shared" si="24"/>
        <v>1.0927782249213434</v>
      </c>
      <c r="Z154" s="92">
        <f t="shared" si="25"/>
        <v>0.97473164877658502</v>
      </c>
      <c r="AA154" s="92">
        <f t="shared" si="26"/>
        <v>0.93594092995410105</v>
      </c>
      <c r="AB154" s="92">
        <f t="shared" si="27"/>
        <v>0.81534221405604035</v>
      </c>
      <c r="AC154" s="92">
        <f t="shared" si="28"/>
        <v>1.4185843285755899</v>
      </c>
      <c r="AD154" s="92"/>
      <c r="AE154" s="95">
        <f t="shared" si="29"/>
        <v>45890</v>
      </c>
      <c r="AF154" s="93">
        <f>(_xll.SNL.Clients.Office.Excel.Functions.SPG(AF$2, "IQ_Common_div_declared", "FQ0", $A154)*4)/B154</f>
        <v>8.6253369272237188E-2</v>
      </c>
      <c r="AG154" s="93">
        <f>(_xll.SNL.Clients.Office.Excel.Functions.SPG(AG$2, "IQ_Common_div_declared", "FQ0", $A154)*4)/C154</f>
        <v>0.10311349179779042</v>
      </c>
      <c r="AH154" s="93">
        <f>(_xll.SNL.Clients.Office.Excel.Functions.SPG(AH$2, "IQ_Common_div_declared", "FQ0", $A154)*4)/D154</f>
        <v>0.10670314637482901</v>
      </c>
      <c r="AI154" s="93">
        <f>(_xll.SNL.Clients.Office.Excel.Functions.SPG(AI$2, "IQ_Common_div_declared", "FQ0", $A154)*4)/E154</f>
        <v>0.10518834399431413</v>
      </c>
      <c r="AJ154" s="93">
        <f>(_xll.SNL.Clients.Office.Excel.Functions.SPG(AJ$2, "IQ_Common_div_declared", "FQ0", $A154)*4)/F154</f>
        <v>0.14084507042253522</v>
      </c>
      <c r="AK154" s="93">
        <f>(_xll.SNL.Clients.Office.Excel.Functions.SPG(AK$2, "IQ_Common_div_declared", "FQ0", $A154)*4)/G154</f>
        <v>8.3778234086242298E-2</v>
      </c>
    </row>
    <row r="155" spans="1:37" x14ac:dyDescent="0.25">
      <c r="A155" s="66">
        <f t="shared" si="30"/>
        <v>45889</v>
      </c>
      <c r="B155" s="71">
        <v>22.29</v>
      </c>
      <c r="C155" s="71">
        <v>29.95</v>
      </c>
      <c r="D155" s="71">
        <v>14.72</v>
      </c>
      <c r="E155" s="71">
        <v>14.15</v>
      </c>
      <c r="F155" s="71">
        <v>7.14</v>
      </c>
      <c r="G155" s="71">
        <v>24.26</v>
      </c>
      <c r="H155" s="71"/>
      <c r="I155" s="71">
        <v>15.94</v>
      </c>
      <c r="J155" s="72">
        <v>3.7400000000000003E-2</v>
      </c>
      <c r="K155" s="72">
        <v>3.6900000000000002E-2</v>
      </c>
      <c r="L155" s="72">
        <v>3.5900722845099375E-2</v>
      </c>
      <c r="M155" s="72">
        <v>3.7400000000000003E-2</v>
      </c>
      <c r="N155" s="70">
        <f>_xll.SNL.Clients.Office.Excel.Functions.SPG(N$2, "SP_RATE_VALUE", $A155)/100</f>
        <v>3.6900000000000002E-2</v>
      </c>
      <c r="O155" s="72"/>
      <c r="P155" s="67">
        <f>_xll.SNL.Clients.Office.Excel.Functions.SPG(P$2, "IQ_BVPS", "FQ0", $A155)</f>
        <v>19.878</v>
      </c>
      <c r="Q155" s="67">
        <f>_xll.SNL.Clients.Office.Excel.Functions.SPG(Q$2, "IQ_BVPS", "FQ0", $A155)</f>
        <v>27.334</v>
      </c>
      <c r="R155" s="67">
        <f>_xll.SNL.Clients.Office.Excel.Functions.SPG(R$2, "IQ_BVPS", "FQ0", $A155)</f>
        <v>14.999000000000001</v>
      </c>
      <c r="S155" s="67">
        <f>_xll.SNL.Clients.Office.Excel.Functions.SPG(S$2, "IQ_BVPS", "FQ0", $A155)</f>
        <v>15.032999999999999</v>
      </c>
      <c r="T155" s="67">
        <f>_xll.SNL.Clients.Office.Excel.Functions.SPG(T$2, "IQ_BVPS", "FQ0", $A155)</f>
        <v>8.7080000000000002</v>
      </c>
      <c r="U155" s="67">
        <f>_xll.SNL.Clients.Office.Excel.Functions.SPG(U$2, "IQ_BVPS", "FQ0", $A155)</f>
        <v>17.164999999999999</v>
      </c>
      <c r="V155" s="67"/>
      <c r="W155" s="66">
        <f t="shared" si="22"/>
        <v>45889</v>
      </c>
      <c r="X155" s="92">
        <f t="shared" si="23"/>
        <v>1.1213401750679142</v>
      </c>
      <c r="Y155" s="92">
        <f t="shared" si="24"/>
        <v>1.0957049828052974</v>
      </c>
      <c r="Z155" s="92">
        <f t="shared" si="25"/>
        <v>0.98139875991732783</v>
      </c>
      <c r="AA155" s="92">
        <f t="shared" si="26"/>
        <v>0.94126255571076967</v>
      </c>
      <c r="AB155" s="92">
        <f t="shared" si="27"/>
        <v>0.81993569131832789</v>
      </c>
      <c r="AC155" s="92">
        <f t="shared" si="28"/>
        <v>1.4133411010777748</v>
      </c>
      <c r="AD155" s="92"/>
      <c r="AE155" s="95">
        <f t="shared" si="29"/>
        <v>45889</v>
      </c>
      <c r="AF155" s="93">
        <f>(_xll.SNL.Clients.Office.Excel.Functions.SPG(AF$2, "IQ_Common_div_declared", "FQ0", $A155)*4)/B155</f>
        <v>8.613728129205922E-2</v>
      </c>
      <c r="AG155" s="93">
        <f>(_xll.SNL.Clients.Office.Excel.Functions.SPG(AG$2, "IQ_Common_div_declared", "FQ0", $A155)*4)/C155</f>
        <v>0.10283806343906511</v>
      </c>
      <c r="AH155" s="93">
        <f>(_xll.SNL.Clients.Office.Excel.Functions.SPG(AH$2, "IQ_Common_div_declared", "FQ0", $A155)*4)/D155</f>
        <v>0.10597826086956522</v>
      </c>
      <c r="AI155" s="93">
        <f>(_xll.SNL.Clients.Office.Excel.Functions.SPG(AI$2, "IQ_Common_div_declared", "FQ0", $A155)*4)/E155</f>
        <v>0.10459363957597173</v>
      </c>
      <c r="AJ155" s="93">
        <f>(_xll.SNL.Clients.Office.Excel.Functions.SPG(AJ$2, "IQ_Common_div_declared", "FQ0", $A155)*4)/F155</f>
        <v>0.14005602240896359</v>
      </c>
      <c r="AK155" s="93">
        <f>(_xll.SNL.Clients.Office.Excel.Functions.SPG(AK$2, "IQ_Common_div_declared", "FQ0", $A155)*4)/G155</f>
        <v>8.4089035449299257E-2</v>
      </c>
    </row>
    <row r="156" spans="1:37" x14ac:dyDescent="0.25">
      <c r="A156" s="66">
        <f t="shared" si="30"/>
        <v>45888</v>
      </c>
      <c r="B156" s="71">
        <v>22.39</v>
      </c>
      <c r="C156" s="71">
        <v>30.08</v>
      </c>
      <c r="D156" s="71">
        <v>14.74</v>
      </c>
      <c r="E156" s="71">
        <v>14.19</v>
      </c>
      <c r="F156" s="71">
        <v>7.15</v>
      </c>
      <c r="G156" s="71">
        <v>24.21</v>
      </c>
      <c r="H156" s="71"/>
      <c r="I156" s="71">
        <v>15.94</v>
      </c>
      <c r="J156" s="72">
        <v>3.7499999999999999E-2</v>
      </c>
      <c r="K156" s="72">
        <v>3.7000000000000005E-2</v>
      </c>
      <c r="L156" s="72">
        <v>3.6000722775438643E-2</v>
      </c>
      <c r="M156" s="72">
        <v>3.7499999999999999E-2</v>
      </c>
      <c r="N156" s="70">
        <f>_xll.SNL.Clients.Office.Excel.Functions.SPG(N$2, "SP_RATE_VALUE", $A156)/100</f>
        <v>3.7000000000000005E-2</v>
      </c>
      <c r="O156" s="72"/>
      <c r="P156" s="67">
        <f>_xll.SNL.Clients.Office.Excel.Functions.SPG(P$2, "IQ_BVPS", "FQ0", $A156)</f>
        <v>19.878</v>
      </c>
      <c r="Q156" s="67">
        <f>_xll.SNL.Clients.Office.Excel.Functions.SPG(Q$2, "IQ_BVPS", "FQ0", $A156)</f>
        <v>27.334</v>
      </c>
      <c r="R156" s="67">
        <f>_xll.SNL.Clients.Office.Excel.Functions.SPG(R$2, "IQ_BVPS", "FQ0", $A156)</f>
        <v>14.999000000000001</v>
      </c>
      <c r="S156" s="67">
        <f>_xll.SNL.Clients.Office.Excel.Functions.SPG(S$2, "IQ_BVPS", "FQ0", $A156)</f>
        <v>15.032999999999999</v>
      </c>
      <c r="T156" s="67">
        <f>_xll.SNL.Clients.Office.Excel.Functions.SPG(T$2, "IQ_BVPS", "FQ0", $A156)</f>
        <v>8.7080000000000002</v>
      </c>
      <c r="U156" s="67">
        <f>_xll.SNL.Clients.Office.Excel.Functions.SPG(U$2, "IQ_BVPS", "FQ0", $A156)</f>
        <v>17.164999999999999</v>
      </c>
      <c r="V156" s="67"/>
      <c r="W156" s="66">
        <f t="shared" si="22"/>
        <v>45888</v>
      </c>
      <c r="X156" s="92">
        <f t="shared" si="23"/>
        <v>1.1263708622597848</v>
      </c>
      <c r="Y156" s="92">
        <f t="shared" si="24"/>
        <v>1.1004609643667227</v>
      </c>
      <c r="Z156" s="92">
        <f t="shared" si="25"/>
        <v>0.98273218214547631</v>
      </c>
      <c r="AA156" s="92">
        <f t="shared" si="26"/>
        <v>0.94392336858910397</v>
      </c>
      <c r="AB156" s="92">
        <f t="shared" si="27"/>
        <v>0.82108406063389994</v>
      </c>
      <c r="AC156" s="92">
        <f t="shared" si="28"/>
        <v>1.4104281969123218</v>
      </c>
      <c r="AD156" s="92"/>
      <c r="AE156" s="95">
        <f t="shared" si="29"/>
        <v>45888</v>
      </c>
      <c r="AF156" s="93">
        <f>(_xll.SNL.Clients.Office.Excel.Functions.SPG(AF$2, "IQ_Common_div_declared", "FQ0", $A156)*4)/B156</f>
        <v>8.5752568110763733E-2</v>
      </c>
      <c r="AG156" s="93">
        <f>(_xll.SNL.Clients.Office.Excel.Functions.SPG(AG$2, "IQ_Common_div_declared", "FQ0", $A156)*4)/C156</f>
        <v>0.1023936170212766</v>
      </c>
      <c r="AH156" s="93">
        <f>(_xll.SNL.Clients.Office.Excel.Functions.SPG(AH$2, "IQ_Common_div_declared", "FQ0", $A156)*4)/D156</f>
        <v>0.10583446404341927</v>
      </c>
      <c r="AI156" s="93">
        <f>(_xll.SNL.Clients.Office.Excel.Functions.SPG(AI$2, "IQ_Common_div_declared", "FQ0", $A156)*4)/E156</f>
        <v>0.10429880197322058</v>
      </c>
      <c r="AJ156" s="93">
        <f>(_xll.SNL.Clients.Office.Excel.Functions.SPG(AJ$2, "IQ_Common_div_declared", "FQ0", $A156)*4)/F156</f>
        <v>0.13986013986013984</v>
      </c>
      <c r="AK156" s="93">
        <f>(_xll.SNL.Clients.Office.Excel.Functions.SPG(AK$2, "IQ_Common_div_declared", "FQ0", $A156)*4)/G156</f>
        <v>8.4262701363073109E-2</v>
      </c>
    </row>
    <row r="157" spans="1:37" x14ac:dyDescent="0.25">
      <c r="A157" s="66">
        <f t="shared" si="30"/>
        <v>45887</v>
      </c>
      <c r="B157" s="71">
        <v>22.41</v>
      </c>
      <c r="C157" s="71">
        <v>29.9</v>
      </c>
      <c r="D157" s="71">
        <v>14.74</v>
      </c>
      <c r="E157" s="71">
        <v>14.16</v>
      </c>
      <c r="F157" s="71">
        <v>7.06</v>
      </c>
      <c r="G157" s="71">
        <v>24.03</v>
      </c>
      <c r="H157" s="71"/>
      <c r="I157" s="71">
        <v>15.93</v>
      </c>
      <c r="J157" s="72">
        <v>3.7699999999999997E-2</v>
      </c>
      <c r="K157" s="72">
        <v>3.73E-2</v>
      </c>
      <c r="L157" s="72">
        <v>3.6500462502000008E-2</v>
      </c>
      <c r="M157" s="72">
        <v>3.7699999999999997E-2</v>
      </c>
      <c r="N157" s="70">
        <f>_xll.SNL.Clients.Office.Excel.Functions.SPG(N$2, "SP_RATE_VALUE", $A157)/100</f>
        <v>3.73E-2</v>
      </c>
      <c r="O157" s="72"/>
      <c r="P157" s="67">
        <f>_xll.SNL.Clients.Office.Excel.Functions.SPG(P$2, "IQ_BVPS", "FQ0", $A157)</f>
        <v>19.878</v>
      </c>
      <c r="Q157" s="67">
        <f>_xll.SNL.Clients.Office.Excel.Functions.SPG(Q$2, "IQ_BVPS", "FQ0", $A157)</f>
        <v>27.334</v>
      </c>
      <c r="R157" s="67">
        <f>_xll.SNL.Clients.Office.Excel.Functions.SPG(R$2, "IQ_BVPS", "FQ0", $A157)</f>
        <v>14.999000000000001</v>
      </c>
      <c r="S157" s="67">
        <f>_xll.SNL.Clients.Office.Excel.Functions.SPG(S$2, "IQ_BVPS", "FQ0", $A157)</f>
        <v>15.032999999999999</v>
      </c>
      <c r="T157" s="67">
        <f>_xll.SNL.Clients.Office.Excel.Functions.SPG(T$2, "IQ_BVPS", "FQ0", $A157)</f>
        <v>8.7080000000000002</v>
      </c>
      <c r="U157" s="67">
        <f>_xll.SNL.Clients.Office.Excel.Functions.SPG(U$2, "IQ_BVPS", "FQ0", $A157)</f>
        <v>17.164999999999999</v>
      </c>
      <c r="V157" s="67"/>
      <c r="W157" s="66">
        <f t="shared" si="22"/>
        <v>45887</v>
      </c>
      <c r="X157" s="92">
        <f t="shared" si="23"/>
        <v>1.1273769996981589</v>
      </c>
      <c r="Y157" s="92">
        <f t="shared" si="24"/>
        <v>1.0938757591278261</v>
      </c>
      <c r="Z157" s="92">
        <f t="shared" si="25"/>
        <v>0.98273218214547631</v>
      </c>
      <c r="AA157" s="92">
        <f t="shared" si="26"/>
        <v>0.9419277589303533</v>
      </c>
      <c r="AB157" s="92">
        <f t="shared" si="27"/>
        <v>0.81074873679375281</v>
      </c>
      <c r="AC157" s="92">
        <f t="shared" si="28"/>
        <v>1.3999417419166911</v>
      </c>
      <c r="AD157" s="92"/>
      <c r="AE157" s="95">
        <f t="shared" si="29"/>
        <v>45887</v>
      </c>
      <c r="AF157" s="93">
        <f>(_xll.SNL.Clients.Office.Excel.Functions.SPG(AF$2, "IQ_Common_div_declared", "FQ0", $A157)*4)/B157</f>
        <v>8.5676037483266396E-2</v>
      </c>
      <c r="AG157" s="93">
        <f>(_xll.SNL.Clients.Office.Excel.Functions.SPG(AG$2, "IQ_Common_div_declared", "FQ0", $A157)*4)/C157</f>
        <v>0.10301003344481606</v>
      </c>
      <c r="AH157" s="93">
        <f>(_xll.SNL.Clients.Office.Excel.Functions.SPG(AH$2, "IQ_Common_div_declared", "FQ0", $A157)*4)/D157</f>
        <v>0.10583446404341927</v>
      </c>
      <c r="AI157" s="93">
        <f>(_xll.SNL.Clients.Office.Excel.Functions.SPG(AI$2, "IQ_Common_div_declared", "FQ0", $A157)*4)/E157</f>
        <v>0.10451977401129943</v>
      </c>
      <c r="AJ157" s="93">
        <f>(_xll.SNL.Clients.Office.Excel.Functions.SPG(AJ$2, "IQ_Common_div_declared", "FQ0", $A157)*4)/F157</f>
        <v>0.14164305949008499</v>
      </c>
      <c r="AK157" s="93">
        <f>(_xll.SNL.Clients.Office.Excel.Functions.SPG(AK$2, "IQ_Common_div_declared", "FQ0", $A157)*4)/G157</f>
        <v>8.4893882646691635E-2</v>
      </c>
    </row>
    <row r="158" spans="1:37" x14ac:dyDescent="0.25">
      <c r="A158" s="66">
        <f t="shared" si="30"/>
        <v>45884</v>
      </c>
      <c r="B158" s="71">
        <v>22.41</v>
      </c>
      <c r="C158" s="71">
        <v>29.8</v>
      </c>
      <c r="D158" s="71">
        <v>14.74</v>
      </c>
      <c r="E158" s="71">
        <v>14.13</v>
      </c>
      <c r="F158" s="71">
        <v>7.05</v>
      </c>
      <c r="G158" s="71">
        <v>23.96</v>
      </c>
      <c r="H158" s="71"/>
      <c r="I158" s="71">
        <v>15.9</v>
      </c>
      <c r="J158" s="72">
        <v>3.7499999999999999E-2</v>
      </c>
      <c r="K158" s="72">
        <v>3.73E-2</v>
      </c>
      <c r="L158" s="72">
        <v>3.6900115655218446E-2</v>
      </c>
      <c r="M158" s="72">
        <v>3.7499999999999999E-2</v>
      </c>
      <c r="N158" s="70">
        <f>_xll.SNL.Clients.Office.Excel.Functions.SPG(N$2, "SP_RATE_VALUE", $A158)/100</f>
        <v>3.73E-2</v>
      </c>
      <c r="O158" s="72"/>
      <c r="P158" s="67">
        <f>_xll.SNL.Clients.Office.Excel.Functions.SPG(P$2, "IQ_BVPS", "FQ0", $A158)</f>
        <v>19.878</v>
      </c>
      <c r="Q158" s="67">
        <f>_xll.SNL.Clients.Office.Excel.Functions.SPG(Q$2, "IQ_BVPS", "FQ0", $A158)</f>
        <v>27.334</v>
      </c>
      <c r="R158" s="67">
        <f>_xll.SNL.Clients.Office.Excel.Functions.SPG(R$2, "IQ_BVPS", "FQ0", $A158)</f>
        <v>14.999000000000001</v>
      </c>
      <c r="S158" s="67">
        <f>_xll.SNL.Clients.Office.Excel.Functions.SPG(S$2, "IQ_BVPS", "FQ0", $A158)</f>
        <v>15.032999999999999</v>
      </c>
      <c r="T158" s="67">
        <f>_xll.SNL.Clients.Office.Excel.Functions.SPG(T$2, "IQ_BVPS", "FQ0", $A158)</f>
        <v>8.7080000000000002</v>
      </c>
      <c r="U158" s="67">
        <f>_xll.SNL.Clients.Office.Excel.Functions.SPG(U$2, "IQ_BVPS", "FQ0", $A158)</f>
        <v>17.164999999999999</v>
      </c>
      <c r="V158" s="67"/>
      <c r="W158" s="66">
        <f t="shared" si="22"/>
        <v>45884</v>
      </c>
      <c r="X158" s="92">
        <f t="shared" si="23"/>
        <v>1.1273769996981589</v>
      </c>
      <c r="Y158" s="92">
        <f t="shared" si="24"/>
        <v>1.0902173117728837</v>
      </c>
      <c r="Z158" s="92">
        <f t="shared" si="25"/>
        <v>0.98273218214547631</v>
      </c>
      <c r="AA158" s="92">
        <f t="shared" si="26"/>
        <v>0.93993214927160251</v>
      </c>
      <c r="AB158" s="92">
        <f t="shared" si="27"/>
        <v>0.80960036747818098</v>
      </c>
      <c r="AC158" s="92">
        <f t="shared" si="28"/>
        <v>1.3958636760850569</v>
      </c>
      <c r="AD158" s="92"/>
      <c r="AE158" s="95">
        <f t="shared" si="29"/>
        <v>45884</v>
      </c>
      <c r="AF158" s="93">
        <f>(_xll.SNL.Clients.Office.Excel.Functions.SPG(AF$2, "IQ_Common_div_declared", "FQ0", $A158)*4)/B158</f>
        <v>8.5676037483266396E-2</v>
      </c>
      <c r="AG158" s="93">
        <f>(_xll.SNL.Clients.Office.Excel.Functions.SPG(AG$2, "IQ_Common_div_declared", "FQ0", $A158)*4)/C158</f>
        <v>0.10335570469798658</v>
      </c>
      <c r="AH158" s="93">
        <f>(_xll.SNL.Clients.Office.Excel.Functions.SPG(AH$2, "IQ_Common_div_declared", "FQ0", $A158)*4)/D158</f>
        <v>0.10583446404341927</v>
      </c>
      <c r="AI158" s="93">
        <f>(_xll.SNL.Clients.Office.Excel.Functions.SPG(AI$2, "IQ_Common_div_declared", "FQ0", $A158)*4)/E158</f>
        <v>0.10474168435951875</v>
      </c>
      <c r="AJ158" s="93">
        <f>(_xll.SNL.Clients.Office.Excel.Functions.SPG(AJ$2, "IQ_Common_div_declared", "FQ0", $A158)*4)/F158</f>
        <v>0.14184397163120568</v>
      </c>
      <c r="AK158" s="93">
        <f>(_xll.SNL.Clients.Office.Excel.Functions.SPG(AK$2, "IQ_Common_div_declared", "FQ0", $A158)*4)/G158</f>
        <v>8.5141903171953248E-2</v>
      </c>
    </row>
    <row r="159" spans="1:37" x14ac:dyDescent="0.25">
      <c r="A159" s="66">
        <f t="shared" si="30"/>
        <v>45883</v>
      </c>
      <c r="B159" s="71">
        <v>22.66</v>
      </c>
      <c r="C159" s="71">
        <v>29.95</v>
      </c>
      <c r="D159" s="71">
        <v>14.8</v>
      </c>
      <c r="E159" s="71">
        <v>14.3</v>
      </c>
      <c r="F159" s="71">
        <v>7.15</v>
      </c>
      <c r="G159" s="71">
        <v>24.22</v>
      </c>
      <c r="H159" s="71"/>
      <c r="I159" s="71">
        <v>16.09</v>
      </c>
      <c r="J159" s="72">
        <v>3.7400000000000003E-2</v>
      </c>
      <c r="K159" s="72">
        <v>3.7000000000000005E-2</v>
      </c>
      <c r="L159" s="72">
        <v>3.6200462635730624E-2</v>
      </c>
      <c r="M159" s="72">
        <v>3.7400000000000003E-2</v>
      </c>
      <c r="N159" s="70">
        <f>_xll.SNL.Clients.Office.Excel.Functions.SPG(N$2, "SP_RATE_VALUE", $A159)/100</f>
        <v>3.7000000000000005E-2</v>
      </c>
      <c r="O159" s="72"/>
      <c r="P159" s="67">
        <f>_xll.SNL.Clients.Office.Excel.Functions.SPG(P$2, "IQ_BVPS", "FQ0", $A159)</f>
        <v>19.878</v>
      </c>
      <c r="Q159" s="67">
        <f>_xll.SNL.Clients.Office.Excel.Functions.SPG(Q$2, "IQ_BVPS", "FQ0", $A159)</f>
        <v>27.334</v>
      </c>
      <c r="R159" s="67">
        <f>_xll.SNL.Clients.Office.Excel.Functions.SPG(R$2, "IQ_BVPS", "FQ0", $A159)</f>
        <v>14.999000000000001</v>
      </c>
      <c r="S159" s="67">
        <f>_xll.SNL.Clients.Office.Excel.Functions.SPG(S$2, "IQ_BVPS", "FQ0", $A159)</f>
        <v>15.032999999999999</v>
      </c>
      <c r="T159" s="67">
        <f>_xll.SNL.Clients.Office.Excel.Functions.SPG(T$2, "IQ_BVPS", "FQ0", $A159)</f>
        <v>8.7080000000000002</v>
      </c>
      <c r="U159" s="67">
        <f>_xll.SNL.Clients.Office.Excel.Functions.SPG(U$2, "IQ_BVPS", "FQ0", $A159)</f>
        <v>17.164999999999999</v>
      </c>
      <c r="V159" s="67"/>
      <c r="W159" s="66">
        <f t="shared" si="22"/>
        <v>45883</v>
      </c>
      <c r="X159" s="92">
        <f t="shared" si="23"/>
        <v>1.1399537176778347</v>
      </c>
      <c r="Y159" s="92">
        <f t="shared" si="24"/>
        <v>1.0957049828052974</v>
      </c>
      <c r="Z159" s="92">
        <f t="shared" si="25"/>
        <v>0.98673244882992206</v>
      </c>
      <c r="AA159" s="92">
        <f t="shared" si="26"/>
        <v>0.95124060400452348</v>
      </c>
      <c r="AB159" s="92">
        <f t="shared" si="27"/>
        <v>0.82108406063389994</v>
      </c>
      <c r="AC159" s="92">
        <f t="shared" si="28"/>
        <v>1.4110107777454122</v>
      </c>
      <c r="AD159" s="92"/>
      <c r="AE159" s="95">
        <f t="shared" si="29"/>
        <v>45883</v>
      </c>
      <c r="AF159" s="93">
        <f>(_xll.SNL.Clients.Office.Excel.Functions.SPG(AF$2, "IQ_Common_div_declared", "FQ0", $A159)*4)/B159</f>
        <v>8.4730803177405112E-2</v>
      </c>
      <c r="AG159" s="93">
        <f>(_xll.SNL.Clients.Office.Excel.Functions.SPG(AG$2, "IQ_Common_div_declared", "FQ0", $A159)*4)/C159</f>
        <v>0.10283806343906511</v>
      </c>
      <c r="AH159" s="93">
        <f>(_xll.SNL.Clients.Office.Excel.Functions.SPG(AH$2, "IQ_Common_div_declared", "FQ0", $A159)*4)/D159</f>
        <v>0.1054054054054054</v>
      </c>
      <c r="AI159" s="93">
        <f>(_xll.SNL.Clients.Office.Excel.Functions.SPG(AI$2, "IQ_Common_div_declared", "FQ0", $A159)*4)/E159</f>
        <v>0.10349650349650349</v>
      </c>
      <c r="AJ159" s="93">
        <f>(_xll.SNL.Clients.Office.Excel.Functions.SPG(AJ$2, "IQ_Common_div_declared", "FQ0", $A159)*4)/F159</f>
        <v>0.13986013986013984</v>
      </c>
      <c r="AK159" s="93">
        <f>(_xll.SNL.Clients.Office.Excel.Functions.SPG(AK$2, "IQ_Common_div_declared", "FQ0", $A159)*4)/G159</f>
        <v>8.4227910817506205E-2</v>
      </c>
    </row>
    <row r="160" spans="1:37" x14ac:dyDescent="0.25">
      <c r="A160" s="66">
        <f t="shared" si="30"/>
        <v>45882</v>
      </c>
      <c r="B160" s="71">
        <v>22.69</v>
      </c>
      <c r="C160" s="71">
        <v>30.16</v>
      </c>
      <c r="D160" s="71">
        <v>14.89</v>
      </c>
      <c r="E160" s="71">
        <v>14.38</v>
      </c>
      <c r="F160" s="71">
        <v>7.22</v>
      </c>
      <c r="G160" s="71">
        <v>24.31</v>
      </c>
      <c r="H160" s="71"/>
      <c r="I160" s="71">
        <v>16.149999999999999</v>
      </c>
      <c r="J160" s="72">
        <v>3.6699999999999997E-2</v>
      </c>
      <c r="K160" s="72">
        <v>3.6400000000000002E-2</v>
      </c>
      <c r="L160" s="72">
        <v>3.5800260416664509E-2</v>
      </c>
      <c r="M160" s="72">
        <v>3.6699999999999997E-2</v>
      </c>
      <c r="N160" s="70">
        <f>_xll.SNL.Clients.Office.Excel.Functions.SPG(N$2, "SP_RATE_VALUE", $A160)/100</f>
        <v>3.6400000000000002E-2</v>
      </c>
      <c r="O160" s="72"/>
      <c r="P160" s="67">
        <f>_xll.SNL.Clients.Office.Excel.Functions.SPG(P$2, "IQ_BVPS", "FQ0", $A160)</f>
        <v>19.878</v>
      </c>
      <c r="Q160" s="67">
        <f>_xll.SNL.Clients.Office.Excel.Functions.SPG(Q$2, "IQ_BVPS", "FQ0", $A160)</f>
        <v>27.334</v>
      </c>
      <c r="R160" s="67">
        <f>_xll.SNL.Clients.Office.Excel.Functions.SPG(R$2, "IQ_BVPS", "FQ0", $A160)</f>
        <v>14.999000000000001</v>
      </c>
      <c r="S160" s="67">
        <f>_xll.SNL.Clients.Office.Excel.Functions.SPG(S$2, "IQ_BVPS", "FQ0", $A160)</f>
        <v>15.032999999999999</v>
      </c>
      <c r="T160" s="67">
        <f>_xll.SNL.Clients.Office.Excel.Functions.SPG(T$2, "IQ_BVPS", "FQ0", $A160)</f>
        <v>8.7080000000000002</v>
      </c>
      <c r="U160" s="67">
        <f>_xll.SNL.Clients.Office.Excel.Functions.SPG(U$2, "IQ_BVPS", "FQ0", $A160)</f>
        <v>17.164999999999999</v>
      </c>
      <c r="V160" s="67"/>
      <c r="W160" s="66">
        <f t="shared" si="22"/>
        <v>45882</v>
      </c>
      <c r="X160" s="92">
        <f t="shared" si="23"/>
        <v>1.1414629238353959</v>
      </c>
      <c r="Y160" s="92">
        <f t="shared" si="24"/>
        <v>1.1033877222506769</v>
      </c>
      <c r="Z160" s="92">
        <f t="shared" si="25"/>
        <v>0.99273284885659041</v>
      </c>
      <c r="AA160" s="92">
        <f t="shared" si="26"/>
        <v>0.9565622297611921</v>
      </c>
      <c r="AB160" s="92">
        <f t="shared" si="27"/>
        <v>0.82912264584290307</v>
      </c>
      <c r="AC160" s="92">
        <f t="shared" si="28"/>
        <v>1.4162540052432275</v>
      </c>
      <c r="AD160" s="92"/>
      <c r="AE160" s="95">
        <f t="shared" si="29"/>
        <v>45882</v>
      </c>
      <c r="AF160" s="93">
        <f>(_xll.SNL.Clients.Office.Excel.Functions.SPG(AF$2, "IQ_Common_div_declared", "FQ0", $A160)*4)/B160</f>
        <v>8.4618774790656673E-2</v>
      </c>
      <c r="AG160" s="93">
        <f>(_xll.SNL.Clients.Office.Excel.Functions.SPG(AG$2, "IQ_Common_div_declared", "FQ0", $A160)*4)/C160</f>
        <v>0.10212201591511937</v>
      </c>
      <c r="AH160" s="93">
        <f>(_xll.SNL.Clients.Office.Excel.Functions.SPG(AH$2, "IQ_Common_div_declared", "FQ0", $A160)*4)/D160</f>
        <v>0.10476830087306917</v>
      </c>
      <c r="AI160" s="93">
        <f>(_xll.SNL.Clients.Office.Excel.Functions.SPG(AI$2, "IQ_Common_div_declared", "FQ0", $A160)*4)/E160</f>
        <v>0.10292072322670374</v>
      </c>
      <c r="AJ160" s="93">
        <f>(_xll.SNL.Clients.Office.Excel.Functions.SPG(AJ$2, "IQ_Common_div_declared", "FQ0", $A160)*4)/F160</f>
        <v>0.13850415512465375</v>
      </c>
      <c r="AK160" s="93">
        <f>(_xll.SNL.Clients.Office.Excel.Functions.SPG(AK$2, "IQ_Common_div_declared", "FQ0", $A160)*4)/G160</f>
        <v>8.3916083916083919E-2</v>
      </c>
    </row>
    <row r="161" spans="1:37" x14ac:dyDescent="0.25">
      <c r="A161" s="66">
        <f t="shared" si="30"/>
        <v>45881</v>
      </c>
      <c r="B161" s="71">
        <v>22.47</v>
      </c>
      <c r="C161" s="71">
        <v>30.13</v>
      </c>
      <c r="D161" s="71">
        <v>14.86</v>
      </c>
      <c r="E161" s="71">
        <v>14.28</v>
      </c>
      <c r="F161" s="71">
        <v>7.05</v>
      </c>
      <c r="G161" s="71">
        <v>24.2</v>
      </c>
      <c r="H161" s="71"/>
      <c r="I161" s="71">
        <v>16</v>
      </c>
      <c r="J161" s="72">
        <v>3.7200000000000004E-2</v>
      </c>
      <c r="K161" s="72">
        <v>3.6900000000000002E-2</v>
      </c>
      <c r="L161" s="72">
        <v>3.6300260291138198E-2</v>
      </c>
      <c r="M161" s="72">
        <v>3.7200000000000004E-2</v>
      </c>
      <c r="N161" s="70">
        <f>_xll.SNL.Clients.Office.Excel.Functions.SPG(N$2, "SP_RATE_VALUE", $A161)/100</f>
        <v>3.6900000000000002E-2</v>
      </c>
      <c r="O161" s="72"/>
      <c r="P161" s="67">
        <f>_xll.SNL.Clients.Office.Excel.Functions.SPG(P$2, "IQ_BVPS", "FQ0", $A161)</f>
        <v>19.878</v>
      </c>
      <c r="Q161" s="67">
        <f>_xll.SNL.Clients.Office.Excel.Functions.SPG(Q$2, "IQ_BVPS", "FQ0", $A161)</f>
        <v>27.334</v>
      </c>
      <c r="R161" s="67">
        <f>_xll.SNL.Clients.Office.Excel.Functions.SPG(R$2, "IQ_BVPS", "FQ0", $A161)</f>
        <v>14.999000000000001</v>
      </c>
      <c r="S161" s="67">
        <f>_xll.SNL.Clients.Office.Excel.Functions.SPG(S$2, "IQ_BVPS", "FQ0", $A161)</f>
        <v>15.032999999999999</v>
      </c>
      <c r="T161" s="67">
        <f>_xll.SNL.Clients.Office.Excel.Functions.SPG(T$2, "IQ_BVPS", "FQ0", $A161)</f>
        <v>8.7080000000000002</v>
      </c>
      <c r="U161" s="67">
        <f>_xll.SNL.Clients.Office.Excel.Functions.SPG(U$2, "IQ_BVPS", "FQ0", $A161)</f>
        <v>17.164999999999999</v>
      </c>
      <c r="V161" s="67"/>
      <c r="W161" s="66">
        <f t="shared" si="22"/>
        <v>45881</v>
      </c>
      <c r="X161" s="92">
        <f t="shared" si="23"/>
        <v>1.1303954120132809</v>
      </c>
      <c r="Y161" s="92">
        <f t="shared" si="24"/>
        <v>1.102290188044194</v>
      </c>
      <c r="Z161" s="92">
        <f t="shared" si="25"/>
        <v>0.99073271551436759</v>
      </c>
      <c r="AA161" s="92">
        <f t="shared" si="26"/>
        <v>0.94991019756535622</v>
      </c>
      <c r="AB161" s="92">
        <f t="shared" si="27"/>
        <v>0.80960036747818098</v>
      </c>
      <c r="AC161" s="92">
        <f t="shared" si="28"/>
        <v>1.409845616079231</v>
      </c>
      <c r="AD161" s="92"/>
      <c r="AE161" s="95">
        <f t="shared" si="29"/>
        <v>45881</v>
      </c>
      <c r="AF161" s="93">
        <f>(_xll.SNL.Clients.Office.Excel.Functions.SPG(AF$2, "IQ_Common_div_declared", "FQ0", $A161)*4)/B161</f>
        <v>8.5447263017356473E-2</v>
      </c>
      <c r="AG161" s="93">
        <f>(_xll.SNL.Clients.Office.Excel.Functions.SPG(AG$2, "IQ_Common_div_declared", "FQ0", $A161)*4)/C161</f>
        <v>0.10222369731164953</v>
      </c>
      <c r="AH161" s="93">
        <f>(_xll.SNL.Clients.Office.Excel.Functions.SPG(AH$2, "IQ_Common_div_declared", "FQ0", $A161)*4)/D161</f>
        <v>0.10497981157469718</v>
      </c>
      <c r="AI161" s="93">
        <f>(_xll.SNL.Clients.Office.Excel.Functions.SPG(AI$2, "IQ_Common_div_declared", "FQ0", $A161)*4)/E161</f>
        <v>0.10364145658263306</v>
      </c>
      <c r="AJ161" s="93">
        <f>(_xll.SNL.Clients.Office.Excel.Functions.SPG(AJ$2, "IQ_Common_div_declared", "FQ0", $A161)*4)/F161</f>
        <v>0.14184397163120568</v>
      </c>
      <c r="AK161" s="93">
        <f>(_xll.SNL.Clients.Office.Excel.Functions.SPG(AK$2, "IQ_Common_div_declared", "FQ0", $A161)*4)/G161</f>
        <v>8.4297520661157033E-2</v>
      </c>
    </row>
    <row r="162" spans="1:37" x14ac:dyDescent="0.25">
      <c r="A162" s="66">
        <f t="shared" si="30"/>
        <v>45880</v>
      </c>
      <c r="B162" s="71">
        <v>22.45</v>
      </c>
      <c r="C162" s="71">
        <v>30.34</v>
      </c>
      <c r="D162" s="71">
        <v>14.79</v>
      </c>
      <c r="E162" s="71">
        <v>14.09</v>
      </c>
      <c r="F162" s="71">
        <v>7.14</v>
      </c>
      <c r="G162" s="71">
        <v>23.88</v>
      </c>
      <c r="H162" s="71"/>
      <c r="I162" s="71">
        <v>15.94</v>
      </c>
      <c r="J162" s="72">
        <v>3.7599999999999995E-2</v>
      </c>
      <c r="K162" s="72">
        <v>3.7100000000000001E-2</v>
      </c>
      <c r="L162" s="72">
        <v>3.6100722705791455E-2</v>
      </c>
      <c r="M162" s="72">
        <v>3.7599999999999995E-2</v>
      </c>
      <c r="N162" s="70">
        <f>_xll.SNL.Clients.Office.Excel.Functions.SPG(N$2, "SP_RATE_VALUE", $A162)/100</f>
        <v>3.7100000000000001E-2</v>
      </c>
      <c r="O162" s="72"/>
      <c r="P162" s="67">
        <f>_xll.SNL.Clients.Office.Excel.Functions.SPG(P$2, "IQ_BVPS", "FQ0", $A162)</f>
        <v>19.878</v>
      </c>
      <c r="Q162" s="67">
        <f>_xll.SNL.Clients.Office.Excel.Functions.SPG(Q$2, "IQ_BVPS", "FQ0", $A162)</f>
        <v>27.334</v>
      </c>
      <c r="R162" s="67">
        <f>_xll.SNL.Clients.Office.Excel.Functions.SPG(R$2, "IQ_BVPS", "FQ0", $A162)</f>
        <v>14.999000000000001</v>
      </c>
      <c r="S162" s="67">
        <f>_xll.SNL.Clients.Office.Excel.Functions.SPG(S$2, "IQ_BVPS", "FQ0", $A162)</f>
        <v>15.032999999999999</v>
      </c>
      <c r="T162" s="67">
        <f>_xll.SNL.Clients.Office.Excel.Functions.SPG(T$2, "IQ_BVPS", "FQ0", $A162)</f>
        <v>8.7080000000000002</v>
      </c>
      <c r="U162" s="67">
        <f>_xll.SNL.Clients.Office.Excel.Functions.SPG(U$2, "IQ_BVPS", "FQ0", $A162)</f>
        <v>17.164999999999999</v>
      </c>
      <c r="V162" s="67"/>
      <c r="W162" s="66">
        <f t="shared" si="22"/>
        <v>45880</v>
      </c>
      <c r="X162" s="92">
        <f t="shared" si="23"/>
        <v>1.1293892745749068</v>
      </c>
      <c r="Y162" s="92">
        <f t="shared" si="24"/>
        <v>1.1099729274895733</v>
      </c>
      <c r="Z162" s="92">
        <f t="shared" si="25"/>
        <v>0.9860657377158476</v>
      </c>
      <c r="AA162" s="92">
        <f t="shared" si="26"/>
        <v>0.93727133639326821</v>
      </c>
      <c r="AB162" s="92">
        <f t="shared" si="27"/>
        <v>0.81993569131832789</v>
      </c>
      <c r="AC162" s="92">
        <f t="shared" si="28"/>
        <v>1.3912030294203321</v>
      </c>
      <c r="AD162" s="92"/>
      <c r="AE162" s="95">
        <f t="shared" si="29"/>
        <v>45880</v>
      </c>
      <c r="AF162" s="93">
        <f>(_xll.SNL.Clients.Office.Excel.Functions.SPG(AF$2, "IQ_Common_div_declared", "FQ0", $A162)*4)/B162</f>
        <v>8.552338530066815E-2</v>
      </c>
      <c r="AG162" s="93">
        <f>(_xll.SNL.Clients.Office.Excel.Functions.SPG(AG$2, "IQ_Common_div_declared", "FQ0", $A162)*4)/C162</f>
        <v>0.1015161502966381</v>
      </c>
      <c r="AH162" s="93">
        <f>(_xll.SNL.Clients.Office.Excel.Functions.SPG(AH$2, "IQ_Common_div_declared", "FQ0", $A162)*4)/D162</f>
        <v>0.1054766734279919</v>
      </c>
      <c r="AI162" s="93">
        <f>(_xll.SNL.Clients.Office.Excel.Functions.SPG(AI$2, "IQ_Common_div_declared", "FQ0", $A162)*4)/E162</f>
        <v>0.1050390347764372</v>
      </c>
      <c r="AJ162" s="93">
        <f>(_xll.SNL.Clients.Office.Excel.Functions.SPG(AJ$2, "IQ_Common_div_declared", "FQ0", $A162)*4)/F162</f>
        <v>0.14005602240896359</v>
      </c>
      <c r="AK162" s="93">
        <f>(_xll.SNL.Clients.Office.Excel.Functions.SPG(AK$2, "IQ_Common_div_declared", "FQ0", $A162)*4)/G162</f>
        <v>8.5427135678391969E-2</v>
      </c>
    </row>
    <row r="163" spans="1:37" x14ac:dyDescent="0.25">
      <c r="A163" s="66">
        <f t="shared" si="30"/>
        <v>45877</v>
      </c>
      <c r="B163" s="71">
        <v>22.56</v>
      </c>
      <c r="C163" s="71">
        <v>30.54</v>
      </c>
      <c r="D163" s="71">
        <v>14.85</v>
      </c>
      <c r="E163" s="71">
        <v>14.17</v>
      </c>
      <c r="F163" s="71">
        <v>7.07</v>
      </c>
      <c r="G163" s="71">
        <v>24.04</v>
      </c>
      <c r="H163" s="71"/>
      <c r="I163" s="71">
        <v>15.96</v>
      </c>
      <c r="J163" s="72">
        <v>3.7599999999999995E-2</v>
      </c>
      <c r="K163" s="72">
        <v>3.7000000000000005E-2</v>
      </c>
      <c r="L163" s="72">
        <v>3.5801040662901906E-2</v>
      </c>
      <c r="M163" s="72">
        <v>3.7599999999999995E-2</v>
      </c>
      <c r="N163" s="70">
        <f>_xll.SNL.Clients.Office.Excel.Functions.SPG(N$2, "SP_RATE_VALUE", $A163)/100</f>
        <v>3.7000000000000005E-2</v>
      </c>
      <c r="O163" s="72"/>
      <c r="P163" s="67">
        <f>_xll.SNL.Clients.Office.Excel.Functions.SPG(P$2, "IQ_BVPS", "FQ0", $A163)</f>
        <v>19.878</v>
      </c>
      <c r="Q163" s="67">
        <f>_xll.SNL.Clients.Office.Excel.Functions.SPG(Q$2, "IQ_BVPS", "FQ0", $A163)</f>
        <v>27.334</v>
      </c>
      <c r="R163" s="67">
        <f>_xll.SNL.Clients.Office.Excel.Functions.SPG(R$2, "IQ_BVPS", "FQ0", $A163)</f>
        <v>14.999000000000001</v>
      </c>
      <c r="S163" s="67">
        <f>_xll.SNL.Clients.Office.Excel.Functions.SPG(S$2, "IQ_BVPS", "FQ0", $A163)</f>
        <v>15.032999999999999</v>
      </c>
      <c r="T163" s="67">
        <f>_xll.SNL.Clients.Office.Excel.Functions.SPG(T$2, "IQ_BVPS", "FQ0", $A163)</f>
        <v>8.7080000000000002</v>
      </c>
      <c r="U163" s="67">
        <f>_xll.SNL.Clients.Office.Excel.Functions.SPG(U$2, "IQ_BVPS", "FQ0", $A163)</f>
        <v>17.164999999999999</v>
      </c>
      <c r="V163" s="67"/>
      <c r="W163" s="66">
        <f t="shared" si="22"/>
        <v>45877</v>
      </c>
      <c r="X163" s="92">
        <f t="shared" si="23"/>
        <v>1.1349230304859643</v>
      </c>
      <c r="Y163" s="92">
        <f t="shared" si="24"/>
        <v>1.1172898221994585</v>
      </c>
      <c r="Z163" s="92">
        <f t="shared" si="25"/>
        <v>0.99006600440029324</v>
      </c>
      <c r="AA163" s="92">
        <f t="shared" si="26"/>
        <v>0.94259296214993682</v>
      </c>
      <c r="AB163" s="92">
        <f t="shared" si="27"/>
        <v>0.81189710610932475</v>
      </c>
      <c r="AC163" s="92">
        <f t="shared" si="28"/>
        <v>1.4005243227497814</v>
      </c>
      <c r="AD163" s="92"/>
      <c r="AE163" s="95">
        <f t="shared" si="29"/>
        <v>45877</v>
      </c>
      <c r="AF163" s="93">
        <f>(_xll.SNL.Clients.Office.Excel.Functions.SPG(AF$2, "IQ_Common_div_declared", "FQ0", $A163)*4)/B163</f>
        <v>8.5106382978723402E-2</v>
      </c>
      <c r="AG163" s="93">
        <f>(_xll.SNL.Clients.Office.Excel.Functions.SPG(AG$2, "IQ_Common_div_declared", "FQ0", $A163)*4)/C163</f>
        <v>0.1008513425016372</v>
      </c>
      <c r="AH163" s="93">
        <f>(_xll.SNL.Clients.Office.Excel.Functions.SPG(AH$2, "IQ_Common_div_declared", "FQ0", $A163)*4)/D163</f>
        <v>0.10505050505050506</v>
      </c>
      <c r="AI163" s="93">
        <f>(_xll.SNL.Clients.Office.Excel.Functions.SPG(AI$2, "IQ_Common_div_declared", "FQ0", $A163)*4)/E163</f>
        <v>0.10444601270289344</v>
      </c>
      <c r="AJ163" s="93">
        <f>(_xll.SNL.Clients.Office.Excel.Functions.SPG(AJ$2, "IQ_Common_div_declared", "FQ0", $A163)*4)/F163</f>
        <v>0.14144271570014144</v>
      </c>
      <c r="AK163" s="93">
        <f>(_xll.SNL.Clients.Office.Excel.Functions.SPG(AK$2, "IQ_Common_div_declared", "FQ0", $A163)*4)/G163</f>
        <v>8.4858569051580707E-2</v>
      </c>
    </row>
    <row r="164" spans="1:37" x14ac:dyDescent="0.25">
      <c r="A164" s="66">
        <f t="shared" si="30"/>
        <v>45876</v>
      </c>
      <c r="B164" s="71">
        <v>22.39</v>
      </c>
      <c r="C164" s="71">
        <v>30.12</v>
      </c>
      <c r="D164" s="71">
        <v>14.73</v>
      </c>
      <c r="E164" s="71">
        <v>14.08</v>
      </c>
      <c r="F164" s="71">
        <v>6.94</v>
      </c>
      <c r="G164" s="71">
        <v>23.75</v>
      </c>
      <c r="H164" s="71"/>
      <c r="I164" s="71">
        <v>15.85</v>
      </c>
      <c r="J164" s="72">
        <v>3.7200000000000004E-2</v>
      </c>
      <c r="K164" s="72">
        <v>3.6600000000000001E-2</v>
      </c>
      <c r="L164" s="72">
        <v>3.540104106416031E-2</v>
      </c>
      <c r="M164" s="72">
        <v>3.7200000000000004E-2</v>
      </c>
      <c r="N164" s="70">
        <f>_xll.SNL.Clients.Office.Excel.Functions.SPG(N$2, "SP_RATE_VALUE", $A164)/100</f>
        <v>3.6600000000000001E-2</v>
      </c>
      <c r="O164" s="72"/>
      <c r="P164" s="67">
        <f>_xll.SNL.Clients.Office.Excel.Functions.SPG(P$2, "IQ_BVPS", "FQ0", $A164)</f>
        <v>19.878</v>
      </c>
      <c r="Q164" s="67">
        <f>_xll.SNL.Clients.Office.Excel.Functions.SPG(Q$2, "IQ_BVPS", "FQ0", $A164)</f>
        <v>27.334</v>
      </c>
      <c r="R164" s="67">
        <f>_xll.SNL.Clients.Office.Excel.Functions.SPG(R$2, "IQ_BVPS", "FQ0", $A164)</f>
        <v>14.999000000000001</v>
      </c>
      <c r="S164" s="67">
        <f>_xll.SNL.Clients.Office.Excel.Functions.SPG(S$2, "IQ_BVPS", "FQ0", $A164)</f>
        <v>15.032999999999999</v>
      </c>
      <c r="T164" s="67">
        <f>_xll.SNL.Clients.Office.Excel.Functions.SPG(T$2, "IQ_BVPS", "FQ0", $A164)</f>
        <v>8.7080000000000002</v>
      </c>
      <c r="U164" s="67">
        <f>_xll.SNL.Clients.Office.Excel.Functions.SPG(U$2, "IQ_BVPS", "FQ0", $A164)</f>
        <v>17.164999999999999</v>
      </c>
      <c r="V164" s="67"/>
      <c r="W164" s="66">
        <f t="shared" si="22"/>
        <v>45876</v>
      </c>
      <c r="X164" s="92">
        <f t="shared" si="23"/>
        <v>1.1263708622597848</v>
      </c>
      <c r="Y164" s="92">
        <f t="shared" si="24"/>
        <v>1.1019243433086998</v>
      </c>
      <c r="Z164" s="92">
        <f t="shared" si="25"/>
        <v>0.98206547103140207</v>
      </c>
      <c r="AA164" s="92">
        <f t="shared" si="26"/>
        <v>0.93660613317368457</v>
      </c>
      <c r="AB164" s="92">
        <f t="shared" si="27"/>
        <v>0.7969683050068902</v>
      </c>
      <c r="AC164" s="92">
        <f t="shared" si="28"/>
        <v>1.3836294785901544</v>
      </c>
      <c r="AD164" s="92"/>
      <c r="AE164" s="95">
        <f t="shared" si="29"/>
        <v>45876</v>
      </c>
      <c r="AF164" s="93">
        <f>(_xll.SNL.Clients.Office.Excel.Functions.SPG(AF$2, "IQ_Common_div_declared", "FQ0", $A164)*4)/B164</f>
        <v>8.5752568110763733E-2</v>
      </c>
      <c r="AG164" s="93">
        <f>(_xll.SNL.Clients.Office.Excel.Functions.SPG(AG$2, "IQ_Common_div_declared", "FQ0", $A164)*4)/C164</f>
        <v>0.10225763612217795</v>
      </c>
      <c r="AH164" s="93">
        <f>(_xll.SNL.Clients.Office.Excel.Functions.SPG(AH$2, "IQ_Common_div_declared", "FQ0", $A164)*4)/D164</f>
        <v>0.10590631364562118</v>
      </c>
      <c r="AI164" s="93">
        <f>(_xll.SNL.Clients.Office.Excel.Functions.SPG(AI$2, "IQ_Common_div_declared", "FQ0", $A164)*4)/E164</f>
        <v>0.10511363636363637</v>
      </c>
      <c r="AJ164" s="93">
        <f>(_xll.SNL.Clients.Office.Excel.Functions.SPG(AJ$2, "IQ_Common_div_declared", "FQ0", $A164)*4)/F164</f>
        <v>0.14409221902017291</v>
      </c>
      <c r="AK164" s="93">
        <f>(_xll.SNL.Clients.Office.Excel.Functions.SPG(AK$2, "IQ_Common_div_declared", "FQ0", $A164)*4)/G164</f>
        <v>8.589473684210526E-2</v>
      </c>
    </row>
    <row r="165" spans="1:37" x14ac:dyDescent="0.25">
      <c r="A165" s="66">
        <f t="shared" si="30"/>
        <v>45875</v>
      </c>
      <c r="B165" s="71">
        <v>22.45</v>
      </c>
      <c r="C165" s="71">
        <v>30.19</v>
      </c>
      <c r="D165" s="71">
        <v>14.78</v>
      </c>
      <c r="E165" s="71">
        <v>14.11</v>
      </c>
      <c r="F165" s="71">
        <v>7.2</v>
      </c>
      <c r="G165" s="71">
        <v>24</v>
      </c>
      <c r="H165" s="71"/>
      <c r="I165" s="71">
        <v>15.96</v>
      </c>
      <c r="J165" s="72">
        <v>3.6900000000000002E-2</v>
      </c>
      <c r="K165" s="72">
        <v>3.6299999999999999E-2</v>
      </c>
      <c r="L165" s="72">
        <v>3.5101041365307006E-2</v>
      </c>
      <c r="M165" s="72">
        <v>3.6900000000000002E-2</v>
      </c>
      <c r="N165" s="70">
        <f>_xll.SNL.Clients.Office.Excel.Functions.SPG(N$2, "SP_RATE_VALUE", $A165)/100</f>
        <v>3.6299999999999999E-2</v>
      </c>
      <c r="O165" s="72"/>
      <c r="P165" s="67">
        <f>_xll.SNL.Clients.Office.Excel.Functions.SPG(P$2, "IQ_BVPS", "FQ0", $A165)</f>
        <v>19.878</v>
      </c>
      <c r="Q165" s="67">
        <f>_xll.SNL.Clients.Office.Excel.Functions.SPG(Q$2, "IQ_BVPS", "FQ0", $A165)</f>
        <v>27.334</v>
      </c>
      <c r="R165" s="67">
        <f>_xll.SNL.Clients.Office.Excel.Functions.SPG(R$2, "IQ_BVPS", "FQ0", $A165)</f>
        <v>14.999000000000001</v>
      </c>
      <c r="S165" s="67">
        <f>_xll.SNL.Clients.Office.Excel.Functions.SPG(S$2, "IQ_BVPS", "FQ0", $A165)</f>
        <v>15.032999999999999</v>
      </c>
      <c r="T165" s="67">
        <f>_xll.SNL.Clients.Office.Excel.Functions.SPG(T$2, "IQ_BVPS", "FQ0", $A165)</f>
        <v>9.1839999999999993</v>
      </c>
      <c r="U165" s="67">
        <f>_xll.SNL.Clients.Office.Excel.Functions.SPG(U$2, "IQ_BVPS", "FQ0", $A165)</f>
        <v>17.164999999999999</v>
      </c>
      <c r="V165" s="67"/>
      <c r="W165" s="66">
        <f t="shared" si="22"/>
        <v>45875</v>
      </c>
      <c r="X165" s="92">
        <f t="shared" si="23"/>
        <v>1.1293892745749068</v>
      </c>
      <c r="Y165" s="92">
        <f t="shared" si="24"/>
        <v>1.1044852564571597</v>
      </c>
      <c r="Z165" s="92">
        <f t="shared" si="25"/>
        <v>0.98539902660177336</v>
      </c>
      <c r="AA165" s="92">
        <f t="shared" si="26"/>
        <v>0.93860174283243536</v>
      </c>
      <c r="AB165" s="92">
        <f t="shared" si="27"/>
        <v>0.78397212543554018</v>
      </c>
      <c r="AC165" s="92">
        <f t="shared" si="28"/>
        <v>1.3981939994174193</v>
      </c>
      <c r="AD165" s="92"/>
      <c r="AE165" s="95">
        <f t="shared" si="29"/>
        <v>45875</v>
      </c>
      <c r="AF165" s="93">
        <f>(_xll.SNL.Clients.Office.Excel.Functions.SPG(AF$2, "IQ_Common_div_declared", "FQ0", $A165)*4)/B165</f>
        <v>8.552338530066815E-2</v>
      </c>
      <c r="AG165" s="93">
        <f>(_xll.SNL.Clients.Office.Excel.Functions.SPG(AG$2, "IQ_Common_div_declared", "FQ0", $A165)*4)/C165</f>
        <v>0.10202053660152369</v>
      </c>
      <c r="AH165" s="93">
        <f>(_xll.SNL.Clients.Office.Excel.Functions.SPG(AH$2, "IQ_Common_div_declared", "FQ0", $A165)*4)/D165</f>
        <v>0.10554803788903926</v>
      </c>
      <c r="AI165" s="93">
        <f>(_xll.SNL.Clients.Office.Excel.Functions.SPG(AI$2, "IQ_Common_div_declared", "FQ0", $A165)*4)/E165</f>
        <v>0.10489014883061659</v>
      </c>
      <c r="AJ165" s="93">
        <f>(_xll.SNL.Clients.Office.Excel.Functions.SPG(AJ$2, "IQ_Common_div_declared", "FQ0", $A165)*4)/F165</f>
        <v>0.1388888888888889</v>
      </c>
      <c r="AK165" s="93">
        <f>(_xll.SNL.Clients.Office.Excel.Functions.SPG(AK$2, "IQ_Common_div_declared", "FQ0", $A165)*4)/G165</f>
        <v>8.5000000000000006E-2</v>
      </c>
    </row>
    <row r="166" spans="1:37" x14ac:dyDescent="0.25">
      <c r="A166" s="66">
        <f t="shared" si="30"/>
        <v>45874</v>
      </c>
      <c r="B166" s="71">
        <v>22.48</v>
      </c>
      <c r="C166" s="71">
        <v>31.16</v>
      </c>
      <c r="D166" s="71">
        <v>14.79</v>
      </c>
      <c r="E166" s="71">
        <v>14.19</v>
      </c>
      <c r="F166" s="71">
        <v>7.17</v>
      </c>
      <c r="G166" s="71">
        <v>23.75</v>
      </c>
      <c r="H166" s="71"/>
      <c r="I166" s="71">
        <v>16.03</v>
      </c>
      <c r="J166" s="72">
        <v>3.7200000000000004E-2</v>
      </c>
      <c r="K166" s="72">
        <v>3.6299999999999999E-2</v>
      </c>
      <c r="L166" s="72">
        <v>3.4502342168478917E-2</v>
      </c>
      <c r="M166" s="72">
        <v>3.7200000000000004E-2</v>
      </c>
      <c r="N166" s="70">
        <f>_xll.SNL.Clients.Office.Excel.Functions.SPG(N$2, "SP_RATE_VALUE", $A166)/100</f>
        <v>3.6299999999999999E-2</v>
      </c>
      <c r="O166" s="72"/>
      <c r="P166" s="67">
        <f>_xll.SNL.Clients.Office.Excel.Functions.SPG(P$2, "IQ_BVPS", "FQ0", $A166)</f>
        <v>19.878</v>
      </c>
      <c r="Q166" s="67">
        <f>_xll.SNL.Clients.Office.Excel.Functions.SPG(Q$2, "IQ_BVPS", "FQ0", $A166)</f>
        <v>27.393999999999998</v>
      </c>
      <c r="R166" s="67">
        <f>_xll.SNL.Clients.Office.Excel.Functions.SPG(R$2, "IQ_BVPS", "FQ0", $A166)</f>
        <v>14.999000000000001</v>
      </c>
      <c r="S166" s="67">
        <f>_xll.SNL.Clients.Office.Excel.Functions.SPG(S$2, "IQ_BVPS", "FQ0", $A166)</f>
        <v>15.144</v>
      </c>
      <c r="T166" s="67">
        <f>_xll.SNL.Clients.Office.Excel.Functions.SPG(T$2, "IQ_BVPS", "FQ0", $A166)</f>
        <v>9.1839999999999993</v>
      </c>
      <c r="U166" s="67">
        <f>_xll.SNL.Clients.Office.Excel.Functions.SPG(U$2, "IQ_BVPS", "FQ0", $A166)</f>
        <v>17.164999999999999</v>
      </c>
      <c r="V166" s="67"/>
      <c r="W166" s="66">
        <f t="shared" si="22"/>
        <v>45874</v>
      </c>
      <c r="X166" s="92">
        <f t="shared" si="23"/>
        <v>1.130898480732468</v>
      </c>
      <c r="Y166" s="92">
        <f t="shared" si="24"/>
        <v>1.1374753595677887</v>
      </c>
      <c r="Z166" s="92">
        <f t="shared" si="25"/>
        <v>0.9860657377158476</v>
      </c>
      <c r="AA166" s="92">
        <f t="shared" si="26"/>
        <v>0.93700475435816166</v>
      </c>
      <c r="AB166" s="92">
        <f t="shared" si="27"/>
        <v>0.78070557491289205</v>
      </c>
      <c r="AC166" s="92">
        <f t="shared" si="28"/>
        <v>1.3836294785901544</v>
      </c>
      <c r="AD166" s="92"/>
      <c r="AE166" s="95">
        <f t="shared" si="29"/>
        <v>45874</v>
      </c>
      <c r="AF166" s="93">
        <f>(_xll.SNL.Clients.Office.Excel.Functions.SPG(AF$2, "IQ_Common_div_declared", "FQ0", $A166)*4)/B166</f>
        <v>8.5409252669039135E-2</v>
      </c>
      <c r="AG166" s="93">
        <f>(_xll.SNL.Clients.Office.Excel.Functions.SPG(AG$2, "IQ_Common_div_declared", "FQ0", $A166)*4)/C166</f>
        <v>9.8844672657252886E-2</v>
      </c>
      <c r="AH166" s="93">
        <f>(_xll.SNL.Clients.Office.Excel.Functions.SPG(AH$2, "IQ_Common_div_declared", "FQ0", $A166)*4)/D166</f>
        <v>0.1054766734279919</v>
      </c>
      <c r="AI166" s="93">
        <f>(_xll.SNL.Clients.Office.Excel.Functions.SPG(AI$2, "IQ_Common_div_declared", "FQ0", $A166)*4)/E166</f>
        <v>0.10429880197322058</v>
      </c>
      <c r="AJ166" s="93">
        <f>(_xll.SNL.Clients.Office.Excel.Functions.SPG(AJ$2, "IQ_Common_div_declared", "FQ0", $A166)*4)/F166</f>
        <v>0.1394700139470014</v>
      </c>
      <c r="AK166" s="93">
        <f>(_xll.SNL.Clients.Office.Excel.Functions.SPG(AK$2, "IQ_Common_div_declared", "FQ0", $A166)*4)/G166</f>
        <v>8.589473684210526E-2</v>
      </c>
    </row>
    <row r="167" spans="1:37" x14ac:dyDescent="0.25">
      <c r="A167" s="66">
        <f t="shared" si="30"/>
        <v>45873</v>
      </c>
      <c r="B167" s="71">
        <v>22.4</v>
      </c>
      <c r="C167" s="71">
        <v>31.06</v>
      </c>
      <c r="D167" s="71">
        <v>14.71</v>
      </c>
      <c r="E167" s="71">
        <v>14.09</v>
      </c>
      <c r="F167" s="71">
        <v>7.03</v>
      </c>
      <c r="G167" s="71">
        <v>23.79</v>
      </c>
      <c r="H167" s="71"/>
      <c r="I167" s="71">
        <v>15.94</v>
      </c>
      <c r="J167" s="72">
        <v>3.6900000000000002E-2</v>
      </c>
      <c r="K167" s="72">
        <v>3.6600000000000001E-2</v>
      </c>
      <c r="L167" s="72">
        <v>3.6000260366439107E-2</v>
      </c>
      <c r="M167" s="72">
        <v>3.6900000000000002E-2</v>
      </c>
      <c r="N167" s="70">
        <f>_xll.SNL.Clients.Office.Excel.Functions.SPG(N$2, "SP_RATE_VALUE", $A167)/100</f>
        <v>3.6600000000000001E-2</v>
      </c>
      <c r="O167" s="72"/>
      <c r="P167" s="67">
        <f>_xll.SNL.Clients.Office.Excel.Functions.SPG(P$2, "IQ_BVPS", "FQ0", $A167)</f>
        <v>19.878</v>
      </c>
      <c r="Q167" s="67">
        <f>_xll.SNL.Clients.Office.Excel.Functions.SPG(Q$2, "IQ_BVPS", "FQ0", $A167)</f>
        <v>27.393999999999998</v>
      </c>
      <c r="R167" s="67">
        <f>_xll.SNL.Clients.Office.Excel.Functions.SPG(R$2, "IQ_BVPS", "FQ0", $A167)</f>
        <v>14.999000000000001</v>
      </c>
      <c r="S167" s="67">
        <f>_xll.SNL.Clients.Office.Excel.Functions.SPG(S$2, "IQ_BVPS", "FQ0", $A167)</f>
        <v>15.144</v>
      </c>
      <c r="T167" s="67">
        <f>_xll.SNL.Clients.Office.Excel.Functions.SPG(T$2, "IQ_BVPS", "FQ0", $A167)</f>
        <v>9.1839999999999993</v>
      </c>
      <c r="U167" s="67">
        <f>_xll.SNL.Clients.Office.Excel.Functions.SPG(U$2, "IQ_BVPS", "FQ0", $A167)</f>
        <v>17.164999999999999</v>
      </c>
      <c r="V167" s="67"/>
      <c r="W167" s="66">
        <f t="shared" si="22"/>
        <v>45873</v>
      </c>
      <c r="X167" s="92">
        <f t="shared" si="23"/>
        <v>1.1268739309789717</v>
      </c>
      <c r="Y167" s="92">
        <f t="shared" si="24"/>
        <v>1.1338249251660948</v>
      </c>
      <c r="Z167" s="92">
        <f t="shared" si="25"/>
        <v>0.9807320488032536</v>
      </c>
      <c r="AA167" s="92">
        <f t="shared" si="26"/>
        <v>0.93040147913365023</v>
      </c>
      <c r="AB167" s="92">
        <f t="shared" si="27"/>
        <v>0.76546167247386765</v>
      </c>
      <c r="AC167" s="92">
        <f t="shared" si="28"/>
        <v>1.3859598019225168</v>
      </c>
      <c r="AD167" s="92"/>
      <c r="AE167" s="95">
        <f t="shared" si="29"/>
        <v>45873</v>
      </c>
      <c r="AF167" s="93">
        <f>(_xll.SNL.Clients.Office.Excel.Functions.SPG(AF$2, "IQ_Common_div_declared", "FQ0", $A167)*4)/B167</f>
        <v>8.5714285714285715E-2</v>
      </c>
      <c r="AG167" s="93">
        <f>(_xll.SNL.Clients.Office.Excel.Functions.SPG(AG$2, "IQ_Common_div_declared", "FQ0", $A167)*4)/C167</f>
        <v>9.9162910495814563E-2</v>
      </c>
      <c r="AH167" s="93">
        <f>(_xll.SNL.Clients.Office.Excel.Functions.SPG(AH$2, "IQ_Common_div_declared", "FQ0", $A167)*4)/D167</f>
        <v>0.10605030591434399</v>
      </c>
      <c r="AI167" s="93">
        <f>(_xll.SNL.Clients.Office.Excel.Functions.SPG(AI$2, "IQ_Common_div_declared", "FQ0", $A167)*4)/E167</f>
        <v>0.1050390347764372</v>
      </c>
      <c r="AJ167" s="93">
        <f>(_xll.SNL.Clients.Office.Excel.Functions.SPG(AJ$2, "IQ_Common_div_declared", "FQ0", $A167)*4)/F167</f>
        <v>0.14224751066856328</v>
      </c>
      <c r="AK167" s="93">
        <f>(_xll.SNL.Clients.Office.Excel.Functions.SPG(AK$2, "IQ_Common_div_declared", "FQ0", $A167)*4)/G167</f>
        <v>8.5750315258511983E-2</v>
      </c>
    </row>
    <row r="168" spans="1:37" x14ac:dyDescent="0.25">
      <c r="A168" s="66">
        <f t="shared" si="30"/>
        <v>45870</v>
      </c>
      <c r="B168" s="71">
        <v>22.39</v>
      </c>
      <c r="C168" s="71">
        <v>31.19</v>
      </c>
      <c r="D168" s="71">
        <v>14.72</v>
      </c>
      <c r="E168" s="71">
        <v>14.08</v>
      </c>
      <c r="F168" s="71">
        <v>7.13</v>
      </c>
      <c r="G168" s="71">
        <v>23.91</v>
      </c>
      <c r="H168" s="71"/>
      <c r="I168" s="71">
        <v>15.97</v>
      </c>
      <c r="J168" s="72">
        <v>3.6900000000000002E-2</v>
      </c>
      <c r="K168" s="72">
        <v>3.6699999999999997E-2</v>
      </c>
      <c r="L168" s="72">
        <v>3.6300115722137649E-2</v>
      </c>
      <c r="M168" s="72">
        <v>3.6900000000000002E-2</v>
      </c>
      <c r="N168" s="70">
        <f>_xll.SNL.Clients.Office.Excel.Functions.SPG(N$2, "SP_RATE_VALUE", $A168)/100</f>
        <v>3.6699999999999997E-2</v>
      </c>
      <c r="O168" s="72"/>
      <c r="P168" s="67">
        <f>_xll.SNL.Clients.Office.Excel.Functions.SPG(P$2, "IQ_BVPS", "FQ0", $A168)</f>
        <v>19.878</v>
      </c>
      <c r="Q168" s="67">
        <f>_xll.SNL.Clients.Office.Excel.Functions.SPG(Q$2, "IQ_BVPS", "FQ0", $A168)</f>
        <v>27.393999999999998</v>
      </c>
      <c r="R168" s="67">
        <f>_xll.SNL.Clients.Office.Excel.Functions.SPG(R$2, "IQ_BVPS", "FQ0", $A168)</f>
        <v>15.041</v>
      </c>
      <c r="S168" s="67">
        <f>_xll.SNL.Clients.Office.Excel.Functions.SPG(S$2, "IQ_BVPS", "FQ0", $A168)</f>
        <v>15.144</v>
      </c>
      <c r="T168" s="67">
        <f>_xll.SNL.Clients.Office.Excel.Functions.SPG(T$2, "IQ_BVPS", "FQ0", $A168)</f>
        <v>9.1839999999999993</v>
      </c>
      <c r="U168" s="67">
        <f>_xll.SNL.Clients.Office.Excel.Functions.SPG(U$2, "IQ_BVPS", "FQ0", $A168)</f>
        <v>17.164999999999999</v>
      </c>
      <c r="V168" s="67"/>
      <c r="W168" s="66">
        <f t="shared" si="22"/>
        <v>45870</v>
      </c>
      <c r="X168" s="92">
        <f t="shared" si="23"/>
        <v>1.1263708622597848</v>
      </c>
      <c r="Y168" s="92">
        <f t="shared" si="24"/>
        <v>1.1385704898882969</v>
      </c>
      <c r="Z168" s="92">
        <f t="shared" si="25"/>
        <v>0.97865833388737455</v>
      </c>
      <c r="AA168" s="92">
        <f t="shared" si="26"/>
        <v>0.92974115161119919</v>
      </c>
      <c r="AB168" s="92">
        <f t="shared" si="27"/>
        <v>0.77635017421602792</v>
      </c>
      <c r="AC168" s="92">
        <f t="shared" si="28"/>
        <v>1.3929507719196039</v>
      </c>
      <c r="AD168" s="92"/>
      <c r="AE168" s="95">
        <f t="shared" si="29"/>
        <v>45870</v>
      </c>
      <c r="AF168" s="93">
        <f>(_xll.SNL.Clients.Office.Excel.Functions.SPG(AF$2, "IQ_Common_div_declared", "FQ0", $A168)*4)/B168</f>
        <v>8.5752568110763733E-2</v>
      </c>
      <c r="AG168" s="93">
        <f>(_xll.SNL.Clients.Office.Excel.Functions.SPG(AG$2, "IQ_Common_div_declared", "FQ0", $A168)*4)/C168</f>
        <v>9.8749599230522608E-2</v>
      </c>
      <c r="AH168" s="93">
        <f>(_xll.SNL.Clients.Office.Excel.Functions.SPG(AH$2, "IQ_Common_div_declared", "FQ0", $A168)*4)/D168</f>
        <v>0.10597826086956522</v>
      </c>
      <c r="AI168" s="93">
        <f>(_xll.SNL.Clients.Office.Excel.Functions.SPG(AI$2, "IQ_Common_div_declared", "FQ0", $A168)*4)/E168</f>
        <v>0.10511363636363637</v>
      </c>
      <c r="AJ168" s="93">
        <f>(_xll.SNL.Clients.Office.Excel.Functions.SPG(AJ$2, "IQ_Common_div_declared", "FQ0", $A168)*4)/F168</f>
        <v>0.14025245441795231</v>
      </c>
      <c r="AK168" s="93">
        <f>(_xll.SNL.Clients.Office.Excel.Functions.SPG(AK$2, "IQ_Common_div_declared", "FQ0", $A168)*4)/G168</f>
        <v>8.5319949811794235E-2</v>
      </c>
    </row>
    <row r="169" spans="1:37" x14ac:dyDescent="0.25">
      <c r="A169" s="66">
        <f t="shared" si="30"/>
        <v>45869</v>
      </c>
      <c r="B169" s="71">
        <v>22.63</v>
      </c>
      <c r="C169" s="71">
        <v>31.55</v>
      </c>
      <c r="D169" s="71">
        <v>14.96</v>
      </c>
      <c r="E169" s="71">
        <v>14.28</v>
      </c>
      <c r="F169" s="71">
        <v>7.17</v>
      </c>
      <c r="G169" s="71">
        <v>24.28</v>
      </c>
      <c r="H169" s="71"/>
      <c r="I169" s="71">
        <v>16.18</v>
      </c>
      <c r="J169" s="72">
        <v>3.9399999999999998E-2</v>
      </c>
      <c r="K169" s="72">
        <v>3.8900000000000004E-2</v>
      </c>
      <c r="L169" s="72">
        <v>3.7900721454433128E-2</v>
      </c>
      <c r="M169" s="72">
        <v>3.9399999999999998E-2</v>
      </c>
      <c r="N169" s="70">
        <f>_xll.SNL.Clients.Office.Excel.Functions.SPG(N$2, "SP_RATE_VALUE", $A169)/100</f>
        <v>3.8900000000000004E-2</v>
      </c>
      <c r="O169" s="72"/>
      <c r="P169" s="67">
        <f>_xll.SNL.Clients.Office.Excel.Functions.SPG(P$2, "IQ_BVPS", "FQ0", $A169)</f>
        <v>19.878</v>
      </c>
      <c r="Q169" s="67">
        <f>_xll.SNL.Clients.Office.Excel.Functions.SPG(Q$2, "IQ_BVPS", "FQ0", $A169)</f>
        <v>27.393999999999998</v>
      </c>
      <c r="R169" s="67">
        <f>_xll.SNL.Clients.Office.Excel.Functions.SPG(R$2, "IQ_BVPS", "FQ0", $A169)</f>
        <v>15.041</v>
      </c>
      <c r="S169" s="67">
        <f>_xll.SNL.Clients.Office.Excel.Functions.SPG(S$2, "IQ_BVPS", "FQ0", $A169)</f>
        <v>15.144</v>
      </c>
      <c r="T169" s="67">
        <f>_xll.SNL.Clients.Office.Excel.Functions.SPG(T$2, "IQ_BVPS", "FQ0", $A169)</f>
        <v>9.1839999999999993</v>
      </c>
      <c r="U169" s="67">
        <f>_xll.SNL.Clients.Office.Excel.Functions.SPG(U$2, "IQ_BVPS", "FQ0", $A169)</f>
        <v>17.164999999999999</v>
      </c>
      <c r="V169" s="67"/>
      <c r="W169" s="66">
        <f t="shared" si="22"/>
        <v>45869</v>
      </c>
      <c r="X169" s="92">
        <f t="shared" si="23"/>
        <v>1.1384445115202737</v>
      </c>
      <c r="Y169" s="92">
        <f t="shared" si="24"/>
        <v>1.1517120537343946</v>
      </c>
      <c r="Z169" s="92">
        <f t="shared" si="25"/>
        <v>0.99461471976597304</v>
      </c>
      <c r="AA169" s="92">
        <f t="shared" si="26"/>
        <v>0.94294770206022183</v>
      </c>
      <c r="AB169" s="92">
        <f t="shared" si="27"/>
        <v>0.78070557491289205</v>
      </c>
      <c r="AC169" s="92">
        <f t="shared" si="28"/>
        <v>1.414506262743956</v>
      </c>
      <c r="AD169" s="92"/>
      <c r="AE169" s="95">
        <f t="shared" si="29"/>
        <v>45869</v>
      </c>
      <c r="AF169" s="93">
        <f>(_xll.SNL.Clients.Office.Excel.Functions.SPG(AF$2, "IQ_Common_div_declared", "FQ0", $A169)*4)/B169</f>
        <v>8.4843128590366773E-2</v>
      </c>
      <c r="AG169" s="93">
        <f>(_xll.SNL.Clients.Office.Excel.Functions.SPG(AG$2, "IQ_Common_div_declared", "FQ0", $A169)*4)/C169</f>
        <v>9.7622820919175915E-2</v>
      </c>
      <c r="AH169" s="93">
        <f>(_xll.SNL.Clients.Office.Excel.Functions.SPG(AH$2, "IQ_Common_div_declared", "FQ0", $A169)*4)/D169</f>
        <v>0.10427807486631016</v>
      </c>
      <c r="AI169" s="93">
        <f>(_xll.SNL.Clients.Office.Excel.Functions.SPG(AI$2, "IQ_Common_div_declared", "FQ0", $A169)*4)/E169</f>
        <v>0.10364145658263306</v>
      </c>
      <c r="AJ169" s="93">
        <f>(_xll.SNL.Clients.Office.Excel.Functions.SPG(AJ$2, "IQ_Common_div_declared", "FQ0", $A169)*4)/F169</f>
        <v>0.1394700139470014</v>
      </c>
      <c r="AK169" s="93">
        <f>(_xll.SNL.Clients.Office.Excel.Functions.SPG(AK$2, "IQ_Common_div_declared", "FQ0", $A169)*4)/G169</f>
        <v>8.4019769357495874E-2</v>
      </c>
    </row>
    <row r="170" spans="1:37" x14ac:dyDescent="0.25">
      <c r="A170" s="66">
        <f t="shared" si="30"/>
        <v>45868</v>
      </c>
      <c r="B170" s="71">
        <v>22.63</v>
      </c>
      <c r="C170" s="71">
        <v>31.79</v>
      </c>
      <c r="D170" s="71">
        <v>14.91</v>
      </c>
      <c r="E170" s="71">
        <v>14.41</v>
      </c>
      <c r="F170" s="71">
        <v>7.16</v>
      </c>
      <c r="G170" s="71">
        <v>23.66</v>
      </c>
      <c r="H170" s="71"/>
      <c r="I170" s="71">
        <v>16.2</v>
      </c>
      <c r="J170" s="72">
        <v>3.9399999999999998E-2</v>
      </c>
      <c r="K170" s="72">
        <v>3.8900000000000004E-2</v>
      </c>
      <c r="L170" s="72">
        <v>3.7900721454433128E-2</v>
      </c>
      <c r="M170" s="72">
        <v>3.9399999999999998E-2</v>
      </c>
      <c r="N170" s="70">
        <f>_xll.SNL.Clients.Office.Excel.Functions.SPG(N$2, "SP_RATE_VALUE", $A170)/100</f>
        <v>3.8900000000000004E-2</v>
      </c>
      <c r="O170" s="72"/>
      <c r="P170" s="67">
        <f>_xll.SNL.Clients.Office.Excel.Functions.SPG(P$2, "IQ_BVPS", "FQ0", $A170)</f>
        <v>19.878</v>
      </c>
      <c r="Q170" s="67">
        <f>_xll.SNL.Clients.Office.Excel.Functions.SPG(Q$2, "IQ_BVPS", "FQ0", $A170)</f>
        <v>27.393999999999998</v>
      </c>
      <c r="R170" s="67">
        <f>_xll.SNL.Clients.Office.Excel.Functions.SPG(R$2, "IQ_BVPS", "FQ0", $A170)</f>
        <v>15.041</v>
      </c>
      <c r="S170" s="67">
        <f>_xll.SNL.Clients.Office.Excel.Functions.SPG(S$2, "IQ_BVPS", "FQ0", $A170)</f>
        <v>15.144</v>
      </c>
      <c r="T170" s="67">
        <f>_xll.SNL.Clients.Office.Excel.Functions.SPG(T$2, "IQ_BVPS", "FQ0", $A170)</f>
        <v>9.1839999999999993</v>
      </c>
      <c r="U170" s="67">
        <f>_xll.SNL.Clients.Office.Excel.Functions.SPG(U$2, "IQ_BVPS", "FQ0", $A170)</f>
        <v>17.164999999999999</v>
      </c>
      <c r="V170" s="67"/>
      <c r="W170" s="66">
        <f t="shared" si="22"/>
        <v>45868</v>
      </c>
      <c r="X170" s="92">
        <f t="shared" si="23"/>
        <v>1.1384445115202737</v>
      </c>
      <c r="Y170" s="92">
        <f t="shared" si="24"/>
        <v>1.1604730962984595</v>
      </c>
      <c r="Z170" s="92">
        <f t="shared" si="25"/>
        <v>0.99129047270793169</v>
      </c>
      <c r="AA170" s="92">
        <f t="shared" si="26"/>
        <v>0.95153195985208661</v>
      </c>
      <c r="AB170" s="92">
        <f t="shared" si="27"/>
        <v>0.77961672473867605</v>
      </c>
      <c r="AC170" s="92">
        <f t="shared" si="28"/>
        <v>1.378386251092339</v>
      </c>
      <c r="AD170" s="92"/>
      <c r="AE170" s="95">
        <f t="shared" si="29"/>
        <v>45868</v>
      </c>
      <c r="AF170" s="93">
        <f>(_xll.SNL.Clients.Office.Excel.Functions.SPG(AF$2, "IQ_Common_div_declared", "FQ0", $A170)*4)/B170</f>
        <v>8.4843128590366773E-2</v>
      </c>
      <c r="AG170" s="93">
        <f>(_xll.SNL.Clients.Office.Excel.Functions.SPG(AG$2, "IQ_Common_div_declared", "FQ0", $A170)*4)/C170</f>
        <v>9.6885813148788927E-2</v>
      </c>
      <c r="AH170" s="93">
        <f>(_xll.SNL.Clients.Office.Excel.Functions.SPG(AH$2, "IQ_Common_div_declared", "FQ0", $A170)*4)/D170</f>
        <v>0.10462776659959759</v>
      </c>
      <c r="AI170" s="93">
        <f>(_xll.SNL.Clients.Office.Excel.Functions.SPG(AI$2, "IQ_Common_div_declared", "FQ0", $A170)*4)/E170</f>
        <v>0.10270645385149202</v>
      </c>
      <c r="AJ170" s="93">
        <f>(_xll.SNL.Clients.Office.Excel.Functions.SPG(AJ$2, "IQ_Common_div_declared", "FQ0", $A170)*4)/F170</f>
        <v>0.13966480446927373</v>
      </c>
      <c r="AK170" s="93">
        <f>(_xll.SNL.Clients.Office.Excel.Functions.SPG(AK$2, "IQ_Common_div_declared", "FQ0", $A170)*4)/G170</f>
        <v>8.6221470836855454E-2</v>
      </c>
    </row>
    <row r="171" spans="1:37" x14ac:dyDescent="0.25">
      <c r="A171" s="66">
        <f t="shared" si="30"/>
        <v>45867</v>
      </c>
      <c r="B171" s="71">
        <v>22.54</v>
      </c>
      <c r="C171" s="71">
        <v>31.95</v>
      </c>
      <c r="D171" s="71">
        <v>15.05</v>
      </c>
      <c r="E171" s="71">
        <v>14.55</v>
      </c>
      <c r="F171" s="71">
        <v>7.38</v>
      </c>
      <c r="G171" s="71">
        <v>23.87</v>
      </c>
      <c r="H171" s="71"/>
      <c r="I171" s="71">
        <v>16.32</v>
      </c>
      <c r="J171" s="72">
        <v>3.8599999999999995E-2</v>
      </c>
      <c r="K171" s="72">
        <v>3.8199999999999998E-2</v>
      </c>
      <c r="L171" s="72">
        <v>3.7400462101269794E-2</v>
      </c>
      <c r="M171" s="72">
        <v>3.8599999999999995E-2</v>
      </c>
      <c r="N171" s="70">
        <f>_xll.SNL.Clients.Office.Excel.Functions.SPG(N$2, "SP_RATE_VALUE", $A171)/100</f>
        <v>3.8199999999999998E-2</v>
      </c>
      <c r="O171" s="72"/>
      <c r="P171" s="67">
        <f>_xll.SNL.Clients.Office.Excel.Functions.SPG(P$2, "IQ_BVPS", "FQ0", $A171)</f>
        <v>19.878</v>
      </c>
      <c r="Q171" s="67">
        <f>_xll.SNL.Clients.Office.Excel.Functions.SPG(Q$2, "IQ_BVPS", "FQ0", $A171)</f>
        <v>27.393999999999998</v>
      </c>
      <c r="R171" s="67">
        <f>_xll.SNL.Clients.Office.Excel.Functions.SPG(R$2, "IQ_BVPS", "FQ0", $A171)</f>
        <v>15.041</v>
      </c>
      <c r="S171" s="67">
        <f>_xll.SNL.Clients.Office.Excel.Functions.SPG(S$2, "IQ_BVPS", "FQ0", $A171)</f>
        <v>15.144</v>
      </c>
      <c r="T171" s="67">
        <f>_xll.SNL.Clients.Office.Excel.Functions.SPG(T$2, "IQ_BVPS", "FQ0", $A171)</f>
        <v>9.1839999999999993</v>
      </c>
      <c r="U171" s="67">
        <f>_xll.SNL.Clients.Office.Excel.Functions.SPG(U$2, "IQ_BVPS", "FQ0", $A171)</f>
        <v>17.041</v>
      </c>
      <c r="V171" s="67"/>
      <c r="W171" s="66">
        <f t="shared" si="22"/>
        <v>45867</v>
      </c>
      <c r="X171" s="92">
        <f t="shared" si="23"/>
        <v>1.1339168930475902</v>
      </c>
      <c r="Y171" s="92">
        <f t="shared" si="24"/>
        <v>1.1663137913411696</v>
      </c>
      <c r="Z171" s="92">
        <f t="shared" si="25"/>
        <v>1.0005983644704475</v>
      </c>
      <c r="AA171" s="92">
        <f t="shared" si="26"/>
        <v>0.96077654516640254</v>
      </c>
      <c r="AB171" s="92">
        <f t="shared" si="27"/>
        <v>0.8035714285714286</v>
      </c>
      <c r="AC171" s="92">
        <f t="shared" si="28"/>
        <v>1.4007393932280969</v>
      </c>
      <c r="AD171" s="92"/>
      <c r="AE171" s="95">
        <f t="shared" si="29"/>
        <v>45867</v>
      </c>
      <c r="AF171" s="93">
        <f>(_xll.SNL.Clients.Office.Excel.Functions.SPG(AF$2, "IQ_Common_div_declared", "FQ0", $A171)*4)/B171</f>
        <v>8.5181898846495116E-2</v>
      </c>
      <c r="AG171" s="93">
        <f>(_xll.SNL.Clients.Office.Excel.Functions.SPG(AG$2, "IQ_Common_div_declared", "FQ0", $A171)*4)/C171</f>
        <v>9.6400625978090765E-2</v>
      </c>
      <c r="AH171" s="93">
        <f>(_xll.SNL.Clients.Office.Excel.Functions.SPG(AH$2, "IQ_Common_div_declared", "FQ0", $A171)*4)/D171</f>
        <v>0.10365448504983389</v>
      </c>
      <c r="AI171" s="93">
        <f>(_xll.SNL.Clients.Office.Excel.Functions.SPG(AI$2, "IQ_Common_div_declared", "FQ0", $A171)*4)/E171</f>
        <v>0.10171821305841924</v>
      </c>
      <c r="AJ171" s="93">
        <f>(_xll.SNL.Clients.Office.Excel.Functions.SPG(AJ$2, "IQ_Common_div_declared", "FQ0", $A171)*4)/F171</f>
        <v>0.13550135501355015</v>
      </c>
      <c r="AK171" s="93">
        <f>(_xll.SNL.Clients.Office.Excel.Functions.SPG(AK$2, "IQ_Common_div_declared", "FQ0", $A171)*4)/G171</f>
        <v>8.8814411395056553E-2</v>
      </c>
    </row>
    <row r="172" spans="1:37" x14ac:dyDescent="0.25">
      <c r="A172" s="66">
        <f t="shared" si="30"/>
        <v>45866</v>
      </c>
      <c r="B172" s="71">
        <v>22.7</v>
      </c>
      <c r="C172" s="71">
        <v>31.97</v>
      </c>
      <c r="D172" s="71">
        <v>15.1</v>
      </c>
      <c r="E172" s="71">
        <v>14.61</v>
      </c>
      <c r="F172" s="71">
        <v>7.34</v>
      </c>
      <c r="G172" s="71">
        <v>23.99</v>
      </c>
      <c r="H172" s="71"/>
      <c r="I172" s="71">
        <v>16.45</v>
      </c>
      <c r="J172" s="72">
        <v>3.9100000000000003E-2</v>
      </c>
      <c r="K172" s="72">
        <v>3.8699999999999998E-2</v>
      </c>
      <c r="L172" s="72">
        <v>3.7900461878941805E-2</v>
      </c>
      <c r="M172" s="72">
        <v>3.9100000000000003E-2</v>
      </c>
      <c r="N172" s="70">
        <f>_xll.SNL.Clients.Office.Excel.Functions.SPG(N$2, "SP_RATE_VALUE", $A172)/100</f>
        <v>3.8699999999999998E-2</v>
      </c>
      <c r="O172" s="72"/>
      <c r="P172" s="67">
        <f>_xll.SNL.Clients.Office.Excel.Functions.SPG(P$2, "IQ_BVPS", "FQ0", $A172)</f>
        <v>19.814</v>
      </c>
      <c r="Q172" s="67">
        <f>_xll.SNL.Clients.Office.Excel.Functions.SPG(Q$2, "IQ_BVPS", "FQ0", $A172)</f>
        <v>27.393999999999998</v>
      </c>
      <c r="R172" s="67">
        <f>_xll.SNL.Clients.Office.Excel.Functions.SPG(R$2, "IQ_BVPS", "FQ0", $A172)</f>
        <v>15.041</v>
      </c>
      <c r="S172" s="67">
        <f>_xll.SNL.Clients.Office.Excel.Functions.SPG(S$2, "IQ_BVPS", "FQ0", $A172)</f>
        <v>15.144</v>
      </c>
      <c r="T172" s="67">
        <f>_xll.SNL.Clients.Office.Excel.Functions.SPG(T$2, "IQ_BVPS", "FQ0", $A172)</f>
        <v>9.1839999999999993</v>
      </c>
      <c r="U172" s="67">
        <f>_xll.SNL.Clients.Office.Excel.Functions.SPG(U$2, "IQ_BVPS", "FQ0", $A172)</f>
        <v>17.041</v>
      </c>
      <c r="V172" s="67"/>
      <c r="W172" s="66">
        <f t="shared" si="22"/>
        <v>45866</v>
      </c>
      <c r="X172" s="92">
        <f t="shared" si="23"/>
        <v>1.145654587665287</v>
      </c>
      <c r="Y172" s="92">
        <f t="shared" si="24"/>
        <v>1.1670438782215085</v>
      </c>
      <c r="Z172" s="92">
        <f t="shared" si="25"/>
        <v>1.0039226115284887</v>
      </c>
      <c r="AA172" s="92">
        <f t="shared" si="26"/>
        <v>0.96473851030110935</v>
      </c>
      <c r="AB172" s="92">
        <f t="shared" si="27"/>
        <v>0.79921602787456447</v>
      </c>
      <c r="AC172" s="92">
        <f t="shared" si="28"/>
        <v>1.4077812334956867</v>
      </c>
      <c r="AD172" s="92"/>
      <c r="AE172" s="95">
        <f t="shared" si="29"/>
        <v>45866</v>
      </c>
      <c r="AF172" s="93">
        <f>(_xll.SNL.Clients.Office.Excel.Functions.SPG(AF$2, "IQ_Common_div_declared", "FQ0", $A172)*4)/B172</f>
        <v>8.4581497797356825E-2</v>
      </c>
      <c r="AG172" s="93">
        <f>(_xll.SNL.Clients.Office.Excel.Functions.SPG(AG$2, "IQ_Common_div_declared", "FQ0", $A172)*4)/C172</f>
        <v>9.6340319049108544E-2</v>
      </c>
      <c r="AH172" s="93">
        <f>(_xll.SNL.Clients.Office.Excel.Functions.SPG(AH$2, "IQ_Common_div_declared", "FQ0", $A172)*4)/D172</f>
        <v>0.1033112582781457</v>
      </c>
      <c r="AI172" s="93">
        <f>(_xll.SNL.Clients.Office.Excel.Functions.SPG(AI$2, "IQ_Common_div_declared", "FQ0", $A172)*4)/E172</f>
        <v>0.10130047912388775</v>
      </c>
      <c r="AJ172" s="93">
        <f>(_xll.SNL.Clients.Office.Excel.Functions.SPG(AJ$2, "IQ_Common_div_declared", "FQ0", $A172)*4)/F172</f>
        <v>0.13623978201634879</v>
      </c>
      <c r="AK172" s="93">
        <f>(_xll.SNL.Clients.Office.Excel.Functions.SPG(AK$2, "IQ_Common_div_declared", "FQ0", $A172)*4)/G172</f>
        <v>8.837015423092956E-2</v>
      </c>
    </row>
    <row r="173" spans="1:37" x14ac:dyDescent="0.25">
      <c r="A173" s="66">
        <f t="shared" si="30"/>
        <v>45863</v>
      </c>
      <c r="B173" s="71">
        <v>23.11</v>
      </c>
      <c r="C173" s="71">
        <v>32.450000000000003</v>
      </c>
      <c r="D173" s="71">
        <v>15.36</v>
      </c>
      <c r="E173" s="71">
        <v>14.85</v>
      </c>
      <c r="F173" s="71">
        <v>7.51</v>
      </c>
      <c r="G173" s="71">
        <v>24.45</v>
      </c>
      <c r="H173" s="71"/>
      <c r="I173" s="71">
        <v>16.68</v>
      </c>
      <c r="J173" s="72">
        <v>3.9100000000000003E-2</v>
      </c>
      <c r="K173" s="72">
        <v>3.8599999999999995E-2</v>
      </c>
      <c r="L173" s="72">
        <v>3.7600721662692571E-2</v>
      </c>
      <c r="M173" s="72">
        <v>3.9100000000000003E-2</v>
      </c>
      <c r="N173" s="70">
        <f>_xll.SNL.Clients.Office.Excel.Functions.SPG(N$2, "SP_RATE_VALUE", $A173)/100</f>
        <v>3.8599999999999995E-2</v>
      </c>
      <c r="O173" s="72"/>
      <c r="P173" s="67">
        <f>_xll.SNL.Clients.Office.Excel.Functions.SPG(P$2, "IQ_BVPS", "FQ0", $A173)</f>
        <v>19.814</v>
      </c>
      <c r="Q173" s="67">
        <f>_xll.SNL.Clients.Office.Excel.Functions.SPG(Q$2, "IQ_BVPS", "FQ0", $A173)</f>
        <v>27.393999999999998</v>
      </c>
      <c r="R173" s="67">
        <f>_xll.SNL.Clients.Office.Excel.Functions.SPG(R$2, "IQ_BVPS", "FQ0", $A173)</f>
        <v>15.041</v>
      </c>
      <c r="S173" s="67">
        <f>_xll.SNL.Clients.Office.Excel.Functions.SPG(S$2, "IQ_BVPS", "FQ0", $A173)</f>
        <v>15.144</v>
      </c>
      <c r="T173" s="67">
        <f>_xll.SNL.Clients.Office.Excel.Functions.SPG(T$2, "IQ_BVPS", "FQ0", $A173)</f>
        <v>9.1839999999999993</v>
      </c>
      <c r="U173" s="67">
        <f>_xll.SNL.Clients.Office.Excel.Functions.SPG(U$2, "IQ_BVPS", "FQ0", $A173)</f>
        <v>17.041</v>
      </c>
      <c r="V173" s="67"/>
      <c r="W173" s="66">
        <f t="shared" si="22"/>
        <v>45863</v>
      </c>
      <c r="X173" s="92">
        <f t="shared" si="23"/>
        <v>1.1663470273543959</v>
      </c>
      <c r="Y173" s="92">
        <f t="shared" si="24"/>
        <v>1.1845659633496388</v>
      </c>
      <c r="Z173" s="92">
        <f t="shared" si="25"/>
        <v>1.0212086962303037</v>
      </c>
      <c r="AA173" s="92">
        <f t="shared" si="26"/>
        <v>0.98058637083993661</v>
      </c>
      <c r="AB173" s="92">
        <f t="shared" si="27"/>
        <v>0.817726480836237</v>
      </c>
      <c r="AC173" s="92">
        <f t="shared" si="28"/>
        <v>1.4347749545214481</v>
      </c>
      <c r="AD173" s="92"/>
      <c r="AE173" s="95">
        <f t="shared" si="29"/>
        <v>45863</v>
      </c>
      <c r="AF173" s="93">
        <f>(_xll.SNL.Clients.Office.Excel.Functions.SPG(AF$2, "IQ_Common_div_declared", "FQ0", $A173)*4)/B173</f>
        <v>8.3080917351795763E-2</v>
      </c>
      <c r="AG173" s="93">
        <f>(_xll.SNL.Clients.Office.Excel.Functions.SPG(AG$2, "IQ_Common_div_declared", "FQ0", $A173)*4)/C173</f>
        <v>9.4915254237288124E-2</v>
      </c>
      <c r="AH173" s="93">
        <f>(_xll.SNL.Clients.Office.Excel.Functions.SPG(AH$2, "IQ_Common_div_declared", "FQ0", $A173)*4)/D173</f>
        <v>0.10156250000000001</v>
      </c>
      <c r="AI173" s="93">
        <f>(_xll.SNL.Clients.Office.Excel.Functions.SPG(AI$2, "IQ_Common_div_declared", "FQ0", $A173)*4)/E173</f>
        <v>9.9663299663299662E-2</v>
      </c>
      <c r="AJ173" s="93">
        <f>(_xll.SNL.Clients.Office.Excel.Functions.SPG(AJ$2, "IQ_Common_div_declared", "FQ0", $A173)*4)/F173</f>
        <v>0.13315579227696406</v>
      </c>
      <c r="AK173" s="93">
        <f>(_xll.SNL.Clients.Office.Excel.Functions.SPG(AK$2, "IQ_Common_div_declared", "FQ0", $A173)*4)/G173</f>
        <v>8.6707566462167693E-2</v>
      </c>
    </row>
    <row r="174" spans="1:37" x14ac:dyDescent="0.25">
      <c r="A174" s="66">
        <f t="shared" si="30"/>
        <v>45862</v>
      </c>
      <c r="B174" s="71">
        <v>23.03</v>
      </c>
      <c r="C174" s="71">
        <v>32.44</v>
      </c>
      <c r="D174" s="71">
        <v>15.36</v>
      </c>
      <c r="E174" s="71">
        <v>14.88</v>
      </c>
      <c r="F174" s="71">
        <v>7.6</v>
      </c>
      <c r="G174" s="71">
        <v>24.4</v>
      </c>
      <c r="H174" s="71"/>
      <c r="I174" s="71">
        <v>16.63</v>
      </c>
      <c r="J174" s="72">
        <v>3.9100000000000003E-2</v>
      </c>
      <c r="K174" s="72">
        <v>3.8699999999999998E-2</v>
      </c>
      <c r="L174" s="72">
        <v>3.7900461878941805E-2</v>
      </c>
      <c r="M174" s="72">
        <v>3.9100000000000003E-2</v>
      </c>
      <c r="N174" s="70">
        <f>_xll.SNL.Clients.Office.Excel.Functions.SPG(N$2, "SP_RATE_VALUE", $A174)/100</f>
        <v>3.8699999999999998E-2</v>
      </c>
      <c r="O174" s="72"/>
      <c r="P174" s="67">
        <f>_xll.SNL.Clients.Office.Excel.Functions.SPG(P$2, "IQ_BVPS", "FQ0", $A174)</f>
        <v>19.814</v>
      </c>
      <c r="Q174" s="67">
        <f>_xll.SNL.Clients.Office.Excel.Functions.SPG(Q$2, "IQ_BVPS", "FQ0", $A174)</f>
        <v>27.393999999999998</v>
      </c>
      <c r="R174" s="67">
        <f>_xll.SNL.Clients.Office.Excel.Functions.SPG(R$2, "IQ_BVPS", "FQ0", $A174)</f>
        <v>15.041</v>
      </c>
      <c r="S174" s="67">
        <f>_xll.SNL.Clients.Office.Excel.Functions.SPG(S$2, "IQ_BVPS", "FQ0", $A174)</f>
        <v>15.144</v>
      </c>
      <c r="T174" s="67">
        <f>_xll.SNL.Clients.Office.Excel.Functions.SPG(T$2, "IQ_BVPS", "FQ0", $A174)</f>
        <v>9.1839999999999993</v>
      </c>
      <c r="U174" s="67">
        <f>_xll.SNL.Clients.Office.Excel.Functions.SPG(U$2, "IQ_BVPS", "FQ0", $A174)</f>
        <v>17.041</v>
      </c>
      <c r="V174" s="67"/>
      <c r="W174" s="66">
        <f t="shared" si="22"/>
        <v>45862</v>
      </c>
      <c r="X174" s="92">
        <f t="shared" si="23"/>
        <v>1.1623094781467649</v>
      </c>
      <c r="Y174" s="92">
        <f t="shared" si="24"/>
        <v>1.1842009199094692</v>
      </c>
      <c r="Z174" s="92">
        <f t="shared" si="25"/>
        <v>1.0212086962303037</v>
      </c>
      <c r="AA174" s="92">
        <f t="shared" si="26"/>
        <v>0.98256735340729007</v>
      </c>
      <c r="AB174" s="92">
        <f t="shared" si="27"/>
        <v>0.82752613240418116</v>
      </c>
      <c r="AC174" s="92">
        <f t="shared" si="28"/>
        <v>1.4318408544099523</v>
      </c>
      <c r="AD174" s="92"/>
      <c r="AE174" s="95">
        <f t="shared" si="29"/>
        <v>45862</v>
      </c>
      <c r="AF174" s="93">
        <f>(_xll.SNL.Clients.Office.Excel.Functions.SPG(AF$2, "IQ_Common_div_declared", "FQ0", $A174)*4)/B174</f>
        <v>8.3369518019973943E-2</v>
      </c>
      <c r="AG174" s="93">
        <f>(_xll.SNL.Clients.Office.Excel.Functions.SPG(AG$2, "IQ_Common_div_declared", "FQ0", $A174)*4)/C174</f>
        <v>9.4944512946979046E-2</v>
      </c>
      <c r="AH174" s="93">
        <f>(_xll.SNL.Clients.Office.Excel.Functions.SPG(AH$2, "IQ_Common_div_declared", "FQ0", $A174)*4)/D174</f>
        <v>0.10156250000000001</v>
      </c>
      <c r="AI174" s="93">
        <f>(_xll.SNL.Clients.Office.Excel.Functions.SPG(AI$2, "IQ_Common_div_declared", "FQ0", $A174)*4)/E174</f>
        <v>9.9462365591397844E-2</v>
      </c>
      <c r="AJ174" s="93">
        <f>(_xll.SNL.Clients.Office.Excel.Functions.SPG(AJ$2, "IQ_Common_div_declared", "FQ0", $A174)*4)/F174</f>
        <v>0.13157894736842105</v>
      </c>
      <c r="AK174" s="93">
        <f>(_xll.SNL.Clients.Office.Excel.Functions.SPG(AK$2, "IQ_Common_div_declared", "FQ0", $A174)*4)/G174</f>
        <v>8.688524590163936E-2</v>
      </c>
    </row>
    <row r="175" spans="1:37" x14ac:dyDescent="0.25">
      <c r="A175" s="66">
        <f t="shared" si="30"/>
        <v>45861</v>
      </c>
      <c r="B175" s="71">
        <v>23.07</v>
      </c>
      <c r="C175" s="71">
        <v>32.549999999999997</v>
      </c>
      <c r="D175" s="71">
        <v>15.48</v>
      </c>
      <c r="E175" s="71">
        <v>14.95</v>
      </c>
      <c r="F175" s="71">
        <v>7.64</v>
      </c>
      <c r="G175" s="71">
        <v>24.5</v>
      </c>
      <c r="H175" s="71"/>
      <c r="I175" s="71">
        <v>16.739999999999998</v>
      </c>
      <c r="J175" s="72">
        <v>3.8800000000000001E-2</v>
      </c>
      <c r="K175" s="72">
        <v>3.8399999999999997E-2</v>
      </c>
      <c r="L175" s="72">
        <v>3.7600462012312708E-2</v>
      </c>
      <c r="M175" s="72">
        <v>3.8800000000000001E-2</v>
      </c>
      <c r="N175" s="70">
        <f>_xll.SNL.Clients.Office.Excel.Functions.SPG(N$2, "SP_RATE_VALUE", $A175)/100</f>
        <v>3.8399999999999997E-2</v>
      </c>
      <c r="O175" s="72"/>
      <c r="P175" s="67">
        <f>_xll.SNL.Clients.Office.Excel.Functions.SPG(P$2, "IQ_BVPS", "FQ0", $A175)</f>
        <v>19.814</v>
      </c>
      <c r="Q175" s="67">
        <f>_xll.SNL.Clients.Office.Excel.Functions.SPG(Q$2, "IQ_BVPS", "FQ0", $A175)</f>
        <v>27.393999999999998</v>
      </c>
      <c r="R175" s="67">
        <f>_xll.SNL.Clients.Office.Excel.Functions.SPG(R$2, "IQ_BVPS", "FQ0", $A175)</f>
        <v>15.041</v>
      </c>
      <c r="S175" s="67">
        <f>_xll.SNL.Clients.Office.Excel.Functions.SPG(S$2, "IQ_BVPS", "FQ0", $A175)</f>
        <v>15.144</v>
      </c>
      <c r="T175" s="67">
        <f>_xll.SNL.Clients.Office.Excel.Functions.SPG(T$2, "IQ_BVPS", "FQ0", $A175)</f>
        <v>9.1839999999999993</v>
      </c>
      <c r="U175" s="67">
        <f>_xll.SNL.Clients.Office.Excel.Functions.SPG(U$2, "IQ_BVPS", "FQ0", $A175)</f>
        <v>17.041</v>
      </c>
      <c r="V175" s="67"/>
      <c r="W175" s="66">
        <f t="shared" si="22"/>
        <v>45861</v>
      </c>
      <c r="X175" s="92">
        <f t="shared" si="23"/>
        <v>1.1643282527505805</v>
      </c>
      <c r="Y175" s="92">
        <f t="shared" si="24"/>
        <v>1.1882163977513325</v>
      </c>
      <c r="Z175" s="92">
        <f t="shared" si="25"/>
        <v>1.029186889169603</v>
      </c>
      <c r="AA175" s="92">
        <f t="shared" si="26"/>
        <v>0.98718964606444792</v>
      </c>
      <c r="AB175" s="92">
        <f t="shared" si="27"/>
        <v>0.83188153310104529</v>
      </c>
      <c r="AC175" s="92">
        <f t="shared" si="28"/>
        <v>1.4377090546329441</v>
      </c>
      <c r="AD175" s="92"/>
      <c r="AE175" s="95">
        <f t="shared" si="29"/>
        <v>45861</v>
      </c>
      <c r="AF175" s="93">
        <f>(_xll.SNL.Clients.Office.Excel.Functions.SPG(AF$2, "IQ_Common_div_declared", "FQ0", $A175)*4)/B175</f>
        <v>8.3224967490247076E-2</v>
      </c>
      <c r="AG175" s="93">
        <f>(_xll.SNL.Clients.Office.Excel.Functions.SPG(AG$2, "IQ_Common_div_declared", "FQ0", $A175)*4)/C175</f>
        <v>9.4623655913978505E-2</v>
      </c>
      <c r="AH175" s="93">
        <f>(_xll.SNL.Clients.Office.Excel.Functions.SPG(AH$2, "IQ_Common_div_declared", "FQ0", $A175)*4)/D175</f>
        <v>0.10077519379844961</v>
      </c>
      <c r="AI175" s="93">
        <f>(_xll.SNL.Clients.Office.Excel.Functions.SPG(AI$2, "IQ_Common_div_declared", "FQ0", $A175)*4)/E175</f>
        <v>9.8996655518394649E-2</v>
      </c>
      <c r="AJ175" s="93">
        <f>(_xll.SNL.Clients.Office.Excel.Functions.SPG(AJ$2, "IQ_Common_div_declared", "FQ0", $A175)*4)/F175</f>
        <v>0.13089005235602094</v>
      </c>
      <c r="AK175" s="93">
        <f>(_xll.SNL.Clients.Office.Excel.Functions.SPG(AK$2, "IQ_Common_div_declared", "FQ0", $A175)*4)/G175</f>
        <v>8.653061224489797E-2</v>
      </c>
    </row>
    <row r="176" spans="1:37" x14ac:dyDescent="0.25">
      <c r="A176" s="66">
        <f t="shared" si="30"/>
        <v>45860</v>
      </c>
      <c r="B176" s="71">
        <v>22.96</v>
      </c>
      <c r="C176" s="71">
        <v>32.22</v>
      </c>
      <c r="D176" s="71">
        <v>15.35</v>
      </c>
      <c r="E176" s="71">
        <v>14.88</v>
      </c>
      <c r="F176" s="71">
        <v>7.63</v>
      </c>
      <c r="G176" s="71">
        <v>24.41</v>
      </c>
      <c r="H176" s="71"/>
      <c r="I176" s="71">
        <v>16.61</v>
      </c>
      <c r="J176" s="72">
        <v>3.8300000000000001E-2</v>
      </c>
      <c r="K176" s="72">
        <v>3.7699999999999997E-2</v>
      </c>
      <c r="L176" s="72">
        <v>3.650103996144427E-2</v>
      </c>
      <c r="M176" s="72">
        <v>3.8300000000000001E-2</v>
      </c>
      <c r="N176" s="70">
        <f>_xll.SNL.Clients.Office.Excel.Functions.SPG(N$2, "SP_RATE_VALUE", $A176)/100</f>
        <v>3.7699999999999997E-2</v>
      </c>
      <c r="O176" s="72"/>
      <c r="P176" s="67">
        <f>_xll.SNL.Clients.Office.Excel.Functions.SPG(P$2, "IQ_BVPS", "FQ0", $A176)</f>
        <v>19.814</v>
      </c>
      <c r="Q176" s="67">
        <f>_xll.SNL.Clients.Office.Excel.Functions.SPG(Q$2, "IQ_BVPS", "FQ0", $A176)</f>
        <v>27.393999999999998</v>
      </c>
      <c r="R176" s="67">
        <f>_xll.SNL.Clients.Office.Excel.Functions.SPG(R$2, "IQ_BVPS", "FQ0", $A176)</f>
        <v>15.041</v>
      </c>
      <c r="S176" s="67">
        <f>_xll.SNL.Clients.Office.Excel.Functions.SPG(S$2, "IQ_BVPS", "FQ0", $A176)</f>
        <v>15.144</v>
      </c>
      <c r="T176" s="67">
        <f>_xll.SNL.Clients.Office.Excel.Functions.SPG(T$2, "IQ_BVPS", "FQ0", $A176)</f>
        <v>9.1839999999999993</v>
      </c>
      <c r="U176" s="67">
        <f>_xll.SNL.Clients.Office.Excel.Functions.SPG(U$2, "IQ_BVPS", "FQ0", $A176)</f>
        <v>17.041</v>
      </c>
      <c r="V176" s="67"/>
      <c r="W176" s="66">
        <f t="shared" si="22"/>
        <v>45860</v>
      </c>
      <c r="X176" s="92">
        <f t="shared" si="23"/>
        <v>1.158776622590088</v>
      </c>
      <c r="Y176" s="92">
        <f t="shared" si="24"/>
        <v>1.1761699642257428</v>
      </c>
      <c r="Z176" s="92">
        <f t="shared" si="25"/>
        <v>1.0205438468186956</v>
      </c>
      <c r="AA176" s="92">
        <f t="shared" si="26"/>
        <v>0.98256735340729007</v>
      </c>
      <c r="AB176" s="92">
        <f t="shared" si="27"/>
        <v>0.83079268292682928</v>
      </c>
      <c r="AC176" s="92">
        <f t="shared" si="28"/>
        <v>1.4324276744322515</v>
      </c>
      <c r="AD176" s="92"/>
      <c r="AE176" s="95">
        <f t="shared" si="29"/>
        <v>45860</v>
      </c>
      <c r="AF176" s="93">
        <f>(_xll.SNL.Clients.Office.Excel.Functions.SPG(AF$2, "IQ_Common_div_declared", "FQ0", $A176)*4)/B176</f>
        <v>8.3623693379790934E-2</v>
      </c>
      <c r="AG176" s="93">
        <f>(_xll.SNL.Clients.Office.Excel.Functions.SPG(AG$2, "IQ_Common_div_declared", "FQ0", $A176)*4)/C176</f>
        <v>9.5592799503414039E-2</v>
      </c>
      <c r="AH176" s="93">
        <f>(_xll.SNL.Clients.Office.Excel.Functions.SPG(AH$2, "IQ_Common_div_declared", "FQ0", $A176)*4)/D176</f>
        <v>0.10162866449511401</v>
      </c>
      <c r="AI176" s="93">
        <f>(_xll.SNL.Clients.Office.Excel.Functions.SPG(AI$2, "IQ_Common_div_declared", "FQ0", $A176)*4)/E176</f>
        <v>9.9462365591397844E-2</v>
      </c>
      <c r="AJ176" s="93">
        <f>(_xll.SNL.Clients.Office.Excel.Functions.SPG(AJ$2, "IQ_Common_div_declared", "FQ0", $A176)*4)/F176</f>
        <v>0.13106159895150721</v>
      </c>
      <c r="AK176" s="93">
        <f>(_xll.SNL.Clients.Office.Excel.Functions.SPG(AK$2, "IQ_Common_div_declared", "FQ0", $A176)*4)/G176</f>
        <v>8.6849651782056544E-2</v>
      </c>
    </row>
    <row r="177" spans="1:37" x14ac:dyDescent="0.25">
      <c r="A177" s="66">
        <f t="shared" si="30"/>
        <v>45859</v>
      </c>
      <c r="B177" s="71">
        <v>22.82</v>
      </c>
      <c r="C177" s="71">
        <v>31.96</v>
      </c>
      <c r="D177" s="71">
        <v>15.14</v>
      </c>
      <c r="E177" s="71">
        <v>14.82</v>
      </c>
      <c r="F177" s="71">
        <v>7.61</v>
      </c>
      <c r="G177" s="71">
        <v>24.26</v>
      </c>
      <c r="H177" s="71"/>
      <c r="I177" s="71">
        <v>16.52</v>
      </c>
      <c r="J177" s="72">
        <v>3.85E-2</v>
      </c>
      <c r="K177" s="72">
        <v>3.8100000000000002E-2</v>
      </c>
      <c r="L177" s="72">
        <v>3.7300462145760882E-2</v>
      </c>
      <c r="M177" s="72">
        <v>3.85E-2</v>
      </c>
      <c r="N177" s="70">
        <f>_xll.SNL.Clients.Office.Excel.Functions.SPG(N$2, "SP_RATE_VALUE", $A177)/100</f>
        <v>3.8100000000000002E-2</v>
      </c>
      <c r="O177" s="72"/>
      <c r="P177" s="67">
        <f>_xll.SNL.Clients.Office.Excel.Functions.SPG(P$2, "IQ_BVPS", "FQ0", $A177)</f>
        <v>19.814</v>
      </c>
      <c r="Q177" s="67">
        <f>_xll.SNL.Clients.Office.Excel.Functions.SPG(Q$2, "IQ_BVPS", "FQ0", $A177)</f>
        <v>27.393999999999998</v>
      </c>
      <c r="R177" s="67">
        <f>_xll.SNL.Clients.Office.Excel.Functions.SPG(R$2, "IQ_BVPS", "FQ0", $A177)</f>
        <v>15.041</v>
      </c>
      <c r="S177" s="67">
        <f>_xll.SNL.Clients.Office.Excel.Functions.SPG(S$2, "IQ_BVPS", "FQ0", $A177)</f>
        <v>15.144</v>
      </c>
      <c r="T177" s="67">
        <f>_xll.SNL.Clients.Office.Excel.Functions.SPG(T$2, "IQ_BVPS", "FQ0", $A177)</f>
        <v>9.1839999999999993</v>
      </c>
      <c r="U177" s="67">
        <f>_xll.SNL.Clients.Office.Excel.Functions.SPG(U$2, "IQ_BVPS", "FQ0", $A177)</f>
        <v>17.041</v>
      </c>
      <c r="V177" s="67"/>
      <c r="W177" s="66">
        <f t="shared" si="22"/>
        <v>45859</v>
      </c>
      <c r="X177" s="92">
        <f t="shared" si="23"/>
        <v>1.1517109114767337</v>
      </c>
      <c r="Y177" s="92">
        <f t="shared" si="24"/>
        <v>1.166678834781339</v>
      </c>
      <c r="Z177" s="92">
        <f t="shared" si="25"/>
        <v>1.0065820091749218</v>
      </c>
      <c r="AA177" s="92">
        <f t="shared" si="26"/>
        <v>0.97860538827258325</v>
      </c>
      <c r="AB177" s="92">
        <f t="shared" si="27"/>
        <v>0.82861498257839727</v>
      </c>
      <c r="AC177" s="92">
        <f t="shared" si="28"/>
        <v>1.4236253740977642</v>
      </c>
      <c r="AD177" s="92"/>
      <c r="AE177" s="95">
        <f t="shared" si="29"/>
        <v>45859</v>
      </c>
      <c r="AF177" s="93">
        <f>(_xll.SNL.Clients.Office.Excel.Functions.SPG(AF$2, "IQ_Common_div_declared", "FQ0", $A177)*4)/B177</f>
        <v>8.4136722173531991E-2</v>
      </c>
      <c r="AG177" s="93">
        <f>(_xll.SNL.Clients.Office.Excel.Functions.SPG(AG$2, "IQ_Common_div_declared", "FQ0", $A177)*4)/C177</f>
        <v>9.6370463078848556E-2</v>
      </c>
      <c r="AH177" s="93">
        <f>(_xll.SNL.Clients.Office.Excel.Functions.SPG(AH$2, "IQ_Common_div_declared", "FQ0", $A177)*4)/D177</f>
        <v>0.10303830911492734</v>
      </c>
      <c r="AI177" s="93">
        <f>(_xll.SNL.Clients.Office.Excel.Functions.SPG(AI$2, "IQ_Common_div_declared", "FQ0", $A177)*4)/E177</f>
        <v>9.9865047233468285E-2</v>
      </c>
      <c r="AJ177" s="93">
        <f>(_xll.SNL.Clients.Office.Excel.Functions.SPG(AJ$2, "IQ_Common_div_declared", "FQ0", $A177)*4)/F177</f>
        <v>0.13140604467805519</v>
      </c>
      <c r="AK177" s="93">
        <f>(_xll.SNL.Clients.Office.Excel.Functions.SPG(AK$2, "IQ_Common_div_declared", "FQ0", $A177)*4)/G177</f>
        <v>8.7386644682605111E-2</v>
      </c>
    </row>
    <row r="178" spans="1:37" x14ac:dyDescent="0.25">
      <c r="A178" s="66">
        <f t="shared" si="30"/>
        <v>45856</v>
      </c>
      <c r="B178" s="71">
        <v>23.21</v>
      </c>
      <c r="C178" s="71">
        <v>32.380000000000003</v>
      </c>
      <c r="D178" s="71">
        <v>15.44</v>
      </c>
      <c r="E178" s="71">
        <v>15.09</v>
      </c>
      <c r="F178" s="71">
        <v>7.69</v>
      </c>
      <c r="G178" s="71">
        <v>24.8</v>
      </c>
      <c r="H178" s="71"/>
      <c r="I178" s="71">
        <v>16.75</v>
      </c>
      <c r="J178" s="72">
        <v>3.8800000000000001E-2</v>
      </c>
      <c r="K178" s="72">
        <v>3.8399999999999997E-2</v>
      </c>
      <c r="L178" s="72">
        <v>3.7600462012312708E-2</v>
      </c>
      <c r="M178" s="72">
        <v>3.8800000000000001E-2</v>
      </c>
      <c r="N178" s="70">
        <f>_xll.SNL.Clients.Office.Excel.Functions.SPG(N$2, "SP_RATE_VALUE", $A178)/100</f>
        <v>3.8399999999999997E-2</v>
      </c>
      <c r="O178" s="72"/>
      <c r="P178" s="67">
        <f>_xll.SNL.Clients.Office.Excel.Functions.SPG(P$2, "IQ_BVPS", "FQ0", $A178)</f>
        <v>19.814</v>
      </c>
      <c r="Q178" s="67">
        <f>_xll.SNL.Clients.Office.Excel.Functions.SPG(Q$2, "IQ_BVPS", "FQ0", $A178)</f>
        <v>27.393999999999998</v>
      </c>
      <c r="R178" s="67">
        <f>_xll.SNL.Clients.Office.Excel.Functions.SPG(R$2, "IQ_BVPS", "FQ0", $A178)</f>
        <v>15.041</v>
      </c>
      <c r="S178" s="67">
        <f>_xll.SNL.Clients.Office.Excel.Functions.SPG(S$2, "IQ_BVPS", "FQ0", $A178)</f>
        <v>15.144</v>
      </c>
      <c r="T178" s="67">
        <f>_xll.SNL.Clients.Office.Excel.Functions.SPG(T$2, "IQ_BVPS", "FQ0", $A178)</f>
        <v>9.1839999999999993</v>
      </c>
      <c r="U178" s="67">
        <f>_xll.SNL.Clients.Office.Excel.Functions.SPG(U$2, "IQ_BVPS", "FQ0", $A178)</f>
        <v>17.041</v>
      </c>
      <c r="V178" s="67"/>
      <c r="W178" s="66">
        <f t="shared" si="22"/>
        <v>45856</v>
      </c>
      <c r="X178" s="92">
        <f t="shared" si="23"/>
        <v>1.1713939638639346</v>
      </c>
      <c r="Y178" s="92">
        <f t="shared" si="24"/>
        <v>1.1820106592684532</v>
      </c>
      <c r="Z178" s="92">
        <f t="shared" si="25"/>
        <v>1.0265274915231699</v>
      </c>
      <c r="AA178" s="92">
        <f t="shared" si="26"/>
        <v>0.99643423137876386</v>
      </c>
      <c r="AB178" s="92">
        <f t="shared" si="27"/>
        <v>0.83732578397212554</v>
      </c>
      <c r="AC178" s="92">
        <f t="shared" si="28"/>
        <v>1.4553136553019188</v>
      </c>
      <c r="AD178" s="92"/>
      <c r="AE178" s="95">
        <f t="shared" si="29"/>
        <v>45856</v>
      </c>
      <c r="AF178" s="93">
        <f>(_xll.SNL.Clients.Office.Excel.Functions.SPG(AF$2, "IQ_Common_div_declared", "FQ0", $A178)*4)/B178</f>
        <v>8.2722964239551916E-2</v>
      </c>
      <c r="AG178" s="93">
        <f>(_xll.SNL.Clients.Office.Excel.Functions.SPG(AG$2, "IQ_Common_div_declared", "FQ0", $A178)*4)/C178</f>
        <v>9.5120444718962319E-2</v>
      </c>
      <c r="AH178" s="93">
        <f>(_xll.SNL.Clients.Office.Excel.Functions.SPG(AH$2, "IQ_Common_div_declared", "FQ0", $A178)*4)/D178</f>
        <v>0.10103626943005183</v>
      </c>
      <c r="AI178" s="93">
        <f>(_xll.SNL.Clients.Office.Excel.Functions.SPG(AI$2, "IQ_Common_div_declared", "FQ0", $A178)*4)/E178</f>
        <v>9.8078197481776014E-2</v>
      </c>
      <c r="AJ178" s="93">
        <f>(_xll.SNL.Clients.Office.Excel.Functions.SPG(AJ$2, "IQ_Common_div_declared", "FQ0", $A178)*4)/F178</f>
        <v>0.13003901170351104</v>
      </c>
      <c r="AK178" s="93">
        <f>(_xll.SNL.Clients.Office.Excel.Functions.SPG(AK$2, "IQ_Common_div_declared", "FQ0", $A178)*4)/G178</f>
        <v>8.5483870967741932E-2</v>
      </c>
    </row>
    <row r="179" spans="1:37" x14ac:dyDescent="0.25">
      <c r="A179" s="66">
        <f t="shared" si="30"/>
        <v>45855</v>
      </c>
      <c r="B179" s="71">
        <v>23.25</v>
      </c>
      <c r="C179" s="71">
        <v>32.450000000000003</v>
      </c>
      <c r="D179" s="71">
        <v>15.48</v>
      </c>
      <c r="E179" s="71">
        <v>15.1</v>
      </c>
      <c r="F179" s="71">
        <v>7.84</v>
      </c>
      <c r="G179" s="71">
        <v>25.1</v>
      </c>
      <c r="H179" s="71"/>
      <c r="I179" s="71">
        <v>16.82</v>
      </c>
      <c r="J179" s="72">
        <v>3.9100000000000003E-2</v>
      </c>
      <c r="K179" s="72">
        <v>3.8900000000000004E-2</v>
      </c>
      <c r="L179" s="72">
        <v>3.8500115477144714E-2</v>
      </c>
      <c r="M179" s="72">
        <v>3.9100000000000003E-2</v>
      </c>
      <c r="N179" s="70">
        <f>_xll.SNL.Clients.Office.Excel.Functions.SPG(N$2, "SP_RATE_VALUE", $A179)/100</f>
        <v>3.8900000000000004E-2</v>
      </c>
      <c r="O179" s="72"/>
      <c r="P179" s="67">
        <f>_xll.SNL.Clients.Office.Excel.Functions.SPG(P$2, "IQ_BVPS", "FQ0", $A179)</f>
        <v>19.814</v>
      </c>
      <c r="Q179" s="67">
        <f>_xll.SNL.Clients.Office.Excel.Functions.SPG(Q$2, "IQ_BVPS", "FQ0", $A179)</f>
        <v>27.393999999999998</v>
      </c>
      <c r="R179" s="67">
        <f>_xll.SNL.Clients.Office.Excel.Functions.SPG(R$2, "IQ_BVPS", "FQ0", $A179)</f>
        <v>15.041</v>
      </c>
      <c r="S179" s="67">
        <f>_xll.SNL.Clients.Office.Excel.Functions.SPG(S$2, "IQ_BVPS", "FQ0", $A179)</f>
        <v>15.144</v>
      </c>
      <c r="T179" s="67">
        <f>_xll.SNL.Clients.Office.Excel.Functions.SPG(T$2, "IQ_BVPS", "FQ0", $A179)</f>
        <v>9.1839999999999993</v>
      </c>
      <c r="U179" s="67">
        <f>_xll.SNL.Clients.Office.Excel.Functions.SPG(U$2, "IQ_BVPS", "FQ0", $A179)</f>
        <v>17.041</v>
      </c>
      <c r="V179" s="67"/>
      <c r="W179" s="66">
        <f t="shared" si="22"/>
        <v>45855</v>
      </c>
      <c r="X179" s="92">
        <f t="shared" si="23"/>
        <v>1.1734127384677502</v>
      </c>
      <c r="Y179" s="92">
        <f t="shared" si="24"/>
        <v>1.1845659633496388</v>
      </c>
      <c r="Z179" s="92">
        <f t="shared" si="25"/>
        <v>1.029186889169603</v>
      </c>
      <c r="AA179" s="92">
        <f t="shared" si="26"/>
        <v>0.99709455890121501</v>
      </c>
      <c r="AB179" s="92">
        <f t="shared" si="27"/>
        <v>0.85365853658536595</v>
      </c>
      <c r="AC179" s="92">
        <f t="shared" si="28"/>
        <v>1.4729182559708938</v>
      </c>
      <c r="AD179" s="92"/>
      <c r="AE179" s="95">
        <f t="shared" si="29"/>
        <v>45855</v>
      </c>
      <c r="AF179" s="93">
        <f>(_xll.SNL.Clients.Office.Excel.Functions.SPG(AF$2, "IQ_Common_div_declared", "FQ0", $A179)*4)/B179</f>
        <v>8.2580645161290323E-2</v>
      </c>
      <c r="AG179" s="93">
        <f>(_xll.SNL.Clients.Office.Excel.Functions.SPG(AG$2, "IQ_Common_div_declared", "FQ0", $A179)*4)/C179</f>
        <v>9.4915254237288124E-2</v>
      </c>
      <c r="AH179" s="93">
        <f>(_xll.SNL.Clients.Office.Excel.Functions.SPG(AH$2, "IQ_Common_div_declared", "FQ0", $A179)*4)/D179</f>
        <v>0.10077519379844961</v>
      </c>
      <c r="AI179" s="93">
        <f>(_xll.SNL.Clients.Office.Excel.Functions.SPG(AI$2, "IQ_Common_div_declared", "FQ0", $A179)*4)/E179</f>
        <v>9.8013245033112581E-2</v>
      </c>
      <c r="AJ179" s="93">
        <f>(_xll.SNL.Clients.Office.Excel.Functions.SPG(AJ$2, "IQ_Common_div_declared", "FQ0", $A179)*4)/F179</f>
        <v>0.12755102040816327</v>
      </c>
      <c r="AK179" s="93">
        <f>(_xll.SNL.Clients.Office.Excel.Functions.SPG(AK$2, "IQ_Common_div_declared", "FQ0", $A179)*4)/G179</f>
        <v>8.4462151394422313E-2</v>
      </c>
    </row>
    <row r="180" spans="1:37" x14ac:dyDescent="0.25">
      <c r="A180" s="66">
        <f t="shared" si="30"/>
        <v>45854</v>
      </c>
      <c r="B180" s="71">
        <v>23.06</v>
      </c>
      <c r="C180" s="71">
        <v>32.43</v>
      </c>
      <c r="D180" s="71">
        <v>15.32</v>
      </c>
      <c r="E180" s="71">
        <v>14.95</v>
      </c>
      <c r="F180" s="71">
        <v>7.8</v>
      </c>
      <c r="G180" s="71">
        <v>24.72</v>
      </c>
      <c r="H180" s="71"/>
      <c r="I180" s="71">
        <v>16.64</v>
      </c>
      <c r="J180" s="72">
        <v>3.8800000000000001E-2</v>
      </c>
      <c r="K180" s="72">
        <v>3.8599999999999995E-2</v>
      </c>
      <c r="L180" s="72">
        <v>3.820011551049185E-2</v>
      </c>
      <c r="M180" s="72">
        <v>3.8800000000000001E-2</v>
      </c>
      <c r="N180" s="70">
        <f>_xll.SNL.Clients.Office.Excel.Functions.SPG(N$2, "SP_RATE_VALUE", $A180)/100</f>
        <v>3.8599999999999995E-2</v>
      </c>
      <c r="O180" s="72"/>
      <c r="P180" s="67">
        <f>_xll.SNL.Clients.Office.Excel.Functions.SPG(P$2, "IQ_BVPS", "FQ0", $A180)</f>
        <v>19.814</v>
      </c>
      <c r="Q180" s="67">
        <f>_xll.SNL.Clients.Office.Excel.Functions.SPG(Q$2, "IQ_BVPS", "FQ0", $A180)</f>
        <v>27.393999999999998</v>
      </c>
      <c r="R180" s="67">
        <f>_xll.SNL.Clients.Office.Excel.Functions.SPG(R$2, "IQ_BVPS", "FQ0", $A180)</f>
        <v>15.041</v>
      </c>
      <c r="S180" s="67">
        <f>_xll.SNL.Clients.Office.Excel.Functions.SPG(S$2, "IQ_BVPS", "FQ0", $A180)</f>
        <v>15.144</v>
      </c>
      <c r="T180" s="67">
        <f>_xll.SNL.Clients.Office.Excel.Functions.SPG(T$2, "IQ_BVPS", "FQ0", $A180)</f>
        <v>9.1839999999999993</v>
      </c>
      <c r="U180" s="67">
        <f>_xll.SNL.Clients.Office.Excel.Functions.SPG(U$2, "IQ_BVPS", "FQ0", $A180)</f>
        <v>17.041</v>
      </c>
      <c r="V180" s="67"/>
      <c r="W180" s="66">
        <f t="shared" si="22"/>
        <v>45854</v>
      </c>
      <c r="X180" s="92">
        <f t="shared" si="23"/>
        <v>1.1638235590996264</v>
      </c>
      <c r="Y180" s="92">
        <f t="shared" si="24"/>
        <v>1.1838358764693</v>
      </c>
      <c r="Z180" s="92">
        <f t="shared" si="25"/>
        <v>1.0185492985838707</v>
      </c>
      <c r="AA180" s="92">
        <f t="shared" si="26"/>
        <v>0.98718964606444792</v>
      </c>
      <c r="AB180" s="92">
        <f t="shared" si="27"/>
        <v>0.84930313588850181</v>
      </c>
      <c r="AC180" s="92">
        <f t="shared" si="28"/>
        <v>1.4506190951235256</v>
      </c>
      <c r="AD180" s="92"/>
      <c r="AE180" s="95">
        <f t="shared" si="29"/>
        <v>45854</v>
      </c>
      <c r="AF180" s="93">
        <f>(_xll.SNL.Clients.Office.Excel.Functions.SPG(AF$2, "IQ_Common_div_declared", "FQ0", $A180)*4)/B180</f>
        <v>8.3261058109280139E-2</v>
      </c>
      <c r="AG180" s="93">
        <f>(_xll.SNL.Clients.Office.Excel.Functions.SPG(AG$2, "IQ_Common_div_declared", "FQ0", $A180)*4)/C180</f>
        <v>9.4973789700894234E-2</v>
      </c>
      <c r="AH180" s="93">
        <f>(_xll.SNL.Clients.Office.Excel.Functions.SPG(AH$2, "IQ_Common_div_declared", "FQ0", $A180)*4)/D180</f>
        <v>0.10182767624020887</v>
      </c>
      <c r="AI180" s="93">
        <f>(_xll.SNL.Clients.Office.Excel.Functions.SPG(AI$2, "IQ_Common_div_declared", "FQ0", $A180)*4)/E180</f>
        <v>9.8996655518394649E-2</v>
      </c>
      <c r="AJ180" s="93">
        <f>(_xll.SNL.Clients.Office.Excel.Functions.SPG(AJ$2, "IQ_Common_div_declared", "FQ0", $A180)*4)/F180</f>
        <v>0.12820512820512822</v>
      </c>
      <c r="AK180" s="93">
        <f>(_xll.SNL.Clients.Office.Excel.Functions.SPG(AK$2, "IQ_Common_div_declared", "FQ0", $A180)*4)/G180</f>
        <v>8.5760517799352759E-2</v>
      </c>
    </row>
    <row r="181" spans="1:37" x14ac:dyDescent="0.25">
      <c r="A181" s="66">
        <f t="shared" si="30"/>
        <v>45853</v>
      </c>
      <c r="B181" s="71">
        <v>22.75</v>
      </c>
      <c r="C181" s="71">
        <v>31.91</v>
      </c>
      <c r="D181" s="71">
        <v>15.16</v>
      </c>
      <c r="E181" s="71">
        <v>14.79</v>
      </c>
      <c r="F181" s="71">
        <v>7.77</v>
      </c>
      <c r="G181" s="71">
        <v>24.46</v>
      </c>
      <c r="H181" s="71"/>
      <c r="I181" s="71">
        <v>16.48</v>
      </c>
      <c r="J181" s="72">
        <v>3.95E-2</v>
      </c>
      <c r="K181" s="72">
        <v>3.9300000000000002E-2</v>
      </c>
      <c r="L181" s="72">
        <v>3.8900115432711324E-2</v>
      </c>
      <c r="M181" s="72">
        <v>3.95E-2</v>
      </c>
      <c r="N181" s="70">
        <f>_xll.SNL.Clients.Office.Excel.Functions.SPG(N$2, "SP_RATE_VALUE", $A181)/100</f>
        <v>3.9300000000000002E-2</v>
      </c>
      <c r="O181" s="72"/>
      <c r="P181" s="67">
        <f>_xll.SNL.Clients.Office.Excel.Functions.SPG(P$2, "IQ_BVPS", "FQ0", $A181)</f>
        <v>19.814</v>
      </c>
      <c r="Q181" s="67">
        <f>_xll.SNL.Clients.Office.Excel.Functions.SPG(Q$2, "IQ_BVPS", "FQ0", $A181)</f>
        <v>27.393999999999998</v>
      </c>
      <c r="R181" s="67">
        <f>_xll.SNL.Clients.Office.Excel.Functions.SPG(R$2, "IQ_BVPS", "FQ0", $A181)</f>
        <v>15.041</v>
      </c>
      <c r="S181" s="67">
        <f>_xll.SNL.Clients.Office.Excel.Functions.SPG(S$2, "IQ_BVPS", "FQ0", $A181)</f>
        <v>15.144</v>
      </c>
      <c r="T181" s="67">
        <f>_xll.SNL.Clients.Office.Excel.Functions.SPG(T$2, "IQ_BVPS", "FQ0", $A181)</f>
        <v>9.1839999999999993</v>
      </c>
      <c r="U181" s="67">
        <f>_xll.SNL.Clients.Office.Excel.Functions.SPG(U$2, "IQ_BVPS", "FQ0", $A181)</f>
        <v>17.041</v>
      </c>
      <c r="V181" s="67"/>
      <c r="W181" s="66">
        <f t="shared" si="22"/>
        <v>45853</v>
      </c>
      <c r="X181" s="92">
        <f t="shared" si="23"/>
        <v>1.1481780559200565</v>
      </c>
      <c r="Y181" s="92">
        <f t="shared" si="24"/>
        <v>1.1648536175804922</v>
      </c>
      <c r="Z181" s="92">
        <f t="shared" si="25"/>
        <v>1.0079117079981383</v>
      </c>
      <c r="AA181" s="92">
        <f t="shared" si="26"/>
        <v>0.97662440570522968</v>
      </c>
      <c r="AB181" s="92">
        <f t="shared" si="27"/>
        <v>0.84603658536585369</v>
      </c>
      <c r="AC181" s="92">
        <f t="shared" si="28"/>
        <v>1.4353617745437475</v>
      </c>
      <c r="AD181" s="92"/>
      <c r="AE181" s="95">
        <f t="shared" si="29"/>
        <v>45853</v>
      </c>
      <c r="AF181" s="93">
        <f>(_xll.SNL.Clients.Office.Excel.Functions.SPG(AF$2, "IQ_Common_div_declared", "FQ0", $A181)*4)/B181</f>
        <v>8.4395604395604396E-2</v>
      </c>
      <c r="AG181" s="93">
        <f>(_xll.SNL.Clients.Office.Excel.Functions.SPG(AG$2, "IQ_Common_div_declared", "FQ0", $A181)*4)/C181</f>
        <v>9.6521466624882479E-2</v>
      </c>
      <c r="AH181" s="93">
        <f>(_xll.SNL.Clients.Office.Excel.Functions.SPG(AH$2, "IQ_Common_div_declared", "FQ0", $A181)*4)/D181</f>
        <v>0.1029023746701847</v>
      </c>
      <c r="AI181" s="93">
        <f>(_xll.SNL.Clients.Office.Excel.Functions.SPG(AI$2, "IQ_Common_div_declared", "FQ0", $A181)*4)/E181</f>
        <v>0.10006761325219743</v>
      </c>
      <c r="AJ181" s="93">
        <f>(_xll.SNL.Clients.Office.Excel.Functions.SPG(AJ$2, "IQ_Common_div_declared", "FQ0", $A181)*4)/F181</f>
        <v>0.1287001287001287</v>
      </c>
      <c r="AK181" s="93">
        <f>(_xll.SNL.Clients.Office.Excel.Functions.SPG(AK$2, "IQ_Common_div_declared", "FQ0", $A181)*4)/G181</f>
        <v>8.6672117743254298E-2</v>
      </c>
    </row>
    <row r="182" spans="1:37" x14ac:dyDescent="0.25">
      <c r="A182" s="66">
        <f t="shared" si="30"/>
        <v>45852</v>
      </c>
      <c r="B182" s="71">
        <v>22.86</v>
      </c>
      <c r="C182" s="71">
        <v>31.89</v>
      </c>
      <c r="D182" s="71">
        <v>15.28</v>
      </c>
      <c r="E182" s="71">
        <v>14.8</v>
      </c>
      <c r="F182" s="71">
        <v>7.81</v>
      </c>
      <c r="G182" s="71">
        <v>24.38</v>
      </c>
      <c r="H182" s="71"/>
      <c r="I182" s="71">
        <v>16.5</v>
      </c>
      <c r="J182" s="72">
        <v>3.9E-2</v>
      </c>
      <c r="K182" s="72">
        <v>3.8599999999999995E-2</v>
      </c>
      <c r="L182" s="72">
        <v>3.7800461923390261E-2</v>
      </c>
      <c r="M182" s="72">
        <v>3.9E-2</v>
      </c>
      <c r="N182" s="70">
        <f>_xll.SNL.Clients.Office.Excel.Functions.SPG(N$2, "SP_RATE_VALUE", $A182)/100</f>
        <v>3.8599999999999995E-2</v>
      </c>
      <c r="O182" s="72"/>
      <c r="P182" s="67">
        <f>_xll.SNL.Clients.Office.Excel.Functions.SPG(P$2, "IQ_BVPS", "FQ0", $A182)</f>
        <v>19.814</v>
      </c>
      <c r="Q182" s="67">
        <f>_xll.SNL.Clients.Office.Excel.Functions.SPG(Q$2, "IQ_BVPS", "FQ0", $A182)</f>
        <v>27.393999999999998</v>
      </c>
      <c r="R182" s="67">
        <f>_xll.SNL.Clients.Office.Excel.Functions.SPG(R$2, "IQ_BVPS", "FQ0", $A182)</f>
        <v>15.041</v>
      </c>
      <c r="S182" s="67">
        <f>_xll.SNL.Clients.Office.Excel.Functions.SPG(S$2, "IQ_BVPS", "FQ0", $A182)</f>
        <v>15.144</v>
      </c>
      <c r="T182" s="67">
        <f>_xll.SNL.Clients.Office.Excel.Functions.SPG(T$2, "IQ_BVPS", "FQ0", $A182)</f>
        <v>9.1839999999999993</v>
      </c>
      <c r="U182" s="67">
        <f>_xll.SNL.Clients.Office.Excel.Functions.SPG(U$2, "IQ_BVPS", "FQ0", $A182)</f>
        <v>17.041</v>
      </c>
      <c r="V182" s="67"/>
      <c r="W182" s="66">
        <f t="shared" si="22"/>
        <v>45852</v>
      </c>
      <c r="X182" s="92">
        <f t="shared" si="23"/>
        <v>1.153729686080549</v>
      </c>
      <c r="Y182" s="92">
        <f t="shared" si="24"/>
        <v>1.1641235307001534</v>
      </c>
      <c r="Z182" s="92">
        <f t="shared" si="25"/>
        <v>1.0158899009374376</v>
      </c>
      <c r="AA182" s="92">
        <f t="shared" si="26"/>
        <v>0.97728473322768095</v>
      </c>
      <c r="AB182" s="92">
        <f t="shared" si="27"/>
        <v>0.85039198606271782</v>
      </c>
      <c r="AC182" s="92">
        <f t="shared" si="28"/>
        <v>1.430667214365354</v>
      </c>
      <c r="AD182" s="92"/>
      <c r="AE182" s="95">
        <f t="shared" si="29"/>
        <v>45852</v>
      </c>
      <c r="AF182" s="93">
        <f>(_xll.SNL.Clients.Office.Excel.Functions.SPG(AF$2, "IQ_Common_div_declared", "FQ0", $A182)*4)/B182</f>
        <v>8.3989501312335957E-2</v>
      </c>
      <c r="AG182" s="93">
        <f>(_xll.SNL.Clients.Office.Excel.Functions.SPG(AG$2, "IQ_Common_div_declared", "FQ0", $A182)*4)/C182</f>
        <v>9.6582000627155842E-2</v>
      </c>
      <c r="AH182" s="93">
        <f>(_xll.SNL.Clients.Office.Excel.Functions.SPG(AH$2, "IQ_Common_div_declared", "FQ0", $A182)*4)/D182</f>
        <v>0.10209424083769635</v>
      </c>
      <c r="AI182" s="93">
        <f>(_xll.SNL.Clients.Office.Excel.Functions.SPG(AI$2, "IQ_Common_div_declared", "FQ0", $A182)*4)/E182</f>
        <v>9.9999999999999992E-2</v>
      </c>
      <c r="AJ182" s="93">
        <f>(_xll.SNL.Clients.Office.Excel.Functions.SPG(AJ$2, "IQ_Common_div_declared", "FQ0", $A182)*4)/F182</f>
        <v>0.12804097311139565</v>
      </c>
      <c r="AK182" s="93">
        <f>(_xll.SNL.Clients.Office.Excel.Functions.SPG(AK$2, "IQ_Common_div_declared", "FQ0", $A182)*4)/G182</f>
        <v>8.6956521739130446E-2</v>
      </c>
    </row>
    <row r="183" spans="1:37" x14ac:dyDescent="0.25">
      <c r="A183" s="66">
        <f t="shared" si="30"/>
        <v>45849</v>
      </c>
      <c r="B183" s="71">
        <v>22.84</v>
      </c>
      <c r="C183" s="71">
        <v>31.7</v>
      </c>
      <c r="D183" s="71">
        <v>15.2</v>
      </c>
      <c r="E183" s="71">
        <v>14.65</v>
      </c>
      <c r="F183" s="71">
        <v>7.9</v>
      </c>
      <c r="G183" s="71">
        <v>24.33</v>
      </c>
      <c r="H183" s="71"/>
      <c r="I183" s="71">
        <v>16.52</v>
      </c>
      <c r="J183" s="72">
        <v>3.9E-2</v>
      </c>
      <c r="K183" s="72">
        <v>3.8599999999999995E-2</v>
      </c>
      <c r="L183" s="72">
        <v>3.7800461923390261E-2</v>
      </c>
      <c r="M183" s="72">
        <v>3.9E-2</v>
      </c>
      <c r="N183" s="70">
        <f>_xll.SNL.Clients.Office.Excel.Functions.SPG(N$2, "SP_RATE_VALUE", $A183)/100</f>
        <v>3.8599999999999995E-2</v>
      </c>
      <c r="O183" s="72"/>
      <c r="P183" s="67">
        <f>_xll.SNL.Clients.Office.Excel.Functions.SPG(P$2, "IQ_BVPS", "FQ0", $A183)</f>
        <v>19.814</v>
      </c>
      <c r="Q183" s="67">
        <f>_xll.SNL.Clients.Office.Excel.Functions.SPG(Q$2, "IQ_BVPS", "FQ0", $A183)</f>
        <v>27.393999999999998</v>
      </c>
      <c r="R183" s="67">
        <f>_xll.SNL.Clients.Office.Excel.Functions.SPG(R$2, "IQ_BVPS", "FQ0", $A183)</f>
        <v>15.041</v>
      </c>
      <c r="S183" s="67">
        <f>_xll.SNL.Clients.Office.Excel.Functions.SPG(S$2, "IQ_BVPS", "FQ0", $A183)</f>
        <v>15.144</v>
      </c>
      <c r="T183" s="67">
        <f>_xll.SNL.Clients.Office.Excel.Functions.SPG(T$2, "IQ_BVPS", "FQ0", $A183)</f>
        <v>9.1839999999999993</v>
      </c>
      <c r="U183" s="67">
        <f>_xll.SNL.Clients.Office.Excel.Functions.SPG(U$2, "IQ_BVPS", "FQ0", $A183)</f>
        <v>17.041</v>
      </c>
      <c r="V183" s="67"/>
      <c r="W183" s="66">
        <f t="shared" si="22"/>
        <v>45849</v>
      </c>
      <c r="X183" s="92">
        <f t="shared" si="23"/>
        <v>1.1527202987786414</v>
      </c>
      <c r="Y183" s="92">
        <f t="shared" si="24"/>
        <v>1.157187705336935</v>
      </c>
      <c r="Z183" s="92">
        <f t="shared" si="25"/>
        <v>1.0105711056445714</v>
      </c>
      <c r="AA183" s="92">
        <f t="shared" si="26"/>
        <v>0.96737982039091386</v>
      </c>
      <c r="AB183" s="92">
        <f t="shared" si="27"/>
        <v>0.86019163763066209</v>
      </c>
      <c r="AC183" s="92">
        <f t="shared" si="28"/>
        <v>1.4277331142538583</v>
      </c>
      <c r="AD183" s="92"/>
      <c r="AE183" s="95">
        <f t="shared" si="29"/>
        <v>45849</v>
      </c>
      <c r="AF183" s="93">
        <f>(_xll.SNL.Clients.Office.Excel.Functions.SPG(AF$2, "IQ_Common_div_declared", "FQ0", $A183)*4)/B183</f>
        <v>8.4063047285464099E-2</v>
      </c>
      <c r="AG183" s="93">
        <f>(_xll.SNL.Clients.Office.Excel.Functions.SPG(AG$2, "IQ_Common_div_declared", "FQ0", $A183)*4)/C183</f>
        <v>9.7160883280757102E-2</v>
      </c>
      <c r="AH183" s="93">
        <f>(_xll.SNL.Clients.Office.Excel.Functions.SPG(AH$2, "IQ_Common_div_declared", "FQ0", $A183)*4)/D183</f>
        <v>0.10263157894736843</v>
      </c>
      <c r="AI183" s="93">
        <f>(_xll.SNL.Clients.Office.Excel.Functions.SPG(AI$2, "IQ_Common_div_declared", "FQ0", $A183)*4)/E183</f>
        <v>0.10102389078498293</v>
      </c>
      <c r="AJ183" s="93">
        <f>(_xll.SNL.Clients.Office.Excel.Functions.SPG(AJ$2, "IQ_Common_div_declared", "FQ0", $A183)*4)/F183</f>
        <v>0.12658227848101264</v>
      </c>
      <c r="AK183" s="93">
        <f>(_xll.SNL.Clients.Office.Excel.Functions.SPG(AK$2, "IQ_Common_div_declared", "FQ0", $A183)*4)/G183</f>
        <v>8.7135224003288131E-2</v>
      </c>
    </row>
    <row r="184" spans="1:37" x14ac:dyDescent="0.25">
      <c r="A184" s="66">
        <f t="shared" si="30"/>
        <v>45848</v>
      </c>
      <c r="B184" s="71">
        <v>22.78</v>
      </c>
      <c r="C184" s="71">
        <v>31.56</v>
      </c>
      <c r="D184" s="71">
        <v>15.09</v>
      </c>
      <c r="E184" s="71">
        <v>14.62</v>
      </c>
      <c r="F184" s="71">
        <v>7.87</v>
      </c>
      <c r="G184" s="71">
        <v>24.29</v>
      </c>
      <c r="H184" s="71"/>
      <c r="I184" s="71">
        <v>16.350000000000001</v>
      </c>
      <c r="J184" s="72">
        <v>3.8599999999999995E-2</v>
      </c>
      <c r="K184" s="72">
        <v>3.8199999999999998E-2</v>
      </c>
      <c r="L184" s="72">
        <v>3.7400462101269794E-2</v>
      </c>
      <c r="M184" s="72">
        <v>3.8599999999999995E-2</v>
      </c>
      <c r="N184" s="70">
        <f>_xll.SNL.Clients.Office.Excel.Functions.SPG(N$2, "SP_RATE_VALUE", $A184)/100</f>
        <v>3.8199999999999998E-2</v>
      </c>
      <c r="O184" s="72"/>
      <c r="P184" s="67">
        <f>_xll.SNL.Clients.Office.Excel.Functions.SPG(P$2, "IQ_BVPS", "FQ0", $A184)</f>
        <v>19.814</v>
      </c>
      <c r="Q184" s="67">
        <f>_xll.SNL.Clients.Office.Excel.Functions.SPG(Q$2, "IQ_BVPS", "FQ0", $A184)</f>
        <v>27.393999999999998</v>
      </c>
      <c r="R184" s="67">
        <f>_xll.SNL.Clients.Office.Excel.Functions.SPG(R$2, "IQ_BVPS", "FQ0", $A184)</f>
        <v>15.041</v>
      </c>
      <c r="S184" s="67">
        <f>_xll.SNL.Clients.Office.Excel.Functions.SPG(S$2, "IQ_BVPS", "FQ0", $A184)</f>
        <v>15.144</v>
      </c>
      <c r="T184" s="67">
        <f>_xll.SNL.Clients.Office.Excel.Functions.SPG(T$2, "IQ_BVPS", "FQ0", $A184)</f>
        <v>9.1839999999999993</v>
      </c>
      <c r="U184" s="67">
        <f>_xll.SNL.Clients.Office.Excel.Functions.SPG(U$2, "IQ_BVPS", "FQ0", $A184)</f>
        <v>17.041</v>
      </c>
      <c r="V184" s="67"/>
      <c r="W184" s="66">
        <f t="shared" si="22"/>
        <v>45848</v>
      </c>
      <c r="X184" s="92">
        <f t="shared" si="23"/>
        <v>1.1496921368729183</v>
      </c>
      <c r="Y184" s="92">
        <f t="shared" si="24"/>
        <v>1.1520770971745637</v>
      </c>
      <c r="Z184" s="92">
        <f t="shared" si="25"/>
        <v>1.0032577621168806</v>
      </c>
      <c r="AA184" s="92">
        <f t="shared" si="26"/>
        <v>0.9653988378235604</v>
      </c>
      <c r="AB184" s="92">
        <f t="shared" si="27"/>
        <v>0.85692508710801407</v>
      </c>
      <c r="AC184" s="92">
        <f t="shared" si="28"/>
        <v>1.4253858341646617</v>
      </c>
      <c r="AD184" s="92"/>
      <c r="AE184" s="95">
        <f t="shared" si="29"/>
        <v>45848</v>
      </c>
      <c r="AF184" s="93">
        <f>(_xll.SNL.Clients.Office.Excel.Functions.SPG(AF$2, "IQ_Common_div_declared", "FQ0", $A184)*4)/B184</f>
        <v>8.4284460052677784E-2</v>
      </c>
      <c r="AG184" s="93">
        <f>(_xll.SNL.Clients.Office.Excel.Functions.SPG(AG$2, "IQ_Common_div_declared", "FQ0", $A184)*4)/C184</f>
        <v>9.7591888466413187E-2</v>
      </c>
      <c r="AH184" s="93">
        <f>(_xll.SNL.Clients.Office.Excel.Functions.SPG(AH$2, "IQ_Common_div_declared", "FQ0", $A184)*4)/D184</f>
        <v>0.10337972166998012</v>
      </c>
      <c r="AI184" s="93">
        <f>(_xll.SNL.Clients.Office.Excel.Functions.SPG(AI$2, "IQ_Common_div_declared", "FQ0", $A184)*4)/E184</f>
        <v>0.10123119015047879</v>
      </c>
      <c r="AJ184" s="93">
        <f>(_xll.SNL.Clients.Office.Excel.Functions.SPG(AJ$2, "IQ_Common_div_declared", "FQ0", $A184)*4)/F184</f>
        <v>0.12706480304955528</v>
      </c>
      <c r="AK184" s="93">
        <f>(_xll.SNL.Clients.Office.Excel.Functions.SPG(AK$2, "IQ_Common_div_declared", "FQ0", $A184)*4)/G184</f>
        <v>8.7278715520790459E-2</v>
      </c>
    </row>
    <row r="185" spans="1:37" x14ac:dyDescent="0.25">
      <c r="A185" s="66">
        <f t="shared" si="30"/>
        <v>45847</v>
      </c>
      <c r="B185" s="71">
        <v>22.52</v>
      </c>
      <c r="C185" s="71">
        <v>31.11</v>
      </c>
      <c r="D185" s="71">
        <v>14.95</v>
      </c>
      <c r="E185" s="71">
        <v>14.4</v>
      </c>
      <c r="F185" s="71">
        <v>7.73</v>
      </c>
      <c r="G185" s="71">
        <v>24.17</v>
      </c>
      <c r="H185" s="71"/>
      <c r="I185" s="71">
        <v>16.170000000000002</v>
      </c>
      <c r="J185" s="72">
        <v>3.8599999999999995E-2</v>
      </c>
      <c r="K185" s="72">
        <v>3.7999999999999999E-2</v>
      </c>
      <c r="L185" s="72">
        <v>3.6801039661109147E-2</v>
      </c>
      <c r="M185" s="72">
        <v>3.8599999999999995E-2</v>
      </c>
      <c r="N185" s="70">
        <f>_xll.SNL.Clients.Office.Excel.Functions.SPG(N$2, "SP_RATE_VALUE", $A185)/100</f>
        <v>3.7999999999999999E-2</v>
      </c>
      <c r="O185" s="72"/>
      <c r="P185" s="67">
        <f>_xll.SNL.Clients.Office.Excel.Functions.SPG(P$2, "IQ_BVPS", "FQ0", $A185)</f>
        <v>19.814</v>
      </c>
      <c r="Q185" s="67">
        <f>_xll.SNL.Clients.Office.Excel.Functions.SPG(Q$2, "IQ_BVPS", "FQ0", $A185)</f>
        <v>27.393999999999998</v>
      </c>
      <c r="R185" s="67">
        <f>_xll.SNL.Clients.Office.Excel.Functions.SPG(R$2, "IQ_BVPS", "FQ0", $A185)</f>
        <v>15.041</v>
      </c>
      <c r="S185" s="67">
        <f>_xll.SNL.Clients.Office.Excel.Functions.SPG(S$2, "IQ_BVPS", "FQ0", $A185)</f>
        <v>15.144</v>
      </c>
      <c r="T185" s="67">
        <f>_xll.SNL.Clients.Office.Excel.Functions.SPG(T$2, "IQ_BVPS", "FQ0", $A185)</f>
        <v>9.1839999999999993</v>
      </c>
      <c r="U185" s="67">
        <f>_xll.SNL.Clients.Office.Excel.Functions.SPG(U$2, "IQ_BVPS", "FQ0", $A185)</f>
        <v>17.041</v>
      </c>
      <c r="V185" s="67"/>
      <c r="W185" s="66">
        <f t="shared" si="22"/>
        <v>45847</v>
      </c>
      <c r="X185" s="92">
        <f t="shared" si="23"/>
        <v>1.1365701019481174</v>
      </c>
      <c r="Y185" s="92">
        <f t="shared" si="24"/>
        <v>1.1356501423669416</v>
      </c>
      <c r="Z185" s="92">
        <f t="shared" si="25"/>
        <v>0.99394987035436466</v>
      </c>
      <c r="AA185" s="92">
        <f t="shared" si="26"/>
        <v>0.95087163232963556</v>
      </c>
      <c r="AB185" s="92">
        <f t="shared" si="27"/>
        <v>0.84168118466898967</v>
      </c>
      <c r="AC185" s="92">
        <f t="shared" si="28"/>
        <v>1.4183439938970719</v>
      </c>
      <c r="AD185" s="92"/>
      <c r="AE185" s="95">
        <f t="shared" si="29"/>
        <v>45847</v>
      </c>
      <c r="AF185" s="93">
        <f>(_xll.SNL.Clients.Office.Excel.Functions.SPG(AF$2, "IQ_Common_div_declared", "FQ0", $A185)*4)/B185</f>
        <v>8.5257548845470696E-2</v>
      </c>
      <c r="AG185" s="93">
        <f>(_xll.SNL.Clients.Office.Excel.Functions.SPG(AG$2, "IQ_Common_div_declared", "FQ0", $A185)*4)/C185</f>
        <v>9.9003535840565732E-2</v>
      </c>
      <c r="AH185" s="93">
        <f>(_xll.SNL.Clients.Office.Excel.Functions.SPG(AH$2, "IQ_Common_div_declared", "FQ0", $A185)*4)/D185</f>
        <v>0.10434782608695653</v>
      </c>
      <c r="AI185" s="93">
        <f>(_xll.SNL.Clients.Office.Excel.Functions.SPG(AI$2, "IQ_Common_div_declared", "FQ0", $A185)*4)/E185</f>
        <v>0.10277777777777777</v>
      </c>
      <c r="AJ185" s="93">
        <f>(_xll.SNL.Clients.Office.Excel.Functions.SPG(AJ$2, "IQ_Common_div_declared", "FQ0", $A185)*4)/F185</f>
        <v>0.12936610608020699</v>
      </c>
      <c r="AK185" s="93">
        <f>(_xll.SNL.Clients.Office.Excel.Functions.SPG(AK$2, "IQ_Common_div_declared", "FQ0", $A185)*4)/G185</f>
        <v>8.7712039718659499E-2</v>
      </c>
    </row>
    <row r="186" spans="1:37" x14ac:dyDescent="0.25">
      <c r="A186" s="66">
        <f t="shared" si="30"/>
        <v>45846</v>
      </c>
      <c r="B186" s="71">
        <v>22.42</v>
      </c>
      <c r="C186" s="71">
        <v>31.04</v>
      </c>
      <c r="D186" s="71">
        <v>14.85</v>
      </c>
      <c r="E186" s="71">
        <v>14.42</v>
      </c>
      <c r="F186" s="71">
        <v>7.82</v>
      </c>
      <c r="G186" s="71">
        <v>24.11</v>
      </c>
      <c r="H186" s="71"/>
      <c r="I186" s="71">
        <v>16.149999999999999</v>
      </c>
      <c r="J186" s="72">
        <v>3.9E-2</v>
      </c>
      <c r="K186" s="72">
        <v>3.8599999999999995E-2</v>
      </c>
      <c r="L186" s="72">
        <v>3.7800461923390261E-2</v>
      </c>
      <c r="M186" s="72">
        <v>3.9E-2</v>
      </c>
      <c r="N186" s="70">
        <f>_xll.SNL.Clients.Office.Excel.Functions.SPG(N$2, "SP_RATE_VALUE", $A186)/100</f>
        <v>3.8599999999999995E-2</v>
      </c>
      <c r="O186" s="72"/>
      <c r="P186" s="67">
        <f>_xll.SNL.Clients.Office.Excel.Functions.SPG(P$2, "IQ_BVPS", "FQ0", $A186)</f>
        <v>19.814</v>
      </c>
      <c r="Q186" s="67">
        <f>_xll.SNL.Clients.Office.Excel.Functions.SPG(Q$2, "IQ_BVPS", "FQ0", $A186)</f>
        <v>27.393999999999998</v>
      </c>
      <c r="R186" s="67">
        <f>_xll.SNL.Clients.Office.Excel.Functions.SPG(R$2, "IQ_BVPS", "FQ0", $A186)</f>
        <v>15.041</v>
      </c>
      <c r="S186" s="67">
        <f>_xll.SNL.Clients.Office.Excel.Functions.SPG(S$2, "IQ_BVPS", "FQ0", $A186)</f>
        <v>15.144</v>
      </c>
      <c r="T186" s="67">
        <f>_xll.SNL.Clients.Office.Excel.Functions.SPG(T$2, "IQ_BVPS", "FQ0", $A186)</f>
        <v>9.1839999999999993</v>
      </c>
      <c r="U186" s="67">
        <f>_xll.SNL.Clients.Office.Excel.Functions.SPG(U$2, "IQ_BVPS", "FQ0", $A186)</f>
        <v>17.041</v>
      </c>
      <c r="V186" s="67"/>
      <c r="W186" s="66">
        <f t="shared" si="22"/>
        <v>45846</v>
      </c>
      <c r="X186" s="92">
        <f t="shared" si="23"/>
        <v>1.1315231654385789</v>
      </c>
      <c r="Y186" s="92">
        <f t="shared" si="24"/>
        <v>1.133094838285756</v>
      </c>
      <c r="Z186" s="92">
        <f t="shared" si="25"/>
        <v>0.98730137623828196</v>
      </c>
      <c r="AA186" s="92">
        <f t="shared" si="26"/>
        <v>0.95219228737453776</v>
      </c>
      <c r="AB186" s="92">
        <f t="shared" si="27"/>
        <v>0.85148083623693394</v>
      </c>
      <c r="AC186" s="92">
        <f t="shared" si="28"/>
        <v>1.4148230737632768</v>
      </c>
      <c r="AD186" s="92"/>
      <c r="AE186" s="95">
        <f t="shared" si="29"/>
        <v>45846</v>
      </c>
      <c r="AF186" s="93">
        <f>(_xll.SNL.Clients.Office.Excel.Functions.SPG(AF$2, "IQ_Common_div_declared", "FQ0", $A186)*4)/B186</f>
        <v>8.5637823371989288E-2</v>
      </c>
      <c r="AG186" s="93">
        <f>(_xll.SNL.Clients.Office.Excel.Functions.SPG(AG$2, "IQ_Common_div_declared", "FQ0", $A186)*4)/C186</f>
        <v>9.9226804123711349E-2</v>
      </c>
      <c r="AH186" s="93">
        <f>(_xll.SNL.Clients.Office.Excel.Functions.SPG(AH$2, "IQ_Common_div_declared", "FQ0", $A186)*4)/D186</f>
        <v>0.10505050505050506</v>
      </c>
      <c r="AI186" s="93">
        <f>(_xll.SNL.Clients.Office.Excel.Functions.SPG(AI$2, "IQ_Common_div_declared", "FQ0", $A186)*4)/E186</f>
        <v>0.10263522884882108</v>
      </c>
      <c r="AJ186" s="93">
        <f>(_xll.SNL.Clients.Office.Excel.Functions.SPG(AJ$2, "IQ_Common_div_declared", "FQ0", $A186)*4)/F186</f>
        <v>0.12787723785166241</v>
      </c>
      <c r="AK186" s="93">
        <f>(_xll.SNL.Clients.Office.Excel.Functions.SPG(AK$2, "IQ_Common_div_declared", "FQ0", $A186)*4)/G186</f>
        <v>8.7930319369556212E-2</v>
      </c>
    </row>
    <row r="187" spans="1:37" x14ac:dyDescent="0.25">
      <c r="A187" s="66">
        <f t="shared" si="30"/>
        <v>45845</v>
      </c>
      <c r="B187" s="71">
        <v>22.33</v>
      </c>
      <c r="C187" s="71">
        <v>30.94</v>
      </c>
      <c r="D187" s="71">
        <v>14.74</v>
      </c>
      <c r="E187" s="71">
        <v>14.42</v>
      </c>
      <c r="F187" s="71">
        <v>7.73</v>
      </c>
      <c r="G187" s="71">
        <v>23.94</v>
      </c>
      <c r="H187" s="71"/>
      <c r="I187" s="71">
        <v>16.13</v>
      </c>
      <c r="J187" s="72">
        <v>3.9E-2</v>
      </c>
      <c r="K187" s="72">
        <v>3.85E-2</v>
      </c>
      <c r="L187" s="72">
        <v>3.7500721732138809E-2</v>
      </c>
      <c r="M187" s="72">
        <v>3.9E-2</v>
      </c>
      <c r="N187" s="70">
        <f>_xll.SNL.Clients.Office.Excel.Functions.SPG(N$2, "SP_RATE_VALUE", $A187)/100</f>
        <v>3.85E-2</v>
      </c>
      <c r="O187" s="72"/>
      <c r="P187" s="67">
        <f>_xll.SNL.Clients.Office.Excel.Functions.SPG(P$2, "IQ_BVPS", "FQ0", $A187)</f>
        <v>19.814</v>
      </c>
      <c r="Q187" s="67">
        <f>_xll.SNL.Clients.Office.Excel.Functions.SPG(Q$2, "IQ_BVPS", "FQ0", $A187)</f>
        <v>27.393999999999998</v>
      </c>
      <c r="R187" s="67">
        <f>_xll.SNL.Clients.Office.Excel.Functions.SPG(R$2, "IQ_BVPS", "FQ0", $A187)</f>
        <v>15.041</v>
      </c>
      <c r="S187" s="67">
        <f>_xll.SNL.Clients.Office.Excel.Functions.SPG(S$2, "IQ_BVPS", "FQ0", $A187)</f>
        <v>15.144</v>
      </c>
      <c r="T187" s="67">
        <f>_xll.SNL.Clients.Office.Excel.Functions.SPG(T$2, "IQ_BVPS", "FQ0", $A187)</f>
        <v>9.1839999999999993</v>
      </c>
      <c r="U187" s="67">
        <f>_xll.SNL.Clients.Office.Excel.Functions.SPG(U$2, "IQ_BVPS", "FQ0", $A187)</f>
        <v>17.041</v>
      </c>
      <c r="V187" s="67"/>
      <c r="W187" s="66">
        <f t="shared" si="22"/>
        <v>45845</v>
      </c>
      <c r="X187" s="92">
        <f t="shared" si="23"/>
        <v>1.1269809225799938</v>
      </c>
      <c r="Y187" s="92">
        <f t="shared" si="24"/>
        <v>1.1294444038840623</v>
      </c>
      <c r="Z187" s="92">
        <f t="shared" si="25"/>
        <v>0.97998803271059109</v>
      </c>
      <c r="AA187" s="92">
        <f t="shared" si="26"/>
        <v>0.95219228737453776</v>
      </c>
      <c r="AB187" s="92">
        <f t="shared" si="27"/>
        <v>0.84168118466898967</v>
      </c>
      <c r="AC187" s="92">
        <f t="shared" si="28"/>
        <v>1.4048471333841912</v>
      </c>
      <c r="AD187" s="92"/>
      <c r="AE187" s="95">
        <f t="shared" si="29"/>
        <v>45845</v>
      </c>
      <c r="AF187" s="93">
        <f>(_xll.SNL.Clients.Office.Excel.Functions.SPG(AF$2, "IQ_Common_div_declared", "FQ0", $A187)*4)/B187</f>
        <v>8.5982982534706681E-2</v>
      </c>
      <c r="AG187" s="93">
        <f>(_xll.SNL.Clients.Office.Excel.Functions.SPG(AG$2, "IQ_Common_div_declared", "FQ0", $A187)*4)/C187</f>
        <v>9.9547511312217188E-2</v>
      </c>
      <c r="AH187" s="93">
        <f>(_xll.SNL.Clients.Office.Excel.Functions.SPG(AH$2, "IQ_Common_div_declared", "FQ0", $A187)*4)/D187</f>
        <v>0.10583446404341927</v>
      </c>
      <c r="AI187" s="93">
        <f>(_xll.SNL.Clients.Office.Excel.Functions.SPG(AI$2, "IQ_Common_div_declared", "FQ0", $A187)*4)/E187</f>
        <v>0.10263522884882108</v>
      </c>
      <c r="AJ187" s="93">
        <f>(_xll.SNL.Clients.Office.Excel.Functions.SPG(AJ$2, "IQ_Common_div_declared", "FQ0", $A187)*4)/F187</f>
        <v>0.12936610608020699</v>
      </c>
      <c r="AK187" s="93">
        <f>(_xll.SNL.Clients.Office.Excel.Functions.SPG(AK$2, "IQ_Common_div_declared", "FQ0", $A187)*4)/G187</f>
        <v>8.8554720133667497E-2</v>
      </c>
    </row>
    <row r="188" spans="1:37" x14ac:dyDescent="0.25">
      <c r="A188" s="66">
        <f t="shared" si="30"/>
        <v>45842</v>
      </c>
      <c r="B188" s="71">
        <v>22.41</v>
      </c>
      <c r="C188" s="71">
        <v>31.2</v>
      </c>
      <c r="D188" s="71">
        <v>14.77</v>
      </c>
      <c r="E188" s="71">
        <v>14.63</v>
      </c>
      <c r="F188" s="71">
        <v>7.83</v>
      </c>
      <c r="G188" s="71">
        <v>24.37</v>
      </c>
      <c r="H188" s="71"/>
      <c r="I188" s="71">
        <v>16.22</v>
      </c>
      <c r="J188" s="72">
        <v>3.8800000000000001E-2</v>
      </c>
      <c r="K188" s="72">
        <v>3.8399999999999997E-2</v>
      </c>
      <c r="L188" s="72">
        <v>3.7600462012312708E-2</v>
      </c>
      <c r="M188" s="72">
        <v>3.8800000000000001E-2</v>
      </c>
      <c r="N188" s="70">
        <f>_xll.SNL.Clients.Office.Excel.Functions.SPG(N$2, "SP_RATE_VALUE", $A188)/100</f>
        <v>3.8399999999999997E-2</v>
      </c>
      <c r="O188" s="72"/>
      <c r="P188" s="67">
        <f>_xll.SNL.Clients.Office.Excel.Functions.SPG(P$2, "IQ_BVPS", "FQ0", $A188)</f>
        <v>19.814</v>
      </c>
      <c r="Q188" s="67">
        <f>_xll.SNL.Clients.Office.Excel.Functions.SPG(Q$2, "IQ_BVPS", "FQ0", $A188)</f>
        <v>27.393999999999998</v>
      </c>
      <c r="R188" s="67">
        <f>_xll.SNL.Clients.Office.Excel.Functions.SPG(R$2, "IQ_BVPS", "FQ0", $A188)</f>
        <v>15.041</v>
      </c>
      <c r="S188" s="67">
        <f>_xll.SNL.Clients.Office.Excel.Functions.SPG(S$2, "IQ_BVPS", "FQ0", $A188)</f>
        <v>15.144</v>
      </c>
      <c r="T188" s="67">
        <f>_xll.SNL.Clients.Office.Excel.Functions.SPG(T$2, "IQ_BVPS", "FQ0", $A188)</f>
        <v>9.1839999999999993</v>
      </c>
      <c r="U188" s="67">
        <f>_xll.SNL.Clients.Office.Excel.Functions.SPG(U$2, "IQ_BVPS", "FQ0", $A188)</f>
        <v>17.041</v>
      </c>
      <c r="V188" s="67"/>
      <c r="W188" s="66">
        <f t="shared" si="22"/>
        <v>45842</v>
      </c>
      <c r="X188" s="92">
        <f t="shared" si="23"/>
        <v>1.1310184717876248</v>
      </c>
      <c r="Y188" s="92">
        <f t="shared" si="24"/>
        <v>1.1389355333284661</v>
      </c>
      <c r="Z188" s="92">
        <f t="shared" si="25"/>
        <v>0.98198258094541579</v>
      </c>
      <c r="AA188" s="92">
        <f t="shared" si="26"/>
        <v>0.96605916534601166</v>
      </c>
      <c r="AB188" s="92">
        <f t="shared" si="27"/>
        <v>0.85256968641114994</v>
      </c>
      <c r="AC188" s="92">
        <f t="shared" si="28"/>
        <v>1.4300803943430551</v>
      </c>
      <c r="AD188" s="92"/>
      <c r="AE188" s="95">
        <f t="shared" si="29"/>
        <v>45842</v>
      </c>
      <c r="AF188" s="93">
        <f>(_xll.SNL.Clients.Office.Excel.Functions.SPG(AF$2, "IQ_Common_div_declared", "FQ0", $A188)*4)/B188</f>
        <v>8.5676037483266396E-2</v>
      </c>
      <c r="AG188" s="93">
        <f>(_xll.SNL.Clients.Office.Excel.Functions.SPG(AG$2, "IQ_Common_div_declared", "FQ0", $A188)*4)/C188</f>
        <v>9.8717948717948728E-2</v>
      </c>
      <c r="AH188" s="93">
        <f>(_xll.SNL.Clients.Office.Excel.Functions.SPG(AH$2, "IQ_Common_div_declared", "FQ0", $A188)*4)/D188</f>
        <v>0.10561949898442791</v>
      </c>
      <c r="AI188" s="93">
        <f>(_xll.SNL.Clients.Office.Excel.Functions.SPG(AI$2, "IQ_Common_div_declared", "FQ0", $A188)*4)/E188</f>
        <v>0.10116199589883799</v>
      </c>
      <c r="AJ188" s="93">
        <f>(_xll.SNL.Clients.Office.Excel.Functions.SPG(AJ$2, "IQ_Common_div_declared", "FQ0", $A188)*4)/F188</f>
        <v>0.1277139208173691</v>
      </c>
      <c r="AK188" s="93">
        <f>(_xll.SNL.Clients.Office.Excel.Functions.SPG(AK$2, "IQ_Common_div_declared", "FQ0", $A188)*4)/G188</f>
        <v>8.6992203528929016E-2</v>
      </c>
    </row>
    <row r="189" spans="1:37" x14ac:dyDescent="0.25">
      <c r="A189" s="66">
        <f t="shared" si="30"/>
        <v>45841</v>
      </c>
      <c r="B189" s="71">
        <v>22.41</v>
      </c>
      <c r="C189" s="71">
        <v>31.2</v>
      </c>
      <c r="D189" s="71">
        <v>14.77</v>
      </c>
      <c r="E189" s="71">
        <v>14.63</v>
      </c>
      <c r="F189" s="71">
        <v>7.83</v>
      </c>
      <c r="G189" s="71">
        <v>24.37</v>
      </c>
      <c r="H189" s="71"/>
      <c r="I189" s="71">
        <v>16.22</v>
      </c>
      <c r="J189" s="72">
        <v>3.8800000000000001E-2</v>
      </c>
      <c r="K189" s="72">
        <v>3.8399999999999997E-2</v>
      </c>
      <c r="L189" s="72">
        <v>3.7600462012312708E-2</v>
      </c>
      <c r="M189" s="72">
        <v>3.8800000000000001E-2</v>
      </c>
      <c r="N189" s="70">
        <f>_xll.SNL.Clients.Office.Excel.Functions.SPG(N$2, "SP_RATE_VALUE", $A189)/100</f>
        <v>3.8399999999999997E-2</v>
      </c>
      <c r="O189" s="72"/>
      <c r="P189" s="67">
        <f>_xll.SNL.Clients.Office.Excel.Functions.SPG(P$2, "IQ_BVPS", "FQ0", $A189)</f>
        <v>19.814</v>
      </c>
      <c r="Q189" s="67">
        <f>_xll.SNL.Clients.Office.Excel.Functions.SPG(Q$2, "IQ_BVPS", "FQ0", $A189)</f>
        <v>27.393999999999998</v>
      </c>
      <c r="R189" s="67">
        <f>_xll.SNL.Clients.Office.Excel.Functions.SPG(R$2, "IQ_BVPS", "FQ0", $A189)</f>
        <v>15.041</v>
      </c>
      <c r="S189" s="67">
        <f>_xll.SNL.Clients.Office.Excel.Functions.SPG(S$2, "IQ_BVPS", "FQ0", $A189)</f>
        <v>15.144</v>
      </c>
      <c r="T189" s="67">
        <f>_xll.SNL.Clients.Office.Excel.Functions.SPG(T$2, "IQ_BVPS", "FQ0", $A189)</f>
        <v>9.1839999999999993</v>
      </c>
      <c r="U189" s="67">
        <f>_xll.SNL.Clients.Office.Excel.Functions.SPG(U$2, "IQ_BVPS", "FQ0", $A189)</f>
        <v>17.041</v>
      </c>
      <c r="V189" s="67"/>
      <c r="W189" s="66">
        <f t="shared" si="22"/>
        <v>45841</v>
      </c>
      <c r="X189" s="92">
        <f t="shared" si="23"/>
        <v>1.1310184717876248</v>
      </c>
      <c r="Y189" s="92">
        <f t="shared" si="24"/>
        <v>1.1389355333284661</v>
      </c>
      <c r="Z189" s="92">
        <f t="shared" si="25"/>
        <v>0.98198258094541579</v>
      </c>
      <c r="AA189" s="92">
        <f t="shared" si="26"/>
        <v>0.96605916534601166</v>
      </c>
      <c r="AB189" s="92">
        <f t="shared" si="27"/>
        <v>0.85256968641114994</v>
      </c>
      <c r="AC189" s="92">
        <f t="shared" si="28"/>
        <v>1.4300803943430551</v>
      </c>
      <c r="AD189" s="92"/>
      <c r="AE189" s="95">
        <f t="shared" si="29"/>
        <v>45841</v>
      </c>
      <c r="AF189" s="93">
        <f>(_xll.SNL.Clients.Office.Excel.Functions.SPG(AF$2, "IQ_Common_div_declared", "FQ0", $A189)*4)/B189</f>
        <v>8.5676037483266396E-2</v>
      </c>
      <c r="AG189" s="93">
        <f>(_xll.SNL.Clients.Office.Excel.Functions.SPG(AG$2, "IQ_Common_div_declared", "FQ0", $A189)*4)/C189</f>
        <v>9.8717948717948728E-2</v>
      </c>
      <c r="AH189" s="93">
        <f>(_xll.SNL.Clients.Office.Excel.Functions.SPG(AH$2, "IQ_Common_div_declared", "FQ0", $A189)*4)/D189</f>
        <v>0.10561949898442791</v>
      </c>
      <c r="AI189" s="93">
        <f>(_xll.SNL.Clients.Office.Excel.Functions.SPG(AI$2, "IQ_Common_div_declared", "FQ0", $A189)*4)/E189</f>
        <v>0.10116199589883799</v>
      </c>
      <c r="AJ189" s="93">
        <f>(_xll.SNL.Clients.Office.Excel.Functions.SPG(AJ$2, "IQ_Common_div_declared", "FQ0", $A189)*4)/F189</f>
        <v>0.1277139208173691</v>
      </c>
      <c r="AK189" s="93">
        <f>(_xll.SNL.Clients.Office.Excel.Functions.SPG(AK$2, "IQ_Common_div_declared", "FQ0", $A189)*4)/G189</f>
        <v>8.6992203528929016E-2</v>
      </c>
    </row>
    <row r="190" spans="1:37" x14ac:dyDescent="0.25">
      <c r="A190" s="66">
        <f t="shared" si="30"/>
        <v>45840</v>
      </c>
      <c r="B190" s="71">
        <v>22.26</v>
      </c>
      <c r="C190" s="71">
        <v>30.82</v>
      </c>
      <c r="D190" s="71">
        <v>14.67</v>
      </c>
      <c r="E190" s="71">
        <v>14.49</v>
      </c>
      <c r="F190" s="71">
        <v>7.8</v>
      </c>
      <c r="G190" s="71">
        <v>23.97</v>
      </c>
      <c r="H190" s="71"/>
      <c r="I190" s="71">
        <v>16.04</v>
      </c>
      <c r="J190" s="72">
        <v>3.78E-2</v>
      </c>
      <c r="K190" s="72">
        <v>3.7699999999999997E-2</v>
      </c>
      <c r="L190" s="72">
        <v>3.7500028906375382E-2</v>
      </c>
      <c r="M190" s="72">
        <v>3.78E-2</v>
      </c>
      <c r="N190" s="70">
        <f>_xll.SNL.Clients.Office.Excel.Functions.SPG(N$2, "SP_RATE_VALUE", $A190)/100</f>
        <v>3.7699999999999997E-2</v>
      </c>
      <c r="O190" s="72"/>
      <c r="P190" s="67">
        <f>_xll.SNL.Clients.Office.Excel.Functions.SPG(P$2, "IQ_BVPS", "FQ0", $A190)</f>
        <v>19.814</v>
      </c>
      <c r="Q190" s="67">
        <f>_xll.SNL.Clients.Office.Excel.Functions.SPG(Q$2, "IQ_BVPS", "FQ0", $A190)</f>
        <v>27.393999999999998</v>
      </c>
      <c r="R190" s="67">
        <f>_xll.SNL.Clients.Office.Excel.Functions.SPG(R$2, "IQ_BVPS", "FQ0", $A190)</f>
        <v>15.041</v>
      </c>
      <c r="S190" s="67">
        <f>_xll.SNL.Clients.Office.Excel.Functions.SPG(S$2, "IQ_BVPS", "FQ0", $A190)</f>
        <v>15.144</v>
      </c>
      <c r="T190" s="67">
        <f>_xll.SNL.Clients.Office.Excel.Functions.SPG(T$2, "IQ_BVPS", "FQ0", $A190)</f>
        <v>9.1839999999999993</v>
      </c>
      <c r="U190" s="67">
        <f>_xll.SNL.Clients.Office.Excel.Functions.SPG(U$2, "IQ_BVPS", "FQ0", $A190)</f>
        <v>17.041</v>
      </c>
      <c r="V190" s="67"/>
      <c r="W190" s="66">
        <f t="shared" si="22"/>
        <v>45840</v>
      </c>
      <c r="X190" s="92">
        <f t="shared" si="23"/>
        <v>1.1234480670233169</v>
      </c>
      <c r="Y190" s="92">
        <f t="shared" si="24"/>
        <v>1.1250638826020298</v>
      </c>
      <c r="Z190" s="92">
        <f t="shared" si="25"/>
        <v>0.97533408682933309</v>
      </c>
      <c r="AA190" s="92">
        <f t="shared" si="26"/>
        <v>0.95681458003169573</v>
      </c>
      <c r="AB190" s="92">
        <f t="shared" si="27"/>
        <v>0.84930313588850181</v>
      </c>
      <c r="AC190" s="92">
        <f t="shared" si="28"/>
        <v>1.4066075934510884</v>
      </c>
      <c r="AD190" s="92"/>
      <c r="AE190" s="95">
        <f t="shared" si="29"/>
        <v>45840</v>
      </c>
      <c r="AF190" s="93">
        <f>(_xll.SNL.Clients.Office.Excel.Functions.SPG(AF$2, "IQ_Common_div_declared", "FQ0", $A190)*4)/B190</f>
        <v>8.6253369272237188E-2</v>
      </c>
      <c r="AG190" s="93">
        <f>(_xll.SNL.Clients.Office.Excel.Functions.SPG(AG$2, "IQ_Common_div_declared", "FQ0", $A190)*4)/C190</f>
        <v>9.9935107073329005E-2</v>
      </c>
      <c r="AH190" s="93">
        <f>(_xll.SNL.Clients.Office.Excel.Functions.SPG(AH$2, "IQ_Common_div_declared", "FQ0", $A190)*4)/D190</f>
        <v>0.10633946830265849</v>
      </c>
      <c r="AI190" s="93">
        <f>(_xll.SNL.Clients.Office.Excel.Functions.SPG(AI$2, "IQ_Common_div_declared", "FQ0", $A190)*4)/E190</f>
        <v>0.10213940648723258</v>
      </c>
      <c r="AJ190" s="93">
        <f>(_xll.SNL.Clients.Office.Excel.Functions.SPG(AJ$2, "IQ_Common_div_declared", "FQ0", $A190)*4)/F190</f>
        <v>0.12820512820512822</v>
      </c>
      <c r="AK190" s="93">
        <f>(_xll.SNL.Clients.Office.Excel.Functions.SPG(AK$2, "IQ_Common_div_declared", "FQ0", $A190)*4)/G190</f>
        <v>8.8443888193575307E-2</v>
      </c>
    </row>
    <row r="191" spans="1:37" x14ac:dyDescent="0.25">
      <c r="A191" s="66">
        <f t="shared" si="30"/>
        <v>45839</v>
      </c>
      <c r="B191" s="71">
        <v>22.05</v>
      </c>
      <c r="C191" s="71">
        <v>30.81</v>
      </c>
      <c r="D191" s="71">
        <v>14.5</v>
      </c>
      <c r="E191" s="71">
        <v>14.39</v>
      </c>
      <c r="F191" s="71">
        <v>7.73</v>
      </c>
      <c r="G191" s="71">
        <v>23.79</v>
      </c>
      <c r="H191" s="71"/>
      <c r="I191" s="71">
        <v>15.92</v>
      </c>
      <c r="J191" s="72">
        <v>3.78E-2</v>
      </c>
      <c r="K191" s="72">
        <v>3.7499999999999999E-2</v>
      </c>
      <c r="L191" s="72">
        <v>3.6900260140666497E-2</v>
      </c>
      <c r="M191" s="72">
        <v>3.78E-2</v>
      </c>
      <c r="N191" s="70">
        <f>_xll.SNL.Clients.Office.Excel.Functions.SPG(N$2, "SP_RATE_VALUE", $A191)/100</f>
        <v>3.7499999999999999E-2</v>
      </c>
      <c r="O191" s="72"/>
      <c r="P191" s="67">
        <f>_xll.SNL.Clients.Office.Excel.Functions.SPG(P$2, "IQ_BVPS", "FQ0", $A191)</f>
        <v>19.814</v>
      </c>
      <c r="Q191" s="67">
        <f>_xll.SNL.Clients.Office.Excel.Functions.SPG(Q$2, "IQ_BVPS", "FQ0", $A191)</f>
        <v>27.393999999999998</v>
      </c>
      <c r="R191" s="67">
        <f>_xll.SNL.Clients.Office.Excel.Functions.SPG(R$2, "IQ_BVPS", "FQ0", $A191)</f>
        <v>15.041</v>
      </c>
      <c r="S191" s="67">
        <f>_xll.SNL.Clients.Office.Excel.Functions.SPG(S$2, "IQ_BVPS", "FQ0", $A191)</f>
        <v>15.144</v>
      </c>
      <c r="T191" s="67">
        <f>_xll.SNL.Clients.Office.Excel.Functions.SPG(T$2, "IQ_BVPS", "FQ0", $A191)</f>
        <v>9.1839999999999993</v>
      </c>
      <c r="U191" s="67">
        <f>_xll.SNL.Clients.Office.Excel.Functions.SPG(U$2, "IQ_BVPS", "FQ0", $A191)</f>
        <v>17.041</v>
      </c>
      <c r="V191" s="67"/>
      <c r="W191" s="66">
        <f t="shared" si="22"/>
        <v>45839</v>
      </c>
      <c r="X191" s="92">
        <f t="shared" si="23"/>
        <v>1.1128495003532857</v>
      </c>
      <c r="Y191" s="92">
        <f t="shared" si="24"/>
        <v>1.1246988391618602</v>
      </c>
      <c r="Z191" s="92">
        <f t="shared" si="25"/>
        <v>0.96403164683199249</v>
      </c>
      <c r="AA191" s="92">
        <f t="shared" si="26"/>
        <v>0.95021130480718441</v>
      </c>
      <c r="AB191" s="92">
        <f t="shared" si="27"/>
        <v>0.84168118466898967</v>
      </c>
      <c r="AC191" s="92">
        <f t="shared" si="28"/>
        <v>1.3960448330497035</v>
      </c>
      <c r="AD191" s="92"/>
      <c r="AE191" s="95">
        <f t="shared" si="29"/>
        <v>45839</v>
      </c>
      <c r="AF191" s="93">
        <f>(_xll.SNL.Clients.Office.Excel.Functions.SPG(AF$2, "IQ_Common_div_declared", "FQ0", $A191)*4)/B191</f>
        <v>8.7074829931972783E-2</v>
      </c>
      <c r="AG191" s="93">
        <f>(_xll.SNL.Clients.Office.Excel.Functions.SPG(AG$2, "IQ_Common_div_declared", "FQ0", $A191)*4)/C191</f>
        <v>9.9967543005517689E-2</v>
      </c>
      <c r="AH191" s="93">
        <f>(_xll.SNL.Clients.Office.Excel.Functions.SPG(AH$2, "IQ_Common_div_declared", "FQ0", $A191)*4)/D191</f>
        <v>0.10758620689655173</v>
      </c>
      <c r="AI191" s="93">
        <f>(_xll.SNL.Clients.Office.Excel.Functions.SPG(AI$2, "IQ_Common_div_declared", "FQ0", $A191)*4)/E191</f>
        <v>0.10284920083391244</v>
      </c>
      <c r="AJ191" s="93">
        <f>(_xll.SNL.Clients.Office.Excel.Functions.SPG(AJ$2, "IQ_Common_div_declared", "FQ0", $A191)*4)/F191</f>
        <v>0.12936610608020699</v>
      </c>
      <c r="AK191" s="93">
        <f>(_xll.SNL.Clients.Office.Excel.Functions.SPG(AK$2, "IQ_Common_div_declared", "FQ0", $A191)*4)/G191</f>
        <v>8.9113072719630107E-2</v>
      </c>
    </row>
    <row r="192" spans="1:37" x14ac:dyDescent="0.25">
      <c r="A192" s="66">
        <f t="shared" si="30"/>
        <v>45838</v>
      </c>
      <c r="B192" s="71">
        <v>21.96</v>
      </c>
      <c r="C192" s="71">
        <v>30.75</v>
      </c>
      <c r="D192" s="71">
        <v>14.65</v>
      </c>
      <c r="E192" s="71">
        <v>14.34</v>
      </c>
      <c r="F192" s="71">
        <v>7.7</v>
      </c>
      <c r="G192" s="71">
        <v>23.81</v>
      </c>
      <c r="H192" s="71"/>
      <c r="I192" s="71">
        <v>16.28</v>
      </c>
      <c r="J192" s="72">
        <v>3.7200000000000004E-2</v>
      </c>
      <c r="K192" s="72">
        <v>3.6799999999999999E-2</v>
      </c>
      <c r="L192" s="72">
        <v>3.6000462724928184E-2</v>
      </c>
      <c r="M192" s="72">
        <v>3.7200000000000004E-2</v>
      </c>
      <c r="N192" s="70">
        <f>_xll.SNL.Clients.Office.Excel.Functions.SPG(N$2, "SP_RATE_VALUE", $A192)/100</f>
        <v>3.6799999999999999E-2</v>
      </c>
      <c r="O192" s="72"/>
      <c r="P192" s="67">
        <f>_xll.SNL.Clients.Office.Excel.Functions.SPG(P$2, "IQ_BVPS", "FQ0", $A192)</f>
        <v>19.814</v>
      </c>
      <c r="Q192" s="67">
        <f>_xll.SNL.Clients.Office.Excel.Functions.SPG(Q$2, "IQ_BVPS", "FQ0", $A192)</f>
        <v>27.393999999999998</v>
      </c>
      <c r="R192" s="67">
        <f>_xll.SNL.Clients.Office.Excel.Functions.SPG(R$2, "IQ_BVPS", "FQ0", $A192)</f>
        <v>15.041</v>
      </c>
      <c r="S192" s="67">
        <f>_xll.SNL.Clients.Office.Excel.Functions.SPG(S$2, "IQ_BVPS", "FQ0", $A192)</f>
        <v>15.144</v>
      </c>
      <c r="T192" s="67">
        <f>_xll.SNL.Clients.Office.Excel.Functions.SPG(T$2, "IQ_BVPS", "FQ0", $A192)</f>
        <v>9.1839999999999993</v>
      </c>
      <c r="U192" s="67">
        <f>_xll.SNL.Clients.Office.Excel.Functions.SPG(U$2, "IQ_BVPS", "FQ0", $A192)</f>
        <v>17.041</v>
      </c>
      <c r="V192" s="67"/>
      <c r="W192" s="66">
        <f t="shared" si="22"/>
        <v>45838</v>
      </c>
      <c r="X192" s="92">
        <f t="shared" si="23"/>
        <v>1.1083072574947008</v>
      </c>
      <c r="Y192" s="92">
        <f t="shared" si="24"/>
        <v>1.122508578520844</v>
      </c>
      <c r="Z192" s="92">
        <f t="shared" si="25"/>
        <v>0.97400438800611666</v>
      </c>
      <c r="AA192" s="92">
        <f t="shared" si="26"/>
        <v>0.94690966719492864</v>
      </c>
      <c r="AB192" s="92">
        <f t="shared" si="27"/>
        <v>0.83841463414634154</v>
      </c>
      <c r="AC192" s="92">
        <f t="shared" si="28"/>
        <v>1.3972184730943018</v>
      </c>
      <c r="AD192" s="92"/>
      <c r="AE192" s="95">
        <f t="shared" si="29"/>
        <v>45838</v>
      </c>
      <c r="AF192" s="93">
        <f>(_xll.SNL.Clients.Office.Excel.Functions.SPG(AF$2, "IQ_Common_div_declared", "FQ0", $A192)*4)/B192</f>
        <v>8.7431693989071038E-2</v>
      </c>
      <c r="AG192" s="93">
        <f>(_xll.SNL.Clients.Office.Excel.Functions.SPG(AG$2, "IQ_Common_div_declared", "FQ0", $A192)*4)/C192</f>
        <v>0.10016260162601626</v>
      </c>
      <c r="AH192" s="93">
        <f>(_xll.SNL.Clients.Office.Excel.Functions.SPG(AH$2, "IQ_Common_div_declared", "FQ0", $A192)*4)/D192</f>
        <v>0.10648464163822526</v>
      </c>
      <c r="AI192" s="93">
        <f>(_xll.SNL.Clients.Office.Excel.Functions.SPG(AI$2, "IQ_Common_div_declared", "FQ0", $A192)*4)/E192</f>
        <v>0.10320781032078104</v>
      </c>
      <c r="AJ192" s="93">
        <f>(_xll.SNL.Clients.Office.Excel.Functions.SPG(AJ$2, "IQ_Common_div_declared", "FQ0", $A192)*4)/F192</f>
        <v>0.12987012987012986</v>
      </c>
      <c r="AK192" s="93">
        <f>(_xll.SNL.Clients.Office.Excel.Functions.SPG(AK$2, "IQ_Common_div_declared", "FQ0", $A192)*4)/G192</f>
        <v>8.9038219235615293E-2</v>
      </c>
    </row>
    <row r="193" spans="1:37" x14ac:dyDescent="0.25">
      <c r="A193" s="66">
        <f t="shared" si="30"/>
        <v>45835</v>
      </c>
      <c r="B193" s="71">
        <v>21.95</v>
      </c>
      <c r="C193" s="71">
        <v>31.34</v>
      </c>
      <c r="D193" s="71">
        <v>14.44</v>
      </c>
      <c r="E193" s="71">
        <v>14.54</v>
      </c>
      <c r="F193" s="71">
        <v>7.64</v>
      </c>
      <c r="G193" s="71">
        <v>23.77</v>
      </c>
      <c r="H193" s="71"/>
      <c r="I193" s="71">
        <v>16.2</v>
      </c>
      <c r="J193" s="72">
        <v>3.73E-2</v>
      </c>
      <c r="K193" s="72">
        <v>3.7200000000000004E-2</v>
      </c>
      <c r="L193" s="72">
        <v>3.7000028920307848E-2</v>
      </c>
      <c r="M193" s="72">
        <v>3.73E-2</v>
      </c>
      <c r="N193" s="70">
        <f>_xll.SNL.Clients.Office.Excel.Functions.SPG(N$2, "SP_RATE_VALUE", $A193)/100</f>
        <v>3.7200000000000004E-2</v>
      </c>
      <c r="O193" s="72"/>
      <c r="P193" s="67">
        <f>_xll.SNL.Clients.Office.Excel.Functions.SPG(P$2, "IQ_BVPS", "FQ0", $A193)</f>
        <v>19.814</v>
      </c>
      <c r="Q193" s="67">
        <f>_xll.SNL.Clients.Office.Excel.Functions.SPG(Q$2, "IQ_BVPS", "FQ0", $A193)</f>
        <v>27.393999999999998</v>
      </c>
      <c r="R193" s="67">
        <f>_xll.SNL.Clients.Office.Excel.Functions.SPG(R$2, "IQ_BVPS", "FQ0", $A193)</f>
        <v>15.041</v>
      </c>
      <c r="S193" s="67">
        <f>_xll.SNL.Clients.Office.Excel.Functions.SPG(S$2, "IQ_BVPS", "FQ0", $A193)</f>
        <v>15.144</v>
      </c>
      <c r="T193" s="67">
        <f>_xll.SNL.Clients.Office.Excel.Functions.SPG(T$2, "IQ_BVPS", "FQ0", $A193)</f>
        <v>9.1839999999999993</v>
      </c>
      <c r="U193" s="67">
        <f>_xll.SNL.Clients.Office.Excel.Functions.SPG(U$2, "IQ_BVPS", "FQ0", $A193)</f>
        <v>17.041</v>
      </c>
      <c r="V193" s="67"/>
      <c r="W193" s="66">
        <f t="shared" si="22"/>
        <v>45835</v>
      </c>
      <c r="X193" s="92">
        <f t="shared" si="23"/>
        <v>1.1078025638437468</v>
      </c>
      <c r="Y193" s="92">
        <f t="shared" si="24"/>
        <v>1.1440461414908374</v>
      </c>
      <c r="Z193" s="92">
        <f t="shared" si="25"/>
        <v>0.96004255036234287</v>
      </c>
      <c r="AA193" s="92">
        <f t="shared" si="26"/>
        <v>0.96011621764395139</v>
      </c>
      <c r="AB193" s="92">
        <f t="shared" si="27"/>
        <v>0.83188153310104529</v>
      </c>
      <c r="AC193" s="92">
        <f t="shared" si="28"/>
        <v>1.3948711930051052</v>
      </c>
      <c r="AD193" s="92"/>
      <c r="AE193" s="95">
        <f t="shared" si="29"/>
        <v>45835</v>
      </c>
      <c r="AF193" s="93">
        <f>(_xll.SNL.Clients.Office.Excel.Functions.SPG(AF$2, "IQ_Common_div_declared", "FQ0", $A193)*4)/B193</f>
        <v>8.7471526195899776E-2</v>
      </c>
      <c r="AG193" s="93">
        <f>(_xll.SNL.Clients.Office.Excel.Functions.SPG(AG$2, "IQ_Common_div_declared", "FQ0", $A193)*4)/C193</f>
        <v>9.8276962348436511E-2</v>
      </c>
      <c r="AH193" s="93">
        <f>(_xll.SNL.Clients.Office.Excel.Functions.SPG(AH$2, "IQ_Common_div_declared", "FQ0", $A193)*4)/D193</f>
        <v>0.10803324099722993</v>
      </c>
      <c r="AI193" s="93">
        <f>(_xll.SNL.Clients.Office.Excel.Functions.SPG(AI$2, "IQ_Common_div_declared", "FQ0", $A193)*4)/E193</f>
        <v>0.10178817056396149</v>
      </c>
      <c r="AJ193" s="93">
        <f>(_xll.SNL.Clients.Office.Excel.Functions.SPG(AJ$2, "IQ_Common_div_declared", "FQ0", $A193)*4)/F193</f>
        <v>0.13089005235602094</v>
      </c>
      <c r="AK193" s="93">
        <f>(_xll.SNL.Clients.Office.Excel.Functions.SPG(AK$2, "IQ_Common_div_declared", "FQ0", $A193)*4)/G193</f>
        <v>8.918805216659656E-2</v>
      </c>
    </row>
    <row r="194" spans="1:37" x14ac:dyDescent="0.25">
      <c r="A194" s="66">
        <f t="shared" si="30"/>
        <v>45834</v>
      </c>
      <c r="B194" s="71">
        <v>21.75</v>
      </c>
      <c r="C194" s="71">
        <v>31.51</v>
      </c>
      <c r="D194" s="71">
        <v>14.45</v>
      </c>
      <c r="E194" s="71">
        <v>14.63</v>
      </c>
      <c r="F194" s="71">
        <v>7.53</v>
      </c>
      <c r="G194" s="71">
        <v>23.5</v>
      </c>
      <c r="H194" s="71"/>
      <c r="I194" s="71">
        <v>16.25</v>
      </c>
      <c r="J194" s="72">
        <v>3.7000000000000005E-2</v>
      </c>
      <c r="K194" s="72">
        <v>3.6799999999999999E-2</v>
      </c>
      <c r="L194" s="72">
        <v>3.6400115710979231E-2</v>
      </c>
      <c r="M194" s="72">
        <v>3.7000000000000005E-2</v>
      </c>
      <c r="N194" s="70">
        <f>_xll.SNL.Clients.Office.Excel.Functions.SPG(N$2, "SP_RATE_VALUE", $A194)/100</f>
        <v>3.6799999999999999E-2</v>
      </c>
      <c r="O194" s="72"/>
      <c r="P194" s="67">
        <f>_xll.SNL.Clients.Office.Excel.Functions.SPG(P$2, "IQ_BVPS", "FQ0", $A194)</f>
        <v>19.814</v>
      </c>
      <c r="Q194" s="67">
        <f>_xll.SNL.Clients.Office.Excel.Functions.SPG(Q$2, "IQ_BVPS", "FQ0", $A194)</f>
        <v>27.393999999999998</v>
      </c>
      <c r="R194" s="67">
        <f>_xll.SNL.Clients.Office.Excel.Functions.SPG(R$2, "IQ_BVPS", "FQ0", $A194)</f>
        <v>15.041</v>
      </c>
      <c r="S194" s="67">
        <f>_xll.SNL.Clients.Office.Excel.Functions.SPG(S$2, "IQ_BVPS", "FQ0", $A194)</f>
        <v>15.144</v>
      </c>
      <c r="T194" s="67">
        <f>_xll.SNL.Clients.Office.Excel.Functions.SPG(T$2, "IQ_BVPS", "FQ0", $A194)</f>
        <v>9.1839999999999993</v>
      </c>
      <c r="U194" s="67">
        <f>_xll.SNL.Clients.Office.Excel.Functions.SPG(U$2, "IQ_BVPS", "FQ0", $A194)</f>
        <v>17.041</v>
      </c>
      <c r="V194" s="67"/>
      <c r="W194" s="66">
        <f t="shared" si="22"/>
        <v>45834</v>
      </c>
      <c r="X194" s="92">
        <f t="shared" si="23"/>
        <v>1.0977086908246694</v>
      </c>
      <c r="Y194" s="92">
        <f t="shared" si="24"/>
        <v>1.1502518799737169</v>
      </c>
      <c r="Z194" s="92">
        <f t="shared" si="25"/>
        <v>0.96070739977395114</v>
      </c>
      <c r="AA194" s="92">
        <f t="shared" si="26"/>
        <v>0.96605916534601166</v>
      </c>
      <c r="AB194" s="92">
        <f t="shared" si="27"/>
        <v>0.81990418118466912</v>
      </c>
      <c r="AC194" s="92">
        <f t="shared" si="28"/>
        <v>1.3790270524030279</v>
      </c>
      <c r="AD194" s="92"/>
      <c r="AE194" s="95">
        <f t="shared" si="29"/>
        <v>45834</v>
      </c>
      <c r="AF194" s="93">
        <f>(_xll.SNL.Clients.Office.Excel.Functions.SPG(AF$2, "IQ_Common_div_declared", "FQ0", $A194)*4)/B194</f>
        <v>8.827586206896551E-2</v>
      </c>
      <c r="AG194" s="93">
        <f>(_xll.SNL.Clients.Office.Excel.Functions.SPG(AG$2, "IQ_Common_div_declared", "FQ0", $A194)*4)/C194</f>
        <v>9.7746747064423989E-2</v>
      </c>
      <c r="AH194" s="93">
        <f>(_xll.SNL.Clients.Office.Excel.Functions.SPG(AH$2, "IQ_Common_div_declared", "FQ0", $A194)*4)/D194</f>
        <v>0.10795847750865052</v>
      </c>
      <c r="AI194" s="93">
        <f>(_xll.SNL.Clients.Office.Excel.Functions.SPG(AI$2, "IQ_Common_div_declared", "FQ0", $A194)*4)/E194</f>
        <v>0.10116199589883799</v>
      </c>
      <c r="AJ194" s="93">
        <f>(_xll.SNL.Clients.Office.Excel.Functions.SPG(AJ$2, "IQ_Common_div_declared", "FQ0", $A194)*4)/F194</f>
        <v>0.13280212483399734</v>
      </c>
      <c r="AK194" s="93">
        <f>(_xll.SNL.Clients.Office.Excel.Functions.SPG(AK$2, "IQ_Common_div_declared", "FQ0", $A194)*4)/G194</f>
        <v>9.0212765957446817E-2</v>
      </c>
    </row>
    <row r="195" spans="1:37" x14ac:dyDescent="0.25">
      <c r="A195" s="66">
        <f t="shared" si="30"/>
        <v>45833</v>
      </c>
      <c r="B195" s="71">
        <v>21.56</v>
      </c>
      <c r="C195" s="71">
        <v>31.39</v>
      </c>
      <c r="D195" s="71">
        <v>14.42</v>
      </c>
      <c r="E195" s="71">
        <v>14.45</v>
      </c>
      <c r="F195" s="71">
        <v>7.45</v>
      </c>
      <c r="G195" s="71">
        <v>23.16</v>
      </c>
      <c r="H195" s="71"/>
      <c r="I195" s="71">
        <v>16.04</v>
      </c>
      <c r="J195" s="72">
        <v>3.7400000000000003E-2</v>
      </c>
      <c r="K195" s="72">
        <v>3.7400000000000003E-2</v>
      </c>
      <c r="L195" s="72">
        <v>3.74000000000001E-2</v>
      </c>
      <c r="M195" s="72">
        <v>3.7400000000000003E-2</v>
      </c>
      <c r="N195" s="70">
        <f>_xll.SNL.Clients.Office.Excel.Functions.SPG(N$2, "SP_RATE_VALUE", $A195)/100</f>
        <v>3.7400000000000003E-2</v>
      </c>
      <c r="O195" s="72"/>
      <c r="P195" s="67">
        <f>_xll.SNL.Clients.Office.Excel.Functions.SPG(P$2, "IQ_BVPS", "FQ0", $A195)</f>
        <v>19.814</v>
      </c>
      <c r="Q195" s="67">
        <f>_xll.SNL.Clients.Office.Excel.Functions.SPG(Q$2, "IQ_BVPS", "FQ0", $A195)</f>
        <v>27.393999999999998</v>
      </c>
      <c r="R195" s="67">
        <f>_xll.SNL.Clients.Office.Excel.Functions.SPG(R$2, "IQ_BVPS", "FQ0", $A195)</f>
        <v>15.041</v>
      </c>
      <c r="S195" s="67">
        <f>_xll.SNL.Clients.Office.Excel.Functions.SPG(S$2, "IQ_BVPS", "FQ0", $A195)</f>
        <v>15.144</v>
      </c>
      <c r="T195" s="67">
        <f>_xll.SNL.Clients.Office.Excel.Functions.SPG(T$2, "IQ_BVPS", "FQ0", $A195)</f>
        <v>9.1839999999999993</v>
      </c>
      <c r="U195" s="67">
        <f>_xll.SNL.Clients.Office.Excel.Functions.SPG(U$2, "IQ_BVPS", "FQ0", $A195)</f>
        <v>17.041</v>
      </c>
      <c r="V195" s="67"/>
      <c r="W195" s="66">
        <f t="shared" si="22"/>
        <v>45833</v>
      </c>
      <c r="X195" s="92">
        <f t="shared" si="23"/>
        <v>1.0881195114565458</v>
      </c>
      <c r="Y195" s="92">
        <f t="shared" si="24"/>
        <v>1.1458713586916844</v>
      </c>
      <c r="Z195" s="92">
        <f t="shared" si="25"/>
        <v>0.95871285153912633</v>
      </c>
      <c r="AA195" s="92">
        <f t="shared" si="26"/>
        <v>0.95417326994189111</v>
      </c>
      <c r="AB195" s="92">
        <f t="shared" si="27"/>
        <v>0.81119337979094086</v>
      </c>
      <c r="AC195" s="92">
        <f t="shared" si="28"/>
        <v>1.3590751716448566</v>
      </c>
      <c r="AD195" s="92"/>
      <c r="AE195" s="95">
        <f t="shared" si="29"/>
        <v>45833</v>
      </c>
      <c r="AF195" s="93">
        <f>(_xll.SNL.Clients.Office.Excel.Functions.SPG(AF$2, "IQ_Common_div_declared", "FQ0", $A195)*4)/B195</f>
        <v>8.9053803339517623E-2</v>
      </c>
      <c r="AG195" s="93">
        <f>(_xll.SNL.Clients.Office.Excel.Functions.SPG(AG$2, "IQ_Common_div_declared", "FQ0", $A195)*4)/C195</f>
        <v>9.8120420516087922E-2</v>
      </c>
      <c r="AH195" s="93">
        <f>(_xll.SNL.Clients.Office.Excel.Functions.SPG(AH$2, "IQ_Common_div_declared", "FQ0", $A195)*4)/D195</f>
        <v>0.10818307905686547</v>
      </c>
      <c r="AI195" s="93">
        <f>(_xll.SNL.Clients.Office.Excel.Functions.SPG(AI$2, "IQ_Common_div_declared", "FQ0", $A195)*4)/E195</f>
        <v>0.10242214532871972</v>
      </c>
      <c r="AJ195" s="93">
        <f>(_xll.SNL.Clients.Office.Excel.Functions.SPG(AJ$2, "IQ_Common_div_declared", "FQ0", $A195)*4)/F195</f>
        <v>0.13422818791946309</v>
      </c>
      <c r="AK195" s="93">
        <f>(_xll.SNL.Clients.Office.Excel.Functions.SPG(AK$2, "IQ_Common_div_declared", "FQ0", $A195)*4)/G195</f>
        <v>9.1537132987910191E-2</v>
      </c>
    </row>
    <row r="196" spans="1:37" x14ac:dyDescent="0.25">
      <c r="A196" s="66">
        <f t="shared" si="30"/>
        <v>45832</v>
      </c>
      <c r="B196" s="71">
        <v>21.52</v>
      </c>
      <c r="C196" s="71">
        <v>31.34</v>
      </c>
      <c r="D196" s="71">
        <v>14.43</v>
      </c>
      <c r="E196" s="71">
        <v>14.36</v>
      </c>
      <c r="F196" s="71">
        <v>7.49</v>
      </c>
      <c r="G196" s="71">
        <v>23.15</v>
      </c>
      <c r="H196" s="71"/>
      <c r="I196" s="71">
        <v>16.04</v>
      </c>
      <c r="J196" s="72">
        <v>3.7499999999999999E-2</v>
      </c>
      <c r="K196" s="72">
        <v>3.7499999999999999E-2</v>
      </c>
      <c r="L196" s="72">
        <v>3.7500000000000089E-2</v>
      </c>
      <c r="M196" s="72">
        <v>3.7499999999999999E-2</v>
      </c>
      <c r="N196" s="70">
        <f>_xll.SNL.Clients.Office.Excel.Functions.SPG(N$2, "SP_RATE_VALUE", $A196)/100</f>
        <v>3.7499999999999999E-2</v>
      </c>
      <c r="O196" s="72"/>
      <c r="P196" s="67">
        <f>_xll.SNL.Clients.Office.Excel.Functions.SPG(P$2, "IQ_BVPS", "FQ0", $A196)</f>
        <v>19.814</v>
      </c>
      <c r="Q196" s="67">
        <f>_xll.SNL.Clients.Office.Excel.Functions.SPG(Q$2, "IQ_BVPS", "FQ0", $A196)</f>
        <v>27.393999999999998</v>
      </c>
      <c r="R196" s="67">
        <f>_xll.SNL.Clients.Office.Excel.Functions.SPG(R$2, "IQ_BVPS", "FQ0", $A196)</f>
        <v>15.041</v>
      </c>
      <c r="S196" s="67">
        <f>_xll.SNL.Clients.Office.Excel.Functions.SPG(S$2, "IQ_BVPS", "FQ0", $A196)</f>
        <v>15.144</v>
      </c>
      <c r="T196" s="67">
        <f>_xll.SNL.Clients.Office.Excel.Functions.SPG(T$2, "IQ_BVPS", "FQ0", $A196)</f>
        <v>9.1839999999999993</v>
      </c>
      <c r="U196" s="67">
        <f>_xll.SNL.Clients.Office.Excel.Functions.SPG(U$2, "IQ_BVPS", "FQ0", $A196)</f>
        <v>17.041</v>
      </c>
      <c r="V196" s="67"/>
      <c r="W196" s="66">
        <f t="shared" ref="W196:W259" si="31">A196</f>
        <v>45832</v>
      </c>
      <c r="X196" s="92">
        <f t="shared" ref="X196:X259" si="32">B196/P196</f>
        <v>1.0861007368527305</v>
      </c>
      <c r="Y196" s="92">
        <f t="shared" ref="Y196:Y259" si="33">C196/Q196</f>
        <v>1.1440461414908374</v>
      </c>
      <c r="Z196" s="92">
        <f t="shared" ref="Z196:Z259" si="34">D196/R196</f>
        <v>0.9593777009507346</v>
      </c>
      <c r="AA196" s="92">
        <f t="shared" ref="AA196:AA259" si="35">E196/S196</f>
        <v>0.94823032223983095</v>
      </c>
      <c r="AB196" s="92">
        <f t="shared" ref="AB196:AB259" si="36">F196/T196</f>
        <v>0.81554878048780499</v>
      </c>
      <c r="AC196" s="92">
        <f t="shared" ref="AC196:AC259" si="37">G196/U196</f>
        <v>1.3584883516225572</v>
      </c>
      <c r="AD196" s="92"/>
      <c r="AE196" s="95">
        <f t="shared" ref="AE196:AE259" si="38">A196</f>
        <v>45832</v>
      </c>
      <c r="AF196" s="93">
        <f>(_xll.SNL.Clients.Office.Excel.Functions.SPG(AF$2, "IQ_Common_div_declared", "FQ0", $A196)*4)/B196</f>
        <v>8.9219330855018583E-2</v>
      </c>
      <c r="AG196" s="93">
        <f>(_xll.SNL.Clients.Office.Excel.Functions.SPG(AG$2, "IQ_Common_div_declared", "FQ0", $A196)*4)/C196</f>
        <v>9.8276962348436511E-2</v>
      </c>
      <c r="AH196" s="93">
        <f>(_xll.SNL.Clients.Office.Excel.Functions.SPG(AH$2, "IQ_Common_div_declared", "FQ0", $A196)*4)/D196</f>
        <v>0.10810810810810811</v>
      </c>
      <c r="AI196" s="93">
        <f>(_xll.SNL.Clients.Office.Excel.Functions.SPG(AI$2, "IQ_Common_div_declared", "FQ0", $A196)*4)/E196</f>
        <v>0.10306406685236769</v>
      </c>
      <c r="AJ196" s="93">
        <f>(_xll.SNL.Clients.Office.Excel.Functions.SPG(AJ$2, "IQ_Common_div_declared", "FQ0", $A196)*4)/F196</f>
        <v>0.13351134846461948</v>
      </c>
      <c r="AK196" s="93">
        <f>(_xll.SNL.Clients.Office.Excel.Functions.SPG(AK$2, "IQ_Common_div_declared", "FQ0", $A196)*4)/G196</f>
        <v>9.1576673866090724E-2</v>
      </c>
    </row>
    <row r="197" spans="1:37" x14ac:dyDescent="0.25">
      <c r="A197" s="66">
        <f t="shared" ref="A197:A260" si="39">WORKDAY(A196, -1)</f>
        <v>45831</v>
      </c>
      <c r="B197" s="71">
        <v>21.47</v>
      </c>
      <c r="C197" s="71">
        <v>30.94</v>
      </c>
      <c r="D197" s="71">
        <v>14.25</v>
      </c>
      <c r="E197" s="71">
        <v>14.29</v>
      </c>
      <c r="F197" s="71">
        <v>7.47</v>
      </c>
      <c r="G197" s="71">
        <v>22.87</v>
      </c>
      <c r="H197" s="71"/>
      <c r="I197" s="71">
        <v>15.91</v>
      </c>
      <c r="J197" s="72">
        <v>3.8399999999999997E-2</v>
      </c>
      <c r="K197" s="72">
        <v>3.7999999999999999E-2</v>
      </c>
      <c r="L197" s="72">
        <v>3.7200462190260852E-2</v>
      </c>
      <c r="M197" s="72">
        <v>3.8399999999999997E-2</v>
      </c>
      <c r="N197" s="70">
        <f>_xll.SNL.Clients.Office.Excel.Functions.SPG(N$2, "SP_RATE_VALUE", $A197)/100</f>
        <v>3.7999999999999999E-2</v>
      </c>
      <c r="O197" s="72"/>
      <c r="P197" s="67">
        <f>_xll.SNL.Clients.Office.Excel.Functions.SPG(P$2, "IQ_BVPS", "FQ0", $A197)</f>
        <v>19.814</v>
      </c>
      <c r="Q197" s="67">
        <f>_xll.SNL.Clients.Office.Excel.Functions.SPG(Q$2, "IQ_BVPS", "FQ0", $A197)</f>
        <v>27.393999999999998</v>
      </c>
      <c r="R197" s="67">
        <f>_xll.SNL.Clients.Office.Excel.Functions.SPG(R$2, "IQ_BVPS", "FQ0", $A197)</f>
        <v>15.041</v>
      </c>
      <c r="S197" s="67">
        <f>_xll.SNL.Clients.Office.Excel.Functions.SPG(S$2, "IQ_BVPS", "FQ0", $A197)</f>
        <v>15.144</v>
      </c>
      <c r="T197" s="67">
        <f>_xll.SNL.Clients.Office.Excel.Functions.SPG(T$2, "IQ_BVPS", "FQ0", $A197)</f>
        <v>9.1839999999999993</v>
      </c>
      <c r="U197" s="67">
        <f>_xll.SNL.Clients.Office.Excel.Functions.SPG(U$2, "IQ_BVPS", "FQ0", $A197)</f>
        <v>17.041</v>
      </c>
      <c r="V197" s="67"/>
      <c r="W197" s="66">
        <f t="shared" si="31"/>
        <v>45831</v>
      </c>
      <c r="X197" s="92">
        <f t="shared" si="32"/>
        <v>1.083577268597961</v>
      </c>
      <c r="Y197" s="92">
        <f t="shared" si="33"/>
        <v>1.1294444038840623</v>
      </c>
      <c r="Z197" s="92">
        <f t="shared" si="34"/>
        <v>0.94741041154178574</v>
      </c>
      <c r="AA197" s="92">
        <f t="shared" si="35"/>
        <v>0.94360802958267298</v>
      </c>
      <c r="AB197" s="92">
        <f t="shared" si="36"/>
        <v>0.81337108013937287</v>
      </c>
      <c r="AC197" s="92">
        <f t="shared" si="37"/>
        <v>1.3420573909981808</v>
      </c>
      <c r="AD197" s="92"/>
      <c r="AE197" s="95">
        <f t="shared" si="38"/>
        <v>45831</v>
      </c>
      <c r="AF197" s="93">
        <f>(_xll.SNL.Clients.Office.Excel.Functions.SPG(AF$2, "IQ_Common_div_declared", "FQ0", $A197)*4)/B197</f>
        <v>8.9427107591988825E-2</v>
      </c>
      <c r="AG197" s="93">
        <f>(_xll.SNL.Clients.Office.Excel.Functions.SPG(AG$2, "IQ_Common_div_declared", "FQ0", $A197)*4)/C197</f>
        <v>9.9547511312217188E-2</v>
      </c>
      <c r="AH197" s="93">
        <f>(_xll.SNL.Clients.Office.Excel.Functions.SPG(AH$2, "IQ_Common_div_declared", "FQ0", $A197)*4)/D197</f>
        <v>0.10947368421052632</v>
      </c>
      <c r="AI197" s="93">
        <f>(_xll.SNL.Clients.Office.Excel.Functions.SPG(AI$2, "IQ_Common_div_declared", "FQ0", $A197)*4)/E197</f>
        <v>0.10356892932120364</v>
      </c>
      <c r="AJ197" s="93">
        <f>(_xll.SNL.Clients.Office.Excel.Functions.SPG(AJ$2, "IQ_Common_div_declared", "FQ0", $A197)*4)/F197</f>
        <v>0.13386880856760375</v>
      </c>
      <c r="AK197" s="93">
        <f>(_xll.SNL.Clients.Office.Excel.Functions.SPG(AK$2, "IQ_Common_div_declared", "FQ0", $A197)*4)/G197</f>
        <v>9.2697857455181457E-2</v>
      </c>
    </row>
    <row r="198" spans="1:37" x14ac:dyDescent="0.25">
      <c r="A198" s="66">
        <f t="shared" si="39"/>
        <v>45828</v>
      </c>
      <c r="B198" s="71">
        <v>21.49</v>
      </c>
      <c r="C198" s="71">
        <v>31.23</v>
      </c>
      <c r="D198" s="71">
        <v>14.61</v>
      </c>
      <c r="E198" s="71">
        <v>14.47</v>
      </c>
      <c r="F198" s="71">
        <v>7.57</v>
      </c>
      <c r="G198" s="71">
        <v>23.16</v>
      </c>
      <c r="H198" s="71"/>
      <c r="I198" s="71">
        <v>16.07</v>
      </c>
      <c r="J198" s="72">
        <v>3.9E-2</v>
      </c>
      <c r="K198" s="72">
        <v>3.8599999999999995E-2</v>
      </c>
      <c r="L198" s="72">
        <v>3.7800461923390261E-2</v>
      </c>
      <c r="M198" s="72">
        <v>3.9E-2</v>
      </c>
      <c r="N198" s="70">
        <f>_xll.SNL.Clients.Office.Excel.Functions.SPG(N$2, "SP_RATE_VALUE", $A198)/100</f>
        <v>3.8599999999999995E-2</v>
      </c>
      <c r="O198" s="72"/>
      <c r="P198" s="67">
        <f>_xll.SNL.Clients.Office.Excel.Functions.SPG(P$2, "IQ_BVPS", "FQ0", $A198)</f>
        <v>19.814</v>
      </c>
      <c r="Q198" s="67">
        <f>_xll.SNL.Clients.Office.Excel.Functions.SPG(Q$2, "IQ_BVPS", "FQ0", $A198)</f>
        <v>27.393999999999998</v>
      </c>
      <c r="R198" s="67">
        <f>_xll.SNL.Clients.Office.Excel.Functions.SPG(R$2, "IQ_BVPS", "FQ0", $A198)</f>
        <v>15.041</v>
      </c>
      <c r="S198" s="67">
        <f>_xll.SNL.Clients.Office.Excel.Functions.SPG(S$2, "IQ_BVPS", "FQ0", $A198)</f>
        <v>15.144</v>
      </c>
      <c r="T198" s="67">
        <f>_xll.SNL.Clients.Office.Excel.Functions.SPG(T$2, "IQ_BVPS", "FQ0", $A198)</f>
        <v>9.1839999999999993</v>
      </c>
      <c r="U198" s="67">
        <f>_xll.SNL.Clients.Office.Excel.Functions.SPG(U$2, "IQ_BVPS", "FQ0", $A198)</f>
        <v>17.041</v>
      </c>
      <c r="V198" s="67"/>
      <c r="W198" s="66">
        <f t="shared" si="31"/>
        <v>45828</v>
      </c>
      <c r="X198" s="92">
        <f t="shared" si="32"/>
        <v>1.0845866558998687</v>
      </c>
      <c r="Y198" s="92">
        <f t="shared" si="33"/>
        <v>1.1400306636489743</v>
      </c>
      <c r="Z198" s="92">
        <f t="shared" si="34"/>
        <v>0.97134499035968347</v>
      </c>
      <c r="AA198" s="92">
        <f t="shared" si="35"/>
        <v>0.95549392498679353</v>
      </c>
      <c r="AB198" s="92">
        <f t="shared" si="36"/>
        <v>0.82425958188153314</v>
      </c>
      <c r="AC198" s="92">
        <f t="shared" si="37"/>
        <v>1.3590751716448566</v>
      </c>
      <c r="AD198" s="92"/>
      <c r="AE198" s="95">
        <f t="shared" si="38"/>
        <v>45828</v>
      </c>
      <c r="AF198" s="93">
        <f>(_xll.SNL.Clients.Office.Excel.Functions.SPG(AF$2, "IQ_Common_div_declared", "FQ0", $A198)*4)/B198</f>
        <v>8.9343880874825504E-2</v>
      </c>
      <c r="AG198" s="93">
        <f>(_xll.SNL.Clients.Office.Excel.Functions.SPG(AG$2, "IQ_Common_div_declared", "FQ0", $A198)*4)/C198</f>
        <v>9.862311879602946E-2</v>
      </c>
      <c r="AH198" s="93">
        <f>(_xll.SNL.Clients.Office.Excel.Functions.SPG(AH$2, "IQ_Common_div_declared", "FQ0", $A198)*4)/D198</f>
        <v>0.10677618069815197</v>
      </c>
      <c r="AI198" s="93">
        <f>(_xll.SNL.Clients.Office.Excel.Functions.SPG(AI$2, "IQ_Common_div_declared", "FQ0", $A198)*4)/E198</f>
        <v>0.1022805805114029</v>
      </c>
      <c r="AJ198" s="93">
        <f>(_xll.SNL.Clients.Office.Excel.Functions.SPG(AJ$2, "IQ_Common_div_declared", "FQ0", $A198)*4)/F198</f>
        <v>0.13210039630118889</v>
      </c>
      <c r="AK198" s="93">
        <f>(_xll.SNL.Clients.Office.Excel.Functions.SPG(AK$2, "IQ_Common_div_declared", "FQ0", $A198)*4)/G198</f>
        <v>9.1537132987910191E-2</v>
      </c>
    </row>
    <row r="199" spans="1:37" x14ac:dyDescent="0.25">
      <c r="A199" s="66">
        <f t="shared" si="39"/>
        <v>45827</v>
      </c>
      <c r="B199" s="71">
        <v>21.51</v>
      </c>
      <c r="C199" s="71">
        <v>31.51</v>
      </c>
      <c r="D199" s="71">
        <v>14.71</v>
      </c>
      <c r="E199" s="71">
        <v>14.58</v>
      </c>
      <c r="F199" s="71">
        <v>7.51</v>
      </c>
      <c r="G199" s="71">
        <v>23.06</v>
      </c>
      <c r="H199" s="71"/>
      <c r="I199" s="71">
        <v>16.12</v>
      </c>
      <c r="J199" s="72">
        <v>3.9399999999999998E-2</v>
      </c>
      <c r="K199" s="72">
        <v>3.8900000000000004E-2</v>
      </c>
      <c r="L199" s="72">
        <v>3.7900721454433128E-2</v>
      </c>
      <c r="M199" s="72">
        <v>3.9399999999999998E-2</v>
      </c>
      <c r="N199" s="70">
        <f>_xll.SNL.Clients.Office.Excel.Functions.SPG(N$2, "SP_RATE_VALUE", $A199)/100</f>
        <v>3.8900000000000004E-2</v>
      </c>
      <c r="O199" s="72"/>
      <c r="P199" s="67">
        <f>_xll.SNL.Clients.Office.Excel.Functions.SPG(P$2, "IQ_BVPS", "FQ0", $A199)</f>
        <v>19.814</v>
      </c>
      <c r="Q199" s="67">
        <f>_xll.SNL.Clients.Office.Excel.Functions.SPG(Q$2, "IQ_BVPS", "FQ0", $A199)</f>
        <v>27.393999999999998</v>
      </c>
      <c r="R199" s="67">
        <f>_xll.SNL.Clients.Office.Excel.Functions.SPG(R$2, "IQ_BVPS", "FQ0", $A199)</f>
        <v>15.041</v>
      </c>
      <c r="S199" s="67">
        <f>_xll.SNL.Clients.Office.Excel.Functions.SPG(S$2, "IQ_BVPS", "FQ0", $A199)</f>
        <v>15.144</v>
      </c>
      <c r="T199" s="67">
        <f>_xll.SNL.Clients.Office.Excel.Functions.SPG(T$2, "IQ_BVPS", "FQ0", $A199)</f>
        <v>9.1839999999999993</v>
      </c>
      <c r="U199" s="67">
        <f>_xll.SNL.Clients.Office.Excel.Functions.SPG(U$2, "IQ_BVPS", "FQ0", $A199)</f>
        <v>17.041</v>
      </c>
      <c r="V199" s="67"/>
      <c r="W199" s="66">
        <f t="shared" si="31"/>
        <v>45827</v>
      </c>
      <c r="X199" s="92">
        <f t="shared" si="32"/>
        <v>1.0855960432017766</v>
      </c>
      <c r="Y199" s="92">
        <f t="shared" si="33"/>
        <v>1.1502518799737169</v>
      </c>
      <c r="Z199" s="92">
        <f t="shared" si="34"/>
        <v>0.97799348447576628</v>
      </c>
      <c r="AA199" s="92">
        <f t="shared" si="35"/>
        <v>0.96275752773375589</v>
      </c>
      <c r="AB199" s="92">
        <f t="shared" si="36"/>
        <v>0.817726480836237</v>
      </c>
      <c r="AC199" s="92">
        <f t="shared" si="37"/>
        <v>1.3532069714218649</v>
      </c>
      <c r="AD199" s="92"/>
      <c r="AE199" s="95">
        <f t="shared" si="38"/>
        <v>45827</v>
      </c>
      <c r="AF199" s="93">
        <f>(_xll.SNL.Clients.Office.Excel.Functions.SPG(AF$2, "IQ_Common_div_declared", "FQ0", $A199)*4)/B199</f>
        <v>8.926080892608089E-2</v>
      </c>
      <c r="AG199" s="93">
        <f>(_xll.SNL.Clients.Office.Excel.Functions.SPG(AG$2, "IQ_Common_div_declared", "FQ0", $A199)*4)/C199</f>
        <v>9.7746747064423989E-2</v>
      </c>
      <c r="AH199" s="93">
        <f>(_xll.SNL.Clients.Office.Excel.Functions.SPG(AH$2, "IQ_Common_div_declared", "FQ0", $A199)*4)/D199</f>
        <v>0.10605030591434399</v>
      </c>
      <c r="AI199" s="93">
        <f>(_xll.SNL.Clients.Office.Excel.Functions.SPG(AI$2, "IQ_Common_div_declared", "FQ0", $A199)*4)/E199</f>
        <v>0.10150891632373114</v>
      </c>
      <c r="AJ199" s="93">
        <f>(_xll.SNL.Clients.Office.Excel.Functions.SPG(AJ$2, "IQ_Common_div_declared", "FQ0", $A199)*4)/F199</f>
        <v>0.13315579227696406</v>
      </c>
      <c r="AK199" s="93">
        <f>(_xll.SNL.Clients.Office.Excel.Functions.SPG(AK$2, "IQ_Common_div_declared", "FQ0", $A199)*4)/G199</f>
        <v>9.1934084995663495E-2</v>
      </c>
    </row>
    <row r="200" spans="1:37" x14ac:dyDescent="0.25">
      <c r="A200" s="66">
        <f t="shared" si="39"/>
        <v>45826</v>
      </c>
      <c r="B200" s="71">
        <v>21.51</v>
      </c>
      <c r="C200" s="71">
        <v>31.51</v>
      </c>
      <c r="D200" s="71">
        <v>14.71</v>
      </c>
      <c r="E200" s="71">
        <v>14.58</v>
      </c>
      <c r="F200" s="71">
        <v>7.51</v>
      </c>
      <c r="G200" s="71">
        <v>23.06</v>
      </c>
      <c r="H200" s="71"/>
      <c r="I200" s="71">
        <v>16.12</v>
      </c>
      <c r="J200" s="72">
        <v>3.9399999999999998E-2</v>
      </c>
      <c r="K200" s="72">
        <v>3.8900000000000004E-2</v>
      </c>
      <c r="L200" s="72">
        <v>3.7900721454433128E-2</v>
      </c>
      <c r="M200" s="72">
        <v>3.9399999999999998E-2</v>
      </c>
      <c r="N200" s="70">
        <f>_xll.SNL.Clients.Office.Excel.Functions.SPG(N$2, "SP_RATE_VALUE", $A200)/100</f>
        <v>3.8900000000000004E-2</v>
      </c>
      <c r="O200" s="72"/>
      <c r="P200" s="67">
        <f>_xll.SNL.Clients.Office.Excel.Functions.SPG(P$2, "IQ_BVPS", "FQ0", $A200)</f>
        <v>19.814</v>
      </c>
      <c r="Q200" s="67">
        <f>_xll.SNL.Clients.Office.Excel.Functions.SPG(Q$2, "IQ_BVPS", "FQ0", $A200)</f>
        <v>27.393999999999998</v>
      </c>
      <c r="R200" s="67">
        <f>_xll.SNL.Clients.Office.Excel.Functions.SPG(R$2, "IQ_BVPS", "FQ0", $A200)</f>
        <v>15.041</v>
      </c>
      <c r="S200" s="67">
        <f>_xll.SNL.Clients.Office.Excel.Functions.SPG(S$2, "IQ_BVPS", "FQ0", $A200)</f>
        <v>15.144</v>
      </c>
      <c r="T200" s="67">
        <f>_xll.SNL.Clients.Office.Excel.Functions.SPG(T$2, "IQ_BVPS", "FQ0", $A200)</f>
        <v>9.1839999999999993</v>
      </c>
      <c r="U200" s="67">
        <f>_xll.SNL.Clients.Office.Excel.Functions.SPG(U$2, "IQ_BVPS", "FQ0", $A200)</f>
        <v>17.041</v>
      </c>
      <c r="V200" s="67"/>
      <c r="W200" s="66">
        <f t="shared" si="31"/>
        <v>45826</v>
      </c>
      <c r="X200" s="92">
        <f t="shared" si="32"/>
        <v>1.0855960432017766</v>
      </c>
      <c r="Y200" s="92">
        <f t="shared" si="33"/>
        <v>1.1502518799737169</v>
      </c>
      <c r="Z200" s="92">
        <f t="shared" si="34"/>
        <v>0.97799348447576628</v>
      </c>
      <c r="AA200" s="92">
        <f t="shared" si="35"/>
        <v>0.96275752773375589</v>
      </c>
      <c r="AB200" s="92">
        <f t="shared" si="36"/>
        <v>0.817726480836237</v>
      </c>
      <c r="AC200" s="92">
        <f t="shared" si="37"/>
        <v>1.3532069714218649</v>
      </c>
      <c r="AD200" s="92"/>
      <c r="AE200" s="95">
        <f t="shared" si="38"/>
        <v>45826</v>
      </c>
      <c r="AF200" s="93">
        <f>(_xll.SNL.Clients.Office.Excel.Functions.SPG(AF$2, "IQ_Common_div_declared", "FQ0", $A200)*4)/B200</f>
        <v>8.926080892608089E-2</v>
      </c>
      <c r="AG200" s="93">
        <f>(_xll.SNL.Clients.Office.Excel.Functions.SPG(AG$2, "IQ_Common_div_declared", "FQ0", $A200)*4)/C200</f>
        <v>9.7746747064423989E-2</v>
      </c>
      <c r="AH200" s="93">
        <f>(_xll.SNL.Clients.Office.Excel.Functions.SPG(AH$2, "IQ_Common_div_declared", "FQ0", $A200)*4)/D200</f>
        <v>0.10605030591434399</v>
      </c>
      <c r="AI200" s="93">
        <f>(_xll.SNL.Clients.Office.Excel.Functions.SPG(AI$2, "IQ_Common_div_declared", "FQ0", $A200)*4)/E200</f>
        <v>0.10150891632373114</v>
      </c>
      <c r="AJ200" s="93">
        <f>(_xll.SNL.Clients.Office.Excel.Functions.SPG(AJ$2, "IQ_Common_div_declared", "FQ0", $A200)*4)/F200</f>
        <v>0.13315579227696406</v>
      </c>
      <c r="AK200" s="93">
        <f>(_xll.SNL.Clients.Office.Excel.Functions.SPG(AK$2, "IQ_Common_div_declared", "FQ0", $A200)*4)/G200</f>
        <v>9.1934084995663495E-2</v>
      </c>
    </row>
    <row r="201" spans="1:37" x14ac:dyDescent="0.25">
      <c r="A201" s="66">
        <f t="shared" si="39"/>
        <v>45825</v>
      </c>
      <c r="B201" s="71">
        <v>21.32</v>
      </c>
      <c r="C201" s="71">
        <v>31.33</v>
      </c>
      <c r="D201" s="71">
        <v>14.54</v>
      </c>
      <c r="E201" s="71">
        <v>14.47</v>
      </c>
      <c r="F201" s="71">
        <v>7.43</v>
      </c>
      <c r="G201" s="71">
        <v>22.7</v>
      </c>
      <c r="H201" s="71"/>
      <c r="I201" s="71">
        <v>15.97</v>
      </c>
      <c r="J201" s="72">
        <v>3.9399999999999998E-2</v>
      </c>
      <c r="K201" s="72">
        <v>3.9E-2</v>
      </c>
      <c r="L201" s="72">
        <v>3.8200461745646841E-2</v>
      </c>
      <c r="M201" s="72">
        <v>3.9399999999999998E-2</v>
      </c>
      <c r="N201" s="70">
        <f>_xll.SNL.Clients.Office.Excel.Functions.SPG(N$2, "SP_RATE_VALUE", $A201)/100</f>
        <v>3.9E-2</v>
      </c>
      <c r="O201" s="72"/>
      <c r="P201" s="67">
        <f>_xll.SNL.Clients.Office.Excel.Functions.SPG(P$2, "IQ_BVPS", "FQ0", $A201)</f>
        <v>19.814</v>
      </c>
      <c r="Q201" s="67">
        <f>_xll.SNL.Clients.Office.Excel.Functions.SPG(Q$2, "IQ_BVPS", "FQ0", $A201)</f>
        <v>27.393999999999998</v>
      </c>
      <c r="R201" s="67">
        <f>_xll.SNL.Clients.Office.Excel.Functions.SPG(R$2, "IQ_BVPS", "FQ0", $A201)</f>
        <v>15.041</v>
      </c>
      <c r="S201" s="67">
        <f>_xll.SNL.Clients.Office.Excel.Functions.SPG(S$2, "IQ_BVPS", "FQ0", $A201)</f>
        <v>15.144</v>
      </c>
      <c r="T201" s="67">
        <f>_xll.SNL.Clients.Office.Excel.Functions.SPG(T$2, "IQ_BVPS", "FQ0", $A201)</f>
        <v>9.1839999999999993</v>
      </c>
      <c r="U201" s="67">
        <f>_xll.SNL.Clients.Office.Excel.Functions.SPG(U$2, "IQ_BVPS", "FQ0", $A201)</f>
        <v>17.041</v>
      </c>
      <c r="V201" s="67"/>
      <c r="W201" s="66">
        <f t="shared" si="31"/>
        <v>45825</v>
      </c>
      <c r="X201" s="92">
        <f t="shared" si="32"/>
        <v>1.0760068638336531</v>
      </c>
      <c r="Y201" s="92">
        <f t="shared" si="33"/>
        <v>1.143681098050668</v>
      </c>
      <c r="Z201" s="92">
        <f t="shared" si="34"/>
        <v>0.96669104447842558</v>
      </c>
      <c r="AA201" s="92">
        <f t="shared" si="35"/>
        <v>0.95549392498679353</v>
      </c>
      <c r="AB201" s="92">
        <f t="shared" si="36"/>
        <v>0.80901567944250874</v>
      </c>
      <c r="AC201" s="92">
        <f t="shared" si="37"/>
        <v>1.332081450619095</v>
      </c>
      <c r="AD201" s="92"/>
      <c r="AE201" s="95">
        <f t="shared" si="38"/>
        <v>45825</v>
      </c>
      <c r="AF201" s="93">
        <f>(_xll.SNL.Clients.Office.Excel.Functions.SPG(AF$2, "IQ_Common_div_declared", "FQ0", $A201)*4)/B201</f>
        <v>9.0056285178236398E-2</v>
      </c>
      <c r="AG201" s="93">
        <f>(_xll.SNL.Clients.Office.Excel.Functions.SPG(AG$2, "IQ_Common_div_declared", "FQ0", $A201)*4)/C201</f>
        <v>9.8308330673475913E-2</v>
      </c>
      <c r="AH201" s="93">
        <f>(_xll.SNL.Clients.Office.Excel.Functions.SPG(AH$2, "IQ_Common_div_declared", "FQ0", $A201)*4)/D201</f>
        <v>0.10729023383768914</v>
      </c>
      <c r="AI201" s="93">
        <f>(_xll.SNL.Clients.Office.Excel.Functions.SPG(AI$2, "IQ_Common_div_declared", "FQ0", $A201)*4)/E201</f>
        <v>0.1022805805114029</v>
      </c>
      <c r="AJ201" s="93">
        <f>(_xll.SNL.Clients.Office.Excel.Functions.SPG(AJ$2, "IQ_Common_div_declared", "FQ0", $A201)*4)/F201</f>
        <v>0.13458950201884254</v>
      </c>
      <c r="AK201" s="93">
        <f>(_xll.SNL.Clients.Office.Excel.Functions.SPG(AK$2, "IQ_Common_div_declared", "FQ0", $A201)*4)/G201</f>
        <v>9.3392070484581508E-2</v>
      </c>
    </row>
    <row r="202" spans="1:37" x14ac:dyDescent="0.25">
      <c r="A202" s="66">
        <f t="shared" si="39"/>
        <v>45824</v>
      </c>
      <c r="B202" s="71">
        <v>21.32</v>
      </c>
      <c r="C202" s="71">
        <v>31.19</v>
      </c>
      <c r="D202" s="71">
        <v>14.45</v>
      </c>
      <c r="E202" s="71">
        <v>14.49</v>
      </c>
      <c r="F202" s="71">
        <v>7.28</v>
      </c>
      <c r="G202" s="71">
        <v>22.48</v>
      </c>
      <c r="H202" s="71"/>
      <c r="I202" s="71">
        <v>16.05</v>
      </c>
      <c r="J202" s="72">
        <v>3.9699999999999999E-2</v>
      </c>
      <c r="K202" s="72">
        <v>3.9300000000000002E-2</v>
      </c>
      <c r="L202" s="72">
        <v>3.8500461612429815E-2</v>
      </c>
      <c r="M202" s="72">
        <v>3.9699999999999999E-2</v>
      </c>
      <c r="N202" s="70">
        <f>_xll.SNL.Clients.Office.Excel.Functions.SPG(N$2, "SP_RATE_VALUE", $A202)/100</f>
        <v>3.9300000000000002E-2</v>
      </c>
      <c r="O202" s="72"/>
      <c r="P202" s="67">
        <f>_xll.SNL.Clients.Office.Excel.Functions.SPG(P$2, "IQ_BVPS", "FQ0", $A202)</f>
        <v>19.814</v>
      </c>
      <c r="Q202" s="67">
        <f>_xll.SNL.Clients.Office.Excel.Functions.SPG(Q$2, "IQ_BVPS", "FQ0", $A202)</f>
        <v>27.393999999999998</v>
      </c>
      <c r="R202" s="67">
        <f>_xll.SNL.Clients.Office.Excel.Functions.SPG(R$2, "IQ_BVPS", "FQ0", $A202)</f>
        <v>15.041</v>
      </c>
      <c r="S202" s="67">
        <f>_xll.SNL.Clients.Office.Excel.Functions.SPG(S$2, "IQ_BVPS", "FQ0", $A202)</f>
        <v>15.144</v>
      </c>
      <c r="T202" s="67">
        <f>_xll.SNL.Clients.Office.Excel.Functions.SPG(T$2, "IQ_BVPS", "FQ0", $A202)</f>
        <v>9.1839999999999993</v>
      </c>
      <c r="U202" s="67">
        <f>_xll.SNL.Clients.Office.Excel.Functions.SPG(U$2, "IQ_BVPS", "FQ0", $A202)</f>
        <v>17.041</v>
      </c>
      <c r="V202" s="67"/>
      <c r="W202" s="66">
        <f t="shared" si="31"/>
        <v>45824</v>
      </c>
      <c r="X202" s="92">
        <f t="shared" si="32"/>
        <v>1.0760068638336531</v>
      </c>
      <c r="Y202" s="92">
        <f t="shared" si="33"/>
        <v>1.1385704898882969</v>
      </c>
      <c r="Z202" s="92">
        <f t="shared" si="34"/>
        <v>0.96070739977395114</v>
      </c>
      <c r="AA202" s="92">
        <f t="shared" si="35"/>
        <v>0.95681458003169573</v>
      </c>
      <c r="AB202" s="92">
        <f t="shared" si="36"/>
        <v>0.79268292682926833</v>
      </c>
      <c r="AC202" s="92">
        <f t="shared" si="37"/>
        <v>1.3191714101285137</v>
      </c>
      <c r="AD202" s="92"/>
      <c r="AE202" s="95">
        <f t="shared" si="38"/>
        <v>45824</v>
      </c>
      <c r="AF202" s="93">
        <f>(_xll.SNL.Clients.Office.Excel.Functions.SPG(AF$2, "IQ_Common_div_declared", "FQ0", $A202)*4)/B202</f>
        <v>9.0056285178236398E-2</v>
      </c>
      <c r="AG202" s="93">
        <f>(_xll.SNL.Clients.Office.Excel.Functions.SPG(AG$2, "IQ_Common_div_declared", "FQ0", $A202)*4)/C202</f>
        <v>9.8749599230522608E-2</v>
      </c>
      <c r="AH202" s="93">
        <f>(_xll.SNL.Clients.Office.Excel.Functions.SPG(AH$2, "IQ_Common_div_declared", "FQ0", $A202)*4)/D202</f>
        <v>0.10795847750865052</v>
      </c>
      <c r="AI202" s="93">
        <f>(_xll.SNL.Clients.Office.Excel.Functions.SPG(AI$2, "IQ_Common_div_declared", "FQ0", $A202)*4)/E202</f>
        <v>0.10213940648723258</v>
      </c>
      <c r="AJ202" s="93">
        <f>(_xll.SNL.Clients.Office.Excel.Functions.SPG(AJ$2, "IQ_Common_div_declared", "FQ0", $A202)*4)/F202</f>
        <v>0.13736263736263735</v>
      </c>
      <c r="AK202" s="93">
        <f>(_xll.SNL.Clients.Office.Excel.Functions.SPG(AK$2, "IQ_Common_div_declared", "FQ0", $A202)*4)/G202</f>
        <v>9.4306049822064059E-2</v>
      </c>
    </row>
    <row r="203" spans="1:37" x14ac:dyDescent="0.25">
      <c r="A203" s="66">
        <f t="shared" si="39"/>
        <v>45821</v>
      </c>
      <c r="B203" s="71">
        <v>21.53</v>
      </c>
      <c r="C203" s="71">
        <v>31.63</v>
      </c>
      <c r="D203" s="71">
        <v>14.69</v>
      </c>
      <c r="E203" s="71">
        <v>14.59</v>
      </c>
      <c r="F203" s="71">
        <v>7.77</v>
      </c>
      <c r="G203" s="71">
        <v>23.32</v>
      </c>
      <c r="H203" s="71"/>
      <c r="I203" s="71">
        <v>16.12</v>
      </c>
      <c r="J203" s="72">
        <v>3.9599999999999996E-2</v>
      </c>
      <c r="K203" s="72">
        <v>3.9E-2</v>
      </c>
      <c r="L203" s="72">
        <v>3.7801038661242181E-2</v>
      </c>
      <c r="M203" s="72">
        <v>3.9599999999999996E-2</v>
      </c>
      <c r="N203" s="70">
        <f>_xll.SNL.Clients.Office.Excel.Functions.SPG(N$2, "SP_RATE_VALUE", $A203)/100</f>
        <v>3.9E-2</v>
      </c>
      <c r="O203" s="72"/>
      <c r="P203" s="67">
        <f>_xll.SNL.Clients.Office.Excel.Functions.SPG(P$2, "IQ_BVPS", "FQ0", $A203)</f>
        <v>19.814</v>
      </c>
      <c r="Q203" s="67">
        <f>_xll.SNL.Clients.Office.Excel.Functions.SPG(Q$2, "IQ_BVPS", "FQ0", $A203)</f>
        <v>27.393999999999998</v>
      </c>
      <c r="R203" s="67">
        <f>_xll.SNL.Clients.Office.Excel.Functions.SPG(R$2, "IQ_BVPS", "FQ0", $A203)</f>
        <v>15.041</v>
      </c>
      <c r="S203" s="67">
        <f>_xll.SNL.Clients.Office.Excel.Functions.SPG(S$2, "IQ_BVPS", "FQ0", $A203)</f>
        <v>15.144</v>
      </c>
      <c r="T203" s="67">
        <f>_xll.SNL.Clients.Office.Excel.Functions.SPG(T$2, "IQ_BVPS", "FQ0", $A203)</f>
        <v>9.1839999999999993</v>
      </c>
      <c r="U203" s="67">
        <f>_xll.SNL.Clients.Office.Excel.Functions.SPG(U$2, "IQ_BVPS", "FQ0", $A203)</f>
        <v>17.041</v>
      </c>
      <c r="V203" s="67"/>
      <c r="W203" s="66">
        <f t="shared" si="31"/>
        <v>45821</v>
      </c>
      <c r="X203" s="92">
        <f t="shared" si="32"/>
        <v>1.0866054305036843</v>
      </c>
      <c r="Y203" s="92">
        <f t="shared" si="33"/>
        <v>1.1546324012557494</v>
      </c>
      <c r="Z203" s="92">
        <f t="shared" si="34"/>
        <v>0.97666378565254963</v>
      </c>
      <c r="AA203" s="92">
        <f t="shared" si="35"/>
        <v>0.96341785525620705</v>
      </c>
      <c r="AB203" s="92">
        <f t="shared" si="36"/>
        <v>0.84603658536585369</v>
      </c>
      <c r="AC203" s="92">
        <f t="shared" si="37"/>
        <v>1.368464292001643</v>
      </c>
      <c r="AD203" s="92"/>
      <c r="AE203" s="95">
        <f t="shared" si="38"/>
        <v>45821</v>
      </c>
      <c r="AF203" s="93">
        <f>(_xll.SNL.Clients.Office.Excel.Functions.SPG(AF$2, "IQ_Common_div_declared", "FQ0", $A203)*4)/B203</f>
        <v>8.9177891314444951E-2</v>
      </c>
      <c r="AG203" s="93">
        <f>(_xll.SNL.Clients.Office.Excel.Functions.SPG(AG$2, "IQ_Common_div_declared", "FQ0", $A203)*4)/C203</f>
        <v>9.7375908947202022E-2</v>
      </c>
      <c r="AH203" s="93">
        <f>(_xll.SNL.Clients.Office.Excel.Functions.SPG(AH$2, "IQ_Common_div_declared", "FQ0", $A203)*4)/D203</f>
        <v>0.10619469026548674</v>
      </c>
      <c r="AI203" s="93">
        <f>(_xll.SNL.Clients.Office.Excel.Functions.SPG(AI$2, "IQ_Common_div_declared", "FQ0", $A203)*4)/E203</f>
        <v>0.10143934201507881</v>
      </c>
      <c r="AJ203" s="93">
        <f>(_xll.SNL.Clients.Office.Excel.Functions.SPG(AJ$2, "IQ_Common_div_declared", "FQ0", $A203)*4)/F203</f>
        <v>0.1287001287001287</v>
      </c>
      <c r="AK203" s="93">
        <f>(_xll.SNL.Clients.Office.Excel.Functions.SPG(AK$2, "IQ_Common_div_declared", "FQ0", $A203)*4)/G203</f>
        <v>9.0909090909090912E-2</v>
      </c>
    </row>
    <row r="204" spans="1:37" x14ac:dyDescent="0.25">
      <c r="A204" s="66">
        <f t="shared" si="39"/>
        <v>45820</v>
      </c>
      <c r="B204" s="71">
        <v>22.28</v>
      </c>
      <c r="C204" s="71">
        <v>31.84</v>
      </c>
      <c r="D204" s="71">
        <v>15.21</v>
      </c>
      <c r="E204" s="71">
        <v>14.75</v>
      </c>
      <c r="F204" s="71">
        <v>7.8</v>
      </c>
      <c r="G204" s="71">
        <v>23.5</v>
      </c>
      <c r="H204" s="71"/>
      <c r="I204" s="71">
        <v>16.25</v>
      </c>
      <c r="J204" s="72">
        <v>3.9E-2</v>
      </c>
      <c r="K204" s="72">
        <v>3.85E-2</v>
      </c>
      <c r="L204" s="72">
        <v>3.7500721732138809E-2</v>
      </c>
      <c r="M204" s="72">
        <v>3.9E-2</v>
      </c>
      <c r="N204" s="70">
        <f>_xll.SNL.Clients.Office.Excel.Functions.SPG(N$2, "SP_RATE_VALUE", $A204)/100</f>
        <v>3.85E-2</v>
      </c>
      <c r="O204" s="72"/>
      <c r="P204" s="67">
        <f>_xll.SNL.Clients.Office.Excel.Functions.SPG(P$2, "IQ_BVPS", "FQ0", $A204)</f>
        <v>19.814</v>
      </c>
      <c r="Q204" s="67">
        <f>_xll.SNL.Clients.Office.Excel.Functions.SPG(Q$2, "IQ_BVPS", "FQ0", $A204)</f>
        <v>27.393999999999998</v>
      </c>
      <c r="R204" s="67">
        <f>_xll.SNL.Clients.Office.Excel.Functions.SPG(R$2, "IQ_BVPS", "FQ0", $A204)</f>
        <v>15.041</v>
      </c>
      <c r="S204" s="67">
        <f>_xll.SNL.Clients.Office.Excel.Functions.SPG(S$2, "IQ_BVPS", "FQ0", $A204)</f>
        <v>15.144</v>
      </c>
      <c r="T204" s="67">
        <f>_xll.SNL.Clients.Office.Excel.Functions.SPG(T$2, "IQ_BVPS", "FQ0", $A204)</f>
        <v>9.1839999999999993</v>
      </c>
      <c r="U204" s="67">
        <f>_xll.SNL.Clients.Office.Excel.Functions.SPG(U$2, "IQ_BVPS", "FQ0", $A204)</f>
        <v>17.041</v>
      </c>
      <c r="V204" s="67"/>
      <c r="W204" s="66">
        <f t="shared" si="31"/>
        <v>45820</v>
      </c>
      <c r="X204" s="92">
        <f t="shared" si="32"/>
        <v>1.1244574543252246</v>
      </c>
      <c r="Y204" s="92">
        <f t="shared" si="33"/>
        <v>1.1622983134993066</v>
      </c>
      <c r="Z204" s="92">
        <f t="shared" si="34"/>
        <v>1.0112359550561798</v>
      </c>
      <c r="AA204" s="92">
        <f t="shared" si="35"/>
        <v>0.97398309561542529</v>
      </c>
      <c r="AB204" s="92">
        <f t="shared" si="36"/>
        <v>0.84930313588850181</v>
      </c>
      <c r="AC204" s="92">
        <f t="shared" si="37"/>
        <v>1.3790270524030279</v>
      </c>
      <c r="AD204" s="92"/>
      <c r="AE204" s="95">
        <f t="shared" si="38"/>
        <v>45820</v>
      </c>
      <c r="AF204" s="93">
        <f>(_xll.SNL.Clients.Office.Excel.Functions.SPG(AF$2, "IQ_Common_div_declared", "FQ0", $A204)*4)/B204</f>
        <v>8.6175942549371623E-2</v>
      </c>
      <c r="AG204" s="93">
        <f>(_xll.SNL.Clients.Office.Excel.Functions.SPG(AG$2, "IQ_Common_div_declared", "FQ0", $A204)*4)/C204</f>
        <v>9.6733668341708545E-2</v>
      </c>
      <c r="AH204" s="93">
        <f>(_xll.SNL.Clients.Office.Excel.Functions.SPG(AH$2, "IQ_Common_div_declared", "FQ0", $A204)*4)/D204</f>
        <v>0.10256410256410256</v>
      </c>
      <c r="AI204" s="93">
        <f>(_xll.SNL.Clients.Office.Excel.Functions.SPG(AI$2, "IQ_Common_div_declared", "FQ0", $A204)*4)/E204</f>
        <v>0.10033898305084746</v>
      </c>
      <c r="AJ204" s="93">
        <f>(_xll.SNL.Clients.Office.Excel.Functions.SPG(AJ$2, "IQ_Common_div_declared", "FQ0", $A204)*4)/F204</f>
        <v>0.12820512820512822</v>
      </c>
      <c r="AK204" s="93">
        <f>(_xll.SNL.Clients.Office.Excel.Functions.SPG(AK$2, "IQ_Common_div_declared", "FQ0", $A204)*4)/G204</f>
        <v>9.0212765957446817E-2</v>
      </c>
    </row>
    <row r="205" spans="1:37" x14ac:dyDescent="0.25">
      <c r="A205" s="66">
        <f t="shared" si="39"/>
        <v>45819</v>
      </c>
      <c r="B205" s="71">
        <v>22.43</v>
      </c>
      <c r="C205" s="71">
        <v>31.88</v>
      </c>
      <c r="D205" s="71">
        <v>15.22</v>
      </c>
      <c r="E205" s="71">
        <v>14.75</v>
      </c>
      <c r="F205" s="71">
        <v>7.83</v>
      </c>
      <c r="G205" s="71">
        <v>23.48</v>
      </c>
      <c r="H205" s="71"/>
      <c r="I205" s="71">
        <v>16.22</v>
      </c>
      <c r="J205" s="72">
        <v>3.9399999999999998E-2</v>
      </c>
      <c r="K205" s="72">
        <v>3.8900000000000004E-2</v>
      </c>
      <c r="L205" s="72">
        <v>3.7900721454433128E-2</v>
      </c>
      <c r="M205" s="72">
        <v>3.9399999999999998E-2</v>
      </c>
      <c r="N205" s="70">
        <f>_xll.SNL.Clients.Office.Excel.Functions.SPG(N$2, "SP_RATE_VALUE", $A205)/100</f>
        <v>3.8900000000000004E-2</v>
      </c>
      <c r="O205" s="72"/>
      <c r="P205" s="67">
        <f>_xll.SNL.Clients.Office.Excel.Functions.SPG(P$2, "IQ_BVPS", "FQ0", $A205)</f>
        <v>19.814</v>
      </c>
      <c r="Q205" s="67">
        <f>_xll.SNL.Clients.Office.Excel.Functions.SPG(Q$2, "IQ_BVPS", "FQ0", $A205)</f>
        <v>27.393999999999998</v>
      </c>
      <c r="R205" s="67">
        <f>_xll.SNL.Clients.Office.Excel.Functions.SPG(R$2, "IQ_BVPS", "FQ0", $A205)</f>
        <v>15.041</v>
      </c>
      <c r="S205" s="67">
        <f>_xll.SNL.Clients.Office.Excel.Functions.SPG(S$2, "IQ_BVPS", "FQ0", $A205)</f>
        <v>15.144</v>
      </c>
      <c r="T205" s="67">
        <f>_xll.SNL.Clients.Office.Excel.Functions.SPG(T$2, "IQ_BVPS", "FQ0", $A205)</f>
        <v>9.1839999999999993</v>
      </c>
      <c r="U205" s="67">
        <f>_xll.SNL.Clients.Office.Excel.Functions.SPG(U$2, "IQ_BVPS", "FQ0", $A205)</f>
        <v>17.041</v>
      </c>
      <c r="V205" s="67"/>
      <c r="W205" s="66">
        <f t="shared" si="31"/>
        <v>45819</v>
      </c>
      <c r="X205" s="92">
        <f t="shared" si="32"/>
        <v>1.1320278590895327</v>
      </c>
      <c r="Y205" s="92">
        <f t="shared" si="33"/>
        <v>1.163758487259984</v>
      </c>
      <c r="Z205" s="92">
        <f t="shared" si="34"/>
        <v>1.011900804467788</v>
      </c>
      <c r="AA205" s="92">
        <f t="shared" si="35"/>
        <v>0.97398309561542529</v>
      </c>
      <c r="AB205" s="92">
        <f t="shared" si="36"/>
        <v>0.85256968641114994</v>
      </c>
      <c r="AC205" s="92">
        <f t="shared" si="37"/>
        <v>1.3778534123584296</v>
      </c>
      <c r="AD205" s="92"/>
      <c r="AE205" s="95">
        <f t="shared" si="38"/>
        <v>45819</v>
      </c>
      <c r="AF205" s="93">
        <f>(_xll.SNL.Clients.Office.Excel.Functions.SPG(AF$2, "IQ_Common_div_declared", "FQ0", $A205)*4)/B205</f>
        <v>8.5599643334819439E-2</v>
      </c>
      <c r="AG205" s="93">
        <f>(_xll.SNL.Clients.Office.Excel.Functions.SPG(AG$2, "IQ_Common_div_declared", "FQ0", $A205)*4)/C205</f>
        <v>9.6612296110414053E-2</v>
      </c>
      <c r="AH205" s="93">
        <f>(_xll.SNL.Clients.Office.Excel.Functions.SPG(AH$2, "IQ_Common_div_declared", "FQ0", $A205)*4)/D205</f>
        <v>0.10249671484888305</v>
      </c>
      <c r="AI205" s="93">
        <f>(_xll.SNL.Clients.Office.Excel.Functions.SPG(AI$2, "IQ_Common_div_declared", "FQ0", $A205)*4)/E205</f>
        <v>0.10033898305084746</v>
      </c>
      <c r="AJ205" s="93">
        <f>(_xll.SNL.Clients.Office.Excel.Functions.SPG(AJ$2, "IQ_Common_div_declared", "FQ0", $A205)*4)/F205</f>
        <v>0.1277139208173691</v>
      </c>
      <c r="AK205" s="93">
        <f>(_xll.SNL.Clients.Office.Excel.Functions.SPG(AK$2, "IQ_Common_div_declared", "FQ0", $A205)*4)/G205</f>
        <v>9.0289608177172062E-2</v>
      </c>
    </row>
    <row r="206" spans="1:37" x14ac:dyDescent="0.25">
      <c r="A206" s="66">
        <f t="shared" si="39"/>
        <v>45818</v>
      </c>
      <c r="B206" s="71">
        <v>22.34</v>
      </c>
      <c r="C206" s="71">
        <v>32</v>
      </c>
      <c r="D206" s="71">
        <v>15.28</v>
      </c>
      <c r="E206" s="71">
        <v>14.73</v>
      </c>
      <c r="F206" s="71">
        <v>7.86</v>
      </c>
      <c r="G206" s="71">
        <v>23.48</v>
      </c>
      <c r="H206" s="71"/>
      <c r="I206" s="71">
        <v>16.28</v>
      </c>
      <c r="J206" s="72">
        <v>4.0099999999999997E-2</v>
      </c>
      <c r="K206" s="72">
        <v>3.95E-2</v>
      </c>
      <c r="L206" s="72">
        <v>3.8301038162030565E-2</v>
      </c>
      <c r="M206" s="72">
        <v>4.0099999999999997E-2</v>
      </c>
      <c r="N206" s="70">
        <f>_xll.SNL.Clients.Office.Excel.Functions.SPG(N$2, "SP_RATE_VALUE", $A206)/100</f>
        <v>3.95E-2</v>
      </c>
      <c r="O206" s="72"/>
      <c r="P206" s="67">
        <f>_xll.SNL.Clients.Office.Excel.Functions.SPG(P$2, "IQ_BVPS", "FQ0", $A206)</f>
        <v>19.814</v>
      </c>
      <c r="Q206" s="67">
        <f>_xll.SNL.Clients.Office.Excel.Functions.SPG(Q$2, "IQ_BVPS", "FQ0", $A206)</f>
        <v>27.393999999999998</v>
      </c>
      <c r="R206" s="67">
        <f>_xll.SNL.Clients.Office.Excel.Functions.SPG(R$2, "IQ_BVPS", "FQ0", $A206)</f>
        <v>15.041</v>
      </c>
      <c r="S206" s="67">
        <f>_xll.SNL.Clients.Office.Excel.Functions.SPG(S$2, "IQ_BVPS", "FQ0", $A206)</f>
        <v>15.144</v>
      </c>
      <c r="T206" s="67">
        <f>_xll.SNL.Clients.Office.Excel.Functions.SPG(T$2, "IQ_BVPS", "FQ0", $A206)</f>
        <v>9.1839999999999993</v>
      </c>
      <c r="U206" s="67">
        <f>_xll.SNL.Clients.Office.Excel.Functions.SPG(U$2, "IQ_BVPS", "FQ0", $A206)</f>
        <v>17.041</v>
      </c>
      <c r="V206" s="67"/>
      <c r="W206" s="66">
        <f t="shared" si="31"/>
        <v>45818</v>
      </c>
      <c r="X206" s="92">
        <f t="shared" si="32"/>
        <v>1.1274856162309479</v>
      </c>
      <c r="Y206" s="92">
        <f t="shared" si="33"/>
        <v>1.1681390085420165</v>
      </c>
      <c r="Z206" s="92">
        <f t="shared" si="34"/>
        <v>1.0158899009374376</v>
      </c>
      <c r="AA206" s="92">
        <f t="shared" si="35"/>
        <v>0.97266244057052298</v>
      </c>
      <c r="AB206" s="92">
        <f t="shared" si="36"/>
        <v>0.85583623693379807</v>
      </c>
      <c r="AC206" s="92">
        <f t="shared" si="37"/>
        <v>1.3778534123584296</v>
      </c>
      <c r="AD206" s="92"/>
      <c r="AE206" s="95">
        <f t="shared" si="38"/>
        <v>45818</v>
      </c>
      <c r="AF206" s="93">
        <f>(_xll.SNL.Clients.Office.Excel.Functions.SPG(AF$2, "IQ_Common_div_declared", "FQ0", $A206)*4)/B206</f>
        <v>8.5944494180841532E-2</v>
      </c>
      <c r="AG206" s="93">
        <f>(_xll.SNL.Clients.Office.Excel.Functions.SPG(AG$2, "IQ_Common_div_declared", "FQ0", $A206)*4)/C206</f>
        <v>9.6250000000000002E-2</v>
      </c>
      <c r="AH206" s="93">
        <f>(_xll.SNL.Clients.Office.Excel.Functions.SPG(AH$2, "IQ_Common_div_declared", "FQ0", $A206)*4)/D206</f>
        <v>0.10209424083769635</v>
      </c>
      <c r="AI206" s="93">
        <f>(_xll.SNL.Clients.Office.Excel.Functions.SPG(AI$2, "IQ_Common_div_declared", "FQ0", $A206)*4)/E206</f>
        <v>0.10047522063815342</v>
      </c>
      <c r="AJ206" s="93">
        <f>(_xll.SNL.Clients.Office.Excel.Functions.SPG(AJ$2, "IQ_Common_div_declared", "FQ0", $A206)*4)/F206</f>
        <v>0.1272264631043257</v>
      </c>
      <c r="AK206" s="93">
        <f>(_xll.SNL.Clients.Office.Excel.Functions.SPG(AK$2, "IQ_Common_div_declared", "FQ0", $A206)*4)/G206</f>
        <v>9.0289608177172062E-2</v>
      </c>
    </row>
    <row r="207" spans="1:37" x14ac:dyDescent="0.25">
      <c r="A207" s="66">
        <f t="shared" si="39"/>
        <v>45817</v>
      </c>
      <c r="B207" s="71">
        <v>22.21</v>
      </c>
      <c r="C207" s="71">
        <v>31.94</v>
      </c>
      <c r="D207" s="71">
        <v>15.23</v>
      </c>
      <c r="E207" s="71">
        <v>14.7</v>
      </c>
      <c r="F207" s="71">
        <v>7.95</v>
      </c>
      <c r="G207" s="71">
        <v>23.48</v>
      </c>
      <c r="H207" s="71"/>
      <c r="I207" s="71">
        <v>16.22</v>
      </c>
      <c r="J207" s="72">
        <v>4.0099999999999997E-2</v>
      </c>
      <c r="K207" s="72">
        <v>3.9900000000000005E-2</v>
      </c>
      <c r="L207" s="72">
        <v>3.9500115366126964E-2</v>
      </c>
      <c r="M207" s="72">
        <v>4.0099999999999997E-2</v>
      </c>
      <c r="N207" s="70">
        <f>_xll.SNL.Clients.Office.Excel.Functions.SPG(N$2, "SP_RATE_VALUE", $A207)/100</f>
        <v>3.9900000000000005E-2</v>
      </c>
      <c r="O207" s="72"/>
      <c r="P207" s="67">
        <f>_xll.SNL.Clients.Office.Excel.Functions.SPG(P$2, "IQ_BVPS", "FQ0", $A207)</f>
        <v>19.814</v>
      </c>
      <c r="Q207" s="67">
        <f>_xll.SNL.Clients.Office.Excel.Functions.SPG(Q$2, "IQ_BVPS", "FQ0", $A207)</f>
        <v>27.393999999999998</v>
      </c>
      <c r="R207" s="67">
        <f>_xll.SNL.Clients.Office.Excel.Functions.SPG(R$2, "IQ_BVPS", "FQ0", $A207)</f>
        <v>15.041</v>
      </c>
      <c r="S207" s="67">
        <f>_xll.SNL.Clients.Office.Excel.Functions.SPG(S$2, "IQ_BVPS", "FQ0", $A207)</f>
        <v>15.144</v>
      </c>
      <c r="T207" s="67">
        <f>_xll.SNL.Clients.Office.Excel.Functions.SPG(T$2, "IQ_BVPS", "FQ0", $A207)</f>
        <v>9.1839999999999993</v>
      </c>
      <c r="U207" s="67">
        <f>_xll.SNL.Clients.Office.Excel.Functions.SPG(U$2, "IQ_BVPS", "FQ0", $A207)</f>
        <v>17.041</v>
      </c>
      <c r="V207" s="67"/>
      <c r="W207" s="66">
        <f t="shared" si="31"/>
        <v>45817</v>
      </c>
      <c r="X207" s="92">
        <f t="shared" si="32"/>
        <v>1.1209245987685474</v>
      </c>
      <c r="Y207" s="92">
        <f t="shared" si="33"/>
        <v>1.1659487479010002</v>
      </c>
      <c r="Z207" s="92">
        <f t="shared" si="34"/>
        <v>1.0125656538793963</v>
      </c>
      <c r="AA207" s="92">
        <f t="shared" si="35"/>
        <v>0.97068145800316952</v>
      </c>
      <c r="AB207" s="92">
        <f t="shared" si="36"/>
        <v>0.86563588850174222</v>
      </c>
      <c r="AC207" s="92">
        <f t="shared" si="37"/>
        <v>1.3778534123584296</v>
      </c>
      <c r="AD207" s="92"/>
      <c r="AE207" s="95">
        <f t="shared" si="38"/>
        <v>45817</v>
      </c>
      <c r="AF207" s="93">
        <f>(_xll.SNL.Clients.Office.Excel.Functions.SPG(AF$2, "IQ_Common_div_declared", "FQ0", $A207)*4)/B207</f>
        <v>8.6447546150382706E-2</v>
      </c>
      <c r="AG207" s="93">
        <f>(_xll.SNL.Clients.Office.Excel.Functions.SPG(AG$2, "IQ_Common_div_declared", "FQ0", $A207)*4)/C207</f>
        <v>9.6430807764558549E-2</v>
      </c>
      <c r="AH207" s="93">
        <f>(_xll.SNL.Clients.Office.Excel.Functions.SPG(AH$2, "IQ_Common_div_declared", "FQ0", $A207)*4)/D207</f>
        <v>0.10242941562705188</v>
      </c>
      <c r="AI207" s="93">
        <f>(_xll.SNL.Clients.Office.Excel.Functions.SPG(AI$2, "IQ_Common_div_declared", "FQ0", $A207)*4)/E207</f>
        <v>0.10068027210884355</v>
      </c>
      <c r="AJ207" s="93">
        <f>(_xll.SNL.Clients.Office.Excel.Functions.SPG(AJ$2, "IQ_Common_div_declared", "FQ0", $A207)*4)/F207</f>
        <v>0.12578616352201258</v>
      </c>
      <c r="AK207" s="93">
        <f>(_xll.SNL.Clients.Office.Excel.Functions.SPG(AK$2, "IQ_Common_div_declared", "FQ0", $A207)*4)/G207</f>
        <v>9.0289608177172062E-2</v>
      </c>
    </row>
    <row r="208" spans="1:37" x14ac:dyDescent="0.25">
      <c r="A208" s="66">
        <f t="shared" si="39"/>
        <v>45814</v>
      </c>
      <c r="B208" s="71">
        <v>22.19</v>
      </c>
      <c r="C208" s="71">
        <v>31.97</v>
      </c>
      <c r="D208" s="71">
        <v>15.12</v>
      </c>
      <c r="E208" s="71">
        <v>14.57</v>
      </c>
      <c r="F208" s="71">
        <v>7.82</v>
      </c>
      <c r="G208" s="71">
        <v>23.38</v>
      </c>
      <c r="H208" s="71"/>
      <c r="I208" s="71">
        <v>16.170000000000002</v>
      </c>
      <c r="J208" s="72">
        <v>4.0399999999999998E-2</v>
      </c>
      <c r="K208" s="72">
        <v>4.0199999999999993E-2</v>
      </c>
      <c r="L208" s="72">
        <v>3.9800115332863095E-2</v>
      </c>
      <c r="M208" s="72">
        <v>4.0399999999999998E-2</v>
      </c>
      <c r="N208" s="70">
        <f>_xll.SNL.Clients.Office.Excel.Functions.SPG(N$2, "SP_RATE_VALUE", $A208)/100</f>
        <v>4.0199999999999993E-2</v>
      </c>
      <c r="O208" s="72"/>
      <c r="P208" s="67">
        <f>_xll.SNL.Clients.Office.Excel.Functions.SPG(P$2, "IQ_BVPS", "FQ0", $A208)</f>
        <v>19.814</v>
      </c>
      <c r="Q208" s="67">
        <f>_xll.SNL.Clients.Office.Excel.Functions.SPG(Q$2, "IQ_BVPS", "FQ0", $A208)</f>
        <v>27.393999999999998</v>
      </c>
      <c r="R208" s="67">
        <f>_xll.SNL.Clients.Office.Excel.Functions.SPG(R$2, "IQ_BVPS", "FQ0", $A208)</f>
        <v>15.041</v>
      </c>
      <c r="S208" s="67">
        <f>_xll.SNL.Clients.Office.Excel.Functions.SPG(S$2, "IQ_BVPS", "FQ0", $A208)</f>
        <v>15.144</v>
      </c>
      <c r="T208" s="67">
        <f>_xll.SNL.Clients.Office.Excel.Functions.SPG(T$2, "IQ_BVPS", "FQ0", $A208)</f>
        <v>9.1839999999999993</v>
      </c>
      <c r="U208" s="67">
        <f>_xll.SNL.Clients.Office.Excel.Functions.SPG(U$2, "IQ_BVPS", "FQ0", $A208)</f>
        <v>17.041</v>
      </c>
      <c r="V208" s="67"/>
      <c r="W208" s="66">
        <f t="shared" si="31"/>
        <v>45814</v>
      </c>
      <c r="X208" s="92">
        <f t="shared" si="32"/>
        <v>1.1199152114666397</v>
      </c>
      <c r="Y208" s="92">
        <f t="shared" si="33"/>
        <v>1.1670438782215085</v>
      </c>
      <c r="Z208" s="92">
        <f t="shared" si="34"/>
        <v>1.0052523103517053</v>
      </c>
      <c r="AA208" s="92">
        <f t="shared" si="35"/>
        <v>0.96209720021130485</v>
      </c>
      <c r="AB208" s="92">
        <f t="shared" si="36"/>
        <v>0.85148083623693394</v>
      </c>
      <c r="AC208" s="92">
        <f t="shared" si="37"/>
        <v>1.3719852121354379</v>
      </c>
      <c r="AD208" s="92"/>
      <c r="AE208" s="95">
        <f t="shared" si="38"/>
        <v>45814</v>
      </c>
      <c r="AF208" s="93">
        <f>(_xll.SNL.Clients.Office.Excel.Functions.SPG(AF$2, "IQ_Common_div_declared", "FQ0", $A208)*4)/B208</f>
        <v>8.6525461919783678E-2</v>
      </c>
      <c r="AG208" s="93">
        <f>(_xll.SNL.Clients.Office.Excel.Functions.SPG(AG$2, "IQ_Common_div_declared", "FQ0", $A208)*4)/C208</f>
        <v>9.6340319049108544E-2</v>
      </c>
      <c r="AH208" s="93">
        <f>(_xll.SNL.Clients.Office.Excel.Functions.SPG(AH$2, "IQ_Common_div_declared", "FQ0", $A208)*4)/D208</f>
        <v>0.10317460317460318</v>
      </c>
      <c r="AI208" s="93">
        <f>(_xll.SNL.Clients.Office.Excel.Functions.SPG(AI$2, "IQ_Common_div_declared", "FQ0", $A208)*4)/E208</f>
        <v>0.10157858613589567</v>
      </c>
      <c r="AJ208" s="93">
        <f>(_xll.SNL.Clients.Office.Excel.Functions.SPG(AJ$2, "IQ_Common_div_declared", "FQ0", $A208)*4)/F208</f>
        <v>0.12787723785166241</v>
      </c>
      <c r="AK208" s="93">
        <f>(_xll.SNL.Clients.Office.Excel.Functions.SPG(AK$2, "IQ_Common_div_declared", "FQ0", $A208)*4)/G208</f>
        <v>9.0675791274593673E-2</v>
      </c>
    </row>
    <row r="209" spans="1:37" x14ac:dyDescent="0.25">
      <c r="A209" s="66">
        <f t="shared" si="39"/>
        <v>45813</v>
      </c>
      <c r="B209" s="71">
        <v>21.95</v>
      </c>
      <c r="C209" s="71">
        <v>31.77</v>
      </c>
      <c r="D209" s="71">
        <v>15.04</v>
      </c>
      <c r="E209" s="71">
        <v>14.53</v>
      </c>
      <c r="F209" s="71">
        <v>7.82</v>
      </c>
      <c r="G209" s="71">
        <v>23.29</v>
      </c>
      <c r="H209" s="71"/>
      <c r="I209" s="71">
        <v>15.99</v>
      </c>
      <c r="J209" s="72">
        <v>3.9199999999999999E-2</v>
      </c>
      <c r="K209" s="72">
        <v>3.9E-2</v>
      </c>
      <c r="L209" s="72">
        <v>3.8600115466033147E-2</v>
      </c>
      <c r="M209" s="72">
        <v>3.9199999999999999E-2</v>
      </c>
      <c r="N209" s="70">
        <f>_xll.SNL.Clients.Office.Excel.Functions.SPG(N$2, "SP_RATE_VALUE", $A209)/100</f>
        <v>3.9E-2</v>
      </c>
      <c r="O209" s="72"/>
      <c r="P209" s="67">
        <f>_xll.SNL.Clients.Office.Excel.Functions.SPG(P$2, "IQ_BVPS", "FQ0", $A209)</f>
        <v>19.814</v>
      </c>
      <c r="Q209" s="67">
        <f>_xll.SNL.Clients.Office.Excel.Functions.SPG(Q$2, "IQ_BVPS", "FQ0", $A209)</f>
        <v>27.393999999999998</v>
      </c>
      <c r="R209" s="67">
        <f>_xll.SNL.Clients.Office.Excel.Functions.SPG(R$2, "IQ_BVPS", "FQ0", $A209)</f>
        <v>15.041</v>
      </c>
      <c r="S209" s="67">
        <f>_xll.SNL.Clients.Office.Excel.Functions.SPG(S$2, "IQ_BVPS", "FQ0", $A209)</f>
        <v>15.144</v>
      </c>
      <c r="T209" s="67">
        <f>_xll.SNL.Clients.Office.Excel.Functions.SPG(T$2, "IQ_BVPS", "FQ0", $A209)</f>
        <v>9.1839999999999993</v>
      </c>
      <c r="U209" s="67">
        <f>_xll.SNL.Clients.Office.Excel.Functions.SPG(U$2, "IQ_BVPS", "FQ0", $A209)</f>
        <v>17.041</v>
      </c>
      <c r="V209" s="67"/>
      <c r="W209" s="66">
        <f t="shared" si="31"/>
        <v>45813</v>
      </c>
      <c r="X209" s="92">
        <f t="shared" si="32"/>
        <v>1.1078025638437468</v>
      </c>
      <c r="Y209" s="92">
        <f t="shared" si="33"/>
        <v>1.1597430094181209</v>
      </c>
      <c r="Z209" s="92">
        <f t="shared" si="34"/>
        <v>0.9999335150588391</v>
      </c>
      <c r="AA209" s="92">
        <f t="shared" si="35"/>
        <v>0.95945589012150023</v>
      </c>
      <c r="AB209" s="92">
        <f t="shared" si="36"/>
        <v>0.85148083623693394</v>
      </c>
      <c r="AC209" s="92">
        <f t="shared" si="37"/>
        <v>1.3667038319347455</v>
      </c>
      <c r="AD209" s="92"/>
      <c r="AE209" s="95">
        <f t="shared" si="38"/>
        <v>45813</v>
      </c>
      <c r="AF209" s="93">
        <f>(_xll.SNL.Clients.Office.Excel.Functions.SPG(AF$2, "IQ_Common_div_declared", "FQ0", $A209)*4)/B209</f>
        <v>8.7471526195899776E-2</v>
      </c>
      <c r="AG209" s="93">
        <f>(_xll.SNL.Clients.Office.Excel.Functions.SPG(AG$2, "IQ_Common_div_declared", "FQ0", $A209)*4)/C209</f>
        <v>9.694680516210262E-2</v>
      </c>
      <c r="AH209" s="93">
        <f>(_xll.SNL.Clients.Office.Excel.Functions.SPG(AH$2, "IQ_Common_div_declared", "FQ0", $A209)*4)/D209</f>
        <v>0.10372340425531916</v>
      </c>
      <c r="AI209" s="93">
        <f>(_xll.SNL.Clients.Office.Excel.Functions.SPG(AI$2, "IQ_Common_div_declared", "FQ0", $A209)*4)/E209</f>
        <v>0.1018582243633861</v>
      </c>
      <c r="AJ209" s="93">
        <f>(_xll.SNL.Clients.Office.Excel.Functions.SPG(AJ$2, "IQ_Common_div_declared", "FQ0", $A209)*4)/F209</f>
        <v>0.12787723785166241</v>
      </c>
      <c r="AK209" s="93">
        <f>(_xll.SNL.Clients.Office.Excel.Functions.SPG(AK$2, "IQ_Common_div_declared", "FQ0", $A209)*4)/G209</f>
        <v>9.1026191498497222E-2</v>
      </c>
    </row>
    <row r="210" spans="1:37" x14ac:dyDescent="0.25">
      <c r="A210" s="66">
        <f t="shared" si="39"/>
        <v>45812</v>
      </c>
      <c r="B210" s="71">
        <v>21.93</v>
      </c>
      <c r="C210" s="71">
        <v>31.55</v>
      </c>
      <c r="D210" s="71">
        <v>15</v>
      </c>
      <c r="E210" s="71">
        <v>14.57</v>
      </c>
      <c r="F210" s="71">
        <v>7.82</v>
      </c>
      <c r="G210" s="71">
        <v>23.21</v>
      </c>
      <c r="H210" s="71"/>
      <c r="I210" s="71">
        <v>16.04</v>
      </c>
      <c r="J210" s="72">
        <v>3.8699999999999998E-2</v>
      </c>
      <c r="K210" s="72">
        <v>3.8399999999999997E-2</v>
      </c>
      <c r="L210" s="72">
        <v>3.7800259915284462E-2</v>
      </c>
      <c r="M210" s="72">
        <v>3.8699999999999998E-2</v>
      </c>
      <c r="N210" s="70">
        <f>_xll.SNL.Clients.Office.Excel.Functions.SPG(N$2, "SP_RATE_VALUE", $A210)/100</f>
        <v>3.8399999999999997E-2</v>
      </c>
      <c r="O210" s="72"/>
      <c r="P210" s="67">
        <f>_xll.SNL.Clients.Office.Excel.Functions.SPG(P$2, "IQ_BVPS", "FQ0", $A210)</f>
        <v>19.814</v>
      </c>
      <c r="Q210" s="67">
        <f>_xll.SNL.Clients.Office.Excel.Functions.SPG(Q$2, "IQ_BVPS", "FQ0", $A210)</f>
        <v>27.393999999999998</v>
      </c>
      <c r="R210" s="67">
        <f>_xll.SNL.Clients.Office.Excel.Functions.SPG(R$2, "IQ_BVPS", "FQ0", $A210)</f>
        <v>15.041</v>
      </c>
      <c r="S210" s="67">
        <f>_xll.SNL.Clients.Office.Excel.Functions.SPG(S$2, "IQ_BVPS", "FQ0", $A210)</f>
        <v>15.144</v>
      </c>
      <c r="T210" s="67">
        <f>_xll.SNL.Clients.Office.Excel.Functions.SPG(T$2, "IQ_BVPS", "FQ0", $A210)</f>
        <v>9.1839999999999993</v>
      </c>
      <c r="U210" s="67">
        <f>_xll.SNL.Clients.Office.Excel.Functions.SPG(U$2, "IQ_BVPS", "FQ0", $A210)</f>
        <v>17.041</v>
      </c>
      <c r="V210" s="67"/>
      <c r="W210" s="66">
        <f t="shared" si="31"/>
        <v>45812</v>
      </c>
      <c r="X210" s="92">
        <f t="shared" si="32"/>
        <v>1.1067931765418391</v>
      </c>
      <c r="Y210" s="92">
        <f t="shared" si="33"/>
        <v>1.1517120537343946</v>
      </c>
      <c r="Z210" s="92">
        <f t="shared" si="34"/>
        <v>0.99727411741240601</v>
      </c>
      <c r="AA210" s="92">
        <f t="shared" si="35"/>
        <v>0.96209720021130485</v>
      </c>
      <c r="AB210" s="92">
        <f t="shared" si="36"/>
        <v>0.85148083623693394</v>
      </c>
      <c r="AC210" s="92">
        <f t="shared" si="37"/>
        <v>1.3620092717563523</v>
      </c>
      <c r="AD210" s="92"/>
      <c r="AE210" s="95">
        <f t="shared" si="38"/>
        <v>45812</v>
      </c>
      <c r="AF210" s="93">
        <f>(_xll.SNL.Clients.Office.Excel.Functions.SPG(AF$2, "IQ_Common_div_declared", "FQ0", $A210)*4)/B210</f>
        <v>8.7551299589603282E-2</v>
      </c>
      <c r="AG210" s="93">
        <f>(_xll.SNL.Clients.Office.Excel.Functions.SPG(AG$2, "IQ_Common_div_declared", "FQ0", $A210)*4)/C210</f>
        <v>9.7622820919175915E-2</v>
      </c>
      <c r="AH210" s="93">
        <f>(_xll.SNL.Clients.Office.Excel.Functions.SPG(AH$2, "IQ_Common_div_declared", "FQ0", $A210)*4)/D210</f>
        <v>0.10400000000000001</v>
      </c>
      <c r="AI210" s="93">
        <f>(_xll.SNL.Clients.Office.Excel.Functions.SPG(AI$2, "IQ_Common_div_declared", "FQ0", $A210)*4)/E210</f>
        <v>0.10157858613589567</v>
      </c>
      <c r="AJ210" s="93">
        <f>(_xll.SNL.Clients.Office.Excel.Functions.SPG(AJ$2, "IQ_Common_div_declared", "FQ0", $A210)*4)/F210</f>
        <v>0.12787723785166241</v>
      </c>
      <c r="AK210" s="93">
        <f>(_xll.SNL.Clients.Office.Excel.Functions.SPG(AK$2, "IQ_Common_div_declared", "FQ0", $A210)*4)/G210</f>
        <v>9.1339939681171906E-2</v>
      </c>
    </row>
    <row r="211" spans="1:37" x14ac:dyDescent="0.25">
      <c r="A211" s="66">
        <f t="shared" si="39"/>
        <v>45811</v>
      </c>
      <c r="B211" s="71">
        <v>21.96</v>
      </c>
      <c r="C211" s="71">
        <v>31.59</v>
      </c>
      <c r="D211" s="71">
        <v>15.02</v>
      </c>
      <c r="E211" s="71">
        <v>14.51</v>
      </c>
      <c r="F211" s="71">
        <v>7.81</v>
      </c>
      <c r="G211" s="71">
        <v>23.35</v>
      </c>
      <c r="H211" s="71"/>
      <c r="I211" s="71">
        <v>16.100000000000001</v>
      </c>
      <c r="J211" s="72">
        <v>3.9599999999999996E-2</v>
      </c>
      <c r="K211" s="72">
        <v>3.9300000000000002E-2</v>
      </c>
      <c r="L211" s="72">
        <v>3.8700259690292338E-2</v>
      </c>
      <c r="M211" s="72">
        <v>3.9599999999999996E-2</v>
      </c>
      <c r="N211" s="70">
        <f>_xll.SNL.Clients.Office.Excel.Functions.SPG(N$2, "SP_RATE_VALUE", $A211)/100</f>
        <v>3.9300000000000002E-2</v>
      </c>
      <c r="O211" s="72"/>
      <c r="P211" s="67">
        <f>_xll.SNL.Clients.Office.Excel.Functions.SPG(P$2, "IQ_BVPS", "FQ0", $A211)</f>
        <v>19.814</v>
      </c>
      <c r="Q211" s="67">
        <f>_xll.SNL.Clients.Office.Excel.Functions.SPG(Q$2, "IQ_BVPS", "FQ0", $A211)</f>
        <v>27.393999999999998</v>
      </c>
      <c r="R211" s="67">
        <f>_xll.SNL.Clients.Office.Excel.Functions.SPG(R$2, "IQ_BVPS", "FQ0", $A211)</f>
        <v>15.041</v>
      </c>
      <c r="S211" s="67">
        <f>_xll.SNL.Clients.Office.Excel.Functions.SPG(S$2, "IQ_BVPS", "FQ0", $A211)</f>
        <v>15.144</v>
      </c>
      <c r="T211" s="67">
        <f>_xll.SNL.Clients.Office.Excel.Functions.SPG(T$2, "IQ_BVPS", "FQ0", $A211)</f>
        <v>9.1839999999999993</v>
      </c>
      <c r="U211" s="67">
        <f>_xll.SNL.Clients.Office.Excel.Functions.SPG(U$2, "IQ_BVPS", "FQ0", $A211)</f>
        <v>17.041</v>
      </c>
      <c r="V211" s="67"/>
      <c r="W211" s="66">
        <f t="shared" si="31"/>
        <v>45811</v>
      </c>
      <c r="X211" s="92">
        <f t="shared" si="32"/>
        <v>1.1083072574947008</v>
      </c>
      <c r="Y211" s="92">
        <f t="shared" si="33"/>
        <v>1.153172227495072</v>
      </c>
      <c r="Z211" s="92">
        <f t="shared" si="34"/>
        <v>0.99860381623562255</v>
      </c>
      <c r="AA211" s="92">
        <f t="shared" si="35"/>
        <v>0.95813523507659792</v>
      </c>
      <c r="AB211" s="92">
        <f t="shared" si="36"/>
        <v>0.85039198606271782</v>
      </c>
      <c r="AC211" s="92">
        <f t="shared" si="37"/>
        <v>1.3702247520685407</v>
      </c>
      <c r="AD211" s="92"/>
      <c r="AE211" s="95">
        <f t="shared" si="38"/>
        <v>45811</v>
      </c>
      <c r="AF211" s="93">
        <f>(_xll.SNL.Clients.Office.Excel.Functions.SPG(AF$2, "IQ_Common_div_declared", "FQ0", $A211)*4)/B211</f>
        <v>8.7431693989071038E-2</v>
      </c>
      <c r="AG211" s="93">
        <f>(_xll.SNL.Clients.Office.Excel.Functions.SPG(AG$2, "IQ_Common_div_declared", "FQ0", $A211)*4)/C211</f>
        <v>9.7499208610319729E-2</v>
      </c>
      <c r="AH211" s="93">
        <f>(_xll.SNL.Clients.Office.Excel.Functions.SPG(AH$2, "IQ_Common_div_declared", "FQ0", $A211)*4)/D211</f>
        <v>0.10386151797603196</v>
      </c>
      <c r="AI211" s="93">
        <f>(_xll.SNL.Clients.Office.Excel.Functions.SPG(AI$2, "IQ_Common_div_declared", "FQ0", $A211)*4)/E211</f>
        <v>0.1019986216402481</v>
      </c>
      <c r="AJ211" s="93">
        <f>(_xll.SNL.Clients.Office.Excel.Functions.SPG(AJ$2, "IQ_Common_div_declared", "FQ0", $A211)*4)/F211</f>
        <v>0.12804097311139565</v>
      </c>
      <c r="AK211" s="93">
        <f>(_xll.SNL.Clients.Office.Excel.Functions.SPG(AK$2, "IQ_Common_div_declared", "FQ0", $A211)*4)/G211</f>
        <v>9.0792291220556751E-2</v>
      </c>
    </row>
    <row r="212" spans="1:37" x14ac:dyDescent="0.25">
      <c r="A212" s="66">
        <f t="shared" si="39"/>
        <v>45810</v>
      </c>
      <c r="B212" s="71">
        <v>21.97</v>
      </c>
      <c r="C212" s="71">
        <v>31.68</v>
      </c>
      <c r="D212" s="71">
        <v>15.14</v>
      </c>
      <c r="E212" s="71">
        <v>14.43</v>
      </c>
      <c r="F212" s="71">
        <v>7.82</v>
      </c>
      <c r="G212" s="71">
        <v>23.18</v>
      </c>
      <c r="H212" s="71"/>
      <c r="I212" s="71">
        <v>16</v>
      </c>
      <c r="J212" s="72">
        <v>3.9399999999999998E-2</v>
      </c>
      <c r="K212" s="72">
        <v>3.9100000000000003E-2</v>
      </c>
      <c r="L212" s="72">
        <v>3.8500259740256837E-2</v>
      </c>
      <c r="M212" s="72">
        <v>3.9399999999999998E-2</v>
      </c>
      <c r="N212" s="70">
        <f>_xll.SNL.Clients.Office.Excel.Functions.SPG(N$2, "SP_RATE_VALUE", $A212)/100</f>
        <v>3.9100000000000003E-2</v>
      </c>
      <c r="O212" s="72"/>
      <c r="P212" s="67">
        <f>_xll.SNL.Clients.Office.Excel.Functions.SPG(P$2, "IQ_BVPS", "FQ0", $A212)</f>
        <v>19.814</v>
      </c>
      <c r="Q212" s="67">
        <f>_xll.SNL.Clients.Office.Excel.Functions.SPG(Q$2, "IQ_BVPS", "FQ0", $A212)</f>
        <v>27.393999999999998</v>
      </c>
      <c r="R212" s="67">
        <f>_xll.SNL.Clients.Office.Excel.Functions.SPG(R$2, "IQ_BVPS", "FQ0", $A212)</f>
        <v>15.041</v>
      </c>
      <c r="S212" s="67">
        <f>_xll.SNL.Clients.Office.Excel.Functions.SPG(S$2, "IQ_BVPS", "FQ0", $A212)</f>
        <v>15.144</v>
      </c>
      <c r="T212" s="67">
        <f>_xll.SNL.Clients.Office.Excel.Functions.SPG(T$2, "IQ_BVPS", "FQ0", $A212)</f>
        <v>9.1839999999999993</v>
      </c>
      <c r="U212" s="67">
        <f>_xll.SNL.Clients.Office.Excel.Functions.SPG(U$2, "IQ_BVPS", "FQ0", $A212)</f>
        <v>17.041</v>
      </c>
      <c r="V212" s="67"/>
      <c r="W212" s="66">
        <f t="shared" si="31"/>
        <v>45810</v>
      </c>
      <c r="X212" s="92">
        <f t="shared" si="32"/>
        <v>1.1088119511456545</v>
      </c>
      <c r="Y212" s="92">
        <f t="shared" si="33"/>
        <v>1.1564576184565964</v>
      </c>
      <c r="Z212" s="92">
        <f t="shared" si="34"/>
        <v>1.0065820091749218</v>
      </c>
      <c r="AA212" s="92">
        <f t="shared" si="35"/>
        <v>0.95285261489698891</v>
      </c>
      <c r="AB212" s="92">
        <f t="shared" si="36"/>
        <v>0.85148083623693394</v>
      </c>
      <c r="AC212" s="92">
        <f t="shared" si="37"/>
        <v>1.3602488116894549</v>
      </c>
      <c r="AD212" s="92"/>
      <c r="AE212" s="95">
        <f t="shared" si="38"/>
        <v>45810</v>
      </c>
      <c r="AF212" s="93">
        <f>(_xll.SNL.Clients.Office.Excel.Functions.SPG(AF$2, "IQ_Common_div_declared", "FQ0", $A212)*4)/B212</f>
        <v>8.7391898042785618E-2</v>
      </c>
      <c r="AG212" s="93">
        <f>(_xll.SNL.Clients.Office.Excel.Functions.SPG(AG$2, "IQ_Common_div_declared", "FQ0", $A212)*4)/C212</f>
        <v>9.7222222222222224E-2</v>
      </c>
      <c r="AH212" s="93">
        <f>(_xll.SNL.Clients.Office.Excel.Functions.SPG(AH$2, "IQ_Common_div_declared", "FQ0", $A212)*4)/D212</f>
        <v>0.10303830911492734</v>
      </c>
      <c r="AI212" s="93">
        <f>(_xll.SNL.Clients.Office.Excel.Functions.SPG(AI$2, "IQ_Common_div_declared", "FQ0", $A212)*4)/E212</f>
        <v>0.10256410256410256</v>
      </c>
      <c r="AJ212" s="93">
        <f>(_xll.SNL.Clients.Office.Excel.Functions.SPG(AJ$2, "IQ_Common_div_declared", "FQ0", $A212)*4)/F212</f>
        <v>0.12787723785166241</v>
      </c>
      <c r="AK212" s="93">
        <f>(_xll.SNL.Clients.Office.Excel.Functions.SPG(AK$2, "IQ_Common_div_declared", "FQ0", $A212)*4)/G212</f>
        <v>9.1458153580672996E-2</v>
      </c>
    </row>
    <row r="213" spans="1:37" x14ac:dyDescent="0.25">
      <c r="A213" s="66">
        <f t="shared" si="39"/>
        <v>45807</v>
      </c>
      <c r="B213" s="71">
        <v>22.05</v>
      </c>
      <c r="C213" s="71">
        <v>31.88</v>
      </c>
      <c r="D213" s="71">
        <v>15.21</v>
      </c>
      <c r="E213" s="71">
        <v>14.65</v>
      </c>
      <c r="F213" s="71">
        <v>7.84</v>
      </c>
      <c r="G213" s="71">
        <v>23.29</v>
      </c>
      <c r="H213" s="71"/>
      <c r="I213" s="71">
        <v>16.14</v>
      </c>
      <c r="J213" s="72">
        <v>3.8900000000000004E-2</v>
      </c>
      <c r="K213" s="72">
        <v>3.8699999999999998E-2</v>
      </c>
      <c r="L213" s="72">
        <v>3.8300115499374066E-2</v>
      </c>
      <c r="M213" s="72">
        <v>3.8900000000000004E-2</v>
      </c>
      <c r="N213" s="70">
        <f>_xll.SNL.Clients.Office.Excel.Functions.SPG(N$2, "SP_RATE_VALUE", $A213)/100</f>
        <v>3.8699999999999998E-2</v>
      </c>
      <c r="O213" s="72"/>
      <c r="P213" s="67">
        <f>_xll.SNL.Clients.Office.Excel.Functions.SPG(P$2, "IQ_BVPS", "FQ0", $A213)</f>
        <v>19.814</v>
      </c>
      <c r="Q213" s="67">
        <f>_xll.SNL.Clients.Office.Excel.Functions.SPG(Q$2, "IQ_BVPS", "FQ0", $A213)</f>
        <v>27.393999999999998</v>
      </c>
      <c r="R213" s="67">
        <f>_xll.SNL.Clients.Office.Excel.Functions.SPG(R$2, "IQ_BVPS", "FQ0", $A213)</f>
        <v>15.041</v>
      </c>
      <c r="S213" s="67">
        <f>_xll.SNL.Clients.Office.Excel.Functions.SPG(S$2, "IQ_BVPS", "FQ0", $A213)</f>
        <v>15.144</v>
      </c>
      <c r="T213" s="67">
        <f>_xll.SNL.Clients.Office.Excel.Functions.SPG(T$2, "IQ_BVPS", "FQ0", $A213)</f>
        <v>9.1839999999999993</v>
      </c>
      <c r="U213" s="67">
        <f>_xll.SNL.Clients.Office.Excel.Functions.SPG(U$2, "IQ_BVPS", "FQ0", $A213)</f>
        <v>17.041</v>
      </c>
      <c r="V213" s="67"/>
      <c r="W213" s="66">
        <f t="shared" si="31"/>
        <v>45807</v>
      </c>
      <c r="X213" s="92">
        <f t="shared" si="32"/>
        <v>1.1128495003532857</v>
      </c>
      <c r="Y213" s="92">
        <f t="shared" si="33"/>
        <v>1.163758487259984</v>
      </c>
      <c r="Z213" s="92">
        <f t="shared" si="34"/>
        <v>1.0112359550561798</v>
      </c>
      <c r="AA213" s="92">
        <f t="shared" si="35"/>
        <v>0.96737982039091386</v>
      </c>
      <c r="AB213" s="92">
        <f t="shared" si="36"/>
        <v>0.85365853658536595</v>
      </c>
      <c r="AC213" s="92">
        <f t="shared" si="37"/>
        <v>1.3667038319347455</v>
      </c>
      <c r="AD213" s="92"/>
      <c r="AE213" s="95">
        <f t="shared" si="38"/>
        <v>45807</v>
      </c>
      <c r="AF213" s="93">
        <f>(_xll.SNL.Clients.Office.Excel.Functions.SPG(AF$2, "IQ_Common_div_declared", "FQ0", $A213)*4)/B213</f>
        <v>8.7074829931972783E-2</v>
      </c>
      <c r="AG213" s="93">
        <f>(_xll.SNL.Clients.Office.Excel.Functions.SPG(AG$2, "IQ_Common_div_declared", "FQ0", $A213)*4)/C213</f>
        <v>9.6612296110414053E-2</v>
      </c>
      <c r="AH213" s="93">
        <f>(_xll.SNL.Clients.Office.Excel.Functions.SPG(AH$2, "IQ_Common_div_declared", "FQ0", $A213)*4)/D213</f>
        <v>0.10256410256410256</v>
      </c>
      <c r="AI213" s="93">
        <f>(_xll.SNL.Clients.Office.Excel.Functions.SPG(AI$2, "IQ_Common_div_declared", "FQ0", $A213)*4)/E213</f>
        <v>0.10102389078498293</v>
      </c>
      <c r="AJ213" s="93">
        <f>(_xll.SNL.Clients.Office.Excel.Functions.SPG(AJ$2, "IQ_Common_div_declared", "FQ0", $A213)*4)/F213</f>
        <v>0.12755102040816327</v>
      </c>
      <c r="AK213" s="93">
        <f>(_xll.SNL.Clients.Office.Excel.Functions.SPG(AK$2, "IQ_Common_div_declared", "FQ0", $A213)*4)/G213</f>
        <v>9.1026191498497222E-2</v>
      </c>
    </row>
    <row r="214" spans="1:37" x14ac:dyDescent="0.25">
      <c r="A214" s="66">
        <f t="shared" si="39"/>
        <v>45806</v>
      </c>
      <c r="B214" s="71">
        <v>21.99</v>
      </c>
      <c r="C214" s="71">
        <v>31.97</v>
      </c>
      <c r="D214" s="71">
        <v>15.28</v>
      </c>
      <c r="E214" s="71">
        <v>14.65</v>
      </c>
      <c r="F214" s="71">
        <v>7.87</v>
      </c>
      <c r="G214" s="71">
        <v>23.17</v>
      </c>
      <c r="H214" s="71"/>
      <c r="I214" s="71">
        <v>16.12</v>
      </c>
      <c r="J214" s="72">
        <v>3.9199999999999999E-2</v>
      </c>
      <c r="K214" s="72">
        <v>3.9100000000000003E-2</v>
      </c>
      <c r="L214" s="72">
        <v>3.8900028867434155E-2</v>
      </c>
      <c r="M214" s="72">
        <v>3.9199999999999999E-2</v>
      </c>
      <c r="N214" s="70">
        <f>_xll.SNL.Clients.Office.Excel.Functions.SPG(N$2, "SP_RATE_VALUE", $A214)/100</f>
        <v>3.9100000000000003E-2</v>
      </c>
      <c r="O214" s="72"/>
      <c r="P214" s="67">
        <f>_xll.SNL.Clients.Office.Excel.Functions.SPG(P$2, "IQ_BVPS", "FQ0", $A214)</f>
        <v>19.814</v>
      </c>
      <c r="Q214" s="67">
        <f>_xll.SNL.Clients.Office.Excel.Functions.SPG(Q$2, "IQ_BVPS", "FQ0", $A214)</f>
        <v>27.393999999999998</v>
      </c>
      <c r="R214" s="67">
        <f>_xll.SNL.Clients.Office.Excel.Functions.SPG(R$2, "IQ_BVPS", "FQ0", $A214)</f>
        <v>15.041</v>
      </c>
      <c r="S214" s="67">
        <f>_xll.SNL.Clients.Office.Excel.Functions.SPG(S$2, "IQ_BVPS", "FQ0", $A214)</f>
        <v>15.144</v>
      </c>
      <c r="T214" s="67">
        <f>_xll.SNL.Clients.Office.Excel.Functions.SPG(T$2, "IQ_BVPS", "FQ0", $A214)</f>
        <v>9.1839999999999993</v>
      </c>
      <c r="U214" s="67">
        <f>_xll.SNL.Clients.Office.Excel.Functions.SPG(U$2, "IQ_BVPS", "FQ0", $A214)</f>
        <v>17.041</v>
      </c>
      <c r="V214" s="67"/>
      <c r="W214" s="66">
        <f t="shared" si="31"/>
        <v>45806</v>
      </c>
      <c r="X214" s="92">
        <f t="shared" si="32"/>
        <v>1.1098213384475621</v>
      </c>
      <c r="Y214" s="92">
        <f t="shared" si="33"/>
        <v>1.1670438782215085</v>
      </c>
      <c r="Z214" s="92">
        <f t="shared" si="34"/>
        <v>1.0158899009374376</v>
      </c>
      <c r="AA214" s="92">
        <f t="shared" si="35"/>
        <v>0.96737982039091386</v>
      </c>
      <c r="AB214" s="92">
        <f t="shared" si="36"/>
        <v>0.85692508710801407</v>
      </c>
      <c r="AC214" s="92">
        <f t="shared" si="37"/>
        <v>1.3596619916671557</v>
      </c>
      <c r="AD214" s="92"/>
      <c r="AE214" s="95">
        <f t="shared" si="38"/>
        <v>45806</v>
      </c>
      <c r="AF214" s="93">
        <f>(_xll.SNL.Clients.Office.Excel.Functions.SPG(AF$2, "IQ_Common_div_declared", "FQ0", $A214)*4)/B214</f>
        <v>8.7312414733969987E-2</v>
      </c>
      <c r="AG214" s="93">
        <f>(_xll.SNL.Clients.Office.Excel.Functions.SPG(AG$2, "IQ_Common_div_declared", "FQ0", $A214)*4)/C214</f>
        <v>9.6340319049108544E-2</v>
      </c>
      <c r="AH214" s="93">
        <f>(_xll.SNL.Clients.Office.Excel.Functions.SPG(AH$2, "IQ_Common_div_declared", "FQ0", $A214)*4)/D214</f>
        <v>0.10209424083769635</v>
      </c>
      <c r="AI214" s="93">
        <f>(_xll.SNL.Clients.Office.Excel.Functions.SPG(AI$2, "IQ_Common_div_declared", "FQ0", $A214)*4)/E214</f>
        <v>0.10102389078498293</v>
      </c>
      <c r="AJ214" s="93">
        <f>(_xll.SNL.Clients.Office.Excel.Functions.SPG(AJ$2, "IQ_Common_div_declared", "FQ0", $A214)*4)/F214</f>
        <v>0.12706480304955528</v>
      </c>
      <c r="AK214" s="93">
        <f>(_xll.SNL.Clients.Office.Excel.Functions.SPG(AK$2, "IQ_Common_div_declared", "FQ0", $A214)*4)/G214</f>
        <v>9.1497626240828661E-2</v>
      </c>
    </row>
    <row r="215" spans="1:37" x14ac:dyDescent="0.25">
      <c r="A215" s="66">
        <f t="shared" si="39"/>
        <v>45805</v>
      </c>
      <c r="B215" s="71">
        <v>21.99</v>
      </c>
      <c r="C215" s="71">
        <v>31.86</v>
      </c>
      <c r="D215" s="71">
        <v>15.17</v>
      </c>
      <c r="E215" s="71">
        <v>14.59</v>
      </c>
      <c r="F215" s="71">
        <v>7.8</v>
      </c>
      <c r="G215" s="71">
        <v>23.06</v>
      </c>
      <c r="H215" s="71"/>
      <c r="I215" s="71">
        <v>16.100000000000001</v>
      </c>
      <c r="J215" s="72">
        <v>3.9599999999999996E-2</v>
      </c>
      <c r="K215" s="72">
        <v>3.95E-2</v>
      </c>
      <c r="L215" s="72">
        <v>3.9300028856327884E-2</v>
      </c>
      <c r="M215" s="72">
        <v>3.9599999999999996E-2</v>
      </c>
      <c r="N215" s="70">
        <f>_xll.SNL.Clients.Office.Excel.Functions.SPG(N$2, "SP_RATE_VALUE", $A215)/100</f>
        <v>3.95E-2</v>
      </c>
      <c r="O215" s="72"/>
      <c r="P215" s="67">
        <f>_xll.SNL.Clients.Office.Excel.Functions.SPG(P$2, "IQ_BVPS", "FQ0", $A215)</f>
        <v>19.814</v>
      </c>
      <c r="Q215" s="67">
        <f>_xll.SNL.Clients.Office.Excel.Functions.SPG(Q$2, "IQ_BVPS", "FQ0", $A215)</f>
        <v>27.393999999999998</v>
      </c>
      <c r="R215" s="67">
        <f>_xll.SNL.Clients.Office.Excel.Functions.SPG(R$2, "IQ_BVPS", "FQ0", $A215)</f>
        <v>15.041</v>
      </c>
      <c r="S215" s="67">
        <f>_xll.SNL.Clients.Office.Excel.Functions.SPG(S$2, "IQ_BVPS", "FQ0", $A215)</f>
        <v>15.144</v>
      </c>
      <c r="T215" s="67">
        <f>_xll.SNL.Clients.Office.Excel.Functions.SPG(T$2, "IQ_BVPS", "FQ0", $A215)</f>
        <v>9.1839999999999993</v>
      </c>
      <c r="U215" s="67">
        <f>_xll.SNL.Clients.Office.Excel.Functions.SPG(U$2, "IQ_BVPS", "FQ0", $A215)</f>
        <v>17.041</v>
      </c>
      <c r="V215" s="67"/>
      <c r="W215" s="66">
        <f t="shared" si="31"/>
        <v>45805</v>
      </c>
      <c r="X215" s="92">
        <f t="shared" si="32"/>
        <v>1.1098213384475621</v>
      </c>
      <c r="Y215" s="92">
        <f t="shared" si="33"/>
        <v>1.1630284003796452</v>
      </c>
      <c r="Z215" s="92">
        <f t="shared" si="34"/>
        <v>1.0085765574097467</v>
      </c>
      <c r="AA215" s="92">
        <f t="shared" si="35"/>
        <v>0.96341785525620705</v>
      </c>
      <c r="AB215" s="92">
        <f t="shared" si="36"/>
        <v>0.84930313588850181</v>
      </c>
      <c r="AC215" s="92">
        <f t="shared" si="37"/>
        <v>1.3532069714218649</v>
      </c>
      <c r="AD215" s="92"/>
      <c r="AE215" s="95">
        <f t="shared" si="38"/>
        <v>45805</v>
      </c>
      <c r="AF215" s="93">
        <f>(_xll.SNL.Clients.Office.Excel.Functions.SPG(AF$2, "IQ_Common_div_declared", "FQ0", $A215)*4)/B215</f>
        <v>8.7312414733969987E-2</v>
      </c>
      <c r="AG215" s="93">
        <f>(_xll.SNL.Clients.Office.Excel.Functions.SPG(AG$2, "IQ_Common_div_declared", "FQ0", $A215)*4)/C215</f>
        <v>9.6672944130571259E-2</v>
      </c>
      <c r="AH215" s="93">
        <f>(_xll.SNL.Clients.Office.Excel.Functions.SPG(AH$2, "IQ_Common_div_declared", "FQ0", $A215)*4)/D215</f>
        <v>0.10283454185893211</v>
      </c>
      <c r="AI215" s="93">
        <f>(_xll.SNL.Clients.Office.Excel.Functions.SPG(AI$2, "IQ_Common_div_declared", "FQ0", $A215)*4)/E215</f>
        <v>0.10143934201507881</v>
      </c>
      <c r="AJ215" s="93">
        <f>(_xll.SNL.Clients.Office.Excel.Functions.SPG(AJ$2, "IQ_Common_div_declared", "FQ0", $A215)*4)/F215</f>
        <v>0.12820512820512822</v>
      </c>
      <c r="AK215" s="93">
        <f>(_xll.SNL.Clients.Office.Excel.Functions.SPG(AK$2, "IQ_Common_div_declared", "FQ0", $A215)*4)/G215</f>
        <v>9.1934084995663495E-2</v>
      </c>
    </row>
    <row r="216" spans="1:37" x14ac:dyDescent="0.25">
      <c r="A216" s="66">
        <f t="shared" si="39"/>
        <v>45804</v>
      </c>
      <c r="B216" s="71">
        <v>21.97</v>
      </c>
      <c r="C216" s="71">
        <v>31.92</v>
      </c>
      <c r="D216" s="71">
        <v>15.13</v>
      </c>
      <c r="E216" s="71">
        <v>14.57</v>
      </c>
      <c r="F216" s="71">
        <v>7.88</v>
      </c>
      <c r="G216" s="71">
        <v>22.98</v>
      </c>
      <c r="H216" s="71"/>
      <c r="I216" s="71">
        <v>16.100000000000001</v>
      </c>
      <c r="J216" s="72">
        <v>3.9199999999999999E-2</v>
      </c>
      <c r="K216" s="72">
        <v>3.9300000000000002E-2</v>
      </c>
      <c r="L216" s="72">
        <v>3.9500028869285941E-2</v>
      </c>
      <c r="M216" s="72">
        <v>3.9199999999999999E-2</v>
      </c>
      <c r="N216" s="70">
        <f>_xll.SNL.Clients.Office.Excel.Functions.SPG(N$2, "SP_RATE_VALUE", $A216)/100</f>
        <v>3.9300000000000002E-2</v>
      </c>
      <c r="O216" s="72"/>
      <c r="P216" s="67">
        <f>_xll.SNL.Clients.Office.Excel.Functions.SPG(P$2, "IQ_BVPS", "FQ0", $A216)</f>
        <v>19.814</v>
      </c>
      <c r="Q216" s="67">
        <f>_xll.SNL.Clients.Office.Excel.Functions.SPG(Q$2, "IQ_BVPS", "FQ0", $A216)</f>
        <v>27.393999999999998</v>
      </c>
      <c r="R216" s="67">
        <f>_xll.SNL.Clients.Office.Excel.Functions.SPG(R$2, "IQ_BVPS", "FQ0", $A216)</f>
        <v>15.041</v>
      </c>
      <c r="S216" s="67">
        <f>_xll.SNL.Clients.Office.Excel.Functions.SPG(S$2, "IQ_BVPS", "FQ0", $A216)</f>
        <v>15.144</v>
      </c>
      <c r="T216" s="67">
        <f>_xll.SNL.Clients.Office.Excel.Functions.SPG(T$2, "IQ_BVPS", "FQ0", $A216)</f>
        <v>9.1839999999999993</v>
      </c>
      <c r="U216" s="67">
        <f>_xll.SNL.Clients.Office.Excel.Functions.SPG(U$2, "IQ_BVPS", "FQ0", $A216)</f>
        <v>17.041</v>
      </c>
      <c r="V216" s="67"/>
      <c r="W216" s="66">
        <f t="shared" si="31"/>
        <v>45804</v>
      </c>
      <c r="X216" s="92">
        <f t="shared" si="32"/>
        <v>1.1088119511456545</v>
      </c>
      <c r="Y216" s="92">
        <f t="shared" si="33"/>
        <v>1.1652186610206616</v>
      </c>
      <c r="Z216" s="92">
        <f t="shared" si="34"/>
        <v>1.0059171597633136</v>
      </c>
      <c r="AA216" s="92">
        <f t="shared" si="35"/>
        <v>0.96209720021130485</v>
      </c>
      <c r="AB216" s="92">
        <f t="shared" si="36"/>
        <v>0.85801393728222997</v>
      </c>
      <c r="AC216" s="92">
        <f t="shared" si="37"/>
        <v>1.3485124112434717</v>
      </c>
      <c r="AD216" s="92"/>
      <c r="AE216" s="95">
        <f t="shared" si="38"/>
        <v>45804</v>
      </c>
      <c r="AF216" s="93">
        <f>(_xll.SNL.Clients.Office.Excel.Functions.SPG(AF$2, "IQ_Common_div_declared", "FQ0", $A216)*4)/B216</f>
        <v>8.7391898042785618E-2</v>
      </c>
      <c r="AG216" s="93">
        <f>(_xll.SNL.Clients.Office.Excel.Functions.SPG(AG$2, "IQ_Common_div_declared", "FQ0", $A216)*4)/C216</f>
        <v>9.6491228070175433E-2</v>
      </c>
      <c r="AH216" s="93">
        <f>(_xll.SNL.Clients.Office.Excel.Functions.SPG(AH$2, "IQ_Common_div_declared", "FQ0", $A216)*4)/D216</f>
        <v>0.10310641110376735</v>
      </c>
      <c r="AI216" s="93">
        <f>(_xll.SNL.Clients.Office.Excel.Functions.SPG(AI$2, "IQ_Common_div_declared", "FQ0", $A216)*4)/E216</f>
        <v>0.10157858613589567</v>
      </c>
      <c r="AJ216" s="93">
        <f>(_xll.SNL.Clients.Office.Excel.Functions.SPG(AJ$2, "IQ_Common_div_declared", "FQ0", $A216)*4)/F216</f>
        <v>0.12690355329949238</v>
      </c>
      <c r="AK216" s="93">
        <f>(_xll.SNL.Clients.Office.Excel.Functions.SPG(AK$2, "IQ_Common_div_declared", "FQ0", $A216)*4)/G216</f>
        <v>9.2254134029590956E-2</v>
      </c>
    </row>
    <row r="217" spans="1:37" x14ac:dyDescent="0.25">
      <c r="A217" s="66">
        <f t="shared" si="39"/>
        <v>45803</v>
      </c>
      <c r="B217" s="71">
        <v>21.59</v>
      </c>
      <c r="C217" s="71">
        <v>31.29</v>
      </c>
      <c r="D217" s="71">
        <v>14.95</v>
      </c>
      <c r="E217" s="71">
        <v>14.33</v>
      </c>
      <c r="F217" s="71">
        <v>7.69</v>
      </c>
      <c r="G217" s="71">
        <v>22.59</v>
      </c>
      <c r="H217" s="71"/>
      <c r="I217" s="71">
        <v>15.82</v>
      </c>
      <c r="J217" s="72">
        <v>0.04</v>
      </c>
      <c r="K217" s="72">
        <v>3.9599999999999996E-2</v>
      </c>
      <c r="L217" s="72">
        <v>3.8800461479289838E-2</v>
      </c>
      <c r="M217" s="72">
        <v>0.04</v>
      </c>
      <c r="N217" s="70">
        <f>_xll.SNL.Clients.Office.Excel.Functions.SPG(N$2, "SP_RATE_VALUE", $A217)/100</f>
        <v>3.9599999999999996E-2</v>
      </c>
      <c r="O217" s="72"/>
      <c r="P217" s="67">
        <f>_xll.SNL.Clients.Office.Excel.Functions.SPG(P$2, "IQ_BVPS", "FQ0", $A217)</f>
        <v>19.814</v>
      </c>
      <c r="Q217" s="67">
        <f>_xll.SNL.Clients.Office.Excel.Functions.SPG(Q$2, "IQ_BVPS", "FQ0", $A217)</f>
        <v>27.393999999999998</v>
      </c>
      <c r="R217" s="67">
        <f>_xll.SNL.Clients.Office.Excel.Functions.SPG(R$2, "IQ_BVPS", "FQ0", $A217)</f>
        <v>15.041</v>
      </c>
      <c r="S217" s="67">
        <f>_xll.SNL.Clients.Office.Excel.Functions.SPG(S$2, "IQ_BVPS", "FQ0", $A217)</f>
        <v>15.144</v>
      </c>
      <c r="T217" s="67">
        <f>_xll.SNL.Clients.Office.Excel.Functions.SPG(T$2, "IQ_BVPS", "FQ0", $A217)</f>
        <v>9.1839999999999993</v>
      </c>
      <c r="U217" s="67">
        <f>_xll.SNL.Clients.Office.Excel.Functions.SPG(U$2, "IQ_BVPS", "FQ0", $A217)</f>
        <v>17.041</v>
      </c>
      <c r="V217" s="67"/>
      <c r="W217" s="66">
        <f t="shared" si="31"/>
        <v>45803</v>
      </c>
      <c r="X217" s="92">
        <f t="shared" si="32"/>
        <v>1.0896335924094074</v>
      </c>
      <c r="Y217" s="92">
        <f t="shared" si="33"/>
        <v>1.1422209242899906</v>
      </c>
      <c r="Z217" s="92">
        <f t="shared" si="34"/>
        <v>0.99394987035436466</v>
      </c>
      <c r="AA217" s="92">
        <f t="shared" si="35"/>
        <v>0.9462493396724776</v>
      </c>
      <c r="AB217" s="92">
        <f t="shared" si="36"/>
        <v>0.83732578397212554</v>
      </c>
      <c r="AC217" s="92">
        <f t="shared" si="37"/>
        <v>1.3256264303738043</v>
      </c>
      <c r="AD217" s="92"/>
      <c r="AE217" s="95">
        <f t="shared" si="38"/>
        <v>45803</v>
      </c>
      <c r="AF217" s="93">
        <f>(_xll.SNL.Clients.Office.Excel.Functions.SPG(AF$2, "IQ_Common_div_declared", "FQ0", $A217)*4)/B217</f>
        <v>8.8930060213061601E-2</v>
      </c>
      <c r="AG217" s="93">
        <f>(_xll.SNL.Clients.Office.Excel.Functions.SPG(AG$2, "IQ_Common_div_declared", "FQ0", $A217)*4)/C217</f>
        <v>9.8434004474272932E-2</v>
      </c>
      <c r="AH217" s="93">
        <f>(_xll.SNL.Clients.Office.Excel.Functions.SPG(AH$2, "IQ_Common_div_declared", "FQ0", $A217)*4)/D217</f>
        <v>0.10434782608695653</v>
      </c>
      <c r="AI217" s="93">
        <f>(_xll.SNL.Clients.Office.Excel.Functions.SPG(AI$2, "IQ_Common_div_declared", "FQ0", $A217)*4)/E217</f>
        <v>0.10327983251919051</v>
      </c>
      <c r="AJ217" s="93">
        <f>(_xll.SNL.Clients.Office.Excel.Functions.SPG(AJ$2, "IQ_Common_div_declared", "FQ0", $A217)*4)/F217</f>
        <v>0.13003901170351104</v>
      </c>
      <c r="AK217" s="93">
        <f>(_xll.SNL.Clients.Office.Excel.Functions.SPG(AK$2, "IQ_Common_div_declared", "FQ0", $A217)*4)/G217</f>
        <v>9.3846834882691466E-2</v>
      </c>
    </row>
    <row r="218" spans="1:37" x14ac:dyDescent="0.25">
      <c r="A218" s="66">
        <f t="shared" si="39"/>
        <v>45800</v>
      </c>
      <c r="B218" s="71">
        <v>21.59</v>
      </c>
      <c r="C218" s="71">
        <v>31.29</v>
      </c>
      <c r="D218" s="71">
        <v>14.95</v>
      </c>
      <c r="E218" s="71">
        <v>14.33</v>
      </c>
      <c r="F218" s="71">
        <v>7.69</v>
      </c>
      <c r="G218" s="71">
        <v>22.59</v>
      </c>
      <c r="H218" s="71"/>
      <c r="I218" s="71">
        <v>15.82</v>
      </c>
      <c r="J218" s="72">
        <v>0.04</v>
      </c>
      <c r="K218" s="72">
        <v>3.9599999999999996E-2</v>
      </c>
      <c r="L218" s="72">
        <v>3.8800461479289838E-2</v>
      </c>
      <c r="M218" s="72">
        <v>0.04</v>
      </c>
      <c r="N218" s="70">
        <f>_xll.SNL.Clients.Office.Excel.Functions.SPG(N$2, "SP_RATE_VALUE", $A218)/100</f>
        <v>3.9599999999999996E-2</v>
      </c>
      <c r="O218" s="72"/>
      <c r="P218" s="67">
        <f>_xll.SNL.Clients.Office.Excel.Functions.SPG(P$2, "IQ_BVPS", "FQ0", $A218)</f>
        <v>19.814</v>
      </c>
      <c r="Q218" s="67">
        <f>_xll.SNL.Clients.Office.Excel.Functions.SPG(Q$2, "IQ_BVPS", "FQ0", $A218)</f>
        <v>27.393999999999998</v>
      </c>
      <c r="R218" s="67">
        <f>_xll.SNL.Clients.Office.Excel.Functions.SPG(R$2, "IQ_BVPS", "FQ0", $A218)</f>
        <v>15.041</v>
      </c>
      <c r="S218" s="67">
        <f>_xll.SNL.Clients.Office.Excel.Functions.SPG(S$2, "IQ_BVPS", "FQ0", $A218)</f>
        <v>15.144</v>
      </c>
      <c r="T218" s="67">
        <f>_xll.SNL.Clients.Office.Excel.Functions.SPG(T$2, "IQ_BVPS", "FQ0", $A218)</f>
        <v>9.1839999999999993</v>
      </c>
      <c r="U218" s="67">
        <f>_xll.SNL.Clients.Office.Excel.Functions.SPG(U$2, "IQ_BVPS", "FQ0", $A218)</f>
        <v>17.041</v>
      </c>
      <c r="V218" s="67"/>
      <c r="W218" s="66">
        <f t="shared" si="31"/>
        <v>45800</v>
      </c>
      <c r="X218" s="92">
        <f t="shared" si="32"/>
        <v>1.0896335924094074</v>
      </c>
      <c r="Y218" s="92">
        <f t="shared" si="33"/>
        <v>1.1422209242899906</v>
      </c>
      <c r="Z218" s="92">
        <f t="shared" si="34"/>
        <v>0.99394987035436466</v>
      </c>
      <c r="AA218" s="92">
        <f t="shared" si="35"/>
        <v>0.9462493396724776</v>
      </c>
      <c r="AB218" s="92">
        <f t="shared" si="36"/>
        <v>0.83732578397212554</v>
      </c>
      <c r="AC218" s="92">
        <f t="shared" si="37"/>
        <v>1.3256264303738043</v>
      </c>
      <c r="AD218" s="92"/>
      <c r="AE218" s="95">
        <f t="shared" si="38"/>
        <v>45800</v>
      </c>
      <c r="AF218" s="93">
        <f>(_xll.SNL.Clients.Office.Excel.Functions.SPG(AF$2, "IQ_Common_div_declared", "FQ0", $A218)*4)/B218</f>
        <v>8.8930060213061601E-2</v>
      </c>
      <c r="AG218" s="93">
        <f>(_xll.SNL.Clients.Office.Excel.Functions.SPG(AG$2, "IQ_Common_div_declared", "FQ0", $A218)*4)/C218</f>
        <v>9.8434004474272932E-2</v>
      </c>
      <c r="AH218" s="93">
        <f>(_xll.SNL.Clients.Office.Excel.Functions.SPG(AH$2, "IQ_Common_div_declared", "FQ0", $A218)*4)/D218</f>
        <v>0.10434782608695653</v>
      </c>
      <c r="AI218" s="93">
        <f>(_xll.SNL.Clients.Office.Excel.Functions.SPG(AI$2, "IQ_Common_div_declared", "FQ0", $A218)*4)/E218</f>
        <v>0.10327983251919051</v>
      </c>
      <c r="AJ218" s="93">
        <f>(_xll.SNL.Clients.Office.Excel.Functions.SPG(AJ$2, "IQ_Common_div_declared", "FQ0", $A218)*4)/F218</f>
        <v>0.13003901170351104</v>
      </c>
      <c r="AK218" s="93">
        <f>(_xll.SNL.Clients.Office.Excel.Functions.SPG(AK$2, "IQ_Common_div_declared", "FQ0", $A218)*4)/G218</f>
        <v>9.3846834882691466E-2</v>
      </c>
    </row>
    <row r="219" spans="1:37" x14ac:dyDescent="0.25">
      <c r="A219" s="66">
        <f t="shared" si="39"/>
        <v>45799</v>
      </c>
      <c r="B219" s="71">
        <v>21.52</v>
      </c>
      <c r="C219" s="71">
        <v>31.14</v>
      </c>
      <c r="D219" s="71">
        <v>14.89</v>
      </c>
      <c r="E219" s="71">
        <v>14.24</v>
      </c>
      <c r="F219" s="71">
        <v>7.55</v>
      </c>
      <c r="G219" s="71">
        <v>22.44</v>
      </c>
      <c r="H219" s="71"/>
      <c r="I219" s="71">
        <v>15.75</v>
      </c>
      <c r="J219" s="72">
        <v>0.04</v>
      </c>
      <c r="K219" s="72">
        <v>3.9900000000000005E-2</v>
      </c>
      <c r="L219" s="72">
        <v>3.9700028845229385E-2</v>
      </c>
      <c r="M219" s="72">
        <v>0.04</v>
      </c>
      <c r="N219" s="70">
        <f>_xll.SNL.Clients.Office.Excel.Functions.SPG(N$2, "SP_RATE_VALUE", $A219)/100</f>
        <v>3.9900000000000005E-2</v>
      </c>
      <c r="O219" s="72"/>
      <c r="P219" s="67">
        <f>_xll.SNL.Clients.Office.Excel.Functions.SPG(P$2, "IQ_BVPS", "FQ0", $A219)</f>
        <v>19.814</v>
      </c>
      <c r="Q219" s="67">
        <f>_xll.SNL.Clients.Office.Excel.Functions.SPG(Q$2, "IQ_BVPS", "FQ0", $A219)</f>
        <v>27.393999999999998</v>
      </c>
      <c r="R219" s="67">
        <f>_xll.SNL.Clients.Office.Excel.Functions.SPG(R$2, "IQ_BVPS", "FQ0", $A219)</f>
        <v>15.041</v>
      </c>
      <c r="S219" s="67">
        <f>_xll.SNL.Clients.Office.Excel.Functions.SPG(S$2, "IQ_BVPS", "FQ0", $A219)</f>
        <v>15.144</v>
      </c>
      <c r="T219" s="67">
        <f>_xll.SNL.Clients.Office.Excel.Functions.SPG(T$2, "IQ_BVPS", "FQ0", $A219)</f>
        <v>9.1839999999999993</v>
      </c>
      <c r="U219" s="67">
        <f>_xll.SNL.Clients.Office.Excel.Functions.SPG(U$2, "IQ_BVPS", "FQ0", $A219)</f>
        <v>17.041</v>
      </c>
      <c r="V219" s="67"/>
      <c r="W219" s="66">
        <f t="shared" si="31"/>
        <v>45799</v>
      </c>
      <c r="X219" s="92">
        <f t="shared" si="32"/>
        <v>1.0861007368527305</v>
      </c>
      <c r="Y219" s="92">
        <f t="shared" si="33"/>
        <v>1.1367452726874498</v>
      </c>
      <c r="Z219" s="92">
        <f t="shared" si="34"/>
        <v>0.98996077388471515</v>
      </c>
      <c r="AA219" s="92">
        <f t="shared" si="35"/>
        <v>0.94030639197041732</v>
      </c>
      <c r="AB219" s="92">
        <f t="shared" si="36"/>
        <v>0.82208188153310113</v>
      </c>
      <c r="AC219" s="92">
        <f t="shared" si="37"/>
        <v>1.3168241300393171</v>
      </c>
      <c r="AD219" s="92"/>
      <c r="AE219" s="95">
        <f t="shared" si="38"/>
        <v>45799</v>
      </c>
      <c r="AF219" s="93">
        <f>(_xll.SNL.Clients.Office.Excel.Functions.SPG(AF$2, "IQ_Common_div_declared", "FQ0", $A219)*4)/B219</f>
        <v>8.9219330855018583E-2</v>
      </c>
      <c r="AG219" s="93">
        <f>(_xll.SNL.Clients.Office.Excel.Functions.SPG(AG$2, "IQ_Common_div_declared", "FQ0", $A219)*4)/C219</f>
        <v>9.8908156711624923E-2</v>
      </c>
      <c r="AH219" s="93">
        <f>(_xll.SNL.Clients.Office.Excel.Functions.SPG(AH$2, "IQ_Common_div_declared", "FQ0", $A219)*4)/D219</f>
        <v>0.10476830087306917</v>
      </c>
      <c r="AI219" s="93">
        <f>(_xll.SNL.Clients.Office.Excel.Functions.SPG(AI$2, "IQ_Common_div_declared", "FQ0", $A219)*4)/E219</f>
        <v>0.10393258426966293</v>
      </c>
      <c r="AJ219" s="93">
        <f>(_xll.SNL.Clients.Office.Excel.Functions.SPG(AJ$2, "IQ_Common_div_declared", "FQ0", $A219)*4)/F219</f>
        <v>0.13245033112582782</v>
      </c>
      <c r="AK219" s="93">
        <f>(_xll.SNL.Clients.Office.Excel.Functions.SPG(AK$2, "IQ_Common_div_declared", "FQ0", $A219)*4)/G219</f>
        <v>9.4474153297682703E-2</v>
      </c>
    </row>
    <row r="220" spans="1:37" x14ac:dyDescent="0.25">
      <c r="A220" s="66">
        <f t="shared" si="39"/>
        <v>45798</v>
      </c>
      <c r="B220" s="71">
        <v>21.53</v>
      </c>
      <c r="C220" s="71">
        <v>31.16</v>
      </c>
      <c r="D220" s="71">
        <v>14.89</v>
      </c>
      <c r="E220" s="71">
        <v>14.3</v>
      </c>
      <c r="F220" s="71">
        <v>7.61</v>
      </c>
      <c r="G220" s="71">
        <v>22.56</v>
      </c>
      <c r="H220" s="71"/>
      <c r="I220" s="71">
        <v>15.75</v>
      </c>
      <c r="J220" s="72">
        <v>0.04</v>
      </c>
      <c r="K220" s="72">
        <v>0.04</v>
      </c>
      <c r="L220" s="72">
        <v>4.0000000000000036E-2</v>
      </c>
      <c r="M220" s="72">
        <v>0.04</v>
      </c>
      <c r="N220" s="70">
        <f>_xll.SNL.Clients.Office.Excel.Functions.SPG(N$2, "SP_RATE_VALUE", $A220)/100</f>
        <v>0.04</v>
      </c>
      <c r="O220" s="72"/>
      <c r="P220" s="67">
        <f>_xll.SNL.Clients.Office.Excel.Functions.SPG(P$2, "IQ_BVPS", "FQ0", $A220)</f>
        <v>19.814</v>
      </c>
      <c r="Q220" s="67">
        <f>_xll.SNL.Clients.Office.Excel.Functions.SPG(Q$2, "IQ_BVPS", "FQ0", $A220)</f>
        <v>27.393999999999998</v>
      </c>
      <c r="R220" s="67">
        <f>_xll.SNL.Clients.Office.Excel.Functions.SPG(R$2, "IQ_BVPS", "FQ0", $A220)</f>
        <v>15.041</v>
      </c>
      <c r="S220" s="67">
        <f>_xll.SNL.Clients.Office.Excel.Functions.SPG(S$2, "IQ_BVPS", "FQ0", $A220)</f>
        <v>15.144</v>
      </c>
      <c r="T220" s="67">
        <f>_xll.SNL.Clients.Office.Excel.Functions.SPG(T$2, "IQ_BVPS", "FQ0", $A220)</f>
        <v>9.1839999999999993</v>
      </c>
      <c r="U220" s="67">
        <f>_xll.SNL.Clients.Office.Excel.Functions.SPG(U$2, "IQ_BVPS", "FQ0", $A220)</f>
        <v>17.041</v>
      </c>
      <c r="V220" s="67"/>
      <c r="W220" s="66">
        <f t="shared" si="31"/>
        <v>45798</v>
      </c>
      <c r="X220" s="92">
        <f t="shared" si="32"/>
        <v>1.0866054305036843</v>
      </c>
      <c r="Y220" s="92">
        <f t="shared" si="33"/>
        <v>1.1374753595677887</v>
      </c>
      <c r="Z220" s="92">
        <f t="shared" si="34"/>
        <v>0.98996077388471515</v>
      </c>
      <c r="AA220" s="92">
        <f t="shared" si="35"/>
        <v>0.94426835710512413</v>
      </c>
      <c r="AB220" s="92">
        <f t="shared" si="36"/>
        <v>0.82861498257839727</v>
      </c>
      <c r="AC220" s="92">
        <f t="shared" si="37"/>
        <v>1.3238659703069067</v>
      </c>
      <c r="AD220" s="92"/>
      <c r="AE220" s="95">
        <f t="shared" si="38"/>
        <v>45798</v>
      </c>
      <c r="AF220" s="93">
        <f>(_xll.SNL.Clients.Office.Excel.Functions.SPG(AF$2, "IQ_Common_div_declared", "FQ0", $A220)*4)/B220</f>
        <v>8.9177891314444951E-2</v>
      </c>
      <c r="AG220" s="93">
        <f>(_xll.SNL.Clients.Office.Excel.Functions.SPG(AG$2, "IQ_Common_div_declared", "FQ0", $A220)*4)/C220</f>
        <v>9.8844672657252886E-2</v>
      </c>
      <c r="AH220" s="93">
        <f>(_xll.SNL.Clients.Office.Excel.Functions.SPG(AH$2, "IQ_Common_div_declared", "FQ0", $A220)*4)/D220</f>
        <v>0.10476830087306917</v>
      </c>
      <c r="AI220" s="93">
        <f>(_xll.SNL.Clients.Office.Excel.Functions.SPG(AI$2, "IQ_Common_div_declared", "FQ0", $A220)*4)/E220</f>
        <v>0.10349650349650349</v>
      </c>
      <c r="AJ220" s="93">
        <f>(_xll.SNL.Clients.Office.Excel.Functions.SPG(AJ$2, "IQ_Common_div_declared", "FQ0", $A220)*4)/F220</f>
        <v>0.13140604467805519</v>
      </c>
      <c r="AK220" s="93">
        <f>(_xll.SNL.Clients.Office.Excel.Functions.SPG(AK$2, "IQ_Common_div_declared", "FQ0", $A220)*4)/G220</f>
        <v>9.397163120567377E-2</v>
      </c>
    </row>
    <row r="221" spans="1:37" x14ac:dyDescent="0.25">
      <c r="A221" s="66">
        <f t="shared" si="39"/>
        <v>45797</v>
      </c>
      <c r="B221" s="71">
        <v>21.99</v>
      </c>
      <c r="C221" s="71">
        <v>31.97</v>
      </c>
      <c r="D221" s="71">
        <v>15.18</v>
      </c>
      <c r="E221" s="71">
        <v>14.65</v>
      </c>
      <c r="F221" s="71">
        <v>7.74</v>
      </c>
      <c r="G221" s="71">
        <v>23.05</v>
      </c>
      <c r="H221" s="71"/>
      <c r="I221" s="71">
        <v>16.149999999999999</v>
      </c>
      <c r="J221" s="72">
        <v>3.9699999999999999E-2</v>
      </c>
      <c r="K221" s="72">
        <v>3.95E-2</v>
      </c>
      <c r="L221" s="72">
        <v>3.9100115410508618E-2</v>
      </c>
      <c r="M221" s="72">
        <v>3.9699999999999999E-2</v>
      </c>
      <c r="N221" s="70">
        <f>_xll.SNL.Clients.Office.Excel.Functions.SPG(N$2, "SP_RATE_VALUE", $A221)/100</f>
        <v>3.95E-2</v>
      </c>
      <c r="O221" s="72"/>
      <c r="P221" s="67">
        <f>_xll.SNL.Clients.Office.Excel.Functions.SPG(P$2, "IQ_BVPS", "FQ0", $A221)</f>
        <v>19.814</v>
      </c>
      <c r="Q221" s="67">
        <f>_xll.SNL.Clients.Office.Excel.Functions.SPG(Q$2, "IQ_BVPS", "FQ0", $A221)</f>
        <v>27.393999999999998</v>
      </c>
      <c r="R221" s="67">
        <f>_xll.SNL.Clients.Office.Excel.Functions.SPG(R$2, "IQ_BVPS", "FQ0", $A221)</f>
        <v>15.041</v>
      </c>
      <c r="S221" s="67">
        <f>_xll.SNL.Clients.Office.Excel.Functions.SPG(S$2, "IQ_BVPS", "FQ0", $A221)</f>
        <v>15.144</v>
      </c>
      <c r="T221" s="67">
        <f>_xll.SNL.Clients.Office.Excel.Functions.SPG(T$2, "IQ_BVPS", "FQ0", $A221)</f>
        <v>9.1839999999999993</v>
      </c>
      <c r="U221" s="67">
        <f>_xll.SNL.Clients.Office.Excel.Functions.SPG(U$2, "IQ_BVPS", "FQ0", $A221)</f>
        <v>17.041</v>
      </c>
      <c r="V221" s="67"/>
      <c r="W221" s="66">
        <f t="shared" si="31"/>
        <v>45797</v>
      </c>
      <c r="X221" s="92">
        <f t="shared" si="32"/>
        <v>1.1098213384475621</v>
      </c>
      <c r="Y221" s="92">
        <f t="shared" si="33"/>
        <v>1.1670438782215085</v>
      </c>
      <c r="Z221" s="92">
        <f t="shared" si="34"/>
        <v>1.0092414068213549</v>
      </c>
      <c r="AA221" s="92">
        <f t="shared" si="35"/>
        <v>0.96737982039091386</v>
      </c>
      <c r="AB221" s="92">
        <f t="shared" si="36"/>
        <v>0.84277003484320567</v>
      </c>
      <c r="AC221" s="92">
        <f t="shared" si="37"/>
        <v>1.3526201513995657</v>
      </c>
      <c r="AD221" s="92"/>
      <c r="AE221" s="95">
        <f t="shared" si="38"/>
        <v>45797</v>
      </c>
      <c r="AF221" s="93">
        <f>(_xll.SNL.Clients.Office.Excel.Functions.SPG(AF$2, "IQ_Common_div_declared", "FQ0", $A221)*4)/B221</f>
        <v>8.7312414733969987E-2</v>
      </c>
      <c r="AG221" s="93">
        <f>(_xll.SNL.Clients.Office.Excel.Functions.SPG(AG$2, "IQ_Common_div_declared", "FQ0", $A221)*4)/C221</f>
        <v>9.6340319049108544E-2</v>
      </c>
      <c r="AH221" s="93">
        <f>(_xll.SNL.Clients.Office.Excel.Functions.SPG(AH$2, "IQ_Common_div_declared", "FQ0", $A221)*4)/D221</f>
        <v>0.10276679841897234</v>
      </c>
      <c r="AI221" s="93">
        <f>(_xll.SNL.Clients.Office.Excel.Functions.SPG(AI$2, "IQ_Common_div_declared", "FQ0", $A221)*4)/E221</f>
        <v>0.10102389078498293</v>
      </c>
      <c r="AJ221" s="93">
        <f>(_xll.SNL.Clients.Office.Excel.Functions.SPG(AJ$2, "IQ_Common_div_declared", "FQ0", $A221)*4)/F221</f>
        <v>0.12919896640826872</v>
      </c>
      <c r="AK221" s="93">
        <f>(_xll.SNL.Clients.Office.Excel.Functions.SPG(AK$2, "IQ_Common_div_declared", "FQ0", $A221)*4)/G221</f>
        <v>9.1973969631236441E-2</v>
      </c>
    </row>
    <row r="222" spans="1:37" x14ac:dyDescent="0.25">
      <c r="A222" s="66">
        <f t="shared" si="39"/>
        <v>45796</v>
      </c>
      <c r="B222" s="71">
        <v>21.91</v>
      </c>
      <c r="C222" s="71">
        <v>31.9</v>
      </c>
      <c r="D222" s="71">
        <v>15.06</v>
      </c>
      <c r="E222" s="71">
        <v>14.72</v>
      </c>
      <c r="F222" s="71">
        <v>7.77</v>
      </c>
      <c r="G222" s="71">
        <v>22.79</v>
      </c>
      <c r="H222" s="71"/>
      <c r="I222" s="71">
        <v>16.149999999999999</v>
      </c>
      <c r="J222" s="72">
        <v>3.9699999999999999E-2</v>
      </c>
      <c r="K222" s="72">
        <v>3.95E-2</v>
      </c>
      <c r="L222" s="72">
        <v>3.9100115410508618E-2</v>
      </c>
      <c r="M222" s="72">
        <v>3.9699999999999999E-2</v>
      </c>
      <c r="N222" s="70">
        <f>_xll.SNL.Clients.Office.Excel.Functions.SPG(N$2, "SP_RATE_VALUE", $A222)/100</f>
        <v>3.95E-2</v>
      </c>
      <c r="O222" s="72"/>
      <c r="P222" s="67">
        <f>_xll.SNL.Clients.Office.Excel.Functions.SPG(P$2, "IQ_BVPS", "FQ0", $A222)</f>
        <v>19.814</v>
      </c>
      <c r="Q222" s="67">
        <f>_xll.SNL.Clients.Office.Excel.Functions.SPG(Q$2, "IQ_BVPS", "FQ0", $A222)</f>
        <v>27.393999999999998</v>
      </c>
      <c r="R222" s="67">
        <f>_xll.SNL.Clients.Office.Excel.Functions.SPG(R$2, "IQ_BVPS", "FQ0", $A222)</f>
        <v>15.041</v>
      </c>
      <c r="S222" s="67">
        <f>_xll.SNL.Clients.Office.Excel.Functions.SPG(S$2, "IQ_BVPS", "FQ0", $A222)</f>
        <v>15.144</v>
      </c>
      <c r="T222" s="67">
        <f>_xll.SNL.Clients.Office.Excel.Functions.SPG(T$2, "IQ_BVPS", "FQ0", $A222)</f>
        <v>9.1839999999999993</v>
      </c>
      <c r="U222" s="67">
        <f>_xll.SNL.Clients.Office.Excel.Functions.SPG(U$2, "IQ_BVPS", "FQ0", $A222)</f>
        <v>17.041</v>
      </c>
      <c r="V222" s="67"/>
      <c r="W222" s="66">
        <f t="shared" si="31"/>
        <v>45796</v>
      </c>
      <c r="X222" s="92">
        <f t="shared" si="32"/>
        <v>1.1057837892399314</v>
      </c>
      <c r="Y222" s="92">
        <f t="shared" si="33"/>
        <v>1.1644885741403228</v>
      </c>
      <c r="Z222" s="92">
        <f t="shared" si="34"/>
        <v>1.0012632138820556</v>
      </c>
      <c r="AA222" s="92">
        <f t="shared" si="35"/>
        <v>0.97200211304807183</v>
      </c>
      <c r="AB222" s="92">
        <f t="shared" si="36"/>
        <v>0.84603658536585369</v>
      </c>
      <c r="AC222" s="92">
        <f t="shared" si="37"/>
        <v>1.3373628308197876</v>
      </c>
      <c r="AD222" s="92"/>
      <c r="AE222" s="95">
        <f t="shared" si="38"/>
        <v>45796</v>
      </c>
      <c r="AF222" s="93">
        <f>(_xll.SNL.Clients.Office.Excel.Functions.SPG(AF$2, "IQ_Common_div_declared", "FQ0", $A222)*4)/B222</f>
        <v>8.7631218621633949E-2</v>
      </c>
      <c r="AG222" s="93">
        <f>(_xll.SNL.Clients.Office.Excel.Functions.SPG(AG$2, "IQ_Common_div_declared", "FQ0", $A222)*4)/C222</f>
        <v>9.6551724137931047E-2</v>
      </c>
      <c r="AH222" s="93">
        <f>(_xll.SNL.Clients.Office.Excel.Functions.SPG(AH$2, "IQ_Common_div_declared", "FQ0", $A222)*4)/D222</f>
        <v>0.10358565737051793</v>
      </c>
      <c r="AI222" s="93">
        <f>(_xll.SNL.Clients.Office.Excel.Functions.SPG(AI$2, "IQ_Common_div_declared", "FQ0", $A222)*4)/E222</f>
        <v>0.10054347826086955</v>
      </c>
      <c r="AJ222" s="93">
        <f>(_xll.SNL.Clients.Office.Excel.Functions.SPG(AJ$2, "IQ_Common_div_declared", "FQ0", $A222)*4)/F222</f>
        <v>0.1287001287001287</v>
      </c>
      <c r="AK222" s="93">
        <f>(_xll.SNL.Clients.Office.Excel.Functions.SPG(AK$2, "IQ_Common_div_declared", "FQ0", $A222)*4)/G222</f>
        <v>9.3023255813953501E-2</v>
      </c>
    </row>
    <row r="223" spans="1:37" x14ac:dyDescent="0.25">
      <c r="A223" s="66">
        <f t="shared" si="39"/>
        <v>45793</v>
      </c>
      <c r="B223" s="71">
        <v>21.91</v>
      </c>
      <c r="C223" s="71">
        <v>31.64</v>
      </c>
      <c r="D223" s="71">
        <v>15.04</v>
      </c>
      <c r="E223" s="71">
        <v>14.71</v>
      </c>
      <c r="F223" s="71">
        <v>7.75</v>
      </c>
      <c r="G223" s="71">
        <v>22.69</v>
      </c>
      <c r="H223" s="71"/>
      <c r="I223" s="71">
        <v>16.07</v>
      </c>
      <c r="J223" s="72">
        <v>3.9800000000000002E-2</v>
      </c>
      <c r="K223" s="72">
        <v>3.95E-2</v>
      </c>
      <c r="L223" s="72">
        <v>3.8900259640347823E-2</v>
      </c>
      <c r="M223" s="72">
        <v>3.9800000000000002E-2</v>
      </c>
      <c r="N223" s="70">
        <f>_xll.SNL.Clients.Office.Excel.Functions.SPG(N$2, "SP_RATE_VALUE", $A223)/100</f>
        <v>3.95E-2</v>
      </c>
      <c r="O223" s="72"/>
      <c r="P223" s="67">
        <f>_xll.SNL.Clients.Office.Excel.Functions.SPG(P$2, "IQ_BVPS", "FQ0", $A223)</f>
        <v>19.814</v>
      </c>
      <c r="Q223" s="67">
        <f>_xll.SNL.Clients.Office.Excel.Functions.SPG(Q$2, "IQ_BVPS", "FQ0", $A223)</f>
        <v>27.393999999999998</v>
      </c>
      <c r="R223" s="67">
        <f>_xll.SNL.Clients.Office.Excel.Functions.SPG(R$2, "IQ_BVPS", "FQ0", $A223)</f>
        <v>15.041</v>
      </c>
      <c r="S223" s="67">
        <f>_xll.SNL.Clients.Office.Excel.Functions.SPG(S$2, "IQ_BVPS", "FQ0", $A223)</f>
        <v>15.144</v>
      </c>
      <c r="T223" s="67">
        <f>_xll.SNL.Clients.Office.Excel.Functions.SPG(T$2, "IQ_BVPS", "FQ0", $A223)</f>
        <v>9.1839999999999993</v>
      </c>
      <c r="U223" s="67">
        <f>_xll.SNL.Clients.Office.Excel.Functions.SPG(U$2, "IQ_BVPS", "FQ0", $A223)</f>
        <v>17.041</v>
      </c>
      <c r="V223" s="67"/>
      <c r="W223" s="66">
        <f t="shared" si="31"/>
        <v>45793</v>
      </c>
      <c r="X223" s="92">
        <f t="shared" si="32"/>
        <v>1.1057837892399314</v>
      </c>
      <c r="Y223" s="92">
        <f t="shared" si="33"/>
        <v>1.1549974446959188</v>
      </c>
      <c r="Z223" s="92">
        <f t="shared" si="34"/>
        <v>0.9999335150588391</v>
      </c>
      <c r="AA223" s="92">
        <f t="shared" si="35"/>
        <v>0.97134178552562078</v>
      </c>
      <c r="AB223" s="92">
        <f t="shared" si="36"/>
        <v>0.84385888501742168</v>
      </c>
      <c r="AC223" s="92">
        <f t="shared" si="37"/>
        <v>1.3314946305967961</v>
      </c>
      <c r="AD223" s="92"/>
      <c r="AE223" s="95">
        <f t="shared" si="38"/>
        <v>45793</v>
      </c>
      <c r="AF223" s="93">
        <f>(_xll.SNL.Clients.Office.Excel.Functions.SPG(AF$2, "IQ_Common_div_declared", "FQ0", $A223)*4)/B223</f>
        <v>8.7631218621633949E-2</v>
      </c>
      <c r="AG223" s="93">
        <f>(_xll.SNL.Clients.Office.Excel.Functions.SPG(AG$2, "IQ_Common_div_declared", "FQ0", $A223)*4)/C223</f>
        <v>9.7345132743362831E-2</v>
      </c>
      <c r="AH223" s="93">
        <f>(_xll.SNL.Clients.Office.Excel.Functions.SPG(AH$2, "IQ_Common_div_declared", "FQ0", $A223)*4)/D223</f>
        <v>0.10372340425531916</v>
      </c>
      <c r="AI223" s="93">
        <f>(_xll.SNL.Clients.Office.Excel.Functions.SPG(AI$2, "IQ_Common_div_declared", "FQ0", $A223)*4)/E223</f>
        <v>0.10061182868796736</v>
      </c>
      <c r="AJ223" s="93">
        <f>(_xll.SNL.Clients.Office.Excel.Functions.SPG(AJ$2, "IQ_Common_div_declared", "FQ0", $A223)*4)/F223</f>
        <v>0.12903225806451613</v>
      </c>
      <c r="AK223" s="93">
        <f>(_xll.SNL.Clients.Office.Excel.Functions.SPG(AK$2, "IQ_Common_div_declared", "FQ0", $A223)*4)/G223</f>
        <v>9.3433230498016745E-2</v>
      </c>
    </row>
    <row r="224" spans="1:37" x14ac:dyDescent="0.25">
      <c r="A224" s="66">
        <f t="shared" si="39"/>
        <v>45792</v>
      </c>
      <c r="B224" s="71">
        <v>21.67</v>
      </c>
      <c r="C224" s="71">
        <v>31.34</v>
      </c>
      <c r="D224" s="71">
        <v>14.94</v>
      </c>
      <c r="E224" s="71">
        <v>14.6</v>
      </c>
      <c r="F224" s="71">
        <v>7.72</v>
      </c>
      <c r="G224" s="71">
        <v>22.3</v>
      </c>
      <c r="H224" s="71"/>
      <c r="I224" s="71">
        <v>15.95</v>
      </c>
      <c r="J224" s="72">
        <v>3.9599999999999996E-2</v>
      </c>
      <c r="K224" s="72">
        <v>3.95E-2</v>
      </c>
      <c r="L224" s="72">
        <v>3.9300028856327884E-2</v>
      </c>
      <c r="M224" s="72">
        <v>3.9599999999999996E-2</v>
      </c>
      <c r="N224" s="70">
        <f>_xll.SNL.Clients.Office.Excel.Functions.SPG(N$2, "SP_RATE_VALUE", $A224)/100</f>
        <v>3.95E-2</v>
      </c>
      <c r="O224" s="72"/>
      <c r="P224" s="67">
        <f>_xll.SNL.Clients.Office.Excel.Functions.SPG(P$2, "IQ_BVPS", "FQ0", $A224)</f>
        <v>19.814</v>
      </c>
      <c r="Q224" s="67">
        <f>_xll.SNL.Clients.Office.Excel.Functions.SPG(Q$2, "IQ_BVPS", "FQ0", $A224)</f>
        <v>27.393999999999998</v>
      </c>
      <c r="R224" s="67">
        <f>_xll.SNL.Clients.Office.Excel.Functions.SPG(R$2, "IQ_BVPS", "FQ0", $A224)</f>
        <v>15.041</v>
      </c>
      <c r="S224" s="67">
        <f>_xll.SNL.Clients.Office.Excel.Functions.SPG(S$2, "IQ_BVPS", "FQ0", $A224)</f>
        <v>15.144</v>
      </c>
      <c r="T224" s="67">
        <f>_xll.SNL.Clients.Office.Excel.Functions.SPG(T$2, "IQ_BVPS", "FQ0", $A224)</f>
        <v>9.1839999999999993</v>
      </c>
      <c r="U224" s="67">
        <f>_xll.SNL.Clients.Office.Excel.Functions.SPG(U$2, "IQ_BVPS", "FQ0", $A224)</f>
        <v>17.041</v>
      </c>
      <c r="V224" s="67"/>
      <c r="W224" s="66">
        <f t="shared" si="31"/>
        <v>45792</v>
      </c>
      <c r="X224" s="92">
        <f t="shared" si="32"/>
        <v>1.0936711416170386</v>
      </c>
      <c r="Y224" s="92">
        <f t="shared" si="33"/>
        <v>1.1440461414908374</v>
      </c>
      <c r="Z224" s="92">
        <f t="shared" si="34"/>
        <v>0.99328502094275639</v>
      </c>
      <c r="AA224" s="92">
        <f t="shared" si="35"/>
        <v>0.9640781827786582</v>
      </c>
      <c r="AB224" s="92">
        <f t="shared" si="36"/>
        <v>0.84059233449477355</v>
      </c>
      <c r="AC224" s="92">
        <f t="shared" si="37"/>
        <v>1.3086086497271288</v>
      </c>
      <c r="AD224" s="92"/>
      <c r="AE224" s="95">
        <f t="shared" si="38"/>
        <v>45792</v>
      </c>
      <c r="AF224" s="93">
        <f>(_xll.SNL.Clients.Office.Excel.Functions.SPG(AF$2, "IQ_Common_div_declared", "FQ0", $A224)*4)/B224</f>
        <v>8.8601753576372858E-2</v>
      </c>
      <c r="AG224" s="93">
        <f>(_xll.SNL.Clients.Office.Excel.Functions.SPG(AG$2, "IQ_Common_div_declared", "FQ0", $A224)*4)/C224</f>
        <v>9.8276962348436511E-2</v>
      </c>
      <c r="AH224" s="93">
        <f>(_xll.SNL.Clients.Office.Excel.Functions.SPG(AH$2, "IQ_Common_div_declared", "FQ0", $A224)*4)/D224</f>
        <v>0.10441767068273093</v>
      </c>
      <c r="AI224" s="93">
        <f>(_xll.SNL.Clients.Office.Excel.Functions.SPG(AI$2, "IQ_Common_div_declared", "FQ0", $A224)*4)/E224</f>
        <v>0.10136986301369863</v>
      </c>
      <c r="AJ224" s="93">
        <f>(_xll.SNL.Clients.Office.Excel.Functions.SPG(AJ$2, "IQ_Common_div_declared", "FQ0", $A224)*4)/F224</f>
        <v>0.1295336787564767</v>
      </c>
      <c r="AK224" s="93">
        <f>(_xll.SNL.Clients.Office.Excel.Functions.SPG(AK$2, "IQ_Common_div_declared", "FQ0", $A224)*4)/G224</f>
        <v>9.5067264573991034E-2</v>
      </c>
    </row>
    <row r="225" spans="1:37" x14ac:dyDescent="0.25">
      <c r="A225" s="66">
        <f t="shared" si="39"/>
        <v>45791</v>
      </c>
      <c r="B225" s="71">
        <v>21.63</v>
      </c>
      <c r="C225" s="71">
        <v>31.22</v>
      </c>
      <c r="D225" s="71">
        <v>14.88</v>
      </c>
      <c r="E225" s="71">
        <v>14.65</v>
      </c>
      <c r="F225" s="71">
        <v>7.68</v>
      </c>
      <c r="G225" s="71">
        <v>22.39</v>
      </c>
      <c r="H225" s="71"/>
      <c r="I225" s="71">
        <v>15.92</v>
      </c>
      <c r="J225" s="72">
        <v>4.0500000000000001E-2</v>
      </c>
      <c r="K225" s="72">
        <v>4.0500000000000001E-2</v>
      </c>
      <c r="L225" s="72">
        <v>4.049999999999998E-2</v>
      </c>
      <c r="M225" s="72">
        <v>4.0500000000000001E-2</v>
      </c>
      <c r="N225" s="70">
        <f>_xll.SNL.Clients.Office.Excel.Functions.SPG(N$2, "SP_RATE_VALUE", $A225)/100</f>
        <v>4.0500000000000001E-2</v>
      </c>
      <c r="O225" s="72"/>
      <c r="P225" s="67">
        <f>_xll.SNL.Clients.Office.Excel.Functions.SPG(P$2, "IQ_BVPS", "FQ0", $A225)</f>
        <v>19.814</v>
      </c>
      <c r="Q225" s="67">
        <f>_xll.SNL.Clients.Office.Excel.Functions.SPG(Q$2, "IQ_BVPS", "FQ0", $A225)</f>
        <v>27.393999999999998</v>
      </c>
      <c r="R225" s="67">
        <f>_xll.SNL.Clients.Office.Excel.Functions.SPG(R$2, "IQ_BVPS", "FQ0", $A225)</f>
        <v>15.041</v>
      </c>
      <c r="S225" s="67">
        <f>_xll.SNL.Clients.Office.Excel.Functions.SPG(S$2, "IQ_BVPS", "FQ0", $A225)</f>
        <v>15.144</v>
      </c>
      <c r="T225" s="67">
        <f>_xll.SNL.Clients.Office.Excel.Functions.SPG(T$2, "IQ_BVPS", "FQ0", $A225)</f>
        <v>9.1839999999999993</v>
      </c>
      <c r="U225" s="67">
        <f>_xll.SNL.Clients.Office.Excel.Functions.SPG(U$2, "IQ_BVPS", "FQ0", $A225)</f>
        <v>17.041</v>
      </c>
      <c r="V225" s="67"/>
      <c r="W225" s="66">
        <f t="shared" si="31"/>
        <v>45791</v>
      </c>
      <c r="X225" s="92">
        <f t="shared" si="32"/>
        <v>1.091652367013223</v>
      </c>
      <c r="Y225" s="92">
        <f t="shared" si="33"/>
        <v>1.1396656202088049</v>
      </c>
      <c r="Z225" s="92">
        <f t="shared" si="34"/>
        <v>0.98929592447310688</v>
      </c>
      <c r="AA225" s="92">
        <f t="shared" si="35"/>
        <v>0.96737982039091386</v>
      </c>
      <c r="AB225" s="92">
        <f t="shared" si="36"/>
        <v>0.83623693379790942</v>
      </c>
      <c r="AC225" s="92">
        <f t="shared" si="37"/>
        <v>1.3138900299278211</v>
      </c>
      <c r="AD225" s="92"/>
      <c r="AE225" s="95">
        <f t="shared" si="38"/>
        <v>45791</v>
      </c>
      <c r="AF225" s="93">
        <f>(_xll.SNL.Clients.Office.Excel.Functions.SPG(AF$2, "IQ_Common_div_declared", "FQ0", $A225)*4)/B225</f>
        <v>8.8765603328710127E-2</v>
      </c>
      <c r="AG225" s="93">
        <f>(_xll.SNL.Clients.Office.Excel.Functions.SPG(AG$2, "IQ_Common_div_declared", "FQ0", $A225)*4)/C225</f>
        <v>9.8654708520179379E-2</v>
      </c>
      <c r="AH225" s="93">
        <f>(_xll.SNL.Clients.Office.Excel.Functions.SPG(AH$2, "IQ_Common_div_declared", "FQ0", $A225)*4)/D225</f>
        <v>0.10483870967741936</v>
      </c>
      <c r="AI225" s="93">
        <f>(_xll.SNL.Clients.Office.Excel.Functions.SPG(AI$2, "IQ_Common_div_declared", "FQ0", $A225)*4)/E225</f>
        <v>0.10102389078498293</v>
      </c>
      <c r="AJ225" s="93">
        <f>(_xll.SNL.Clients.Office.Excel.Functions.SPG(AJ$2, "IQ_Common_div_declared", "FQ0", $A225)*4)/F225</f>
        <v>0.13020833333333334</v>
      </c>
      <c r="AK225" s="93">
        <f>(_xll.SNL.Clients.Office.Excel.Functions.SPG(AK$2, "IQ_Common_div_declared", "FQ0", $A225)*4)/G225</f>
        <v>9.4685127288968288E-2</v>
      </c>
    </row>
    <row r="226" spans="1:37" x14ac:dyDescent="0.25">
      <c r="A226" s="66">
        <f t="shared" si="39"/>
        <v>45790</v>
      </c>
      <c r="B226" s="71">
        <v>21.78</v>
      </c>
      <c r="C226" s="71">
        <v>31.12</v>
      </c>
      <c r="D226" s="71">
        <v>14.87</v>
      </c>
      <c r="E226" s="71">
        <v>14.58</v>
      </c>
      <c r="F226" s="71">
        <v>7.62</v>
      </c>
      <c r="G226" s="71">
        <v>22.26</v>
      </c>
      <c r="H226" s="71"/>
      <c r="I226" s="71">
        <v>15.93</v>
      </c>
      <c r="J226" s="72">
        <v>4.0199999999999993E-2</v>
      </c>
      <c r="K226" s="72">
        <v>0.04</v>
      </c>
      <c r="L226" s="72">
        <v>3.9600115355036714E-2</v>
      </c>
      <c r="M226" s="72">
        <v>4.0199999999999993E-2</v>
      </c>
      <c r="N226" s="70">
        <f>_xll.SNL.Clients.Office.Excel.Functions.SPG(N$2, "SP_RATE_VALUE", $A226)/100</f>
        <v>0.04</v>
      </c>
      <c r="O226" s="72"/>
      <c r="P226" s="67">
        <f>_xll.SNL.Clients.Office.Excel.Functions.SPG(P$2, "IQ_BVPS", "FQ0", $A226)</f>
        <v>19.814</v>
      </c>
      <c r="Q226" s="67">
        <f>_xll.SNL.Clients.Office.Excel.Functions.SPG(Q$2, "IQ_BVPS", "FQ0", $A226)</f>
        <v>27.393999999999998</v>
      </c>
      <c r="R226" s="67">
        <f>_xll.SNL.Clients.Office.Excel.Functions.SPG(R$2, "IQ_BVPS", "FQ0", $A226)</f>
        <v>15.041</v>
      </c>
      <c r="S226" s="67">
        <f>_xll.SNL.Clients.Office.Excel.Functions.SPG(S$2, "IQ_BVPS", "FQ0", $A226)</f>
        <v>15.144</v>
      </c>
      <c r="T226" s="67">
        <f>_xll.SNL.Clients.Office.Excel.Functions.SPG(T$2, "IQ_BVPS", "FQ0", $A226)</f>
        <v>9.1839999999999993</v>
      </c>
      <c r="U226" s="67">
        <f>_xll.SNL.Clients.Office.Excel.Functions.SPG(U$2, "IQ_BVPS", "FQ0", $A226)</f>
        <v>17.041</v>
      </c>
      <c r="V226" s="67"/>
      <c r="W226" s="66">
        <f t="shared" si="31"/>
        <v>45790</v>
      </c>
      <c r="X226" s="92">
        <f t="shared" si="32"/>
        <v>1.0992227717775311</v>
      </c>
      <c r="Y226" s="92">
        <f t="shared" si="33"/>
        <v>1.1360151858071112</v>
      </c>
      <c r="Z226" s="92">
        <f t="shared" si="34"/>
        <v>0.9886310750614985</v>
      </c>
      <c r="AA226" s="92">
        <f t="shared" si="35"/>
        <v>0.96275752773375589</v>
      </c>
      <c r="AB226" s="92">
        <f t="shared" si="36"/>
        <v>0.82970383275261328</v>
      </c>
      <c r="AC226" s="92">
        <f t="shared" si="37"/>
        <v>1.3062613696379322</v>
      </c>
      <c r="AD226" s="92"/>
      <c r="AE226" s="95">
        <f t="shared" si="38"/>
        <v>45790</v>
      </c>
      <c r="AF226" s="93">
        <f>(_xll.SNL.Clients.Office.Excel.Functions.SPG(AF$2, "IQ_Common_div_declared", "FQ0", $A226)*4)/B226</f>
        <v>8.8154269972451779E-2</v>
      </c>
      <c r="AG226" s="93">
        <f>(_xll.SNL.Clients.Office.Excel.Functions.SPG(AG$2, "IQ_Common_div_declared", "FQ0", $A226)*4)/C226</f>
        <v>9.8971722365038553E-2</v>
      </c>
      <c r="AH226" s="93">
        <f>(_xll.SNL.Clients.Office.Excel.Functions.SPG(AH$2, "IQ_Common_div_declared", "FQ0", $A226)*4)/D226</f>
        <v>0.10490921318090116</v>
      </c>
      <c r="AI226" s="93">
        <f>(_xll.SNL.Clients.Office.Excel.Functions.SPG(AI$2, "IQ_Common_div_declared", "FQ0", $A226)*4)/E226</f>
        <v>0.10150891632373114</v>
      </c>
      <c r="AJ226" s="93">
        <f>(_xll.SNL.Clients.Office.Excel.Functions.SPG(AJ$2, "IQ_Common_div_declared", "FQ0", $A226)*4)/F226</f>
        <v>0.13123359580052493</v>
      </c>
      <c r="AK226" s="93">
        <f>(_xll.SNL.Clients.Office.Excel.Functions.SPG(AK$2, "IQ_Common_div_declared", "FQ0", $A226)*4)/G226</f>
        <v>9.5238095238095233E-2</v>
      </c>
    </row>
    <row r="227" spans="1:37" x14ac:dyDescent="0.25">
      <c r="A227" s="66">
        <f t="shared" si="39"/>
        <v>45789</v>
      </c>
      <c r="B227" s="71">
        <v>21.59</v>
      </c>
      <c r="C227" s="71">
        <v>30.62</v>
      </c>
      <c r="D227" s="71">
        <v>14.785</v>
      </c>
      <c r="E227" s="71">
        <v>14.37</v>
      </c>
      <c r="F227" s="71">
        <v>7.43</v>
      </c>
      <c r="G227" s="71">
        <v>21.81</v>
      </c>
      <c r="H227" s="71"/>
      <c r="I227" s="71">
        <v>15.79</v>
      </c>
      <c r="J227" s="72">
        <v>3.9800000000000002E-2</v>
      </c>
      <c r="K227" s="72">
        <v>3.9699999999999999E-2</v>
      </c>
      <c r="L227" s="72">
        <v>3.9500028850777413E-2</v>
      </c>
      <c r="M227" s="72">
        <v>3.9800000000000002E-2</v>
      </c>
      <c r="N227" s="70">
        <f>_xll.SNL.Clients.Office.Excel.Functions.SPG(N$2, "SP_RATE_VALUE", $A227)/100</f>
        <v>3.9699999999999999E-2</v>
      </c>
      <c r="O227" s="72"/>
      <c r="P227" s="67">
        <f>_xll.SNL.Clients.Office.Excel.Functions.SPG(P$2, "IQ_BVPS", "FQ0", $A227)</f>
        <v>19.814</v>
      </c>
      <c r="Q227" s="67">
        <f>_xll.SNL.Clients.Office.Excel.Functions.SPG(Q$2, "IQ_BVPS", "FQ0", $A227)</f>
        <v>27.393999999999998</v>
      </c>
      <c r="R227" s="67">
        <f>_xll.SNL.Clients.Office.Excel.Functions.SPG(R$2, "IQ_BVPS", "FQ0", $A227)</f>
        <v>15.041</v>
      </c>
      <c r="S227" s="67">
        <f>_xll.SNL.Clients.Office.Excel.Functions.SPG(S$2, "IQ_BVPS", "FQ0", $A227)</f>
        <v>15.144</v>
      </c>
      <c r="T227" s="67">
        <f>_xll.SNL.Clients.Office.Excel.Functions.SPG(T$2, "IQ_BVPS", "FQ0", $A227)</f>
        <v>9.1839999999999993</v>
      </c>
      <c r="U227" s="67">
        <f>_xll.SNL.Clients.Office.Excel.Functions.SPG(U$2, "IQ_BVPS", "FQ0", $A227)</f>
        <v>17.041</v>
      </c>
      <c r="V227" s="67"/>
      <c r="W227" s="66">
        <f t="shared" si="31"/>
        <v>45789</v>
      </c>
      <c r="X227" s="92">
        <f t="shared" si="32"/>
        <v>1.0896335924094074</v>
      </c>
      <c r="Y227" s="92">
        <f t="shared" si="33"/>
        <v>1.1177630137986421</v>
      </c>
      <c r="Z227" s="92">
        <f t="shared" si="34"/>
        <v>0.98297985506282826</v>
      </c>
      <c r="AA227" s="92">
        <f t="shared" si="35"/>
        <v>0.94889064976228199</v>
      </c>
      <c r="AB227" s="92">
        <f t="shared" si="36"/>
        <v>0.80901567944250874</v>
      </c>
      <c r="AC227" s="92">
        <f t="shared" si="37"/>
        <v>1.2798544686344697</v>
      </c>
      <c r="AD227" s="92"/>
      <c r="AE227" s="95">
        <f t="shared" si="38"/>
        <v>45789</v>
      </c>
      <c r="AF227" s="93">
        <f>(_xll.SNL.Clients.Office.Excel.Functions.SPG(AF$2, "IQ_Common_div_declared", "FQ0", $A227)*4)/B227</f>
        <v>8.8930060213061601E-2</v>
      </c>
      <c r="AG227" s="93">
        <f>(_xll.SNL.Clients.Office.Excel.Functions.SPG(AG$2, "IQ_Common_div_declared", "FQ0", $A227)*4)/C227</f>
        <v>0.10058785107772697</v>
      </c>
      <c r="AH227" s="93">
        <f>(_xll.SNL.Clients.Office.Excel.Functions.SPG(AH$2, "IQ_Common_div_declared", "FQ0", $A227)*4)/D227</f>
        <v>0.10551234359147785</v>
      </c>
      <c r="AI227" s="93">
        <f>(_xll.SNL.Clients.Office.Excel.Functions.SPG(AI$2, "IQ_Common_div_declared", "FQ0", $A227)*4)/E227</f>
        <v>0.10299234516353514</v>
      </c>
      <c r="AJ227" s="93">
        <f>(_xll.SNL.Clients.Office.Excel.Functions.SPG(AJ$2, "IQ_Common_div_declared", "FQ0", $A227)*4)/F227</f>
        <v>0.13458950201884254</v>
      </c>
      <c r="AK227" s="93">
        <f>(_xll.SNL.Clients.Office.Excel.Functions.SPG(AK$2, "IQ_Common_div_declared", "FQ0", $A227)*4)/G227</f>
        <v>9.7203117835855127E-2</v>
      </c>
    </row>
    <row r="228" spans="1:37" x14ac:dyDescent="0.25">
      <c r="A228" s="66">
        <f t="shared" si="39"/>
        <v>45786</v>
      </c>
      <c r="B228" s="71">
        <v>21.06</v>
      </c>
      <c r="C228" s="71">
        <v>29.77</v>
      </c>
      <c r="D228" s="71">
        <v>14.46</v>
      </c>
      <c r="E228" s="71">
        <v>13.89</v>
      </c>
      <c r="F228" s="71">
        <v>7.2</v>
      </c>
      <c r="G228" s="71">
        <v>21.27</v>
      </c>
      <c r="H228" s="71"/>
      <c r="I228" s="71">
        <v>15.34</v>
      </c>
      <c r="J228" s="72">
        <v>3.8800000000000001E-2</v>
      </c>
      <c r="K228" s="72">
        <v>3.85E-2</v>
      </c>
      <c r="L228" s="72">
        <v>3.7900259890266019E-2</v>
      </c>
      <c r="M228" s="72">
        <v>3.8800000000000001E-2</v>
      </c>
      <c r="N228" s="70">
        <f>_xll.SNL.Clients.Office.Excel.Functions.SPG(N$2, "SP_RATE_VALUE", $A228)/100</f>
        <v>3.85E-2</v>
      </c>
      <c r="O228" s="72"/>
      <c r="P228" s="67">
        <f>_xll.SNL.Clients.Office.Excel.Functions.SPG(P$2, "IQ_BVPS", "FQ0", $A228)</f>
        <v>19.814</v>
      </c>
      <c r="Q228" s="67">
        <f>_xll.SNL.Clients.Office.Excel.Functions.SPG(Q$2, "IQ_BVPS", "FQ0", $A228)</f>
        <v>27.393999999999998</v>
      </c>
      <c r="R228" s="67">
        <f>_xll.SNL.Clients.Office.Excel.Functions.SPG(R$2, "IQ_BVPS", "FQ0", $A228)</f>
        <v>15.041</v>
      </c>
      <c r="S228" s="67">
        <f>_xll.SNL.Clients.Office.Excel.Functions.SPG(S$2, "IQ_BVPS", "FQ0", $A228)</f>
        <v>15.144</v>
      </c>
      <c r="T228" s="67">
        <f>_xll.SNL.Clients.Office.Excel.Functions.SPG(T$2, "IQ_BVPS", "FQ0", $A228)</f>
        <v>9.1839999999999993</v>
      </c>
      <c r="U228" s="67">
        <f>_xll.SNL.Clients.Office.Excel.Functions.SPG(U$2, "IQ_BVPS", "FQ0", $A228)</f>
        <v>17.041</v>
      </c>
      <c r="V228" s="67"/>
      <c r="W228" s="66">
        <f t="shared" si="31"/>
        <v>45786</v>
      </c>
      <c r="X228" s="92">
        <f t="shared" si="32"/>
        <v>1.0628848289088522</v>
      </c>
      <c r="Y228" s="92">
        <f t="shared" si="33"/>
        <v>1.0867343213842449</v>
      </c>
      <c r="Z228" s="92">
        <f t="shared" si="34"/>
        <v>0.96137224918555952</v>
      </c>
      <c r="AA228" s="92">
        <f t="shared" si="35"/>
        <v>0.9171949286846276</v>
      </c>
      <c r="AB228" s="92">
        <f t="shared" si="36"/>
        <v>0.78397212543554018</v>
      </c>
      <c r="AC228" s="92">
        <f t="shared" si="37"/>
        <v>1.2481661874303152</v>
      </c>
      <c r="AD228" s="92"/>
      <c r="AE228" s="95">
        <f t="shared" si="38"/>
        <v>45786</v>
      </c>
      <c r="AF228" s="93">
        <f>(_xll.SNL.Clients.Office.Excel.Functions.SPG(AF$2, "IQ_Common_div_declared", "FQ0", $A228)*4)/B228</f>
        <v>9.1168091168091173E-2</v>
      </c>
      <c r="AG228" s="93">
        <f>(_xll.SNL.Clients.Office.Excel.Functions.SPG(AG$2, "IQ_Common_div_declared", "FQ0", $A228)*4)/C228</f>
        <v>0.10345985891837421</v>
      </c>
      <c r="AH228" s="93">
        <f>(_xll.SNL.Clients.Office.Excel.Functions.SPG(AH$2, "IQ_Common_div_declared", "FQ0", $A228)*4)/D228</f>
        <v>0.10788381742738588</v>
      </c>
      <c r="AI228" s="93">
        <f>(_xll.SNL.Clients.Office.Excel.Functions.SPG(AI$2, "IQ_Common_div_declared", "FQ0", $A228)*4)/E228</f>
        <v>0.10655147588192944</v>
      </c>
      <c r="AJ228" s="93">
        <f>(_xll.SNL.Clients.Office.Excel.Functions.SPG(AJ$2, "IQ_Common_div_declared", "FQ0", $A228)*4)/F228</f>
        <v>0.1388888888888889</v>
      </c>
      <c r="AK228" s="93">
        <f>(_xll.SNL.Clients.Office.Excel.Functions.SPG(AK$2, "IQ_Common_div_declared", "FQ0", $A228)*4)/G228</f>
        <v>9.9670897978373307E-2</v>
      </c>
    </row>
    <row r="229" spans="1:37" x14ac:dyDescent="0.25">
      <c r="A229" s="66">
        <f t="shared" si="39"/>
        <v>45785</v>
      </c>
      <c r="B229" s="71">
        <v>21</v>
      </c>
      <c r="C229" s="71">
        <v>29.74</v>
      </c>
      <c r="D229" s="71">
        <v>14.37</v>
      </c>
      <c r="E229" s="71">
        <v>13.88</v>
      </c>
      <c r="F229" s="71">
        <v>7.1</v>
      </c>
      <c r="G229" s="71">
        <v>21.16</v>
      </c>
      <c r="H229" s="71"/>
      <c r="I229" s="71">
        <v>15.32</v>
      </c>
      <c r="J229" s="72">
        <v>3.9E-2</v>
      </c>
      <c r="K229" s="72">
        <v>3.85E-2</v>
      </c>
      <c r="L229" s="72">
        <v>3.7500721732138809E-2</v>
      </c>
      <c r="M229" s="72">
        <v>3.9E-2</v>
      </c>
      <c r="N229" s="70">
        <f>_xll.SNL.Clients.Office.Excel.Functions.SPG(N$2, "SP_RATE_VALUE", $A229)/100</f>
        <v>3.85E-2</v>
      </c>
      <c r="O229" s="72"/>
      <c r="P229" s="67">
        <f>_xll.SNL.Clients.Office.Excel.Functions.SPG(P$2, "IQ_BVPS", "FQ0", $A229)</f>
        <v>19.814</v>
      </c>
      <c r="Q229" s="67">
        <f>_xll.SNL.Clients.Office.Excel.Functions.SPG(Q$2, "IQ_BVPS", "FQ0", $A229)</f>
        <v>27.393999999999998</v>
      </c>
      <c r="R229" s="67">
        <f>_xll.SNL.Clients.Office.Excel.Functions.SPG(R$2, "IQ_BVPS", "FQ0", $A229)</f>
        <v>15.041</v>
      </c>
      <c r="S229" s="67">
        <f>_xll.SNL.Clients.Office.Excel.Functions.SPG(S$2, "IQ_BVPS", "FQ0", $A229)</f>
        <v>15.144</v>
      </c>
      <c r="T229" s="67">
        <f>_xll.SNL.Clients.Office.Excel.Functions.SPG(T$2, "IQ_BVPS", "FQ0", $A229)</f>
        <v>9.1839999999999993</v>
      </c>
      <c r="U229" s="67">
        <f>_xll.SNL.Clients.Office.Excel.Functions.SPG(U$2, "IQ_BVPS", "FQ0", $A229)</f>
        <v>17.041</v>
      </c>
      <c r="V229" s="67"/>
      <c r="W229" s="66">
        <f t="shared" si="31"/>
        <v>45785</v>
      </c>
      <c r="X229" s="92">
        <f t="shared" si="32"/>
        <v>1.0598566670031291</v>
      </c>
      <c r="Y229" s="92">
        <f t="shared" si="33"/>
        <v>1.0856391910637366</v>
      </c>
      <c r="Z229" s="92">
        <f t="shared" si="34"/>
        <v>0.95538860448108498</v>
      </c>
      <c r="AA229" s="92">
        <f t="shared" si="35"/>
        <v>0.91653460116217644</v>
      </c>
      <c r="AB229" s="92">
        <f t="shared" si="36"/>
        <v>0.7730836236933798</v>
      </c>
      <c r="AC229" s="92">
        <f t="shared" si="37"/>
        <v>1.2417111671850243</v>
      </c>
      <c r="AD229" s="92"/>
      <c r="AE229" s="95">
        <f t="shared" si="38"/>
        <v>45785</v>
      </c>
      <c r="AF229" s="93">
        <f>(_xll.SNL.Clients.Office.Excel.Functions.SPG(AF$2, "IQ_Common_div_declared", "FQ0", $A229)*4)/B229</f>
        <v>9.1428571428571428E-2</v>
      </c>
      <c r="AG229" s="93">
        <f>(_xll.SNL.Clients.Office.Excel.Functions.SPG(AG$2, "IQ_Common_div_declared", "FQ0", $A229)*4)/C229</f>
        <v>0.1035642232683255</v>
      </c>
      <c r="AH229" s="93">
        <f>(_xll.SNL.Clients.Office.Excel.Functions.SPG(AH$2, "IQ_Common_div_declared", "FQ0", $A229)*4)/D229</f>
        <v>0.10855949895615867</v>
      </c>
      <c r="AI229" s="93">
        <f>(_xll.SNL.Clients.Office.Excel.Functions.SPG(AI$2, "IQ_Common_div_declared", "FQ0", $A229)*4)/E229</f>
        <v>0.10662824207492795</v>
      </c>
      <c r="AJ229" s="93">
        <f>(_xll.SNL.Clients.Office.Excel.Functions.SPG(AJ$2, "IQ_Common_div_declared", "FQ0", $A229)*4)/F229</f>
        <v>0.14084507042253522</v>
      </c>
      <c r="AK229" s="93">
        <f>(_xll.SNL.Clients.Office.Excel.Functions.SPG(AK$2, "IQ_Common_div_declared", "FQ0", $A229)*4)/G229</f>
        <v>0.1001890359168242</v>
      </c>
    </row>
    <row r="230" spans="1:37" x14ac:dyDescent="0.25">
      <c r="A230" s="66">
        <f t="shared" si="39"/>
        <v>45784</v>
      </c>
      <c r="B230" s="71">
        <v>20.785</v>
      </c>
      <c r="C230" s="71">
        <v>29.71</v>
      </c>
      <c r="D230" s="71">
        <v>14.18</v>
      </c>
      <c r="E230" s="71">
        <v>13.71</v>
      </c>
      <c r="F230" s="71">
        <v>6.61</v>
      </c>
      <c r="G230" s="71">
        <v>20.86</v>
      </c>
      <c r="H230" s="71"/>
      <c r="I230" s="71">
        <v>15.16</v>
      </c>
      <c r="J230" s="72">
        <v>3.78E-2</v>
      </c>
      <c r="K230" s="72">
        <v>3.7200000000000004E-2</v>
      </c>
      <c r="L230" s="72">
        <v>3.6001040462388723E-2</v>
      </c>
      <c r="M230" s="72">
        <v>3.78E-2</v>
      </c>
      <c r="N230" s="70">
        <f>_xll.SNL.Clients.Office.Excel.Functions.SPG(N$2, "SP_RATE_VALUE", $A230)/100</f>
        <v>3.7200000000000004E-2</v>
      </c>
      <c r="O230" s="72"/>
      <c r="P230" s="67">
        <f>_xll.SNL.Clients.Office.Excel.Functions.SPG(P$2, "IQ_BVPS", "FQ0", $A230)</f>
        <v>19.814</v>
      </c>
      <c r="Q230" s="67">
        <f>_xll.SNL.Clients.Office.Excel.Functions.SPG(Q$2, "IQ_BVPS", "FQ0", $A230)</f>
        <v>27.393999999999998</v>
      </c>
      <c r="R230" s="67">
        <f>_xll.SNL.Clients.Office.Excel.Functions.SPG(R$2, "IQ_BVPS", "FQ0", $A230)</f>
        <v>15.041</v>
      </c>
      <c r="S230" s="67">
        <f>_xll.SNL.Clients.Office.Excel.Functions.SPG(S$2, "IQ_BVPS", "FQ0", $A230)</f>
        <v>15.144</v>
      </c>
      <c r="T230" s="67">
        <f>_xll.SNL.Clients.Office.Excel.Functions.SPG(T$2, "IQ_BVPS", "FQ0", $A230)</f>
        <v>9.2279999999999998</v>
      </c>
      <c r="U230" s="67">
        <f>_xll.SNL.Clients.Office.Excel.Functions.SPG(U$2, "IQ_BVPS", "FQ0", $A230)</f>
        <v>17.041</v>
      </c>
      <c r="V230" s="67"/>
      <c r="W230" s="66">
        <f t="shared" si="31"/>
        <v>45784</v>
      </c>
      <c r="X230" s="92">
        <f t="shared" si="32"/>
        <v>1.0490057535076209</v>
      </c>
      <c r="Y230" s="92">
        <f t="shared" si="33"/>
        <v>1.0845440607432286</v>
      </c>
      <c r="Z230" s="92">
        <f t="shared" si="34"/>
        <v>0.94275646566052784</v>
      </c>
      <c r="AA230" s="92">
        <f t="shared" si="35"/>
        <v>0.90530903328050716</v>
      </c>
      <c r="AB230" s="92">
        <f t="shared" si="36"/>
        <v>0.71629822280017341</v>
      </c>
      <c r="AC230" s="92">
        <f t="shared" si="37"/>
        <v>1.2241065665160495</v>
      </c>
      <c r="AD230" s="92"/>
      <c r="AE230" s="95">
        <f t="shared" si="38"/>
        <v>45784</v>
      </c>
      <c r="AF230" s="93">
        <f>(_xll.SNL.Clients.Office.Excel.Functions.SPG(AF$2, "IQ_Common_div_declared", "FQ0", $A230)*4)/B230</f>
        <v>9.23743083954775E-2</v>
      </c>
      <c r="AG230" s="93">
        <f>(_xll.SNL.Clients.Office.Excel.Functions.SPG(AG$2, "IQ_Common_div_declared", "FQ0", $A230)*4)/C230</f>
        <v>0.10366879838438237</v>
      </c>
      <c r="AH230" s="93">
        <f>(_xll.SNL.Clients.Office.Excel.Functions.SPG(AH$2, "IQ_Common_div_declared", "FQ0", $A230)*4)/D230</f>
        <v>0.11001410437235544</v>
      </c>
      <c r="AI230" s="93">
        <f>(_xll.SNL.Clients.Office.Excel.Functions.SPG(AI$2, "IQ_Common_div_declared", "FQ0", $A230)*4)/E230</f>
        <v>0.10795040116703136</v>
      </c>
      <c r="AJ230" s="93">
        <f>(_xll.SNL.Clients.Office.Excel.Functions.SPG(AJ$2, "IQ_Common_div_declared", "FQ0", $A230)*4)/F230</f>
        <v>0.20574886535552195</v>
      </c>
      <c r="AK230" s="93">
        <f>(_xll.SNL.Clients.Office.Excel.Functions.SPG(AK$2, "IQ_Common_div_declared", "FQ0", $A230)*4)/G230</f>
        <v>0.10162991371045063</v>
      </c>
    </row>
    <row r="231" spans="1:37" x14ac:dyDescent="0.25">
      <c r="A231" s="66">
        <f t="shared" si="39"/>
        <v>45783</v>
      </c>
      <c r="B231" s="71">
        <v>20.68</v>
      </c>
      <c r="C231" s="71">
        <v>29.45</v>
      </c>
      <c r="D231" s="71">
        <v>14.19</v>
      </c>
      <c r="E231" s="71">
        <v>13.72</v>
      </c>
      <c r="F231" s="71">
        <v>6.72</v>
      </c>
      <c r="G231" s="71">
        <v>20.86</v>
      </c>
      <c r="H231" s="71"/>
      <c r="I231" s="71">
        <v>15.21</v>
      </c>
      <c r="J231" s="72">
        <v>3.78E-2</v>
      </c>
      <c r="K231" s="72">
        <v>3.73E-2</v>
      </c>
      <c r="L231" s="72">
        <v>3.6300722566537935E-2</v>
      </c>
      <c r="M231" s="72">
        <v>3.78E-2</v>
      </c>
      <c r="N231" s="70">
        <f>_xll.SNL.Clients.Office.Excel.Functions.SPG(N$2, "SP_RATE_VALUE", $A231)/100</f>
        <v>3.73E-2</v>
      </c>
      <c r="O231" s="72"/>
      <c r="P231" s="67">
        <f>_xll.SNL.Clients.Office.Excel.Functions.SPG(P$2, "IQ_BVPS", "FQ0", $A231)</f>
        <v>19.814</v>
      </c>
      <c r="Q231" s="67">
        <f>_xll.SNL.Clients.Office.Excel.Functions.SPG(Q$2, "IQ_BVPS", "FQ0", $A231)</f>
        <v>27.385000000000002</v>
      </c>
      <c r="R231" s="67">
        <f>_xll.SNL.Clients.Office.Excel.Functions.SPG(R$2, "IQ_BVPS", "FQ0", $A231)</f>
        <v>15.041</v>
      </c>
      <c r="S231" s="67">
        <f>_xll.SNL.Clients.Office.Excel.Functions.SPG(S$2, "IQ_BVPS", "FQ0", $A231)</f>
        <v>15.255000000000001</v>
      </c>
      <c r="T231" s="67">
        <f>_xll.SNL.Clients.Office.Excel.Functions.SPG(T$2, "IQ_BVPS", "FQ0", $A231)</f>
        <v>9.2279999999999998</v>
      </c>
      <c r="U231" s="67">
        <f>_xll.SNL.Clients.Office.Excel.Functions.SPG(U$2, "IQ_BVPS", "FQ0", $A231)</f>
        <v>17.041</v>
      </c>
      <c r="V231" s="67"/>
      <c r="W231" s="66">
        <f t="shared" si="31"/>
        <v>45783</v>
      </c>
      <c r="X231" s="92">
        <f t="shared" si="32"/>
        <v>1.0437064701726053</v>
      </c>
      <c r="Y231" s="92">
        <f t="shared" si="33"/>
        <v>1.0754062442943215</v>
      </c>
      <c r="Z231" s="92">
        <f t="shared" si="34"/>
        <v>0.94342131507213611</v>
      </c>
      <c r="AA231" s="92">
        <f t="shared" si="35"/>
        <v>0.89937725335955421</v>
      </c>
      <c r="AB231" s="92">
        <f t="shared" si="36"/>
        <v>0.72821846553966185</v>
      </c>
      <c r="AC231" s="92">
        <f t="shared" si="37"/>
        <v>1.2241065665160495</v>
      </c>
      <c r="AD231" s="92"/>
      <c r="AE231" s="95">
        <f t="shared" si="38"/>
        <v>45783</v>
      </c>
      <c r="AF231" s="93">
        <f>(_xll.SNL.Clients.Office.Excel.Functions.SPG(AF$2, "IQ_Common_div_declared", "FQ0", $A231)*4)/B231</f>
        <v>9.2843326885880081E-2</v>
      </c>
      <c r="AG231" s="93">
        <f>(_xll.SNL.Clients.Office.Excel.Functions.SPG(AG$2, "IQ_Common_div_declared", "FQ0", $A231)*4)/C231</f>
        <v>0.10458404074702887</v>
      </c>
      <c r="AH231" s="93">
        <f>(_xll.SNL.Clients.Office.Excel.Functions.SPG(AH$2, "IQ_Common_div_declared", "FQ0", $A231)*4)/D231</f>
        <v>0.10993657505285413</v>
      </c>
      <c r="AI231" s="93">
        <f>(_xll.SNL.Clients.Office.Excel.Functions.SPG(AI$2, "IQ_Common_div_declared", "FQ0", $A231)*4)/E231</f>
        <v>0.10787172011661807</v>
      </c>
      <c r="AJ231" s="93">
        <f>(_xll.SNL.Clients.Office.Excel.Functions.SPG(AJ$2, "IQ_Common_div_declared", "FQ0", $A231)*4)/F231</f>
        <v>0.20238095238095241</v>
      </c>
      <c r="AK231" s="93">
        <f>(_xll.SNL.Clients.Office.Excel.Functions.SPG(AK$2, "IQ_Common_div_declared", "FQ0", $A231)*4)/G231</f>
        <v>0.10162991371045063</v>
      </c>
    </row>
    <row r="232" spans="1:37" x14ac:dyDescent="0.25">
      <c r="A232" s="66">
        <f t="shared" si="39"/>
        <v>45782</v>
      </c>
      <c r="B232" s="71">
        <v>20.53</v>
      </c>
      <c r="C232" s="71">
        <v>29.44</v>
      </c>
      <c r="D232" s="71">
        <v>14.13</v>
      </c>
      <c r="E232" s="71">
        <v>13.84</v>
      </c>
      <c r="F232" s="71">
        <v>6.61</v>
      </c>
      <c r="G232" s="71">
        <v>20.69</v>
      </c>
      <c r="H232" s="71"/>
      <c r="I232" s="71">
        <v>15.1</v>
      </c>
      <c r="J232" s="72">
        <v>3.8300000000000001E-2</v>
      </c>
      <c r="K232" s="72">
        <v>3.78E-2</v>
      </c>
      <c r="L232" s="72">
        <v>3.6800722218637283E-2</v>
      </c>
      <c r="M232" s="72">
        <v>3.8300000000000001E-2</v>
      </c>
      <c r="N232" s="70">
        <f>_xll.SNL.Clients.Office.Excel.Functions.SPG(N$2, "SP_RATE_VALUE", $A232)/100</f>
        <v>3.78E-2</v>
      </c>
      <c r="O232" s="72"/>
      <c r="P232" s="67">
        <f>_xll.SNL.Clients.Office.Excel.Functions.SPG(P$2, "IQ_BVPS", "FQ0", $A232)</f>
        <v>19.814</v>
      </c>
      <c r="Q232" s="67">
        <f>_xll.SNL.Clients.Office.Excel.Functions.SPG(Q$2, "IQ_BVPS", "FQ0", $A232)</f>
        <v>27.385000000000002</v>
      </c>
      <c r="R232" s="67">
        <f>_xll.SNL.Clients.Office.Excel.Functions.SPG(R$2, "IQ_BVPS", "FQ0", $A232)</f>
        <v>15.041</v>
      </c>
      <c r="S232" s="67">
        <f>_xll.SNL.Clients.Office.Excel.Functions.SPG(S$2, "IQ_BVPS", "FQ0", $A232)</f>
        <v>15.255000000000001</v>
      </c>
      <c r="T232" s="67">
        <f>_xll.SNL.Clients.Office.Excel.Functions.SPG(T$2, "IQ_BVPS", "FQ0", $A232)</f>
        <v>9.2279999999999998</v>
      </c>
      <c r="U232" s="67">
        <f>_xll.SNL.Clients.Office.Excel.Functions.SPG(U$2, "IQ_BVPS", "FQ0", $A232)</f>
        <v>17.041</v>
      </c>
      <c r="V232" s="67"/>
      <c r="W232" s="66">
        <f t="shared" si="31"/>
        <v>45782</v>
      </c>
      <c r="X232" s="92">
        <f t="shared" si="32"/>
        <v>1.0361360654082972</v>
      </c>
      <c r="Y232" s="92">
        <f t="shared" si="33"/>
        <v>1.0750410808836954</v>
      </c>
      <c r="Z232" s="92">
        <f t="shared" si="34"/>
        <v>0.9394322186024866</v>
      </c>
      <c r="AA232" s="92">
        <f t="shared" si="35"/>
        <v>0.90724352671255315</v>
      </c>
      <c r="AB232" s="92">
        <f t="shared" si="36"/>
        <v>0.71629822280017341</v>
      </c>
      <c r="AC232" s="92">
        <f t="shared" si="37"/>
        <v>1.2141306261369638</v>
      </c>
      <c r="AD232" s="92"/>
      <c r="AE232" s="95">
        <f t="shared" si="38"/>
        <v>45782</v>
      </c>
      <c r="AF232" s="93">
        <f>(_xll.SNL.Clients.Office.Excel.Functions.SPG(AF$2, "IQ_Common_div_declared", "FQ0", $A232)*4)/B232</f>
        <v>9.3521675596687767E-2</v>
      </c>
      <c r="AG232" s="93">
        <f>(_xll.SNL.Clients.Office.Excel.Functions.SPG(AG$2, "IQ_Common_div_declared", "FQ0", $A232)*4)/C232</f>
        <v>0.1046195652173913</v>
      </c>
      <c r="AH232" s="93">
        <f>(_xll.SNL.Clients.Office.Excel.Functions.SPG(AH$2, "IQ_Common_div_declared", "FQ0", $A232)*4)/D232</f>
        <v>0.11040339702760085</v>
      </c>
      <c r="AI232" s="93">
        <f>(_xll.SNL.Clients.Office.Excel.Functions.SPG(AI$2, "IQ_Common_div_declared", "FQ0", $A232)*4)/E232</f>
        <v>0.1069364161849711</v>
      </c>
      <c r="AJ232" s="93">
        <f>(_xll.SNL.Clients.Office.Excel.Functions.SPG(AJ$2, "IQ_Common_div_declared", "FQ0", $A232)*4)/F232</f>
        <v>0.20574886535552195</v>
      </c>
      <c r="AK232" s="93">
        <f>(_xll.SNL.Clients.Office.Excel.Functions.SPG(AK$2, "IQ_Common_div_declared", "FQ0", $A232)*4)/G232</f>
        <v>0.10246495891735137</v>
      </c>
    </row>
    <row r="233" spans="1:37" x14ac:dyDescent="0.25">
      <c r="A233" s="66">
        <f t="shared" si="39"/>
        <v>45779</v>
      </c>
      <c r="B233" s="71">
        <v>20.8</v>
      </c>
      <c r="C233" s="71">
        <v>29.65</v>
      </c>
      <c r="D233" s="71">
        <v>14.33</v>
      </c>
      <c r="E233" s="71">
        <v>14.07</v>
      </c>
      <c r="F233" s="71">
        <v>6.75</v>
      </c>
      <c r="G233" s="71">
        <v>20.87</v>
      </c>
      <c r="H233" s="71"/>
      <c r="I233" s="71">
        <v>15.37</v>
      </c>
      <c r="J233" s="72">
        <v>3.8300000000000001E-2</v>
      </c>
      <c r="K233" s="72">
        <v>3.8199999999999998E-2</v>
      </c>
      <c r="L233" s="72">
        <v>3.8000028892455795E-2</v>
      </c>
      <c r="M233" s="72">
        <v>3.8300000000000001E-2</v>
      </c>
      <c r="N233" s="70">
        <f>_xll.SNL.Clients.Office.Excel.Functions.SPG(N$2, "SP_RATE_VALUE", $A233)/100</f>
        <v>3.8199999999999998E-2</v>
      </c>
      <c r="O233" s="72"/>
      <c r="P233" s="67">
        <f>_xll.SNL.Clients.Office.Excel.Functions.SPG(P$2, "IQ_BVPS", "FQ0", $A233)</f>
        <v>19.814</v>
      </c>
      <c r="Q233" s="67">
        <f>_xll.SNL.Clients.Office.Excel.Functions.SPG(Q$2, "IQ_BVPS", "FQ0", $A233)</f>
        <v>27.385000000000002</v>
      </c>
      <c r="R233" s="67">
        <f>_xll.SNL.Clients.Office.Excel.Functions.SPG(R$2, "IQ_BVPS", "FQ0", $A233)</f>
        <v>15.132</v>
      </c>
      <c r="S233" s="67">
        <f>_xll.SNL.Clients.Office.Excel.Functions.SPG(S$2, "IQ_BVPS", "FQ0", $A233)</f>
        <v>15.255000000000001</v>
      </c>
      <c r="T233" s="67">
        <f>_xll.SNL.Clients.Office.Excel.Functions.SPG(T$2, "IQ_BVPS", "FQ0", $A233)</f>
        <v>9.2279999999999998</v>
      </c>
      <c r="U233" s="67">
        <f>_xll.SNL.Clients.Office.Excel.Functions.SPG(U$2, "IQ_BVPS", "FQ0", $A233)</f>
        <v>17.041</v>
      </c>
      <c r="V233" s="67"/>
      <c r="W233" s="66">
        <f t="shared" si="31"/>
        <v>45779</v>
      </c>
      <c r="X233" s="92">
        <f t="shared" si="32"/>
        <v>1.0497627939840517</v>
      </c>
      <c r="Y233" s="92">
        <f t="shared" si="33"/>
        <v>1.0827095125068467</v>
      </c>
      <c r="Z233" s="92">
        <f t="shared" si="34"/>
        <v>0.94699973565952955</v>
      </c>
      <c r="AA233" s="92">
        <f t="shared" si="35"/>
        <v>0.92232055063913465</v>
      </c>
      <c r="AB233" s="92">
        <f t="shared" si="36"/>
        <v>0.73146944083224974</v>
      </c>
      <c r="AC233" s="92">
        <f t="shared" si="37"/>
        <v>1.2246933865383487</v>
      </c>
      <c r="AD233" s="92"/>
      <c r="AE233" s="95">
        <f t="shared" si="38"/>
        <v>45779</v>
      </c>
      <c r="AF233" s="93">
        <f>(_xll.SNL.Clients.Office.Excel.Functions.SPG(AF$2, "IQ_Common_div_declared", "FQ0", $A233)*4)/B233</f>
        <v>9.2307692307692299E-2</v>
      </c>
      <c r="AG233" s="93">
        <f>(_xll.SNL.Clients.Office.Excel.Functions.SPG(AG$2, "IQ_Common_div_declared", "FQ0", $A233)*4)/C233</f>
        <v>0.10387858347386172</v>
      </c>
      <c r="AH233" s="93">
        <f>(_xll.SNL.Clients.Office.Excel.Functions.SPG(AH$2, "IQ_Common_div_declared", "FQ0", $A233)*4)/D233</f>
        <v>0.10886252616887648</v>
      </c>
      <c r="AI233" s="93">
        <f>(_xll.SNL.Clients.Office.Excel.Functions.SPG(AI$2, "IQ_Common_div_declared", "FQ0", $A233)*4)/E233</f>
        <v>0.10518834399431413</v>
      </c>
      <c r="AJ233" s="93">
        <f>(_xll.SNL.Clients.Office.Excel.Functions.SPG(AJ$2, "IQ_Common_div_declared", "FQ0", $A233)*4)/F233</f>
        <v>0.20148148148148148</v>
      </c>
      <c r="AK233" s="93">
        <f>(_xll.SNL.Clients.Office.Excel.Functions.SPG(AK$2, "IQ_Common_div_declared", "FQ0", $A233)*4)/G233</f>
        <v>0.10158121705797796</v>
      </c>
    </row>
    <row r="234" spans="1:37" x14ac:dyDescent="0.25">
      <c r="A234" s="66">
        <f t="shared" si="39"/>
        <v>45778</v>
      </c>
      <c r="B234" s="71">
        <v>20.34</v>
      </c>
      <c r="C234" s="71">
        <v>29.02</v>
      </c>
      <c r="D234" s="71">
        <v>14.06</v>
      </c>
      <c r="E234" s="71">
        <v>13.86</v>
      </c>
      <c r="F234" s="71">
        <v>6.75</v>
      </c>
      <c r="G234" s="71">
        <v>20.56</v>
      </c>
      <c r="H234" s="71"/>
      <c r="I234" s="71">
        <v>15.11</v>
      </c>
      <c r="J234" s="72">
        <v>3.7000000000000005E-2</v>
      </c>
      <c r="K234" s="72">
        <v>3.6900000000000002E-2</v>
      </c>
      <c r="L234" s="72">
        <v>3.6700028928674744E-2</v>
      </c>
      <c r="M234" s="72">
        <v>3.7000000000000005E-2</v>
      </c>
      <c r="N234" s="70">
        <f>_xll.SNL.Clients.Office.Excel.Functions.SPG(N$2, "SP_RATE_VALUE", $A234)/100</f>
        <v>3.6900000000000002E-2</v>
      </c>
      <c r="O234" s="72"/>
      <c r="P234" s="67">
        <f>_xll.SNL.Clients.Office.Excel.Functions.SPG(P$2, "IQ_BVPS", "FQ0", $A234)</f>
        <v>19.814</v>
      </c>
      <c r="Q234" s="67">
        <f>_xll.SNL.Clients.Office.Excel.Functions.SPG(Q$2, "IQ_BVPS", "FQ0", $A234)</f>
        <v>27.385000000000002</v>
      </c>
      <c r="R234" s="67">
        <f>_xll.SNL.Clients.Office.Excel.Functions.SPG(R$2, "IQ_BVPS", "FQ0", $A234)</f>
        <v>15.132</v>
      </c>
      <c r="S234" s="67">
        <f>_xll.SNL.Clients.Office.Excel.Functions.SPG(S$2, "IQ_BVPS", "FQ0", $A234)</f>
        <v>15.255000000000001</v>
      </c>
      <c r="T234" s="67">
        <f>_xll.SNL.Clients.Office.Excel.Functions.SPG(T$2, "IQ_BVPS", "FQ0", $A234)</f>
        <v>9.2279999999999998</v>
      </c>
      <c r="U234" s="67">
        <f>_xll.SNL.Clients.Office.Excel.Functions.SPG(U$2, "IQ_BVPS", "FQ0", $A234)</f>
        <v>17.041</v>
      </c>
      <c r="V234" s="67"/>
      <c r="W234" s="66">
        <f t="shared" si="31"/>
        <v>45778</v>
      </c>
      <c r="X234" s="92">
        <f t="shared" si="32"/>
        <v>1.0265468860401736</v>
      </c>
      <c r="Y234" s="92">
        <f t="shared" si="33"/>
        <v>1.0597042176373928</v>
      </c>
      <c r="Z234" s="92">
        <f t="shared" si="34"/>
        <v>0.92915675389902197</v>
      </c>
      <c r="AA234" s="92">
        <f t="shared" si="35"/>
        <v>0.90855457227138636</v>
      </c>
      <c r="AB234" s="92">
        <f t="shared" si="36"/>
        <v>0.73146944083224974</v>
      </c>
      <c r="AC234" s="92">
        <f t="shared" si="37"/>
        <v>1.2065019658470746</v>
      </c>
      <c r="AD234" s="92"/>
      <c r="AE234" s="95">
        <f t="shared" si="38"/>
        <v>45778</v>
      </c>
      <c r="AF234" s="93">
        <f>(_xll.SNL.Clients.Office.Excel.Functions.SPG(AF$2, "IQ_Common_div_declared", "FQ0", $A234)*4)/B234</f>
        <v>9.4395280235988199E-2</v>
      </c>
      <c r="AG234" s="93">
        <f>(_xll.SNL.Clients.Office.Excel.Functions.SPG(AG$2, "IQ_Common_div_declared", "FQ0", $A234)*4)/C234</f>
        <v>0.10613370089593384</v>
      </c>
      <c r="AH234" s="93">
        <f>(_xll.SNL.Clients.Office.Excel.Functions.SPG(AH$2, "IQ_Common_div_declared", "FQ0", $A234)*4)/D234</f>
        <v>0.11095305832147938</v>
      </c>
      <c r="AI234" s="93">
        <f>(_xll.SNL.Clients.Office.Excel.Functions.SPG(AI$2, "IQ_Common_div_declared", "FQ0", $A234)*4)/E234</f>
        <v>0.10678210678210678</v>
      </c>
      <c r="AJ234" s="93">
        <f>(_xll.SNL.Clients.Office.Excel.Functions.SPG(AJ$2, "IQ_Common_div_declared", "FQ0", $A234)*4)/F234</f>
        <v>0.20148148148148148</v>
      </c>
      <c r="AK234" s="93">
        <f>(_xll.SNL.Clients.Office.Excel.Functions.SPG(AK$2, "IQ_Common_div_declared", "FQ0", $A234)*4)/G234</f>
        <v>0.10311284046692608</v>
      </c>
    </row>
    <row r="235" spans="1:37" x14ac:dyDescent="0.25">
      <c r="A235" s="66">
        <f t="shared" si="39"/>
        <v>45777</v>
      </c>
      <c r="B235" s="71">
        <v>20.66</v>
      </c>
      <c r="C235" s="71">
        <v>29.3</v>
      </c>
      <c r="D235" s="71">
        <v>14.32</v>
      </c>
      <c r="E235" s="71">
        <v>14.01</v>
      </c>
      <c r="F235" s="71">
        <v>6.84</v>
      </c>
      <c r="G235" s="71">
        <v>20.76</v>
      </c>
      <c r="H235" s="71"/>
      <c r="I235" s="71">
        <v>15.23</v>
      </c>
      <c r="J235" s="72">
        <v>3.6000000000000004E-2</v>
      </c>
      <c r="K235" s="72">
        <v>3.5799999999999998E-2</v>
      </c>
      <c r="L235" s="72">
        <v>3.5400115822662226E-2</v>
      </c>
      <c r="M235" s="72">
        <v>3.6000000000000004E-2</v>
      </c>
      <c r="N235" s="70">
        <f>_xll.SNL.Clients.Office.Excel.Functions.SPG(N$2, "SP_RATE_VALUE", $A235)/100</f>
        <v>3.5799999999999998E-2</v>
      </c>
      <c r="O235" s="72"/>
      <c r="P235" s="67">
        <f>_xll.SNL.Clients.Office.Excel.Functions.SPG(P$2, "IQ_BVPS", "FQ0", $A235)</f>
        <v>19.814</v>
      </c>
      <c r="Q235" s="67">
        <f>_xll.SNL.Clients.Office.Excel.Functions.SPG(Q$2, "IQ_BVPS", "FQ0", $A235)</f>
        <v>27.385000000000002</v>
      </c>
      <c r="R235" s="67">
        <f>_xll.SNL.Clients.Office.Excel.Functions.SPG(R$2, "IQ_BVPS", "FQ0", $A235)</f>
        <v>15.132</v>
      </c>
      <c r="S235" s="67">
        <f>_xll.SNL.Clients.Office.Excel.Functions.SPG(S$2, "IQ_BVPS", "FQ0", $A235)</f>
        <v>15.255000000000001</v>
      </c>
      <c r="T235" s="67">
        <f>_xll.SNL.Clients.Office.Excel.Functions.SPG(T$2, "IQ_BVPS", "FQ0", $A235)</f>
        <v>9.2279999999999998</v>
      </c>
      <c r="U235" s="67">
        <f>_xll.SNL.Clients.Office.Excel.Functions.SPG(U$2, "IQ_BVPS", "FQ0", $A235)</f>
        <v>17.041</v>
      </c>
      <c r="V235" s="67"/>
      <c r="W235" s="66">
        <f t="shared" si="31"/>
        <v>45777</v>
      </c>
      <c r="X235" s="92">
        <f t="shared" si="32"/>
        <v>1.0426970828706974</v>
      </c>
      <c r="Y235" s="92">
        <f t="shared" si="33"/>
        <v>1.0699287931349279</v>
      </c>
      <c r="Z235" s="92">
        <f t="shared" si="34"/>
        <v>0.94633888448321446</v>
      </c>
      <c r="AA235" s="92">
        <f t="shared" si="35"/>
        <v>0.91838741396263512</v>
      </c>
      <c r="AB235" s="92">
        <f t="shared" si="36"/>
        <v>0.74122236671001296</v>
      </c>
      <c r="AC235" s="92">
        <f t="shared" si="37"/>
        <v>1.218238366293058</v>
      </c>
      <c r="AD235" s="92"/>
      <c r="AE235" s="95">
        <f t="shared" si="38"/>
        <v>45777</v>
      </c>
      <c r="AF235" s="93">
        <f>(_xll.SNL.Clients.Office.Excel.Functions.SPG(AF$2, "IQ_Common_div_declared", "FQ0", $A235)*4)/B235</f>
        <v>9.2933204259438518E-2</v>
      </c>
      <c r="AG235" s="93">
        <f>(_xll.SNL.Clients.Office.Excel.Functions.SPG(AG$2, "IQ_Common_div_declared", "FQ0", $A235)*4)/C235</f>
        <v>0.10511945392491467</v>
      </c>
      <c r="AH235" s="93">
        <f>(_xll.SNL.Clients.Office.Excel.Functions.SPG(AH$2, "IQ_Common_div_declared", "FQ0", $A235)*4)/D235</f>
        <v>0.10893854748603352</v>
      </c>
      <c r="AI235" s="93">
        <f>(_xll.SNL.Clients.Office.Excel.Functions.SPG(AI$2, "IQ_Common_div_declared", "FQ0", $A235)*4)/E235</f>
        <v>0.10563882940756603</v>
      </c>
      <c r="AJ235" s="93">
        <f>(_xll.SNL.Clients.Office.Excel.Functions.SPG(AJ$2, "IQ_Common_div_declared", "FQ0", $A235)*4)/F235</f>
        <v>0.19883040935672516</v>
      </c>
      <c r="AK235" s="93">
        <f>(_xll.SNL.Clients.Office.Excel.Functions.SPG(AK$2, "IQ_Common_div_declared", "FQ0", $A235)*4)/G235</f>
        <v>0.10211946050096339</v>
      </c>
    </row>
    <row r="236" spans="1:37" x14ac:dyDescent="0.25">
      <c r="A236" s="66">
        <f t="shared" si="39"/>
        <v>45776</v>
      </c>
      <c r="B236" s="71">
        <v>20.67</v>
      </c>
      <c r="C236" s="71">
        <v>29.69</v>
      </c>
      <c r="D236" s="71">
        <v>14.3</v>
      </c>
      <c r="E236" s="71">
        <v>14.19</v>
      </c>
      <c r="F236" s="71">
        <v>6.98</v>
      </c>
      <c r="G236" s="71">
        <v>20.88</v>
      </c>
      <c r="H236" s="71"/>
      <c r="I236" s="71">
        <v>15.45</v>
      </c>
      <c r="J236" s="72">
        <v>3.6499999999999998E-2</v>
      </c>
      <c r="K236" s="72">
        <v>3.6499999999999998E-2</v>
      </c>
      <c r="L236" s="72">
        <v>3.6499999999999977E-2</v>
      </c>
      <c r="M236" s="72">
        <v>3.6499999999999998E-2</v>
      </c>
      <c r="N236" s="70">
        <f>_xll.SNL.Clients.Office.Excel.Functions.SPG(N$2, "SP_RATE_VALUE", $A236)/100</f>
        <v>3.6499999999999998E-2</v>
      </c>
      <c r="O236" s="72"/>
      <c r="P236" s="67">
        <f>_xll.SNL.Clients.Office.Excel.Functions.SPG(P$2, "IQ_BVPS", "FQ0", $A236)</f>
        <v>19.814</v>
      </c>
      <c r="Q236" s="67">
        <f>_xll.SNL.Clients.Office.Excel.Functions.SPG(Q$2, "IQ_BVPS", "FQ0", $A236)</f>
        <v>27.385000000000002</v>
      </c>
      <c r="R236" s="67">
        <f>_xll.SNL.Clients.Office.Excel.Functions.SPG(R$2, "IQ_BVPS", "FQ0", $A236)</f>
        <v>15.132</v>
      </c>
      <c r="S236" s="67">
        <f>_xll.SNL.Clients.Office.Excel.Functions.SPG(S$2, "IQ_BVPS", "FQ0", $A236)</f>
        <v>15.255000000000001</v>
      </c>
      <c r="T236" s="67">
        <f>_xll.SNL.Clients.Office.Excel.Functions.SPG(T$2, "IQ_BVPS", "FQ0", $A236)</f>
        <v>9.2279999999999998</v>
      </c>
      <c r="U236" s="67">
        <f>_xll.SNL.Clients.Office.Excel.Functions.SPG(U$2, "IQ_BVPS", "FQ0", $A236)</f>
        <v>17.163</v>
      </c>
      <c r="V236" s="67"/>
      <c r="W236" s="66">
        <f t="shared" si="31"/>
        <v>45776</v>
      </c>
      <c r="X236" s="92">
        <f t="shared" si="32"/>
        <v>1.0432017765216515</v>
      </c>
      <c r="Y236" s="92">
        <f t="shared" si="33"/>
        <v>1.0841701661493519</v>
      </c>
      <c r="Z236" s="92">
        <f t="shared" si="34"/>
        <v>0.94501718213058428</v>
      </c>
      <c r="AA236" s="92">
        <f t="shared" si="35"/>
        <v>0.93018682399213359</v>
      </c>
      <c r="AB236" s="92">
        <f t="shared" si="36"/>
        <v>0.7563935847420894</v>
      </c>
      <c r="AC236" s="92">
        <f t="shared" si="37"/>
        <v>1.2165705296276874</v>
      </c>
      <c r="AD236" s="92"/>
      <c r="AE236" s="95">
        <f t="shared" si="38"/>
        <v>45776</v>
      </c>
      <c r="AF236" s="93">
        <f>(_xll.SNL.Clients.Office.Excel.Functions.SPG(AF$2, "IQ_Common_div_declared", "FQ0", $A236)*4)/B236</f>
        <v>9.2888243831640044E-2</v>
      </c>
      <c r="AG236" s="93">
        <f>(_xll.SNL.Clients.Office.Excel.Functions.SPG(AG$2, "IQ_Common_div_declared", "FQ0", $A236)*4)/C236</f>
        <v>0.10373863253620748</v>
      </c>
      <c r="AH236" s="93">
        <f>(_xll.SNL.Clients.Office.Excel.Functions.SPG(AH$2, "IQ_Common_div_declared", "FQ0", $A236)*4)/D236</f>
        <v>0.10909090909090909</v>
      </c>
      <c r="AI236" s="93">
        <f>(_xll.SNL.Clients.Office.Excel.Functions.SPG(AI$2, "IQ_Common_div_declared", "FQ0", $A236)*4)/E236</f>
        <v>0.10429880197322058</v>
      </c>
      <c r="AJ236" s="93">
        <f>(_xll.SNL.Clients.Office.Excel.Functions.SPG(AJ$2, "IQ_Common_div_declared", "FQ0", $A236)*4)/F236</f>
        <v>0.19484240687679083</v>
      </c>
      <c r="AK236" s="93">
        <f>(_xll.SNL.Clients.Office.Excel.Functions.SPG(AK$2, "IQ_Common_div_declared", "FQ0", $A236)*4)/G236</f>
        <v>9.7701149425287362E-2</v>
      </c>
    </row>
    <row r="237" spans="1:37" x14ac:dyDescent="0.25">
      <c r="A237" s="66">
        <f t="shared" si="39"/>
        <v>45775</v>
      </c>
      <c r="B237" s="71">
        <v>21.25</v>
      </c>
      <c r="C237" s="71">
        <v>29.84</v>
      </c>
      <c r="D237" s="71">
        <v>14.53</v>
      </c>
      <c r="E237" s="71">
        <v>14.34</v>
      </c>
      <c r="F237" s="71">
        <v>7.1</v>
      </c>
      <c r="G237" s="71">
        <v>21.02</v>
      </c>
      <c r="H237" s="71"/>
      <c r="I237" s="71">
        <v>15.6</v>
      </c>
      <c r="J237" s="72">
        <v>3.6699999999999997E-2</v>
      </c>
      <c r="K237" s="72">
        <v>3.6699999999999997E-2</v>
      </c>
      <c r="L237" s="72">
        <v>3.6699999999999955E-2</v>
      </c>
      <c r="M237" s="72">
        <v>3.6699999999999997E-2</v>
      </c>
      <c r="N237" s="70">
        <f>_xll.SNL.Clients.Office.Excel.Functions.SPG(N$2, "SP_RATE_VALUE", $A237)/100</f>
        <v>3.6699999999999997E-2</v>
      </c>
      <c r="O237" s="72"/>
      <c r="P237" s="67">
        <f>_xll.SNL.Clients.Office.Excel.Functions.SPG(P$2, "IQ_BVPS", "FQ0", $A237)</f>
        <v>19.873999999999999</v>
      </c>
      <c r="Q237" s="67">
        <f>_xll.SNL.Clients.Office.Excel.Functions.SPG(Q$2, "IQ_BVPS", "FQ0", $A237)</f>
        <v>27.385000000000002</v>
      </c>
      <c r="R237" s="67">
        <f>_xll.SNL.Clients.Office.Excel.Functions.SPG(R$2, "IQ_BVPS", "FQ0", $A237)</f>
        <v>15.132</v>
      </c>
      <c r="S237" s="67">
        <f>_xll.SNL.Clients.Office.Excel.Functions.SPG(S$2, "IQ_BVPS", "FQ0", $A237)</f>
        <v>15.255000000000001</v>
      </c>
      <c r="T237" s="67">
        <f>_xll.SNL.Clients.Office.Excel.Functions.SPG(T$2, "IQ_BVPS", "FQ0", $A237)</f>
        <v>9.2279999999999998</v>
      </c>
      <c r="U237" s="67">
        <f>_xll.SNL.Clients.Office.Excel.Functions.SPG(U$2, "IQ_BVPS", "FQ0", $A237)</f>
        <v>17.163</v>
      </c>
      <c r="V237" s="67"/>
      <c r="W237" s="66">
        <f t="shared" si="31"/>
        <v>45775</v>
      </c>
      <c r="X237" s="92">
        <f t="shared" si="32"/>
        <v>1.0692361879843011</v>
      </c>
      <c r="Y237" s="92">
        <f t="shared" si="33"/>
        <v>1.0896476173087455</v>
      </c>
      <c r="Z237" s="92">
        <f t="shared" si="34"/>
        <v>0.96021675918583138</v>
      </c>
      <c r="AA237" s="92">
        <f t="shared" si="35"/>
        <v>0.94001966568338247</v>
      </c>
      <c r="AB237" s="92">
        <f t="shared" si="36"/>
        <v>0.76939748591244039</v>
      </c>
      <c r="AC237" s="92">
        <f t="shared" si="37"/>
        <v>1.2247276117228922</v>
      </c>
      <c r="AD237" s="92"/>
      <c r="AE237" s="95">
        <f t="shared" si="38"/>
        <v>45775</v>
      </c>
      <c r="AF237" s="93">
        <f>(_xll.SNL.Clients.Office.Excel.Functions.SPG(AF$2, "IQ_Common_div_declared", "FQ0", $A237)*4)/B237</f>
        <v>9.035294117647058E-2</v>
      </c>
      <c r="AG237" s="93">
        <f>(_xll.SNL.Clients.Office.Excel.Functions.SPG(AG$2, "IQ_Common_div_declared", "FQ0", $A237)*4)/C237</f>
        <v>0.1032171581769437</v>
      </c>
      <c r="AH237" s="93">
        <f>(_xll.SNL.Clients.Office.Excel.Functions.SPG(AH$2, "IQ_Common_div_declared", "FQ0", $A237)*4)/D237</f>
        <v>0.10736407432897455</v>
      </c>
      <c r="AI237" s="93">
        <f>(_xll.SNL.Clients.Office.Excel.Functions.SPG(AI$2, "IQ_Common_div_declared", "FQ0", $A237)*4)/E237</f>
        <v>0.10320781032078104</v>
      </c>
      <c r="AJ237" s="93">
        <f>(_xll.SNL.Clients.Office.Excel.Functions.SPG(AJ$2, "IQ_Common_div_declared", "FQ0", $A237)*4)/F237</f>
        <v>0.19154929577464791</v>
      </c>
      <c r="AK237" s="93">
        <f>(_xll.SNL.Clients.Office.Excel.Functions.SPG(AK$2, "IQ_Common_div_declared", "FQ0", $A237)*4)/G237</f>
        <v>9.7050428163653668E-2</v>
      </c>
    </row>
    <row r="238" spans="1:37" x14ac:dyDescent="0.25">
      <c r="A238" s="66">
        <f t="shared" si="39"/>
        <v>45772</v>
      </c>
      <c r="B238" s="71">
        <v>21.11</v>
      </c>
      <c r="C238" s="71">
        <v>29.64</v>
      </c>
      <c r="D238" s="71">
        <v>14.44</v>
      </c>
      <c r="E238" s="71">
        <v>14.26</v>
      </c>
      <c r="F238" s="71">
        <v>7.02</v>
      </c>
      <c r="G238" s="71">
        <v>20.92</v>
      </c>
      <c r="H238" s="71"/>
      <c r="I238" s="71">
        <v>15.51</v>
      </c>
      <c r="J238" s="72">
        <v>3.7400000000000003E-2</v>
      </c>
      <c r="K238" s="72">
        <v>3.7599999999999995E-2</v>
      </c>
      <c r="L238" s="72">
        <v>3.8000115681233293E-2</v>
      </c>
      <c r="M238" s="72">
        <v>3.7400000000000003E-2</v>
      </c>
      <c r="N238" s="70">
        <f>_xll.SNL.Clients.Office.Excel.Functions.SPG(N$2, "SP_RATE_VALUE", $A238)/100</f>
        <v>3.7599999999999995E-2</v>
      </c>
      <c r="O238" s="72"/>
      <c r="P238" s="67">
        <f>_xll.SNL.Clients.Office.Excel.Functions.SPG(P$2, "IQ_BVPS", "FQ0", $A238)</f>
        <v>19.873999999999999</v>
      </c>
      <c r="Q238" s="67">
        <f>_xll.SNL.Clients.Office.Excel.Functions.SPG(Q$2, "IQ_BVPS", "FQ0", $A238)</f>
        <v>27.385000000000002</v>
      </c>
      <c r="R238" s="67">
        <f>_xll.SNL.Clients.Office.Excel.Functions.SPG(R$2, "IQ_BVPS", "FQ0", $A238)</f>
        <v>15.132</v>
      </c>
      <c r="S238" s="67">
        <f>_xll.SNL.Clients.Office.Excel.Functions.SPG(S$2, "IQ_BVPS", "FQ0", $A238)</f>
        <v>15.255000000000001</v>
      </c>
      <c r="T238" s="67">
        <f>_xll.SNL.Clients.Office.Excel.Functions.SPG(T$2, "IQ_BVPS", "FQ0", $A238)</f>
        <v>9.2279999999999998</v>
      </c>
      <c r="U238" s="67">
        <f>_xll.SNL.Clients.Office.Excel.Functions.SPG(U$2, "IQ_BVPS", "FQ0", $A238)</f>
        <v>17.163</v>
      </c>
      <c r="V238" s="67"/>
      <c r="W238" s="66">
        <f t="shared" si="31"/>
        <v>45772</v>
      </c>
      <c r="X238" s="92">
        <f t="shared" si="32"/>
        <v>1.0621918083928752</v>
      </c>
      <c r="Y238" s="92">
        <f t="shared" si="33"/>
        <v>1.0823443490962206</v>
      </c>
      <c r="Z238" s="92">
        <f t="shared" si="34"/>
        <v>0.95426909859899545</v>
      </c>
      <c r="AA238" s="92">
        <f t="shared" si="35"/>
        <v>0.93477548344804973</v>
      </c>
      <c r="AB238" s="92">
        <f t="shared" si="36"/>
        <v>0.76072821846553962</v>
      </c>
      <c r="AC238" s="92">
        <f t="shared" si="37"/>
        <v>1.2189011245120318</v>
      </c>
      <c r="AD238" s="92"/>
      <c r="AE238" s="95">
        <f t="shared" si="38"/>
        <v>45772</v>
      </c>
      <c r="AF238" s="93">
        <f>(_xll.SNL.Clients.Office.Excel.Functions.SPG(AF$2, "IQ_Common_div_declared", "FQ0", $A238)*4)/B238</f>
        <v>9.0952155376598773E-2</v>
      </c>
      <c r="AG238" s="93">
        <f>(_xll.SNL.Clients.Office.Excel.Functions.SPG(AG$2, "IQ_Common_div_declared", "FQ0", $A238)*4)/C238</f>
        <v>0.1039136302294197</v>
      </c>
      <c r="AH238" s="93">
        <f>(_xll.SNL.Clients.Office.Excel.Functions.SPG(AH$2, "IQ_Common_div_declared", "FQ0", $A238)*4)/D238</f>
        <v>0.10803324099722993</v>
      </c>
      <c r="AI238" s="93">
        <f>(_xll.SNL.Clients.Office.Excel.Functions.SPG(AI$2, "IQ_Common_div_declared", "FQ0", $A238)*4)/E238</f>
        <v>0.10378681626928471</v>
      </c>
      <c r="AJ238" s="93">
        <f>(_xll.SNL.Clients.Office.Excel.Functions.SPG(AJ$2, "IQ_Common_div_declared", "FQ0", $A238)*4)/F238</f>
        <v>0.19373219373219375</v>
      </c>
      <c r="AK238" s="93">
        <f>(_xll.SNL.Clients.Office.Excel.Functions.SPG(AK$2, "IQ_Common_div_declared", "FQ0", $A238)*4)/G238</f>
        <v>9.7514340344168254E-2</v>
      </c>
    </row>
    <row r="239" spans="1:37" x14ac:dyDescent="0.25">
      <c r="A239" s="66">
        <f t="shared" si="39"/>
        <v>45771</v>
      </c>
      <c r="B239" s="71">
        <v>21.1</v>
      </c>
      <c r="C239" s="71">
        <v>29.39</v>
      </c>
      <c r="D239" s="71">
        <v>14.46</v>
      </c>
      <c r="E239" s="71">
        <v>14.25</v>
      </c>
      <c r="F239" s="71">
        <v>6.98</v>
      </c>
      <c r="G239" s="71">
        <v>20.83</v>
      </c>
      <c r="H239" s="71"/>
      <c r="I239" s="71">
        <v>15.44</v>
      </c>
      <c r="J239" s="72">
        <v>3.7699999999999997E-2</v>
      </c>
      <c r="K239" s="72">
        <v>3.7999999999999999E-2</v>
      </c>
      <c r="L239" s="72">
        <v>3.8600260215880366E-2</v>
      </c>
      <c r="M239" s="72">
        <v>3.7699999999999997E-2</v>
      </c>
      <c r="N239" s="70">
        <f>_xll.SNL.Clients.Office.Excel.Functions.SPG(N$2, "SP_RATE_VALUE", $A239)/100</f>
        <v>3.7999999999999999E-2</v>
      </c>
      <c r="O239" s="72"/>
      <c r="P239" s="67">
        <f>_xll.SNL.Clients.Office.Excel.Functions.SPG(P$2, "IQ_BVPS", "FQ0", $A239)</f>
        <v>19.873999999999999</v>
      </c>
      <c r="Q239" s="67">
        <f>_xll.SNL.Clients.Office.Excel.Functions.SPG(Q$2, "IQ_BVPS", "FQ0", $A239)</f>
        <v>27.385000000000002</v>
      </c>
      <c r="R239" s="67">
        <f>_xll.SNL.Clients.Office.Excel.Functions.SPG(R$2, "IQ_BVPS", "FQ0", $A239)</f>
        <v>15.132</v>
      </c>
      <c r="S239" s="67">
        <f>_xll.SNL.Clients.Office.Excel.Functions.SPG(S$2, "IQ_BVPS", "FQ0", $A239)</f>
        <v>15.255000000000001</v>
      </c>
      <c r="T239" s="67">
        <f>_xll.SNL.Clients.Office.Excel.Functions.SPG(T$2, "IQ_BVPS", "FQ0", $A239)</f>
        <v>9.2279999999999998</v>
      </c>
      <c r="U239" s="67">
        <f>_xll.SNL.Clients.Office.Excel.Functions.SPG(U$2, "IQ_BVPS", "FQ0", $A239)</f>
        <v>17.163</v>
      </c>
      <c r="V239" s="67"/>
      <c r="W239" s="66">
        <f t="shared" si="31"/>
        <v>45771</v>
      </c>
      <c r="X239" s="92">
        <f t="shared" si="32"/>
        <v>1.0616886384220592</v>
      </c>
      <c r="Y239" s="92">
        <f t="shared" si="33"/>
        <v>1.0732152638305641</v>
      </c>
      <c r="Z239" s="92">
        <f t="shared" si="34"/>
        <v>0.95559080095162574</v>
      </c>
      <c r="AA239" s="92">
        <f t="shared" si="35"/>
        <v>0.93411996066863323</v>
      </c>
      <c r="AB239" s="92">
        <f t="shared" si="36"/>
        <v>0.7563935847420894</v>
      </c>
      <c r="AC239" s="92">
        <f t="shared" si="37"/>
        <v>1.213657286022257</v>
      </c>
      <c r="AD239" s="92"/>
      <c r="AE239" s="95">
        <f t="shared" si="38"/>
        <v>45771</v>
      </c>
      <c r="AF239" s="93">
        <f>(_xll.SNL.Clients.Office.Excel.Functions.SPG(AF$2, "IQ_Common_div_declared", "FQ0", $A239)*4)/B239</f>
        <v>9.0995260663507105E-2</v>
      </c>
      <c r="AG239" s="93">
        <f>(_xll.SNL.Clients.Office.Excel.Functions.SPG(AG$2, "IQ_Common_div_declared", "FQ0", $A239)*4)/C239</f>
        <v>0.10479755018713849</v>
      </c>
      <c r="AH239" s="93">
        <f>(_xll.SNL.Clients.Office.Excel.Functions.SPG(AH$2, "IQ_Common_div_declared", "FQ0", $A239)*4)/D239</f>
        <v>0.10788381742738588</v>
      </c>
      <c r="AI239" s="93">
        <f>(_xll.SNL.Clients.Office.Excel.Functions.SPG(AI$2, "IQ_Common_div_declared", "FQ0", $A239)*4)/E239</f>
        <v>0.10385964912280701</v>
      </c>
      <c r="AJ239" s="93">
        <f>(_xll.SNL.Clients.Office.Excel.Functions.SPG(AJ$2, "IQ_Common_div_declared", "FQ0", $A239)*4)/F239</f>
        <v>0.19484240687679083</v>
      </c>
      <c r="AK239" s="93">
        <f>(_xll.SNL.Clients.Office.Excel.Functions.SPG(AK$2, "IQ_Common_div_declared", "FQ0", $A239)*4)/G239</f>
        <v>9.7935669707153158E-2</v>
      </c>
    </row>
    <row r="240" spans="1:37" x14ac:dyDescent="0.25">
      <c r="A240" s="66">
        <f t="shared" si="39"/>
        <v>45770</v>
      </c>
      <c r="B240" s="71">
        <v>20.75</v>
      </c>
      <c r="C240" s="71">
        <v>29.16</v>
      </c>
      <c r="D240" s="71">
        <v>14.34</v>
      </c>
      <c r="E240" s="71">
        <v>14</v>
      </c>
      <c r="F240" s="71">
        <v>6.96</v>
      </c>
      <c r="G240" s="71">
        <v>20.7</v>
      </c>
      <c r="H240" s="71"/>
      <c r="I240" s="71">
        <v>15.25</v>
      </c>
      <c r="J240" s="72">
        <v>3.8100000000000002E-2</v>
      </c>
      <c r="K240" s="72">
        <v>3.8699999999999998E-2</v>
      </c>
      <c r="L240" s="72">
        <v>3.9901040562636103E-2</v>
      </c>
      <c r="M240" s="72">
        <v>3.8100000000000002E-2</v>
      </c>
      <c r="N240" s="70">
        <f>_xll.SNL.Clients.Office.Excel.Functions.SPG(N$2, "SP_RATE_VALUE", $A240)/100</f>
        <v>3.8699999999999998E-2</v>
      </c>
      <c r="O240" s="72"/>
      <c r="P240" s="67">
        <f>_xll.SNL.Clients.Office.Excel.Functions.SPG(P$2, "IQ_BVPS", "FQ0", $A240)</f>
        <v>19.873999999999999</v>
      </c>
      <c r="Q240" s="67">
        <f>_xll.SNL.Clients.Office.Excel.Functions.SPG(Q$2, "IQ_BVPS", "FQ0", $A240)</f>
        <v>27.385000000000002</v>
      </c>
      <c r="R240" s="67">
        <f>_xll.SNL.Clients.Office.Excel.Functions.SPG(R$2, "IQ_BVPS", "FQ0", $A240)</f>
        <v>15.132</v>
      </c>
      <c r="S240" s="67">
        <f>_xll.SNL.Clients.Office.Excel.Functions.SPG(S$2, "IQ_BVPS", "FQ0", $A240)</f>
        <v>15.255000000000001</v>
      </c>
      <c r="T240" s="67">
        <f>_xll.SNL.Clients.Office.Excel.Functions.SPG(T$2, "IQ_BVPS", "FQ0", $A240)</f>
        <v>9.2279999999999998</v>
      </c>
      <c r="U240" s="67">
        <f>_xll.SNL.Clients.Office.Excel.Functions.SPG(U$2, "IQ_BVPS", "FQ0", $A240)</f>
        <v>17.163</v>
      </c>
      <c r="V240" s="67"/>
      <c r="W240" s="66">
        <f t="shared" si="31"/>
        <v>45770</v>
      </c>
      <c r="X240" s="92">
        <f t="shared" si="32"/>
        <v>1.044077689443494</v>
      </c>
      <c r="Y240" s="92">
        <f t="shared" si="33"/>
        <v>1.0648165053861602</v>
      </c>
      <c r="Z240" s="92">
        <f t="shared" si="34"/>
        <v>0.94766058683584453</v>
      </c>
      <c r="AA240" s="92">
        <f t="shared" si="35"/>
        <v>0.91773189118321852</v>
      </c>
      <c r="AB240" s="92">
        <f t="shared" si="36"/>
        <v>0.75422626788036418</v>
      </c>
      <c r="AC240" s="92">
        <f t="shared" si="37"/>
        <v>1.2060828526481384</v>
      </c>
      <c r="AD240" s="92"/>
      <c r="AE240" s="95">
        <f t="shared" si="38"/>
        <v>45770</v>
      </c>
      <c r="AF240" s="93">
        <f>(_xll.SNL.Clients.Office.Excel.Functions.SPG(AF$2, "IQ_Common_div_declared", "FQ0", $A240)*4)/B240</f>
        <v>9.2530120481927713E-2</v>
      </c>
      <c r="AG240" s="93">
        <f>(_xll.SNL.Clients.Office.Excel.Functions.SPG(AG$2, "IQ_Common_div_declared", "FQ0", $A240)*4)/C240</f>
        <v>0.1056241426611797</v>
      </c>
      <c r="AH240" s="93">
        <f>(_xll.SNL.Clients.Office.Excel.Functions.SPG(AH$2, "IQ_Common_div_declared", "FQ0", $A240)*4)/D240</f>
        <v>0.10878661087866109</v>
      </c>
      <c r="AI240" s="93">
        <f>(_xll.SNL.Clients.Office.Excel.Functions.SPG(AI$2, "IQ_Common_div_declared", "FQ0", $A240)*4)/E240</f>
        <v>0.10571428571428572</v>
      </c>
      <c r="AJ240" s="93">
        <f>(_xll.SNL.Clients.Office.Excel.Functions.SPG(AJ$2, "IQ_Common_div_declared", "FQ0", $A240)*4)/F240</f>
        <v>0.19540229885057472</v>
      </c>
      <c r="AK240" s="93">
        <f>(_xll.SNL.Clients.Office.Excel.Functions.SPG(AK$2, "IQ_Common_div_declared", "FQ0", $A240)*4)/G240</f>
        <v>9.8550724637681164E-2</v>
      </c>
    </row>
    <row r="241" spans="1:37" x14ac:dyDescent="0.25">
      <c r="A241" s="66">
        <f t="shared" si="39"/>
        <v>45769</v>
      </c>
      <c r="B241" s="71">
        <v>20.399999999999999</v>
      </c>
      <c r="C241" s="71">
        <v>28.75</v>
      </c>
      <c r="D241" s="71">
        <v>14.01</v>
      </c>
      <c r="E241" s="71">
        <v>13.79</v>
      </c>
      <c r="F241" s="71">
        <v>6.77</v>
      </c>
      <c r="G241" s="71">
        <v>20.34</v>
      </c>
      <c r="H241" s="71"/>
      <c r="I241" s="71">
        <v>15.01</v>
      </c>
      <c r="J241" s="72">
        <v>3.7599999999999995E-2</v>
      </c>
      <c r="K241" s="72">
        <v>3.8199999999999998E-2</v>
      </c>
      <c r="L241" s="72">
        <v>3.9401041064160314E-2</v>
      </c>
      <c r="M241" s="72">
        <v>3.7599999999999995E-2</v>
      </c>
      <c r="N241" s="70">
        <f>_xll.SNL.Clients.Office.Excel.Functions.SPG(N$2, "SP_RATE_VALUE", $A241)/100</f>
        <v>3.8199999999999998E-2</v>
      </c>
      <c r="O241" s="72"/>
      <c r="P241" s="67">
        <f>_xll.SNL.Clients.Office.Excel.Functions.SPG(P$2, "IQ_BVPS", "FQ0", $A241)</f>
        <v>19.873999999999999</v>
      </c>
      <c r="Q241" s="67">
        <f>_xll.SNL.Clients.Office.Excel.Functions.SPG(Q$2, "IQ_BVPS", "FQ0", $A241)</f>
        <v>27.385000000000002</v>
      </c>
      <c r="R241" s="67">
        <f>_xll.SNL.Clients.Office.Excel.Functions.SPG(R$2, "IQ_BVPS", "FQ0", $A241)</f>
        <v>15.132</v>
      </c>
      <c r="S241" s="67">
        <f>_xll.SNL.Clients.Office.Excel.Functions.SPG(S$2, "IQ_BVPS", "FQ0", $A241)</f>
        <v>15.255000000000001</v>
      </c>
      <c r="T241" s="67">
        <f>_xll.SNL.Clients.Office.Excel.Functions.SPG(T$2, "IQ_BVPS", "FQ0", $A241)</f>
        <v>9.2279999999999998</v>
      </c>
      <c r="U241" s="67">
        <f>_xll.SNL.Clients.Office.Excel.Functions.SPG(U$2, "IQ_BVPS", "FQ0", $A241)</f>
        <v>17.163</v>
      </c>
      <c r="V241" s="67"/>
      <c r="W241" s="66">
        <f t="shared" si="31"/>
        <v>45769</v>
      </c>
      <c r="X241" s="92">
        <f t="shared" si="32"/>
        <v>1.026466740464929</v>
      </c>
      <c r="Y241" s="92">
        <f t="shared" si="33"/>
        <v>1.0498448055504839</v>
      </c>
      <c r="Z241" s="92">
        <f t="shared" si="34"/>
        <v>0.92585249801744651</v>
      </c>
      <c r="AA241" s="92">
        <f t="shared" si="35"/>
        <v>0.90396591281547023</v>
      </c>
      <c r="AB241" s="92">
        <f t="shared" si="36"/>
        <v>0.73363675769397485</v>
      </c>
      <c r="AC241" s="92">
        <f t="shared" si="37"/>
        <v>1.1851074986890404</v>
      </c>
      <c r="AD241" s="92"/>
      <c r="AE241" s="95">
        <f t="shared" si="38"/>
        <v>45769</v>
      </c>
      <c r="AF241" s="93">
        <f>(_xll.SNL.Clients.Office.Excel.Functions.SPG(AF$2, "IQ_Common_div_declared", "FQ0", $A241)*4)/B241</f>
        <v>9.4117647058823528E-2</v>
      </c>
      <c r="AG241" s="93">
        <f>(_xll.SNL.Clients.Office.Excel.Functions.SPG(AG$2, "IQ_Common_div_declared", "FQ0", $A241)*4)/C241</f>
        <v>0.1071304347826087</v>
      </c>
      <c r="AH241" s="93">
        <f>(_xll.SNL.Clients.Office.Excel.Functions.SPG(AH$2, "IQ_Common_div_declared", "FQ0", $A241)*4)/D241</f>
        <v>0.1113490364025696</v>
      </c>
      <c r="AI241" s="93">
        <f>(_xll.SNL.Clients.Office.Excel.Functions.SPG(AI$2, "IQ_Common_div_declared", "FQ0", $A241)*4)/E241</f>
        <v>0.107324147933285</v>
      </c>
      <c r="AJ241" s="93">
        <f>(_xll.SNL.Clients.Office.Excel.Functions.SPG(AJ$2, "IQ_Common_div_declared", "FQ0", $A241)*4)/F241</f>
        <v>0.20088626292466769</v>
      </c>
      <c r="AK241" s="93">
        <f>(_xll.SNL.Clients.Office.Excel.Functions.SPG(AK$2, "IQ_Common_div_declared", "FQ0", $A241)*4)/G241</f>
        <v>0.10029498525073746</v>
      </c>
    </row>
    <row r="242" spans="1:37" x14ac:dyDescent="0.25">
      <c r="A242" s="66">
        <f t="shared" si="39"/>
        <v>45768</v>
      </c>
      <c r="B242" s="71">
        <v>19.899999999999999</v>
      </c>
      <c r="C242" s="71">
        <v>28.35</v>
      </c>
      <c r="D242" s="71">
        <v>13.85</v>
      </c>
      <c r="E242" s="71">
        <v>13.49</v>
      </c>
      <c r="F242" s="71">
        <v>6.68</v>
      </c>
      <c r="G242" s="71">
        <v>20.010000000000002</v>
      </c>
      <c r="H242" s="71"/>
      <c r="I242" s="71">
        <v>14.74</v>
      </c>
      <c r="J242" s="72">
        <v>3.7499999999999999E-2</v>
      </c>
      <c r="K242" s="72">
        <v>3.7699999999999997E-2</v>
      </c>
      <c r="L242" s="72">
        <v>3.8100115670082646E-2</v>
      </c>
      <c r="M242" s="72">
        <v>3.7499999999999999E-2</v>
      </c>
      <c r="N242" s="70">
        <f>_xll.SNL.Clients.Office.Excel.Functions.SPG(N$2, "SP_RATE_VALUE", $A242)/100</f>
        <v>3.7699999999999997E-2</v>
      </c>
      <c r="O242" s="72"/>
      <c r="P242" s="67">
        <f>_xll.SNL.Clients.Office.Excel.Functions.SPG(P$2, "IQ_BVPS", "FQ0", $A242)</f>
        <v>19.873999999999999</v>
      </c>
      <c r="Q242" s="67">
        <f>_xll.SNL.Clients.Office.Excel.Functions.SPG(Q$2, "IQ_BVPS", "FQ0", $A242)</f>
        <v>27.385000000000002</v>
      </c>
      <c r="R242" s="67">
        <f>_xll.SNL.Clients.Office.Excel.Functions.SPG(R$2, "IQ_BVPS", "FQ0", $A242)</f>
        <v>15.132</v>
      </c>
      <c r="S242" s="67">
        <f>_xll.SNL.Clients.Office.Excel.Functions.SPG(S$2, "IQ_BVPS", "FQ0", $A242)</f>
        <v>15.255000000000001</v>
      </c>
      <c r="T242" s="67">
        <f>_xll.SNL.Clients.Office.Excel.Functions.SPG(T$2, "IQ_BVPS", "FQ0", $A242)</f>
        <v>9.2279999999999998</v>
      </c>
      <c r="U242" s="67">
        <f>_xll.SNL.Clients.Office.Excel.Functions.SPG(U$2, "IQ_BVPS", "FQ0", $A242)</f>
        <v>17.163</v>
      </c>
      <c r="V242" s="67"/>
      <c r="W242" s="66">
        <f t="shared" si="31"/>
        <v>45768</v>
      </c>
      <c r="X242" s="92">
        <f t="shared" si="32"/>
        <v>1.0013082419241219</v>
      </c>
      <c r="Y242" s="92">
        <f t="shared" si="33"/>
        <v>1.0352382691254336</v>
      </c>
      <c r="Z242" s="92">
        <f t="shared" si="34"/>
        <v>0.91527887919640494</v>
      </c>
      <c r="AA242" s="92">
        <f t="shared" si="35"/>
        <v>0.88430022943297282</v>
      </c>
      <c r="AB242" s="92">
        <f t="shared" si="36"/>
        <v>0.72388383181621152</v>
      </c>
      <c r="AC242" s="92">
        <f t="shared" si="37"/>
        <v>1.1658800908932005</v>
      </c>
      <c r="AD242" s="92"/>
      <c r="AE242" s="95">
        <f t="shared" si="38"/>
        <v>45768</v>
      </c>
      <c r="AF242" s="93">
        <f>(_xll.SNL.Clients.Office.Excel.Functions.SPG(AF$2, "IQ_Common_div_declared", "FQ0", $A242)*4)/B242</f>
        <v>9.6482412060301517E-2</v>
      </c>
      <c r="AG242" s="93">
        <f>(_xll.SNL.Clients.Office.Excel.Functions.SPG(AG$2, "IQ_Common_div_declared", "FQ0", $A242)*4)/C242</f>
        <v>0.10864197530864197</v>
      </c>
      <c r="AH242" s="93">
        <f>(_xll.SNL.Clients.Office.Excel.Functions.SPG(AH$2, "IQ_Common_div_declared", "FQ0", $A242)*4)/D242</f>
        <v>0.11263537906137185</v>
      </c>
      <c r="AI242" s="93">
        <f>(_xll.SNL.Clients.Office.Excel.Functions.SPG(AI$2, "IQ_Common_div_declared", "FQ0", $A242)*4)/E242</f>
        <v>0.10971089696071164</v>
      </c>
      <c r="AJ242" s="93">
        <f>(_xll.SNL.Clients.Office.Excel.Functions.SPG(AJ$2, "IQ_Common_div_declared", "FQ0", $A242)*4)/F242</f>
        <v>0.20359281437125751</v>
      </c>
      <c r="AK242" s="93">
        <f>(_xll.SNL.Clients.Office.Excel.Functions.SPG(AK$2, "IQ_Common_div_declared", "FQ0", $A242)*4)/G242</f>
        <v>0.10194902548725636</v>
      </c>
    </row>
    <row r="243" spans="1:37" x14ac:dyDescent="0.25">
      <c r="A243" s="66">
        <f t="shared" si="39"/>
        <v>45765</v>
      </c>
      <c r="B243" s="71">
        <v>20.399999999999999</v>
      </c>
      <c r="C243" s="71">
        <v>28.9</v>
      </c>
      <c r="D243" s="71">
        <v>14.13</v>
      </c>
      <c r="E243" s="71">
        <v>13.85</v>
      </c>
      <c r="F243" s="71">
        <v>6.79</v>
      </c>
      <c r="G243" s="71">
        <v>20.43</v>
      </c>
      <c r="H243" s="71"/>
      <c r="I243" s="71">
        <v>15.06</v>
      </c>
      <c r="J243" s="72">
        <v>3.8100000000000002E-2</v>
      </c>
      <c r="K243" s="72">
        <v>3.8199999999999998E-2</v>
      </c>
      <c r="L243" s="72">
        <v>3.8400028899878036E-2</v>
      </c>
      <c r="M243" s="72">
        <v>3.8100000000000002E-2</v>
      </c>
      <c r="N243" s="70">
        <f>_xll.SNL.Clients.Office.Excel.Functions.SPG(N$2, "SP_RATE_VALUE", $A243)/100</f>
        <v>3.8199999999999998E-2</v>
      </c>
      <c r="O243" s="72"/>
      <c r="P243" s="67">
        <f>_xll.SNL.Clients.Office.Excel.Functions.SPG(P$2, "IQ_BVPS", "FQ0", $A243)</f>
        <v>19.873999999999999</v>
      </c>
      <c r="Q243" s="67">
        <f>_xll.SNL.Clients.Office.Excel.Functions.SPG(Q$2, "IQ_BVPS", "FQ0", $A243)</f>
        <v>27.385000000000002</v>
      </c>
      <c r="R243" s="67">
        <f>_xll.SNL.Clients.Office.Excel.Functions.SPG(R$2, "IQ_BVPS", "FQ0", $A243)</f>
        <v>15.132</v>
      </c>
      <c r="S243" s="67">
        <f>_xll.SNL.Clients.Office.Excel.Functions.SPG(S$2, "IQ_BVPS", "FQ0", $A243)</f>
        <v>15.255000000000001</v>
      </c>
      <c r="T243" s="67">
        <f>_xll.SNL.Clients.Office.Excel.Functions.SPG(T$2, "IQ_BVPS", "FQ0", $A243)</f>
        <v>9.2279999999999998</v>
      </c>
      <c r="U243" s="67">
        <f>_xll.SNL.Clients.Office.Excel.Functions.SPG(U$2, "IQ_BVPS", "FQ0", $A243)</f>
        <v>17.163</v>
      </c>
      <c r="V243" s="67"/>
      <c r="W243" s="66">
        <f t="shared" si="31"/>
        <v>45765</v>
      </c>
      <c r="X243" s="92">
        <f t="shared" si="32"/>
        <v>1.026466740464929</v>
      </c>
      <c r="Y243" s="92">
        <f t="shared" si="33"/>
        <v>1.0553222567098774</v>
      </c>
      <c r="Z243" s="92">
        <f t="shared" si="34"/>
        <v>0.93378271213322772</v>
      </c>
      <c r="AA243" s="92">
        <f t="shared" si="35"/>
        <v>0.90789904949196976</v>
      </c>
      <c r="AB243" s="92">
        <f t="shared" si="36"/>
        <v>0.73580407455570007</v>
      </c>
      <c r="AC243" s="92">
        <f t="shared" si="37"/>
        <v>1.1903513371788148</v>
      </c>
      <c r="AD243" s="92"/>
      <c r="AE243" s="95">
        <f t="shared" si="38"/>
        <v>45765</v>
      </c>
      <c r="AF243" s="93">
        <f>(_xll.SNL.Clients.Office.Excel.Functions.SPG(AF$2, "IQ_Common_div_declared", "FQ0", $A243)*4)/B243</f>
        <v>9.4117647058823528E-2</v>
      </c>
      <c r="AG243" s="93">
        <f>(_xll.SNL.Clients.Office.Excel.Functions.SPG(AG$2, "IQ_Common_div_declared", "FQ0", $A243)*4)/C243</f>
        <v>0.10657439446366783</v>
      </c>
      <c r="AH243" s="93">
        <f>(_xll.SNL.Clients.Office.Excel.Functions.SPG(AH$2, "IQ_Common_div_declared", "FQ0", $A243)*4)/D243</f>
        <v>0.11040339702760085</v>
      </c>
      <c r="AI243" s="93">
        <f>(_xll.SNL.Clients.Office.Excel.Functions.SPG(AI$2, "IQ_Common_div_declared", "FQ0", $A243)*4)/E243</f>
        <v>0.10685920577617329</v>
      </c>
      <c r="AJ243" s="93">
        <f>(_xll.SNL.Clients.Office.Excel.Functions.SPG(AJ$2, "IQ_Common_div_declared", "FQ0", $A243)*4)/F243</f>
        <v>0.20029455081001474</v>
      </c>
      <c r="AK243" s="93">
        <f>(_xll.SNL.Clients.Office.Excel.Functions.SPG(AK$2, "IQ_Common_div_declared", "FQ0", $A243)*4)/G243</f>
        <v>9.9853157121879588E-2</v>
      </c>
    </row>
    <row r="244" spans="1:37" x14ac:dyDescent="0.25">
      <c r="A244" s="66">
        <f t="shared" si="39"/>
        <v>45764</v>
      </c>
      <c r="B244" s="71">
        <v>20.399999999999999</v>
      </c>
      <c r="C244" s="71">
        <v>28.9</v>
      </c>
      <c r="D244" s="71">
        <v>14.13</v>
      </c>
      <c r="E244" s="71">
        <v>13.85</v>
      </c>
      <c r="F244" s="71">
        <v>6.79</v>
      </c>
      <c r="G244" s="71">
        <v>20.43</v>
      </c>
      <c r="H244" s="71"/>
      <c r="I244" s="71">
        <v>15.06</v>
      </c>
      <c r="J244" s="72">
        <v>3.8100000000000002E-2</v>
      </c>
      <c r="K244" s="72">
        <v>3.8199999999999998E-2</v>
      </c>
      <c r="L244" s="72">
        <v>3.8400028899878036E-2</v>
      </c>
      <c r="M244" s="72">
        <v>3.8100000000000002E-2</v>
      </c>
      <c r="N244" s="70">
        <f>_xll.SNL.Clients.Office.Excel.Functions.SPG(N$2, "SP_RATE_VALUE", $A244)/100</f>
        <v>3.8199999999999998E-2</v>
      </c>
      <c r="O244" s="72"/>
      <c r="P244" s="67">
        <f>_xll.SNL.Clients.Office.Excel.Functions.SPG(P$2, "IQ_BVPS", "FQ0", $A244)</f>
        <v>19.873999999999999</v>
      </c>
      <c r="Q244" s="67">
        <f>_xll.SNL.Clients.Office.Excel.Functions.SPG(Q$2, "IQ_BVPS", "FQ0", $A244)</f>
        <v>27.385000000000002</v>
      </c>
      <c r="R244" s="67">
        <f>_xll.SNL.Clients.Office.Excel.Functions.SPG(R$2, "IQ_BVPS", "FQ0", $A244)</f>
        <v>15.132</v>
      </c>
      <c r="S244" s="67">
        <f>_xll.SNL.Clients.Office.Excel.Functions.SPG(S$2, "IQ_BVPS", "FQ0", $A244)</f>
        <v>15.255000000000001</v>
      </c>
      <c r="T244" s="67">
        <f>_xll.SNL.Clients.Office.Excel.Functions.SPG(T$2, "IQ_BVPS", "FQ0", $A244)</f>
        <v>9.2279999999999998</v>
      </c>
      <c r="U244" s="67">
        <f>_xll.SNL.Clients.Office.Excel.Functions.SPG(U$2, "IQ_BVPS", "FQ0", $A244)</f>
        <v>17.163</v>
      </c>
      <c r="V244" s="67"/>
      <c r="W244" s="66">
        <f t="shared" si="31"/>
        <v>45764</v>
      </c>
      <c r="X244" s="92">
        <f t="shared" si="32"/>
        <v>1.026466740464929</v>
      </c>
      <c r="Y244" s="92">
        <f t="shared" si="33"/>
        <v>1.0553222567098774</v>
      </c>
      <c r="Z244" s="92">
        <f t="shared" si="34"/>
        <v>0.93378271213322772</v>
      </c>
      <c r="AA244" s="92">
        <f t="shared" si="35"/>
        <v>0.90789904949196976</v>
      </c>
      <c r="AB244" s="92">
        <f t="shared" si="36"/>
        <v>0.73580407455570007</v>
      </c>
      <c r="AC244" s="92">
        <f t="shared" si="37"/>
        <v>1.1903513371788148</v>
      </c>
      <c r="AD244" s="92"/>
      <c r="AE244" s="95">
        <f t="shared" si="38"/>
        <v>45764</v>
      </c>
      <c r="AF244" s="93">
        <f>(_xll.SNL.Clients.Office.Excel.Functions.SPG(AF$2, "IQ_Common_div_declared", "FQ0", $A244)*4)/B244</f>
        <v>9.4117647058823528E-2</v>
      </c>
      <c r="AG244" s="93">
        <f>(_xll.SNL.Clients.Office.Excel.Functions.SPG(AG$2, "IQ_Common_div_declared", "FQ0", $A244)*4)/C244</f>
        <v>0.10657439446366783</v>
      </c>
      <c r="AH244" s="93">
        <f>(_xll.SNL.Clients.Office.Excel.Functions.SPG(AH$2, "IQ_Common_div_declared", "FQ0", $A244)*4)/D244</f>
        <v>0.11040339702760085</v>
      </c>
      <c r="AI244" s="93">
        <f>(_xll.SNL.Clients.Office.Excel.Functions.SPG(AI$2, "IQ_Common_div_declared", "FQ0", $A244)*4)/E244</f>
        <v>0.10685920577617329</v>
      </c>
      <c r="AJ244" s="93">
        <f>(_xll.SNL.Clients.Office.Excel.Functions.SPG(AJ$2, "IQ_Common_div_declared", "FQ0", $A244)*4)/F244</f>
        <v>0.20029455081001474</v>
      </c>
      <c r="AK244" s="93">
        <f>(_xll.SNL.Clients.Office.Excel.Functions.SPG(AK$2, "IQ_Common_div_declared", "FQ0", $A244)*4)/G244</f>
        <v>9.9853157121879588E-2</v>
      </c>
    </row>
    <row r="245" spans="1:37" x14ac:dyDescent="0.25">
      <c r="A245" s="66">
        <f t="shared" si="39"/>
        <v>45763</v>
      </c>
      <c r="B245" s="71">
        <v>20.09</v>
      </c>
      <c r="C245" s="71">
        <v>28.33</v>
      </c>
      <c r="D245" s="71">
        <v>13.77</v>
      </c>
      <c r="E245" s="71">
        <v>13.53</v>
      </c>
      <c r="F245" s="71">
        <v>6.64</v>
      </c>
      <c r="G245" s="71">
        <v>20.12</v>
      </c>
      <c r="H245" s="71"/>
      <c r="I245" s="71">
        <v>14.79</v>
      </c>
      <c r="J245" s="72">
        <v>3.7699999999999997E-2</v>
      </c>
      <c r="K245" s="72">
        <v>3.7699999999999997E-2</v>
      </c>
      <c r="L245" s="72">
        <v>3.7700000000000067E-2</v>
      </c>
      <c r="M245" s="72">
        <v>3.7699999999999997E-2</v>
      </c>
      <c r="N245" s="70">
        <f>_xll.SNL.Clients.Office.Excel.Functions.SPG(N$2, "SP_RATE_VALUE", $A245)/100</f>
        <v>3.7699999999999997E-2</v>
      </c>
      <c r="O245" s="72"/>
      <c r="P245" s="67">
        <f>_xll.SNL.Clients.Office.Excel.Functions.SPG(P$2, "IQ_BVPS", "FQ0", $A245)</f>
        <v>19.873999999999999</v>
      </c>
      <c r="Q245" s="67">
        <f>_xll.SNL.Clients.Office.Excel.Functions.SPG(Q$2, "IQ_BVPS", "FQ0", $A245)</f>
        <v>27.385000000000002</v>
      </c>
      <c r="R245" s="67">
        <f>_xll.SNL.Clients.Office.Excel.Functions.SPG(R$2, "IQ_BVPS", "FQ0", $A245)</f>
        <v>15.132</v>
      </c>
      <c r="S245" s="67">
        <f>_xll.SNL.Clients.Office.Excel.Functions.SPG(S$2, "IQ_BVPS", "FQ0", $A245)</f>
        <v>15.255000000000001</v>
      </c>
      <c r="T245" s="67">
        <f>_xll.SNL.Clients.Office.Excel.Functions.SPG(T$2, "IQ_BVPS", "FQ0", $A245)</f>
        <v>9.2279999999999998</v>
      </c>
      <c r="U245" s="67">
        <f>_xll.SNL.Clients.Office.Excel.Functions.SPG(U$2, "IQ_BVPS", "FQ0", $A245)</f>
        <v>17.163</v>
      </c>
      <c r="V245" s="67"/>
      <c r="W245" s="66">
        <f t="shared" si="31"/>
        <v>45763</v>
      </c>
      <c r="X245" s="92">
        <f t="shared" si="32"/>
        <v>1.0108684713696288</v>
      </c>
      <c r="Y245" s="92">
        <f t="shared" si="33"/>
        <v>1.034507942304181</v>
      </c>
      <c r="Z245" s="92">
        <f t="shared" si="34"/>
        <v>0.90999206978588421</v>
      </c>
      <c r="AA245" s="92">
        <f t="shared" si="35"/>
        <v>0.88692232055063902</v>
      </c>
      <c r="AB245" s="92">
        <f t="shared" si="36"/>
        <v>0.71954919809276119</v>
      </c>
      <c r="AC245" s="92">
        <f t="shared" si="37"/>
        <v>1.1722892268251472</v>
      </c>
      <c r="AD245" s="92"/>
      <c r="AE245" s="95">
        <f t="shared" si="38"/>
        <v>45763</v>
      </c>
      <c r="AF245" s="93">
        <f>(_xll.SNL.Clients.Office.Excel.Functions.SPG(AF$2, "IQ_Common_div_declared", "FQ0", $A245)*4)/B245</f>
        <v>9.556993529118965E-2</v>
      </c>
      <c r="AG245" s="93">
        <f>(_xll.SNL.Clients.Office.Excel.Functions.SPG(AG$2, "IQ_Common_div_declared", "FQ0", $A245)*4)/C245</f>
        <v>0.10871867278503354</v>
      </c>
      <c r="AH245" s="93">
        <f>(_xll.SNL.Clients.Office.Excel.Functions.SPG(AH$2, "IQ_Common_div_declared", "FQ0", $A245)*4)/D245</f>
        <v>0.11328976034858389</v>
      </c>
      <c r="AI245" s="93">
        <f>(_xll.SNL.Clients.Office.Excel.Functions.SPG(AI$2, "IQ_Common_div_declared", "FQ0", $A245)*4)/E245</f>
        <v>0.10938654841093866</v>
      </c>
      <c r="AJ245" s="93">
        <f>(_xll.SNL.Clients.Office.Excel.Functions.SPG(AJ$2, "IQ_Common_div_declared", "FQ0", $A245)*4)/F245</f>
        <v>0.20481927710843376</v>
      </c>
      <c r="AK245" s="93">
        <f>(_xll.SNL.Clients.Office.Excel.Functions.SPG(AK$2, "IQ_Common_div_declared", "FQ0", $A245)*4)/G245</f>
        <v>0.10139165009940357</v>
      </c>
    </row>
    <row r="246" spans="1:37" x14ac:dyDescent="0.25">
      <c r="A246" s="66">
        <f t="shared" si="39"/>
        <v>45762</v>
      </c>
      <c r="B246" s="71">
        <v>20.170000000000002</v>
      </c>
      <c r="C246" s="71">
        <v>28.46</v>
      </c>
      <c r="D246" s="71">
        <v>13.98</v>
      </c>
      <c r="E246" s="71">
        <v>13.71</v>
      </c>
      <c r="F246" s="71">
        <v>6.69</v>
      </c>
      <c r="G246" s="71">
        <v>20.21</v>
      </c>
      <c r="H246" s="71"/>
      <c r="I246" s="71">
        <v>14.94</v>
      </c>
      <c r="J246" s="72">
        <v>3.8399999999999997E-2</v>
      </c>
      <c r="K246" s="72">
        <v>3.85E-2</v>
      </c>
      <c r="L246" s="72">
        <v>3.870002889152846E-2</v>
      </c>
      <c r="M246" s="72">
        <v>3.8399999999999997E-2</v>
      </c>
      <c r="N246" s="70">
        <f>_xll.SNL.Clients.Office.Excel.Functions.SPG(N$2, "SP_RATE_VALUE", $A246)/100</f>
        <v>3.85E-2</v>
      </c>
      <c r="O246" s="72"/>
      <c r="P246" s="67">
        <f>_xll.SNL.Clients.Office.Excel.Functions.SPG(P$2, "IQ_BVPS", "FQ0", $A246)</f>
        <v>19.873999999999999</v>
      </c>
      <c r="Q246" s="67">
        <f>_xll.SNL.Clients.Office.Excel.Functions.SPG(Q$2, "IQ_BVPS", "FQ0", $A246)</f>
        <v>27.385000000000002</v>
      </c>
      <c r="R246" s="67">
        <f>_xll.SNL.Clients.Office.Excel.Functions.SPG(R$2, "IQ_BVPS", "FQ0", $A246)</f>
        <v>15.132</v>
      </c>
      <c r="S246" s="67">
        <f>_xll.SNL.Clients.Office.Excel.Functions.SPG(S$2, "IQ_BVPS", "FQ0", $A246)</f>
        <v>15.255000000000001</v>
      </c>
      <c r="T246" s="67">
        <f>_xll.SNL.Clients.Office.Excel.Functions.SPG(T$2, "IQ_BVPS", "FQ0", $A246)</f>
        <v>9.2279999999999998</v>
      </c>
      <c r="U246" s="67">
        <f>_xll.SNL.Clients.Office.Excel.Functions.SPG(U$2, "IQ_BVPS", "FQ0", $A246)</f>
        <v>17.163</v>
      </c>
      <c r="V246" s="67"/>
      <c r="W246" s="66">
        <f t="shared" si="31"/>
        <v>45762</v>
      </c>
      <c r="X246" s="92">
        <f t="shared" si="32"/>
        <v>1.0148938311361579</v>
      </c>
      <c r="Y246" s="92">
        <f t="shared" si="33"/>
        <v>1.0392550666423224</v>
      </c>
      <c r="Z246" s="92">
        <f t="shared" si="34"/>
        <v>0.92386994448850124</v>
      </c>
      <c r="AA246" s="92">
        <f t="shared" si="35"/>
        <v>0.89872173058013771</v>
      </c>
      <c r="AB246" s="92">
        <f t="shared" si="36"/>
        <v>0.72496749024707419</v>
      </c>
      <c r="AC246" s="92">
        <f t="shared" si="37"/>
        <v>1.1775330653149216</v>
      </c>
      <c r="AD246" s="92"/>
      <c r="AE246" s="95">
        <f t="shared" si="38"/>
        <v>45762</v>
      </c>
      <c r="AF246" s="93">
        <f>(_xll.SNL.Clients.Office.Excel.Functions.SPG(AF$2, "IQ_Common_div_declared", "FQ0", $A246)*4)/B246</f>
        <v>9.5190877540902316E-2</v>
      </c>
      <c r="AG246" s="93">
        <f>(_xll.SNL.Clients.Office.Excel.Functions.SPG(AG$2, "IQ_Common_div_declared", "FQ0", $A246)*4)/C246</f>
        <v>0.10822206605762473</v>
      </c>
      <c r="AH246" s="93">
        <f>(_xll.SNL.Clients.Office.Excel.Functions.SPG(AH$2, "IQ_Common_div_declared", "FQ0", $A246)*4)/D246</f>
        <v>0.11158798283261803</v>
      </c>
      <c r="AI246" s="93">
        <f>(_xll.SNL.Clients.Office.Excel.Functions.SPG(AI$2, "IQ_Common_div_declared", "FQ0", $A246)*4)/E246</f>
        <v>0.10795040116703136</v>
      </c>
      <c r="AJ246" s="93">
        <f>(_xll.SNL.Clients.Office.Excel.Functions.SPG(AJ$2, "IQ_Common_div_declared", "FQ0", $A246)*4)/F246</f>
        <v>0.20328849028400597</v>
      </c>
      <c r="AK246" s="93">
        <f>(_xll.SNL.Clients.Office.Excel.Functions.SPG(AK$2, "IQ_Common_div_declared", "FQ0", $A246)*4)/G246</f>
        <v>0.10094012864918357</v>
      </c>
    </row>
    <row r="247" spans="1:37" x14ac:dyDescent="0.25">
      <c r="A247" s="66">
        <f t="shared" si="39"/>
        <v>45761</v>
      </c>
      <c r="B247" s="71">
        <v>20.02</v>
      </c>
      <c r="C247" s="71">
        <v>28.12</v>
      </c>
      <c r="D247" s="71">
        <v>13.71</v>
      </c>
      <c r="E247" s="71">
        <v>13.42</v>
      </c>
      <c r="F247" s="71">
        <v>6.55</v>
      </c>
      <c r="G247" s="71">
        <v>19.940000000000001</v>
      </c>
      <c r="H247" s="71"/>
      <c r="I247" s="71">
        <v>14.76</v>
      </c>
      <c r="J247" s="72">
        <v>3.8399999999999997E-2</v>
      </c>
      <c r="K247" s="72">
        <v>3.8699999999999998E-2</v>
      </c>
      <c r="L247" s="72">
        <v>3.9300260040448398E-2</v>
      </c>
      <c r="M247" s="72">
        <v>3.8399999999999997E-2</v>
      </c>
      <c r="N247" s="70">
        <f>_xll.SNL.Clients.Office.Excel.Functions.SPG(N$2, "SP_RATE_VALUE", $A247)/100</f>
        <v>3.8699999999999998E-2</v>
      </c>
      <c r="O247" s="72"/>
      <c r="P247" s="67">
        <f>_xll.SNL.Clients.Office.Excel.Functions.SPG(P$2, "IQ_BVPS", "FQ0", $A247)</f>
        <v>19.873999999999999</v>
      </c>
      <c r="Q247" s="67">
        <f>_xll.SNL.Clients.Office.Excel.Functions.SPG(Q$2, "IQ_BVPS", "FQ0", $A247)</f>
        <v>27.385000000000002</v>
      </c>
      <c r="R247" s="67">
        <f>_xll.SNL.Clients.Office.Excel.Functions.SPG(R$2, "IQ_BVPS", "FQ0", $A247)</f>
        <v>15.132</v>
      </c>
      <c r="S247" s="67">
        <f>_xll.SNL.Clients.Office.Excel.Functions.SPG(S$2, "IQ_BVPS", "FQ0", $A247)</f>
        <v>15.255000000000001</v>
      </c>
      <c r="T247" s="67">
        <f>_xll.SNL.Clients.Office.Excel.Functions.SPG(T$2, "IQ_BVPS", "FQ0", $A247)</f>
        <v>9.2279999999999998</v>
      </c>
      <c r="U247" s="67">
        <f>_xll.SNL.Clients.Office.Excel.Functions.SPG(U$2, "IQ_BVPS", "FQ0", $A247)</f>
        <v>17.163</v>
      </c>
      <c r="V247" s="67"/>
      <c r="W247" s="66">
        <f t="shared" si="31"/>
        <v>45761</v>
      </c>
      <c r="X247" s="92">
        <f t="shared" si="32"/>
        <v>1.0073462815739158</v>
      </c>
      <c r="Y247" s="92">
        <f t="shared" si="33"/>
        <v>1.0268395106810297</v>
      </c>
      <c r="Z247" s="92">
        <f t="shared" si="34"/>
        <v>0.90602696272799377</v>
      </c>
      <c r="AA247" s="92">
        <f t="shared" si="35"/>
        <v>0.87971156997705668</v>
      </c>
      <c r="AB247" s="92">
        <f t="shared" si="36"/>
        <v>0.70979627221499786</v>
      </c>
      <c r="AC247" s="92">
        <f t="shared" si="37"/>
        <v>1.1618015498455982</v>
      </c>
      <c r="AD247" s="92"/>
      <c r="AE247" s="95">
        <f t="shared" si="38"/>
        <v>45761</v>
      </c>
      <c r="AF247" s="93">
        <f>(_xll.SNL.Clients.Office.Excel.Functions.SPG(AF$2, "IQ_Common_div_declared", "FQ0", $A247)*4)/B247</f>
        <v>9.5904095904095904E-2</v>
      </c>
      <c r="AG247" s="93">
        <f>(_xll.SNL.Clients.Office.Excel.Functions.SPG(AG$2, "IQ_Common_div_declared", "FQ0", $A247)*4)/C247</f>
        <v>0.10953058321479374</v>
      </c>
      <c r="AH247" s="93">
        <f>(_xll.SNL.Clients.Office.Excel.Functions.SPG(AH$2, "IQ_Common_div_declared", "FQ0", $A247)*4)/D247</f>
        <v>0.1137855579868709</v>
      </c>
      <c r="AI247" s="93">
        <f>(_xll.SNL.Clients.Office.Excel.Functions.SPG(AI$2, "IQ_Common_div_declared", "FQ0", $A247)*4)/E247</f>
        <v>0.11028315946348734</v>
      </c>
      <c r="AJ247" s="93">
        <f>(_xll.SNL.Clients.Office.Excel.Functions.SPG(AJ$2, "IQ_Common_div_declared", "FQ0", $A247)*4)/F247</f>
        <v>0.20763358778625957</v>
      </c>
      <c r="AK247" s="93">
        <f>(_xll.SNL.Clients.Office.Excel.Functions.SPG(AK$2, "IQ_Common_div_declared", "FQ0", $A247)*4)/G247</f>
        <v>0.10230692076228685</v>
      </c>
    </row>
    <row r="248" spans="1:37" x14ac:dyDescent="0.25">
      <c r="A248" s="66">
        <f t="shared" si="39"/>
        <v>45758</v>
      </c>
      <c r="B248" s="71">
        <v>19.91</v>
      </c>
      <c r="C248" s="71">
        <v>27.74</v>
      </c>
      <c r="D248" s="71">
        <v>13.68</v>
      </c>
      <c r="E248" s="71">
        <v>13.28</v>
      </c>
      <c r="F248" s="71">
        <v>6.57</v>
      </c>
      <c r="G248" s="71">
        <v>19.78</v>
      </c>
      <c r="H248" s="71"/>
      <c r="I248" s="71">
        <v>14.47</v>
      </c>
      <c r="J248" s="72">
        <v>3.9599999999999996E-2</v>
      </c>
      <c r="K248" s="72">
        <v>3.9800000000000002E-2</v>
      </c>
      <c r="L248" s="72">
        <v>4.0200115436413331E-2</v>
      </c>
      <c r="M248" s="72">
        <v>3.9599999999999996E-2</v>
      </c>
      <c r="N248" s="70">
        <f>_xll.SNL.Clients.Office.Excel.Functions.SPG(N$2, "SP_RATE_VALUE", $A248)/100</f>
        <v>3.9800000000000002E-2</v>
      </c>
      <c r="O248" s="72"/>
      <c r="P248" s="67">
        <f>_xll.SNL.Clients.Office.Excel.Functions.SPG(P$2, "IQ_BVPS", "FQ0", $A248)</f>
        <v>19.873999999999999</v>
      </c>
      <c r="Q248" s="67">
        <f>_xll.SNL.Clients.Office.Excel.Functions.SPG(Q$2, "IQ_BVPS", "FQ0", $A248)</f>
        <v>27.385000000000002</v>
      </c>
      <c r="R248" s="67">
        <f>_xll.SNL.Clients.Office.Excel.Functions.SPG(R$2, "IQ_BVPS", "FQ0", $A248)</f>
        <v>15.132</v>
      </c>
      <c r="S248" s="67">
        <f>_xll.SNL.Clients.Office.Excel.Functions.SPG(S$2, "IQ_BVPS", "FQ0", $A248)</f>
        <v>15.255000000000001</v>
      </c>
      <c r="T248" s="67">
        <f>_xll.SNL.Clients.Office.Excel.Functions.SPG(T$2, "IQ_BVPS", "FQ0", $A248)</f>
        <v>9.2279999999999998</v>
      </c>
      <c r="U248" s="67">
        <f>_xll.SNL.Clients.Office.Excel.Functions.SPG(U$2, "IQ_BVPS", "FQ0", $A248)</f>
        <v>17.163</v>
      </c>
      <c r="V248" s="67"/>
      <c r="W248" s="66">
        <f t="shared" si="31"/>
        <v>45758</v>
      </c>
      <c r="X248" s="92">
        <f t="shared" si="32"/>
        <v>1.0018114118949382</v>
      </c>
      <c r="Y248" s="92">
        <f t="shared" si="33"/>
        <v>1.0129633010772319</v>
      </c>
      <c r="Z248" s="92">
        <f t="shared" si="34"/>
        <v>0.90404440919904838</v>
      </c>
      <c r="AA248" s="92">
        <f t="shared" si="35"/>
        <v>0.87053425106522442</v>
      </c>
      <c r="AB248" s="92">
        <f t="shared" si="36"/>
        <v>0.71196358907672308</v>
      </c>
      <c r="AC248" s="92">
        <f t="shared" si="37"/>
        <v>1.1524791703082211</v>
      </c>
      <c r="AD248" s="92"/>
      <c r="AE248" s="95">
        <f t="shared" si="38"/>
        <v>45758</v>
      </c>
      <c r="AF248" s="93">
        <f>(_xll.SNL.Clients.Office.Excel.Functions.SPG(AF$2, "IQ_Common_div_declared", "FQ0", $A248)*4)/B248</f>
        <v>9.643395278754395E-2</v>
      </c>
      <c r="AG248" s="93">
        <f>(_xll.SNL.Clients.Office.Excel.Functions.SPG(AG$2, "IQ_Common_div_declared", "FQ0", $A248)*4)/C248</f>
        <v>0.11103100216294161</v>
      </c>
      <c r="AH248" s="93">
        <f>(_xll.SNL.Clients.Office.Excel.Functions.SPG(AH$2, "IQ_Common_div_declared", "FQ0", $A248)*4)/D248</f>
        <v>0.11403508771929825</v>
      </c>
      <c r="AI248" s="93">
        <f>(_xll.SNL.Clients.Office.Excel.Functions.SPG(AI$2, "IQ_Common_div_declared", "FQ0", $A248)*4)/E248</f>
        <v>0.11144578313253012</v>
      </c>
      <c r="AJ248" s="93">
        <f>(_xll.SNL.Clients.Office.Excel.Functions.SPG(AJ$2, "IQ_Common_div_declared", "FQ0", $A248)*4)/F248</f>
        <v>0.20700152207001524</v>
      </c>
      <c r="AK248" s="93">
        <f>(_xll.SNL.Clients.Office.Excel.Functions.SPG(AK$2, "IQ_Common_div_declared", "FQ0", $A248)*4)/G248</f>
        <v>0.1031344792719919</v>
      </c>
    </row>
    <row r="249" spans="1:37" x14ac:dyDescent="0.25">
      <c r="A249" s="66">
        <f t="shared" si="39"/>
        <v>45757</v>
      </c>
      <c r="B249" s="71">
        <v>19.84</v>
      </c>
      <c r="C249" s="71">
        <v>27.34</v>
      </c>
      <c r="D249" s="71">
        <v>13.64</v>
      </c>
      <c r="E249" s="71">
        <v>13.09</v>
      </c>
      <c r="F249" s="71">
        <v>6.7</v>
      </c>
      <c r="G249" s="71">
        <v>19.79</v>
      </c>
      <c r="H249" s="71"/>
      <c r="I249" s="71">
        <v>14.5</v>
      </c>
      <c r="J249" s="72">
        <v>3.8399999999999997E-2</v>
      </c>
      <c r="K249" s="72">
        <v>3.85E-2</v>
      </c>
      <c r="L249" s="72">
        <v>3.870002889152846E-2</v>
      </c>
      <c r="M249" s="72">
        <v>3.8399999999999997E-2</v>
      </c>
      <c r="N249" s="70">
        <f>_xll.SNL.Clients.Office.Excel.Functions.SPG(N$2, "SP_RATE_VALUE", $A249)/100</f>
        <v>3.85E-2</v>
      </c>
      <c r="O249" s="72"/>
      <c r="P249" s="67">
        <f>_xll.SNL.Clients.Office.Excel.Functions.SPG(P$2, "IQ_BVPS", "FQ0", $A249)</f>
        <v>19.873999999999999</v>
      </c>
      <c r="Q249" s="67">
        <f>_xll.SNL.Clients.Office.Excel.Functions.SPG(Q$2, "IQ_BVPS", "FQ0", $A249)</f>
        <v>27.385000000000002</v>
      </c>
      <c r="R249" s="67">
        <f>_xll.SNL.Clients.Office.Excel.Functions.SPG(R$2, "IQ_BVPS", "FQ0", $A249)</f>
        <v>15.132</v>
      </c>
      <c r="S249" s="67">
        <f>_xll.SNL.Clients.Office.Excel.Functions.SPG(S$2, "IQ_BVPS", "FQ0", $A249)</f>
        <v>15.255000000000001</v>
      </c>
      <c r="T249" s="67">
        <f>_xll.SNL.Clients.Office.Excel.Functions.SPG(T$2, "IQ_BVPS", "FQ0", $A249)</f>
        <v>9.2279999999999998</v>
      </c>
      <c r="U249" s="67">
        <f>_xll.SNL.Clients.Office.Excel.Functions.SPG(U$2, "IQ_BVPS", "FQ0", $A249)</f>
        <v>17.163</v>
      </c>
      <c r="V249" s="67"/>
      <c r="W249" s="66">
        <f t="shared" si="31"/>
        <v>45757</v>
      </c>
      <c r="X249" s="92">
        <f t="shared" si="32"/>
        <v>0.99828922209922522</v>
      </c>
      <c r="Y249" s="92">
        <f t="shared" si="33"/>
        <v>0.99835676465218182</v>
      </c>
      <c r="Z249" s="92">
        <f t="shared" si="34"/>
        <v>0.90140100449378802</v>
      </c>
      <c r="AA249" s="92">
        <f t="shared" si="35"/>
        <v>0.85807931825630934</v>
      </c>
      <c r="AB249" s="92">
        <f t="shared" si="36"/>
        <v>0.72605114867793674</v>
      </c>
      <c r="AC249" s="92">
        <f t="shared" si="37"/>
        <v>1.1530618190293072</v>
      </c>
      <c r="AD249" s="92"/>
      <c r="AE249" s="95">
        <f t="shared" si="38"/>
        <v>45757</v>
      </c>
      <c r="AF249" s="93">
        <f>(_xll.SNL.Clients.Office.Excel.Functions.SPG(AF$2, "IQ_Common_div_declared", "FQ0", $A249)*4)/B249</f>
        <v>9.6774193548387094E-2</v>
      </c>
      <c r="AG249" s="93">
        <f>(_xll.SNL.Clients.Office.Excel.Functions.SPG(AG$2, "IQ_Common_div_declared", "FQ0", $A249)*4)/C249</f>
        <v>0.11265544989027067</v>
      </c>
      <c r="AH249" s="93">
        <f>(_xll.SNL.Clients.Office.Excel.Functions.SPG(AH$2, "IQ_Common_div_declared", "FQ0", $A249)*4)/D249</f>
        <v>0.11436950146627566</v>
      </c>
      <c r="AI249" s="93">
        <f>(_xll.SNL.Clients.Office.Excel.Functions.SPG(AI$2, "IQ_Common_div_declared", "FQ0", $A249)*4)/E249</f>
        <v>0.11306340718105425</v>
      </c>
      <c r="AJ249" s="93">
        <f>(_xll.SNL.Clients.Office.Excel.Functions.SPG(AJ$2, "IQ_Common_div_declared", "FQ0", $A249)*4)/F249</f>
        <v>0.20298507462686569</v>
      </c>
      <c r="AK249" s="93">
        <f>(_xll.SNL.Clients.Office.Excel.Functions.SPG(AK$2, "IQ_Common_div_declared", "FQ0", $A249)*4)/G249</f>
        <v>0.1030823648307226</v>
      </c>
    </row>
    <row r="250" spans="1:37" x14ac:dyDescent="0.25">
      <c r="A250" s="66">
        <f t="shared" si="39"/>
        <v>45756</v>
      </c>
      <c r="B250" s="71">
        <v>20.86</v>
      </c>
      <c r="C250" s="71">
        <v>28.99</v>
      </c>
      <c r="D250" s="71">
        <v>14.07</v>
      </c>
      <c r="E250" s="71">
        <v>13.66</v>
      </c>
      <c r="F250" s="71">
        <v>7.03</v>
      </c>
      <c r="G250" s="71">
        <v>20.38</v>
      </c>
      <c r="H250" s="71"/>
      <c r="I250" s="71">
        <v>14.98</v>
      </c>
      <c r="J250" s="72">
        <v>3.9100000000000003E-2</v>
      </c>
      <c r="K250" s="72">
        <v>3.9100000000000003E-2</v>
      </c>
      <c r="L250" s="72">
        <v>3.9099999999999913E-2</v>
      </c>
      <c r="M250" s="72">
        <v>3.9100000000000003E-2</v>
      </c>
      <c r="N250" s="70">
        <f>_xll.SNL.Clients.Office.Excel.Functions.SPG(N$2, "SP_RATE_VALUE", $A250)/100</f>
        <v>3.9100000000000003E-2</v>
      </c>
      <c r="O250" s="72"/>
      <c r="P250" s="67">
        <f>_xll.SNL.Clients.Office.Excel.Functions.SPG(P$2, "IQ_BVPS", "FQ0", $A250)</f>
        <v>19.873999999999999</v>
      </c>
      <c r="Q250" s="67">
        <f>_xll.SNL.Clients.Office.Excel.Functions.SPG(Q$2, "IQ_BVPS", "FQ0", $A250)</f>
        <v>27.385000000000002</v>
      </c>
      <c r="R250" s="67">
        <f>_xll.SNL.Clients.Office.Excel.Functions.SPG(R$2, "IQ_BVPS", "FQ0", $A250)</f>
        <v>15.132</v>
      </c>
      <c r="S250" s="67">
        <f>_xll.SNL.Clients.Office.Excel.Functions.SPG(S$2, "IQ_BVPS", "FQ0", $A250)</f>
        <v>15.255000000000001</v>
      </c>
      <c r="T250" s="67">
        <f>_xll.SNL.Clients.Office.Excel.Functions.SPG(T$2, "IQ_BVPS", "FQ0", $A250)</f>
        <v>9.2279999999999998</v>
      </c>
      <c r="U250" s="67">
        <f>_xll.SNL.Clients.Office.Excel.Functions.SPG(U$2, "IQ_BVPS", "FQ0", $A250)</f>
        <v>17.163</v>
      </c>
      <c r="V250" s="67"/>
      <c r="W250" s="66">
        <f t="shared" si="31"/>
        <v>45756</v>
      </c>
      <c r="X250" s="92">
        <f t="shared" si="32"/>
        <v>1.0496125591224716</v>
      </c>
      <c r="Y250" s="92">
        <f t="shared" si="33"/>
        <v>1.0586087274055138</v>
      </c>
      <c r="Z250" s="92">
        <f t="shared" si="34"/>
        <v>0.92981760507533706</v>
      </c>
      <c r="AA250" s="92">
        <f t="shared" si="35"/>
        <v>0.89544411668305468</v>
      </c>
      <c r="AB250" s="92">
        <f t="shared" si="36"/>
        <v>0.76181187689640228</v>
      </c>
      <c r="AC250" s="92">
        <f t="shared" si="37"/>
        <v>1.1874380935733846</v>
      </c>
      <c r="AD250" s="92"/>
      <c r="AE250" s="95">
        <f t="shared" si="38"/>
        <v>45756</v>
      </c>
      <c r="AF250" s="93">
        <f>(_xll.SNL.Clients.Office.Excel.Functions.SPG(AF$2, "IQ_Common_div_declared", "FQ0", $A250)*4)/B250</f>
        <v>9.2042186001917548E-2</v>
      </c>
      <c r="AG250" s="93">
        <f>(_xll.SNL.Clients.Office.Excel.Functions.SPG(AG$2, "IQ_Common_div_declared", "FQ0", $A250)*4)/C250</f>
        <v>0.10624353225250087</v>
      </c>
      <c r="AH250" s="93">
        <f>(_xll.SNL.Clients.Office.Excel.Functions.SPG(AH$2, "IQ_Common_div_declared", "FQ0", $A250)*4)/D250</f>
        <v>0.11087420042643924</v>
      </c>
      <c r="AI250" s="93">
        <f>(_xll.SNL.Clients.Office.Excel.Functions.SPG(AI$2, "IQ_Common_div_declared", "FQ0", $A250)*4)/E250</f>
        <v>0.10834553440702782</v>
      </c>
      <c r="AJ250" s="93">
        <f>(_xll.SNL.Clients.Office.Excel.Functions.SPG(AJ$2, "IQ_Common_div_declared", "FQ0", $A250)*4)/F250</f>
        <v>0.19345661450924609</v>
      </c>
      <c r="AK250" s="93">
        <f>(_xll.SNL.Clients.Office.Excel.Functions.SPG(AK$2, "IQ_Common_div_declared", "FQ0", $A250)*4)/G250</f>
        <v>0.10009813542688911</v>
      </c>
    </row>
    <row r="251" spans="1:37" x14ac:dyDescent="0.25">
      <c r="A251" s="66">
        <f t="shared" si="39"/>
        <v>45755</v>
      </c>
      <c r="B251" s="71">
        <v>18.91</v>
      </c>
      <c r="C251" s="71">
        <v>26.88</v>
      </c>
      <c r="D251" s="71">
        <v>13.03</v>
      </c>
      <c r="E251" s="71">
        <v>12.48</v>
      </c>
      <c r="F251" s="71">
        <v>6.47</v>
      </c>
      <c r="G251" s="71">
        <v>19.16</v>
      </c>
      <c r="H251" s="71"/>
      <c r="I251" s="71">
        <v>13.96</v>
      </c>
      <c r="J251" s="72">
        <v>3.7100000000000001E-2</v>
      </c>
      <c r="K251" s="72">
        <v>3.7100000000000001E-2</v>
      </c>
      <c r="L251" s="72">
        <v>3.7099999999999911E-2</v>
      </c>
      <c r="M251" s="72">
        <v>3.7100000000000001E-2</v>
      </c>
      <c r="N251" s="70">
        <f>_xll.SNL.Clients.Office.Excel.Functions.SPG(N$2, "SP_RATE_VALUE", $A251)/100</f>
        <v>3.7100000000000001E-2</v>
      </c>
      <c r="O251" s="72"/>
      <c r="P251" s="67">
        <f>_xll.SNL.Clients.Office.Excel.Functions.SPG(P$2, "IQ_BVPS", "FQ0", $A251)</f>
        <v>19.873999999999999</v>
      </c>
      <c r="Q251" s="67">
        <f>_xll.SNL.Clients.Office.Excel.Functions.SPG(Q$2, "IQ_BVPS", "FQ0", $A251)</f>
        <v>27.385000000000002</v>
      </c>
      <c r="R251" s="67">
        <f>_xll.SNL.Clients.Office.Excel.Functions.SPG(R$2, "IQ_BVPS", "FQ0", $A251)</f>
        <v>15.132</v>
      </c>
      <c r="S251" s="67">
        <f>_xll.SNL.Clients.Office.Excel.Functions.SPG(S$2, "IQ_BVPS", "FQ0", $A251)</f>
        <v>15.255000000000001</v>
      </c>
      <c r="T251" s="67">
        <f>_xll.SNL.Clients.Office.Excel.Functions.SPG(T$2, "IQ_BVPS", "FQ0", $A251)</f>
        <v>9.2279999999999998</v>
      </c>
      <c r="U251" s="67">
        <f>_xll.SNL.Clients.Office.Excel.Functions.SPG(U$2, "IQ_BVPS", "FQ0", $A251)</f>
        <v>17.163</v>
      </c>
      <c r="V251" s="67"/>
      <c r="W251" s="66">
        <f t="shared" si="31"/>
        <v>45755</v>
      </c>
      <c r="X251" s="92">
        <f t="shared" si="32"/>
        <v>0.95149441481332397</v>
      </c>
      <c r="Y251" s="92">
        <f t="shared" si="33"/>
        <v>0.981559247763374</v>
      </c>
      <c r="Z251" s="92">
        <f t="shared" si="34"/>
        <v>0.86108908273856721</v>
      </c>
      <c r="AA251" s="92">
        <f t="shared" si="35"/>
        <v>0.81809242871189769</v>
      </c>
      <c r="AB251" s="92">
        <f t="shared" si="36"/>
        <v>0.70112700476809708</v>
      </c>
      <c r="AC251" s="92">
        <f t="shared" si="37"/>
        <v>1.1163549496008855</v>
      </c>
      <c r="AD251" s="92"/>
      <c r="AE251" s="95">
        <f t="shared" si="38"/>
        <v>45755</v>
      </c>
      <c r="AF251" s="93">
        <f>(_xll.SNL.Clients.Office.Excel.Functions.SPG(AF$2, "IQ_Common_div_declared", "FQ0", $A251)*4)/B251</f>
        <v>0.10153358011634056</v>
      </c>
      <c r="AG251" s="93">
        <f>(_xll.SNL.Clients.Office.Excel.Functions.SPG(AG$2, "IQ_Common_div_declared", "FQ0", $A251)*4)/C251</f>
        <v>0.11458333333333334</v>
      </c>
      <c r="AH251" s="93">
        <f>(_xll.SNL.Clients.Office.Excel.Functions.SPG(AH$2, "IQ_Common_div_declared", "FQ0", $A251)*4)/D251</f>
        <v>0.1197237145049885</v>
      </c>
      <c r="AI251" s="93">
        <f>(_xll.SNL.Clients.Office.Excel.Functions.SPG(AI$2, "IQ_Common_div_declared", "FQ0", $A251)*4)/E251</f>
        <v>0.11858974358974358</v>
      </c>
      <c r="AJ251" s="93">
        <f>(_xll.SNL.Clients.Office.Excel.Functions.SPG(AJ$2, "IQ_Common_div_declared", "FQ0", $A251)*4)/F251</f>
        <v>0.21020092735703247</v>
      </c>
      <c r="AK251" s="93">
        <f>(_xll.SNL.Clients.Office.Excel.Functions.SPG(AK$2, "IQ_Common_div_declared", "FQ0", $A251)*4)/G251</f>
        <v>0.10647181628392484</v>
      </c>
    </row>
    <row r="252" spans="1:37" x14ac:dyDescent="0.25">
      <c r="A252" s="66">
        <f t="shared" si="39"/>
        <v>45754</v>
      </c>
      <c r="B252" s="71">
        <v>19.309999999999999</v>
      </c>
      <c r="C252" s="71">
        <v>28.1</v>
      </c>
      <c r="D252" s="71">
        <v>13.38</v>
      </c>
      <c r="E252" s="71">
        <v>12.83</v>
      </c>
      <c r="F252" s="71">
        <v>6.58</v>
      </c>
      <c r="G252" s="71">
        <v>19.579999999999998</v>
      </c>
      <c r="H252" s="71"/>
      <c r="I252" s="71">
        <v>14.22</v>
      </c>
      <c r="J252" s="72">
        <v>3.73E-2</v>
      </c>
      <c r="K252" s="72">
        <v>3.7200000000000004E-2</v>
      </c>
      <c r="L252" s="72">
        <v>3.7000028920307848E-2</v>
      </c>
      <c r="M252" s="72">
        <v>3.73E-2</v>
      </c>
      <c r="N252" s="70">
        <f>_xll.SNL.Clients.Office.Excel.Functions.SPG(N$2, "SP_RATE_VALUE", $A252)/100</f>
        <v>3.7200000000000004E-2</v>
      </c>
      <c r="O252" s="72"/>
      <c r="P252" s="67">
        <f>_xll.SNL.Clients.Office.Excel.Functions.SPG(P$2, "IQ_BVPS", "FQ0", $A252)</f>
        <v>19.873999999999999</v>
      </c>
      <c r="Q252" s="67">
        <f>_xll.SNL.Clients.Office.Excel.Functions.SPG(Q$2, "IQ_BVPS", "FQ0", $A252)</f>
        <v>27.385000000000002</v>
      </c>
      <c r="R252" s="67">
        <f>_xll.SNL.Clients.Office.Excel.Functions.SPG(R$2, "IQ_BVPS", "FQ0", $A252)</f>
        <v>15.132</v>
      </c>
      <c r="S252" s="67">
        <f>_xll.SNL.Clients.Office.Excel.Functions.SPG(S$2, "IQ_BVPS", "FQ0", $A252)</f>
        <v>15.255000000000001</v>
      </c>
      <c r="T252" s="67">
        <f>_xll.SNL.Clients.Office.Excel.Functions.SPG(T$2, "IQ_BVPS", "FQ0", $A252)</f>
        <v>9.2279999999999998</v>
      </c>
      <c r="U252" s="67">
        <f>_xll.SNL.Clients.Office.Excel.Functions.SPG(U$2, "IQ_BVPS", "FQ0", $A252)</f>
        <v>17.163</v>
      </c>
      <c r="V252" s="67"/>
      <c r="W252" s="66">
        <f t="shared" si="31"/>
        <v>45754</v>
      </c>
      <c r="X252" s="92">
        <f t="shared" si="32"/>
        <v>0.97162121364596965</v>
      </c>
      <c r="Y252" s="92">
        <f t="shared" si="33"/>
        <v>1.0261091838597773</v>
      </c>
      <c r="Z252" s="92">
        <f t="shared" si="34"/>
        <v>0.88421887390959564</v>
      </c>
      <c r="AA252" s="92">
        <f t="shared" si="35"/>
        <v>0.84103572599147813</v>
      </c>
      <c r="AB252" s="92">
        <f t="shared" si="36"/>
        <v>0.71304724750758564</v>
      </c>
      <c r="AC252" s="92">
        <f t="shared" si="37"/>
        <v>1.1408261958864998</v>
      </c>
      <c r="AD252" s="92"/>
      <c r="AE252" s="95">
        <f t="shared" si="38"/>
        <v>45754</v>
      </c>
      <c r="AF252" s="93">
        <f>(_xll.SNL.Clients.Office.Excel.Functions.SPG(AF$2, "IQ_Common_div_declared", "FQ0", $A252)*4)/B252</f>
        <v>9.9430346970481615E-2</v>
      </c>
      <c r="AG252" s="93">
        <f>(_xll.SNL.Clients.Office.Excel.Functions.SPG(AG$2, "IQ_Common_div_declared", "FQ0", $A252)*4)/C252</f>
        <v>0.1096085409252669</v>
      </c>
      <c r="AH252" s="93">
        <f>(_xll.SNL.Clients.Office.Excel.Functions.SPG(AH$2, "IQ_Common_div_declared", "FQ0", $A252)*4)/D252</f>
        <v>0.11659192825112108</v>
      </c>
      <c r="AI252" s="93">
        <f>(_xll.SNL.Clients.Office.Excel.Functions.SPG(AI$2, "IQ_Common_div_declared", "FQ0", $A252)*4)/E252</f>
        <v>0.11535463756819953</v>
      </c>
      <c r="AJ252" s="93">
        <f>(_xll.SNL.Clients.Office.Excel.Functions.SPG(AJ$2, "IQ_Common_div_declared", "FQ0", $A252)*4)/F252</f>
        <v>0.20668693009118541</v>
      </c>
      <c r="AK252" s="93">
        <f>(_xll.SNL.Clients.Office.Excel.Functions.SPG(AK$2, "IQ_Common_div_declared", "FQ0", $A252)*4)/G252</f>
        <v>0.10418794688457611</v>
      </c>
    </row>
    <row r="253" spans="1:37" x14ac:dyDescent="0.25">
      <c r="A253" s="66">
        <f t="shared" si="39"/>
        <v>45751</v>
      </c>
      <c r="B253" s="71">
        <v>19.97</v>
      </c>
      <c r="C253" s="71">
        <v>29.2</v>
      </c>
      <c r="D253" s="71">
        <v>13.89</v>
      </c>
      <c r="E253" s="71">
        <v>13.3</v>
      </c>
      <c r="F253" s="71">
        <v>7.08</v>
      </c>
      <c r="G253" s="71">
        <v>20.34</v>
      </c>
      <c r="H253" s="71"/>
      <c r="I253" s="71">
        <v>14.89</v>
      </c>
      <c r="J253" s="72">
        <v>3.6799999999999999E-2</v>
      </c>
      <c r="K253" s="72">
        <v>3.6600000000000001E-2</v>
      </c>
      <c r="L253" s="72">
        <v>3.620011573329851E-2</v>
      </c>
      <c r="M253" s="72">
        <v>3.6799999999999999E-2</v>
      </c>
      <c r="N253" s="70">
        <f>_xll.SNL.Clients.Office.Excel.Functions.SPG(N$2, "SP_RATE_VALUE", $A253)/100</f>
        <v>3.6600000000000001E-2</v>
      </c>
      <c r="O253" s="72"/>
      <c r="P253" s="67">
        <f>_xll.SNL.Clients.Office.Excel.Functions.SPG(P$2, "IQ_BVPS", "FQ0", $A253)</f>
        <v>19.873999999999999</v>
      </c>
      <c r="Q253" s="67">
        <f>_xll.SNL.Clients.Office.Excel.Functions.SPG(Q$2, "IQ_BVPS", "FQ0", $A253)</f>
        <v>27.385000000000002</v>
      </c>
      <c r="R253" s="67">
        <f>_xll.SNL.Clients.Office.Excel.Functions.SPG(R$2, "IQ_BVPS", "FQ0", $A253)</f>
        <v>15.132</v>
      </c>
      <c r="S253" s="67">
        <f>_xll.SNL.Clients.Office.Excel.Functions.SPG(S$2, "IQ_BVPS", "FQ0", $A253)</f>
        <v>15.255000000000001</v>
      </c>
      <c r="T253" s="67">
        <f>_xll.SNL.Clients.Office.Excel.Functions.SPG(T$2, "IQ_BVPS", "FQ0", $A253)</f>
        <v>9.2279999999999998</v>
      </c>
      <c r="U253" s="67">
        <f>_xll.SNL.Clients.Office.Excel.Functions.SPG(U$2, "IQ_BVPS", "FQ0", $A253)</f>
        <v>17.163</v>
      </c>
      <c r="V253" s="67"/>
      <c r="W253" s="66">
        <f t="shared" si="31"/>
        <v>45751</v>
      </c>
      <c r="X253" s="92">
        <f t="shared" si="32"/>
        <v>1.0048304317198349</v>
      </c>
      <c r="Y253" s="92">
        <f t="shared" si="33"/>
        <v>1.0662771590286653</v>
      </c>
      <c r="Z253" s="92">
        <f t="shared" si="34"/>
        <v>0.91792228390166541</v>
      </c>
      <c r="AA253" s="92">
        <f t="shared" si="35"/>
        <v>0.87184529662405774</v>
      </c>
      <c r="AB253" s="92">
        <f t="shared" si="36"/>
        <v>0.76723016905071528</v>
      </c>
      <c r="AC253" s="92">
        <f t="shared" si="37"/>
        <v>1.1851074986890404</v>
      </c>
      <c r="AD253" s="92"/>
      <c r="AE253" s="95">
        <f t="shared" si="38"/>
        <v>45751</v>
      </c>
      <c r="AF253" s="93">
        <f>(_xll.SNL.Clients.Office.Excel.Functions.SPG(AF$2, "IQ_Common_div_declared", "FQ0", $A253)*4)/B253</f>
        <v>9.6144216324486734E-2</v>
      </c>
      <c r="AG253" s="93">
        <f>(_xll.SNL.Clients.Office.Excel.Functions.SPG(AG$2, "IQ_Common_div_declared", "FQ0", $A253)*4)/C253</f>
        <v>0.10547945205479453</v>
      </c>
      <c r="AH253" s="93">
        <f>(_xll.SNL.Clients.Office.Excel.Functions.SPG(AH$2, "IQ_Common_div_declared", "FQ0", $A253)*4)/D253</f>
        <v>0.11231101511879049</v>
      </c>
      <c r="AI253" s="93">
        <f>(_xll.SNL.Clients.Office.Excel.Functions.SPG(AI$2, "IQ_Common_div_declared", "FQ0", $A253)*4)/E253</f>
        <v>0.1112781954887218</v>
      </c>
      <c r="AJ253" s="93">
        <f>(_xll.SNL.Clients.Office.Excel.Functions.SPG(AJ$2, "IQ_Common_div_declared", "FQ0", $A253)*4)/F253</f>
        <v>0.19209039548022599</v>
      </c>
      <c r="AK253" s="93">
        <f>(_xll.SNL.Clients.Office.Excel.Functions.SPG(AK$2, "IQ_Common_div_declared", "FQ0", $A253)*4)/G253</f>
        <v>0.10029498525073746</v>
      </c>
    </row>
    <row r="254" spans="1:37" x14ac:dyDescent="0.25">
      <c r="A254" s="66">
        <f t="shared" si="39"/>
        <v>45750</v>
      </c>
      <c r="B254" s="71">
        <v>21.52</v>
      </c>
      <c r="C254" s="71">
        <v>31.69</v>
      </c>
      <c r="D254" s="71">
        <v>14.82</v>
      </c>
      <c r="E254" s="71">
        <v>14.4</v>
      </c>
      <c r="F254" s="71">
        <v>7.84</v>
      </c>
      <c r="G254" s="71">
        <v>21.85</v>
      </c>
      <c r="H254" s="71"/>
      <c r="I254" s="71">
        <v>16.079999999999998</v>
      </c>
      <c r="J254" s="72">
        <v>3.7100000000000001E-2</v>
      </c>
      <c r="K254" s="72">
        <v>3.6799999999999999E-2</v>
      </c>
      <c r="L254" s="72">
        <v>3.6200260316233468E-2</v>
      </c>
      <c r="M254" s="72">
        <v>3.7100000000000001E-2</v>
      </c>
      <c r="N254" s="70">
        <f>_xll.SNL.Clients.Office.Excel.Functions.SPG(N$2, "SP_RATE_VALUE", $A254)/100</f>
        <v>3.6799999999999999E-2</v>
      </c>
      <c r="O254" s="72"/>
      <c r="P254" s="67">
        <f>_xll.SNL.Clients.Office.Excel.Functions.SPG(P$2, "IQ_BVPS", "FQ0", $A254)</f>
        <v>19.873999999999999</v>
      </c>
      <c r="Q254" s="67">
        <f>_xll.SNL.Clients.Office.Excel.Functions.SPG(Q$2, "IQ_BVPS", "FQ0", $A254)</f>
        <v>27.385000000000002</v>
      </c>
      <c r="R254" s="67">
        <f>_xll.SNL.Clients.Office.Excel.Functions.SPG(R$2, "IQ_BVPS", "FQ0", $A254)</f>
        <v>15.132</v>
      </c>
      <c r="S254" s="67">
        <f>_xll.SNL.Clients.Office.Excel.Functions.SPG(S$2, "IQ_BVPS", "FQ0", $A254)</f>
        <v>15.255000000000001</v>
      </c>
      <c r="T254" s="67">
        <f>_xll.SNL.Clients.Office.Excel.Functions.SPG(T$2, "IQ_BVPS", "FQ0", $A254)</f>
        <v>9.2279999999999998</v>
      </c>
      <c r="U254" s="67">
        <f>_xll.SNL.Clients.Office.Excel.Functions.SPG(U$2, "IQ_BVPS", "FQ0", $A254)</f>
        <v>17.163</v>
      </c>
      <c r="V254" s="67"/>
      <c r="W254" s="66">
        <f t="shared" si="31"/>
        <v>45750</v>
      </c>
      <c r="X254" s="92">
        <f t="shared" si="32"/>
        <v>1.0828217771963369</v>
      </c>
      <c r="Y254" s="92">
        <f t="shared" si="33"/>
        <v>1.1572028482746028</v>
      </c>
      <c r="Z254" s="92">
        <f t="shared" si="34"/>
        <v>0.97938144329896915</v>
      </c>
      <c r="AA254" s="92">
        <f t="shared" si="35"/>
        <v>0.94395280235988199</v>
      </c>
      <c r="AB254" s="92">
        <f t="shared" si="36"/>
        <v>0.84958820979627225</v>
      </c>
      <c r="AC254" s="92">
        <f t="shared" si="37"/>
        <v>1.2730874555730352</v>
      </c>
      <c r="AD254" s="92"/>
      <c r="AE254" s="95">
        <f t="shared" si="38"/>
        <v>45750</v>
      </c>
      <c r="AF254" s="93">
        <f>(_xll.SNL.Clients.Office.Excel.Functions.SPG(AF$2, "IQ_Common_div_declared", "FQ0", $A254)*4)/B254</f>
        <v>8.9219330855018583E-2</v>
      </c>
      <c r="AG254" s="93">
        <f>(_xll.SNL.Clients.Office.Excel.Functions.SPG(AG$2, "IQ_Common_div_declared", "FQ0", $A254)*4)/C254</f>
        <v>9.7191543073524775E-2</v>
      </c>
      <c r="AH254" s="93">
        <f>(_xll.SNL.Clients.Office.Excel.Functions.SPG(AH$2, "IQ_Common_div_declared", "FQ0", $A254)*4)/D254</f>
        <v>0.10526315789473685</v>
      </c>
      <c r="AI254" s="93">
        <f>(_xll.SNL.Clients.Office.Excel.Functions.SPG(AI$2, "IQ_Common_div_declared", "FQ0", $A254)*4)/E254</f>
        <v>0.10277777777777777</v>
      </c>
      <c r="AJ254" s="93">
        <f>(_xll.SNL.Clients.Office.Excel.Functions.SPG(AJ$2, "IQ_Common_div_declared", "FQ0", $A254)*4)/F254</f>
        <v>0.17346938775510207</v>
      </c>
      <c r="AK254" s="93">
        <f>(_xll.SNL.Clients.Office.Excel.Functions.SPG(AK$2, "IQ_Common_div_declared", "FQ0", $A254)*4)/G254</f>
        <v>9.3363844393592674E-2</v>
      </c>
    </row>
    <row r="255" spans="1:37" x14ac:dyDescent="0.25">
      <c r="A255" s="66">
        <f t="shared" si="39"/>
        <v>45749</v>
      </c>
      <c r="B255" s="71">
        <v>22.41</v>
      </c>
      <c r="C255" s="71">
        <v>32.479999999999997</v>
      </c>
      <c r="D255" s="71">
        <v>15.15</v>
      </c>
      <c r="E255" s="71">
        <v>14.78</v>
      </c>
      <c r="F255" s="71">
        <v>7.96</v>
      </c>
      <c r="G255" s="71">
        <v>22.29</v>
      </c>
      <c r="H255" s="71"/>
      <c r="I255" s="71">
        <v>16.43</v>
      </c>
      <c r="J255" s="72">
        <v>3.9100000000000003E-2</v>
      </c>
      <c r="K255" s="72">
        <v>3.8900000000000004E-2</v>
      </c>
      <c r="L255" s="72">
        <v>3.8500115477144714E-2</v>
      </c>
      <c r="M255" s="72">
        <v>3.9100000000000003E-2</v>
      </c>
      <c r="N255" s="70">
        <f>_xll.SNL.Clients.Office.Excel.Functions.SPG(N$2, "SP_RATE_VALUE", $A255)/100</f>
        <v>3.8900000000000004E-2</v>
      </c>
      <c r="O255" s="72"/>
      <c r="P255" s="67">
        <f>_xll.SNL.Clients.Office.Excel.Functions.SPG(P$2, "IQ_BVPS", "FQ0", $A255)</f>
        <v>19.873999999999999</v>
      </c>
      <c r="Q255" s="67">
        <f>_xll.SNL.Clients.Office.Excel.Functions.SPG(Q$2, "IQ_BVPS", "FQ0", $A255)</f>
        <v>27.385000000000002</v>
      </c>
      <c r="R255" s="67">
        <f>_xll.SNL.Clients.Office.Excel.Functions.SPG(R$2, "IQ_BVPS", "FQ0", $A255)</f>
        <v>15.132</v>
      </c>
      <c r="S255" s="67">
        <f>_xll.SNL.Clients.Office.Excel.Functions.SPG(S$2, "IQ_BVPS", "FQ0", $A255)</f>
        <v>15.255000000000001</v>
      </c>
      <c r="T255" s="67">
        <f>_xll.SNL.Clients.Office.Excel.Functions.SPG(T$2, "IQ_BVPS", "FQ0", $A255)</f>
        <v>9.2279999999999998</v>
      </c>
      <c r="U255" s="67">
        <f>_xll.SNL.Clients.Office.Excel.Functions.SPG(U$2, "IQ_BVPS", "FQ0", $A255)</f>
        <v>17.163</v>
      </c>
      <c r="V255" s="67"/>
      <c r="W255" s="66">
        <f t="shared" si="31"/>
        <v>45749</v>
      </c>
      <c r="X255" s="92">
        <f t="shared" si="32"/>
        <v>1.1276039045989736</v>
      </c>
      <c r="Y255" s="92">
        <f t="shared" si="33"/>
        <v>1.1860507577140769</v>
      </c>
      <c r="Z255" s="92">
        <f t="shared" si="34"/>
        <v>1.0011895321173672</v>
      </c>
      <c r="AA255" s="92">
        <f t="shared" si="35"/>
        <v>0.96886266797771214</v>
      </c>
      <c r="AB255" s="92">
        <f t="shared" si="36"/>
        <v>0.86259211096662336</v>
      </c>
      <c r="AC255" s="92">
        <f t="shared" si="37"/>
        <v>1.2987239993008215</v>
      </c>
      <c r="AD255" s="92"/>
      <c r="AE255" s="95">
        <f t="shared" si="38"/>
        <v>45749</v>
      </c>
      <c r="AF255" s="93">
        <f>(_xll.SNL.Clients.Office.Excel.Functions.SPG(AF$2, "IQ_Common_div_declared", "FQ0", $A255)*4)/B255</f>
        <v>8.5676037483266396E-2</v>
      </c>
      <c r="AG255" s="93">
        <f>(_xll.SNL.Clients.Office.Excel.Functions.SPG(AG$2, "IQ_Common_div_declared", "FQ0", $A255)*4)/C255</f>
        <v>9.4827586206896561E-2</v>
      </c>
      <c r="AH255" s="93">
        <f>(_xll.SNL.Clients.Office.Excel.Functions.SPG(AH$2, "IQ_Common_div_declared", "FQ0", $A255)*4)/D255</f>
        <v>0.10297029702970296</v>
      </c>
      <c r="AI255" s="93">
        <f>(_xll.SNL.Clients.Office.Excel.Functions.SPG(AI$2, "IQ_Common_div_declared", "FQ0", $A255)*4)/E255</f>
        <v>0.10013531799729364</v>
      </c>
      <c r="AJ255" s="93">
        <f>(_xll.SNL.Clients.Office.Excel.Functions.SPG(AJ$2, "IQ_Common_div_declared", "FQ0", $A255)*4)/F255</f>
        <v>0.17085427135678394</v>
      </c>
      <c r="AK255" s="93">
        <f>(_xll.SNL.Clients.Office.Excel.Functions.SPG(AK$2, "IQ_Common_div_declared", "FQ0", $A255)*4)/G255</f>
        <v>9.1520861372812928E-2</v>
      </c>
    </row>
    <row r="256" spans="1:37" x14ac:dyDescent="0.25">
      <c r="A256" s="66">
        <f t="shared" si="39"/>
        <v>45748</v>
      </c>
      <c r="B256" s="71">
        <v>22.29</v>
      </c>
      <c r="C256" s="71">
        <v>32.74</v>
      </c>
      <c r="D256" s="71">
        <v>15.21</v>
      </c>
      <c r="E256" s="71">
        <v>14.8</v>
      </c>
      <c r="F256" s="71">
        <v>8.0500000000000007</v>
      </c>
      <c r="G256" s="71">
        <v>22.43</v>
      </c>
      <c r="H256" s="71"/>
      <c r="I256" s="71">
        <v>16.510000000000002</v>
      </c>
      <c r="J256" s="72">
        <v>3.8699999999999998E-2</v>
      </c>
      <c r="K256" s="72">
        <v>3.85E-2</v>
      </c>
      <c r="L256" s="72">
        <v>3.8100115521611633E-2</v>
      </c>
      <c r="M256" s="72">
        <v>3.8699999999999998E-2</v>
      </c>
      <c r="N256" s="70">
        <f>_xll.SNL.Clients.Office.Excel.Functions.SPG(N$2, "SP_RATE_VALUE", $A256)/100</f>
        <v>3.85E-2</v>
      </c>
      <c r="O256" s="72"/>
      <c r="P256" s="67">
        <f>_xll.SNL.Clients.Office.Excel.Functions.SPG(P$2, "IQ_BVPS", "FQ0", $A256)</f>
        <v>19.873999999999999</v>
      </c>
      <c r="Q256" s="67">
        <f>_xll.SNL.Clients.Office.Excel.Functions.SPG(Q$2, "IQ_BVPS", "FQ0", $A256)</f>
        <v>27.385000000000002</v>
      </c>
      <c r="R256" s="67">
        <f>_xll.SNL.Clients.Office.Excel.Functions.SPG(R$2, "IQ_BVPS", "FQ0", $A256)</f>
        <v>15.132</v>
      </c>
      <c r="S256" s="67">
        <f>_xll.SNL.Clients.Office.Excel.Functions.SPG(S$2, "IQ_BVPS", "FQ0", $A256)</f>
        <v>15.255000000000001</v>
      </c>
      <c r="T256" s="67">
        <f>_xll.SNL.Clients.Office.Excel.Functions.SPG(T$2, "IQ_BVPS", "FQ0", $A256)</f>
        <v>9.2279999999999998</v>
      </c>
      <c r="U256" s="67">
        <f>_xll.SNL.Clients.Office.Excel.Functions.SPG(U$2, "IQ_BVPS", "FQ0", $A256)</f>
        <v>17.163</v>
      </c>
      <c r="V256" s="67"/>
      <c r="W256" s="66">
        <f t="shared" si="31"/>
        <v>45748</v>
      </c>
      <c r="X256" s="92">
        <f t="shared" si="32"/>
        <v>1.1215658649491798</v>
      </c>
      <c r="Y256" s="92">
        <f t="shared" si="33"/>
        <v>1.1955450063903597</v>
      </c>
      <c r="Z256" s="92">
        <f t="shared" si="34"/>
        <v>1.0051546391752577</v>
      </c>
      <c r="AA256" s="92">
        <f t="shared" si="35"/>
        <v>0.97017371353654536</v>
      </c>
      <c r="AB256" s="92">
        <f t="shared" si="36"/>
        <v>0.8723450368443868</v>
      </c>
      <c r="AC256" s="92">
        <f t="shared" si="37"/>
        <v>1.3068810813960263</v>
      </c>
      <c r="AD256" s="92"/>
      <c r="AE256" s="95">
        <f t="shared" si="38"/>
        <v>45748</v>
      </c>
      <c r="AF256" s="93">
        <f>(_xll.SNL.Clients.Office.Excel.Functions.SPG(AF$2, "IQ_Common_div_declared", "FQ0", $A256)*4)/B256</f>
        <v>8.613728129205922E-2</v>
      </c>
      <c r="AG256" s="93">
        <f>(_xll.SNL.Clients.Office.Excel.Functions.SPG(AG$2, "IQ_Common_div_declared", "FQ0", $A256)*4)/C256</f>
        <v>9.407452657299939E-2</v>
      </c>
      <c r="AH256" s="93">
        <f>(_xll.SNL.Clients.Office.Excel.Functions.SPG(AH$2, "IQ_Common_div_declared", "FQ0", $A256)*4)/D256</f>
        <v>0.10256410256410256</v>
      </c>
      <c r="AI256" s="93">
        <f>(_xll.SNL.Clients.Office.Excel.Functions.SPG(AI$2, "IQ_Common_div_declared", "FQ0", $A256)*4)/E256</f>
        <v>9.9999999999999992E-2</v>
      </c>
      <c r="AJ256" s="93">
        <f>(_xll.SNL.Clients.Office.Excel.Functions.SPG(AJ$2, "IQ_Common_div_declared", "FQ0", $A256)*4)/F256</f>
        <v>0.168944099378882</v>
      </c>
      <c r="AK256" s="93">
        <f>(_xll.SNL.Clients.Office.Excel.Functions.SPG(AK$2, "IQ_Common_div_declared", "FQ0", $A256)*4)/G256</f>
        <v>9.0949621043245651E-2</v>
      </c>
    </row>
    <row r="257" spans="1:37" x14ac:dyDescent="0.25">
      <c r="A257" s="66">
        <f t="shared" si="39"/>
        <v>45747</v>
      </c>
      <c r="B257" s="71">
        <v>22.16</v>
      </c>
      <c r="C257" s="71">
        <v>32.36</v>
      </c>
      <c r="D257" s="71">
        <v>15.14</v>
      </c>
      <c r="E257" s="71">
        <v>14.66</v>
      </c>
      <c r="F257" s="71">
        <v>8.01</v>
      </c>
      <c r="G257" s="71">
        <v>22.38</v>
      </c>
      <c r="H257" s="71"/>
      <c r="I257" s="71">
        <v>16.760000000000002</v>
      </c>
      <c r="J257" s="72">
        <v>3.8900000000000004E-2</v>
      </c>
      <c r="K257" s="72">
        <v>3.8900000000000004E-2</v>
      </c>
      <c r="L257" s="72">
        <v>3.8899999999999935E-2</v>
      </c>
      <c r="M257" s="72">
        <v>3.8900000000000004E-2</v>
      </c>
      <c r="N257" s="70">
        <f>_xll.SNL.Clients.Office.Excel.Functions.SPG(N$2, "SP_RATE_VALUE", $A257)/100</f>
        <v>3.8900000000000004E-2</v>
      </c>
      <c r="O257" s="72"/>
      <c r="P257" s="67">
        <f>_xll.SNL.Clients.Office.Excel.Functions.SPG(P$2, "IQ_BVPS", "FQ0", $A257)</f>
        <v>19.873999999999999</v>
      </c>
      <c r="Q257" s="67">
        <f>_xll.SNL.Clients.Office.Excel.Functions.SPG(Q$2, "IQ_BVPS", "FQ0", $A257)</f>
        <v>27.385000000000002</v>
      </c>
      <c r="R257" s="67">
        <f>_xll.SNL.Clients.Office.Excel.Functions.SPG(R$2, "IQ_BVPS", "FQ0", $A257)</f>
        <v>15.132</v>
      </c>
      <c r="S257" s="67">
        <f>_xll.SNL.Clients.Office.Excel.Functions.SPG(S$2, "IQ_BVPS", "FQ0", $A257)</f>
        <v>15.255000000000001</v>
      </c>
      <c r="T257" s="67">
        <f>_xll.SNL.Clients.Office.Excel.Functions.SPG(T$2, "IQ_BVPS", "FQ0", $A257)</f>
        <v>9.2279999999999998</v>
      </c>
      <c r="U257" s="67">
        <f>_xll.SNL.Clients.Office.Excel.Functions.SPG(U$2, "IQ_BVPS", "FQ0", $A257)</f>
        <v>17.163</v>
      </c>
      <c r="V257" s="67"/>
      <c r="W257" s="66">
        <f t="shared" si="31"/>
        <v>45747</v>
      </c>
      <c r="X257" s="92">
        <f t="shared" si="32"/>
        <v>1.1150246553285701</v>
      </c>
      <c r="Y257" s="92">
        <f t="shared" si="33"/>
        <v>1.181668796786562</v>
      </c>
      <c r="Z257" s="92">
        <f t="shared" si="34"/>
        <v>1.0005286809410521</v>
      </c>
      <c r="AA257" s="92">
        <f t="shared" si="35"/>
        <v>0.9609963946247132</v>
      </c>
      <c r="AB257" s="92">
        <f t="shared" si="36"/>
        <v>0.86801040312093625</v>
      </c>
      <c r="AC257" s="92">
        <f t="shared" si="37"/>
        <v>1.3039678377905959</v>
      </c>
      <c r="AD257" s="92"/>
      <c r="AE257" s="95">
        <f t="shared" si="38"/>
        <v>45747</v>
      </c>
      <c r="AF257" s="93">
        <f>(_xll.SNL.Clients.Office.Excel.Functions.SPG(AF$2, "IQ_Common_div_declared", "FQ0", $A257)*4)/B257</f>
        <v>8.6642599277978335E-2</v>
      </c>
      <c r="AG257" s="93">
        <f>(_xll.SNL.Clients.Office.Excel.Functions.SPG(AG$2, "IQ_Common_div_declared", "FQ0", $A257)*4)/C257</f>
        <v>9.517923362175526E-2</v>
      </c>
      <c r="AH257" s="93">
        <f>(_xll.SNL.Clients.Office.Excel.Functions.SPG(AH$2, "IQ_Common_div_declared", "FQ0", $A257)*4)/D257</f>
        <v>0.10303830911492734</v>
      </c>
      <c r="AI257" s="93">
        <f>(_xll.SNL.Clients.Office.Excel.Functions.SPG(AI$2, "IQ_Common_div_declared", "FQ0", $A257)*4)/E257</f>
        <v>0.10095497953615279</v>
      </c>
      <c r="AJ257" s="93">
        <f>(_xll.SNL.Clients.Office.Excel.Functions.SPG(AJ$2, "IQ_Common_div_declared", "FQ0", $A257)*4)/F257</f>
        <v>0.1697877652933833</v>
      </c>
      <c r="AK257" s="93">
        <f>(_xll.SNL.Clients.Office.Excel.Functions.SPG(AK$2, "IQ_Common_div_declared", "FQ0", $A257)*4)/G257</f>
        <v>9.1152815013404831E-2</v>
      </c>
    </row>
    <row r="258" spans="1:37" x14ac:dyDescent="0.25">
      <c r="A258" s="66">
        <f t="shared" si="39"/>
        <v>45744</v>
      </c>
      <c r="B258" s="71">
        <v>22.11</v>
      </c>
      <c r="C258" s="71">
        <v>32.93</v>
      </c>
      <c r="D258" s="71">
        <v>15.25</v>
      </c>
      <c r="E258" s="71">
        <v>15.04</v>
      </c>
      <c r="F258" s="71">
        <v>7.99</v>
      </c>
      <c r="G258" s="71">
        <v>22.34</v>
      </c>
      <c r="H258" s="71"/>
      <c r="I258" s="71">
        <v>16.86</v>
      </c>
      <c r="J258" s="72">
        <v>3.8900000000000004E-2</v>
      </c>
      <c r="K258" s="72">
        <v>3.9100000000000003E-2</v>
      </c>
      <c r="L258" s="72">
        <v>3.9500115514198075E-2</v>
      </c>
      <c r="M258" s="72">
        <v>3.8900000000000004E-2</v>
      </c>
      <c r="N258" s="70">
        <f>_xll.SNL.Clients.Office.Excel.Functions.SPG(N$2, "SP_RATE_VALUE", $A258)/100</f>
        <v>3.9100000000000003E-2</v>
      </c>
      <c r="O258" s="72"/>
      <c r="P258" s="67">
        <f>_xll.SNL.Clients.Office.Excel.Functions.SPG(P$2, "IQ_BVPS", "FQ0", $A258)</f>
        <v>19.873999999999999</v>
      </c>
      <c r="Q258" s="67">
        <f>_xll.SNL.Clients.Office.Excel.Functions.SPG(Q$2, "IQ_BVPS", "FQ0", $A258)</f>
        <v>27.385000000000002</v>
      </c>
      <c r="R258" s="67">
        <f>_xll.SNL.Clients.Office.Excel.Functions.SPG(R$2, "IQ_BVPS", "FQ0", $A258)</f>
        <v>15.132</v>
      </c>
      <c r="S258" s="67">
        <f>_xll.SNL.Clients.Office.Excel.Functions.SPG(S$2, "IQ_BVPS", "FQ0", $A258)</f>
        <v>15.255000000000001</v>
      </c>
      <c r="T258" s="67">
        <f>_xll.SNL.Clients.Office.Excel.Functions.SPG(T$2, "IQ_BVPS", "FQ0", $A258)</f>
        <v>9.2279999999999998</v>
      </c>
      <c r="U258" s="67">
        <f>_xll.SNL.Clients.Office.Excel.Functions.SPG(U$2, "IQ_BVPS", "FQ0", $A258)</f>
        <v>17.163</v>
      </c>
      <c r="V258" s="67"/>
      <c r="W258" s="66">
        <f t="shared" si="31"/>
        <v>45744</v>
      </c>
      <c r="X258" s="92">
        <f t="shared" si="32"/>
        <v>1.1125088054744894</v>
      </c>
      <c r="Y258" s="92">
        <f t="shared" si="33"/>
        <v>1.2024831111922585</v>
      </c>
      <c r="Z258" s="92">
        <f t="shared" si="34"/>
        <v>1.0077980438805181</v>
      </c>
      <c r="AA258" s="92">
        <f t="shared" si="35"/>
        <v>0.98590626024254335</v>
      </c>
      <c r="AB258" s="92">
        <f t="shared" si="36"/>
        <v>0.86584308625921114</v>
      </c>
      <c r="AC258" s="92">
        <f t="shared" si="37"/>
        <v>1.3016372429062517</v>
      </c>
      <c r="AD258" s="92"/>
      <c r="AE258" s="95">
        <f t="shared" si="38"/>
        <v>45744</v>
      </c>
      <c r="AF258" s="93">
        <f>(_xll.SNL.Clients.Office.Excel.Functions.SPG(AF$2, "IQ_Common_div_declared", "FQ0", $A258)*4)/B258</f>
        <v>8.6838534599728623E-2</v>
      </c>
      <c r="AG258" s="93">
        <f>(_xll.SNL.Clients.Office.Excel.Functions.SPG(AG$2, "IQ_Common_div_declared", "FQ0", $A258)*4)/C258</f>
        <v>9.3531733981172191E-2</v>
      </c>
      <c r="AH258" s="93">
        <f>(_xll.SNL.Clients.Office.Excel.Functions.SPG(AH$2, "IQ_Common_div_declared", "FQ0", $A258)*4)/D258</f>
        <v>0.10229508196721313</v>
      </c>
      <c r="AI258" s="93">
        <f>(_xll.SNL.Clients.Office.Excel.Functions.SPG(AI$2, "IQ_Common_div_declared", "FQ0", $A258)*4)/E258</f>
        <v>9.8404255319148939E-2</v>
      </c>
      <c r="AJ258" s="93">
        <f>(_xll.SNL.Clients.Office.Excel.Functions.SPG(AJ$2, "IQ_Common_div_declared", "FQ0", $A258)*4)/F258</f>
        <v>0.1702127659574468</v>
      </c>
      <c r="AK258" s="93">
        <f>(_xll.SNL.Clients.Office.Excel.Functions.SPG(AK$2, "IQ_Common_div_declared", "FQ0", $A258)*4)/G258</f>
        <v>9.1316025067144133E-2</v>
      </c>
    </row>
    <row r="259" spans="1:37" x14ac:dyDescent="0.25">
      <c r="A259" s="66">
        <f t="shared" si="39"/>
        <v>45743</v>
      </c>
      <c r="B259" s="71">
        <v>22.36</v>
      </c>
      <c r="C259" s="71">
        <v>33.28</v>
      </c>
      <c r="D259" s="71">
        <v>15.37</v>
      </c>
      <c r="E259" s="71">
        <v>15.31</v>
      </c>
      <c r="F259" s="71">
        <v>8.01</v>
      </c>
      <c r="G259" s="71">
        <v>22.55</v>
      </c>
      <c r="H259" s="71"/>
      <c r="I259" s="71">
        <v>17.100000000000001</v>
      </c>
      <c r="J259" s="72">
        <v>3.9699999999999999E-2</v>
      </c>
      <c r="K259" s="72">
        <v>0.04</v>
      </c>
      <c r="L259" s="72">
        <v>4.0600259715272813E-2</v>
      </c>
      <c r="M259" s="72">
        <v>3.9699999999999999E-2</v>
      </c>
      <c r="N259" s="70">
        <f>_xll.SNL.Clients.Office.Excel.Functions.SPG(N$2, "SP_RATE_VALUE", $A259)/100</f>
        <v>0.04</v>
      </c>
      <c r="O259" s="72"/>
      <c r="P259" s="67">
        <f>_xll.SNL.Clients.Office.Excel.Functions.SPG(P$2, "IQ_BVPS", "FQ0", $A259)</f>
        <v>19.873999999999999</v>
      </c>
      <c r="Q259" s="67">
        <f>_xll.SNL.Clients.Office.Excel.Functions.SPG(Q$2, "IQ_BVPS", "FQ0", $A259)</f>
        <v>27.385000000000002</v>
      </c>
      <c r="R259" s="67">
        <f>_xll.SNL.Clients.Office.Excel.Functions.SPG(R$2, "IQ_BVPS", "FQ0", $A259)</f>
        <v>15.132</v>
      </c>
      <c r="S259" s="67">
        <f>_xll.SNL.Clients.Office.Excel.Functions.SPG(S$2, "IQ_BVPS", "FQ0", $A259)</f>
        <v>15.255000000000001</v>
      </c>
      <c r="T259" s="67">
        <f>_xll.SNL.Clients.Office.Excel.Functions.SPG(T$2, "IQ_BVPS", "FQ0", $A259)</f>
        <v>9.2279999999999998</v>
      </c>
      <c r="U259" s="67">
        <f>_xll.SNL.Clients.Office.Excel.Functions.SPG(U$2, "IQ_BVPS", "FQ0", $A259)</f>
        <v>17.163</v>
      </c>
      <c r="V259" s="67"/>
      <c r="W259" s="66">
        <f t="shared" si="31"/>
        <v>45743</v>
      </c>
      <c r="X259" s="92">
        <f t="shared" si="32"/>
        <v>1.1250880547448929</v>
      </c>
      <c r="Y259" s="92">
        <f t="shared" si="33"/>
        <v>1.2152638305641774</v>
      </c>
      <c r="Z259" s="92">
        <f t="shared" si="34"/>
        <v>1.0157282579962992</v>
      </c>
      <c r="AA259" s="92">
        <f t="shared" si="35"/>
        <v>1.0036053752867913</v>
      </c>
      <c r="AB259" s="92">
        <f t="shared" si="36"/>
        <v>0.86801040312093625</v>
      </c>
      <c r="AC259" s="92">
        <f t="shared" si="37"/>
        <v>1.3138728660490591</v>
      </c>
      <c r="AD259" s="92"/>
      <c r="AE259" s="95">
        <f t="shared" si="38"/>
        <v>45743</v>
      </c>
      <c r="AF259" s="93">
        <f>(_xll.SNL.Clients.Office.Excel.Functions.SPG(AF$2, "IQ_Common_div_declared", "FQ0", $A259)*4)/B259</f>
        <v>8.5867620751341675E-2</v>
      </c>
      <c r="AG259" s="93">
        <f>(_xll.SNL.Clients.Office.Excel.Functions.SPG(AG$2, "IQ_Common_div_declared", "FQ0", $A259)*4)/C259</f>
        <v>9.2548076923076927E-2</v>
      </c>
      <c r="AH259" s="93">
        <f>(_xll.SNL.Clients.Office.Excel.Functions.SPG(AH$2, "IQ_Common_div_declared", "FQ0", $A259)*4)/D259</f>
        <v>0.1014964216005205</v>
      </c>
      <c r="AI259" s="93">
        <f>(_xll.SNL.Clients.Office.Excel.Functions.SPG(AI$2, "IQ_Common_div_declared", "FQ0", $A259)*4)/E259</f>
        <v>9.6668843892880468E-2</v>
      </c>
      <c r="AJ259" s="93">
        <f>(_xll.SNL.Clients.Office.Excel.Functions.SPG(AJ$2, "IQ_Common_div_declared", "FQ0", $A259)*4)/F259</f>
        <v>0.1697877652933833</v>
      </c>
      <c r="AK259" s="93">
        <f>(_xll.SNL.Clients.Office.Excel.Functions.SPG(AK$2, "IQ_Common_div_declared", "FQ0", $A259)*4)/G259</f>
        <v>9.0465631929046567E-2</v>
      </c>
    </row>
    <row r="260" spans="1:37" x14ac:dyDescent="0.25">
      <c r="A260" s="66">
        <f t="shared" si="39"/>
        <v>45742</v>
      </c>
      <c r="B260" s="71">
        <v>22.23</v>
      </c>
      <c r="C260" s="71">
        <v>33.35</v>
      </c>
      <c r="D260" s="71">
        <v>15.32</v>
      </c>
      <c r="E260" s="71">
        <v>15.24</v>
      </c>
      <c r="F260" s="71">
        <v>8.01</v>
      </c>
      <c r="G260" s="71">
        <v>22.5</v>
      </c>
      <c r="H260" s="71"/>
      <c r="I260" s="71">
        <v>16.989999999999998</v>
      </c>
      <c r="J260" s="72">
        <v>3.9800000000000002E-2</v>
      </c>
      <c r="K260" s="72">
        <v>4.0099999999999997E-2</v>
      </c>
      <c r="L260" s="72">
        <v>4.0700259690292784E-2</v>
      </c>
      <c r="M260" s="72">
        <v>3.9800000000000002E-2</v>
      </c>
      <c r="N260" s="70">
        <f>_xll.SNL.Clients.Office.Excel.Functions.SPG(N$2, "SP_RATE_VALUE", $A260)/100</f>
        <v>4.0099999999999997E-2</v>
      </c>
      <c r="O260" s="72"/>
      <c r="P260" s="67">
        <f>_xll.SNL.Clients.Office.Excel.Functions.SPG(P$2, "IQ_BVPS", "FQ0", $A260)</f>
        <v>19.873999999999999</v>
      </c>
      <c r="Q260" s="67">
        <f>_xll.SNL.Clients.Office.Excel.Functions.SPG(Q$2, "IQ_BVPS", "FQ0", $A260)</f>
        <v>27.385000000000002</v>
      </c>
      <c r="R260" s="67">
        <f>_xll.SNL.Clients.Office.Excel.Functions.SPG(R$2, "IQ_BVPS", "FQ0", $A260)</f>
        <v>15.132</v>
      </c>
      <c r="S260" s="67">
        <f>_xll.SNL.Clients.Office.Excel.Functions.SPG(S$2, "IQ_BVPS", "FQ0", $A260)</f>
        <v>15.255000000000001</v>
      </c>
      <c r="T260" s="67">
        <f>_xll.SNL.Clients.Office.Excel.Functions.SPG(T$2, "IQ_BVPS", "FQ0", $A260)</f>
        <v>9.2279999999999998</v>
      </c>
      <c r="U260" s="67">
        <f>_xll.SNL.Clients.Office.Excel.Functions.SPG(U$2, "IQ_BVPS", "FQ0", $A260)</f>
        <v>17.163</v>
      </c>
      <c r="V260" s="67"/>
      <c r="W260" s="66">
        <f t="shared" ref="W260:W323" si="40">A260</f>
        <v>45742</v>
      </c>
      <c r="X260" s="92">
        <f t="shared" ref="X260:X323" si="41">B260/P260</f>
        <v>1.118546845124283</v>
      </c>
      <c r="Y260" s="92">
        <f t="shared" ref="Y260:Y323" si="42">C260/Q260</f>
        <v>1.2178199744385612</v>
      </c>
      <c r="Z260" s="92">
        <f t="shared" ref="Z260:Z323" si="43">D260/R260</f>
        <v>1.0124240021147237</v>
      </c>
      <c r="AA260" s="92">
        <f t="shared" ref="AA260:AA323" si="44">E260/S260</f>
        <v>0.99901671583087504</v>
      </c>
      <c r="AB260" s="92">
        <f t="shared" ref="AB260:AB323" si="45">F260/T260</f>
        <v>0.86801040312093625</v>
      </c>
      <c r="AC260" s="92">
        <f t="shared" ref="AC260:AC323" si="46">G260/U260</f>
        <v>1.3109596224436286</v>
      </c>
      <c r="AD260" s="92"/>
      <c r="AE260" s="95">
        <f t="shared" ref="AE260:AE323" si="47">A260</f>
        <v>45742</v>
      </c>
      <c r="AF260" s="93">
        <f>(_xll.SNL.Clients.Office.Excel.Functions.SPG(AF$2, "IQ_Common_div_declared", "FQ0", $A260)*4)/B260</f>
        <v>8.6369770580296892E-2</v>
      </c>
      <c r="AG260" s="93">
        <f>(_xll.SNL.Clients.Office.Excel.Functions.SPG(AG$2, "IQ_Common_div_declared", "FQ0", $A260)*4)/C260</f>
        <v>9.2353823088455772E-2</v>
      </c>
      <c r="AH260" s="93">
        <f>(_xll.SNL.Clients.Office.Excel.Functions.SPG(AH$2, "IQ_Common_div_declared", "FQ0", $A260)*4)/D260</f>
        <v>0.10182767624020887</v>
      </c>
      <c r="AI260" s="93">
        <f>(_xll.SNL.Clients.Office.Excel.Functions.SPG(AI$2, "IQ_Common_div_declared", "FQ0", $A260)*4)/E260</f>
        <v>9.711286089238845E-2</v>
      </c>
      <c r="AJ260" s="93">
        <f>(_xll.SNL.Clients.Office.Excel.Functions.SPG(AJ$2, "IQ_Common_div_declared", "FQ0", $A260)*4)/F260</f>
        <v>0.1697877652933833</v>
      </c>
      <c r="AK260" s="93">
        <f>(_xll.SNL.Clients.Office.Excel.Functions.SPG(AK$2, "IQ_Common_div_declared", "FQ0", $A260)*4)/G260</f>
        <v>9.0666666666666673E-2</v>
      </c>
    </row>
    <row r="261" spans="1:37" x14ac:dyDescent="0.25">
      <c r="A261" s="66">
        <f t="shared" ref="A261:A324" si="48">WORKDAY(A260, -1)</f>
        <v>45741</v>
      </c>
      <c r="B261" s="71">
        <v>22.31</v>
      </c>
      <c r="C261" s="71">
        <v>33.53</v>
      </c>
      <c r="D261" s="71">
        <v>15.32</v>
      </c>
      <c r="E261" s="71">
        <v>15.17</v>
      </c>
      <c r="F261" s="71">
        <v>7.92</v>
      </c>
      <c r="G261" s="71">
        <v>22.62</v>
      </c>
      <c r="H261" s="71"/>
      <c r="I261" s="71">
        <v>17.100000000000001</v>
      </c>
      <c r="J261" s="72">
        <v>3.9599999999999996E-2</v>
      </c>
      <c r="K261" s="72">
        <v>3.9800000000000002E-2</v>
      </c>
      <c r="L261" s="72">
        <v>4.0200115436413331E-2</v>
      </c>
      <c r="M261" s="72">
        <v>3.9599999999999996E-2</v>
      </c>
      <c r="N261" s="70">
        <f>_xll.SNL.Clients.Office.Excel.Functions.SPG(N$2, "SP_RATE_VALUE", $A261)/100</f>
        <v>3.9800000000000002E-2</v>
      </c>
      <c r="O261" s="72"/>
      <c r="P261" s="67">
        <f>_xll.SNL.Clients.Office.Excel.Functions.SPG(P$2, "IQ_BVPS", "FQ0", $A261)</f>
        <v>19.873999999999999</v>
      </c>
      <c r="Q261" s="67">
        <f>_xll.SNL.Clients.Office.Excel.Functions.SPG(Q$2, "IQ_BVPS", "FQ0", $A261)</f>
        <v>27.385000000000002</v>
      </c>
      <c r="R261" s="67">
        <f>_xll.SNL.Clients.Office.Excel.Functions.SPG(R$2, "IQ_BVPS", "FQ0", $A261)</f>
        <v>15.132</v>
      </c>
      <c r="S261" s="67">
        <f>_xll.SNL.Clients.Office.Excel.Functions.SPG(S$2, "IQ_BVPS", "FQ0", $A261)</f>
        <v>15.255000000000001</v>
      </c>
      <c r="T261" s="67">
        <f>_xll.SNL.Clients.Office.Excel.Functions.SPG(T$2, "IQ_BVPS", "FQ0", $A261)</f>
        <v>9.2279999999999998</v>
      </c>
      <c r="U261" s="67">
        <f>_xll.SNL.Clients.Office.Excel.Functions.SPG(U$2, "IQ_BVPS", "FQ0", $A261)</f>
        <v>17.163</v>
      </c>
      <c r="V261" s="67"/>
      <c r="W261" s="66">
        <f t="shared" si="40"/>
        <v>45741</v>
      </c>
      <c r="X261" s="92">
        <f t="shared" si="41"/>
        <v>1.1225722048908122</v>
      </c>
      <c r="Y261" s="92">
        <f t="shared" si="42"/>
        <v>1.2243929158298339</v>
      </c>
      <c r="Z261" s="92">
        <f t="shared" si="43"/>
        <v>1.0124240021147237</v>
      </c>
      <c r="AA261" s="92">
        <f t="shared" si="44"/>
        <v>0.99442805637495901</v>
      </c>
      <c r="AB261" s="92">
        <f t="shared" si="45"/>
        <v>0.85825747724317292</v>
      </c>
      <c r="AC261" s="92">
        <f t="shared" si="46"/>
        <v>1.3179514070966614</v>
      </c>
      <c r="AD261" s="92"/>
      <c r="AE261" s="95">
        <f t="shared" si="47"/>
        <v>45741</v>
      </c>
      <c r="AF261" s="93">
        <f>(_xll.SNL.Clients.Office.Excel.Functions.SPG(AF$2, "IQ_Common_div_declared", "FQ0", $A261)*4)/B261</f>
        <v>8.6060062752129088E-2</v>
      </c>
      <c r="AG261" s="93">
        <f>(_xll.SNL.Clients.Office.Excel.Functions.SPG(AG$2, "IQ_Common_div_declared", "FQ0", $A261)*4)/C261</f>
        <v>9.1858037578288101E-2</v>
      </c>
      <c r="AH261" s="93">
        <f>(_xll.SNL.Clients.Office.Excel.Functions.SPG(AH$2, "IQ_Common_div_declared", "FQ0", $A261)*4)/D261</f>
        <v>0.10182767624020887</v>
      </c>
      <c r="AI261" s="93">
        <f>(_xll.SNL.Clients.Office.Excel.Functions.SPG(AI$2, "IQ_Common_div_declared", "FQ0", $A261)*4)/E261</f>
        <v>9.7560975609756101E-2</v>
      </c>
      <c r="AJ261" s="93">
        <f>(_xll.SNL.Clients.Office.Excel.Functions.SPG(AJ$2, "IQ_Common_div_declared", "FQ0", $A261)*4)/F261</f>
        <v>0.17171717171717174</v>
      </c>
      <c r="AK261" s="93">
        <f>(_xll.SNL.Clients.Office.Excel.Functions.SPG(AK$2, "IQ_Common_div_declared", "FQ0", $A261)*4)/G261</f>
        <v>9.0185676392572939E-2</v>
      </c>
    </row>
    <row r="262" spans="1:37" x14ac:dyDescent="0.25">
      <c r="A262" s="66">
        <f t="shared" si="48"/>
        <v>45740</v>
      </c>
      <c r="B262" s="71">
        <v>22.05</v>
      </c>
      <c r="C262" s="71">
        <v>33.35</v>
      </c>
      <c r="D262" s="71">
        <v>15.18</v>
      </c>
      <c r="E262" s="71">
        <v>15.25</v>
      </c>
      <c r="F262" s="71">
        <v>7.86</v>
      </c>
      <c r="G262" s="71">
        <v>22.41</v>
      </c>
      <c r="H262" s="71"/>
      <c r="I262" s="71">
        <v>16.96</v>
      </c>
      <c r="J262" s="72">
        <v>4.0399999999999998E-2</v>
      </c>
      <c r="K262" s="72">
        <v>4.0099999999999997E-2</v>
      </c>
      <c r="L262" s="72">
        <v>3.9500259490627077E-2</v>
      </c>
      <c r="M262" s="72">
        <v>4.0399999999999998E-2</v>
      </c>
      <c r="N262" s="70">
        <f>_xll.SNL.Clients.Office.Excel.Functions.SPG(N$2, "SP_RATE_VALUE", $A262)/100</f>
        <v>4.0099999999999997E-2</v>
      </c>
      <c r="O262" s="72"/>
      <c r="P262" s="67">
        <f>_xll.SNL.Clients.Office.Excel.Functions.SPG(P$2, "IQ_BVPS", "FQ0", $A262)</f>
        <v>19.873999999999999</v>
      </c>
      <c r="Q262" s="67">
        <f>_xll.SNL.Clients.Office.Excel.Functions.SPG(Q$2, "IQ_BVPS", "FQ0", $A262)</f>
        <v>27.385000000000002</v>
      </c>
      <c r="R262" s="67">
        <f>_xll.SNL.Clients.Office.Excel.Functions.SPG(R$2, "IQ_BVPS", "FQ0", $A262)</f>
        <v>15.132</v>
      </c>
      <c r="S262" s="67">
        <f>_xll.SNL.Clients.Office.Excel.Functions.SPG(S$2, "IQ_BVPS", "FQ0", $A262)</f>
        <v>15.255000000000001</v>
      </c>
      <c r="T262" s="67">
        <f>_xll.SNL.Clients.Office.Excel.Functions.SPG(T$2, "IQ_BVPS", "FQ0", $A262)</f>
        <v>9.2279999999999998</v>
      </c>
      <c r="U262" s="67">
        <f>_xll.SNL.Clients.Office.Excel.Functions.SPG(U$2, "IQ_BVPS", "FQ0", $A262)</f>
        <v>17.163</v>
      </c>
      <c r="V262" s="67"/>
      <c r="W262" s="66">
        <f t="shared" si="40"/>
        <v>45740</v>
      </c>
      <c r="X262" s="92">
        <f t="shared" si="41"/>
        <v>1.1094897856495924</v>
      </c>
      <c r="Y262" s="92">
        <f t="shared" si="42"/>
        <v>1.2178199744385612</v>
      </c>
      <c r="Z262" s="92">
        <f t="shared" si="43"/>
        <v>1.0031720856463124</v>
      </c>
      <c r="AA262" s="92">
        <f t="shared" si="44"/>
        <v>0.99967223861029164</v>
      </c>
      <c r="AB262" s="92">
        <f t="shared" si="45"/>
        <v>0.85175552665799747</v>
      </c>
      <c r="AC262" s="92">
        <f t="shared" si="46"/>
        <v>1.3057157839538542</v>
      </c>
      <c r="AD262" s="92"/>
      <c r="AE262" s="95">
        <f t="shared" si="47"/>
        <v>45740</v>
      </c>
      <c r="AF262" s="93">
        <f>(_xll.SNL.Clients.Office.Excel.Functions.SPG(AF$2, "IQ_Common_div_declared", "FQ0", $A262)*4)/B262</f>
        <v>8.7074829931972783E-2</v>
      </c>
      <c r="AG262" s="93">
        <f>(_xll.SNL.Clients.Office.Excel.Functions.SPG(AG$2, "IQ_Common_div_declared", "FQ0", $A262)*4)/C262</f>
        <v>9.2353823088455772E-2</v>
      </c>
      <c r="AH262" s="93">
        <f>(_xll.SNL.Clients.Office.Excel.Functions.SPG(AH$2, "IQ_Common_div_declared", "FQ0", $A262)*4)/D262</f>
        <v>0.10276679841897234</v>
      </c>
      <c r="AI262" s="93">
        <f>(_xll.SNL.Clients.Office.Excel.Functions.SPG(AI$2, "IQ_Common_div_declared", "FQ0", $A262)*4)/E262</f>
        <v>9.7049180327868856E-2</v>
      </c>
      <c r="AJ262" s="93">
        <f>(_xll.SNL.Clients.Office.Excel.Functions.SPG(AJ$2, "IQ_Common_div_declared", "FQ0", $A262)*4)/F262</f>
        <v>0.17302798982188294</v>
      </c>
      <c r="AK262" s="93">
        <f>(_xll.SNL.Clients.Office.Excel.Functions.SPG(AK$2, "IQ_Common_div_declared", "FQ0", $A262)*4)/G262</f>
        <v>9.1030789825970557E-2</v>
      </c>
    </row>
    <row r="263" spans="1:37" x14ac:dyDescent="0.25">
      <c r="A263" s="66">
        <f t="shared" si="48"/>
        <v>45737</v>
      </c>
      <c r="B263" s="71">
        <v>21.76</v>
      </c>
      <c r="C263" s="71">
        <v>33</v>
      </c>
      <c r="D263" s="71">
        <v>15.12</v>
      </c>
      <c r="E263" s="71">
        <v>14.98</v>
      </c>
      <c r="F263" s="71">
        <v>7.73</v>
      </c>
      <c r="G263" s="71">
        <v>22.48</v>
      </c>
      <c r="H263" s="71"/>
      <c r="I263" s="71">
        <v>16.71</v>
      </c>
      <c r="J263" s="72">
        <v>3.9399999999999998E-2</v>
      </c>
      <c r="K263" s="72">
        <v>3.9199999999999999E-2</v>
      </c>
      <c r="L263" s="72">
        <v>3.8800115443816452E-2</v>
      </c>
      <c r="M263" s="72">
        <v>3.9399999999999998E-2</v>
      </c>
      <c r="N263" s="70">
        <f>_xll.SNL.Clients.Office.Excel.Functions.SPG(N$2, "SP_RATE_VALUE", $A263)/100</f>
        <v>3.9199999999999999E-2</v>
      </c>
      <c r="O263" s="72"/>
      <c r="P263" s="67">
        <f>_xll.SNL.Clients.Office.Excel.Functions.SPG(P$2, "IQ_BVPS", "FQ0", $A263)</f>
        <v>19.873999999999999</v>
      </c>
      <c r="Q263" s="67">
        <f>_xll.SNL.Clients.Office.Excel.Functions.SPG(Q$2, "IQ_BVPS", "FQ0", $A263)</f>
        <v>27.385000000000002</v>
      </c>
      <c r="R263" s="67">
        <f>_xll.SNL.Clients.Office.Excel.Functions.SPG(R$2, "IQ_BVPS", "FQ0", $A263)</f>
        <v>15.132</v>
      </c>
      <c r="S263" s="67">
        <f>_xll.SNL.Clients.Office.Excel.Functions.SPG(S$2, "IQ_BVPS", "FQ0", $A263)</f>
        <v>15.255000000000001</v>
      </c>
      <c r="T263" s="67">
        <f>_xll.SNL.Clients.Office.Excel.Functions.SPG(T$2, "IQ_BVPS", "FQ0", $A263)</f>
        <v>9.2279999999999998</v>
      </c>
      <c r="U263" s="67">
        <f>_xll.SNL.Clients.Office.Excel.Functions.SPG(U$2, "IQ_BVPS", "FQ0", $A263)</f>
        <v>17.163</v>
      </c>
      <c r="V263" s="67"/>
      <c r="W263" s="66">
        <f t="shared" si="40"/>
        <v>45737</v>
      </c>
      <c r="X263" s="92">
        <f t="shared" si="41"/>
        <v>1.0948978564959244</v>
      </c>
      <c r="Y263" s="92">
        <f t="shared" si="42"/>
        <v>1.2050392550666422</v>
      </c>
      <c r="Z263" s="92">
        <f t="shared" si="43"/>
        <v>0.99920697858842189</v>
      </c>
      <c r="AA263" s="92">
        <f t="shared" si="44"/>
        <v>0.98197312356604394</v>
      </c>
      <c r="AB263" s="92">
        <f t="shared" si="45"/>
        <v>0.83766796705678381</v>
      </c>
      <c r="AC263" s="92">
        <f t="shared" si="46"/>
        <v>1.3097943250014565</v>
      </c>
      <c r="AD263" s="92"/>
      <c r="AE263" s="95">
        <f t="shared" si="47"/>
        <v>45737</v>
      </c>
      <c r="AF263" s="93">
        <f>(_xll.SNL.Clients.Office.Excel.Functions.SPG(AF$2, "IQ_Common_div_declared", "FQ0", $A263)*4)/B263</f>
        <v>8.8235294117647051E-2</v>
      </c>
      <c r="AG263" s="93">
        <f>(_xll.SNL.Clients.Office.Excel.Functions.SPG(AG$2, "IQ_Common_div_declared", "FQ0", $A263)*4)/C263</f>
        <v>9.3333333333333338E-2</v>
      </c>
      <c r="AH263" s="93">
        <f>(_xll.SNL.Clients.Office.Excel.Functions.SPG(AH$2, "IQ_Common_div_declared", "FQ0", $A263)*4)/D263</f>
        <v>0.10317460317460318</v>
      </c>
      <c r="AI263" s="93">
        <f>(_xll.SNL.Clients.Office.Excel.Functions.SPG(AI$2, "IQ_Common_div_declared", "FQ0", $A263)*4)/E263</f>
        <v>9.8798397863818416E-2</v>
      </c>
      <c r="AJ263" s="93">
        <f>(_xll.SNL.Clients.Office.Excel.Functions.SPG(AJ$2, "IQ_Common_div_declared", "FQ0", $A263)*4)/F263</f>
        <v>0.17593790426908151</v>
      </c>
      <c r="AK263" s="93">
        <f>(_xll.SNL.Clients.Office.Excel.Functions.SPG(AK$2, "IQ_Common_div_declared", "FQ0", $A263)*4)/G263</f>
        <v>9.0747330960854092E-2</v>
      </c>
    </row>
    <row r="264" spans="1:37" x14ac:dyDescent="0.25">
      <c r="A264" s="66">
        <f t="shared" si="48"/>
        <v>45736</v>
      </c>
      <c r="B264" s="71">
        <v>21.73</v>
      </c>
      <c r="C264" s="71">
        <v>32.94</v>
      </c>
      <c r="D264" s="71">
        <v>15.09</v>
      </c>
      <c r="E264" s="71">
        <v>15.07</v>
      </c>
      <c r="F264" s="71">
        <v>7.72</v>
      </c>
      <c r="G264" s="71">
        <v>22.36</v>
      </c>
      <c r="H264" s="71"/>
      <c r="I264" s="71">
        <v>16.78</v>
      </c>
      <c r="J264" s="72">
        <v>3.95E-2</v>
      </c>
      <c r="K264" s="72">
        <v>3.9300000000000002E-2</v>
      </c>
      <c r="L264" s="72">
        <v>3.8900115432711324E-2</v>
      </c>
      <c r="M264" s="72">
        <v>3.95E-2</v>
      </c>
      <c r="N264" s="70">
        <f>_xll.SNL.Clients.Office.Excel.Functions.SPG(N$2, "SP_RATE_VALUE", $A264)/100</f>
        <v>3.9300000000000002E-2</v>
      </c>
      <c r="O264" s="72"/>
      <c r="P264" s="67">
        <f>_xll.SNL.Clients.Office.Excel.Functions.SPG(P$2, "IQ_BVPS", "FQ0", $A264)</f>
        <v>19.873999999999999</v>
      </c>
      <c r="Q264" s="67">
        <f>_xll.SNL.Clients.Office.Excel.Functions.SPG(Q$2, "IQ_BVPS", "FQ0", $A264)</f>
        <v>27.385000000000002</v>
      </c>
      <c r="R264" s="67">
        <f>_xll.SNL.Clients.Office.Excel.Functions.SPG(R$2, "IQ_BVPS", "FQ0", $A264)</f>
        <v>15.132</v>
      </c>
      <c r="S264" s="67">
        <f>_xll.SNL.Clients.Office.Excel.Functions.SPG(S$2, "IQ_BVPS", "FQ0", $A264)</f>
        <v>15.255000000000001</v>
      </c>
      <c r="T264" s="67">
        <f>_xll.SNL.Clients.Office.Excel.Functions.SPG(T$2, "IQ_BVPS", "FQ0", $A264)</f>
        <v>9.2279999999999998</v>
      </c>
      <c r="U264" s="67">
        <f>_xll.SNL.Clients.Office.Excel.Functions.SPG(U$2, "IQ_BVPS", "FQ0", $A264)</f>
        <v>17.163</v>
      </c>
      <c r="V264" s="67"/>
      <c r="W264" s="66">
        <f t="shared" si="40"/>
        <v>45736</v>
      </c>
      <c r="X264" s="92">
        <f t="shared" si="41"/>
        <v>1.0933883465834759</v>
      </c>
      <c r="Y264" s="92">
        <f t="shared" si="42"/>
        <v>1.2028482746028846</v>
      </c>
      <c r="Z264" s="92">
        <f t="shared" si="43"/>
        <v>0.99722442505947662</v>
      </c>
      <c r="AA264" s="92">
        <f t="shared" si="44"/>
        <v>0.98787282858079317</v>
      </c>
      <c r="AB264" s="92">
        <f t="shared" si="45"/>
        <v>0.83658430862592115</v>
      </c>
      <c r="AC264" s="92">
        <f t="shared" si="46"/>
        <v>1.3028025403484238</v>
      </c>
      <c r="AD264" s="92"/>
      <c r="AE264" s="95">
        <f t="shared" si="47"/>
        <v>45736</v>
      </c>
      <c r="AF264" s="93">
        <f>(_xll.SNL.Clients.Office.Excel.Functions.SPG(AF$2, "IQ_Common_div_declared", "FQ0", $A264)*4)/B264</f>
        <v>8.8357109986194199E-2</v>
      </c>
      <c r="AG264" s="93">
        <f>(_xll.SNL.Clients.Office.Excel.Functions.SPG(AG$2, "IQ_Common_div_declared", "FQ0", $A264)*4)/C264</f>
        <v>9.3503339404978764E-2</v>
      </c>
      <c r="AH264" s="93">
        <f>(_xll.SNL.Clients.Office.Excel.Functions.SPG(AH$2, "IQ_Common_div_declared", "FQ0", $A264)*4)/D264</f>
        <v>0.10337972166998012</v>
      </c>
      <c r="AI264" s="93">
        <f>(_xll.SNL.Clients.Office.Excel.Functions.SPG(AI$2, "IQ_Common_div_declared", "FQ0", $A264)*4)/E264</f>
        <v>9.8208360982083603E-2</v>
      </c>
      <c r="AJ264" s="93">
        <f>(_xll.SNL.Clients.Office.Excel.Functions.SPG(AJ$2, "IQ_Common_div_declared", "FQ0", $A264)*4)/F264</f>
        <v>0.17616580310880831</v>
      </c>
      <c r="AK264" s="93">
        <f>(_xll.SNL.Clients.Office.Excel.Functions.SPG(AK$2, "IQ_Common_div_declared", "FQ0", $A264)*4)/G264</f>
        <v>9.1234347048300538E-2</v>
      </c>
    </row>
    <row r="265" spans="1:37" x14ac:dyDescent="0.25">
      <c r="A265" s="66">
        <f t="shared" si="48"/>
        <v>45735</v>
      </c>
      <c r="B265" s="71">
        <v>21.75</v>
      </c>
      <c r="C265" s="71">
        <v>32.83</v>
      </c>
      <c r="D265" s="71">
        <v>15.02</v>
      </c>
      <c r="E265" s="71">
        <v>14.99</v>
      </c>
      <c r="F265" s="71">
        <v>7.74</v>
      </c>
      <c r="G265" s="71">
        <v>22.2</v>
      </c>
      <c r="H265" s="71"/>
      <c r="I265" s="71">
        <v>16.739999999999998</v>
      </c>
      <c r="J265" s="72">
        <v>3.9900000000000005E-2</v>
      </c>
      <c r="K265" s="72">
        <v>3.95E-2</v>
      </c>
      <c r="L265" s="72">
        <v>3.8700461523661911E-2</v>
      </c>
      <c r="M265" s="72">
        <v>3.9900000000000005E-2</v>
      </c>
      <c r="N265" s="70">
        <f>_xll.SNL.Clients.Office.Excel.Functions.SPG(N$2, "SP_RATE_VALUE", $A265)/100</f>
        <v>3.95E-2</v>
      </c>
      <c r="O265" s="72"/>
      <c r="P265" s="67">
        <f>_xll.SNL.Clients.Office.Excel.Functions.SPG(P$2, "IQ_BVPS", "FQ0", $A265)</f>
        <v>19.873999999999999</v>
      </c>
      <c r="Q265" s="67">
        <f>_xll.SNL.Clients.Office.Excel.Functions.SPG(Q$2, "IQ_BVPS", "FQ0", $A265)</f>
        <v>27.385000000000002</v>
      </c>
      <c r="R265" s="67">
        <f>_xll.SNL.Clients.Office.Excel.Functions.SPG(R$2, "IQ_BVPS", "FQ0", $A265)</f>
        <v>15.132</v>
      </c>
      <c r="S265" s="67">
        <f>_xll.SNL.Clients.Office.Excel.Functions.SPG(S$2, "IQ_BVPS", "FQ0", $A265)</f>
        <v>15.255000000000001</v>
      </c>
      <c r="T265" s="67">
        <f>_xll.SNL.Clients.Office.Excel.Functions.SPG(T$2, "IQ_BVPS", "FQ0", $A265)</f>
        <v>9.2279999999999998</v>
      </c>
      <c r="U265" s="67">
        <f>_xll.SNL.Clients.Office.Excel.Functions.SPG(U$2, "IQ_BVPS", "FQ0", $A265)</f>
        <v>17.163</v>
      </c>
      <c r="V265" s="67"/>
      <c r="W265" s="66">
        <f t="shared" si="40"/>
        <v>45735</v>
      </c>
      <c r="X265" s="92">
        <f t="shared" si="41"/>
        <v>1.0943946865251082</v>
      </c>
      <c r="Y265" s="92">
        <f t="shared" si="42"/>
        <v>1.1988314770859958</v>
      </c>
      <c r="Z265" s="92">
        <f t="shared" si="43"/>
        <v>0.99259846682527098</v>
      </c>
      <c r="AA265" s="92">
        <f t="shared" si="44"/>
        <v>0.98262864634546043</v>
      </c>
      <c r="AB265" s="92">
        <f t="shared" si="45"/>
        <v>0.83875162548764637</v>
      </c>
      <c r="AC265" s="92">
        <f t="shared" si="46"/>
        <v>1.2934801608110469</v>
      </c>
      <c r="AD265" s="92"/>
      <c r="AE265" s="95">
        <f t="shared" si="47"/>
        <v>45735</v>
      </c>
      <c r="AF265" s="93">
        <f>(_xll.SNL.Clients.Office.Excel.Functions.SPG(AF$2, "IQ_Common_div_declared", "FQ0", $A265)*4)/B265</f>
        <v>8.827586206896551E-2</v>
      </c>
      <c r="AG265" s="93">
        <f>(_xll.SNL.Clients.Office.Excel.Functions.SPG(AG$2, "IQ_Common_div_declared", "FQ0", $A265)*4)/C265</f>
        <v>9.3816631130063971E-2</v>
      </c>
      <c r="AH265" s="93">
        <f>(_xll.SNL.Clients.Office.Excel.Functions.SPG(AH$2, "IQ_Common_div_declared", "FQ0", $A265)*4)/D265</f>
        <v>0.10386151797603196</v>
      </c>
      <c r="AI265" s="93">
        <f>(_xll.SNL.Clients.Office.Excel.Functions.SPG(AI$2, "IQ_Common_div_declared", "FQ0", $A265)*4)/E265</f>
        <v>9.8732488325550358E-2</v>
      </c>
      <c r="AJ265" s="93">
        <f>(_xll.SNL.Clients.Office.Excel.Functions.SPG(AJ$2, "IQ_Common_div_declared", "FQ0", $A265)*4)/F265</f>
        <v>0.17571059431524549</v>
      </c>
      <c r="AK265" s="93">
        <f>(_xll.SNL.Clients.Office.Excel.Functions.SPG(AK$2, "IQ_Common_div_declared", "FQ0", $A265)*4)/G265</f>
        <v>9.1891891891891897E-2</v>
      </c>
    </row>
    <row r="266" spans="1:37" x14ac:dyDescent="0.25">
      <c r="A266" s="66">
        <f t="shared" si="48"/>
        <v>45734</v>
      </c>
      <c r="B266" s="71">
        <v>21.82</v>
      </c>
      <c r="C266" s="71">
        <v>32.909999999999997</v>
      </c>
      <c r="D266" s="71">
        <v>15.01</v>
      </c>
      <c r="E266" s="71">
        <v>14.92</v>
      </c>
      <c r="F266" s="71">
        <v>7.81</v>
      </c>
      <c r="G266" s="71">
        <v>22.24</v>
      </c>
      <c r="H266" s="71"/>
      <c r="I266" s="71">
        <v>16.739999999999998</v>
      </c>
      <c r="J266" s="72">
        <v>4.0399999999999998E-2</v>
      </c>
      <c r="K266" s="72">
        <v>4.0099999999999997E-2</v>
      </c>
      <c r="L266" s="72">
        <v>3.9500259490627077E-2</v>
      </c>
      <c r="M266" s="72">
        <v>4.0399999999999998E-2</v>
      </c>
      <c r="N266" s="70">
        <f>_xll.SNL.Clients.Office.Excel.Functions.SPG(N$2, "SP_RATE_VALUE", $A266)/100</f>
        <v>4.0099999999999997E-2</v>
      </c>
      <c r="O266" s="72"/>
      <c r="P266" s="67">
        <f>_xll.SNL.Clients.Office.Excel.Functions.SPG(P$2, "IQ_BVPS", "FQ0", $A266)</f>
        <v>19.873999999999999</v>
      </c>
      <c r="Q266" s="67">
        <f>_xll.SNL.Clients.Office.Excel.Functions.SPG(Q$2, "IQ_BVPS", "FQ0", $A266)</f>
        <v>27.385000000000002</v>
      </c>
      <c r="R266" s="67">
        <f>_xll.SNL.Clients.Office.Excel.Functions.SPG(R$2, "IQ_BVPS", "FQ0", $A266)</f>
        <v>15.132</v>
      </c>
      <c r="S266" s="67">
        <f>_xll.SNL.Clients.Office.Excel.Functions.SPG(S$2, "IQ_BVPS", "FQ0", $A266)</f>
        <v>15.255000000000001</v>
      </c>
      <c r="T266" s="67">
        <f>_xll.SNL.Clients.Office.Excel.Functions.SPG(T$2, "IQ_BVPS", "FQ0", $A266)</f>
        <v>9.2279999999999998</v>
      </c>
      <c r="U266" s="67">
        <f>_xll.SNL.Clients.Office.Excel.Functions.SPG(U$2, "IQ_BVPS", "FQ0", $A266)</f>
        <v>17.163</v>
      </c>
      <c r="V266" s="67"/>
      <c r="W266" s="66">
        <f t="shared" si="40"/>
        <v>45734</v>
      </c>
      <c r="X266" s="92">
        <f t="shared" si="41"/>
        <v>1.0979168763208214</v>
      </c>
      <c r="Y266" s="92">
        <f t="shared" si="42"/>
        <v>1.2017527843710059</v>
      </c>
      <c r="Z266" s="92">
        <f t="shared" si="43"/>
        <v>0.99193761564895588</v>
      </c>
      <c r="AA266" s="92">
        <f t="shared" si="44"/>
        <v>0.97803998688954441</v>
      </c>
      <c r="AB266" s="92">
        <f t="shared" si="45"/>
        <v>0.84633723450368437</v>
      </c>
      <c r="AC266" s="92">
        <f t="shared" si="46"/>
        <v>1.2958107556953911</v>
      </c>
      <c r="AD266" s="92"/>
      <c r="AE266" s="95">
        <f t="shared" si="47"/>
        <v>45734</v>
      </c>
      <c r="AF266" s="93">
        <f>(_xll.SNL.Clients.Office.Excel.Functions.SPG(AF$2, "IQ_Common_div_declared", "FQ0", $A266)*4)/B266</f>
        <v>8.7992667277726852E-2</v>
      </c>
      <c r="AG266" s="93">
        <f>(_xll.SNL.Clients.Office.Excel.Functions.SPG(AG$2, "IQ_Common_div_declared", "FQ0", $A266)*4)/C266</f>
        <v>9.3588574901245836E-2</v>
      </c>
      <c r="AH266" s="93">
        <f>(_xll.SNL.Clients.Office.Excel.Functions.SPG(AH$2, "IQ_Common_div_declared", "FQ0", $A266)*4)/D266</f>
        <v>0.1039307128580946</v>
      </c>
      <c r="AI266" s="93">
        <f>(_xll.SNL.Clients.Office.Excel.Functions.SPG(AI$2, "IQ_Common_div_declared", "FQ0", $A266)*4)/E266</f>
        <v>9.9195710455764072E-2</v>
      </c>
      <c r="AJ266" s="93">
        <f>(_xll.SNL.Clients.Office.Excel.Functions.SPG(AJ$2, "IQ_Common_div_declared", "FQ0", $A266)*4)/F266</f>
        <v>0.17413572343149811</v>
      </c>
      <c r="AK266" s="93">
        <f>(_xll.SNL.Clients.Office.Excel.Functions.SPG(AK$2, "IQ_Common_div_declared", "FQ0", $A266)*4)/G266</f>
        <v>9.1726618705035984E-2</v>
      </c>
    </row>
    <row r="267" spans="1:37" x14ac:dyDescent="0.25">
      <c r="A267" s="66">
        <f t="shared" si="48"/>
        <v>45733</v>
      </c>
      <c r="B267" s="71">
        <v>21.65</v>
      </c>
      <c r="C267" s="71">
        <v>32.630000000000003</v>
      </c>
      <c r="D267" s="71">
        <v>14.96</v>
      </c>
      <c r="E267" s="71">
        <v>14.9</v>
      </c>
      <c r="F267" s="71">
        <v>7.74</v>
      </c>
      <c r="G267" s="71">
        <v>21.92</v>
      </c>
      <c r="H267" s="71"/>
      <c r="I267" s="71">
        <v>16.62</v>
      </c>
      <c r="J267" s="72">
        <v>4.0599999999999997E-2</v>
      </c>
      <c r="K267" s="72">
        <v>4.0300000000000002E-2</v>
      </c>
      <c r="L267" s="72">
        <v>3.9700259440758945E-2</v>
      </c>
      <c r="M267" s="72">
        <v>4.0599999999999997E-2</v>
      </c>
      <c r="N267" s="70">
        <f>_xll.SNL.Clients.Office.Excel.Functions.SPG(N$2, "SP_RATE_VALUE", $A267)/100</f>
        <v>4.0300000000000002E-2</v>
      </c>
      <c r="O267" s="72"/>
      <c r="P267" s="67">
        <f>_xll.SNL.Clients.Office.Excel.Functions.SPG(P$2, "IQ_BVPS", "FQ0", $A267)</f>
        <v>19.873999999999999</v>
      </c>
      <c r="Q267" s="67">
        <f>_xll.SNL.Clients.Office.Excel.Functions.SPG(Q$2, "IQ_BVPS", "FQ0", $A267)</f>
        <v>27.385000000000002</v>
      </c>
      <c r="R267" s="67">
        <f>_xll.SNL.Clients.Office.Excel.Functions.SPG(R$2, "IQ_BVPS", "FQ0", $A267)</f>
        <v>15.132</v>
      </c>
      <c r="S267" s="67">
        <f>_xll.SNL.Clients.Office.Excel.Functions.SPG(S$2, "IQ_BVPS", "FQ0", $A267)</f>
        <v>15.255000000000001</v>
      </c>
      <c r="T267" s="67">
        <f>_xll.SNL.Clients.Office.Excel.Functions.SPG(T$2, "IQ_BVPS", "FQ0", $A267)</f>
        <v>9.2279999999999998</v>
      </c>
      <c r="U267" s="67">
        <f>_xll.SNL.Clients.Office.Excel.Functions.SPG(U$2, "IQ_BVPS", "FQ0", $A267)</f>
        <v>17.163</v>
      </c>
      <c r="V267" s="67"/>
      <c r="W267" s="66">
        <f t="shared" si="40"/>
        <v>45733</v>
      </c>
      <c r="X267" s="92">
        <f t="shared" si="41"/>
        <v>1.0893629868169468</v>
      </c>
      <c r="Y267" s="92">
        <f t="shared" si="42"/>
        <v>1.1915282088734709</v>
      </c>
      <c r="Z267" s="92">
        <f t="shared" si="43"/>
        <v>0.98863335976738043</v>
      </c>
      <c r="AA267" s="92">
        <f t="shared" si="44"/>
        <v>0.9767289413307112</v>
      </c>
      <c r="AB267" s="92">
        <f t="shared" si="45"/>
        <v>0.83875162548764637</v>
      </c>
      <c r="AC267" s="92">
        <f t="shared" si="46"/>
        <v>1.2771659966206375</v>
      </c>
      <c r="AD267" s="92"/>
      <c r="AE267" s="95">
        <f t="shared" si="47"/>
        <v>45733</v>
      </c>
      <c r="AF267" s="93">
        <f>(_xll.SNL.Clients.Office.Excel.Functions.SPG(AF$2, "IQ_Common_div_declared", "FQ0", $A267)*4)/B267</f>
        <v>8.8683602771362585E-2</v>
      </c>
      <c r="AG267" s="93">
        <f>(_xll.SNL.Clients.Office.Excel.Functions.SPG(AG$2, "IQ_Common_div_declared", "FQ0", $A267)*4)/C267</f>
        <v>9.4391664112779647E-2</v>
      </c>
      <c r="AH267" s="93">
        <f>(_xll.SNL.Clients.Office.Excel.Functions.SPG(AH$2, "IQ_Common_div_declared", "FQ0", $A267)*4)/D267</f>
        <v>0.10427807486631016</v>
      </c>
      <c r="AI267" s="93">
        <f>(_xll.SNL.Clients.Office.Excel.Functions.SPG(AI$2, "IQ_Common_div_declared", "FQ0", $A267)*4)/E267</f>
        <v>9.9328859060402674E-2</v>
      </c>
      <c r="AJ267" s="93">
        <f>(_xll.SNL.Clients.Office.Excel.Functions.SPG(AJ$2, "IQ_Common_div_declared", "FQ0", $A267)*4)/F267</f>
        <v>0.17571059431524549</v>
      </c>
      <c r="AK267" s="93">
        <f>(_xll.SNL.Clients.Office.Excel.Functions.SPG(AK$2, "IQ_Common_div_declared", "FQ0", $A267)*4)/G267</f>
        <v>9.3065693430656932E-2</v>
      </c>
    </row>
    <row r="268" spans="1:37" x14ac:dyDescent="0.25">
      <c r="A268" s="66">
        <f t="shared" si="48"/>
        <v>45730</v>
      </c>
      <c r="B268" s="71">
        <v>21.28</v>
      </c>
      <c r="C268" s="71">
        <v>31.93</v>
      </c>
      <c r="D268" s="71">
        <v>14.67</v>
      </c>
      <c r="E268" s="71">
        <v>14.4</v>
      </c>
      <c r="F268" s="71">
        <v>8.08</v>
      </c>
      <c r="G268" s="71">
        <v>21.79</v>
      </c>
      <c r="H268" s="71"/>
      <c r="I268" s="71">
        <v>16.489999999999998</v>
      </c>
      <c r="J268" s="72">
        <v>4.0199999999999993E-2</v>
      </c>
      <c r="K268" s="72">
        <v>0.04</v>
      </c>
      <c r="L268" s="72">
        <v>3.9600115355036714E-2</v>
      </c>
      <c r="M268" s="72">
        <v>4.0199999999999993E-2</v>
      </c>
      <c r="N268" s="70">
        <f>_xll.SNL.Clients.Office.Excel.Functions.SPG(N$2, "SP_RATE_VALUE", $A268)/100</f>
        <v>0.04</v>
      </c>
      <c r="O268" s="72"/>
      <c r="P268" s="67">
        <f>_xll.SNL.Clients.Office.Excel.Functions.SPG(P$2, "IQ_BVPS", "FQ0", $A268)</f>
        <v>19.873999999999999</v>
      </c>
      <c r="Q268" s="67">
        <f>_xll.SNL.Clients.Office.Excel.Functions.SPG(Q$2, "IQ_BVPS", "FQ0", $A268)</f>
        <v>27.385000000000002</v>
      </c>
      <c r="R268" s="67">
        <f>_xll.SNL.Clients.Office.Excel.Functions.SPG(R$2, "IQ_BVPS", "FQ0", $A268)</f>
        <v>15.132</v>
      </c>
      <c r="S268" s="67">
        <f>_xll.SNL.Clients.Office.Excel.Functions.SPG(S$2, "IQ_BVPS", "FQ0", $A268)</f>
        <v>15.255000000000001</v>
      </c>
      <c r="T268" s="67">
        <f>_xll.SNL.Clients.Office.Excel.Functions.SPG(T$2, "IQ_BVPS", "FQ0", $A268)</f>
        <v>9.2279999999999998</v>
      </c>
      <c r="U268" s="67">
        <f>_xll.SNL.Clients.Office.Excel.Functions.SPG(U$2, "IQ_BVPS", "FQ0", $A268)</f>
        <v>17.163</v>
      </c>
      <c r="V268" s="67"/>
      <c r="W268" s="66">
        <f t="shared" si="40"/>
        <v>45730</v>
      </c>
      <c r="X268" s="92">
        <f t="shared" si="41"/>
        <v>1.0707456978967496</v>
      </c>
      <c r="Y268" s="92">
        <f t="shared" si="42"/>
        <v>1.165966770129633</v>
      </c>
      <c r="Z268" s="92">
        <f t="shared" si="43"/>
        <v>0.96946867565424266</v>
      </c>
      <c r="AA268" s="92">
        <f t="shared" si="44"/>
        <v>0.94395280235988199</v>
      </c>
      <c r="AB268" s="92">
        <f t="shared" si="45"/>
        <v>0.87559601213697447</v>
      </c>
      <c r="AC268" s="92">
        <f t="shared" si="46"/>
        <v>1.2695915632465187</v>
      </c>
      <c r="AD268" s="92"/>
      <c r="AE268" s="95">
        <f t="shared" si="47"/>
        <v>45730</v>
      </c>
      <c r="AF268" s="93">
        <f>(_xll.SNL.Clients.Office.Excel.Functions.SPG(AF$2, "IQ_Common_div_declared", "FQ0", $A268)*4)/B268</f>
        <v>9.0225563909774431E-2</v>
      </c>
      <c r="AG268" s="93">
        <f>(_xll.SNL.Clients.Office.Excel.Functions.SPG(AG$2, "IQ_Common_div_declared", "FQ0", $A268)*4)/C268</f>
        <v>9.6461008455997505E-2</v>
      </c>
      <c r="AH268" s="93">
        <f>(_xll.SNL.Clients.Office.Excel.Functions.SPG(AH$2, "IQ_Common_div_declared", "FQ0", $A268)*4)/D268</f>
        <v>0.10633946830265849</v>
      </c>
      <c r="AI268" s="93">
        <f>(_xll.SNL.Clients.Office.Excel.Functions.SPG(AI$2, "IQ_Common_div_declared", "FQ0", $A268)*4)/E268</f>
        <v>0.10277777777777777</v>
      </c>
      <c r="AJ268" s="93">
        <f>(_xll.SNL.Clients.Office.Excel.Functions.SPG(AJ$2, "IQ_Common_div_declared", "FQ0", $A268)*4)/F268</f>
        <v>0.16831683168316833</v>
      </c>
      <c r="AK268" s="93">
        <f>(_xll.SNL.Clients.Office.Excel.Functions.SPG(AK$2, "IQ_Common_div_declared", "FQ0", $A268)*4)/G268</f>
        <v>9.362092703074805E-2</v>
      </c>
    </row>
    <row r="269" spans="1:37" x14ac:dyDescent="0.25">
      <c r="A269" s="66">
        <f t="shared" si="48"/>
        <v>45729</v>
      </c>
      <c r="B269" s="71">
        <v>21.44</v>
      </c>
      <c r="C269" s="71">
        <v>31.3</v>
      </c>
      <c r="D269" s="71">
        <v>14.46</v>
      </c>
      <c r="E269" s="71">
        <v>14.08</v>
      </c>
      <c r="F269" s="71">
        <v>7.96</v>
      </c>
      <c r="G269" s="71">
        <v>21.96</v>
      </c>
      <c r="H269" s="71"/>
      <c r="I269" s="71">
        <v>16.23</v>
      </c>
      <c r="J269" s="72">
        <v>3.9399999999999998E-2</v>
      </c>
      <c r="K269" s="72">
        <v>3.9300000000000002E-2</v>
      </c>
      <c r="L269" s="72">
        <v>3.9100028861879244E-2</v>
      </c>
      <c r="M269" s="72">
        <v>3.9399999999999998E-2</v>
      </c>
      <c r="N269" s="70">
        <f>_xll.SNL.Clients.Office.Excel.Functions.SPG(N$2, "SP_RATE_VALUE", $A269)/100</f>
        <v>3.9300000000000002E-2</v>
      </c>
      <c r="O269" s="72"/>
      <c r="P269" s="67">
        <f>_xll.SNL.Clients.Office.Excel.Functions.SPG(P$2, "IQ_BVPS", "FQ0", $A269)</f>
        <v>19.873999999999999</v>
      </c>
      <c r="Q269" s="67">
        <f>_xll.SNL.Clients.Office.Excel.Functions.SPG(Q$2, "IQ_BVPS", "FQ0", $A269)</f>
        <v>27.385000000000002</v>
      </c>
      <c r="R269" s="67">
        <f>_xll.SNL.Clients.Office.Excel.Functions.SPG(R$2, "IQ_BVPS", "FQ0", $A269)</f>
        <v>15.132</v>
      </c>
      <c r="S269" s="67">
        <f>_xll.SNL.Clients.Office.Excel.Functions.SPG(S$2, "IQ_BVPS", "FQ0", $A269)</f>
        <v>15.255000000000001</v>
      </c>
      <c r="T269" s="67">
        <f>_xll.SNL.Clients.Office.Excel.Functions.SPG(T$2, "IQ_BVPS", "FQ0", $A269)</f>
        <v>9.2279999999999998</v>
      </c>
      <c r="U269" s="67">
        <f>_xll.SNL.Clients.Office.Excel.Functions.SPG(U$2, "IQ_BVPS", "FQ0", $A269)</f>
        <v>17.163</v>
      </c>
      <c r="V269" s="67"/>
      <c r="W269" s="66">
        <f t="shared" si="40"/>
        <v>45729</v>
      </c>
      <c r="X269" s="92">
        <f t="shared" si="41"/>
        <v>1.0787964174298079</v>
      </c>
      <c r="Y269" s="92">
        <f t="shared" si="42"/>
        <v>1.1429614752601789</v>
      </c>
      <c r="Z269" s="92">
        <f t="shared" si="43"/>
        <v>0.95559080095162574</v>
      </c>
      <c r="AA269" s="92">
        <f t="shared" si="44"/>
        <v>0.92297607341855126</v>
      </c>
      <c r="AB269" s="92">
        <f t="shared" si="45"/>
        <v>0.86259211096662336</v>
      </c>
      <c r="AC269" s="92">
        <f t="shared" si="46"/>
        <v>1.2794965915049816</v>
      </c>
      <c r="AD269" s="92"/>
      <c r="AE269" s="95">
        <f t="shared" si="47"/>
        <v>45729</v>
      </c>
      <c r="AF269" s="93">
        <f>(_xll.SNL.Clients.Office.Excel.Functions.SPG(AF$2, "IQ_Common_div_declared", "FQ0", $A269)*4)/B269</f>
        <v>8.9552238805970144E-2</v>
      </c>
      <c r="AG269" s="93">
        <f>(_xll.SNL.Clients.Office.Excel.Functions.SPG(AG$2, "IQ_Common_div_declared", "FQ0", $A269)*4)/C269</f>
        <v>9.840255591054313E-2</v>
      </c>
      <c r="AH269" s="93">
        <f>(_xll.SNL.Clients.Office.Excel.Functions.SPG(AH$2, "IQ_Common_div_declared", "FQ0", $A269)*4)/D269</f>
        <v>0.10788381742738588</v>
      </c>
      <c r="AI269" s="93">
        <f>(_xll.SNL.Clients.Office.Excel.Functions.SPG(AI$2, "IQ_Common_div_declared", "FQ0", $A269)*4)/E269</f>
        <v>0.10511363636363637</v>
      </c>
      <c r="AJ269" s="93">
        <f>(_xll.SNL.Clients.Office.Excel.Functions.SPG(AJ$2, "IQ_Common_div_declared", "FQ0", $A269)*4)/F269</f>
        <v>0.17085427135678394</v>
      </c>
      <c r="AK269" s="93">
        <f>(_xll.SNL.Clients.Office.Excel.Functions.SPG(AK$2, "IQ_Common_div_declared", "FQ0", $A269)*4)/G269</f>
        <v>9.289617486338797E-2</v>
      </c>
    </row>
    <row r="270" spans="1:37" x14ac:dyDescent="0.25">
      <c r="A270" s="66">
        <f t="shared" si="48"/>
        <v>45728</v>
      </c>
      <c r="B270" s="71">
        <v>21.75</v>
      </c>
      <c r="C270" s="71">
        <v>31.96</v>
      </c>
      <c r="D270" s="71">
        <v>14.58</v>
      </c>
      <c r="E270" s="71">
        <v>14.38</v>
      </c>
      <c r="F270" s="71">
        <v>8.1199999999999992</v>
      </c>
      <c r="G270" s="71">
        <v>22.16</v>
      </c>
      <c r="H270" s="71"/>
      <c r="I270" s="71">
        <v>16.47</v>
      </c>
      <c r="J270" s="72">
        <v>4.0099999999999997E-2</v>
      </c>
      <c r="K270" s="72">
        <v>3.9800000000000002E-2</v>
      </c>
      <c r="L270" s="72">
        <v>3.9200259565465911E-2</v>
      </c>
      <c r="M270" s="72">
        <v>4.0099999999999997E-2</v>
      </c>
      <c r="N270" s="70">
        <f>_xll.SNL.Clients.Office.Excel.Functions.SPG(N$2, "SP_RATE_VALUE", $A270)/100</f>
        <v>3.9800000000000002E-2</v>
      </c>
      <c r="O270" s="72"/>
      <c r="P270" s="67">
        <f>_xll.SNL.Clients.Office.Excel.Functions.SPG(P$2, "IQ_BVPS", "FQ0", $A270)</f>
        <v>19.873999999999999</v>
      </c>
      <c r="Q270" s="67">
        <f>_xll.SNL.Clients.Office.Excel.Functions.SPG(Q$2, "IQ_BVPS", "FQ0", $A270)</f>
        <v>27.385000000000002</v>
      </c>
      <c r="R270" s="67">
        <f>_xll.SNL.Clients.Office.Excel.Functions.SPG(R$2, "IQ_BVPS", "FQ0", $A270)</f>
        <v>15.132</v>
      </c>
      <c r="S270" s="67">
        <f>_xll.SNL.Clients.Office.Excel.Functions.SPG(S$2, "IQ_BVPS", "FQ0", $A270)</f>
        <v>15.255000000000001</v>
      </c>
      <c r="T270" s="67">
        <f>_xll.SNL.Clients.Office.Excel.Functions.SPG(T$2, "IQ_BVPS", "FQ0", $A270)</f>
        <v>9.2279999999999998</v>
      </c>
      <c r="U270" s="67">
        <f>_xll.SNL.Clients.Office.Excel.Functions.SPG(U$2, "IQ_BVPS", "FQ0", $A270)</f>
        <v>17.163</v>
      </c>
      <c r="V270" s="67"/>
      <c r="W270" s="66">
        <f t="shared" si="40"/>
        <v>45728</v>
      </c>
      <c r="X270" s="92">
        <f t="shared" si="41"/>
        <v>1.0943946865251082</v>
      </c>
      <c r="Y270" s="92">
        <f t="shared" si="42"/>
        <v>1.1670622603615117</v>
      </c>
      <c r="Z270" s="92">
        <f t="shared" si="43"/>
        <v>0.96352101506740684</v>
      </c>
      <c r="AA270" s="92">
        <f t="shared" si="44"/>
        <v>0.94264175680104889</v>
      </c>
      <c r="AB270" s="92">
        <f t="shared" si="45"/>
        <v>0.87993064586042469</v>
      </c>
      <c r="AC270" s="92">
        <f t="shared" si="46"/>
        <v>1.2911495659267027</v>
      </c>
      <c r="AD270" s="92"/>
      <c r="AE270" s="95">
        <f t="shared" si="47"/>
        <v>45728</v>
      </c>
      <c r="AF270" s="93">
        <f>(_xll.SNL.Clients.Office.Excel.Functions.SPG(AF$2, "IQ_Common_div_declared", "FQ0", $A270)*4)/B270</f>
        <v>8.827586206896551E-2</v>
      </c>
      <c r="AG270" s="93">
        <f>(_xll.SNL.Clients.Office.Excel.Functions.SPG(AG$2, "IQ_Common_div_declared", "FQ0", $A270)*4)/C270</f>
        <v>9.6370463078848556E-2</v>
      </c>
      <c r="AH270" s="93">
        <f>(_xll.SNL.Clients.Office.Excel.Functions.SPG(AH$2, "IQ_Common_div_declared", "FQ0", $A270)*4)/D270</f>
        <v>0.10699588477366255</v>
      </c>
      <c r="AI270" s="93">
        <f>(_xll.SNL.Clients.Office.Excel.Functions.SPG(AI$2, "IQ_Common_div_declared", "FQ0", $A270)*4)/E270</f>
        <v>0.10292072322670374</v>
      </c>
      <c r="AJ270" s="93">
        <f>(_xll.SNL.Clients.Office.Excel.Functions.SPG(AJ$2, "IQ_Common_div_declared", "FQ0", $A270)*4)/F270</f>
        <v>0.16748768472906406</v>
      </c>
      <c r="AK270" s="93">
        <f>(_xll.SNL.Clients.Office.Excel.Functions.SPG(AK$2, "IQ_Common_div_declared", "FQ0", $A270)*4)/G270</f>
        <v>9.2057761732851989E-2</v>
      </c>
    </row>
    <row r="271" spans="1:37" x14ac:dyDescent="0.25">
      <c r="A271" s="66">
        <f t="shared" si="48"/>
        <v>45727</v>
      </c>
      <c r="B271" s="71">
        <v>21.86</v>
      </c>
      <c r="C271" s="71">
        <v>32.21</v>
      </c>
      <c r="D271" s="71">
        <v>14.64</v>
      </c>
      <c r="E271" s="71">
        <v>14.5</v>
      </c>
      <c r="F271" s="71">
        <v>8.0399999999999991</v>
      </c>
      <c r="G271" s="71">
        <v>22.08</v>
      </c>
      <c r="H271" s="71"/>
      <c r="I271" s="71">
        <v>16.489999999999998</v>
      </c>
      <c r="J271" s="72">
        <v>3.9399999999999998E-2</v>
      </c>
      <c r="K271" s="72">
        <v>3.9199999999999999E-2</v>
      </c>
      <c r="L271" s="72">
        <v>3.8800115443816452E-2</v>
      </c>
      <c r="M271" s="72">
        <v>3.9399999999999998E-2</v>
      </c>
      <c r="N271" s="70">
        <f>_xll.SNL.Clients.Office.Excel.Functions.SPG(N$2, "SP_RATE_VALUE", $A271)/100</f>
        <v>3.9199999999999999E-2</v>
      </c>
      <c r="O271" s="72"/>
      <c r="P271" s="67">
        <f>_xll.SNL.Clients.Office.Excel.Functions.SPG(P$2, "IQ_BVPS", "FQ0", $A271)</f>
        <v>19.873999999999999</v>
      </c>
      <c r="Q271" s="67">
        <f>_xll.SNL.Clients.Office.Excel.Functions.SPG(Q$2, "IQ_BVPS", "FQ0", $A271)</f>
        <v>27.385000000000002</v>
      </c>
      <c r="R271" s="67">
        <f>_xll.SNL.Clients.Office.Excel.Functions.SPG(R$2, "IQ_BVPS", "FQ0", $A271)</f>
        <v>15.132</v>
      </c>
      <c r="S271" s="67">
        <f>_xll.SNL.Clients.Office.Excel.Functions.SPG(S$2, "IQ_BVPS", "FQ0", $A271)</f>
        <v>15.255000000000001</v>
      </c>
      <c r="T271" s="67">
        <f>_xll.SNL.Clients.Office.Excel.Functions.SPG(T$2, "IQ_BVPS", "FQ0", $A271)</f>
        <v>9.2279999999999998</v>
      </c>
      <c r="U271" s="67">
        <f>_xll.SNL.Clients.Office.Excel.Functions.SPG(U$2, "IQ_BVPS", "FQ0", $A271)</f>
        <v>17.163</v>
      </c>
      <c r="V271" s="67"/>
      <c r="W271" s="66">
        <f t="shared" si="40"/>
        <v>45727</v>
      </c>
      <c r="X271" s="92">
        <f t="shared" si="41"/>
        <v>1.0999295562040858</v>
      </c>
      <c r="Y271" s="92">
        <f t="shared" si="42"/>
        <v>1.1761913456271682</v>
      </c>
      <c r="Z271" s="92">
        <f t="shared" si="43"/>
        <v>0.96748612212529739</v>
      </c>
      <c r="AA271" s="92">
        <f t="shared" si="44"/>
        <v>0.95050803015404783</v>
      </c>
      <c r="AB271" s="92">
        <f t="shared" si="45"/>
        <v>0.87126137841352402</v>
      </c>
      <c r="AC271" s="92">
        <f t="shared" si="46"/>
        <v>1.2864883761580141</v>
      </c>
      <c r="AD271" s="92"/>
      <c r="AE271" s="95">
        <f t="shared" si="47"/>
        <v>45727</v>
      </c>
      <c r="AF271" s="93">
        <f>(_xll.SNL.Clients.Office.Excel.Functions.SPG(AF$2, "IQ_Common_div_declared", "FQ0", $A271)*4)/B271</f>
        <v>8.7831655992680696E-2</v>
      </c>
      <c r="AG271" s="93">
        <f>(_xll.SNL.Clients.Office.Excel.Functions.SPG(AG$2, "IQ_Common_div_declared", "FQ0", $A271)*4)/C271</f>
        <v>9.5622477491462285E-2</v>
      </c>
      <c r="AH271" s="93">
        <f>(_xll.SNL.Clients.Office.Excel.Functions.SPG(AH$2, "IQ_Common_div_declared", "FQ0", $A271)*4)/D271</f>
        <v>0.10655737704918032</v>
      </c>
      <c r="AI271" s="93">
        <f>(_xll.SNL.Clients.Office.Excel.Functions.SPG(AI$2, "IQ_Common_div_declared", "FQ0", $A271)*4)/E271</f>
        <v>0.10206896551724137</v>
      </c>
      <c r="AJ271" s="93">
        <f>(_xll.SNL.Clients.Office.Excel.Functions.SPG(AJ$2, "IQ_Common_div_declared", "FQ0", $A271)*4)/F271</f>
        <v>0.16915422885572143</v>
      </c>
      <c r="AK271" s="93">
        <f>(_xll.SNL.Clients.Office.Excel.Functions.SPG(AK$2, "IQ_Common_div_declared", "FQ0", $A271)*4)/G271</f>
        <v>9.2391304347826095E-2</v>
      </c>
    </row>
    <row r="272" spans="1:37" x14ac:dyDescent="0.25">
      <c r="A272" s="66">
        <f t="shared" si="48"/>
        <v>45726</v>
      </c>
      <c r="B272" s="71">
        <v>22.45</v>
      </c>
      <c r="C272" s="71">
        <v>33.020000000000003</v>
      </c>
      <c r="D272" s="71">
        <v>14.91</v>
      </c>
      <c r="E272" s="71">
        <v>14.77</v>
      </c>
      <c r="F272" s="71">
        <v>8.26</v>
      </c>
      <c r="G272" s="71">
        <v>22.54</v>
      </c>
      <c r="H272" s="71"/>
      <c r="I272" s="71">
        <v>16.920000000000002</v>
      </c>
      <c r="J272" s="72">
        <v>3.8900000000000004E-2</v>
      </c>
      <c r="K272" s="72">
        <v>3.9100000000000003E-2</v>
      </c>
      <c r="L272" s="72">
        <v>3.9500115514198075E-2</v>
      </c>
      <c r="M272" s="72">
        <v>3.8900000000000004E-2</v>
      </c>
      <c r="N272" s="70">
        <f>_xll.SNL.Clients.Office.Excel.Functions.SPG(N$2, "SP_RATE_VALUE", $A272)/100</f>
        <v>3.9100000000000003E-2</v>
      </c>
      <c r="O272" s="72"/>
      <c r="P272" s="67">
        <f>_xll.SNL.Clients.Office.Excel.Functions.SPG(P$2, "IQ_BVPS", "FQ0", $A272)</f>
        <v>19.873999999999999</v>
      </c>
      <c r="Q272" s="67">
        <f>_xll.SNL.Clients.Office.Excel.Functions.SPG(Q$2, "IQ_BVPS", "FQ0", $A272)</f>
        <v>27.385000000000002</v>
      </c>
      <c r="R272" s="67">
        <f>_xll.SNL.Clients.Office.Excel.Functions.SPG(R$2, "IQ_BVPS", "FQ0", $A272)</f>
        <v>15.132</v>
      </c>
      <c r="S272" s="67">
        <f>_xll.SNL.Clients.Office.Excel.Functions.SPG(S$2, "IQ_BVPS", "FQ0", $A272)</f>
        <v>15.255000000000001</v>
      </c>
      <c r="T272" s="67">
        <f>_xll.SNL.Clients.Office.Excel.Functions.SPG(T$2, "IQ_BVPS", "FQ0", $A272)</f>
        <v>9.2279999999999998</v>
      </c>
      <c r="U272" s="67">
        <f>_xll.SNL.Clients.Office.Excel.Functions.SPG(U$2, "IQ_BVPS", "FQ0", $A272)</f>
        <v>17.163</v>
      </c>
      <c r="V272" s="67"/>
      <c r="W272" s="66">
        <f t="shared" si="40"/>
        <v>45726</v>
      </c>
      <c r="X272" s="92">
        <f t="shared" si="41"/>
        <v>1.1296165844822381</v>
      </c>
      <c r="Y272" s="92">
        <f t="shared" si="42"/>
        <v>1.2057695818878948</v>
      </c>
      <c r="Z272" s="92">
        <f t="shared" si="43"/>
        <v>0.98532910388580497</v>
      </c>
      <c r="AA272" s="92">
        <f t="shared" si="44"/>
        <v>0.96820714519829554</v>
      </c>
      <c r="AB272" s="92">
        <f t="shared" si="45"/>
        <v>0.89510186389250113</v>
      </c>
      <c r="AC272" s="92">
        <f t="shared" si="46"/>
        <v>1.3132902173279728</v>
      </c>
      <c r="AD272" s="92"/>
      <c r="AE272" s="95">
        <f t="shared" si="47"/>
        <v>45726</v>
      </c>
      <c r="AF272" s="93">
        <f>(_xll.SNL.Clients.Office.Excel.Functions.SPG(AF$2, "IQ_Common_div_declared", "FQ0", $A272)*4)/B272</f>
        <v>8.552338530066815E-2</v>
      </c>
      <c r="AG272" s="93">
        <f>(_xll.SNL.Clients.Office.Excel.Functions.SPG(AG$2, "IQ_Common_div_declared", "FQ0", $A272)*4)/C272</f>
        <v>9.3276801938219259E-2</v>
      </c>
      <c r="AH272" s="93">
        <f>(_xll.SNL.Clients.Office.Excel.Functions.SPG(AH$2, "IQ_Common_div_declared", "FQ0", $A272)*4)/D272</f>
        <v>0.10462776659959759</v>
      </c>
      <c r="AI272" s="93">
        <f>(_xll.SNL.Clients.Office.Excel.Functions.SPG(AI$2, "IQ_Common_div_declared", "FQ0", $A272)*4)/E272</f>
        <v>0.1002031144211239</v>
      </c>
      <c r="AJ272" s="93">
        <f>(_xll.SNL.Clients.Office.Excel.Functions.SPG(AJ$2, "IQ_Common_div_declared", "FQ0", $A272)*4)/F272</f>
        <v>0.1646489104116223</v>
      </c>
      <c r="AK272" s="93">
        <f>(_xll.SNL.Clients.Office.Excel.Functions.SPG(AK$2, "IQ_Common_div_declared", "FQ0", $A272)*4)/G272</f>
        <v>9.0505767524401065E-2</v>
      </c>
    </row>
    <row r="273" spans="1:37" x14ac:dyDescent="0.25">
      <c r="A273" s="66">
        <f t="shared" si="48"/>
        <v>45723</v>
      </c>
      <c r="B273" s="71">
        <v>23.01</v>
      </c>
      <c r="C273" s="71">
        <v>33.270000000000003</v>
      </c>
      <c r="D273" s="71">
        <v>15.03</v>
      </c>
      <c r="E273" s="71">
        <v>14.99</v>
      </c>
      <c r="F273" s="71">
        <v>8.32</v>
      </c>
      <c r="G273" s="71">
        <v>22.62</v>
      </c>
      <c r="H273" s="71"/>
      <c r="I273" s="71">
        <v>17.12</v>
      </c>
      <c r="J273" s="72">
        <v>3.9900000000000005E-2</v>
      </c>
      <c r="K273" s="72">
        <v>4.0099999999999997E-2</v>
      </c>
      <c r="L273" s="72">
        <v>4.0500115403109049E-2</v>
      </c>
      <c r="M273" s="72">
        <v>3.9900000000000005E-2</v>
      </c>
      <c r="N273" s="70">
        <f>_xll.SNL.Clients.Office.Excel.Functions.SPG(N$2, "SP_RATE_VALUE", $A273)/100</f>
        <v>4.0099999999999997E-2</v>
      </c>
      <c r="O273" s="72"/>
      <c r="P273" s="67">
        <f>_xll.SNL.Clients.Office.Excel.Functions.SPG(P$2, "IQ_BVPS", "FQ0", $A273)</f>
        <v>19.873999999999999</v>
      </c>
      <c r="Q273" s="67">
        <f>_xll.SNL.Clients.Office.Excel.Functions.SPG(Q$2, "IQ_BVPS", "FQ0", $A273)</f>
        <v>27.385000000000002</v>
      </c>
      <c r="R273" s="67">
        <f>_xll.SNL.Clients.Office.Excel.Functions.SPG(R$2, "IQ_BVPS", "FQ0", $A273)</f>
        <v>15.132</v>
      </c>
      <c r="S273" s="67">
        <f>_xll.SNL.Clients.Office.Excel.Functions.SPG(S$2, "IQ_BVPS", "FQ0", $A273)</f>
        <v>15.255000000000001</v>
      </c>
      <c r="T273" s="67">
        <f>_xll.SNL.Clients.Office.Excel.Functions.SPG(T$2, "IQ_BVPS", "FQ0", $A273)</f>
        <v>9.2279999999999998</v>
      </c>
      <c r="U273" s="67">
        <f>_xll.SNL.Clients.Office.Excel.Functions.SPG(U$2, "IQ_BVPS", "FQ0", $A273)</f>
        <v>17.163</v>
      </c>
      <c r="V273" s="67"/>
      <c r="W273" s="66">
        <f t="shared" si="40"/>
        <v>45723</v>
      </c>
      <c r="X273" s="92">
        <f t="shared" si="41"/>
        <v>1.1577941028479422</v>
      </c>
      <c r="Y273" s="92">
        <f t="shared" si="42"/>
        <v>1.2148986671535513</v>
      </c>
      <c r="Z273" s="92">
        <f t="shared" si="43"/>
        <v>0.99325931800158607</v>
      </c>
      <c r="AA273" s="92">
        <f t="shared" si="44"/>
        <v>0.98262864634546043</v>
      </c>
      <c r="AB273" s="92">
        <f t="shared" si="45"/>
        <v>0.90160381447767668</v>
      </c>
      <c r="AC273" s="92">
        <f t="shared" si="46"/>
        <v>1.3179514070966614</v>
      </c>
      <c r="AD273" s="92"/>
      <c r="AE273" s="95">
        <f t="shared" si="47"/>
        <v>45723</v>
      </c>
      <c r="AF273" s="93">
        <f>(_xll.SNL.Clients.Office.Excel.Functions.SPG(AF$2, "IQ_Common_div_declared", "FQ0", $A273)*4)/B273</f>
        <v>8.344198174706649E-2</v>
      </c>
      <c r="AG273" s="93">
        <f>(_xll.SNL.Clients.Office.Excel.Functions.SPG(AG$2, "IQ_Common_div_declared", "FQ0", $A273)*4)/C273</f>
        <v>9.2575894198978048E-2</v>
      </c>
      <c r="AH273" s="93">
        <f>(_xll.SNL.Clients.Office.Excel.Functions.SPG(AH$2, "IQ_Common_div_declared", "FQ0", $A273)*4)/D273</f>
        <v>0.10379241516966069</v>
      </c>
      <c r="AI273" s="93">
        <f>(_xll.SNL.Clients.Office.Excel.Functions.SPG(AI$2, "IQ_Common_div_declared", "FQ0", $A273)*4)/E273</f>
        <v>9.8732488325550358E-2</v>
      </c>
      <c r="AJ273" s="93">
        <f>(_xll.SNL.Clients.Office.Excel.Functions.SPG(AJ$2, "IQ_Common_div_declared", "FQ0", $A273)*4)/F273</f>
        <v>0.16346153846153846</v>
      </c>
      <c r="AK273" s="93">
        <f>(_xll.SNL.Clients.Office.Excel.Functions.SPG(AK$2, "IQ_Common_div_declared", "FQ0", $A273)*4)/G273</f>
        <v>9.0185676392572939E-2</v>
      </c>
    </row>
    <row r="274" spans="1:37" x14ac:dyDescent="0.25">
      <c r="A274" s="66">
        <f t="shared" si="48"/>
        <v>45722</v>
      </c>
      <c r="B274" s="71">
        <v>22.33</v>
      </c>
      <c r="C274" s="71">
        <v>32.31</v>
      </c>
      <c r="D274" s="71">
        <v>14.81</v>
      </c>
      <c r="E274" s="71">
        <v>14.74</v>
      </c>
      <c r="F274" s="71">
        <v>8.1300000000000008</v>
      </c>
      <c r="G274" s="71">
        <v>22.21</v>
      </c>
      <c r="H274" s="71"/>
      <c r="I274" s="71">
        <v>16.73</v>
      </c>
      <c r="J274" s="72">
        <v>3.9599999999999996E-2</v>
      </c>
      <c r="K274" s="72">
        <v>3.9800000000000002E-2</v>
      </c>
      <c r="L274" s="72">
        <v>4.0200115436413331E-2</v>
      </c>
      <c r="M274" s="72">
        <v>3.9599999999999996E-2</v>
      </c>
      <c r="N274" s="70">
        <f>_xll.SNL.Clients.Office.Excel.Functions.SPG(N$2, "SP_RATE_VALUE", $A274)/100</f>
        <v>3.9800000000000002E-2</v>
      </c>
      <c r="O274" s="72"/>
      <c r="P274" s="67">
        <f>_xll.SNL.Clients.Office.Excel.Functions.SPG(P$2, "IQ_BVPS", "FQ0", $A274)</f>
        <v>19.873999999999999</v>
      </c>
      <c r="Q274" s="67">
        <f>_xll.SNL.Clients.Office.Excel.Functions.SPG(Q$2, "IQ_BVPS", "FQ0", $A274)</f>
        <v>27.385000000000002</v>
      </c>
      <c r="R274" s="67">
        <f>_xll.SNL.Clients.Office.Excel.Functions.SPG(R$2, "IQ_BVPS", "FQ0", $A274)</f>
        <v>15.132</v>
      </c>
      <c r="S274" s="67">
        <f>_xll.SNL.Clients.Office.Excel.Functions.SPG(S$2, "IQ_BVPS", "FQ0", $A274)</f>
        <v>15.255000000000001</v>
      </c>
      <c r="T274" s="67">
        <f>_xll.SNL.Clients.Office.Excel.Functions.SPG(T$2, "IQ_BVPS", "FQ0", $A274)</f>
        <v>9.2279999999999998</v>
      </c>
      <c r="U274" s="67">
        <f>_xll.SNL.Clients.Office.Excel.Functions.SPG(U$2, "IQ_BVPS", "FQ0", $A274)</f>
        <v>17.163</v>
      </c>
      <c r="V274" s="67"/>
      <c r="W274" s="66">
        <f t="shared" si="40"/>
        <v>45722</v>
      </c>
      <c r="X274" s="92">
        <f t="shared" si="41"/>
        <v>1.1235785448324445</v>
      </c>
      <c r="Y274" s="92">
        <f t="shared" si="42"/>
        <v>1.1798429797334307</v>
      </c>
      <c r="Z274" s="92">
        <f t="shared" si="43"/>
        <v>0.97872059212265405</v>
      </c>
      <c r="AA274" s="92">
        <f t="shared" si="44"/>
        <v>0.96624057686004583</v>
      </c>
      <c r="AB274" s="92">
        <f t="shared" si="45"/>
        <v>0.88101430429128746</v>
      </c>
      <c r="AC274" s="92">
        <f t="shared" si="46"/>
        <v>1.2940628095321332</v>
      </c>
      <c r="AD274" s="92"/>
      <c r="AE274" s="95">
        <f t="shared" si="47"/>
        <v>45722</v>
      </c>
      <c r="AF274" s="93">
        <f>(_xll.SNL.Clients.Office.Excel.Functions.SPG(AF$2, "IQ_Common_div_declared", "FQ0", $A274)*4)/B274</f>
        <v>8.5982982534706681E-2</v>
      </c>
      <c r="AG274" s="93">
        <f>(_xll.SNL.Clients.Office.Excel.Functions.SPG(AG$2, "IQ_Common_div_declared", "FQ0", $A274)*4)/C274</f>
        <v>9.5326524295883619E-2</v>
      </c>
      <c r="AH274" s="93">
        <f>(_xll.SNL.Clients.Office.Excel.Functions.SPG(AH$2, "IQ_Common_div_declared", "FQ0", $A274)*4)/D274</f>
        <v>0.10533423362592843</v>
      </c>
      <c r="AI274" s="93">
        <f>(_xll.SNL.Clients.Office.Excel.Functions.SPG(AI$2, "IQ_Common_div_declared", "FQ0", $A274)*4)/E274</f>
        <v>0.10040705563093623</v>
      </c>
      <c r="AJ274" s="93">
        <f>(_xll.SNL.Clients.Office.Excel.Functions.SPG(AJ$2, "IQ_Common_div_declared", "FQ0", $A274)*4)/F274</f>
        <v>0.16728167281672815</v>
      </c>
      <c r="AK274" s="93">
        <f>(_xll.SNL.Clients.Office.Excel.Functions.SPG(AK$2, "IQ_Common_div_declared", "FQ0", $A274)*4)/G274</f>
        <v>9.1850517784781621E-2</v>
      </c>
    </row>
    <row r="275" spans="1:37" x14ac:dyDescent="0.25">
      <c r="A275" s="66">
        <f t="shared" si="48"/>
        <v>45721</v>
      </c>
      <c r="B275" s="71">
        <v>22.63</v>
      </c>
      <c r="C275" s="71">
        <v>32.369999999999997</v>
      </c>
      <c r="D275" s="71">
        <v>15.06</v>
      </c>
      <c r="E275" s="71">
        <v>14.83</v>
      </c>
      <c r="F275" s="71">
        <v>8.08</v>
      </c>
      <c r="G275" s="71">
        <v>22.65</v>
      </c>
      <c r="H275" s="71"/>
      <c r="I275" s="71">
        <v>17</v>
      </c>
      <c r="J275" s="72">
        <v>3.9900000000000005E-2</v>
      </c>
      <c r="K275" s="72">
        <v>4.0099999999999997E-2</v>
      </c>
      <c r="L275" s="72">
        <v>4.0500115403109049E-2</v>
      </c>
      <c r="M275" s="72">
        <v>3.9900000000000005E-2</v>
      </c>
      <c r="N275" s="70">
        <f>_xll.SNL.Clients.Office.Excel.Functions.SPG(N$2, "SP_RATE_VALUE", $A275)/100</f>
        <v>4.0099999999999997E-2</v>
      </c>
      <c r="O275" s="72"/>
      <c r="P275" s="67">
        <f>_xll.SNL.Clients.Office.Excel.Functions.SPG(P$2, "IQ_BVPS", "FQ0", $A275)</f>
        <v>19.873999999999999</v>
      </c>
      <c r="Q275" s="67">
        <f>_xll.SNL.Clients.Office.Excel.Functions.SPG(Q$2, "IQ_BVPS", "FQ0", $A275)</f>
        <v>27.385000000000002</v>
      </c>
      <c r="R275" s="67">
        <f>_xll.SNL.Clients.Office.Excel.Functions.SPG(R$2, "IQ_BVPS", "FQ0", $A275)</f>
        <v>15.132</v>
      </c>
      <c r="S275" s="67">
        <f>_xll.SNL.Clients.Office.Excel.Functions.SPG(S$2, "IQ_BVPS", "FQ0", $A275)</f>
        <v>15.255000000000001</v>
      </c>
      <c r="T275" s="67">
        <f>_xll.SNL.Clients.Office.Excel.Functions.SPG(T$2, "IQ_BVPS", "FQ0", $A275)</f>
        <v>9.2279999999999998</v>
      </c>
      <c r="U275" s="67">
        <f>_xll.SNL.Clients.Office.Excel.Functions.SPG(U$2, "IQ_BVPS", "FQ0", $A275)</f>
        <v>17.163</v>
      </c>
      <c r="V275" s="67"/>
      <c r="W275" s="66">
        <f t="shared" si="40"/>
        <v>45721</v>
      </c>
      <c r="X275" s="92">
        <f t="shared" si="41"/>
        <v>1.1386736439569287</v>
      </c>
      <c r="Y275" s="92">
        <f t="shared" si="42"/>
        <v>1.1820339601971881</v>
      </c>
      <c r="Z275" s="92">
        <f t="shared" si="43"/>
        <v>0.99524187153053134</v>
      </c>
      <c r="AA275" s="92">
        <f t="shared" si="44"/>
        <v>0.97214028187479506</v>
      </c>
      <c r="AB275" s="92">
        <f t="shared" si="45"/>
        <v>0.87559601213697447</v>
      </c>
      <c r="AC275" s="92">
        <f t="shared" si="46"/>
        <v>1.3196993532599195</v>
      </c>
      <c r="AD275" s="92"/>
      <c r="AE275" s="95">
        <f t="shared" si="47"/>
        <v>45721</v>
      </c>
      <c r="AF275" s="93">
        <f>(_xll.SNL.Clients.Office.Excel.Functions.SPG(AF$2, "IQ_Common_div_declared", "FQ0", $A275)*4)/B275</f>
        <v>8.4843128590366773E-2</v>
      </c>
      <c r="AG275" s="93">
        <f>(_xll.SNL.Clients.Office.Excel.Functions.SPG(AG$2, "IQ_Common_div_declared", "FQ0", $A275)*4)/C275</f>
        <v>9.5149830089589132E-2</v>
      </c>
      <c r="AH275" s="93">
        <f>(_xll.SNL.Clients.Office.Excel.Functions.SPG(AH$2, "IQ_Common_div_declared", "FQ0", $A275)*4)/D275</f>
        <v>0.10358565737051793</v>
      </c>
      <c r="AI275" s="93">
        <f>(_xll.SNL.Clients.Office.Excel.Functions.SPG(AI$2, "IQ_Common_div_declared", "FQ0", $A275)*4)/E275</f>
        <v>9.9797707349966278E-2</v>
      </c>
      <c r="AJ275" s="93">
        <f>(_xll.SNL.Clients.Office.Excel.Functions.SPG(AJ$2, "IQ_Common_div_declared", "FQ0", $A275)*4)/F275</f>
        <v>0.16831683168316833</v>
      </c>
      <c r="AK275" s="93">
        <f>(_xll.SNL.Clients.Office.Excel.Functions.SPG(AK$2, "IQ_Common_div_declared", "FQ0", $A275)*4)/G275</f>
        <v>9.0066225165562924E-2</v>
      </c>
    </row>
    <row r="276" spans="1:37" x14ac:dyDescent="0.25">
      <c r="A276" s="66">
        <f t="shared" si="48"/>
        <v>45720</v>
      </c>
      <c r="B276" s="71">
        <v>22.78</v>
      </c>
      <c r="C276" s="71">
        <v>32.880000000000003</v>
      </c>
      <c r="D276" s="71">
        <v>15.07</v>
      </c>
      <c r="E276" s="71">
        <v>14.98</v>
      </c>
      <c r="F276" s="71">
        <v>8.15</v>
      </c>
      <c r="G276" s="71">
        <v>22.78</v>
      </c>
      <c r="H276" s="71"/>
      <c r="I276" s="71">
        <v>17.12</v>
      </c>
      <c r="J276" s="72">
        <v>3.9599999999999996E-2</v>
      </c>
      <c r="K276" s="72">
        <v>3.9399999999999998E-2</v>
      </c>
      <c r="L276" s="72">
        <v>3.9000115421609305E-2</v>
      </c>
      <c r="M276" s="72">
        <v>3.9599999999999996E-2</v>
      </c>
      <c r="N276" s="70">
        <f>_xll.SNL.Clients.Office.Excel.Functions.SPG(N$2, "SP_RATE_VALUE", $A276)/100</f>
        <v>3.9399999999999998E-2</v>
      </c>
      <c r="O276" s="72"/>
      <c r="P276" s="67">
        <f>_xll.SNL.Clients.Office.Excel.Functions.SPG(P$2, "IQ_BVPS", "FQ0", $A276)</f>
        <v>19.873999999999999</v>
      </c>
      <c r="Q276" s="67">
        <f>_xll.SNL.Clients.Office.Excel.Functions.SPG(Q$2, "IQ_BVPS", "FQ0", $A276)</f>
        <v>27.385000000000002</v>
      </c>
      <c r="R276" s="67">
        <f>_xll.SNL.Clients.Office.Excel.Functions.SPG(R$2, "IQ_BVPS", "FQ0", $A276)</f>
        <v>15.132</v>
      </c>
      <c r="S276" s="67">
        <f>_xll.SNL.Clients.Office.Excel.Functions.SPG(S$2, "IQ_BVPS", "FQ0", $A276)</f>
        <v>15.255000000000001</v>
      </c>
      <c r="T276" s="67">
        <f>_xll.SNL.Clients.Office.Excel.Functions.SPG(T$2, "IQ_BVPS", "FQ0", $A276)</f>
        <v>9.2279999999999998</v>
      </c>
      <c r="U276" s="67">
        <f>_xll.SNL.Clients.Office.Excel.Functions.SPG(U$2, "IQ_BVPS", "FQ0", $A276)</f>
        <v>17.163</v>
      </c>
      <c r="V276" s="67"/>
      <c r="W276" s="66">
        <f t="shared" si="40"/>
        <v>45720</v>
      </c>
      <c r="X276" s="92">
        <f t="shared" si="41"/>
        <v>1.1462211935191708</v>
      </c>
      <c r="Y276" s="92">
        <f t="shared" si="42"/>
        <v>1.2006572941391274</v>
      </c>
      <c r="Z276" s="92">
        <f t="shared" si="43"/>
        <v>0.99590272270684643</v>
      </c>
      <c r="AA276" s="92">
        <f t="shared" si="44"/>
        <v>0.98197312356604394</v>
      </c>
      <c r="AB276" s="92">
        <f t="shared" si="45"/>
        <v>0.88318162115301269</v>
      </c>
      <c r="AC276" s="92">
        <f t="shared" si="46"/>
        <v>1.3272737866340383</v>
      </c>
      <c r="AD276" s="92"/>
      <c r="AE276" s="95">
        <f t="shared" si="47"/>
        <v>45720</v>
      </c>
      <c r="AF276" s="93">
        <f>(_xll.SNL.Clients.Office.Excel.Functions.SPG(AF$2, "IQ_Common_div_declared", "FQ0", $A276)*4)/B276</f>
        <v>8.4284460052677784E-2</v>
      </c>
      <c r="AG276" s="93">
        <f>(_xll.SNL.Clients.Office.Excel.Functions.SPG(AG$2, "IQ_Common_div_declared", "FQ0", $A276)*4)/C276</f>
        <v>9.3673965936739656E-2</v>
      </c>
      <c r="AH276" s="93">
        <f>(_xll.SNL.Clients.Office.Excel.Functions.SPG(AH$2, "IQ_Common_div_declared", "FQ0", $A276)*4)/D276</f>
        <v>0.10351692103516921</v>
      </c>
      <c r="AI276" s="93">
        <f>(_xll.SNL.Clients.Office.Excel.Functions.SPG(AI$2, "IQ_Common_div_declared", "FQ0", $A276)*4)/E276</f>
        <v>9.8798397863818416E-2</v>
      </c>
      <c r="AJ276" s="93">
        <f>(_xll.SNL.Clients.Office.Excel.Functions.SPG(AJ$2, "IQ_Common_div_declared", "FQ0", $A276)*4)/F276</f>
        <v>0.16687116564417179</v>
      </c>
      <c r="AK276" s="93">
        <f>(_xll.SNL.Clients.Office.Excel.Functions.SPG(AK$2, "IQ_Common_div_declared", "FQ0", $A276)*4)/G276</f>
        <v>8.9552238805970144E-2</v>
      </c>
    </row>
    <row r="277" spans="1:37" x14ac:dyDescent="0.25">
      <c r="A277" s="66">
        <f t="shared" si="48"/>
        <v>45719</v>
      </c>
      <c r="B277" s="71">
        <v>23.23</v>
      </c>
      <c r="C277" s="71">
        <v>33.51</v>
      </c>
      <c r="D277" s="71">
        <v>15.2</v>
      </c>
      <c r="E277" s="71">
        <v>15.3</v>
      </c>
      <c r="F277" s="71">
        <v>8.2200000000000006</v>
      </c>
      <c r="G277" s="71">
        <v>23.35</v>
      </c>
      <c r="H277" s="71"/>
      <c r="I277" s="71">
        <v>17.47</v>
      </c>
      <c r="J277" s="72">
        <v>3.9599999999999996E-2</v>
      </c>
      <c r="K277" s="72">
        <v>3.9300000000000002E-2</v>
      </c>
      <c r="L277" s="72">
        <v>3.8700259690292338E-2</v>
      </c>
      <c r="M277" s="72">
        <v>3.9599999999999996E-2</v>
      </c>
      <c r="N277" s="70">
        <f>_xll.SNL.Clients.Office.Excel.Functions.SPG(N$2, "SP_RATE_VALUE", $A277)/100</f>
        <v>3.9300000000000002E-2</v>
      </c>
      <c r="O277" s="72"/>
      <c r="P277" s="67">
        <f>_xll.SNL.Clients.Office.Excel.Functions.SPG(P$2, "IQ_BVPS", "FQ0", $A277)</f>
        <v>19.873999999999999</v>
      </c>
      <c r="Q277" s="67">
        <f>_xll.SNL.Clients.Office.Excel.Functions.SPG(Q$2, "IQ_BVPS", "FQ0", $A277)</f>
        <v>27.385000000000002</v>
      </c>
      <c r="R277" s="67">
        <f>_xll.SNL.Clients.Office.Excel.Functions.SPG(R$2, "IQ_BVPS", "FQ0", $A277)</f>
        <v>15.132</v>
      </c>
      <c r="S277" s="67">
        <f>_xll.SNL.Clients.Office.Excel.Functions.SPG(S$2, "IQ_BVPS", "FQ0", $A277)</f>
        <v>15.255000000000001</v>
      </c>
      <c r="T277" s="67">
        <f>_xll.SNL.Clients.Office.Excel.Functions.SPG(T$2, "IQ_BVPS", "FQ0", $A277)</f>
        <v>9.2279999999999998</v>
      </c>
      <c r="U277" s="67">
        <f>_xll.SNL.Clients.Office.Excel.Functions.SPG(U$2, "IQ_BVPS", "FQ0", $A277)</f>
        <v>17.163</v>
      </c>
      <c r="V277" s="67"/>
      <c r="W277" s="66">
        <f t="shared" si="40"/>
        <v>45719</v>
      </c>
      <c r="X277" s="92">
        <f t="shared" si="41"/>
        <v>1.1688638422058972</v>
      </c>
      <c r="Y277" s="92">
        <f t="shared" si="42"/>
        <v>1.2236625890085813</v>
      </c>
      <c r="Z277" s="92">
        <f t="shared" si="43"/>
        <v>1.0044937879989426</v>
      </c>
      <c r="AA277" s="92">
        <f t="shared" si="44"/>
        <v>1.0029498525073746</v>
      </c>
      <c r="AB277" s="92">
        <f t="shared" si="45"/>
        <v>0.89076723016905079</v>
      </c>
      <c r="AC277" s="92">
        <f t="shared" si="46"/>
        <v>1.3604847637359436</v>
      </c>
      <c r="AD277" s="92"/>
      <c r="AE277" s="95">
        <f t="shared" si="47"/>
        <v>45719</v>
      </c>
      <c r="AF277" s="93">
        <f>(_xll.SNL.Clients.Office.Excel.Functions.SPG(AF$2, "IQ_Common_div_declared", "FQ0", $A277)*4)/B277</f>
        <v>8.2651743435213088E-2</v>
      </c>
      <c r="AG277" s="93">
        <f>(_xll.SNL.Clients.Office.Excel.Functions.SPG(AG$2, "IQ_Common_div_declared", "FQ0", $A277)*4)/C277</f>
        <v>9.1912861832288875E-2</v>
      </c>
      <c r="AH277" s="93">
        <f>(_xll.SNL.Clients.Office.Excel.Functions.SPG(AH$2, "IQ_Common_div_declared", "FQ0", $A277)*4)/D277</f>
        <v>0.10263157894736843</v>
      </c>
      <c r="AI277" s="93">
        <f>(_xll.SNL.Clients.Office.Excel.Functions.SPG(AI$2, "IQ_Common_div_declared", "FQ0", $A277)*4)/E277</f>
        <v>9.6732026143790839E-2</v>
      </c>
      <c r="AJ277" s="93">
        <f>(_xll.SNL.Clients.Office.Excel.Functions.SPG(AJ$2, "IQ_Common_div_declared", "FQ0", $A277)*4)/F277</f>
        <v>0.16545012165450121</v>
      </c>
      <c r="AK277" s="93">
        <f>(_xll.SNL.Clients.Office.Excel.Functions.SPG(AK$2, "IQ_Common_div_declared", "FQ0", $A277)*4)/G277</f>
        <v>8.7366167023554597E-2</v>
      </c>
    </row>
    <row r="278" spans="1:37" x14ac:dyDescent="0.25">
      <c r="A278" s="66">
        <f t="shared" si="48"/>
        <v>45716</v>
      </c>
      <c r="B278" s="71">
        <v>23.38</v>
      </c>
      <c r="C278" s="71">
        <v>33.71</v>
      </c>
      <c r="D278" s="71">
        <v>15.67</v>
      </c>
      <c r="E278" s="71">
        <v>15.46</v>
      </c>
      <c r="F278" s="71">
        <v>8.44</v>
      </c>
      <c r="G278" s="71">
        <v>23.51</v>
      </c>
      <c r="H278" s="71"/>
      <c r="I278" s="71">
        <v>17.55</v>
      </c>
      <c r="J278" s="72">
        <v>3.9900000000000005E-2</v>
      </c>
      <c r="K278" s="72">
        <v>3.9900000000000005E-2</v>
      </c>
      <c r="L278" s="72">
        <v>3.9900000000000047E-2</v>
      </c>
      <c r="M278" s="72">
        <v>3.9900000000000005E-2</v>
      </c>
      <c r="N278" s="70">
        <f>_xll.SNL.Clients.Office.Excel.Functions.SPG(N$2, "SP_RATE_VALUE", $A278)/100</f>
        <v>3.9900000000000005E-2</v>
      </c>
      <c r="O278" s="72"/>
      <c r="P278" s="67">
        <f>_xll.SNL.Clients.Office.Excel.Functions.SPG(P$2, "IQ_BVPS", "FQ0", $A278)</f>
        <v>19.873999999999999</v>
      </c>
      <c r="Q278" s="67">
        <f>_xll.SNL.Clients.Office.Excel.Functions.SPG(Q$2, "IQ_BVPS", "FQ0", $A278)</f>
        <v>27.385000000000002</v>
      </c>
      <c r="R278" s="67">
        <f>_xll.SNL.Clients.Office.Excel.Functions.SPG(R$2, "IQ_BVPS", "FQ0", $A278)</f>
        <v>15.132</v>
      </c>
      <c r="S278" s="67">
        <f>_xll.SNL.Clients.Office.Excel.Functions.SPG(S$2, "IQ_BVPS", "FQ0", $A278)</f>
        <v>15.255000000000001</v>
      </c>
      <c r="T278" s="67">
        <f>_xll.SNL.Clients.Office.Excel.Functions.SPG(T$2, "IQ_BVPS", "FQ0", $A278)</f>
        <v>9.2279999999999998</v>
      </c>
      <c r="U278" s="67">
        <f>_xll.SNL.Clients.Office.Excel.Functions.SPG(U$2, "IQ_BVPS", "FQ0", $A278)</f>
        <v>17.163</v>
      </c>
      <c r="V278" s="67"/>
      <c r="W278" s="66">
        <f t="shared" si="40"/>
        <v>45716</v>
      </c>
      <c r="X278" s="92">
        <f t="shared" si="41"/>
        <v>1.1764113917681394</v>
      </c>
      <c r="Y278" s="92">
        <f t="shared" si="42"/>
        <v>1.2309658572211064</v>
      </c>
      <c r="Z278" s="92">
        <f t="shared" si="43"/>
        <v>1.0355537932857521</v>
      </c>
      <c r="AA278" s="92">
        <f t="shared" si="44"/>
        <v>1.01343821697804</v>
      </c>
      <c r="AB278" s="92">
        <f t="shared" si="45"/>
        <v>0.91460771564802767</v>
      </c>
      <c r="AC278" s="92">
        <f t="shared" si="46"/>
        <v>1.3698071432733205</v>
      </c>
      <c r="AD278" s="92"/>
      <c r="AE278" s="95">
        <f t="shared" si="47"/>
        <v>45716</v>
      </c>
      <c r="AF278" s="93">
        <f>(_xll.SNL.Clients.Office.Excel.Functions.SPG(AF$2, "IQ_Common_div_declared", "FQ0", $A278)*4)/B278</f>
        <v>8.2121471343028232E-2</v>
      </c>
      <c r="AG278" s="93">
        <f>(_xll.SNL.Clients.Office.Excel.Functions.SPG(AG$2, "IQ_Common_div_declared", "FQ0", $A278)*4)/C278</f>
        <v>9.1367546722040935E-2</v>
      </c>
      <c r="AH278" s="93">
        <f>(_xll.SNL.Clients.Office.Excel.Functions.SPG(AH$2, "IQ_Common_div_declared", "FQ0", $A278)*4)/D278</f>
        <v>9.9553286534779836E-2</v>
      </c>
      <c r="AI278" s="93">
        <f>(_xll.SNL.Clients.Office.Excel.Functions.SPG(AI$2, "IQ_Common_div_declared", "FQ0", $A278)*4)/E278</f>
        <v>9.5730918499353168E-2</v>
      </c>
      <c r="AJ278" s="93">
        <f>(_xll.SNL.Clients.Office.Excel.Functions.SPG(AJ$2, "IQ_Common_div_declared", "FQ0", $A278)*4)/F278</f>
        <v>0.16113744075829387</v>
      </c>
      <c r="AK278" s="93">
        <f>(_xll.SNL.Clients.Office.Excel.Functions.SPG(AK$2, "IQ_Common_div_declared", "FQ0", $A278)*4)/G278</f>
        <v>8.6771586558911096E-2</v>
      </c>
    </row>
    <row r="279" spans="1:37" x14ac:dyDescent="0.25">
      <c r="A279" s="66">
        <f t="shared" si="48"/>
        <v>45715</v>
      </c>
      <c r="B279" s="71">
        <v>23.12</v>
      </c>
      <c r="C279" s="71">
        <v>33.130000000000003</v>
      </c>
      <c r="D279" s="71">
        <v>15.53</v>
      </c>
      <c r="E279" s="71">
        <v>15.18</v>
      </c>
      <c r="F279" s="71">
        <v>8.44</v>
      </c>
      <c r="G279" s="71">
        <v>23.19</v>
      </c>
      <c r="H279" s="71"/>
      <c r="I279" s="71">
        <v>17.3</v>
      </c>
      <c r="J279" s="72">
        <v>4.07E-2</v>
      </c>
      <c r="K279" s="72">
        <v>4.0500000000000001E-2</v>
      </c>
      <c r="L279" s="72">
        <v>4.0100115299618322E-2</v>
      </c>
      <c r="M279" s="72">
        <v>4.07E-2</v>
      </c>
      <c r="N279" s="70">
        <f>_xll.SNL.Clients.Office.Excel.Functions.SPG(N$2, "SP_RATE_VALUE", $A279)/100</f>
        <v>4.0500000000000001E-2</v>
      </c>
      <c r="O279" s="72"/>
      <c r="P279" s="67">
        <f>_xll.SNL.Clients.Office.Excel.Functions.SPG(P$2, "IQ_BVPS", "FQ0", $A279)</f>
        <v>19.873999999999999</v>
      </c>
      <c r="Q279" s="67">
        <f>_xll.SNL.Clients.Office.Excel.Functions.SPG(Q$2, "IQ_BVPS", "FQ0", $A279)</f>
        <v>27.385000000000002</v>
      </c>
      <c r="R279" s="67">
        <f>_xll.SNL.Clients.Office.Excel.Functions.SPG(R$2, "IQ_BVPS", "FQ0", $A279)</f>
        <v>15.132</v>
      </c>
      <c r="S279" s="67">
        <f>_xll.SNL.Clients.Office.Excel.Functions.SPG(S$2, "IQ_BVPS", "FQ0", $A279)</f>
        <v>15.255000000000001</v>
      </c>
      <c r="T279" s="67">
        <f>_xll.SNL.Clients.Office.Excel.Functions.SPG(T$2, "IQ_BVPS", "FQ0", $A279)</f>
        <v>9.2279999999999998</v>
      </c>
      <c r="U279" s="67">
        <f>_xll.SNL.Clients.Office.Excel.Functions.SPG(U$2, "IQ_BVPS", "FQ0", $A279)</f>
        <v>17.163</v>
      </c>
      <c r="V279" s="67"/>
      <c r="W279" s="66">
        <f t="shared" si="40"/>
        <v>45715</v>
      </c>
      <c r="X279" s="92">
        <f t="shared" si="41"/>
        <v>1.1633289725269198</v>
      </c>
      <c r="Y279" s="92">
        <f t="shared" si="42"/>
        <v>1.2097863794047836</v>
      </c>
      <c r="Z279" s="92">
        <f t="shared" si="43"/>
        <v>1.0263018768173406</v>
      </c>
      <c r="AA279" s="92">
        <f t="shared" si="44"/>
        <v>0.99508357915437551</v>
      </c>
      <c r="AB279" s="92">
        <f t="shared" si="45"/>
        <v>0.91460771564802767</v>
      </c>
      <c r="AC279" s="92">
        <f t="shared" si="46"/>
        <v>1.3511623841985667</v>
      </c>
      <c r="AD279" s="92"/>
      <c r="AE279" s="95">
        <f t="shared" si="47"/>
        <v>45715</v>
      </c>
      <c r="AF279" s="93">
        <f>(_xll.SNL.Clients.Office.Excel.Functions.SPG(AF$2, "IQ_Common_div_declared", "FQ0", $A279)*4)/B279</f>
        <v>8.3044982698961933E-2</v>
      </c>
      <c r="AG279" s="93">
        <f>(_xll.SNL.Clients.Office.Excel.Functions.SPG(AG$2, "IQ_Common_div_declared", "FQ0", $A279)*4)/C279</f>
        <v>9.2967099305765161E-2</v>
      </c>
      <c r="AH279" s="93">
        <f>(_xll.SNL.Clients.Office.Excel.Functions.SPG(AH$2, "IQ_Common_div_declared", "FQ0", $A279)*4)/D279</f>
        <v>0.10045074050225371</v>
      </c>
      <c r="AI279" s="93">
        <f>(_xll.SNL.Clients.Office.Excel.Functions.SPG(AI$2, "IQ_Common_div_declared", "FQ0", $A279)*4)/E279</f>
        <v>9.7496706192358368E-2</v>
      </c>
      <c r="AJ279" s="93">
        <f>(_xll.SNL.Clients.Office.Excel.Functions.SPG(AJ$2, "IQ_Common_div_declared", "FQ0", $A279)*4)/F279</f>
        <v>0.16113744075829387</v>
      </c>
      <c r="AK279" s="93">
        <f>(_xll.SNL.Clients.Office.Excel.Functions.SPG(AK$2, "IQ_Common_div_declared", "FQ0", $A279)*4)/G279</f>
        <v>8.7968952134540743E-2</v>
      </c>
    </row>
    <row r="280" spans="1:37" x14ac:dyDescent="0.25">
      <c r="A280" s="66">
        <f t="shared" si="48"/>
        <v>45714</v>
      </c>
      <c r="B280" s="71">
        <v>23.04</v>
      </c>
      <c r="C280" s="71">
        <v>32.729999999999997</v>
      </c>
      <c r="D280" s="71">
        <v>15.56</v>
      </c>
      <c r="E280" s="71">
        <v>15.16</v>
      </c>
      <c r="F280" s="71">
        <v>9.34</v>
      </c>
      <c r="G280" s="71">
        <v>23.26</v>
      </c>
      <c r="H280" s="71"/>
      <c r="I280" s="71">
        <v>17.3</v>
      </c>
      <c r="J280" s="72">
        <v>4.0500000000000001E-2</v>
      </c>
      <c r="K280" s="72">
        <v>4.0399999999999998E-2</v>
      </c>
      <c r="L280" s="72">
        <v>4.0200028831368639E-2</v>
      </c>
      <c r="M280" s="72">
        <v>4.0500000000000001E-2</v>
      </c>
      <c r="N280" s="70">
        <f>_xll.SNL.Clients.Office.Excel.Functions.SPG(N$2, "SP_RATE_VALUE", $A280)/100</f>
        <v>4.0399999999999998E-2</v>
      </c>
      <c r="O280" s="72"/>
      <c r="P280" s="67">
        <f>_xll.SNL.Clients.Office.Excel.Functions.SPG(P$2, "IQ_BVPS", "FQ0", $A280)</f>
        <v>19.873999999999999</v>
      </c>
      <c r="Q280" s="67">
        <f>_xll.SNL.Clients.Office.Excel.Functions.SPG(Q$2, "IQ_BVPS", "FQ0", $A280)</f>
        <v>27.385000000000002</v>
      </c>
      <c r="R280" s="67">
        <f>_xll.SNL.Clients.Office.Excel.Functions.SPG(R$2, "IQ_BVPS", "FQ0", $A280)</f>
        <v>15.132</v>
      </c>
      <c r="S280" s="67">
        <f>_xll.SNL.Clients.Office.Excel.Functions.SPG(S$2, "IQ_BVPS", "FQ0", $A280)</f>
        <v>15.255000000000001</v>
      </c>
      <c r="T280" s="67">
        <f>_xll.SNL.Clients.Office.Excel.Functions.SPG(T$2, "IQ_BVPS", "FQ0", $A280)</f>
        <v>10.114000000000001</v>
      </c>
      <c r="U280" s="67">
        <f>_xll.SNL.Clients.Office.Excel.Functions.SPG(U$2, "IQ_BVPS", "FQ0", $A280)</f>
        <v>17.163</v>
      </c>
      <c r="V280" s="67"/>
      <c r="W280" s="66">
        <f t="shared" si="40"/>
        <v>45714</v>
      </c>
      <c r="X280" s="92">
        <f t="shared" si="41"/>
        <v>1.1593036127603904</v>
      </c>
      <c r="Y280" s="92">
        <f t="shared" si="42"/>
        <v>1.1951798429797333</v>
      </c>
      <c r="Z280" s="92">
        <f t="shared" si="43"/>
        <v>1.0282844303462861</v>
      </c>
      <c r="AA280" s="92">
        <f t="shared" si="44"/>
        <v>0.99377253359554241</v>
      </c>
      <c r="AB280" s="92">
        <f t="shared" si="45"/>
        <v>0.92347241447498507</v>
      </c>
      <c r="AC280" s="92">
        <f t="shared" si="46"/>
        <v>1.3552409252461692</v>
      </c>
      <c r="AD280" s="92"/>
      <c r="AE280" s="95">
        <f t="shared" si="47"/>
        <v>45714</v>
      </c>
      <c r="AF280" s="93">
        <f>(_xll.SNL.Clients.Office.Excel.Functions.SPG(AF$2, "IQ_Common_div_declared", "FQ0", $A280)*4)/B280</f>
        <v>8.3333333333333329E-2</v>
      </c>
      <c r="AG280" s="93">
        <f>(_xll.SNL.Clients.Office.Excel.Functions.SPG(AG$2, "IQ_Common_div_declared", "FQ0", $A280)*4)/C280</f>
        <v>9.4103269172013448E-2</v>
      </c>
      <c r="AH280" s="93">
        <f>(_xll.SNL.Clients.Office.Excel.Functions.SPG(AH$2, "IQ_Common_div_declared", "FQ0", $A280)*4)/D280</f>
        <v>0.10025706940874037</v>
      </c>
      <c r="AI280" s="93">
        <f>(_xll.SNL.Clients.Office.Excel.Functions.SPG(AI$2, "IQ_Common_div_declared", "FQ0", $A280)*4)/E280</f>
        <v>9.7625329815303433E-2</v>
      </c>
      <c r="AJ280" s="93">
        <f>(_xll.SNL.Clients.Office.Excel.Functions.SPG(AJ$2, "IQ_Common_div_declared", "FQ0", $A280)*4)/F280</f>
        <v>0.14561027837259102</v>
      </c>
      <c r="AK280" s="93">
        <f>(_xll.SNL.Clients.Office.Excel.Functions.SPG(AK$2, "IQ_Common_div_declared", "FQ0", $A280)*4)/G280</f>
        <v>8.7704213241616508E-2</v>
      </c>
    </row>
    <row r="281" spans="1:37" x14ac:dyDescent="0.25">
      <c r="A281" s="66">
        <f t="shared" si="48"/>
        <v>45713</v>
      </c>
      <c r="B281" s="71">
        <v>23.15</v>
      </c>
      <c r="C281" s="71">
        <v>33.97</v>
      </c>
      <c r="D281" s="71">
        <v>15.69</v>
      </c>
      <c r="E281" s="71">
        <v>15.35</v>
      </c>
      <c r="F281" s="71">
        <v>9.42</v>
      </c>
      <c r="G281" s="71">
        <v>23.18</v>
      </c>
      <c r="H281" s="71"/>
      <c r="I281" s="71">
        <v>17.5</v>
      </c>
      <c r="J281" s="72">
        <v>4.07E-2</v>
      </c>
      <c r="K281" s="72">
        <v>4.0800000000000003E-2</v>
      </c>
      <c r="L281" s="72">
        <v>4.1000028827674395E-2</v>
      </c>
      <c r="M281" s="72">
        <v>4.07E-2</v>
      </c>
      <c r="N281" s="70">
        <f>_xll.SNL.Clients.Office.Excel.Functions.SPG(N$2, "SP_RATE_VALUE", $A281)/100</f>
        <v>4.0800000000000003E-2</v>
      </c>
      <c r="O281" s="72"/>
      <c r="P281" s="67">
        <f>_xll.SNL.Clients.Office.Excel.Functions.SPG(P$2, "IQ_BVPS", "FQ0", $A281)</f>
        <v>19.873999999999999</v>
      </c>
      <c r="Q281" s="67">
        <f>_xll.SNL.Clients.Office.Excel.Functions.SPG(Q$2, "IQ_BVPS", "FQ0", $A281)</f>
        <v>27.271000000000001</v>
      </c>
      <c r="R281" s="67">
        <f>_xll.SNL.Clients.Office.Excel.Functions.SPG(R$2, "IQ_BVPS", "FQ0", $A281)</f>
        <v>15.132</v>
      </c>
      <c r="S281" s="67">
        <f>_xll.SNL.Clients.Office.Excel.Functions.SPG(S$2, "IQ_BVPS", "FQ0", $A281)</f>
        <v>15.255000000000001</v>
      </c>
      <c r="T281" s="67">
        <f>_xll.SNL.Clients.Office.Excel.Functions.SPG(T$2, "IQ_BVPS", "FQ0", $A281)</f>
        <v>10.114000000000001</v>
      </c>
      <c r="U281" s="67">
        <f>_xll.SNL.Clients.Office.Excel.Functions.SPG(U$2, "IQ_BVPS", "FQ0", $A281)</f>
        <v>17.163</v>
      </c>
      <c r="V281" s="67"/>
      <c r="W281" s="66">
        <f t="shared" si="40"/>
        <v>45713</v>
      </c>
      <c r="X281" s="92">
        <f t="shared" si="41"/>
        <v>1.1648384824393681</v>
      </c>
      <c r="Y281" s="92">
        <f t="shared" si="42"/>
        <v>1.2456455575519783</v>
      </c>
      <c r="Z281" s="92">
        <f t="shared" si="43"/>
        <v>1.0368754956383823</v>
      </c>
      <c r="AA281" s="92">
        <f t="shared" si="44"/>
        <v>1.0062274664044575</v>
      </c>
      <c r="AB281" s="92">
        <f t="shared" si="45"/>
        <v>0.93138224243622691</v>
      </c>
      <c r="AC281" s="92">
        <f t="shared" si="46"/>
        <v>1.3505797354774807</v>
      </c>
      <c r="AD281" s="92"/>
      <c r="AE281" s="95">
        <f t="shared" si="47"/>
        <v>45713</v>
      </c>
      <c r="AF281" s="93">
        <f>(_xll.SNL.Clients.Office.Excel.Functions.SPG(AF$2, "IQ_Common_div_declared", "FQ0", $A281)*4)/B281</f>
        <v>8.2937365010799138E-2</v>
      </c>
      <c r="AG281" s="93">
        <f>(_xll.SNL.Clients.Office.Excel.Functions.SPG(AG$2, "IQ_Common_div_declared", "FQ0", $A281)*4)/C281</f>
        <v>9.0668236679423031E-2</v>
      </c>
      <c r="AH281" s="93">
        <f>(_xll.SNL.Clients.Office.Excel.Functions.SPG(AH$2, "IQ_Common_div_declared", "FQ0", $A281)*4)/D281</f>
        <v>9.9426386233269604E-2</v>
      </c>
      <c r="AI281" s="93">
        <f>(_xll.SNL.Clients.Office.Excel.Functions.SPG(AI$2, "IQ_Common_div_declared", "FQ0", $A281)*4)/E281</f>
        <v>9.6416938110749181E-2</v>
      </c>
      <c r="AJ281" s="93">
        <f>(_xll.SNL.Clients.Office.Excel.Functions.SPG(AJ$2, "IQ_Common_div_declared", "FQ0", $A281)*4)/F281</f>
        <v>0.14437367303609344</v>
      </c>
      <c r="AK281" s="93">
        <f>(_xll.SNL.Clients.Office.Excel.Functions.SPG(AK$2, "IQ_Common_div_declared", "FQ0", $A281)*4)/G281</f>
        <v>8.8006902502157036E-2</v>
      </c>
    </row>
    <row r="282" spans="1:37" x14ac:dyDescent="0.25">
      <c r="A282" s="66">
        <f t="shared" si="48"/>
        <v>45712</v>
      </c>
      <c r="B282" s="71">
        <v>23.22</v>
      </c>
      <c r="C282" s="71">
        <v>34.119999999999997</v>
      </c>
      <c r="D282" s="71">
        <v>15.77</v>
      </c>
      <c r="E282" s="71">
        <v>15.39</v>
      </c>
      <c r="F282" s="71">
        <v>9.3800000000000008</v>
      </c>
      <c r="G282" s="71">
        <v>23.45</v>
      </c>
      <c r="H282" s="71"/>
      <c r="I282" s="71">
        <v>17.579999999999998</v>
      </c>
      <c r="J282" s="72">
        <v>4.1299999999999996E-2</v>
      </c>
      <c r="K282" s="72">
        <v>4.1700000000000001E-2</v>
      </c>
      <c r="L282" s="72">
        <v>4.2500461021282909E-2</v>
      </c>
      <c r="M282" s="72">
        <v>4.1299999999999996E-2</v>
      </c>
      <c r="N282" s="70">
        <f>_xll.SNL.Clients.Office.Excel.Functions.SPG(N$2, "SP_RATE_VALUE", $A282)/100</f>
        <v>4.1700000000000001E-2</v>
      </c>
      <c r="O282" s="72"/>
      <c r="P282" s="67">
        <f>_xll.SNL.Clients.Office.Excel.Functions.SPG(P$2, "IQ_BVPS", "FQ0", $A282)</f>
        <v>19.873999999999999</v>
      </c>
      <c r="Q282" s="67">
        <f>_xll.SNL.Clients.Office.Excel.Functions.SPG(Q$2, "IQ_BVPS", "FQ0", $A282)</f>
        <v>27.271000000000001</v>
      </c>
      <c r="R282" s="67">
        <f>_xll.SNL.Clients.Office.Excel.Functions.SPG(R$2, "IQ_BVPS", "FQ0", $A282)</f>
        <v>15.132</v>
      </c>
      <c r="S282" s="67">
        <f>_xll.SNL.Clients.Office.Excel.Functions.SPG(S$2, "IQ_BVPS", "FQ0", $A282)</f>
        <v>15.255000000000001</v>
      </c>
      <c r="T282" s="67">
        <f>_xll.SNL.Clients.Office.Excel.Functions.SPG(T$2, "IQ_BVPS", "FQ0", $A282)</f>
        <v>10.114000000000001</v>
      </c>
      <c r="U282" s="67">
        <f>_xll.SNL.Clients.Office.Excel.Functions.SPG(U$2, "IQ_BVPS", "FQ0", $A282)</f>
        <v>17.163</v>
      </c>
      <c r="V282" s="67"/>
      <c r="W282" s="66">
        <f t="shared" si="40"/>
        <v>45712</v>
      </c>
      <c r="X282" s="92">
        <f t="shared" si="41"/>
        <v>1.168360672235081</v>
      </c>
      <c r="Y282" s="92">
        <f t="shared" si="42"/>
        <v>1.251145905907374</v>
      </c>
      <c r="Z282" s="92">
        <f t="shared" si="43"/>
        <v>1.0421623050489031</v>
      </c>
      <c r="AA282" s="92">
        <f t="shared" si="44"/>
        <v>1.0088495575221239</v>
      </c>
      <c r="AB282" s="92">
        <f t="shared" si="45"/>
        <v>0.92742732845560605</v>
      </c>
      <c r="AC282" s="92">
        <f t="shared" si="46"/>
        <v>1.3663112509468041</v>
      </c>
      <c r="AD282" s="92"/>
      <c r="AE282" s="95">
        <f t="shared" si="47"/>
        <v>45712</v>
      </c>
      <c r="AF282" s="93">
        <f>(_xll.SNL.Clients.Office.Excel.Functions.SPG(AF$2, "IQ_Common_div_declared", "FQ0", $A282)*4)/B282</f>
        <v>8.2687338501291993E-2</v>
      </c>
      <c r="AG282" s="93">
        <f>(_xll.SNL.Clients.Office.Excel.Functions.SPG(AG$2, "IQ_Common_div_declared", "FQ0", $A282)*4)/C282</f>
        <v>9.0269636576787812E-2</v>
      </c>
      <c r="AH282" s="93">
        <f>(_xll.SNL.Clients.Office.Excel.Functions.SPG(AH$2, "IQ_Common_div_declared", "FQ0", $A282)*4)/D282</f>
        <v>9.892200380469246E-2</v>
      </c>
      <c r="AI282" s="93">
        <f>(_xll.SNL.Clients.Office.Excel.Functions.SPG(AI$2, "IQ_Common_div_declared", "FQ0", $A282)*4)/E282</f>
        <v>9.6166341780376863E-2</v>
      </c>
      <c r="AJ282" s="93">
        <f>(_xll.SNL.Clients.Office.Excel.Functions.SPG(AJ$2, "IQ_Common_div_declared", "FQ0", $A282)*4)/F282</f>
        <v>0.14498933901918976</v>
      </c>
      <c r="AK282" s="93">
        <f>(_xll.SNL.Clients.Office.Excel.Functions.SPG(AK$2, "IQ_Common_div_declared", "FQ0", $A282)*4)/G282</f>
        <v>8.6993603411513867E-2</v>
      </c>
    </row>
    <row r="283" spans="1:37" x14ac:dyDescent="0.25">
      <c r="A283" s="66">
        <f t="shared" si="48"/>
        <v>45709</v>
      </c>
      <c r="B283" s="71">
        <v>23.28</v>
      </c>
      <c r="C283" s="71">
        <v>34.26</v>
      </c>
      <c r="D283" s="71">
        <v>15.83</v>
      </c>
      <c r="E283" s="71">
        <v>15.43</v>
      </c>
      <c r="F283" s="71">
        <v>9.4499999999999993</v>
      </c>
      <c r="G283" s="71">
        <v>23.47</v>
      </c>
      <c r="H283" s="71"/>
      <c r="I283" s="71">
        <v>17.68</v>
      </c>
      <c r="J283" s="72">
        <v>4.1900000000000007E-2</v>
      </c>
      <c r="K283" s="72">
        <v>4.1900000000000007E-2</v>
      </c>
      <c r="L283" s="72">
        <v>4.1900000000000048E-2</v>
      </c>
      <c r="M283" s="72">
        <v>4.1900000000000007E-2</v>
      </c>
      <c r="N283" s="70">
        <f>_xll.SNL.Clients.Office.Excel.Functions.SPG(N$2, "SP_RATE_VALUE", $A283)/100</f>
        <v>4.1900000000000007E-2</v>
      </c>
      <c r="O283" s="72"/>
      <c r="P283" s="67">
        <f>_xll.SNL.Clients.Office.Excel.Functions.SPG(P$2, "IQ_BVPS", "FQ0", $A283)</f>
        <v>19.873999999999999</v>
      </c>
      <c r="Q283" s="67">
        <f>_xll.SNL.Clients.Office.Excel.Functions.SPG(Q$2, "IQ_BVPS", "FQ0", $A283)</f>
        <v>27.271000000000001</v>
      </c>
      <c r="R283" s="67">
        <f>_xll.SNL.Clients.Office.Excel.Functions.SPG(R$2, "IQ_BVPS", "FQ0", $A283)</f>
        <v>15.132</v>
      </c>
      <c r="S283" s="67">
        <f>_xll.SNL.Clients.Office.Excel.Functions.SPG(S$2, "IQ_BVPS", "FQ0", $A283)</f>
        <v>15.255000000000001</v>
      </c>
      <c r="T283" s="67">
        <f>_xll.SNL.Clients.Office.Excel.Functions.SPG(T$2, "IQ_BVPS", "FQ0", $A283)</f>
        <v>10.114000000000001</v>
      </c>
      <c r="U283" s="67">
        <f>_xll.SNL.Clients.Office.Excel.Functions.SPG(U$2, "IQ_BVPS", "FQ0", $A283)</f>
        <v>17.163</v>
      </c>
      <c r="V283" s="67"/>
      <c r="W283" s="66">
        <f t="shared" si="40"/>
        <v>45709</v>
      </c>
      <c r="X283" s="92">
        <f t="shared" si="41"/>
        <v>1.1713796920599779</v>
      </c>
      <c r="Y283" s="92">
        <f t="shared" si="42"/>
        <v>1.2562795643724101</v>
      </c>
      <c r="Z283" s="92">
        <f t="shared" si="43"/>
        <v>1.0461274121067936</v>
      </c>
      <c r="AA283" s="92">
        <f t="shared" si="44"/>
        <v>1.0114716486397901</v>
      </c>
      <c r="AB283" s="92">
        <f t="shared" si="45"/>
        <v>0.93434842792169259</v>
      </c>
      <c r="AC283" s="92">
        <f t="shared" si="46"/>
        <v>1.3674765483889761</v>
      </c>
      <c r="AD283" s="92"/>
      <c r="AE283" s="95">
        <f t="shared" si="47"/>
        <v>45709</v>
      </c>
      <c r="AF283" s="93">
        <f>(_xll.SNL.Clients.Office.Excel.Functions.SPG(AF$2, "IQ_Common_div_declared", "FQ0", $A283)*4)/B283</f>
        <v>8.247422680412371E-2</v>
      </c>
      <c r="AG283" s="93">
        <f>(_xll.SNL.Clients.Office.Excel.Functions.SPG(AG$2, "IQ_Common_div_declared", "FQ0", $A283)*4)/C283</f>
        <v>8.9900758902510217E-2</v>
      </c>
      <c r="AH283" s="93">
        <f>(_xll.SNL.Clients.Office.Excel.Functions.SPG(AH$2, "IQ_Common_div_declared", "FQ0", $A283)*4)/D283</f>
        <v>9.8547062539482005E-2</v>
      </c>
      <c r="AI283" s="93">
        <f>(_xll.SNL.Clients.Office.Excel.Functions.SPG(AI$2, "IQ_Common_div_declared", "FQ0", $A283)*4)/E283</f>
        <v>9.5917044718081657E-2</v>
      </c>
      <c r="AJ283" s="93">
        <f>(_xll.SNL.Clients.Office.Excel.Functions.SPG(AJ$2, "IQ_Common_div_declared", "FQ0", $A283)*4)/F283</f>
        <v>0.14391534391534394</v>
      </c>
      <c r="AK283" s="93">
        <f>(_xll.SNL.Clients.Office.Excel.Functions.SPG(AK$2, "IQ_Common_div_declared", "FQ0", $A283)*4)/G283</f>
        <v>8.6919471665956552E-2</v>
      </c>
    </row>
    <row r="284" spans="1:37" x14ac:dyDescent="0.25">
      <c r="A284" s="66">
        <f t="shared" si="48"/>
        <v>45708</v>
      </c>
      <c r="B284" s="71">
        <v>23.4</v>
      </c>
      <c r="C284" s="71">
        <v>34.46</v>
      </c>
      <c r="D284" s="71">
        <v>15.9</v>
      </c>
      <c r="E284" s="71">
        <v>15.53</v>
      </c>
      <c r="F284" s="71">
        <v>9.44</v>
      </c>
      <c r="G284" s="71">
        <v>23.07</v>
      </c>
      <c r="H284" s="71"/>
      <c r="I284" s="71">
        <v>17.72</v>
      </c>
      <c r="J284" s="72">
        <v>4.2800000000000005E-2</v>
      </c>
      <c r="K284" s="72">
        <v>4.2699999999999995E-2</v>
      </c>
      <c r="L284" s="72">
        <v>4.250002876778014E-2</v>
      </c>
      <c r="M284" s="72">
        <v>4.2800000000000005E-2</v>
      </c>
      <c r="N284" s="70">
        <f>_xll.SNL.Clients.Office.Excel.Functions.SPG(N$2, "SP_RATE_VALUE", $A284)/100</f>
        <v>4.2699999999999995E-2</v>
      </c>
      <c r="O284" s="72"/>
      <c r="P284" s="67">
        <f>_xll.SNL.Clients.Office.Excel.Functions.SPG(P$2, "IQ_BVPS", "FQ0", $A284)</f>
        <v>19.873999999999999</v>
      </c>
      <c r="Q284" s="67">
        <f>_xll.SNL.Clients.Office.Excel.Functions.SPG(Q$2, "IQ_BVPS", "FQ0", $A284)</f>
        <v>27.271000000000001</v>
      </c>
      <c r="R284" s="67">
        <f>_xll.SNL.Clients.Office.Excel.Functions.SPG(R$2, "IQ_BVPS", "FQ0", $A284)</f>
        <v>15.132</v>
      </c>
      <c r="S284" s="67">
        <f>_xll.SNL.Clients.Office.Excel.Functions.SPG(S$2, "IQ_BVPS", "FQ0", $A284)</f>
        <v>15.255000000000001</v>
      </c>
      <c r="T284" s="67">
        <f>_xll.SNL.Clients.Office.Excel.Functions.SPG(T$2, "IQ_BVPS", "FQ0", $A284)</f>
        <v>10.114000000000001</v>
      </c>
      <c r="U284" s="67">
        <f>_xll.SNL.Clients.Office.Excel.Functions.SPG(U$2, "IQ_BVPS", "FQ0", $A284)</f>
        <v>17.163</v>
      </c>
      <c r="V284" s="67"/>
      <c r="W284" s="66">
        <f t="shared" si="40"/>
        <v>45708</v>
      </c>
      <c r="X284" s="92">
        <f t="shared" si="41"/>
        <v>1.1774177317097716</v>
      </c>
      <c r="Y284" s="92">
        <f t="shared" si="42"/>
        <v>1.2636133621796046</v>
      </c>
      <c r="Z284" s="92">
        <f t="shared" si="43"/>
        <v>1.0507533703409992</v>
      </c>
      <c r="AA284" s="92">
        <f t="shared" si="44"/>
        <v>1.018026876433956</v>
      </c>
      <c r="AB284" s="92">
        <f t="shared" si="45"/>
        <v>0.9333596994265374</v>
      </c>
      <c r="AC284" s="92">
        <f t="shared" si="46"/>
        <v>1.344170599545534</v>
      </c>
      <c r="AD284" s="92"/>
      <c r="AE284" s="95">
        <f t="shared" si="47"/>
        <v>45708</v>
      </c>
      <c r="AF284" s="93">
        <f>(_xll.SNL.Clients.Office.Excel.Functions.SPG(AF$2, "IQ_Common_div_declared", "FQ0", $A284)*4)/B284</f>
        <v>8.2051282051282051E-2</v>
      </c>
      <c r="AG284" s="93">
        <f>(_xll.SNL.Clients.Office.Excel.Functions.SPG(AG$2, "IQ_Common_div_declared", "FQ0", $A284)*4)/C284</f>
        <v>8.9378990133488101E-2</v>
      </c>
      <c r="AH284" s="93">
        <f>(_xll.SNL.Clients.Office.Excel.Functions.SPG(AH$2, "IQ_Common_div_declared", "FQ0", $A284)*4)/D284</f>
        <v>9.8113207547169817E-2</v>
      </c>
      <c r="AI284" s="93">
        <f>(_xll.SNL.Clients.Office.Excel.Functions.SPG(AI$2, "IQ_Common_div_declared", "FQ0", $A284)*4)/E284</f>
        <v>9.5299420476497101E-2</v>
      </c>
      <c r="AJ284" s="93">
        <f>(_xll.SNL.Clients.Office.Excel.Functions.SPG(AJ$2, "IQ_Common_div_declared", "FQ0", $A284)*4)/F284</f>
        <v>0.1440677966101695</v>
      </c>
      <c r="AK284" s="93">
        <f>(_xll.SNL.Clients.Office.Excel.Functions.SPG(AK$2, "IQ_Common_div_declared", "FQ0", $A284)*4)/G284</f>
        <v>8.8426527958387513E-2</v>
      </c>
    </row>
    <row r="285" spans="1:37" x14ac:dyDescent="0.25">
      <c r="A285" s="66">
        <f t="shared" si="48"/>
        <v>45707</v>
      </c>
      <c r="B285" s="71">
        <v>23.47</v>
      </c>
      <c r="C285" s="71">
        <v>34.5</v>
      </c>
      <c r="D285" s="71">
        <v>15.92</v>
      </c>
      <c r="E285" s="71">
        <v>15.64</v>
      </c>
      <c r="F285" s="71">
        <v>9.42</v>
      </c>
      <c r="G285" s="71">
        <v>23.12</v>
      </c>
      <c r="H285" s="71"/>
      <c r="I285" s="71">
        <v>17.82</v>
      </c>
      <c r="J285" s="72">
        <v>4.2800000000000005E-2</v>
      </c>
      <c r="K285" s="72">
        <v>4.2999999999999997E-2</v>
      </c>
      <c r="L285" s="72">
        <v>4.3400115082155244E-2</v>
      </c>
      <c r="M285" s="72">
        <v>4.2800000000000005E-2</v>
      </c>
      <c r="N285" s="70">
        <f>_xll.SNL.Clients.Office.Excel.Functions.SPG(N$2, "SP_RATE_VALUE", $A285)/100</f>
        <v>4.2999999999999997E-2</v>
      </c>
      <c r="O285" s="72"/>
      <c r="P285" s="67">
        <f>_xll.SNL.Clients.Office.Excel.Functions.SPG(P$2, "IQ_BVPS", "FQ0", $A285)</f>
        <v>19.873999999999999</v>
      </c>
      <c r="Q285" s="67">
        <f>_xll.SNL.Clients.Office.Excel.Functions.SPG(Q$2, "IQ_BVPS", "FQ0", $A285)</f>
        <v>27.271000000000001</v>
      </c>
      <c r="R285" s="67">
        <f>_xll.SNL.Clients.Office.Excel.Functions.SPG(R$2, "IQ_BVPS", "FQ0", $A285)</f>
        <v>15.132</v>
      </c>
      <c r="S285" s="67">
        <f>_xll.SNL.Clients.Office.Excel.Functions.SPG(S$2, "IQ_BVPS", "FQ0", $A285)</f>
        <v>15.255000000000001</v>
      </c>
      <c r="T285" s="67">
        <f>_xll.SNL.Clients.Office.Excel.Functions.SPG(T$2, "IQ_BVPS", "FQ0", $A285)</f>
        <v>10.114000000000001</v>
      </c>
      <c r="U285" s="67">
        <f>_xll.SNL.Clients.Office.Excel.Functions.SPG(U$2, "IQ_BVPS", "FQ0", $A285)</f>
        <v>17.163</v>
      </c>
      <c r="V285" s="67"/>
      <c r="W285" s="66">
        <f t="shared" si="40"/>
        <v>45707</v>
      </c>
      <c r="X285" s="92">
        <f t="shared" si="41"/>
        <v>1.1809399215054845</v>
      </c>
      <c r="Y285" s="92">
        <f t="shared" si="42"/>
        <v>1.2650801217410437</v>
      </c>
      <c r="Z285" s="92">
        <f t="shared" si="43"/>
        <v>1.0520750726936294</v>
      </c>
      <c r="AA285" s="92">
        <f t="shared" si="44"/>
        <v>1.0252376270075385</v>
      </c>
      <c r="AB285" s="92">
        <f t="shared" si="45"/>
        <v>0.93138224243622691</v>
      </c>
      <c r="AC285" s="92">
        <f t="shared" si="46"/>
        <v>1.3470838431509644</v>
      </c>
      <c r="AD285" s="92"/>
      <c r="AE285" s="95">
        <f t="shared" si="47"/>
        <v>45707</v>
      </c>
      <c r="AF285" s="93">
        <f>(_xll.SNL.Clients.Office.Excel.Functions.SPG(AF$2, "IQ_Common_div_declared", "FQ0", $A285)*4)/B285</f>
        <v>8.1806561567959096E-2</v>
      </c>
      <c r="AG285" s="93">
        <f>(_xll.SNL.Clients.Office.Excel.Functions.SPG(AG$2, "IQ_Common_div_declared", "FQ0", $A285)*4)/C285</f>
        <v>8.9275362318840576E-2</v>
      </c>
      <c r="AH285" s="93">
        <f>(_xll.SNL.Clients.Office.Excel.Functions.SPG(AH$2, "IQ_Common_div_declared", "FQ0", $A285)*4)/D285</f>
        <v>9.7989949748743727E-2</v>
      </c>
      <c r="AI285" s="93">
        <f>(_xll.SNL.Clients.Office.Excel.Functions.SPG(AI$2, "IQ_Common_div_declared", "FQ0", $A285)*4)/E285</f>
        <v>9.462915601023017E-2</v>
      </c>
      <c r="AJ285" s="93">
        <f>(_xll.SNL.Clients.Office.Excel.Functions.SPG(AJ$2, "IQ_Common_div_declared", "FQ0", $A285)*4)/F285</f>
        <v>0.14437367303609344</v>
      </c>
      <c r="AK285" s="93">
        <f>(_xll.SNL.Clients.Office.Excel.Functions.SPG(AK$2, "IQ_Common_div_declared", "FQ0", $A285)*4)/G285</f>
        <v>8.8235294117647051E-2</v>
      </c>
    </row>
    <row r="286" spans="1:37" x14ac:dyDescent="0.25">
      <c r="A286" s="66">
        <f t="shared" si="48"/>
        <v>45706</v>
      </c>
      <c r="B286" s="71">
        <v>23.35</v>
      </c>
      <c r="C286" s="71">
        <v>34.39</v>
      </c>
      <c r="D286" s="71">
        <v>15.96</v>
      </c>
      <c r="E286" s="71">
        <v>15.57</v>
      </c>
      <c r="F286" s="71">
        <v>9.4</v>
      </c>
      <c r="G286" s="71">
        <v>23.05</v>
      </c>
      <c r="H286" s="71"/>
      <c r="I286" s="71">
        <v>17.760000000000002</v>
      </c>
      <c r="J286" s="72">
        <v>4.2900000000000001E-2</v>
      </c>
      <c r="K286" s="72">
        <v>4.3299999999999998E-2</v>
      </c>
      <c r="L286" s="72">
        <v>4.4100460313900802E-2</v>
      </c>
      <c r="M286" s="72">
        <v>4.2900000000000001E-2</v>
      </c>
      <c r="N286" s="70">
        <f>_xll.SNL.Clients.Office.Excel.Functions.SPG(N$2, "SP_RATE_VALUE", $A286)/100</f>
        <v>4.3299999999999998E-2</v>
      </c>
      <c r="O286" s="72"/>
      <c r="P286" s="67">
        <f>_xll.SNL.Clients.Office.Excel.Functions.SPG(P$2, "IQ_BVPS", "FQ0", $A286)</f>
        <v>19.873999999999999</v>
      </c>
      <c r="Q286" s="67">
        <f>_xll.SNL.Clients.Office.Excel.Functions.SPG(Q$2, "IQ_BVPS", "FQ0", $A286)</f>
        <v>27.271000000000001</v>
      </c>
      <c r="R286" s="67">
        <f>_xll.SNL.Clients.Office.Excel.Functions.SPG(R$2, "IQ_BVPS", "FQ0", $A286)</f>
        <v>15.132</v>
      </c>
      <c r="S286" s="67">
        <f>_xll.SNL.Clients.Office.Excel.Functions.SPG(S$2, "IQ_BVPS", "FQ0", $A286)</f>
        <v>15.278</v>
      </c>
      <c r="T286" s="67">
        <f>_xll.SNL.Clients.Office.Excel.Functions.SPG(T$2, "IQ_BVPS", "FQ0", $A286)</f>
        <v>10.114000000000001</v>
      </c>
      <c r="U286" s="67">
        <f>_xll.SNL.Clients.Office.Excel.Functions.SPG(U$2, "IQ_BVPS", "FQ0", $A286)</f>
        <v>17.163</v>
      </c>
      <c r="V286" s="67"/>
      <c r="W286" s="66">
        <f t="shared" si="40"/>
        <v>45706</v>
      </c>
      <c r="X286" s="92">
        <f t="shared" si="41"/>
        <v>1.1749018818556909</v>
      </c>
      <c r="Y286" s="92">
        <f t="shared" si="42"/>
        <v>1.2610465329470866</v>
      </c>
      <c r="Z286" s="92">
        <f t="shared" si="43"/>
        <v>1.0547184773988898</v>
      </c>
      <c r="AA286" s="92">
        <f t="shared" si="44"/>
        <v>1.0191124492734651</v>
      </c>
      <c r="AB286" s="92">
        <f t="shared" si="45"/>
        <v>0.92940478544591654</v>
      </c>
      <c r="AC286" s="92">
        <f t="shared" si="46"/>
        <v>1.3430053021033619</v>
      </c>
      <c r="AD286" s="92"/>
      <c r="AE286" s="95">
        <f t="shared" si="47"/>
        <v>45706</v>
      </c>
      <c r="AF286" s="93">
        <f>(_xll.SNL.Clients.Office.Excel.Functions.SPG(AF$2, "IQ_Common_div_declared", "FQ0", $A286)*4)/B286</f>
        <v>8.2226980728051388E-2</v>
      </c>
      <c r="AG286" s="93">
        <f>(_xll.SNL.Clients.Office.Excel.Functions.SPG(AG$2, "IQ_Common_div_declared", "FQ0", $A286)*4)/C286</f>
        <v>8.9560918871765052E-2</v>
      </c>
      <c r="AH286" s="93">
        <f>(_xll.SNL.Clients.Office.Excel.Functions.SPG(AH$2, "IQ_Common_div_declared", "FQ0", $A286)*4)/D286</f>
        <v>9.7744360902255634E-2</v>
      </c>
      <c r="AI286" s="93">
        <f>(_xll.SNL.Clients.Office.Excel.Functions.SPG(AI$2, "IQ_Common_div_declared", "FQ0", $A286)*4)/E286</f>
        <v>9.505459216441875E-2</v>
      </c>
      <c r="AJ286" s="93">
        <f>(_xll.SNL.Clients.Office.Excel.Functions.SPG(AJ$2, "IQ_Common_div_declared", "FQ0", $A286)*4)/F286</f>
        <v>0.1446808510638298</v>
      </c>
      <c r="AK286" s="93">
        <f>(_xll.SNL.Clients.Office.Excel.Functions.SPG(AK$2, "IQ_Common_div_declared", "FQ0", $A286)*4)/G286</f>
        <v>8.8503253796095444E-2</v>
      </c>
    </row>
    <row r="287" spans="1:37" x14ac:dyDescent="0.25">
      <c r="A287" s="66">
        <f t="shared" si="48"/>
        <v>45705</v>
      </c>
      <c r="B287" s="71">
        <v>23.27</v>
      </c>
      <c r="C287" s="71">
        <v>33.880000000000003</v>
      </c>
      <c r="D287" s="71">
        <v>15.93</v>
      </c>
      <c r="E287" s="71">
        <v>15.39</v>
      </c>
      <c r="F287" s="71">
        <v>9.41</v>
      </c>
      <c r="G287" s="71">
        <v>22.96</v>
      </c>
      <c r="H287" s="71"/>
      <c r="I287" s="71">
        <v>17.600000000000001</v>
      </c>
      <c r="J287" s="72">
        <v>4.2599999999999999E-2</v>
      </c>
      <c r="K287" s="72">
        <v>4.2599999999999999E-2</v>
      </c>
      <c r="L287" s="72">
        <v>4.2599999999999971E-2</v>
      </c>
      <c r="M287" s="72">
        <v>4.2599999999999999E-2</v>
      </c>
      <c r="N287" s="70">
        <f>_xll.SNL.Clients.Office.Excel.Functions.SPG(N$2, "SP_RATE_VALUE", $A287)/100</f>
        <v>4.2599999999999999E-2</v>
      </c>
      <c r="O287" s="72"/>
      <c r="P287" s="67">
        <f>_xll.SNL.Clients.Office.Excel.Functions.SPG(P$2, "IQ_BVPS", "FQ0", $A287)</f>
        <v>19.873999999999999</v>
      </c>
      <c r="Q287" s="67">
        <f>_xll.SNL.Clients.Office.Excel.Functions.SPG(Q$2, "IQ_BVPS", "FQ0", $A287)</f>
        <v>27.271000000000001</v>
      </c>
      <c r="R287" s="67">
        <f>_xll.SNL.Clients.Office.Excel.Functions.SPG(R$2, "IQ_BVPS", "FQ0", $A287)</f>
        <v>15.132</v>
      </c>
      <c r="S287" s="67">
        <f>_xll.SNL.Clients.Office.Excel.Functions.SPG(S$2, "IQ_BVPS", "FQ0", $A287)</f>
        <v>15.278</v>
      </c>
      <c r="T287" s="67">
        <f>_xll.SNL.Clients.Office.Excel.Functions.SPG(T$2, "IQ_BVPS", "FQ0", $A287)</f>
        <v>10.114000000000001</v>
      </c>
      <c r="U287" s="67">
        <f>_xll.SNL.Clients.Office.Excel.Functions.SPG(U$2, "IQ_BVPS", "FQ0", $A287)</f>
        <v>17.163</v>
      </c>
      <c r="V287" s="67"/>
      <c r="W287" s="66">
        <f t="shared" si="40"/>
        <v>45705</v>
      </c>
      <c r="X287" s="92">
        <f t="shared" si="41"/>
        <v>1.1708765220891617</v>
      </c>
      <c r="Y287" s="92">
        <f t="shared" si="42"/>
        <v>1.2423453485387408</v>
      </c>
      <c r="Z287" s="92">
        <f t="shared" si="43"/>
        <v>1.0527359238699445</v>
      </c>
      <c r="AA287" s="92">
        <f t="shared" si="44"/>
        <v>1.0073308024610552</v>
      </c>
      <c r="AB287" s="92">
        <f t="shared" si="45"/>
        <v>0.93039351394107173</v>
      </c>
      <c r="AC287" s="92">
        <f t="shared" si="46"/>
        <v>1.3377614636135875</v>
      </c>
      <c r="AD287" s="92"/>
      <c r="AE287" s="95">
        <f t="shared" si="47"/>
        <v>45705</v>
      </c>
      <c r="AF287" s="93">
        <f>(_xll.SNL.Clients.Office.Excel.Functions.SPG(AF$2, "IQ_Common_div_declared", "FQ0", $A287)*4)/B287</f>
        <v>8.2509669101847871E-2</v>
      </c>
      <c r="AG287" s="93">
        <f>(_xll.SNL.Clients.Office.Excel.Functions.SPG(AG$2, "IQ_Common_div_declared", "FQ0", $A287)*4)/C287</f>
        <v>9.0909090909090898E-2</v>
      </c>
      <c r="AH287" s="93">
        <f>(_xll.SNL.Clients.Office.Excel.Functions.SPG(AH$2, "IQ_Common_div_declared", "FQ0", $A287)*4)/D287</f>
        <v>9.7928436911487768E-2</v>
      </c>
      <c r="AI287" s="93">
        <f>(_xll.SNL.Clients.Office.Excel.Functions.SPG(AI$2, "IQ_Common_div_declared", "FQ0", $A287)*4)/E287</f>
        <v>9.6166341780376863E-2</v>
      </c>
      <c r="AJ287" s="93">
        <f>(_xll.SNL.Clients.Office.Excel.Functions.SPG(AJ$2, "IQ_Common_div_declared", "FQ0", $A287)*4)/F287</f>
        <v>0.14452709883103082</v>
      </c>
      <c r="AK287" s="93">
        <f>(_xll.SNL.Clients.Office.Excel.Functions.SPG(AK$2, "IQ_Common_div_declared", "FQ0", $A287)*4)/G287</f>
        <v>8.8850174216027866E-2</v>
      </c>
    </row>
    <row r="288" spans="1:37" x14ac:dyDescent="0.25">
      <c r="A288" s="66">
        <f t="shared" si="48"/>
        <v>45702</v>
      </c>
      <c r="B288" s="71">
        <v>23.27</v>
      </c>
      <c r="C288" s="71">
        <v>33.880000000000003</v>
      </c>
      <c r="D288" s="71">
        <v>15.93</v>
      </c>
      <c r="E288" s="71">
        <v>15.39</v>
      </c>
      <c r="F288" s="71">
        <v>9.41</v>
      </c>
      <c r="G288" s="71">
        <v>22.96</v>
      </c>
      <c r="H288" s="71"/>
      <c r="I288" s="71">
        <v>17.600000000000001</v>
      </c>
      <c r="J288" s="72">
        <v>4.2599999999999999E-2</v>
      </c>
      <c r="K288" s="72">
        <v>4.2599999999999999E-2</v>
      </c>
      <c r="L288" s="72">
        <v>4.2599999999999971E-2</v>
      </c>
      <c r="M288" s="72">
        <v>4.2599999999999999E-2</v>
      </c>
      <c r="N288" s="70">
        <f>_xll.SNL.Clients.Office.Excel.Functions.SPG(N$2, "SP_RATE_VALUE", $A288)/100</f>
        <v>4.2599999999999999E-2</v>
      </c>
      <c r="O288" s="72"/>
      <c r="P288" s="67">
        <f>_xll.SNL.Clients.Office.Excel.Functions.SPG(P$2, "IQ_BVPS", "FQ0", $A288)</f>
        <v>19.873999999999999</v>
      </c>
      <c r="Q288" s="67">
        <f>_xll.SNL.Clients.Office.Excel.Functions.SPG(Q$2, "IQ_BVPS", "FQ0", $A288)</f>
        <v>27.271000000000001</v>
      </c>
      <c r="R288" s="67">
        <f>_xll.SNL.Clients.Office.Excel.Functions.SPG(R$2, "IQ_BVPS", "FQ0", $A288)</f>
        <v>15.132</v>
      </c>
      <c r="S288" s="67">
        <f>_xll.SNL.Clients.Office.Excel.Functions.SPG(S$2, "IQ_BVPS", "FQ0", $A288)</f>
        <v>15.278</v>
      </c>
      <c r="T288" s="67">
        <f>_xll.SNL.Clients.Office.Excel.Functions.SPG(T$2, "IQ_BVPS", "FQ0", $A288)</f>
        <v>10.114000000000001</v>
      </c>
      <c r="U288" s="67">
        <f>_xll.SNL.Clients.Office.Excel.Functions.SPG(U$2, "IQ_BVPS", "FQ0", $A288)</f>
        <v>17.163</v>
      </c>
      <c r="V288" s="67"/>
      <c r="W288" s="66">
        <f t="shared" si="40"/>
        <v>45702</v>
      </c>
      <c r="X288" s="92">
        <f t="shared" si="41"/>
        <v>1.1708765220891617</v>
      </c>
      <c r="Y288" s="92">
        <f t="shared" si="42"/>
        <v>1.2423453485387408</v>
      </c>
      <c r="Z288" s="92">
        <f t="shared" si="43"/>
        <v>1.0527359238699445</v>
      </c>
      <c r="AA288" s="92">
        <f t="shared" si="44"/>
        <v>1.0073308024610552</v>
      </c>
      <c r="AB288" s="92">
        <f t="shared" si="45"/>
        <v>0.93039351394107173</v>
      </c>
      <c r="AC288" s="92">
        <f t="shared" si="46"/>
        <v>1.3377614636135875</v>
      </c>
      <c r="AD288" s="92"/>
      <c r="AE288" s="95">
        <f t="shared" si="47"/>
        <v>45702</v>
      </c>
      <c r="AF288" s="93">
        <f>(_xll.SNL.Clients.Office.Excel.Functions.SPG(AF$2, "IQ_Common_div_declared", "FQ0", $A288)*4)/B288</f>
        <v>8.2509669101847871E-2</v>
      </c>
      <c r="AG288" s="93">
        <f>(_xll.SNL.Clients.Office.Excel.Functions.SPG(AG$2, "IQ_Common_div_declared", "FQ0", $A288)*4)/C288</f>
        <v>9.0909090909090898E-2</v>
      </c>
      <c r="AH288" s="93">
        <f>(_xll.SNL.Clients.Office.Excel.Functions.SPG(AH$2, "IQ_Common_div_declared", "FQ0", $A288)*4)/D288</f>
        <v>9.7928436911487768E-2</v>
      </c>
      <c r="AI288" s="93">
        <f>(_xll.SNL.Clients.Office.Excel.Functions.SPG(AI$2, "IQ_Common_div_declared", "FQ0", $A288)*4)/E288</f>
        <v>9.6166341780376863E-2</v>
      </c>
      <c r="AJ288" s="93">
        <f>(_xll.SNL.Clients.Office.Excel.Functions.SPG(AJ$2, "IQ_Common_div_declared", "FQ0", $A288)*4)/F288</f>
        <v>0.14452709883103082</v>
      </c>
      <c r="AK288" s="93">
        <f>(_xll.SNL.Clients.Office.Excel.Functions.SPG(AK$2, "IQ_Common_div_declared", "FQ0", $A288)*4)/G288</f>
        <v>8.8850174216027866E-2</v>
      </c>
    </row>
    <row r="289" spans="1:37" x14ac:dyDescent="0.25">
      <c r="A289" s="66">
        <f t="shared" si="48"/>
        <v>45701</v>
      </c>
      <c r="B289" s="71">
        <v>23.08</v>
      </c>
      <c r="C289" s="71">
        <v>33.880000000000003</v>
      </c>
      <c r="D289" s="71">
        <v>15.92</v>
      </c>
      <c r="E289" s="71">
        <v>15.3</v>
      </c>
      <c r="F289" s="71">
        <v>9.2899999999999991</v>
      </c>
      <c r="G289" s="71">
        <v>22.47</v>
      </c>
      <c r="H289" s="71"/>
      <c r="I289" s="71">
        <v>17.46</v>
      </c>
      <c r="J289" s="72">
        <v>4.3099999999999999E-2</v>
      </c>
      <c r="K289" s="72">
        <v>4.3099999999999999E-2</v>
      </c>
      <c r="L289" s="72">
        <v>4.3099999999999916E-2</v>
      </c>
      <c r="M289" s="72">
        <v>4.3099999999999999E-2</v>
      </c>
      <c r="N289" s="70">
        <f>_xll.SNL.Clients.Office.Excel.Functions.SPG(N$2, "SP_RATE_VALUE", $A289)/100</f>
        <v>4.3099999999999999E-2</v>
      </c>
      <c r="O289" s="72"/>
      <c r="P289" s="67">
        <f>_xll.SNL.Clients.Office.Excel.Functions.SPG(P$2, "IQ_BVPS", "FQ0", $A289)</f>
        <v>19.873999999999999</v>
      </c>
      <c r="Q289" s="67">
        <f>_xll.SNL.Clients.Office.Excel.Functions.SPG(Q$2, "IQ_BVPS", "FQ0", $A289)</f>
        <v>27.271000000000001</v>
      </c>
      <c r="R289" s="67">
        <f>_xll.SNL.Clients.Office.Excel.Functions.SPG(R$2, "IQ_BVPS", "FQ0", $A289)</f>
        <v>15.132</v>
      </c>
      <c r="S289" s="67">
        <f>_xll.SNL.Clients.Office.Excel.Functions.SPG(S$2, "IQ_BVPS", "FQ0", $A289)</f>
        <v>15.278</v>
      </c>
      <c r="T289" s="67">
        <f>_xll.SNL.Clients.Office.Excel.Functions.SPG(T$2, "IQ_BVPS", "FQ0", $A289)</f>
        <v>10.114000000000001</v>
      </c>
      <c r="U289" s="67">
        <f>_xll.SNL.Clients.Office.Excel.Functions.SPG(U$2, "IQ_BVPS", "FQ0", $A289)</f>
        <v>17.163</v>
      </c>
      <c r="V289" s="67"/>
      <c r="W289" s="66">
        <f t="shared" si="40"/>
        <v>45701</v>
      </c>
      <c r="X289" s="92">
        <f t="shared" si="41"/>
        <v>1.1613162926436551</v>
      </c>
      <c r="Y289" s="92">
        <f t="shared" si="42"/>
        <v>1.2423453485387408</v>
      </c>
      <c r="Z289" s="92">
        <f t="shared" si="43"/>
        <v>1.0520750726936294</v>
      </c>
      <c r="AA289" s="92">
        <f t="shared" si="44"/>
        <v>1.00143997905485</v>
      </c>
      <c r="AB289" s="92">
        <f t="shared" si="45"/>
        <v>0.9185287719992089</v>
      </c>
      <c r="AC289" s="92">
        <f t="shared" si="46"/>
        <v>1.3092116762803705</v>
      </c>
      <c r="AD289" s="92"/>
      <c r="AE289" s="95">
        <f t="shared" si="47"/>
        <v>45701</v>
      </c>
      <c r="AF289" s="93">
        <f>(_xll.SNL.Clients.Office.Excel.Functions.SPG(AF$2, "IQ_Common_div_declared", "FQ0", $A289)*4)/B289</f>
        <v>8.3188908145580595E-2</v>
      </c>
      <c r="AG289" s="93">
        <f>(_xll.SNL.Clients.Office.Excel.Functions.SPG(AG$2, "IQ_Common_div_declared", "FQ0", $A289)*4)/C289</f>
        <v>9.0909090909090898E-2</v>
      </c>
      <c r="AH289" s="93">
        <f>(_xll.SNL.Clients.Office.Excel.Functions.SPG(AH$2, "IQ_Common_div_declared", "FQ0", $A289)*4)/D289</f>
        <v>9.7989949748743727E-2</v>
      </c>
      <c r="AI289" s="93">
        <f>(_xll.SNL.Clients.Office.Excel.Functions.SPG(AI$2, "IQ_Common_div_declared", "FQ0", $A289)*4)/E289</f>
        <v>9.6732026143790839E-2</v>
      </c>
      <c r="AJ289" s="93">
        <f>(_xll.SNL.Clients.Office.Excel.Functions.SPG(AJ$2, "IQ_Common_div_declared", "FQ0", $A289)*4)/F289</f>
        <v>0.14639397201291715</v>
      </c>
      <c r="AK289" s="93">
        <f>(_xll.SNL.Clients.Office.Excel.Functions.SPG(AK$2, "IQ_Common_div_declared", "FQ0", $A289)*4)/G289</f>
        <v>9.0787716955941261E-2</v>
      </c>
    </row>
    <row r="290" spans="1:37" x14ac:dyDescent="0.25">
      <c r="A290" s="66">
        <f t="shared" si="48"/>
        <v>45700</v>
      </c>
      <c r="B290" s="71">
        <v>22.91</v>
      </c>
      <c r="C290" s="71">
        <v>33.75</v>
      </c>
      <c r="D290" s="71">
        <v>15.83</v>
      </c>
      <c r="E290" s="71">
        <v>15.33</v>
      </c>
      <c r="F290" s="71">
        <v>9.2100000000000009</v>
      </c>
      <c r="G290" s="71">
        <v>22.2</v>
      </c>
      <c r="H290" s="71"/>
      <c r="I290" s="71">
        <v>17.38</v>
      </c>
      <c r="J290" s="72">
        <v>4.36E-2</v>
      </c>
      <c r="K290" s="72">
        <v>4.3700000000000003E-2</v>
      </c>
      <c r="L290" s="72">
        <v>4.3900028747564379E-2</v>
      </c>
      <c r="M290" s="72">
        <v>4.36E-2</v>
      </c>
      <c r="N290" s="70">
        <f>_xll.SNL.Clients.Office.Excel.Functions.SPG(N$2, "SP_RATE_VALUE", $A290)/100</f>
        <v>4.3700000000000003E-2</v>
      </c>
      <c r="O290" s="72"/>
      <c r="P290" s="67">
        <f>_xll.SNL.Clients.Office.Excel.Functions.SPG(P$2, "IQ_BVPS", "FQ0", $A290)</f>
        <v>19.873999999999999</v>
      </c>
      <c r="Q290" s="67">
        <f>_xll.SNL.Clients.Office.Excel.Functions.SPG(Q$2, "IQ_BVPS", "FQ0", $A290)</f>
        <v>27.271000000000001</v>
      </c>
      <c r="R290" s="67">
        <f>_xll.SNL.Clients.Office.Excel.Functions.SPG(R$2, "IQ_BVPS", "FQ0", $A290)</f>
        <v>15.132</v>
      </c>
      <c r="S290" s="67">
        <f>_xll.SNL.Clients.Office.Excel.Functions.SPG(S$2, "IQ_BVPS", "FQ0", $A290)</f>
        <v>15.278</v>
      </c>
      <c r="T290" s="67">
        <f>_xll.SNL.Clients.Office.Excel.Functions.SPG(T$2, "IQ_BVPS", "FQ0", $A290)</f>
        <v>10.114000000000001</v>
      </c>
      <c r="U290" s="67">
        <f>_xll.SNL.Clients.Office.Excel.Functions.SPG(U$2, "IQ_BVPS", "FQ0", $A290)</f>
        <v>17.116</v>
      </c>
      <c r="V290" s="67"/>
      <c r="W290" s="66">
        <f t="shared" si="40"/>
        <v>45700</v>
      </c>
      <c r="X290" s="92">
        <f t="shared" si="41"/>
        <v>1.1527624031397807</v>
      </c>
      <c r="Y290" s="92">
        <f t="shared" si="42"/>
        <v>1.2375783799640643</v>
      </c>
      <c r="Z290" s="92">
        <f t="shared" si="43"/>
        <v>1.0461274121067936</v>
      </c>
      <c r="AA290" s="92">
        <f t="shared" si="44"/>
        <v>1.0034035868569184</v>
      </c>
      <c r="AB290" s="92">
        <f t="shared" si="45"/>
        <v>0.91061894403796717</v>
      </c>
      <c r="AC290" s="92">
        <f t="shared" si="46"/>
        <v>1.2970320168263614</v>
      </c>
      <c r="AD290" s="92"/>
      <c r="AE290" s="95">
        <f t="shared" si="47"/>
        <v>45700</v>
      </c>
      <c r="AF290" s="93">
        <f>(_xll.SNL.Clients.Office.Excel.Functions.SPG(AF$2, "IQ_Common_div_declared", "FQ0", $A290)*4)/B290</f>
        <v>8.3806198166739412E-2</v>
      </c>
      <c r="AG290" s="93">
        <f>(_xll.SNL.Clients.Office.Excel.Functions.SPG(AG$2, "IQ_Common_div_declared", "FQ0", $A290)*4)/C290</f>
        <v>9.1259259259259262E-2</v>
      </c>
      <c r="AH290" s="93">
        <f>(_xll.SNL.Clients.Office.Excel.Functions.SPG(AH$2, "IQ_Common_div_declared", "FQ0", $A290)*4)/D290</f>
        <v>9.8547062539482005E-2</v>
      </c>
      <c r="AI290" s="93">
        <f>(_xll.SNL.Clients.Office.Excel.Functions.SPG(AI$2, "IQ_Common_div_declared", "FQ0", $A290)*4)/E290</f>
        <v>9.6542726679712976E-2</v>
      </c>
      <c r="AJ290" s="93">
        <f>(_xll.SNL.Clients.Office.Excel.Functions.SPG(AJ$2, "IQ_Common_div_declared", "FQ0", $A290)*4)/F290</f>
        <v>0.1476655808903366</v>
      </c>
      <c r="AK290" s="93">
        <f>(_xll.SNL.Clients.Office.Excel.Functions.SPG(AK$2, "IQ_Common_div_declared", "FQ0", $A290)*4)/G290</f>
        <v>9.3693693693693694E-2</v>
      </c>
    </row>
    <row r="291" spans="1:37" x14ac:dyDescent="0.25">
      <c r="A291" s="66">
        <f t="shared" si="48"/>
        <v>45699</v>
      </c>
      <c r="B291" s="71">
        <v>22.704999999999998</v>
      </c>
      <c r="C291" s="71">
        <v>33.4</v>
      </c>
      <c r="D291" s="71">
        <v>15.69</v>
      </c>
      <c r="E291" s="71">
        <v>15.09</v>
      </c>
      <c r="F291" s="71">
        <v>9.15</v>
      </c>
      <c r="G291" s="71">
        <v>22.07</v>
      </c>
      <c r="H291" s="71"/>
      <c r="I291" s="71">
        <v>17.25</v>
      </c>
      <c r="J291" s="72">
        <v>4.2900000000000001E-2</v>
      </c>
      <c r="K291" s="72">
        <v>4.2800000000000005E-2</v>
      </c>
      <c r="L291" s="72">
        <v>4.2600028765021669E-2</v>
      </c>
      <c r="M291" s="72">
        <v>4.2900000000000001E-2</v>
      </c>
      <c r="N291" s="70">
        <f>_xll.SNL.Clients.Office.Excel.Functions.SPG(N$2, "SP_RATE_VALUE", $A291)/100</f>
        <v>4.2800000000000005E-2</v>
      </c>
      <c r="O291" s="72"/>
      <c r="P291" s="67">
        <f>_xll.SNL.Clients.Office.Excel.Functions.SPG(P$2, "IQ_BVPS", "FQ0", $A291)</f>
        <v>19.873999999999999</v>
      </c>
      <c r="Q291" s="67">
        <f>_xll.SNL.Clients.Office.Excel.Functions.SPG(Q$2, "IQ_BVPS", "FQ0", $A291)</f>
        <v>27.271000000000001</v>
      </c>
      <c r="R291" s="67">
        <f>_xll.SNL.Clients.Office.Excel.Functions.SPG(R$2, "IQ_BVPS", "FQ0", $A291)</f>
        <v>15.132</v>
      </c>
      <c r="S291" s="67">
        <f>_xll.SNL.Clients.Office.Excel.Functions.SPG(S$2, "IQ_BVPS", "FQ0", $A291)</f>
        <v>15.278</v>
      </c>
      <c r="T291" s="67">
        <f>_xll.SNL.Clients.Office.Excel.Functions.SPG(T$2, "IQ_BVPS", "FQ0", $A291)</f>
        <v>10.114000000000001</v>
      </c>
      <c r="U291" s="67">
        <f>_xll.SNL.Clients.Office.Excel.Functions.SPG(U$2, "IQ_BVPS", "FQ0", $A291)</f>
        <v>17.116</v>
      </c>
      <c r="V291" s="67"/>
      <c r="W291" s="66">
        <f t="shared" si="40"/>
        <v>45699</v>
      </c>
      <c r="X291" s="92">
        <f t="shared" si="41"/>
        <v>1.1424474187380498</v>
      </c>
      <c r="Y291" s="92">
        <f t="shared" si="42"/>
        <v>1.224744233801474</v>
      </c>
      <c r="Z291" s="92">
        <f t="shared" si="43"/>
        <v>1.0368754956383823</v>
      </c>
      <c r="AA291" s="92">
        <f t="shared" si="44"/>
        <v>0.98769472444037176</v>
      </c>
      <c r="AB291" s="92">
        <f t="shared" si="45"/>
        <v>0.9046865730670357</v>
      </c>
      <c r="AC291" s="92">
        <f t="shared" si="46"/>
        <v>1.2894367842953962</v>
      </c>
      <c r="AD291" s="92"/>
      <c r="AE291" s="95">
        <f t="shared" si="47"/>
        <v>45699</v>
      </c>
      <c r="AF291" s="93">
        <f>(_xll.SNL.Clients.Office.Excel.Functions.SPG(AF$2, "IQ_Common_div_declared", "FQ0", $A291)*4)/B291</f>
        <v>8.4562871614181898E-2</v>
      </c>
      <c r="AG291" s="93">
        <f>(_xll.SNL.Clients.Office.Excel.Functions.SPG(AG$2, "IQ_Common_div_declared", "FQ0", $A291)*4)/C291</f>
        <v>9.2215568862275457E-2</v>
      </c>
      <c r="AH291" s="93">
        <f>(_xll.SNL.Clients.Office.Excel.Functions.SPG(AH$2, "IQ_Common_div_declared", "FQ0", $A291)*4)/D291</f>
        <v>9.9426386233269604E-2</v>
      </c>
      <c r="AI291" s="93">
        <f>(_xll.SNL.Clients.Office.Excel.Functions.SPG(AI$2, "IQ_Common_div_declared", "FQ0", $A291)*4)/E291</f>
        <v>9.8078197481776014E-2</v>
      </c>
      <c r="AJ291" s="93">
        <f>(_xll.SNL.Clients.Office.Excel.Functions.SPG(AJ$2, "IQ_Common_div_declared", "FQ0", $A291)*4)/F291</f>
        <v>0.14863387978142076</v>
      </c>
      <c r="AK291" s="93">
        <f>(_xll.SNL.Clients.Office.Excel.Functions.SPG(AK$2, "IQ_Common_div_declared", "FQ0", $A291)*4)/G291</f>
        <v>9.4245582238332584E-2</v>
      </c>
    </row>
    <row r="292" spans="1:37" x14ac:dyDescent="0.25">
      <c r="A292" s="66">
        <f t="shared" si="48"/>
        <v>45698</v>
      </c>
      <c r="B292" s="71">
        <v>22.87</v>
      </c>
      <c r="C292" s="71">
        <v>33.159999999999997</v>
      </c>
      <c r="D292" s="71">
        <v>15.68</v>
      </c>
      <c r="E292" s="71">
        <v>15.07</v>
      </c>
      <c r="F292" s="71">
        <v>9.01</v>
      </c>
      <c r="G292" s="71">
        <v>22.08</v>
      </c>
      <c r="H292" s="71"/>
      <c r="I292" s="71">
        <v>17.23</v>
      </c>
      <c r="J292" s="72">
        <v>4.2800000000000005E-2</v>
      </c>
      <c r="K292" s="72">
        <v>4.2999999999999997E-2</v>
      </c>
      <c r="L292" s="72">
        <v>4.3400115082155244E-2</v>
      </c>
      <c r="M292" s="72">
        <v>4.2800000000000005E-2</v>
      </c>
      <c r="N292" s="70">
        <f>_xll.SNL.Clients.Office.Excel.Functions.SPG(N$2, "SP_RATE_VALUE", $A292)/100</f>
        <v>4.2999999999999997E-2</v>
      </c>
      <c r="O292" s="72"/>
      <c r="P292" s="67">
        <f>_xll.SNL.Clients.Office.Excel.Functions.SPG(P$2, "IQ_BVPS", "FQ0", $A292)</f>
        <v>19.873999999999999</v>
      </c>
      <c r="Q292" s="67">
        <f>_xll.SNL.Clients.Office.Excel.Functions.SPG(Q$2, "IQ_BVPS", "FQ0", $A292)</f>
        <v>27.271000000000001</v>
      </c>
      <c r="R292" s="67">
        <f>_xll.SNL.Clients.Office.Excel.Functions.SPG(R$2, "IQ_BVPS", "FQ0", $A292)</f>
        <v>15.132</v>
      </c>
      <c r="S292" s="67">
        <f>_xll.SNL.Clients.Office.Excel.Functions.SPG(S$2, "IQ_BVPS", "FQ0", $A292)</f>
        <v>15.278</v>
      </c>
      <c r="T292" s="67">
        <f>_xll.SNL.Clients.Office.Excel.Functions.SPG(T$2, "IQ_BVPS", "FQ0", $A292)</f>
        <v>10.114000000000001</v>
      </c>
      <c r="U292" s="67">
        <f>_xll.SNL.Clients.Office.Excel.Functions.SPG(U$2, "IQ_BVPS", "FQ0", $A292)</f>
        <v>17.116</v>
      </c>
      <c r="V292" s="67"/>
      <c r="W292" s="66">
        <f t="shared" si="40"/>
        <v>45698</v>
      </c>
      <c r="X292" s="92">
        <f t="shared" si="41"/>
        <v>1.1507497232565163</v>
      </c>
      <c r="Y292" s="92">
        <f t="shared" si="42"/>
        <v>1.2159436764328406</v>
      </c>
      <c r="Z292" s="92">
        <f t="shared" si="43"/>
        <v>1.0362146444620672</v>
      </c>
      <c r="AA292" s="92">
        <f t="shared" si="44"/>
        <v>0.98638565257232624</v>
      </c>
      <c r="AB292" s="92">
        <f t="shared" si="45"/>
        <v>0.8908443741348625</v>
      </c>
      <c r="AC292" s="92">
        <f t="shared" si="46"/>
        <v>1.2900210329516242</v>
      </c>
      <c r="AD292" s="92"/>
      <c r="AE292" s="95">
        <f t="shared" si="47"/>
        <v>45698</v>
      </c>
      <c r="AF292" s="93">
        <f>(_xll.SNL.Clients.Office.Excel.Functions.SPG(AF$2, "IQ_Common_div_declared", "FQ0", $A292)*4)/B292</f>
        <v>8.3952776563183201E-2</v>
      </c>
      <c r="AG292" s="93">
        <f>(_xll.SNL.Clients.Office.Excel.Functions.SPG(AG$2, "IQ_Common_div_declared", "FQ0", $A292)*4)/C292</f>
        <v>9.2882991556091685E-2</v>
      </c>
      <c r="AH292" s="93">
        <f>(_xll.SNL.Clients.Office.Excel.Functions.SPG(AH$2, "IQ_Common_div_declared", "FQ0", $A292)*4)/D292</f>
        <v>9.9489795918367346E-2</v>
      </c>
      <c r="AI292" s="93">
        <f>(_xll.SNL.Clients.Office.Excel.Functions.SPG(AI$2, "IQ_Common_div_declared", "FQ0", $A292)*4)/E292</f>
        <v>9.8208360982083603E-2</v>
      </c>
      <c r="AJ292" s="93">
        <f>(_xll.SNL.Clients.Office.Excel.Functions.SPG(AJ$2, "IQ_Common_div_declared", "FQ0", $A292)*4)/F292</f>
        <v>0.15094339622641512</v>
      </c>
      <c r="AK292" s="93">
        <f>(_xll.SNL.Clients.Office.Excel.Functions.SPG(AK$2, "IQ_Common_div_declared", "FQ0", $A292)*4)/G292</f>
        <v>9.4202898550724654E-2</v>
      </c>
    </row>
    <row r="293" spans="1:37" x14ac:dyDescent="0.25">
      <c r="A293" s="66">
        <f t="shared" si="48"/>
        <v>45695</v>
      </c>
      <c r="B293" s="71">
        <v>22.74</v>
      </c>
      <c r="C293" s="71">
        <v>33.24</v>
      </c>
      <c r="D293" s="71">
        <v>15.55</v>
      </c>
      <c r="E293" s="71">
        <v>15</v>
      </c>
      <c r="F293" s="71">
        <v>9</v>
      </c>
      <c r="G293" s="71">
        <v>22.15</v>
      </c>
      <c r="H293" s="71"/>
      <c r="I293" s="71">
        <v>17.25</v>
      </c>
      <c r="J293" s="72">
        <v>4.2900000000000001E-2</v>
      </c>
      <c r="K293" s="72">
        <v>4.3099999999999999E-2</v>
      </c>
      <c r="L293" s="72">
        <v>4.3500115071119838E-2</v>
      </c>
      <c r="M293" s="72">
        <v>4.2900000000000001E-2</v>
      </c>
      <c r="N293" s="70">
        <f>_xll.SNL.Clients.Office.Excel.Functions.SPG(N$2, "SP_RATE_VALUE", $A293)/100</f>
        <v>4.3099999999999999E-2</v>
      </c>
      <c r="O293" s="72"/>
      <c r="P293" s="67">
        <f>_xll.SNL.Clients.Office.Excel.Functions.SPG(P$2, "IQ_BVPS", "FQ0", $A293)</f>
        <v>19.873999999999999</v>
      </c>
      <c r="Q293" s="67">
        <f>_xll.SNL.Clients.Office.Excel.Functions.SPG(Q$2, "IQ_BVPS", "FQ0", $A293)</f>
        <v>27.271000000000001</v>
      </c>
      <c r="R293" s="67">
        <f>_xll.SNL.Clients.Office.Excel.Functions.SPG(R$2, "IQ_BVPS", "FQ0", $A293)</f>
        <v>15.132</v>
      </c>
      <c r="S293" s="67">
        <f>_xll.SNL.Clients.Office.Excel.Functions.SPG(S$2, "IQ_BVPS", "FQ0", $A293)</f>
        <v>15.278</v>
      </c>
      <c r="T293" s="67">
        <f>_xll.SNL.Clients.Office.Excel.Functions.SPG(T$2, "IQ_BVPS", "FQ0", $A293)</f>
        <v>10.114000000000001</v>
      </c>
      <c r="U293" s="67">
        <f>_xll.SNL.Clients.Office.Excel.Functions.SPG(U$2, "IQ_BVPS", "FQ0", $A293)</f>
        <v>17.116</v>
      </c>
      <c r="V293" s="67"/>
      <c r="W293" s="66">
        <f t="shared" si="40"/>
        <v>45695</v>
      </c>
      <c r="X293" s="92">
        <f t="shared" si="41"/>
        <v>1.1442085136359061</v>
      </c>
      <c r="Y293" s="92">
        <f t="shared" si="42"/>
        <v>1.2188771955557185</v>
      </c>
      <c r="Z293" s="92">
        <f t="shared" si="43"/>
        <v>1.027623579169971</v>
      </c>
      <c r="AA293" s="92">
        <f t="shared" si="44"/>
        <v>0.9818039010341667</v>
      </c>
      <c r="AB293" s="92">
        <f t="shared" si="45"/>
        <v>0.88985564563970732</v>
      </c>
      <c r="AC293" s="92">
        <f t="shared" si="46"/>
        <v>1.2941107735452209</v>
      </c>
      <c r="AD293" s="92"/>
      <c r="AE293" s="95">
        <f t="shared" si="47"/>
        <v>45695</v>
      </c>
      <c r="AF293" s="93">
        <f>(_xll.SNL.Clients.Office.Excel.Functions.SPG(AF$2, "IQ_Common_div_declared", "FQ0", $A293)*4)/B293</f>
        <v>8.4432717678100261E-2</v>
      </c>
      <c r="AG293" s="93">
        <f>(_xll.SNL.Clients.Office.Excel.Functions.SPG(AG$2, "IQ_Common_div_declared", "FQ0", $A293)*4)/C293</f>
        <v>9.2659446450060162E-2</v>
      </c>
      <c r="AH293" s="93">
        <f>(_xll.SNL.Clients.Office.Excel.Functions.SPG(AH$2, "IQ_Common_div_declared", "FQ0", $A293)*4)/D293</f>
        <v>0.10032154340836012</v>
      </c>
      <c r="AI293" s="93">
        <f>(_xll.SNL.Clients.Office.Excel.Functions.SPG(AI$2, "IQ_Common_div_declared", "FQ0", $A293)*4)/E293</f>
        <v>9.8666666666666666E-2</v>
      </c>
      <c r="AJ293" s="93">
        <f>(_xll.SNL.Clients.Office.Excel.Functions.SPG(AJ$2, "IQ_Common_div_declared", "FQ0", $A293)*4)/F293</f>
        <v>0.15111111111111111</v>
      </c>
      <c r="AK293" s="93">
        <f>(_xll.SNL.Clients.Office.Excel.Functions.SPG(AK$2, "IQ_Common_div_declared", "FQ0", $A293)*4)/G293</f>
        <v>9.3905191873589172E-2</v>
      </c>
    </row>
    <row r="294" spans="1:37" x14ac:dyDescent="0.25">
      <c r="A294" s="66">
        <f t="shared" si="48"/>
        <v>45694</v>
      </c>
      <c r="B294" s="71">
        <v>22.73</v>
      </c>
      <c r="C294" s="71">
        <v>33.4</v>
      </c>
      <c r="D294" s="71">
        <v>15.43</v>
      </c>
      <c r="E294" s="71">
        <v>15.05</v>
      </c>
      <c r="F294" s="71">
        <v>9.06</v>
      </c>
      <c r="G294" s="71">
        <v>22.14</v>
      </c>
      <c r="H294" s="71"/>
      <c r="I294" s="71">
        <v>17.25</v>
      </c>
      <c r="J294" s="72">
        <v>4.2099999999999999E-2</v>
      </c>
      <c r="K294" s="72">
        <v>4.2300000000000004E-2</v>
      </c>
      <c r="L294" s="72">
        <v>4.2700115159463481E-2</v>
      </c>
      <c r="M294" s="72">
        <v>4.2099999999999999E-2</v>
      </c>
      <c r="N294" s="70">
        <f>_xll.SNL.Clients.Office.Excel.Functions.SPG(N$2, "SP_RATE_VALUE", $A294)/100</f>
        <v>4.2300000000000004E-2</v>
      </c>
      <c r="O294" s="72"/>
      <c r="P294" s="67">
        <f>_xll.SNL.Clients.Office.Excel.Functions.SPG(P$2, "IQ_BVPS", "FQ0", $A294)</f>
        <v>19.873999999999999</v>
      </c>
      <c r="Q294" s="67">
        <f>_xll.SNL.Clients.Office.Excel.Functions.SPG(Q$2, "IQ_BVPS", "FQ0", $A294)</f>
        <v>27.271000000000001</v>
      </c>
      <c r="R294" s="67">
        <f>_xll.SNL.Clients.Office.Excel.Functions.SPG(R$2, "IQ_BVPS", "FQ0", $A294)</f>
        <v>15.132</v>
      </c>
      <c r="S294" s="67">
        <f>_xll.SNL.Clients.Office.Excel.Functions.SPG(S$2, "IQ_BVPS", "FQ0", $A294)</f>
        <v>15.278</v>
      </c>
      <c r="T294" s="67">
        <f>_xll.SNL.Clients.Office.Excel.Functions.SPG(T$2, "IQ_BVPS", "FQ0", $A294)</f>
        <v>10.114000000000001</v>
      </c>
      <c r="U294" s="67">
        <f>_xll.SNL.Clients.Office.Excel.Functions.SPG(U$2, "IQ_BVPS", "FQ0", $A294)</f>
        <v>17.116</v>
      </c>
      <c r="V294" s="67"/>
      <c r="W294" s="66">
        <f t="shared" si="40"/>
        <v>45694</v>
      </c>
      <c r="X294" s="92">
        <f t="shared" si="41"/>
        <v>1.1437053436650901</v>
      </c>
      <c r="Y294" s="92">
        <f t="shared" si="42"/>
        <v>1.224744233801474</v>
      </c>
      <c r="Z294" s="92">
        <f t="shared" si="43"/>
        <v>1.0196933650541897</v>
      </c>
      <c r="AA294" s="92">
        <f t="shared" si="44"/>
        <v>0.98507658070428072</v>
      </c>
      <c r="AB294" s="92">
        <f t="shared" si="45"/>
        <v>0.89578801661063867</v>
      </c>
      <c r="AC294" s="92">
        <f t="shared" si="46"/>
        <v>1.2935265248889929</v>
      </c>
      <c r="AD294" s="92"/>
      <c r="AE294" s="95">
        <f t="shared" si="47"/>
        <v>45694</v>
      </c>
      <c r="AF294" s="93">
        <f>(_xll.SNL.Clients.Office.Excel.Functions.SPG(AF$2, "IQ_Common_div_declared", "FQ0", $A294)*4)/B294</f>
        <v>8.4469863616366034E-2</v>
      </c>
      <c r="AG294" s="93">
        <f>(_xll.SNL.Clients.Office.Excel.Functions.SPG(AG$2, "IQ_Common_div_declared", "FQ0", $A294)*4)/C294</f>
        <v>9.2215568862275457E-2</v>
      </c>
      <c r="AH294" s="93">
        <f>(_xll.SNL.Clients.Office.Excel.Functions.SPG(AH$2, "IQ_Common_div_declared", "FQ0", $A294)*4)/D294</f>
        <v>0.10110174983797797</v>
      </c>
      <c r="AI294" s="93">
        <f>(_xll.SNL.Clients.Office.Excel.Functions.SPG(AI$2, "IQ_Common_div_declared", "FQ0", $A294)*4)/E294</f>
        <v>9.8338870431893682E-2</v>
      </c>
      <c r="AJ294" s="93">
        <f>(_xll.SNL.Clients.Office.Excel.Functions.SPG(AJ$2, "IQ_Common_div_declared", "FQ0", $A294)*4)/F294</f>
        <v>0.15011037527593818</v>
      </c>
      <c r="AK294" s="93">
        <f>(_xll.SNL.Clients.Office.Excel.Functions.SPG(AK$2, "IQ_Common_div_declared", "FQ0", $A294)*4)/G294</f>
        <v>9.3947606142728096E-2</v>
      </c>
    </row>
    <row r="295" spans="1:37" x14ac:dyDescent="0.25">
      <c r="A295" s="66">
        <f t="shared" si="48"/>
        <v>45693</v>
      </c>
      <c r="B295" s="71">
        <v>23.1</v>
      </c>
      <c r="C295" s="71">
        <v>33.5</v>
      </c>
      <c r="D295" s="71">
        <v>15.31</v>
      </c>
      <c r="E295" s="71">
        <v>15.02</v>
      </c>
      <c r="F295" s="71">
        <v>9.01</v>
      </c>
      <c r="G295" s="71">
        <v>22.35</v>
      </c>
      <c r="H295" s="71"/>
      <c r="I295" s="71">
        <v>17.350000000000001</v>
      </c>
      <c r="J295" s="72">
        <v>4.1700000000000001E-2</v>
      </c>
      <c r="K295" s="72">
        <v>4.1900000000000007E-2</v>
      </c>
      <c r="L295" s="72">
        <v>4.2300115203686151E-2</v>
      </c>
      <c r="M295" s="72">
        <v>4.1700000000000001E-2</v>
      </c>
      <c r="N295" s="70">
        <f>_xll.SNL.Clients.Office.Excel.Functions.SPG(N$2, "SP_RATE_VALUE", $A295)/100</f>
        <v>4.1900000000000007E-2</v>
      </c>
      <c r="O295" s="72"/>
      <c r="P295" s="67">
        <f>_xll.SNL.Clients.Office.Excel.Functions.SPG(P$2, "IQ_BVPS", "FQ0", $A295)</f>
        <v>19.873999999999999</v>
      </c>
      <c r="Q295" s="67">
        <f>_xll.SNL.Clients.Office.Excel.Functions.SPG(Q$2, "IQ_BVPS", "FQ0", $A295)</f>
        <v>27.271000000000001</v>
      </c>
      <c r="R295" s="67">
        <f>_xll.SNL.Clients.Office.Excel.Functions.SPG(R$2, "IQ_BVPS", "FQ0", $A295)</f>
        <v>15.132</v>
      </c>
      <c r="S295" s="67">
        <f>_xll.SNL.Clients.Office.Excel.Functions.SPG(S$2, "IQ_BVPS", "FQ0", $A295)</f>
        <v>15.278</v>
      </c>
      <c r="T295" s="67">
        <f>_xll.SNL.Clients.Office.Excel.Functions.SPG(T$2, "IQ_BVPS", "FQ0", $A295)</f>
        <v>10.114000000000001</v>
      </c>
      <c r="U295" s="67">
        <f>_xll.SNL.Clients.Office.Excel.Functions.SPG(U$2, "IQ_BVPS", "FQ0", $A295)</f>
        <v>17.116</v>
      </c>
      <c r="V295" s="67"/>
      <c r="W295" s="66">
        <f t="shared" si="40"/>
        <v>45693</v>
      </c>
      <c r="X295" s="92">
        <f t="shared" si="41"/>
        <v>1.1623226325852876</v>
      </c>
      <c r="Y295" s="92">
        <f t="shared" si="42"/>
        <v>1.2284111327050713</v>
      </c>
      <c r="Z295" s="92">
        <f t="shared" si="43"/>
        <v>1.0117631509384086</v>
      </c>
      <c r="AA295" s="92">
        <f t="shared" si="44"/>
        <v>0.98311297290221222</v>
      </c>
      <c r="AB295" s="92">
        <f t="shared" si="45"/>
        <v>0.8908443741348625</v>
      </c>
      <c r="AC295" s="92">
        <f t="shared" si="46"/>
        <v>1.3057957466697827</v>
      </c>
      <c r="AD295" s="92"/>
      <c r="AE295" s="95">
        <f t="shared" si="47"/>
        <v>45693</v>
      </c>
      <c r="AF295" s="93">
        <f>(_xll.SNL.Clients.Office.Excel.Functions.SPG(AF$2, "IQ_Common_div_declared", "FQ0", $A295)*4)/B295</f>
        <v>8.3116883116883103E-2</v>
      </c>
      <c r="AG295" s="93">
        <f>(_xll.SNL.Clients.Office.Excel.Functions.SPG(AG$2, "IQ_Common_div_declared", "FQ0", $A295)*4)/C295</f>
        <v>9.1940298507462687E-2</v>
      </c>
      <c r="AH295" s="93">
        <f>(_xll.SNL.Clients.Office.Excel.Functions.SPG(AH$2, "IQ_Common_div_declared", "FQ0", $A295)*4)/D295</f>
        <v>0.10189418680600915</v>
      </c>
      <c r="AI295" s="93">
        <f>(_xll.SNL.Clients.Office.Excel.Functions.SPG(AI$2, "IQ_Common_div_declared", "FQ0", $A295)*4)/E295</f>
        <v>9.8535286284953394E-2</v>
      </c>
      <c r="AJ295" s="93">
        <f>(_xll.SNL.Clients.Office.Excel.Functions.SPG(AJ$2, "IQ_Common_div_declared", "FQ0", $A295)*4)/F295</f>
        <v>0.15094339622641512</v>
      </c>
      <c r="AK295" s="93">
        <f>(_xll.SNL.Clients.Office.Excel.Functions.SPG(AK$2, "IQ_Common_div_declared", "FQ0", $A295)*4)/G295</f>
        <v>9.3064876957494408E-2</v>
      </c>
    </row>
    <row r="296" spans="1:37" x14ac:dyDescent="0.25">
      <c r="A296" s="66">
        <f t="shared" si="48"/>
        <v>45692</v>
      </c>
      <c r="B296" s="71">
        <v>23.81</v>
      </c>
      <c r="C296" s="71">
        <v>33.6</v>
      </c>
      <c r="D296" s="71">
        <v>15.67</v>
      </c>
      <c r="E296" s="71">
        <v>15.1</v>
      </c>
      <c r="F296" s="71">
        <v>9.06</v>
      </c>
      <c r="G296" s="71">
        <v>22.42</v>
      </c>
      <c r="H296" s="71"/>
      <c r="I296" s="71">
        <v>17.489999999999998</v>
      </c>
      <c r="J296" s="72">
        <v>4.2099999999999999E-2</v>
      </c>
      <c r="K296" s="72">
        <v>4.2500000000000003E-2</v>
      </c>
      <c r="L296" s="72">
        <v>4.3300460667320184E-2</v>
      </c>
      <c r="M296" s="72">
        <v>4.2099999999999999E-2</v>
      </c>
      <c r="N296" s="70">
        <f>_xll.SNL.Clients.Office.Excel.Functions.SPG(N$2, "SP_RATE_VALUE", $A296)/100</f>
        <v>4.2500000000000003E-2</v>
      </c>
      <c r="O296" s="72"/>
      <c r="P296" s="67">
        <f>_xll.SNL.Clients.Office.Excel.Functions.SPG(P$2, "IQ_BVPS", "FQ0", $A296)</f>
        <v>19.771999999999998</v>
      </c>
      <c r="Q296" s="67">
        <f>_xll.SNL.Clients.Office.Excel.Functions.SPG(Q$2, "IQ_BVPS", "FQ0", $A296)</f>
        <v>27.271000000000001</v>
      </c>
      <c r="R296" s="67">
        <f>_xll.SNL.Clients.Office.Excel.Functions.SPG(R$2, "IQ_BVPS", "FQ0", $A296)</f>
        <v>15.132</v>
      </c>
      <c r="S296" s="67">
        <f>_xll.SNL.Clients.Office.Excel.Functions.SPG(S$2, "IQ_BVPS", "FQ0", $A296)</f>
        <v>15.278</v>
      </c>
      <c r="T296" s="67">
        <f>_xll.SNL.Clients.Office.Excel.Functions.SPG(T$2, "IQ_BVPS", "FQ0", $A296)</f>
        <v>10.114000000000001</v>
      </c>
      <c r="U296" s="67">
        <f>_xll.SNL.Clients.Office.Excel.Functions.SPG(U$2, "IQ_BVPS", "FQ0", $A296)</f>
        <v>17.116</v>
      </c>
      <c r="V296" s="67"/>
      <c r="W296" s="66">
        <f t="shared" si="40"/>
        <v>45692</v>
      </c>
      <c r="X296" s="92">
        <f t="shared" si="41"/>
        <v>1.2042282014970667</v>
      </c>
      <c r="Y296" s="92">
        <f t="shared" si="42"/>
        <v>1.2320780316086686</v>
      </c>
      <c r="Z296" s="92">
        <f t="shared" si="43"/>
        <v>1.0355537932857521</v>
      </c>
      <c r="AA296" s="92">
        <f t="shared" si="44"/>
        <v>0.98834926037439452</v>
      </c>
      <c r="AB296" s="92">
        <f t="shared" si="45"/>
        <v>0.89578801661063867</v>
      </c>
      <c r="AC296" s="92">
        <f t="shared" si="46"/>
        <v>1.3098854872633794</v>
      </c>
      <c r="AD296" s="92"/>
      <c r="AE296" s="95">
        <f t="shared" si="47"/>
        <v>45692</v>
      </c>
      <c r="AF296" s="93">
        <f>(_xll.SNL.Clients.Office.Excel.Functions.SPG(AF$2, "IQ_Common_div_declared", "FQ0", $A296)*4)/B296</f>
        <v>8.063838723225536E-2</v>
      </c>
      <c r="AG296" s="93">
        <f>(_xll.SNL.Clients.Office.Excel.Functions.SPG(AG$2, "IQ_Common_div_declared", "FQ0", $A296)*4)/C296</f>
        <v>9.166666666666666E-2</v>
      </c>
      <c r="AH296" s="93">
        <f>(_xll.SNL.Clients.Office.Excel.Functions.SPG(AH$2, "IQ_Common_div_declared", "FQ0", $A296)*4)/D296</f>
        <v>9.9553286534779836E-2</v>
      </c>
      <c r="AI296" s="93">
        <f>(_xll.SNL.Clients.Office.Excel.Functions.SPG(AI$2, "IQ_Common_div_declared", "FQ0", $A296)*4)/E296</f>
        <v>9.8013245033112581E-2</v>
      </c>
      <c r="AJ296" s="93">
        <f>(_xll.SNL.Clients.Office.Excel.Functions.SPG(AJ$2, "IQ_Common_div_declared", "FQ0", $A296)*4)/F296</f>
        <v>0.15011037527593818</v>
      </c>
      <c r="AK296" s="93">
        <f>(_xll.SNL.Clients.Office.Excel.Functions.SPG(AK$2, "IQ_Common_div_declared", "FQ0", $A296)*4)/G296</f>
        <v>9.2774308652988399E-2</v>
      </c>
    </row>
    <row r="297" spans="1:37" x14ac:dyDescent="0.25">
      <c r="A297" s="66">
        <f t="shared" si="48"/>
        <v>45691</v>
      </c>
      <c r="B297" s="71">
        <v>23.8</v>
      </c>
      <c r="C297" s="71">
        <v>33.72</v>
      </c>
      <c r="D297" s="71">
        <v>15.73</v>
      </c>
      <c r="E297" s="71">
        <v>15.08</v>
      </c>
      <c r="F297" s="71">
        <v>9.11</v>
      </c>
      <c r="G297" s="71">
        <v>22.37</v>
      </c>
      <c r="H297" s="71"/>
      <c r="I297" s="71">
        <v>17.5</v>
      </c>
      <c r="J297" s="72">
        <v>4.2599999999999999E-2</v>
      </c>
      <c r="K297" s="72">
        <v>4.2800000000000005E-2</v>
      </c>
      <c r="L297" s="72">
        <v>4.3200115104232717E-2</v>
      </c>
      <c r="M297" s="72">
        <v>4.2599999999999999E-2</v>
      </c>
      <c r="N297" s="70">
        <f>_xll.SNL.Clients.Office.Excel.Functions.SPG(N$2, "SP_RATE_VALUE", $A297)/100</f>
        <v>4.2800000000000005E-2</v>
      </c>
      <c r="O297" s="72"/>
      <c r="P297" s="67">
        <f>_xll.SNL.Clients.Office.Excel.Functions.SPG(P$2, "IQ_BVPS", "FQ0", $A297)</f>
        <v>19.771999999999998</v>
      </c>
      <c r="Q297" s="67">
        <f>_xll.SNL.Clients.Office.Excel.Functions.SPG(Q$2, "IQ_BVPS", "FQ0", $A297)</f>
        <v>27.271000000000001</v>
      </c>
      <c r="R297" s="67">
        <f>_xll.SNL.Clients.Office.Excel.Functions.SPG(R$2, "IQ_BVPS", "FQ0", $A297)</f>
        <v>15.191000000000001</v>
      </c>
      <c r="S297" s="67">
        <f>_xll.SNL.Clients.Office.Excel.Functions.SPG(S$2, "IQ_BVPS", "FQ0", $A297)</f>
        <v>15.278</v>
      </c>
      <c r="T297" s="67">
        <f>_xll.SNL.Clients.Office.Excel.Functions.SPG(T$2, "IQ_BVPS", "FQ0", $A297)</f>
        <v>10.114000000000001</v>
      </c>
      <c r="U297" s="67">
        <f>_xll.SNL.Clients.Office.Excel.Functions.SPG(U$2, "IQ_BVPS", "FQ0", $A297)</f>
        <v>17.116</v>
      </c>
      <c r="V297" s="67"/>
      <c r="W297" s="66">
        <f t="shared" si="40"/>
        <v>45691</v>
      </c>
      <c r="X297" s="92">
        <f t="shared" si="41"/>
        <v>1.2037224357677525</v>
      </c>
      <c r="Y297" s="92">
        <f t="shared" si="42"/>
        <v>1.2364783102929851</v>
      </c>
      <c r="Z297" s="92">
        <f t="shared" si="43"/>
        <v>1.0354815351194786</v>
      </c>
      <c r="AA297" s="92">
        <f t="shared" si="44"/>
        <v>0.987040188506349</v>
      </c>
      <c r="AB297" s="92">
        <f t="shared" si="45"/>
        <v>0.90073165908641473</v>
      </c>
      <c r="AC297" s="92">
        <f t="shared" si="46"/>
        <v>1.3069642439822389</v>
      </c>
      <c r="AD297" s="92"/>
      <c r="AE297" s="95">
        <f t="shared" si="47"/>
        <v>45691</v>
      </c>
      <c r="AF297" s="93">
        <f>(_xll.SNL.Clients.Office.Excel.Functions.SPG(AF$2, "IQ_Common_div_declared", "FQ0", $A297)*4)/B297</f>
        <v>8.0672268907563016E-2</v>
      </c>
      <c r="AG297" s="93">
        <f>(_xll.SNL.Clients.Office.Excel.Functions.SPG(AG$2, "IQ_Common_div_declared", "FQ0", $A297)*4)/C297</f>
        <v>9.1340450771055764E-2</v>
      </c>
      <c r="AH297" s="93">
        <f>(_xll.SNL.Clients.Office.Excel.Functions.SPG(AH$2, "IQ_Common_div_declared", "FQ0", $A297)*4)/D297</f>
        <v>9.9173553719008267E-2</v>
      </c>
      <c r="AI297" s="93">
        <f>(_xll.SNL.Clients.Office.Excel.Functions.SPG(AI$2, "IQ_Common_div_declared", "FQ0", $A297)*4)/E297</f>
        <v>9.8143236074270557E-2</v>
      </c>
      <c r="AJ297" s="93">
        <f>(_xll.SNL.Clients.Office.Excel.Functions.SPG(AJ$2, "IQ_Common_div_declared", "FQ0", $A297)*4)/F297</f>
        <v>0.14928649835345775</v>
      </c>
      <c r="AK297" s="93">
        <f>(_xll.SNL.Clients.Office.Excel.Functions.SPG(AK$2, "IQ_Common_div_declared", "FQ0", $A297)*4)/G297</f>
        <v>9.2981671881984806E-2</v>
      </c>
    </row>
    <row r="298" spans="1:37" x14ac:dyDescent="0.25">
      <c r="A298" s="66">
        <f t="shared" si="48"/>
        <v>45688</v>
      </c>
      <c r="B298" s="71">
        <v>23.67</v>
      </c>
      <c r="C298" s="71">
        <v>33.57</v>
      </c>
      <c r="D298" s="71">
        <v>15.73</v>
      </c>
      <c r="E298" s="71">
        <v>15.11</v>
      </c>
      <c r="F298" s="71">
        <v>9.2100000000000009</v>
      </c>
      <c r="G298" s="71">
        <v>22.38</v>
      </c>
      <c r="H298" s="71"/>
      <c r="I298" s="71">
        <v>17.510000000000002</v>
      </c>
      <c r="J298" s="72">
        <v>4.2199999999999994E-2</v>
      </c>
      <c r="K298" s="72">
        <v>4.2699999999999995E-2</v>
      </c>
      <c r="L298" s="72">
        <v>4.3700719746630812E-2</v>
      </c>
      <c r="M298" s="72">
        <v>4.2199999999999994E-2</v>
      </c>
      <c r="N298" s="70">
        <f>_xll.SNL.Clients.Office.Excel.Functions.SPG(N$2, "SP_RATE_VALUE", $A298)/100</f>
        <v>4.2699999999999995E-2</v>
      </c>
      <c r="O298" s="72"/>
      <c r="P298" s="67">
        <f>_xll.SNL.Clients.Office.Excel.Functions.SPG(P$2, "IQ_BVPS", "FQ0", $A298)</f>
        <v>19.771999999999998</v>
      </c>
      <c r="Q298" s="67">
        <f>_xll.SNL.Clients.Office.Excel.Functions.SPG(Q$2, "IQ_BVPS", "FQ0", $A298)</f>
        <v>27.271000000000001</v>
      </c>
      <c r="R298" s="67">
        <f>_xll.SNL.Clients.Office.Excel.Functions.SPG(R$2, "IQ_BVPS", "FQ0", $A298)</f>
        <v>15.191000000000001</v>
      </c>
      <c r="S298" s="67">
        <f>_xll.SNL.Clients.Office.Excel.Functions.SPG(S$2, "IQ_BVPS", "FQ0", $A298)</f>
        <v>15.278</v>
      </c>
      <c r="T298" s="67">
        <f>_xll.SNL.Clients.Office.Excel.Functions.SPG(T$2, "IQ_BVPS", "FQ0", $A298)</f>
        <v>10.114000000000001</v>
      </c>
      <c r="U298" s="67">
        <f>_xll.SNL.Clients.Office.Excel.Functions.SPG(U$2, "IQ_BVPS", "FQ0", $A298)</f>
        <v>17.116</v>
      </c>
      <c r="V298" s="67"/>
      <c r="W298" s="66">
        <f t="shared" si="40"/>
        <v>45688</v>
      </c>
      <c r="X298" s="92">
        <f t="shared" si="41"/>
        <v>1.1971474812866683</v>
      </c>
      <c r="Y298" s="92">
        <f t="shared" si="42"/>
        <v>1.2309779619375893</v>
      </c>
      <c r="Z298" s="92">
        <f t="shared" si="43"/>
        <v>1.0354815351194786</v>
      </c>
      <c r="AA298" s="92">
        <f t="shared" si="44"/>
        <v>0.98900379630841728</v>
      </c>
      <c r="AB298" s="92">
        <f t="shared" si="45"/>
        <v>0.91061894403796717</v>
      </c>
      <c r="AC298" s="92">
        <f t="shared" si="46"/>
        <v>1.3075484926384668</v>
      </c>
      <c r="AD298" s="92"/>
      <c r="AE298" s="95">
        <f t="shared" si="47"/>
        <v>45688</v>
      </c>
      <c r="AF298" s="93">
        <f>(_xll.SNL.Clients.Office.Excel.Functions.SPG(AF$2, "IQ_Common_div_declared", "FQ0", $A298)*4)/B298</f>
        <v>8.1115335868187574E-2</v>
      </c>
      <c r="AG298" s="93">
        <f>(_xll.SNL.Clients.Office.Excel.Functions.SPG(AG$2, "IQ_Common_div_declared", "FQ0", $A298)*4)/C298</f>
        <v>9.1748585046172185E-2</v>
      </c>
      <c r="AH298" s="93">
        <f>(_xll.SNL.Clients.Office.Excel.Functions.SPG(AH$2, "IQ_Common_div_declared", "FQ0", $A298)*4)/D298</f>
        <v>9.9173553719008267E-2</v>
      </c>
      <c r="AI298" s="93">
        <f>(_xll.SNL.Clients.Office.Excel.Functions.SPG(AI$2, "IQ_Common_div_declared", "FQ0", $A298)*4)/E298</f>
        <v>9.7948378557246862E-2</v>
      </c>
      <c r="AJ298" s="93">
        <f>(_xll.SNL.Clients.Office.Excel.Functions.SPG(AJ$2, "IQ_Common_div_declared", "FQ0", $A298)*4)/F298</f>
        <v>0.1476655808903366</v>
      </c>
      <c r="AK298" s="93">
        <f>(_xll.SNL.Clients.Office.Excel.Functions.SPG(AK$2, "IQ_Common_div_declared", "FQ0", $A298)*4)/G298</f>
        <v>9.2940125111706892E-2</v>
      </c>
    </row>
    <row r="299" spans="1:37" x14ac:dyDescent="0.25">
      <c r="A299" s="66">
        <f t="shared" si="48"/>
        <v>45687</v>
      </c>
      <c r="B299" s="71">
        <v>23.42</v>
      </c>
      <c r="C299" s="71">
        <v>33.08</v>
      </c>
      <c r="D299" s="71">
        <v>15.64</v>
      </c>
      <c r="E299" s="71">
        <v>15.05</v>
      </c>
      <c r="F299" s="71">
        <v>9.18</v>
      </c>
      <c r="G299" s="71">
        <v>22.28</v>
      </c>
      <c r="H299" s="71"/>
      <c r="I299" s="71">
        <v>17.38</v>
      </c>
      <c r="J299" s="72">
        <v>4.1799999999999997E-2</v>
      </c>
      <c r="K299" s="72">
        <v>4.24E-2</v>
      </c>
      <c r="L299" s="72">
        <v>4.3601036866321108E-2</v>
      </c>
      <c r="M299" s="72">
        <v>4.1799999999999997E-2</v>
      </c>
      <c r="N299" s="70">
        <f>_xll.SNL.Clients.Office.Excel.Functions.SPG(N$2, "SP_RATE_VALUE", $A299)/100</f>
        <v>4.24E-2</v>
      </c>
      <c r="O299" s="72"/>
      <c r="P299" s="67">
        <f>_xll.SNL.Clients.Office.Excel.Functions.SPG(P$2, "IQ_BVPS", "FQ0", $A299)</f>
        <v>19.771999999999998</v>
      </c>
      <c r="Q299" s="67">
        <f>_xll.SNL.Clients.Office.Excel.Functions.SPG(Q$2, "IQ_BVPS", "FQ0", $A299)</f>
        <v>27.271000000000001</v>
      </c>
      <c r="R299" s="67">
        <f>_xll.SNL.Clients.Office.Excel.Functions.SPG(R$2, "IQ_BVPS", "FQ0", $A299)</f>
        <v>15.191000000000001</v>
      </c>
      <c r="S299" s="67">
        <f>_xll.SNL.Clients.Office.Excel.Functions.SPG(S$2, "IQ_BVPS", "FQ0", $A299)</f>
        <v>15.278</v>
      </c>
      <c r="T299" s="67">
        <f>_xll.SNL.Clients.Office.Excel.Functions.SPG(T$2, "IQ_BVPS", "FQ0", $A299)</f>
        <v>10.114000000000001</v>
      </c>
      <c r="U299" s="67">
        <f>_xll.SNL.Clients.Office.Excel.Functions.SPG(U$2, "IQ_BVPS", "FQ0", $A299)</f>
        <v>17.116</v>
      </c>
      <c r="V299" s="67"/>
      <c r="W299" s="66">
        <f t="shared" si="40"/>
        <v>45687</v>
      </c>
      <c r="X299" s="92">
        <f t="shared" si="41"/>
        <v>1.1845033380538137</v>
      </c>
      <c r="Y299" s="92">
        <f t="shared" si="42"/>
        <v>1.2130101573099628</v>
      </c>
      <c r="Z299" s="92">
        <f t="shared" si="43"/>
        <v>1.0295569745243893</v>
      </c>
      <c r="AA299" s="92">
        <f t="shared" si="44"/>
        <v>0.98507658070428072</v>
      </c>
      <c r="AB299" s="92">
        <f t="shared" si="45"/>
        <v>0.90765275855250138</v>
      </c>
      <c r="AC299" s="92">
        <f t="shared" si="46"/>
        <v>1.301706006076186</v>
      </c>
      <c r="AD299" s="92"/>
      <c r="AE299" s="95">
        <f t="shared" si="47"/>
        <v>45687</v>
      </c>
      <c r="AF299" s="93">
        <f>(_xll.SNL.Clients.Office.Excel.Functions.SPG(AF$2, "IQ_Common_div_declared", "FQ0", $A299)*4)/B299</f>
        <v>8.1981212638770271E-2</v>
      </c>
      <c r="AG299" s="93">
        <f>(_xll.SNL.Clients.Office.Excel.Functions.SPG(AG$2, "IQ_Common_div_declared", "FQ0", $A299)*4)/C299</f>
        <v>9.3107617896009687E-2</v>
      </c>
      <c r="AH299" s="93">
        <f>(_xll.SNL.Clients.Office.Excel.Functions.SPG(AH$2, "IQ_Common_div_declared", "FQ0", $A299)*4)/D299</f>
        <v>9.9744245524296671E-2</v>
      </c>
      <c r="AI299" s="93">
        <f>(_xll.SNL.Clients.Office.Excel.Functions.SPG(AI$2, "IQ_Common_div_declared", "FQ0", $A299)*4)/E299</f>
        <v>9.8338870431893682E-2</v>
      </c>
      <c r="AJ299" s="93">
        <f>(_xll.SNL.Clients.Office.Excel.Functions.SPG(AJ$2, "IQ_Common_div_declared", "FQ0", $A299)*4)/F299</f>
        <v>0.14814814814814817</v>
      </c>
      <c r="AK299" s="93">
        <f>(_xll.SNL.Clients.Office.Excel.Functions.SPG(AK$2, "IQ_Common_div_declared", "FQ0", $A299)*4)/G299</f>
        <v>9.33572710951526E-2</v>
      </c>
    </row>
    <row r="300" spans="1:37" x14ac:dyDescent="0.25">
      <c r="A300" s="66">
        <f t="shared" si="48"/>
        <v>45686</v>
      </c>
      <c r="B300" s="71">
        <v>23.18</v>
      </c>
      <c r="C300" s="71">
        <v>32.86</v>
      </c>
      <c r="D300" s="71">
        <v>15.45</v>
      </c>
      <c r="E300" s="71">
        <v>14.94</v>
      </c>
      <c r="F300" s="71">
        <v>8.86</v>
      </c>
      <c r="G300" s="71">
        <v>21.94</v>
      </c>
      <c r="H300" s="71"/>
      <c r="I300" s="71">
        <v>17.21</v>
      </c>
      <c r="J300" s="72">
        <v>4.2099999999999999E-2</v>
      </c>
      <c r="K300" s="72">
        <v>4.2699999999999995E-2</v>
      </c>
      <c r="L300" s="72">
        <v>4.3901036567770335E-2</v>
      </c>
      <c r="M300" s="72">
        <v>4.2099999999999999E-2</v>
      </c>
      <c r="N300" s="70">
        <f>_xll.SNL.Clients.Office.Excel.Functions.SPG(N$2, "SP_RATE_VALUE", $A300)/100</f>
        <v>4.2699999999999995E-2</v>
      </c>
      <c r="O300" s="72"/>
      <c r="P300" s="67">
        <f>_xll.SNL.Clients.Office.Excel.Functions.SPG(P$2, "IQ_BVPS", "FQ0", $A300)</f>
        <v>19.771999999999998</v>
      </c>
      <c r="Q300" s="67">
        <f>_xll.SNL.Clients.Office.Excel.Functions.SPG(Q$2, "IQ_BVPS", "FQ0", $A300)</f>
        <v>27.271000000000001</v>
      </c>
      <c r="R300" s="67">
        <f>_xll.SNL.Clients.Office.Excel.Functions.SPG(R$2, "IQ_BVPS", "FQ0", $A300)</f>
        <v>15.191000000000001</v>
      </c>
      <c r="S300" s="67">
        <f>_xll.SNL.Clients.Office.Excel.Functions.SPG(S$2, "IQ_BVPS", "FQ0", $A300)</f>
        <v>15.278</v>
      </c>
      <c r="T300" s="67">
        <f>_xll.SNL.Clients.Office.Excel.Functions.SPG(T$2, "IQ_BVPS", "FQ0", $A300)</f>
        <v>10.114000000000001</v>
      </c>
      <c r="U300" s="67">
        <f>_xll.SNL.Clients.Office.Excel.Functions.SPG(U$2, "IQ_BVPS", "FQ0", $A300)</f>
        <v>17.116</v>
      </c>
      <c r="V300" s="67"/>
      <c r="W300" s="66">
        <f t="shared" si="40"/>
        <v>45686</v>
      </c>
      <c r="X300" s="92">
        <f t="shared" si="41"/>
        <v>1.1723649605502733</v>
      </c>
      <c r="Y300" s="92">
        <f t="shared" si="42"/>
        <v>1.204942979722049</v>
      </c>
      <c r="Z300" s="92">
        <f t="shared" si="43"/>
        <v>1.0170495688236454</v>
      </c>
      <c r="AA300" s="92">
        <f t="shared" si="44"/>
        <v>0.97787668543003003</v>
      </c>
      <c r="AB300" s="92">
        <f t="shared" si="45"/>
        <v>0.876013446707534</v>
      </c>
      <c r="AC300" s="92">
        <f t="shared" si="46"/>
        <v>1.281841551764431</v>
      </c>
      <c r="AD300" s="92"/>
      <c r="AE300" s="95">
        <f t="shared" si="47"/>
        <v>45686</v>
      </c>
      <c r="AF300" s="93">
        <f>(_xll.SNL.Clients.Office.Excel.Functions.SPG(AF$2, "IQ_Common_div_declared", "FQ0", $A300)*4)/B300</f>
        <v>8.2830025884383082E-2</v>
      </c>
      <c r="AG300" s="93">
        <f>(_xll.SNL.Clients.Office.Excel.Functions.SPG(AG$2, "IQ_Common_div_declared", "FQ0", $A300)*4)/C300</f>
        <v>9.3730979914790027E-2</v>
      </c>
      <c r="AH300" s="93">
        <f>(_xll.SNL.Clients.Office.Excel.Functions.SPG(AH$2, "IQ_Common_div_declared", "FQ0", $A300)*4)/D300</f>
        <v>0.10097087378640777</v>
      </c>
      <c r="AI300" s="93">
        <f>(_xll.SNL.Clients.Office.Excel.Functions.SPG(AI$2, "IQ_Common_div_declared", "FQ0", $A300)*4)/E300</f>
        <v>9.906291834002677E-2</v>
      </c>
      <c r="AJ300" s="93">
        <f>(_xll.SNL.Clients.Office.Excel.Functions.SPG(AJ$2, "IQ_Common_div_declared", "FQ0", $A300)*4)/F300</f>
        <v>0.15349887133182846</v>
      </c>
      <c r="AK300" s="93">
        <f>(_xll.SNL.Clients.Office.Excel.Functions.SPG(AK$2, "IQ_Common_div_declared", "FQ0", $A300)*4)/G300</f>
        <v>9.4804010938924335E-2</v>
      </c>
    </row>
    <row r="301" spans="1:37" x14ac:dyDescent="0.25">
      <c r="A301" s="66">
        <f t="shared" si="48"/>
        <v>45685</v>
      </c>
      <c r="B301" s="71">
        <v>23.54</v>
      </c>
      <c r="C301" s="71">
        <v>32.99</v>
      </c>
      <c r="D301" s="71">
        <v>15.75</v>
      </c>
      <c r="E301" s="71">
        <v>15.04</v>
      </c>
      <c r="F301" s="71">
        <v>9.3000000000000007</v>
      </c>
      <c r="G301" s="71">
        <v>22.11</v>
      </c>
      <c r="H301" s="71"/>
      <c r="I301" s="71">
        <v>17.36</v>
      </c>
      <c r="J301" s="72">
        <v>4.1900000000000007E-2</v>
      </c>
      <c r="K301" s="72">
        <v>4.2500000000000003E-2</v>
      </c>
      <c r="L301" s="72">
        <v>4.3701036766785162E-2</v>
      </c>
      <c r="M301" s="72">
        <v>4.1900000000000007E-2</v>
      </c>
      <c r="N301" s="70">
        <f>_xll.SNL.Clients.Office.Excel.Functions.SPG(N$2, "SP_RATE_VALUE", $A301)/100</f>
        <v>4.2500000000000003E-2</v>
      </c>
      <c r="O301" s="72"/>
      <c r="P301" s="67">
        <f>_xll.SNL.Clients.Office.Excel.Functions.SPG(P$2, "IQ_BVPS", "FQ0", $A301)</f>
        <v>19.771999999999998</v>
      </c>
      <c r="Q301" s="67">
        <f>_xll.SNL.Clients.Office.Excel.Functions.SPG(Q$2, "IQ_BVPS", "FQ0", $A301)</f>
        <v>27.271000000000001</v>
      </c>
      <c r="R301" s="67">
        <f>_xll.SNL.Clients.Office.Excel.Functions.SPG(R$2, "IQ_BVPS", "FQ0", $A301)</f>
        <v>15.191000000000001</v>
      </c>
      <c r="S301" s="67">
        <f>_xll.SNL.Clients.Office.Excel.Functions.SPG(S$2, "IQ_BVPS", "FQ0", $A301)</f>
        <v>15.278</v>
      </c>
      <c r="T301" s="67">
        <f>_xll.SNL.Clients.Office.Excel.Functions.SPG(T$2, "IQ_BVPS", "FQ0", $A301)</f>
        <v>10.114000000000001</v>
      </c>
      <c r="U301" s="67">
        <f>_xll.SNL.Clients.Office.Excel.Functions.SPG(U$2, "IQ_BVPS", "FQ0", $A301)</f>
        <v>17.116</v>
      </c>
      <c r="V301" s="67"/>
      <c r="W301" s="66">
        <f t="shared" si="40"/>
        <v>45685</v>
      </c>
      <c r="X301" s="92">
        <f t="shared" si="41"/>
        <v>1.1905725268055838</v>
      </c>
      <c r="Y301" s="92">
        <f t="shared" si="42"/>
        <v>1.2097099482967255</v>
      </c>
      <c r="Z301" s="92">
        <f t="shared" si="43"/>
        <v>1.0367981041406096</v>
      </c>
      <c r="AA301" s="92">
        <f t="shared" si="44"/>
        <v>0.98442204477025785</v>
      </c>
      <c r="AB301" s="92">
        <f t="shared" si="45"/>
        <v>0.9195175004943642</v>
      </c>
      <c r="AC301" s="92">
        <f t="shared" si="46"/>
        <v>1.2917737789203085</v>
      </c>
      <c r="AD301" s="92"/>
      <c r="AE301" s="95">
        <f t="shared" si="47"/>
        <v>45685</v>
      </c>
      <c r="AF301" s="93">
        <f>(_xll.SNL.Clients.Office.Excel.Functions.SPG(AF$2, "IQ_Common_div_declared", "FQ0", $A301)*4)/B301</f>
        <v>8.1563296516567546E-2</v>
      </c>
      <c r="AG301" s="93">
        <f>(_xll.SNL.Clients.Office.Excel.Functions.SPG(AG$2, "IQ_Common_div_declared", "FQ0", $A301)*4)/C301</f>
        <v>9.3361624734768112E-2</v>
      </c>
      <c r="AH301" s="93">
        <f>(_xll.SNL.Clients.Office.Excel.Functions.SPG(AH$2, "IQ_Common_div_declared", "FQ0", $A301)*4)/D301</f>
        <v>9.9047619047619051E-2</v>
      </c>
      <c r="AI301" s="93">
        <f>(_xll.SNL.Clients.Office.Excel.Functions.SPG(AI$2, "IQ_Common_div_declared", "FQ0", $A301)*4)/E301</f>
        <v>9.8404255319148939E-2</v>
      </c>
      <c r="AJ301" s="93">
        <f>(_xll.SNL.Clients.Office.Excel.Functions.SPG(AJ$2, "IQ_Common_div_declared", "FQ0", $A301)*4)/F301</f>
        <v>0.14623655913978495</v>
      </c>
      <c r="AK301" s="93">
        <f>(_xll.SNL.Clients.Office.Excel.Functions.SPG(AK$2, "IQ_Common_div_declared", "FQ0", $A301)*4)/G301</f>
        <v>9.4075079149706017E-2</v>
      </c>
    </row>
    <row r="302" spans="1:37" x14ac:dyDescent="0.25">
      <c r="A302" s="66">
        <f t="shared" si="48"/>
        <v>45684</v>
      </c>
      <c r="B302" s="71">
        <v>23.3</v>
      </c>
      <c r="C302" s="71">
        <v>33</v>
      </c>
      <c r="D302" s="71">
        <v>15.59</v>
      </c>
      <c r="E302" s="71">
        <v>14.84</v>
      </c>
      <c r="F302" s="71">
        <v>9.23</v>
      </c>
      <c r="G302" s="71">
        <v>22.04</v>
      </c>
      <c r="H302" s="71"/>
      <c r="I302" s="71">
        <v>17.260000000000002</v>
      </c>
      <c r="J302" s="72">
        <v>4.1700000000000001E-2</v>
      </c>
      <c r="K302" s="72">
        <v>4.24E-2</v>
      </c>
      <c r="L302" s="72">
        <v>4.3801411470931528E-2</v>
      </c>
      <c r="M302" s="72">
        <v>4.1700000000000001E-2</v>
      </c>
      <c r="N302" s="70">
        <f>_xll.SNL.Clients.Office.Excel.Functions.SPG(N$2, "SP_RATE_VALUE", $A302)/100</f>
        <v>4.24E-2</v>
      </c>
      <c r="O302" s="72"/>
      <c r="P302" s="67">
        <f>_xll.SNL.Clients.Office.Excel.Functions.SPG(P$2, "IQ_BVPS", "FQ0", $A302)</f>
        <v>19.771999999999998</v>
      </c>
      <c r="Q302" s="67">
        <f>_xll.SNL.Clients.Office.Excel.Functions.SPG(Q$2, "IQ_BVPS", "FQ0", $A302)</f>
        <v>27.271000000000001</v>
      </c>
      <c r="R302" s="67">
        <f>_xll.SNL.Clients.Office.Excel.Functions.SPG(R$2, "IQ_BVPS", "FQ0", $A302)</f>
        <v>15.191000000000001</v>
      </c>
      <c r="S302" s="67">
        <f>_xll.SNL.Clients.Office.Excel.Functions.SPG(S$2, "IQ_BVPS", "FQ0", $A302)</f>
        <v>15.278</v>
      </c>
      <c r="T302" s="67">
        <f>_xll.SNL.Clients.Office.Excel.Functions.SPG(T$2, "IQ_BVPS", "FQ0", $A302)</f>
        <v>10.114000000000001</v>
      </c>
      <c r="U302" s="67">
        <f>_xll.SNL.Clients.Office.Excel.Functions.SPG(U$2, "IQ_BVPS", "FQ0", $A302)</f>
        <v>17.116</v>
      </c>
      <c r="V302" s="67"/>
      <c r="W302" s="66">
        <f t="shared" si="40"/>
        <v>45684</v>
      </c>
      <c r="X302" s="92">
        <f t="shared" si="41"/>
        <v>1.1784341493020434</v>
      </c>
      <c r="Y302" s="92">
        <f t="shared" si="42"/>
        <v>1.2100766381870851</v>
      </c>
      <c r="Z302" s="92">
        <f t="shared" si="43"/>
        <v>1.026265551971562</v>
      </c>
      <c r="AA302" s="92">
        <f t="shared" si="44"/>
        <v>0.97133132608980233</v>
      </c>
      <c r="AB302" s="92">
        <f t="shared" si="45"/>
        <v>0.91259640102827766</v>
      </c>
      <c r="AC302" s="92">
        <f t="shared" si="46"/>
        <v>1.2876840383267119</v>
      </c>
      <c r="AD302" s="92"/>
      <c r="AE302" s="95">
        <f t="shared" si="47"/>
        <v>45684</v>
      </c>
      <c r="AF302" s="93">
        <f>(_xll.SNL.Clients.Office.Excel.Functions.SPG(AF$2, "IQ_Common_div_declared", "FQ0", $A302)*4)/B302</f>
        <v>8.2403433476394838E-2</v>
      </c>
      <c r="AG302" s="93">
        <f>(_xll.SNL.Clients.Office.Excel.Functions.SPG(AG$2, "IQ_Common_div_declared", "FQ0", $A302)*4)/C302</f>
        <v>9.3333333333333338E-2</v>
      </c>
      <c r="AH302" s="93">
        <f>(_xll.SNL.Clients.Office.Excel.Functions.SPG(AH$2, "IQ_Common_div_declared", "FQ0", $A302)*4)/D302</f>
        <v>0.10006414368184734</v>
      </c>
      <c r="AI302" s="93">
        <f>(_xll.SNL.Clients.Office.Excel.Functions.SPG(AI$2, "IQ_Common_div_declared", "FQ0", $A302)*4)/E302</f>
        <v>9.9730458221024262E-2</v>
      </c>
      <c r="AJ302" s="93">
        <f>(_xll.SNL.Clients.Office.Excel.Functions.SPG(AJ$2, "IQ_Common_div_declared", "FQ0", $A302)*4)/F302</f>
        <v>0.14734561213434452</v>
      </c>
      <c r="AK302" s="93">
        <f>(_xll.SNL.Clients.Office.Excel.Functions.SPG(AK$2, "IQ_Common_div_declared", "FQ0", $A302)*4)/G302</f>
        <v>9.4373865698729589E-2</v>
      </c>
    </row>
    <row r="303" spans="1:37" x14ac:dyDescent="0.25">
      <c r="A303" s="66">
        <f t="shared" si="48"/>
        <v>45681</v>
      </c>
      <c r="B303" s="71">
        <v>23.43</v>
      </c>
      <c r="C303" s="71">
        <v>32.700000000000003</v>
      </c>
      <c r="D303" s="71">
        <v>15.58</v>
      </c>
      <c r="E303" s="71">
        <v>14.88</v>
      </c>
      <c r="F303" s="71">
        <v>9.36</v>
      </c>
      <c r="G303" s="71">
        <v>22.04</v>
      </c>
      <c r="H303" s="71"/>
      <c r="I303" s="71">
        <v>17.260000000000002</v>
      </c>
      <c r="J303" s="72">
        <v>4.2699999999999995E-2</v>
      </c>
      <c r="K303" s="72">
        <v>4.3299999999999998E-2</v>
      </c>
      <c r="L303" s="72">
        <v>4.4501035971184821E-2</v>
      </c>
      <c r="M303" s="72">
        <v>4.2699999999999995E-2</v>
      </c>
      <c r="N303" s="70">
        <f>_xll.SNL.Clients.Office.Excel.Functions.SPG(N$2, "SP_RATE_VALUE", $A303)/100</f>
        <v>4.3299999999999998E-2</v>
      </c>
      <c r="O303" s="72"/>
      <c r="P303" s="67">
        <f>_xll.SNL.Clients.Office.Excel.Functions.SPG(P$2, "IQ_BVPS", "FQ0", $A303)</f>
        <v>19.771999999999998</v>
      </c>
      <c r="Q303" s="67">
        <f>_xll.SNL.Clients.Office.Excel.Functions.SPG(Q$2, "IQ_BVPS", "FQ0", $A303)</f>
        <v>27.271000000000001</v>
      </c>
      <c r="R303" s="67">
        <f>_xll.SNL.Clients.Office.Excel.Functions.SPG(R$2, "IQ_BVPS", "FQ0", $A303)</f>
        <v>15.191000000000001</v>
      </c>
      <c r="S303" s="67">
        <f>_xll.SNL.Clients.Office.Excel.Functions.SPG(S$2, "IQ_BVPS", "FQ0", $A303)</f>
        <v>15.278</v>
      </c>
      <c r="T303" s="67">
        <f>_xll.SNL.Clients.Office.Excel.Functions.SPG(T$2, "IQ_BVPS", "FQ0", $A303)</f>
        <v>10.114000000000001</v>
      </c>
      <c r="U303" s="67">
        <f>_xll.SNL.Clients.Office.Excel.Functions.SPG(U$2, "IQ_BVPS", "FQ0", $A303)</f>
        <v>17.116</v>
      </c>
      <c r="V303" s="67"/>
      <c r="W303" s="66">
        <f t="shared" si="40"/>
        <v>45681</v>
      </c>
      <c r="X303" s="92">
        <f t="shared" si="41"/>
        <v>1.1850091037831276</v>
      </c>
      <c r="Y303" s="92">
        <f t="shared" si="42"/>
        <v>1.1990759414762935</v>
      </c>
      <c r="Z303" s="92">
        <f t="shared" si="43"/>
        <v>1.0256072674609966</v>
      </c>
      <c r="AA303" s="92">
        <f t="shared" si="44"/>
        <v>0.97394946982589348</v>
      </c>
      <c r="AB303" s="92">
        <f t="shared" si="45"/>
        <v>0.92544987146529545</v>
      </c>
      <c r="AC303" s="92">
        <f t="shared" si="46"/>
        <v>1.2876840383267119</v>
      </c>
      <c r="AD303" s="92"/>
      <c r="AE303" s="95">
        <f t="shared" si="47"/>
        <v>45681</v>
      </c>
      <c r="AF303" s="93">
        <f>(_xll.SNL.Clients.Office.Excel.Functions.SPG(AF$2, "IQ_Common_div_declared", "FQ0", $A303)*4)/B303</f>
        <v>8.1946222791293211E-2</v>
      </c>
      <c r="AG303" s="93">
        <f>(_xll.SNL.Clients.Office.Excel.Functions.SPG(AG$2, "IQ_Common_div_declared", "FQ0", $A303)*4)/C303</f>
        <v>9.4189602446483181E-2</v>
      </c>
      <c r="AH303" s="93">
        <f>(_xll.SNL.Clients.Office.Excel.Functions.SPG(AH$2, "IQ_Common_div_declared", "FQ0", $A303)*4)/D303</f>
        <v>0.10012836970474968</v>
      </c>
      <c r="AI303" s="93">
        <f>(_xll.SNL.Clients.Office.Excel.Functions.SPG(AI$2, "IQ_Common_div_declared", "FQ0", $A303)*4)/E303</f>
        <v>9.9462365591397844E-2</v>
      </c>
      <c r="AJ303" s="93">
        <f>(_xll.SNL.Clients.Office.Excel.Functions.SPG(AJ$2, "IQ_Common_div_declared", "FQ0", $A303)*4)/F303</f>
        <v>0.14529914529914531</v>
      </c>
      <c r="AK303" s="93">
        <f>(_xll.SNL.Clients.Office.Excel.Functions.SPG(AK$2, "IQ_Common_div_declared", "FQ0", $A303)*4)/G303</f>
        <v>9.4373865698729589E-2</v>
      </c>
    </row>
    <row r="304" spans="1:37" x14ac:dyDescent="0.25">
      <c r="A304" s="66">
        <f t="shared" si="48"/>
        <v>45680</v>
      </c>
      <c r="B304" s="71">
        <v>23.38</v>
      </c>
      <c r="C304" s="71">
        <v>32.71</v>
      </c>
      <c r="D304" s="71">
        <v>15.47</v>
      </c>
      <c r="E304" s="71">
        <v>14.79</v>
      </c>
      <c r="F304" s="71">
        <v>9.27</v>
      </c>
      <c r="G304" s="71">
        <v>22.02</v>
      </c>
      <c r="H304" s="71"/>
      <c r="I304" s="71">
        <v>17.2</v>
      </c>
      <c r="J304" s="72">
        <v>4.2900000000000001E-2</v>
      </c>
      <c r="K304" s="72">
        <v>4.3499999999999997E-2</v>
      </c>
      <c r="L304" s="72">
        <v>4.4701035772476194E-2</v>
      </c>
      <c r="M304" s="72">
        <v>4.2900000000000001E-2</v>
      </c>
      <c r="N304" s="70">
        <f>_xll.SNL.Clients.Office.Excel.Functions.SPG(N$2, "SP_RATE_VALUE", $A304)/100</f>
        <v>4.3499999999999997E-2</v>
      </c>
      <c r="O304" s="72"/>
      <c r="P304" s="67">
        <f>_xll.SNL.Clients.Office.Excel.Functions.SPG(P$2, "IQ_BVPS", "FQ0", $A304)</f>
        <v>19.771999999999998</v>
      </c>
      <c r="Q304" s="67">
        <f>_xll.SNL.Clients.Office.Excel.Functions.SPG(Q$2, "IQ_BVPS", "FQ0", $A304)</f>
        <v>27.271000000000001</v>
      </c>
      <c r="R304" s="67">
        <f>_xll.SNL.Clients.Office.Excel.Functions.SPG(R$2, "IQ_BVPS", "FQ0", $A304)</f>
        <v>15.191000000000001</v>
      </c>
      <c r="S304" s="67">
        <f>_xll.SNL.Clients.Office.Excel.Functions.SPG(S$2, "IQ_BVPS", "FQ0", $A304)</f>
        <v>15.278</v>
      </c>
      <c r="T304" s="67">
        <f>_xll.SNL.Clients.Office.Excel.Functions.SPG(T$2, "IQ_BVPS", "FQ0", $A304)</f>
        <v>10.114000000000001</v>
      </c>
      <c r="U304" s="67">
        <f>_xll.SNL.Clients.Office.Excel.Functions.SPG(U$2, "IQ_BVPS", "FQ0", $A304)</f>
        <v>17.116</v>
      </c>
      <c r="V304" s="67"/>
      <c r="W304" s="66">
        <f t="shared" si="40"/>
        <v>45680</v>
      </c>
      <c r="X304" s="92">
        <f t="shared" si="41"/>
        <v>1.1824802751365568</v>
      </c>
      <c r="Y304" s="92">
        <f t="shared" si="42"/>
        <v>1.1994426313666533</v>
      </c>
      <c r="Z304" s="92">
        <f t="shared" si="43"/>
        <v>1.0183661378447766</v>
      </c>
      <c r="AA304" s="92">
        <f t="shared" si="44"/>
        <v>0.96805864641968831</v>
      </c>
      <c r="AB304" s="92">
        <f t="shared" si="45"/>
        <v>0.91655131500889842</v>
      </c>
      <c r="AC304" s="92">
        <f t="shared" si="46"/>
        <v>1.2865155410142557</v>
      </c>
      <c r="AD304" s="92"/>
      <c r="AE304" s="95">
        <f t="shared" si="47"/>
        <v>45680</v>
      </c>
      <c r="AF304" s="93">
        <f>(_xll.SNL.Clients.Office.Excel.Functions.SPG(AF$2, "IQ_Common_div_declared", "FQ0", $A304)*4)/B304</f>
        <v>8.2121471343028232E-2</v>
      </c>
      <c r="AG304" s="93">
        <f>(_xll.SNL.Clients.Office.Excel.Functions.SPG(AG$2, "IQ_Common_div_declared", "FQ0", $A304)*4)/C304</f>
        <v>9.416080709263222E-2</v>
      </c>
      <c r="AH304" s="93">
        <f>(_xll.SNL.Clients.Office.Excel.Functions.SPG(AH$2, "IQ_Common_div_declared", "FQ0", $A304)*4)/D304</f>
        <v>0.10084033613445378</v>
      </c>
      <c r="AI304" s="93">
        <f>(_xll.SNL.Clients.Office.Excel.Functions.SPG(AI$2, "IQ_Common_div_declared", "FQ0", $A304)*4)/E304</f>
        <v>0.10006761325219743</v>
      </c>
      <c r="AJ304" s="93">
        <f>(_xll.SNL.Clients.Office.Excel.Functions.SPG(AJ$2, "IQ_Common_div_declared", "FQ0", $A304)*4)/F304</f>
        <v>0.14670981661272925</v>
      </c>
      <c r="AK304" s="93">
        <f>(_xll.SNL.Clients.Office.Excel.Functions.SPG(AK$2, "IQ_Common_div_declared", "FQ0", $A304)*4)/G304</f>
        <v>9.4459582198001824E-2</v>
      </c>
    </row>
    <row r="305" spans="1:37" x14ac:dyDescent="0.25">
      <c r="A305" s="66">
        <f t="shared" si="48"/>
        <v>45679</v>
      </c>
      <c r="B305" s="71">
        <v>23.38</v>
      </c>
      <c r="C305" s="71">
        <v>32.479999999999997</v>
      </c>
      <c r="D305" s="71">
        <v>15.42</v>
      </c>
      <c r="E305" s="71">
        <v>14.77</v>
      </c>
      <c r="F305" s="71">
        <v>9.0299999999999994</v>
      </c>
      <c r="G305" s="71">
        <v>21.89</v>
      </c>
      <c r="H305" s="71"/>
      <c r="I305" s="71">
        <v>17.2</v>
      </c>
      <c r="J305" s="72">
        <v>4.2900000000000001E-2</v>
      </c>
      <c r="K305" s="72">
        <v>4.3400000000000001E-2</v>
      </c>
      <c r="L305" s="72">
        <v>4.4400719263456123E-2</v>
      </c>
      <c r="M305" s="72">
        <v>4.2900000000000001E-2</v>
      </c>
      <c r="N305" s="70">
        <f>_xll.SNL.Clients.Office.Excel.Functions.SPG(N$2, "SP_RATE_VALUE", $A305)/100</f>
        <v>4.3400000000000001E-2</v>
      </c>
      <c r="O305" s="72"/>
      <c r="P305" s="67">
        <f>_xll.SNL.Clients.Office.Excel.Functions.SPG(P$2, "IQ_BVPS", "FQ0", $A305)</f>
        <v>19.771999999999998</v>
      </c>
      <c r="Q305" s="67">
        <f>_xll.SNL.Clients.Office.Excel.Functions.SPG(Q$2, "IQ_BVPS", "FQ0", $A305)</f>
        <v>27.271000000000001</v>
      </c>
      <c r="R305" s="67">
        <f>_xll.SNL.Clients.Office.Excel.Functions.SPG(R$2, "IQ_BVPS", "FQ0", $A305)</f>
        <v>15.191000000000001</v>
      </c>
      <c r="S305" s="67">
        <f>_xll.SNL.Clients.Office.Excel.Functions.SPG(S$2, "IQ_BVPS", "FQ0", $A305)</f>
        <v>15.278</v>
      </c>
      <c r="T305" s="67">
        <f>_xll.SNL.Clients.Office.Excel.Functions.SPG(T$2, "IQ_BVPS", "FQ0", $A305)</f>
        <v>10.114000000000001</v>
      </c>
      <c r="U305" s="67">
        <f>_xll.SNL.Clients.Office.Excel.Functions.SPG(U$2, "IQ_BVPS", "FQ0", $A305)</f>
        <v>17.116</v>
      </c>
      <c r="V305" s="67"/>
      <c r="W305" s="66">
        <f t="shared" si="40"/>
        <v>45679</v>
      </c>
      <c r="X305" s="92">
        <f t="shared" si="41"/>
        <v>1.1824802751365568</v>
      </c>
      <c r="Y305" s="92">
        <f t="shared" si="42"/>
        <v>1.1910087638883795</v>
      </c>
      <c r="Z305" s="92">
        <f t="shared" si="43"/>
        <v>1.015074715291949</v>
      </c>
      <c r="AA305" s="92">
        <f t="shared" si="44"/>
        <v>0.96674957455164279</v>
      </c>
      <c r="AB305" s="92">
        <f t="shared" si="45"/>
        <v>0.89282183112517288</v>
      </c>
      <c r="AC305" s="92">
        <f t="shared" si="46"/>
        <v>1.2789203084832905</v>
      </c>
      <c r="AD305" s="92"/>
      <c r="AE305" s="95">
        <f t="shared" si="47"/>
        <v>45679</v>
      </c>
      <c r="AF305" s="93">
        <f>(_xll.SNL.Clients.Office.Excel.Functions.SPG(AF$2, "IQ_Common_div_declared", "FQ0", $A305)*4)/B305</f>
        <v>8.2121471343028232E-2</v>
      </c>
      <c r="AG305" s="93">
        <f>(_xll.SNL.Clients.Office.Excel.Functions.SPG(AG$2, "IQ_Common_div_declared", "FQ0", $A305)*4)/C305</f>
        <v>9.4827586206896561E-2</v>
      </c>
      <c r="AH305" s="93">
        <f>(_xll.SNL.Clients.Office.Excel.Functions.SPG(AH$2, "IQ_Common_div_declared", "FQ0", $A305)*4)/D305</f>
        <v>0.10116731517509728</v>
      </c>
      <c r="AI305" s="93">
        <f>(_xll.SNL.Clients.Office.Excel.Functions.SPG(AI$2, "IQ_Common_div_declared", "FQ0", $A305)*4)/E305</f>
        <v>0.1002031144211239</v>
      </c>
      <c r="AJ305" s="93">
        <f>(_xll.SNL.Clients.Office.Excel.Functions.SPG(AJ$2, "IQ_Common_div_declared", "FQ0", $A305)*4)/F305</f>
        <v>0.15060908084163901</v>
      </c>
      <c r="AK305" s="93">
        <f>(_xll.SNL.Clients.Office.Excel.Functions.SPG(AK$2, "IQ_Common_div_declared", "FQ0", $A305)*4)/G305</f>
        <v>9.5020557332115119E-2</v>
      </c>
    </row>
    <row r="306" spans="1:37" x14ac:dyDescent="0.25">
      <c r="A306" s="66">
        <f t="shared" si="48"/>
        <v>45678</v>
      </c>
      <c r="B306" s="71">
        <v>23.37</v>
      </c>
      <c r="C306" s="71">
        <v>32.5</v>
      </c>
      <c r="D306" s="71">
        <v>15.49</v>
      </c>
      <c r="E306" s="71">
        <v>14.92</v>
      </c>
      <c r="F306" s="71">
        <v>8.9600000000000009</v>
      </c>
      <c r="G306" s="71">
        <v>22.01</v>
      </c>
      <c r="H306" s="71"/>
      <c r="I306" s="71">
        <v>17.2</v>
      </c>
      <c r="J306" s="72">
        <v>4.2900000000000001E-2</v>
      </c>
      <c r="K306" s="72">
        <v>4.3299999999999998E-2</v>
      </c>
      <c r="L306" s="72">
        <v>4.4100460313900802E-2</v>
      </c>
      <c r="M306" s="72">
        <v>4.2900000000000001E-2</v>
      </c>
      <c r="N306" s="70">
        <f>_xll.SNL.Clients.Office.Excel.Functions.SPG(N$2, "SP_RATE_VALUE", $A306)/100</f>
        <v>4.3299999999999998E-2</v>
      </c>
      <c r="O306" s="72"/>
      <c r="P306" s="67">
        <f>_xll.SNL.Clients.Office.Excel.Functions.SPG(P$2, "IQ_BVPS", "FQ0", $A306)</f>
        <v>19.771999999999998</v>
      </c>
      <c r="Q306" s="67">
        <f>_xll.SNL.Clients.Office.Excel.Functions.SPG(Q$2, "IQ_BVPS", "FQ0", $A306)</f>
        <v>27.271000000000001</v>
      </c>
      <c r="R306" s="67">
        <f>_xll.SNL.Clients.Office.Excel.Functions.SPG(R$2, "IQ_BVPS", "FQ0", $A306)</f>
        <v>15.191000000000001</v>
      </c>
      <c r="S306" s="67">
        <f>_xll.SNL.Clients.Office.Excel.Functions.SPG(S$2, "IQ_BVPS", "FQ0", $A306)</f>
        <v>15.278</v>
      </c>
      <c r="T306" s="67">
        <f>_xll.SNL.Clients.Office.Excel.Functions.SPG(T$2, "IQ_BVPS", "FQ0", $A306)</f>
        <v>10.114000000000001</v>
      </c>
      <c r="U306" s="67">
        <f>_xll.SNL.Clients.Office.Excel.Functions.SPG(U$2, "IQ_BVPS", "FQ0", $A306)</f>
        <v>17.116</v>
      </c>
      <c r="V306" s="67"/>
      <c r="W306" s="66">
        <f t="shared" si="40"/>
        <v>45678</v>
      </c>
      <c r="X306" s="92">
        <f t="shared" si="41"/>
        <v>1.1819745094072427</v>
      </c>
      <c r="Y306" s="92">
        <f t="shared" si="42"/>
        <v>1.1917421436690989</v>
      </c>
      <c r="Z306" s="92">
        <f t="shared" si="43"/>
        <v>1.0196827068659073</v>
      </c>
      <c r="AA306" s="92">
        <f t="shared" si="44"/>
        <v>0.97656761356198452</v>
      </c>
      <c r="AB306" s="92">
        <f t="shared" si="45"/>
        <v>0.88590073165908645</v>
      </c>
      <c r="AC306" s="92">
        <f t="shared" si="46"/>
        <v>1.2859312923580277</v>
      </c>
      <c r="AD306" s="92"/>
      <c r="AE306" s="95">
        <f t="shared" si="47"/>
        <v>45678</v>
      </c>
      <c r="AF306" s="93">
        <f>(_xll.SNL.Clients.Office.Excel.Functions.SPG(AF$2, "IQ_Common_div_declared", "FQ0", $A306)*4)/B306</f>
        <v>8.2156611039794603E-2</v>
      </c>
      <c r="AG306" s="93">
        <f>(_xll.SNL.Clients.Office.Excel.Functions.SPG(AG$2, "IQ_Common_div_declared", "FQ0", $A306)*4)/C306</f>
        <v>9.4769230769230772E-2</v>
      </c>
      <c r="AH306" s="93">
        <f>(_xll.SNL.Clients.Office.Excel.Functions.SPG(AH$2, "IQ_Common_div_declared", "FQ0", $A306)*4)/D306</f>
        <v>0.10071013557133635</v>
      </c>
      <c r="AI306" s="93">
        <f>(_xll.SNL.Clients.Office.Excel.Functions.SPG(AI$2, "IQ_Common_div_declared", "FQ0", $A306)*4)/E306</f>
        <v>9.9195710455764072E-2</v>
      </c>
      <c r="AJ306" s="93">
        <f>(_xll.SNL.Clients.Office.Excel.Functions.SPG(AJ$2, "IQ_Common_div_declared", "FQ0", $A306)*4)/F306</f>
        <v>0.15178571428571427</v>
      </c>
      <c r="AK306" s="93">
        <f>(_xll.SNL.Clients.Office.Excel.Functions.SPG(AK$2, "IQ_Common_div_declared", "FQ0", $A306)*4)/G306</f>
        <v>9.4502498864152656E-2</v>
      </c>
    </row>
    <row r="307" spans="1:37" x14ac:dyDescent="0.25">
      <c r="A307" s="66">
        <f t="shared" si="48"/>
        <v>45677</v>
      </c>
      <c r="B307" s="71">
        <v>23.18</v>
      </c>
      <c r="C307" s="71">
        <v>32.590000000000003</v>
      </c>
      <c r="D307" s="71">
        <v>15.4</v>
      </c>
      <c r="E307" s="71">
        <v>14.84</v>
      </c>
      <c r="F307" s="71">
        <v>8.9499999999999993</v>
      </c>
      <c r="G307" s="71">
        <v>21.65</v>
      </c>
      <c r="H307" s="71"/>
      <c r="I307" s="71">
        <v>17.059999999999999</v>
      </c>
      <c r="J307" s="72">
        <v>4.2699999999999995E-2</v>
      </c>
      <c r="K307" s="72">
        <v>4.3299999999999998E-2</v>
      </c>
      <c r="L307" s="72">
        <v>4.4501035971184821E-2</v>
      </c>
      <c r="M307" s="72">
        <v>4.2699999999999995E-2</v>
      </c>
      <c r="N307" s="70">
        <f>_xll.SNL.Clients.Office.Excel.Functions.SPG(N$2, "SP_RATE_VALUE", $A307)/100</f>
        <v>4.3299999999999998E-2</v>
      </c>
      <c r="O307" s="72"/>
      <c r="P307" s="67">
        <f>_xll.SNL.Clients.Office.Excel.Functions.SPG(P$2, "IQ_BVPS", "FQ0", $A307)</f>
        <v>19.771999999999998</v>
      </c>
      <c r="Q307" s="67">
        <f>_xll.SNL.Clients.Office.Excel.Functions.SPG(Q$2, "IQ_BVPS", "FQ0", $A307)</f>
        <v>27.271000000000001</v>
      </c>
      <c r="R307" s="67">
        <f>_xll.SNL.Clients.Office.Excel.Functions.SPG(R$2, "IQ_BVPS", "FQ0", $A307)</f>
        <v>15.191000000000001</v>
      </c>
      <c r="S307" s="67">
        <f>_xll.SNL.Clients.Office.Excel.Functions.SPG(S$2, "IQ_BVPS", "FQ0", $A307)</f>
        <v>15.278</v>
      </c>
      <c r="T307" s="67">
        <f>_xll.SNL.Clients.Office.Excel.Functions.SPG(T$2, "IQ_BVPS", "FQ0", $A307)</f>
        <v>10.114000000000001</v>
      </c>
      <c r="U307" s="67">
        <f>_xll.SNL.Clients.Office.Excel.Functions.SPG(U$2, "IQ_BVPS", "FQ0", $A307)</f>
        <v>17.116</v>
      </c>
      <c r="V307" s="67"/>
      <c r="W307" s="66">
        <f t="shared" si="40"/>
        <v>45677</v>
      </c>
      <c r="X307" s="92">
        <f t="shared" si="41"/>
        <v>1.1723649605502733</v>
      </c>
      <c r="Y307" s="92">
        <f t="shared" si="42"/>
        <v>1.1950423526823366</v>
      </c>
      <c r="Z307" s="92">
        <f t="shared" si="43"/>
        <v>1.0137581462708183</v>
      </c>
      <c r="AA307" s="92">
        <f t="shared" si="44"/>
        <v>0.97133132608980233</v>
      </c>
      <c r="AB307" s="92">
        <f t="shared" si="45"/>
        <v>0.88491200316393104</v>
      </c>
      <c r="AC307" s="92">
        <f t="shared" si="46"/>
        <v>1.2648983407338164</v>
      </c>
      <c r="AD307" s="92"/>
      <c r="AE307" s="95">
        <f t="shared" si="47"/>
        <v>45677</v>
      </c>
      <c r="AF307" s="93">
        <f>(_xll.SNL.Clients.Office.Excel.Functions.SPG(AF$2, "IQ_Common_div_declared", "FQ0", $A307)*4)/B307</f>
        <v>8.2830025884383082E-2</v>
      </c>
      <c r="AG307" s="93">
        <f>(_xll.SNL.Clients.Office.Excel.Functions.SPG(AG$2, "IQ_Common_div_declared", "FQ0", $A307)*4)/C307</f>
        <v>9.4507517643448904E-2</v>
      </c>
      <c r="AH307" s="93">
        <f>(_xll.SNL.Clients.Office.Excel.Functions.SPG(AH$2, "IQ_Common_div_declared", "FQ0", $A307)*4)/D307</f>
        <v>0.1012987012987013</v>
      </c>
      <c r="AI307" s="93">
        <f>(_xll.SNL.Clients.Office.Excel.Functions.SPG(AI$2, "IQ_Common_div_declared", "FQ0", $A307)*4)/E307</f>
        <v>9.9730458221024262E-2</v>
      </c>
      <c r="AJ307" s="93">
        <f>(_xll.SNL.Clients.Office.Excel.Functions.SPG(AJ$2, "IQ_Common_div_declared", "FQ0", $A307)*4)/F307</f>
        <v>0.15195530726256987</v>
      </c>
      <c r="AK307" s="93">
        <f>(_xll.SNL.Clients.Office.Excel.Functions.SPG(AK$2, "IQ_Common_div_declared", "FQ0", $A307)*4)/G307</f>
        <v>9.6073903002309474E-2</v>
      </c>
    </row>
    <row r="308" spans="1:37" x14ac:dyDescent="0.25">
      <c r="A308" s="66">
        <f t="shared" si="48"/>
        <v>45674</v>
      </c>
      <c r="B308" s="71">
        <v>23.18</v>
      </c>
      <c r="C308" s="71">
        <v>32.590000000000003</v>
      </c>
      <c r="D308" s="71">
        <v>15.4</v>
      </c>
      <c r="E308" s="71">
        <v>14.84</v>
      </c>
      <c r="F308" s="71">
        <v>8.9499999999999993</v>
      </c>
      <c r="G308" s="71">
        <v>21.65</v>
      </c>
      <c r="H308" s="71"/>
      <c r="I308" s="71">
        <v>17.059999999999999</v>
      </c>
      <c r="J308" s="72">
        <v>4.2699999999999995E-2</v>
      </c>
      <c r="K308" s="72">
        <v>4.3299999999999998E-2</v>
      </c>
      <c r="L308" s="72">
        <v>4.4501035971184821E-2</v>
      </c>
      <c r="M308" s="72">
        <v>4.2699999999999995E-2</v>
      </c>
      <c r="N308" s="70">
        <f>_xll.SNL.Clients.Office.Excel.Functions.SPG(N$2, "SP_RATE_VALUE", $A308)/100</f>
        <v>4.3299999999999998E-2</v>
      </c>
      <c r="O308" s="72"/>
      <c r="P308" s="67">
        <f>_xll.SNL.Clients.Office.Excel.Functions.SPG(P$2, "IQ_BVPS", "FQ0", $A308)</f>
        <v>19.771999999999998</v>
      </c>
      <c r="Q308" s="67">
        <f>_xll.SNL.Clients.Office.Excel.Functions.SPG(Q$2, "IQ_BVPS", "FQ0", $A308)</f>
        <v>27.271000000000001</v>
      </c>
      <c r="R308" s="67">
        <f>_xll.SNL.Clients.Office.Excel.Functions.SPG(R$2, "IQ_BVPS", "FQ0", $A308)</f>
        <v>15.191000000000001</v>
      </c>
      <c r="S308" s="67">
        <f>_xll.SNL.Clients.Office.Excel.Functions.SPG(S$2, "IQ_BVPS", "FQ0", $A308)</f>
        <v>15.278</v>
      </c>
      <c r="T308" s="67">
        <f>_xll.SNL.Clients.Office.Excel.Functions.SPG(T$2, "IQ_BVPS", "FQ0", $A308)</f>
        <v>10.114000000000001</v>
      </c>
      <c r="U308" s="67">
        <f>_xll.SNL.Clients.Office.Excel.Functions.SPG(U$2, "IQ_BVPS", "FQ0", $A308)</f>
        <v>17.116</v>
      </c>
      <c r="V308" s="67"/>
      <c r="W308" s="66">
        <f t="shared" si="40"/>
        <v>45674</v>
      </c>
      <c r="X308" s="92">
        <f t="shared" si="41"/>
        <v>1.1723649605502733</v>
      </c>
      <c r="Y308" s="92">
        <f t="shared" si="42"/>
        <v>1.1950423526823366</v>
      </c>
      <c r="Z308" s="92">
        <f t="shared" si="43"/>
        <v>1.0137581462708183</v>
      </c>
      <c r="AA308" s="92">
        <f t="shared" si="44"/>
        <v>0.97133132608980233</v>
      </c>
      <c r="AB308" s="92">
        <f t="shared" si="45"/>
        <v>0.88491200316393104</v>
      </c>
      <c r="AC308" s="92">
        <f t="shared" si="46"/>
        <v>1.2648983407338164</v>
      </c>
      <c r="AD308" s="92"/>
      <c r="AE308" s="95">
        <f t="shared" si="47"/>
        <v>45674</v>
      </c>
      <c r="AF308" s="93">
        <f>(_xll.SNL.Clients.Office.Excel.Functions.SPG(AF$2, "IQ_Common_div_declared", "FQ0", $A308)*4)/B308</f>
        <v>8.2830025884383082E-2</v>
      </c>
      <c r="AG308" s="93">
        <f>(_xll.SNL.Clients.Office.Excel.Functions.SPG(AG$2, "IQ_Common_div_declared", "FQ0", $A308)*4)/C308</f>
        <v>9.4507517643448904E-2</v>
      </c>
      <c r="AH308" s="93">
        <f>(_xll.SNL.Clients.Office.Excel.Functions.SPG(AH$2, "IQ_Common_div_declared", "FQ0", $A308)*4)/D308</f>
        <v>0.1012987012987013</v>
      </c>
      <c r="AI308" s="93">
        <f>(_xll.SNL.Clients.Office.Excel.Functions.SPG(AI$2, "IQ_Common_div_declared", "FQ0", $A308)*4)/E308</f>
        <v>9.9730458221024262E-2</v>
      </c>
      <c r="AJ308" s="93">
        <f>(_xll.SNL.Clients.Office.Excel.Functions.SPG(AJ$2, "IQ_Common_div_declared", "FQ0", $A308)*4)/F308</f>
        <v>0.15195530726256987</v>
      </c>
      <c r="AK308" s="93">
        <f>(_xll.SNL.Clients.Office.Excel.Functions.SPG(AK$2, "IQ_Common_div_declared", "FQ0", $A308)*4)/G308</f>
        <v>9.6073903002309474E-2</v>
      </c>
    </row>
    <row r="309" spans="1:37" x14ac:dyDescent="0.25">
      <c r="A309" s="66">
        <f t="shared" si="48"/>
        <v>45673</v>
      </c>
      <c r="B309" s="71">
        <v>23</v>
      </c>
      <c r="C309" s="71">
        <v>32.659999999999997</v>
      </c>
      <c r="D309" s="71">
        <v>15.33</v>
      </c>
      <c r="E309" s="71">
        <v>14.9</v>
      </c>
      <c r="F309" s="71">
        <v>8.86</v>
      </c>
      <c r="G309" s="71">
        <v>21.65</v>
      </c>
      <c r="H309" s="71"/>
      <c r="I309" s="71">
        <v>17.03</v>
      </c>
      <c r="J309" s="72">
        <v>4.2300000000000004E-2</v>
      </c>
      <c r="K309" s="72">
        <v>4.2900000000000001E-2</v>
      </c>
      <c r="L309" s="72">
        <v>4.4101036368832114E-2</v>
      </c>
      <c r="M309" s="72">
        <v>4.2300000000000004E-2</v>
      </c>
      <c r="N309" s="70">
        <f>_xll.SNL.Clients.Office.Excel.Functions.SPG(N$2, "SP_RATE_VALUE", $A309)/100</f>
        <v>4.2900000000000001E-2</v>
      </c>
      <c r="O309" s="72"/>
      <c r="P309" s="67">
        <f>_xll.SNL.Clients.Office.Excel.Functions.SPG(P$2, "IQ_BVPS", "FQ0", $A309)</f>
        <v>19.771999999999998</v>
      </c>
      <c r="Q309" s="67">
        <f>_xll.SNL.Clients.Office.Excel.Functions.SPG(Q$2, "IQ_BVPS", "FQ0", $A309)</f>
        <v>27.271000000000001</v>
      </c>
      <c r="R309" s="67">
        <f>_xll.SNL.Clients.Office.Excel.Functions.SPG(R$2, "IQ_BVPS", "FQ0", $A309)</f>
        <v>15.191000000000001</v>
      </c>
      <c r="S309" s="67">
        <f>_xll.SNL.Clients.Office.Excel.Functions.SPG(S$2, "IQ_BVPS", "FQ0", $A309)</f>
        <v>15.278</v>
      </c>
      <c r="T309" s="67">
        <f>_xll.SNL.Clients.Office.Excel.Functions.SPG(T$2, "IQ_BVPS", "FQ0", $A309)</f>
        <v>10.114000000000001</v>
      </c>
      <c r="U309" s="67">
        <f>_xll.SNL.Clients.Office.Excel.Functions.SPG(U$2, "IQ_BVPS", "FQ0", $A309)</f>
        <v>17.116</v>
      </c>
      <c r="V309" s="67"/>
      <c r="W309" s="66">
        <f t="shared" si="40"/>
        <v>45673</v>
      </c>
      <c r="X309" s="92">
        <f t="shared" si="41"/>
        <v>1.163261177422618</v>
      </c>
      <c r="Y309" s="92">
        <f t="shared" si="42"/>
        <v>1.1976091819148544</v>
      </c>
      <c r="Z309" s="92">
        <f t="shared" si="43"/>
        <v>1.00915015469686</v>
      </c>
      <c r="AA309" s="92">
        <f t="shared" si="44"/>
        <v>0.975258541693939</v>
      </c>
      <c r="AB309" s="92">
        <f t="shared" si="45"/>
        <v>0.876013446707534</v>
      </c>
      <c r="AC309" s="92">
        <f t="shared" si="46"/>
        <v>1.2648983407338164</v>
      </c>
      <c r="AD309" s="92"/>
      <c r="AE309" s="95">
        <f t="shared" si="47"/>
        <v>45673</v>
      </c>
      <c r="AF309" s="93">
        <f>(_xll.SNL.Clients.Office.Excel.Functions.SPG(AF$2, "IQ_Common_div_declared", "FQ0", $A309)*4)/B309</f>
        <v>8.347826086956521E-2</v>
      </c>
      <c r="AG309" s="93">
        <f>(_xll.SNL.Clients.Office.Excel.Functions.SPG(AG$2, "IQ_Common_div_declared", "FQ0", $A309)*4)/C309</f>
        <v>9.4304960195958368E-2</v>
      </c>
      <c r="AH309" s="93">
        <f>(_xll.SNL.Clients.Office.Excel.Functions.SPG(AH$2, "IQ_Common_div_declared", "FQ0", $A309)*4)/D309</f>
        <v>0.10176125244618396</v>
      </c>
      <c r="AI309" s="93">
        <f>(_xll.SNL.Clients.Office.Excel.Functions.SPG(AI$2, "IQ_Common_div_declared", "FQ0", $A309)*4)/E309</f>
        <v>9.9328859060402674E-2</v>
      </c>
      <c r="AJ309" s="93">
        <f>(_xll.SNL.Clients.Office.Excel.Functions.SPG(AJ$2, "IQ_Common_div_declared", "FQ0", $A309)*4)/F309</f>
        <v>0.15349887133182846</v>
      </c>
      <c r="AK309" s="93">
        <f>(_xll.SNL.Clients.Office.Excel.Functions.SPG(AK$2, "IQ_Common_div_declared", "FQ0", $A309)*4)/G309</f>
        <v>9.6073903002309474E-2</v>
      </c>
    </row>
    <row r="310" spans="1:37" x14ac:dyDescent="0.25">
      <c r="A310" s="66">
        <f t="shared" si="48"/>
        <v>45672</v>
      </c>
      <c r="B310" s="71">
        <v>22.66</v>
      </c>
      <c r="C310" s="71">
        <v>32.200000000000003</v>
      </c>
      <c r="D310" s="71">
        <v>15.25</v>
      </c>
      <c r="E310" s="71">
        <v>14.92</v>
      </c>
      <c r="F310" s="71">
        <v>8.66</v>
      </c>
      <c r="G310" s="71">
        <v>21.39</v>
      </c>
      <c r="H310" s="71"/>
      <c r="I310" s="71">
        <v>16.760000000000002</v>
      </c>
      <c r="J310" s="72">
        <v>4.2699999999999995E-2</v>
      </c>
      <c r="K310" s="72">
        <v>4.3400000000000001E-2</v>
      </c>
      <c r="L310" s="72">
        <v>4.4801410116959817E-2</v>
      </c>
      <c r="M310" s="72">
        <v>4.2699999999999995E-2</v>
      </c>
      <c r="N310" s="70">
        <f>_xll.SNL.Clients.Office.Excel.Functions.SPG(N$2, "SP_RATE_VALUE", $A310)/100</f>
        <v>4.3400000000000001E-2</v>
      </c>
      <c r="O310" s="72"/>
      <c r="P310" s="67">
        <f>_xll.SNL.Clients.Office.Excel.Functions.SPG(P$2, "IQ_BVPS", "FQ0", $A310)</f>
        <v>19.771999999999998</v>
      </c>
      <c r="Q310" s="67">
        <f>_xll.SNL.Clients.Office.Excel.Functions.SPG(Q$2, "IQ_BVPS", "FQ0", $A310)</f>
        <v>27.271000000000001</v>
      </c>
      <c r="R310" s="67">
        <f>_xll.SNL.Clients.Office.Excel.Functions.SPG(R$2, "IQ_BVPS", "FQ0", $A310)</f>
        <v>15.191000000000001</v>
      </c>
      <c r="S310" s="67">
        <f>_xll.SNL.Clients.Office.Excel.Functions.SPG(S$2, "IQ_BVPS", "FQ0", $A310)</f>
        <v>15.278</v>
      </c>
      <c r="T310" s="67">
        <f>_xll.SNL.Clients.Office.Excel.Functions.SPG(T$2, "IQ_BVPS", "FQ0", $A310)</f>
        <v>10.114000000000001</v>
      </c>
      <c r="U310" s="67">
        <f>_xll.SNL.Clients.Office.Excel.Functions.SPG(U$2, "IQ_BVPS", "FQ0", $A310)</f>
        <v>17.116</v>
      </c>
      <c r="V310" s="67"/>
      <c r="W310" s="66">
        <f t="shared" si="40"/>
        <v>45672</v>
      </c>
      <c r="X310" s="92">
        <f t="shared" si="41"/>
        <v>1.1460651426259358</v>
      </c>
      <c r="Y310" s="92">
        <f t="shared" si="42"/>
        <v>1.1807414469583075</v>
      </c>
      <c r="Z310" s="92">
        <f t="shared" si="43"/>
        <v>1.0038838786123363</v>
      </c>
      <c r="AA310" s="92">
        <f t="shared" si="44"/>
        <v>0.97656761356198452</v>
      </c>
      <c r="AB310" s="92">
        <f t="shared" si="45"/>
        <v>0.85623887680442945</v>
      </c>
      <c r="AC310" s="92">
        <f t="shared" si="46"/>
        <v>1.249707875671886</v>
      </c>
      <c r="AD310" s="92"/>
      <c r="AE310" s="95">
        <f t="shared" si="47"/>
        <v>45672</v>
      </c>
      <c r="AF310" s="93">
        <f>(_xll.SNL.Clients.Office.Excel.Functions.SPG(AF$2, "IQ_Common_div_declared", "FQ0", $A310)*4)/B310</f>
        <v>8.4730803177405112E-2</v>
      </c>
      <c r="AG310" s="93">
        <f>(_xll.SNL.Clients.Office.Excel.Functions.SPG(AG$2, "IQ_Common_div_declared", "FQ0", $A310)*4)/C310</f>
        <v>9.5652173913043467E-2</v>
      </c>
      <c r="AH310" s="93">
        <f>(_xll.SNL.Clients.Office.Excel.Functions.SPG(AH$2, "IQ_Common_div_declared", "FQ0", $A310)*4)/D310</f>
        <v>0.10229508196721313</v>
      </c>
      <c r="AI310" s="93">
        <f>(_xll.SNL.Clients.Office.Excel.Functions.SPG(AI$2, "IQ_Common_div_declared", "FQ0", $A310)*4)/E310</f>
        <v>9.9195710455764072E-2</v>
      </c>
      <c r="AJ310" s="93">
        <f>(_xll.SNL.Clients.Office.Excel.Functions.SPG(AJ$2, "IQ_Common_div_declared", "FQ0", $A310)*4)/F310</f>
        <v>0.15704387990762125</v>
      </c>
      <c r="AK310" s="93">
        <f>(_xll.SNL.Clients.Office.Excel.Functions.SPG(AK$2, "IQ_Common_div_declared", "FQ0", $A310)*4)/G310</f>
        <v>9.7241701729780278E-2</v>
      </c>
    </row>
    <row r="311" spans="1:37" x14ac:dyDescent="0.25">
      <c r="A311" s="66">
        <f t="shared" si="48"/>
        <v>45671</v>
      </c>
      <c r="B311" s="71">
        <v>22.43</v>
      </c>
      <c r="C311" s="71">
        <v>32.299999999999997</v>
      </c>
      <c r="D311" s="71">
        <v>15.25</v>
      </c>
      <c r="E311" s="71">
        <v>15.02</v>
      </c>
      <c r="F311" s="71">
        <v>8.67</v>
      </c>
      <c r="G311" s="71">
        <v>21.37</v>
      </c>
      <c r="H311" s="71"/>
      <c r="I311" s="71">
        <v>16.670000000000002</v>
      </c>
      <c r="J311" s="72">
        <v>4.3700000000000003E-2</v>
      </c>
      <c r="K311" s="72">
        <v>4.4600000000000001E-2</v>
      </c>
      <c r="L311" s="72">
        <v>4.6402328924476821E-2</v>
      </c>
      <c r="M311" s="72">
        <v>4.3700000000000003E-2</v>
      </c>
      <c r="N311" s="70">
        <f>_xll.SNL.Clients.Office.Excel.Functions.SPG(N$2, "SP_RATE_VALUE", $A311)/100</f>
        <v>4.4600000000000001E-2</v>
      </c>
      <c r="O311" s="72"/>
      <c r="P311" s="67">
        <f>_xll.SNL.Clients.Office.Excel.Functions.SPG(P$2, "IQ_BVPS", "FQ0", $A311)</f>
        <v>19.771999999999998</v>
      </c>
      <c r="Q311" s="67">
        <f>_xll.SNL.Clients.Office.Excel.Functions.SPG(Q$2, "IQ_BVPS", "FQ0", $A311)</f>
        <v>27.271000000000001</v>
      </c>
      <c r="R311" s="67">
        <f>_xll.SNL.Clients.Office.Excel.Functions.SPG(R$2, "IQ_BVPS", "FQ0", $A311)</f>
        <v>15.191000000000001</v>
      </c>
      <c r="S311" s="67">
        <f>_xll.SNL.Clients.Office.Excel.Functions.SPG(S$2, "IQ_BVPS", "FQ0", $A311)</f>
        <v>15.278</v>
      </c>
      <c r="T311" s="67">
        <f>_xll.SNL.Clients.Office.Excel.Functions.SPG(T$2, "IQ_BVPS", "FQ0", $A311)</f>
        <v>10.114000000000001</v>
      </c>
      <c r="U311" s="67">
        <f>_xll.SNL.Clients.Office.Excel.Functions.SPG(U$2, "IQ_BVPS", "FQ0", $A311)</f>
        <v>17.116</v>
      </c>
      <c r="V311" s="67"/>
      <c r="W311" s="66">
        <f t="shared" si="40"/>
        <v>45671</v>
      </c>
      <c r="X311" s="92">
        <f t="shared" si="41"/>
        <v>1.1344325308517096</v>
      </c>
      <c r="Y311" s="92">
        <f t="shared" si="42"/>
        <v>1.1844083458619044</v>
      </c>
      <c r="Z311" s="92">
        <f t="shared" si="43"/>
        <v>1.0038838786123363</v>
      </c>
      <c r="AA311" s="92">
        <f t="shared" si="44"/>
        <v>0.98311297290221222</v>
      </c>
      <c r="AB311" s="92">
        <f t="shared" si="45"/>
        <v>0.85722760529958464</v>
      </c>
      <c r="AC311" s="92">
        <f t="shared" si="46"/>
        <v>1.2485393783594299</v>
      </c>
      <c r="AD311" s="92"/>
      <c r="AE311" s="95">
        <f t="shared" si="47"/>
        <v>45671</v>
      </c>
      <c r="AF311" s="93">
        <f>(_xll.SNL.Clients.Office.Excel.Functions.SPG(AF$2, "IQ_Common_div_declared", "FQ0", $A311)*4)/B311</f>
        <v>8.5599643334819439E-2</v>
      </c>
      <c r="AG311" s="93">
        <f>(_xll.SNL.Clients.Office.Excel.Functions.SPG(AG$2, "IQ_Common_div_declared", "FQ0", $A311)*4)/C311</f>
        <v>9.5356037151702794E-2</v>
      </c>
      <c r="AH311" s="93">
        <f>(_xll.SNL.Clients.Office.Excel.Functions.SPG(AH$2, "IQ_Common_div_declared", "FQ0", $A311)*4)/D311</f>
        <v>0.10229508196721313</v>
      </c>
      <c r="AI311" s="93">
        <f>(_xll.SNL.Clients.Office.Excel.Functions.SPG(AI$2, "IQ_Common_div_declared", "FQ0", $A311)*4)/E311</f>
        <v>9.8535286284953394E-2</v>
      </c>
      <c r="AJ311" s="93">
        <f>(_xll.SNL.Clients.Office.Excel.Functions.SPG(AJ$2, "IQ_Common_div_declared", "FQ0", $A311)*4)/F311</f>
        <v>0.15686274509803924</v>
      </c>
      <c r="AK311" s="93">
        <f>(_xll.SNL.Clients.Office.Excel.Functions.SPG(AK$2, "IQ_Common_div_declared", "FQ0", $A311)*4)/G311</f>
        <v>9.7332709405708942E-2</v>
      </c>
    </row>
    <row r="312" spans="1:37" x14ac:dyDescent="0.25">
      <c r="A312" s="66">
        <f t="shared" si="48"/>
        <v>45670</v>
      </c>
      <c r="B312" s="71">
        <v>22.1</v>
      </c>
      <c r="C312" s="71">
        <v>31.97</v>
      </c>
      <c r="D312" s="71">
        <v>15.03</v>
      </c>
      <c r="E312" s="71">
        <v>14.84</v>
      </c>
      <c r="F312" s="71">
        <v>8.5399999999999991</v>
      </c>
      <c r="G312" s="71">
        <v>21.09</v>
      </c>
      <c r="H312" s="71"/>
      <c r="I312" s="71">
        <v>16.489999999999998</v>
      </c>
      <c r="J312" s="72">
        <v>4.4000000000000004E-2</v>
      </c>
      <c r="K312" s="72">
        <v>4.4900000000000002E-2</v>
      </c>
      <c r="L312" s="72">
        <v>4.6702328255053382E-2</v>
      </c>
      <c r="M312" s="72">
        <v>4.4000000000000004E-2</v>
      </c>
      <c r="N312" s="70">
        <f>_xll.SNL.Clients.Office.Excel.Functions.SPG(N$2, "SP_RATE_VALUE", $A312)/100</f>
        <v>4.4900000000000002E-2</v>
      </c>
      <c r="O312" s="72"/>
      <c r="P312" s="67">
        <f>_xll.SNL.Clients.Office.Excel.Functions.SPG(P$2, "IQ_BVPS", "FQ0", $A312)</f>
        <v>19.771999999999998</v>
      </c>
      <c r="Q312" s="67">
        <f>_xll.SNL.Clients.Office.Excel.Functions.SPG(Q$2, "IQ_BVPS", "FQ0", $A312)</f>
        <v>27.271000000000001</v>
      </c>
      <c r="R312" s="67">
        <f>_xll.SNL.Clients.Office.Excel.Functions.SPG(R$2, "IQ_BVPS", "FQ0", $A312)</f>
        <v>15.191000000000001</v>
      </c>
      <c r="S312" s="67">
        <f>_xll.SNL.Clients.Office.Excel.Functions.SPG(S$2, "IQ_BVPS", "FQ0", $A312)</f>
        <v>15.278</v>
      </c>
      <c r="T312" s="67">
        <f>_xll.SNL.Clients.Office.Excel.Functions.SPG(T$2, "IQ_BVPS", "FQ0", $A312)</f>
        <v>10.114000000000001</v>
      </c>
      <c r="U312" s="67">
        <f>_xll.SNL.Clients.Office.Excel.Functions.SPG(U$2, "IQ_BVPS", "FQ0", $A312)</f>
        <v>17.116</v>
      </c>
      <c r="V312" s="67"/>
      <c r="W312" s="66">
        <f t="shared" si="40"/>
        <v>45670</v>
      </c>
      <c r="X312" s="92">
        <f t="shared" si="41"/>
        <v>1.1177422617843416</v>
      </c>
      <c r="Y312" s="92">
        <f t="shared" si="42"/>
        <v>1.1723075794800337</v>
      </c>
      <c r="Z312" s="92">
        <f t="shared" si="43"/>
        <v>0.9894016193798959</v>
      </c>
      <c r="AA312" s="92">
        <f t="shared" si="44"/>
        <v>0.97133132608980233</v>
      </c>
      <c r="AB312" s="92">
        <f t="shared" si="45"/>
        <v>0.84437413486256663</v>
      </c>
      <c r="AC312" s="92">
        <f t="shared" si="46"/>
        <v>1.2321804159850434</v>
      </c>
      <c r="AD312" s="92"/>
      <c r="AE312" s="95">
        <f t="shared" si="47"/>
        <v>45670</v>
      </c>
      <c r="AF312" s="93">
        <f>(_xll.SNL.Clients.Office.Excel.Functions.SPG(AF$2, "IQ_Common_div_declared", "FQ0", $A312)*4)/B312</f>
        <v>8.6877828054298639E-2</v>
      </c>
      <c r="AG312" s="93">
        <f>(_xll.SNL.Clients.Office.Excel.Functions.SPG(AG$2, "IQ_Common_div_declared", "FQ0", $A312)*4)/C312</f>
        <v>9.6340319049108544E-2</v>
      </c>
      <c r="AH312" s="93">
        <f>(_xll.SNL.Clients.Office.Excel.Functions.SPG(AH$2, "IQ_Common_div_declared", "FQ0", $A312)*4)/D312</f>
        <v>0.10379241516966069</v>
      </c>
      <c r="AI312" s="93">
        <f>(_xll.SNL.Clients.Office.Excel.Functions.SPG(AI$2, "IQ_Common_div_declared", "FQ0", $A312)*4)/E312</f>
        <v>9.9730458221024262E-2</v>
      </c>
      <c r="AJ312" s="93">
        <f>(_xll.SNL.Clients.Office.Excel.Functions.SPG(AJ$2, "IQ_Common_div_declared", "FQ0", $A312)*4)/F312</f>
        <v>0.15925058548009371</v>
      </c>
      <c r="AK312" s="93">
        <f>(_xll.SNL.Clients.Office.Excel.Functions.SPG(AK$2, "IQ_Common_div_declared", "FQ0", $A312)*4)/G312</f>
        <v>9.8624940730203892E-2</v>
      </c>
    </row>
    <row r="313" spans="1:37" x14ac:dyDescent="0.25">
      <c r="A313" s="66">
        <f t="shared" si="48"/>
        <v>45667</v>
      </c>
      <c r="B313" s="71">
        <v>21.98</v>
      </c>
      <c r="C313" s="71">
        <v>31.55</v>
      </c>
      <c r="D313" s="71">
        <v>14.9</v>
      </c>
      <c r="E313" s="71">
        <v>14.55</v>
      </c>
      <c r="F313" s="71">
        <v>8.52</v>
      </c>
      <c r="G313" s="71">
        <v>20.96</v>
      </c>
      <c r="H313" s="71"/>
      <c r="I313" s="71">
        <v>16.420000000000002</v>
      </c>
      <c r="J313" s="72">
        <v>4.4000000000000004E-2</v>
      </c>
      <c r="K313" s="72">
        <v>4.4600000000000001E-2</v>
      </c>
      <c r="L313" s="72">
        <v>4.5801034680935215E-2</v>
      </c>
      <c r="M313" s="72">
        <v>4.4000000000000004E-2</v>
      </c>
      <c r="N313" s="70">
        <f>_xll.SNL.Clients.Office.Excel.Functions.SPG(N$2, "SP_RATE_VALUE", $A313)/100</f>
        <v>4.4600000000000001E-2</v>
      </c>
      <c r="O313" s="72"/>
      <c r="P313" s="67">
        <f>_xll.SNL.Clients.Office.Excel.Functions.SPG(P$2, "IQ_BVPS", "FQ0", $A313)</f>
        <v>19.771999999999998</v>
      </c>
      <c r="Q313" s="67">
        <f>_xll.SNL.Clients.Office.Excel.Functions.SPG(Q$2, "IQ_BVPS", "FQ0", $A313)</f>
        <v>27.271000000000001</v>
      </c>
      <c r="R313" s="67">
        <f>_xll.SNL.Clients.Office.Excel.Functions.SPG(R$2, "IQ_BVPS", "FQ0", $A313)</f>
        <v>15.191000000000001</v>
      </c>
      <c r="S313" s="67">
        <f>_xll.SNL.Clients.Office.Excel.Functions.SPG(S$2, "IQ_BVPS", "FQ0", $A313)</f>
        <v>15.278</v>
      </c>
      <c r="T313" s="67">
        <f>_xll.SNL.Clients.Office.Excel.Functions.SPG(T$2, "IQ_BVPS", "FQ0", $A313)</f>
        <v>10.114000000000001</v>
      </c>
      <c r="U313" s="67">
        <f>_xll.SNL.Clients.Office.Excel.Functions.SPG(U$2, "IQ_BVPS", "FQ0", $A313)</f>
        <v>17.116</v>
      </c>
      <c r="V313" s="67"/>
      <c r="W313" s="66">
        <f t="shared" si="40"/>
        <v>45667</v>
      </c>
      <c r="X313" s="92">
        <f t="shared" si="41"/>
        <v>1.1116730730325715</v>
      </c>
      <c r="Y313" s="92">
        <f t="shared" si="42"/>
        <v>1.1569066040849254</v>
      </c>
      <c r="Z313" s="92">
        <f t="shared" si="43"/>
        <v>0.98084392074254489</v>
      </c>
      <c r="AA313" s="92">
        <f t="shared" si="44"/>
        <v>0.95234978400314174</v>
      </c>
      <c r="AB313" s="92">
        <f t="shared" si="45"/>
        <v>0.84239667787225614</v>
      </c>
      <c r="AC313" s="92">
        <f t="shared" si="46"/>
        <v>1.2245851834540782</v>
      </c>
      <c r="AD313" s="92"/>
      <c r="AE313" s="95">
        <f t="shared" si="47"/>
        <v>45667</v>
      </c>
      <c r="AF313" s="93">
        <f>(_xll.SNL.Clients.Office.Excel.Functions.SPG(AF$2, "IQ_Common_div_declared", "FQ0", $A313)*4)/B313</f>
        <v>8.7352138307552313E-2</v>
      </c>
      <c r="AG313" s="93">
        <f>(_xll.SNL.Clients.Office.Excel.Functions.SPG(AG$2, "IQ_Common_div_declared", "FQ0", $A313)*4)/C313</f>
        <v>9.7622820919175915E-2</v>
      </c>
      <c r="AH313" s="93">
        <f>(_xll.SNL.Clients.Office.Excel.Functions.SPG(AH$2, "IQ_Common_div_declared", "FQ0", $A313)*4)/D313</f>
        <v>0.10469798657718121</v>
      </c>
      <c r="AI313" s="93">
        <f>(_xll.SNL.Clients.Office.Excel.Functions.SPG(AI$2, "IQ_Common_div_declared", "FQ0", $A313)*4)/E313</f>
        <v>0.10171821305841924</v>
      </c>
      <c r="AJ313" s="93">
        <f>(_xll.SNL.Clients.Office.Excel.Functions.SPG(AJ$2, "IQ_Common_div_declared", "FQ0", $A313)*4)/F313</f>
        <v>0.15962441314553993</v>
      </c>
      <c r="AK313" s="93">
        <f>(_xll.SNL.Clients.Office.Excel.Functions.SPG(AK$2, "IQ_Common_div_declared", "FQ0", $A313)*4)/G313</f>
        <v>9.9236641221374045E-2</v>
      </c>
    </row>
    <row r="314" spans="1:37" x14ac:dyDescent="0.25">
      <c r="A314" s="66">
        <f t="shared" si="48"/>
        <v>45666</v>
      </c>
      <c r="B314" s="71">
        <v>22.09</v>
      </c>
      <c r="C314" s="71">
        <v>31.9</v>
      </c>
      <c r="D314" s="71">
        <v>14.99</v>
      </c>
      <c r="E314" s="71">
        <v>14.76</v>
      </c>
      <c r="F314" s="71">
        <v>8.6199999999999992</v>
      </c>
      <c r="G314" s="71">
        <v>21.08</v>
      </c>
      <c r="H314" s="71"/>
      <c r="I314" s="71">
        <v>16.5</v>
      </c>
      <c r="J314" s="72">
        <v>4.2699999999999995E-2</v>
      </c>
      <c r="K314" s="72">
        <v>4.3099999999999999E-2</v>
      </c>
      <c r="L314" s="72">
        <v>4.3900460402204855E-2</v>
      </c>
      <c r="M314" s="72">
        <v>4.2699999999999995E-2</v>
      </c>
      <c r="N314" s="70">
        <f>_xll.SNL.Clients.Office.Excel.Functions.SPG(N$2, "SP_RATE_VALUE", $A314)/100</f>
        <v>4.3099999999999999E-2</v>
      </c>
      <c r="O314" s="72"/>
      <c r="P314" s="67">
        <f>_xll.SNL.Clients.Office.Excel.Functions.SPG(P$2, "IQ_BVPS", "FQ0", $A314)</f>
        <v>19.771999999999998</v>
      </c>
      <c r="Q314" s="67">
        <f>_xll.SNL.Clients.Office.Excel.Functions.SPG(Q$2, "IQ_BVPS", "FQ0", $A314)</f>
        <v>27.271000000000001</v>
      </c>
      <c r="R314" s="67">
        <f>_xll.SNL.Clients.Office.Excel.Functions.SPG(R$2, "IQ_BVPS", "FQ0", $A314)</f>
        <v>15.191000000000001</v>
      </c>
      <c r="S314" s="67">
        <f>_xll.SNL.Clients.Office.Excel.Functions.SPG(S$2, "IQ_BVPS", "FQ0", $A314)</f>
        <v>15.278</v>
      </c>
      <c r="T314" s="67">
        <f>_xll.SNL.Clients.Office.Excel.Functions.SPG(T$2, "IQ_BVPS", "FQ0", $A314)</f>
        <v>10.114000000000001</v>
      </c>
      <c r="U314" s="67">
        <f>_xll.SNL.Clients.Office.Excel.Functions.SPG(U$2, "IQ_BVPS", "FQ0", $A314)</f>
        <v>17.116</v>
      </c>
      <c r="V314" s="67"/>
      <c r="W314" s="66">
        <f t="shared" si="40"/>
        <v>45666</v>
      </c>
      <c r="X314" s="92">
        <f t="shared" si="41"/>
        <v>1.1172364960550274</v>
      </c>
      <c r="Y314" s="92">
        <f t="shared" si="42"/>
        <v>1.1697407502475157</v>
      </c>
      <c r="Z314" s="92">
        <f t="shared" si="43"/>
        <v>0.98676848133763406</v>
      </c>
      <c r="AA314" s="92">
        <f t="shared" si="44"/>
        <v>0.96609503861762003</v>
      </c>
      <c r="AB314" s="92">
        <f t="shared" si="45"/>
        <v>0.85228396282380847</v>
      </c>
      <c r="AC314" s="92">
        <f t="shared" si="46"/>
        <v>1.2315961673288152</v>
      </c>
      <c r="AD314" s="92"/>
      <c r="AE314" s="95">
        <f t="shared" si="47"/>
        <v>45666</v>
      </c>
      <c r="AF314" s="93">
        <f>(_xll.SNL.Clients.Office.Excel.Functions.SPG(AF$2, "IQ_Common_div_declared", "FQ0", $A314)*4)/B314</f>
        <v>8.6917157084653682E-2</v>
      </c>
      <c r="AG314" s="93">
        <f>(_xll.SNL.Clients.Office.Excel.Functions.SPG(AG$2, "IQ_Common_div_declared", "FQ0", $A314)*4)/C314</f>
        <v>9.6551724137931047E-2</v>
      </c>
      <c r="AH314" s="93">
        <f>(_xll.SNL.Clients.Office.Excel.Functions.SPG(AH$2, "IQ_Common_div_declared", "FQ0", $A314)*4)/D314</f>
        <v>0.10406937958639093</v>
      </c>
      <c r="AI314" s="93">
        <f>(_xll.SNL.Clients.Office.Excel.Functions.SPG(AI$2, "IQ_Common_div_declared", "FQ0", $A314)*4)/E314</f>
        <v>0.1002710027100271</v>
      </c>
      <c r="AJ314" s="93">
        <f>(_xll.SNL.Clients.Office.Excel.Functions.SPG(AJ$2, "IQ_Common_div_declared", "FQ0", $A314)*4)/F314</f>
        <v>0.1577726218097448</v>
      </c>
      <c r="AK314" s="93">
        <f>(_xll.SNL.Clients.Office.Excel.Functions.SPG(AK$2, "IQ_Common_div_declared", "FQ0", $A314)*4)/G314</f>
        <v>9.8671726755218223E-2</v>
      </c>
    </row>
    <row r="315" spans="1:37" x14ac:dyDescent="0.25">
      <c r="A315" s="66">
        <f t="shared" si="48"/>
        <v>45665</v>
      </c>
      <c r="B315" s="71">
        <v>22.09</v>
      </c>
      <c r="C315" s="71">
        <v>31.9</v>
      </c>
      <c r="D315" s="71">
        <v>14.99</v>
      </c>
      <c r="E315" s="71">
        <v>14.76</v>
      </c>
      <c r="F315" s="71">
        <v>8.6199999999999992</v>
      </c>
      <c r="G315" s="71">
        <v>21.08</v>
      </c>
      <c r="H315" s="71"/>
      <c r="I315" s="71">
        <v>16.5</v>
      </c>
      <c r="J315" s="72">
        <v>4.2800000000000005E-2</v>
      </c>
      <c r="K315" s="72">
        <v>4.3099999999999999E-2</v>
      </c>
      <c r="L315" s="72">
        <v>4.3700258943125903E-2</v>
      </c>
      <c r="M315" s="72">
        <v>4.2800000000000005E-2</v>
      </c>
      <c r="N315" s="70">
        <f>_xll.SNL.Clients.Office.Excel.Functions.SPG(N$2, "SP_RATE_VALUE", $A315)/100</f>
        <v>4.3099999999999999E-2</v>
      </c>
      <c r="O315" s="72"/>
      <c r="P315" s="67">
        <f>_xll.SNL.Clients.Office.Excel.Functions.SPG(P$2, "IQ_BVPS", "FQ0", $A315)</f>
        <v>19.771999999999998</v>
      </c>
      <c r="Q315" s="67">
        <f>_xll.SNL.Clients.Office.Excel.Functions.SPG(Q$2, "IQ_BVPS", "FQ0", $A315)</f>
        <v>27.271000000000001</v>
      </c>
      <c r="R315" s="67">
        <f>_xll.SNL.Clients.Office.Excel.Functions.SPG(R$2, "IQ_BVPS", "FQ0", $A315)</f>
        <v>15.191000000000001</v>
      </c>
      <c r="S315" s="67">
        <f>_xll.SNL.Clients.Office.Excel.Functions.SPG(S$2, "IQ_BVPS", "FQ0", $A315)</f>
        <v>15.278</v>
      </c>
      <c r="T315" s="67">
        <f>_xll.SNL.Clients.Office.Excel.Functions.SPG(T$2, "IQ_BVPS", "FQ0", $A315)</f>
        <v>10.114000000000001</v>
      </c>
      <c r="U315" s="67">
        <f>_xll.SNL.Clients.Office.Excel.Functions.SPG(U$2, "IQ_BVPS", "FQ0", $A315)</f>
        <v>17.116</v>
      </c>
      <c r="V315" s="67"/>
      <c r="W315" s="66">
        <f t="shared" si="40"/>
        <v>45665</v>
      </c>
      <c r="X315" s="92">
        <f t="shared" si="41"/>
        <v>1.1172364960550274</v>
      </c>
      <c r="Y315" s="92">
        <f t="shared" si="42"/>
        <v>1.1697407502475157</v>
      </c>
      <c r="Z315" s="92">
        <f t="shared" si="43"/>
        <v>0.98676848133763406</v>
      </c>
      <c r="AA315" s="92">
        <f t="shared" si="44"/>
        <v>0.96609503861762003</v>
      </c>
      <c r="AB315" s="92">
        <f t="shared" si="45"/>
        <v>0.85228396282380847</v>
      </c>
      <c r="AC315" s="92">
        <f t="shared" si="46"/>
        <v>1.2315961673288152</v>
      </c>
      <c r="AD315" s="92"/>
      <c r="AE315" s="95">
        <f t="shared" si="47"/>
        <v>45665</v>
      </c>
      <c r="AF315" s="93">
        <f>(_xll.SNL.Clients.Office.Excel.Functions.SPG(AF$2, "IQ_Common_div_declared", "FQ0", $A315)*4)/B315</f>
        <v>8.6917157084653682E-2</v>
      </c>
      <c r="AG315" s="93">
        <f>(_xll.SNL.Clients.Office.Excel.Functions.SPG(AG$2, "IQ_Common_div_declared", "FQ0", $A315)*4)/C315</f>
        <v>9.6551724137931047E-2</v>
      </c>
      <c r="AH315" s="93">
        <f>(_xll.SNL.Clients.Office.Excel.Functions.SPG(AH$2, "IQ_Common_div_declared", "FQ0", $A315)*4)/D315</f>
        <v>0.10406937958639093</v>
      </c>
      <c r="AI315" s="93">
        <f>(_xll.SNL.Clients.Office.Excel.Functions.SPG(AI$2, "IQ_Common_div_declared", "FQ0", $A315)*4)/E315</f>
        <v>0.1002710027100271</v>
      </c>
      <c r="AJ315" s="93">
        <f>(_xll.SNL.Clients.Office.Excel.Functions.SPG(AJ$2, "IQ_Common_div_declared", "FQ0", $A315)*4)/F315</f>
        <v>0.1577726218097448</v>
      </c>
      <c r="AK315" s="93">
        <f>(_xll.SNL.Clients.Office.Excel.Functions.SPG(AK$2, "IQ_Common_div_declared", "FQ0", $A315)*4)/G315</f>
        <v>9.8671726755218223E-2</v>
      </c>
    </row>
    <row r="316" spans="1:37" x14ac:dyDescent="0.25">
      <c r="A316" s="66">
        <f t="shared" si="48"/>
        <v>45664</v>
      </c>
      <c r="B316" s="71">
        <v>22.07</v>
      </c>
      <c r="C316" s="71">
        <v>31.88</v>
      </c>
      <c r="D316" s="71">
        <v>15.03</v>
      </c>
      <c r="E316" s="71">
        <v>14.9</v>
      </c>
      <c r="F316" s="71">
        <v>8.6300000000000008</v>
      </c>
      <c r="G316" s="71">
        <v>21.08</v>
      </c>
      <c r="H316" s="71"/>
      <c r="I316" s="71">
        <v>16.55</v>
      </c>
      <c r="J316" s="72">
        <v>4.2999999999999997E-2</v>
      </c>
      <c r="K316" s="72">
        <v>4.3299999999999998E-2</v>
      </c>
      <c r="L316" s="72">
        <v>4.3900258893467603E-2</v>
      </c>
      <c r="M316" s="72">
        <v>4.2999999999999997E-2</v>
      </c>
      <c r="N316" s="70">
        <f>_xll.SNL.Clients.Office.Excel.Functions.SPG(N$2, "SP_RATE_VALUE", $A316)/100</f>
        <v>4.3299999999999998E-2</v>
      </c>
      <c r="O316" s="72"/>
      <c r="P316" s="67">
        <f>_xll.SNL.Clients.Office.Excel.Functions.SPG(P$2, "IQ_BVPS", "FQ0", $A316)</f>
        <v>19.771999999999998</v>
      </c>
      <c r="Q316" s="67">
        <f>_xll.SNL.Clients.Office.Excel.Functions.SPG(Q$2, "IQ_BVPS", "FQ0", $A316)</f>
        <v>27.271000000000001</v>
      </c>
      <c r="R316" s="67">
        <f>_xll.SNL.Clients.Office.Excel.Functions.SPG(R$2, "IQ_BVPS", "FQ0", $A316)</f>
        <v>15.191000000000001</v>
      </c>
      <c r="S316" s="67">
        <f>_xll.SNL.Clients.Office.Excel.Functions.SPG(S$2, "IQ_BVPS", "FQ0", $A316)</f>
        <v>15.278</v>
      </c>
      <c r="T316" s="67">
        <f>_xll.SNL.Clients.Office.Excel.Functions.SPG(T$2, "IQ_BVPS", "FQ0", $A316)</f>
        <v>10.114000000000001</v>
      </c>
      <c r="U316" s="67">
        <f>_xll.SNL.Clients.Office.Excel.Functions.SPG(U$2, "IQ_BVPS", "FQ0", $A316)</f>
        <v>17.116</v>
      </c>
      <c r="V316" s="67"/>
      <c r="W316" s="66">
        <f t="shared" si="40"/>
        <v>45664</v>
      </c>
      <c r="X316" s="92">
        <f t="shared" si="41"/>
        <v>1.1162249645963991</v>
      </c>
      <c r="Y316" s="92">
        <f t="shared" si="42"/>
        <v>1.1690073704667963</v>
      </c>
      <c r="Z316" s="92">
        <f t="shared" si="43"/>
        <v>0.9894016193798959</v>
      </c>
      <c r="AA316" s="92">
        <f t="shared" si="44"/>
        <v>0.975258541693939</v>
      </c>
      <c r="AB316" s="92">
        <f t="shared" si="45"/>
        <v>0.85327269131896377</v>
      </c>
      <c r="AC316" s="92">
        <f t="shared" si="46"/>
        <v>1.2315961673288152</v>
      </c>
      <c r="AD316" s="92"/>
      <c r="AE316" s="95">
        <f t="shared" si="47"/>
        <v>45664</v>
      </c>
      <c r="AF316" s="93">
        <f>(_xll.SNL.Clients.Office.Excel.Functions.SPG(AF$2, "IQ_Common_div_declared", "FQ0", $A316)*4)/B316</f>
        <v>8.6995922066153142E-2</v>
      </c>
      <c r="AG316" s="93">
        <f>(_xll.SNL.Clients.Office.Excel.Functions.SPG(AG$2, "IQ_Common_div_declared", "FQ0", $A316)*4)/C316</f>
        <v>9.6612296110414053E-2</v>
      </c>
      <c r="AH316" s="93">
        <f>(_xll.SNL.Clients.Office.Excel.Functions.SPG(AH$2, "IQ_Common_div_declared", "FQ0", $A316)*4)/D316</f>
        <v>0.10379241516966069</v>
      </c>
      <c r="AI316" s="93">
        <f>(_xll.SNL.Clients.Office.Excel.Functions.SPG(AI$2, "IQ_Common_div_declared", "FQ0", $A316)*4)/E316</f>
        <v>9.9328859060402674E-2</v>
      </c>
      <c r="AJ316" s="93">
        <f>(_xll.SNL.Clients.Office.Excel.Functions.SPG(AJ$2, "IQ_Common_div_declared", "FQ0", $A316)*4)/F316</f>
        <v>0.15758980301274622</v>
      </c>
      <c r="AK316" s="93">
        <f>(_xll.SNL.Clients.Office.Excel.Functions.SPG(AK$2, "IQ_Common_div_declared", "FQ0", $A316)*4)/G316</f>
        <v>9.8671726755218223E-2</v>
      </c>
    </row>
    <row r="317" spans="1:37" x14ac:dyDescent="0.25">
      <c r="A317" s="66">
        <f t="shared" si="48"/>
        <v>45663</v>
      </c>
      <c r="B317" s="71">
        <v>22.12</v>
      </c>
      <c r="C317" s="71">
        <v>31.65</v>
      </c>
      <c r="D317" s="71">
        <v>15.14</v>
      </c>
      <c r="E317" s="71">
        <v>14.96</v>
      </c>
      <c r="F317" s="71">
        <v>8.74</v>
      </c>
      <c r="G317" s="71">
        <v>21.17</v>
      </c>
      <c r="H317" s="71"/>
      <c r="I317" s="71">
        <v>16.62</v>
      </c>
      <c r="J317" s="72">
        <v>4.2800000000000005E-2</v>
      </c>
      <c r="K317" s="72">
        <v>4.2999999999999997E-2</v>
      </c>
      <c r="L317" s="72">
        <v>4.3400115082155244E-2</v>
      </c>
      <c r="M317" s="72">
        <v>4.2800000000000005E-2</v>
      </c>
      <c r="N317" s="70">
        <f>_xll.SNL.Clients.Office.Excel.Functions.SPG(N$2, "SP_RATE_VALUE", $A317)/100</f>
        <v>4.2999999999999997E-2</v>
      </c>
      <c r="O317" s="72"/>
      <c r="P317" s="67">
        <f>_xll.SNL.Clients.Office.Excel.Functions.SPG(P$2, "IQ_BVPS", "FQ0", $A317)</f>
        <v>19.771999999999998</v>
      </c>
      <c r="Q317" s="67">
        <f>_xll.SNL.Clients.Office.Excel.Functions.SPG(Q$2, "IQ_BVPS", "FQ0", $A317)</f>
        <v>27.271000000000001</v>
      </c>
      <c r="R317" s="67">
        <f>_xll.SNL.Clients.Office.Excel.Functions.SPG(R$2, "IQ_BVPS", "FQ0", $A317)</f>
        <v>15.191000000000001</v>
      </c>
      <c r="S317" s="67">
        <f>_xll.SNL.Clients.Office.Excel.Functions.SPG(S$2, "IQ_BVPS", "FQ0", $A317)</f>
        <v>15.278</v>
      </c>
      <c r="T317" s="67">
        <f>_xll.SNL.Clients.Office.Excel.Functions.SPG(T$2, "IQ_BVPS", "FQ0", $A317)</f>
        <v>10.114000000000001</v>
      </c>
      <c r="U317" s="67">
        <f>_xll.SNL.Clients.Office.Excel.Functions.SPG(U$2, "IQ_BVPS", "FQ0", $A317)</f>
        <v>17.116</v>
      </c>
      <c r="V317" s="67"/>
      <c r="W317" s="66">
        <f t="shared" si="40"/>
        <v>45663</v>
      </c>
      <c r="X317" s="92">
        <f t="shared" si="41"/>
        <v>1.1187537932429701</v>
      </c>
      <c r="Y317" s="92">
        <f t="shared" si="42"/>
        <v>1.1605735029885225</v>
      </c>
      <c r="Z317" s="92">
        <f t="shared" si="43"/>
        <v>0.99664274899611616</v>
      </c>
      <c r="AA317" s="92">
        <f t="shared" si="44"/>
        <v>0.97918575729807567</v>
      </c>
      <c r="AB317" s="92">
        <f t="shared" si="45"/>
        <v>0.86414870476567129</v>
      </c>
      <c r="AC317" s="92">
        <f t="shared" si="46"/>
        <v>1.236854405234868</v>
      </c>
      <c r="AD317" s="92"/>
      <c r="AE317" s="95">
        <f t="shared" si="47"/>
        <v>45663</v>
      </c>
      <c r="AF317" s="93">
        <f>(_xll.SNL.Clients.Office.Excel.Functions.SPG(AF$2, "IQ_Common_div_declared", "FQ0", $A317)*4)/B317</f>
        <v>8.6799276672694381E-2</v>
      </c>
      <c r="AG317" s="93">
        <f>(_xll.SNL.Clients.Office.Excel.Functions.SPG(AG$2, "IQ_Common_div_declared", "FQ0", $A317)*4)/C317</f>
        <v>9.731437598736177E-2</v>
      </c>
      <c r="AH317" s="93">
        <f>(_xll.SNL.Clients.Office.Excel.Functions.SPG(AH$2, "IQ_Common_div_declared", "FQ0", $A317)*4)/D317</f>
        <v>0.10303830911492734</v>
      </c>
      <c r="AI317" s="93">
        <f>(_xll.SNL.Clients.Office.Excel.Functions.SPG(AI$2, "IQ_Common_div_declared", "FQ0", $A317)*4)/E317</f>
        <v>9.8930481283422453E-2</v>
      </c>
      <c r="AJ317" s="93">
        <f>(_xll.SNL.Clients.Office.Excel.Functions.SPG(AJ$2, "IQ_Common_div_declared", "FQ0", $A317)*4)/F317</f>
        <v>0.15560640732265446</v>
      </c>
      <c r="AK317" s="93">
        <f>(_xll.SNL.Clients.Office.Excel.Functions.SPG(AK$2, "IQ_Common_div_declared", "FQ0", $A317)*4)/G317</f>
        <v>9.8252243741143122E-2</v>
      </c>
    </row>
    <row r="318" spans="1:37" x14ac:dyDescent="0.25">
      <c r="A318" s="66">
        <f t="shared" si="48"/>
        <v>45660</v>
      </c>
      <c r="B318" s="71">
        <v>22.18</v>
      </c>
      <c r="C318" s="71">
        <v>32.19</v>
      </c>
      <c r="D318" s="71">
        <v>15.31</v>
      </c>
      <c r="E318" s="71">
        <v>15.26</v>
      </c>
      <c r="F318" s="71">
        <v>8.84</v>
      </c>
      <c r="G318" s="71">
        <v>21.27</v>
      </c>
      <c r="H318" s="71"/>
      <c r="I318" s="71">
        <v>16.75</v>
      </c>
      <c r="J318" s="72">
        <v>4.2800000000000005E-2</v>
      </c>
      <c r="K318" s="72">
        <v>4.3200000000000002E-2</v>
      </c>
      <c r="L318" s="72">
        <v>4.4000460358048832E-2</v>
      </c>
      <c r="M318" s="72">
        <v>4.2800000000000005E-2</v>
      </c>
      <c r="N318" s="70">
        <f>_xll.SNL.Clients.Office.Excel.Functions.SPG(N$2, "SP_RATE_VALUE", $A318)/100</f>
        <v>4.3200000000000002E-2</v>
      </c>
      <c r="O318" s="72"/>
      <c r="P318" s="67">
        <f>_xll.SNL.Clients.Office.Excel.Functions.SPG(P$2, "IQ_BVPS", "FQ0", $A318)</f>
        <v>19.771999999999998</v>
      </c>
      <c r="Q318" s="67">
        <f>_xll.SNL.Clients.Office.Excel.Functions.SPG(Q$2, "IQ_BVPS", "FQ0", $A318)</f>
        <v>27.271000000000001</v>
      </c>
      <c r="R318" s="67">
        <f>_xll.SNL.Clients.Office.Excel.Functions.SPG(R$2, "IQ_BVPS", "FQ0", $A318)</f>
        <v>15.191000000000001</v>
      </c>
      <c r="S318" s="67">
        <f>_xll.SNL.Clients.Office.Excel.Functions.SPG(S$2, "IQ_BVPS", "FQ0", $A318)</f>
        <v>15.278</v>
      </c>
      <c r="T318" s="67">
        <f>_xll.SNL.Clients.Office.Excel.Functions.SPG(T$2, "IQ_BVPS", "FQ0", $A318)</f>
        <v>10.114000000000001</v>
      </c>
      <c r="U318" s="67">
        <f>_xll.SNL.Clients.Office.Excel.Functions.SPG(U$2, "IQ_BVPS", "FQ0", $A318)</f>
        <v>17.116</v>
      </c>
      <c r="V318" s="67"/>
      <c r="W318" s="66">
        <f t="shared" si="40"/>
        <v>45660</v>
      </c>
      <c r="X318" s="92">
        <f t="shared" si="41"/>
        <v>1.121788387618855</v>
      </c>
      <c r="Y318" s="92">
        <f t="shared" si="42"/>
        <v>1.1803747570679475</v>
      </c>
      <c r="Z318" s="92">
        <f t="shared" si="43"/>
        <v>1.007833585675729</v>
      </c>
      <c r="AA318" s="92">
        <f t="shared" si="44"/>
        <v>0.99882183531875901</v>
      </c>
      <c r="AB318" s="92">
        <f t="shared" si="45"/>
        <v>0.87403598971722352</v>
      </c>
      <c r="AC318" s="92">
        <f t="shared" si="46"/>
        <v>1.2426968917971488</v>
      </c>
      <c r="AD318" s="92"/>
      <c r="AE318" s="95">
        <f t="shared" si="47"/>
        <v>45660</v>
      </c>
      <c r="AF318" s="93">
        <f>(_xll.SNL.Clients.Office.Excel.Functions.SPG(AF$2, "IQ_Common_div_declared", "FQ0", $A318)*4)/B318</f>
        <v>8.6564472497745709E-2</v>
      </c>
      <c r="AG318" s="93">
        <f>(_xll.SNL.Clients.Office.Excel.Functions.SPG(AG$2, "IQ_Common_div_declared", "FQ0", $A318)*4)/C318</f>
        <v>9.5681888785337066E-2</v>
      </c>
      <c r="AH318" s="93">
        <f>(_xll.SNL.Clients.Office.Excel.Functions.SPG(AH$2, "IQ_Common_div_declared", "FQ0", $A318)*4)/D318</f>
        <v>0.10189418680600915</v>
      </c>
      <c r="AI318" s="93">
        <f>(_xll.SNL.Clients.Office.Excel.Functions.SPG(AI$2, "IQ_Common_div_declared", "FQ0", $A318)*4)/E318</f>
        <v>9.6985583224115338E-2</v>
      </c>
      <c r="AJ318" s="93">
        <f>(_xll.SNL.Clients.Office.Excel.Functions.SPG(AJ$2, "IQ_Common_div_declared", "FQ0", $A318)*4)/F318</f>
        <v>0.15384615384615385</v>
      </c>
      <c r="AK318" s="93">
        <f>(_xll.SNL.Clients.Office.Excel.Functions.SPG(AK$2, "IQ_Common_div_declared", "FQ0", $A318)*4)/G318</f>
        <v>9.7790314997649272E-2</v>
      </c>
    </row>
    <row r="319" spans="1:37" x14ac:dyDescent="0.25">
      <c r="A319" s="66">
        <f t="shared" si="48"/>
        <v>45659</v>
      </c>
      <c r="B319" s="71">
        <v>22.21</v>
      </c>
      <c r="C319" s="71">
        <v>32.5</v>
      </c>
      <c r="D319" s="71">
        <v>15.27</v>
      </c>
      <c r="E319" s="71">
        <v>15.27</v>
      </c>
      <c r="F319" s="71">
        <v>8.8699999999999992</v>
      </c>
      <c r="G319" s="71">
        <v>21.25</v>
      </c>
      <c r="H319" s="71"/>
      <c r="I319" s="71">
        <v>16.78</v>
      </c>
      <c r="J319" s="72">
        <v>4.2500000000000003E-2</v>
      </c>
      <c r="K319" s="72">
        <v>4.2900000000000001E-2</v>
      </c>
      <c r="L319" s="72">
        <v>4.3700460490542659E-2</v>
      </c>
      <c r="M319" s="72">
        <v>4.2500000000000003E-2</v>
      </c>
      <c r="N319" s="70">
        <f>_xll.SNL.Clients.Office.Excel.Functions.SPG(N$2, "SP_RATE_VALUE", $A319)/100</f>
        <v>4.2900000000000001E-2</v>
      </c>
      <c r="O319" s="72"/>
      <c r="P319" s="67">
        <f>_xll.SNL.Clients.Office.Excel.Functions.SPG(P$2, "IQ_BVPS", "FQ0", $A319)</f>
        <v>19.771999999999998</v>
      </c>
      <c r="Q319" s="67">
        <f>_xll.SNL.Clients.Office.Excel.Functions.SPG(Q$2, "IQ_BVPS", "FQ0", $A319)</f>
        <v>27.271000000000001</v>
      </c>
      <c r="R319" s="67">
        <f>_xll.SNL.Clients.Office.Excel.Functions.SPG(R$2, "IQ_BVPS", "FQ0", $A319)</f>
        <v>15.191000000000001</v>
      </c>
      <c r="S319" s="67">
        <f>_xll.SNL.Clients.Office.Excel.Functions.SPG(S$2, "IQ_BVPS", "FQ0", $A319)</f>
        <v>15.278</v>
      </c>
      <c r="T319" s="67">
        <f>_xll.SNL.Clients.Office.Excel.Functions.SPG(T$2, "IQ_BVPS", "FQ0", $A319)</f>
        <v>10.114000000000001</v>
      </c>
      <c r="U319" s="67">
        <f>_xll.SNL.Clients.Office.Excel.Functions.SPG(U$2, "IQ_BVPS", "FQ0", $A319)</f>
        <v>17.116</v>
      </c>
      <c r="V319" s="67"/>
      <c r="W319" s="66">
        <f t="shared" si="40"/>
        <v>45659</v>
      </c>
      <c r="X319" s="92">
        <f t="shared" si="41"/>
        <v>1.1233056848067977</v>
      </c>
      <c r="Y319" s="92">
        <f t="shared" si="42"/>
        <v>1.1917421436690989</v>
      </c>
      <c r="Z319" s="92">
        <f t="shared" si="43"/>
        <v>1.0052004476334671</v>
      </c>
      <c r="AA319" s="92">
        <f t="shared" si="44"/>
        <v>0.99947637125278177</v>
      </c>
      <c r="AB319" s="92">
        <f t="shared" si="45"/>
        <v>0.87700217520268919</v>
      </c>
      <c r="AC319" s="92">
        <f t="shared" si="46"/>
        <v>1.2415283944846927</v>
      </c>
      <c r="AD319" s="92"/>
      <c r="AE319" s="95">
        <f t="shared" si="47"/>
        <v>45659</v>
      </c>
      <c r="AF319" s="93">
        <f>(_xll.SNL.Clients.Office.Excel.Functions.SPG(AF$2, "IQ_Common_div_declared", "FQ0", $A319)*4)/B319</f>
        <v>8.6447546150382706E-2</v>
      </c>
      <c r="AG319" s="93">
        <f>(_xll.SNL.Clients.Office.Excel.Functions.SPG(AG$2, "IQ_Common_div_declared", "FQ0", $A319)*4)/C319</f>
        <v>9.4769230769230772E-2</v>
      </c>
      <c r="AH319" s="93">
        <f>(_xll.SNL.Clients.Office.Excel.Functions.SPG(AH$2, "IQ_Common_div_declared", "FQ0", $A319)*4)/D319</f>
        <v>0.10216110019646366</v>
      </c>
      <c r="AI319" s="93">
        <f>(_xll.SNL.Clients.Office.Excel.Functions.SPG(AI$2, "IQ_Common_div_declared", "FQ0", $A319)*4)/E319</f>
        <v>9.6922069417157822E-2</v>
      </c>
      <c r="AJ319" s="93">
        <f>(_xll.SNL.Clients.Office.Excel.Functions.SPG(AJ$2, "IQ_Common_div_declared", "FQ0", $A319)*4)/F319</f>
        <v>0.15332581736189405</v>
      </c>
      <c r="AK319" s="93">
        <f>(_xll.SNL.Clients.Office.Excel.Functions.SPG(AK$2, "IQ_Common_div_declared", "FQ0", $A319)*4)/G319</f>
        <v>9.7882352941176476E-2</v>
      </c>
    </row>
    <row r="320" spans="1:37" x14ac:dyDescent="0.25">
      <c r="A320" s="66">
        <f t="shared" si="48"/>
        <v>45658</v>
      </c>
      <c r="B320" s="71">
        <v>21.89</v>
      </c>
      <c r="C320" s="71">
        <v>32.31</v>
      </c>
      <c r="D320" s="71">
        <v>15.16</v>
      </c>
      <c r="E320" s="71">
        <v>15.12</v>
      </c>
      <c r="F320" s="71">
        <v>8.7100000000000009</v>
      </c>
      <c r="G320" s="71">
        <v>21.3</v>
      </c>
      <c r="H320" s="71"/>
      <c r="I320" s="71">
        <v>16.63</v>
      </c>
      <c r="J320" s="72">
        <v>4.2500000000000003E-2</v>
      </c>
      <c r="K320" s="72">
        <v>4.2699999999999995E-2</v>
      </c>
      <c r="L320" s="72">
        <v>4.3100115115274562E-2</v>
      </c>
      <c r="M320" s="72">
        <v>4.2500000000000003E-2</v>
      </c>
      <c r="N320" s="70">
        <f>_xll.SNL.Clients.Office.Excel.Functions.SPG(N$2, "SP_RATE_VALUE", $A320)/100</f>
        <v>4.2699999999999995E-2</v>
      </c>
      <c r="O320" s="72"/>
      <c r="P320" s="67">
        <f>_xll.SNL.Clients.Office.Excel.Functions.SPG(P$2, "IQ_BVPS", "FQ0", $A320)</f>
        <v>19.771999999999998</v>
      </c>
      <c r="Q320" s="67">
        <f>_xll.SNL.Clients.Office.Excel.Functions.SPG(Q$2, "IQ_BVPS", "FQ0", $A320)</f>
        <v>27.271000000000001</v>
      </c>
      <c r="R320" s="67">
        <f>_xll.SNL.Clients.Office.Excel.Functions.SPG(R$2, "IQ_BVPS", "FQ0", $A320)</f>
        <v>15.191000000000001</v>
      </c>
      <c r="S320" s="67">
        <f>_xll.SNL.Clients.Office.Excel.Functions.SPG(S$2, "IQ_BVPS", "FQ0", $A320)</f>
        <v>15.278</v>
      </c>
      <c r="T320" s="67">
        <f>_xll.SNL.Clients.Office.Excel.Functions.SPG(T$2, "IQ_BVPS", "FQ0", $A320)</f>
        <v>10.114000000000001</v>
      </c>
      <c r="U320" s="67">
        <f>_xll.SNL.Clients.Office.Excel.Functions.SPG(U$2, "IQ_BVPS", "FQ0", $A320)</f>
        <v>17.116</v>
      </c>
      <c r="V320" s="67"/>
      <c r="W320" s="66">
        <f t="shared" si="40"/>
        <v>45658</v>
      </c>
      <c r="X320" s="92">
        <f t="shared" si="41"/>
        <v>1.1071211814687438</v>
      </c>
      <c r="Y320" s="92">
        <f t="shared" si="42"/>
        <v>1.1847750357522644</v>
      </c>
      <c r="Z320" s="92">
        <f t="shared" si="43"/>
        <v>0.99795931801724702</v>
      </c>
      <c r="AA320" s="92">
        <f t="shared" si="44"/>
        <v>0.98965833224244004</v>
      </c>
      <c r="AB320" s="92">
        <f t="shared" si="45"/>
        <v>0.86118251928020573</v>
      </c>
      <c r="AC320" s="92">
        <f t="shared" si="46"/>
        <v>1.2444496377658332</v>
      </c>
      <c r="AD320" s="92"/>
      <c r="AE320" s="95">
        <f t="shared" si="47"/>
        <v>45658</v>
      </c>
      <c r="AF320" s="93">
        <f>(_xll.SNL.Clients.Office.Excel.Functions.SPG(AF$2, "IQ_Common_div_declared", "FQ0", $A320)*4)/B320</f>
        <v>8.7711283691183181E-2</v>
      </c>
      <c r="AG320" s="93">
        <f>(_xll.SNL.Clients.Office.Excel.Functions.SPG(AG$2, "IQ_Common_div_declared", "FQ0", $A320)*4)/C320</f>
        <v>9.5326524295883619E-2</v>
      </c>
      <c r="AH320" s="93">
        <f>(_xll.SNL.Clients.Office.Excel.Functions.SPG(AH$2, "IQ_Common_div_declared", "FQ0", $A320)*4)/D320</f>
        <v>0.1029023746701847</v>
      </c>
      <c r="AI320" s="93">
        <f>(_xll.SNL.Clients.Office.Excel.Functions.SPG(AI$2, "IQ_Common_div_declared", "FQ0", $A320)*4)/E320</f>
        <v>9.7883597883597892E-2</v>
      </c>
      <c r="AJ320" s="93">
        <f>(_xll.SNL.Clients.Office.Excel.Functions.SPG(AJ$2, "IQ_Common_div_declared", "FQ0", $A320)*4)/F320</f>
        <v>0.15614236509758897</v>
      </c>
      <c r="AK320" s="93">
        <f>(_xll.SNL.Clients.Office.Excel.Functions.SPG(AK$2, "IQ_Common_div_declared", "FQ0", $A320)*4)/G320</f>
        <v>9.7652582159624413E-2</v>
      </c>
    </row>
    <row r="321" spans="1:37" x14ac:dyDescent="0.25">
      <c r="A321" s="66">
        <f t="shared" si="48"/>
        <v>45657</v>
      </c>
      <c r="B321" s="71">
        <v>21.89</v>
      </c>
      <c r="C321" s="71">
        <v>32.31</v>
      </c>
      <c r="D321" s="71">
        <v>15.16</v>
      </c>
      <c r="E321" s="71">
        <v>15.12</v>
      </c>
      <c r="F321" s="71">
        <v>8.7100000000000009</v>
      </c>
      <c r="G321" s="71">
        <v>21.3</v>
      </c>
      <c r="H321" s="71"/>
      <c r="I321" s="71">
        <v>16.63</v>
      </c>
      <c r="J321" s="72">
        <v>4.2500000000000003E-2</v>
      </c>
      <c r="K321" s="72">
        <v>4.2699999999999995E-2</v>
      </c>
      <c r="L321" s="72">
        <v>4.3100115115274562E-2</v>
      </c>
      <c r="M321" s="72">
        <v>4.2500000000000003E-2</v>
      </c>
      <c r="N321" s="70">
        <f>_xll.SNL.Clients.Office.Excel.Functions.SPG(N$2, "SP_RATE_VALUE", $A321)/100</f>
        <v>4.2699999999999995E-2</v>
      </c>
      <c r="O321" s="72"/>
      <c r="P321" s="67">
        <f>_xll.SNL.Clients.Office.Excel.Functions.SPG(P$2, "IQ_BVPS", "FQ0", $A321)</f>
        <v>19.771999999999998</v>
      </c>
      <c r="Q321" s="67">
        <f>_xll.SNL.Clients.Office.Excel.Functions.SPG(Q$2, "IQ_BVPS", "FQ0", $A321)</f>
        <v>27.271000000000001</v>
      </c>
      <c r="R321" s="67">
        <f>_xll.SNL.Clients.Office.Excel.Functions.SPG(R$2, "IQ_BVPS", "FQ0", $A321)</f>
        <v>15.191000000000001</v>
      </c>
      <c r="S321" s="67">
        <f>_xll.SNL.Clients.Office.Excel.Functions.SPG(S$2, "IQ_BVPS", "FQ0", $A321)</f>
        <v>15.278</v>
      </c>
      <c r="T321" s="67">
        <f>_xll.SNL.Clients.Office.Excel.Functions.SPG(T$2, "IQ_BVPS", "FQ0", $A321)</f>
        <v>10.114000000000001</v>
      </c>
      <c r="U321" s="67">
        <f>_xll.SNL.Clients.Office.Excel.Functions.SPG(U$2, "IQ_BVPS", "FQ0", $A321)</f>
        <v>17.116</v>
      </c>
      <c r="V321" s="67"/>
      <c r="W321" s="66">
        <f t="shared" si="40"/>
        <v>45657</v>
      </c>
      <c r="X321" s="92">
        <f t="shared" si="41"/>
        <v>1.1071211814687438</v>
      </c>
      <c r="Y321" s="92">
        <f t="shared" si="42"/>
        <v>1.1847750357522644</v>
      </c>
      <c r="Z321" s="92">
        <f t="shared" si="43"/>
        <v>0.99795931801724702</v>
      </c>
      <c r="AA321" s="92">
        <f t="shared" si="44"/>
        <v>0.98965833224244004</v>
      </c>
      <c r="AB321" s="92">
        <f t="shared" si="45"/>
        <v>0.86118251928020573</v>
      </c>
      <c r="AC321" s="92">
        <f t="shared" si="46"/>
        <v>1.2444496377658332</v>
      </c>
      <c r="AD321" s="92"/>
      <c r="AE321" s="95">
        <f t="shared" si="47"/>
        <v>45657</v>
      </c>
      <c r="AF321" s="93">
        <f>(_xll.SNL.Clients.Office.Excel.Functions.SPG(AF$2, "IQ_Common_div_declared", "FQ0", $A321)*4)/B321</f>
        <v>8.7711283691183181E-2</v>
      </c>
      <c r="AG321" s="93">
        <f>(_xll.SNL.Clients.Office.Excel.Functions.SPG(AG$2, "IQ_Common_div_declared", "FQ0", $A321)*4)/C321</f>
        <v>9.5326524295883619E-2</v>
      </c>
      <c r="AH321" s="93">
        <f>(_xll.SNL.Clients.Office.Excel.Functions.SPG(AH$2, "IQ_Common_div_declared", "FQ0", $A321)*4)/D321</f>
        <v>0.1029023746701847</v>
      </c>
      <c r="AI321" s="93">
        <f>(_xll.SNL.Clients.Office.Excel.Functions.SPG(AI$2, "IQ_Common_div_declared", "FQ0", $A321)*4)/E321</f>
        <v>9.7883597883597892E-2</v>
      </c>
      <c r="AJ321" s="93">
        <f>(_xll.SNL.Clients.Office.Excel.Functions.SPG(AJ$2, "IQ_Common_div_declared", "FQ0", $A321)*4)/F321</f>
        <v>0.15614236509758897</v>
      </c>
      <c r="AK321" s="93">
        <f>(_xll.SNL.Clients.Office.Excel.Functions.SPG(AK$2, "IQ_Common_div_declared", "FQ0", $A321)*4)/G321</f>
        <v>9.7652582159624413E-2</v>
      </c>
    </row>
    <row r="322" spans="1:37" x14ac:dyDescent="0.25">
      <c r="A322" s="66">
        <f t="shared" si="48"/>
        <v>45656</v>
      </c>
      <c r="B322" s="71">
        <v>21.94</v>
      </c>
      <c r="C322" s="71">
        <v>33.07</v>
      </c>
      <c r="D322" s="71">
        <v>15.12</v>
      </c>
      <c r="E322" s="71">
        <v>15.49</v>
      </c>
      <c r="F322" s="71">
        <v>8.6</v>
      </c>
      <c r="G322" s="71">
        <v>21.3</v>
      </c>
      <c r="H322" s="71"/>
      <c r="I322" s="71">
        <v>16.59</v>
      </c>
      <c r="J322" s="72">
        <v>4.24E-2</v>
      </c>
      <c r="K322" s="72">
        <v>4.2900000000000001E-2</v>
      </c>
      <c r="L322" s="72">
        <v>4.3900719608514382E-2</v>
      </c>
      <c r="M322" s="72">
        <v>4.24E-2</v>
      </c>
      <c r="N322" s="70">
        <f>_xll.SNL.Clients.Office.Excel.Functions.SPG(N$2, "SP_RATE_VALUE", $A322)/100</f>
        <v>4.2900000000000001E-2</v>
      </c>
      <c r="O322" s="72"/>
      <c r="P322" s="67">
        <f>_xll.SNL.Clients.Office.Excel.Functions.SPG(P$2, "IQ_BVPS", "FQ0", $A322)</f>
        <v>19.771999999999998</v>
      </c>
      <c r="Q322" s="67">
        <f>_xll.SNL.Clients.Office.Excel.Functions.SPG(Q$2, "IQ_BVPS", "FQ0", $A322)</f>
        <v>27.271000000000001</v>
      </c>
      <c r="R322" s="67">
        <f>_xll.SNL.Clients.Office.Excel.Functions.SPG(R$2, "IQ_BVPS", "FQ0", $A322)</f>
        <v>15.191000000000001</v>
      </c>
      <c r="S322" s="67">
        <f>_xll.SNL.Clients.Office.Excel.Functions.SPG(S$2, "IQ_BVPS", "FQ0", $A322)</f>
        <v>15.278</v>
      </c>
      <c r="T322" s="67">
        <f>_xll.SNL.Clients.Office.Excel.Functions.SPG(T$2, "IQ_BVPS", "FQ0", $A322)</f>
        <v>10.114000000000001</v>
      </c>
      <c r="U322" s="67">
        <f>_xll.SNL.Clients.Office.Excel.Functions.SPG(U$2, "IQ_BVPS", "FQ0", $A322)</f>
        <v>17.116</v>
      </c>
      <c r="V322" s="67"/>
      <c r="W322" s="66">
        <f t="shared" si="40"/>
        <v>45656</v>
      </c>
      <c r="X322" s="92">
        <f t="shared" si="41"/>
        <v>1.1096500101153148</v>
      </c>
      <c r="Y322" s="92">
        <f t="shared" si="42"/>
        <v>1.2126434674196032</v>
      </c>
      <c r="Z322" s="92">
        <f t="shared" si="43"/>
        <v>0.99532617997498507</v>
      </c>
      <c r="AA322" s="92">
        <f t="shared" si="44"/>
        <v>1.0138761618012828</v>
      </c>
      <c r="AB322" s="92">
        <f t="shared" si="45"/>
        <v>0.85030650583349798</v>
      </c>
      <c r="AC322" s="92">
        <f t="shared" si="46"/>
        <v>1.2444496377658332</v>
      </c>
      <c r="AD322" s="92"/>
      <c r="AE322" s="95">
        <f t="shared" si="47"/>
        <v>45656</v>
      </c>
      <c r="AF322" s="93">
        <f>(_xll.SNL.Clients.Office.Excel.Functions.SPG(AF$2, "IQ_Common_div_declared", "FQ0", $A322)*4)/B322</f>
        <v>8.7511394712853227E-2</v>
      </c>
      <c r="AG322" s="93">
        <f>(_xll.SNL.Clients.Office.Excel.Functions.SPG(AG$2, "IQ_Common_div_declared", "FQ0", $A322)*4)/C322</f>
        <v>9.3135772603568187E-2</v>
      </c>
      <c r="AH322" s="93">
        <f>(_xll.SNL.Clients.Office.Excel.Functions.SPG(AH$2, "IQ_Common_div_declared", "FQ0", $A322)*4)/D322</f>
        <v>0.10317460317460318</v>
      </c>
      <c r="AI322" s="93">
        <f>(_xll.SNL.Clients.Office.Excel.Functions.SPG(AI$2, "IQ_Common_div_declared", "FQ0", $A322)*4)/E322</f>
        <v>9.5545513234344737E-2</v>
      </c>
      <c r="AJ322" s="93">
        <f>(_xll.SNL.Clients.Office.Excel.Functions.SPG(AJ$2, "IQ_Common_div_declared", "FQ0", $A322)*4)/F322</f>
        <v>0.15813953488372096</v>
      </c>
      <c r="AK322" s="93">
        <f>(_xll.SNL.Clients.Office.Excel.Functions.SPG(AK$2, "IQ_Common_div_declared", "FQ0", $A322)*4)/G322</f>
        <v>9.7652582159624413E-2</v>
      </c>
    </row>
    <row r="323" spans="1:37" x14ac:dyDescent="0.25">
      <c r="A323" s="66">
        <f t="shared" si="48"/>
        <v>45653</v>
      </c>
      <c r="B323" s="71">
        <v>22.02</v>
      </c>
      <c r="C323" s="71">
        <v>33.270000000000003</v>
      </c>
      <c r="D323" s="71">
        <v>15.25</v>
      </c>
      <c r="E323" s="71">
        <v>15.47</v>
      </c>
      <c r="F323" s="71">
        <v>8.56</v>
      </c>
      <c r="G323" s="71">
        <v>21.14</v>
      </c>
      <c r="H323" s="71"/>
      <c r="I323" s="71">
        <v>16.61</v>
      </c>
      <c r="J323" s="72">
        <v>4.3099999999999999E-2</v>
      </c>
      <c r="K323" s="72">
        <v>4.36E-2</v>
      </c>
      <c r="L323" s="72">
        <v>4.4600719125525323E-2</v>
      </c>
      <c r="M323" s="72">
        <v>4.3099999999999999E-2</v>
      </c>
      <c r="N323" s="70">
        <f>_xll.SNL.Clients.Office.Excel.Functions.SPG(N$2, "SP_RATE_VALUE", $A323)/100</f>
        <v>4.36E-2</v>
      </c>
      <c r="O323" s="72"/>
      <c r="P323" s="67">
        <f>_xll.SNL.Clients.Office.Excel.Functions.SPG(P$2, "IQ_BVPS", "FQ0", $A323)</f>
        <v>19.771999999999998</v>
      </c>
      <c r="Q323" s="67">
        <f>_xll.SNL.Clients.Office.Excel.Functions.SPG(Q$2, "IQ_BVPS", "FQ0", $A323)</f>
        <v>27.271000000000001</v>
      </c>
      <c r="R323" s="67">
        <f>_xll.SNL.Clients.Office.Excel.Functions.SPG(R$2, "IQ_BVPS", "FQ0", $A323)</f>
        <v>15.191000000000001</v>
      </c>
      <c r="S323" s="67">
        <f>_xll.SNL.Clients.Office.Excel.Functions.SPG(S$2, "IQ_BVPS", "FQ0", $A323)</f>
        <v>15.278</v>
      </c>
      <c r="T323" s="67">
        <f>_xll.SNL.Clients.Office.Excel.Functions.SPG(T$2, "IQ_BVPS", "FQ0", $A323)</f>
        <v>10.114000000000001</v>
      </c>
      <c r="U323" s="67">
        <f>_xll.SNL.Clients.Office.Excel.Functions.SPG(U$2, "IQ_BVPS", "FQ0", $A323)</f>
        <v>17.116</v>
      </c>
      <c r="V323" s="67"/>
      <c r="W323" s="66">
        <f t="shared" si="40"/>
        <v>45653</v>
      </c>
      <c r="X323" s="92">
        <f t="shared" si="41"/>
        <v>1.1136961359498281</v>
      </c>
      <c r="Y323" s="92">
        <f t="shared" si="42"/>
        <v>1.2199772652267977</v>
      </c>
      <c r="Z323" s="92">
        <f t="shared" si="43"/>
        <v>1.0038838786123363</v>
      </c>
      <c r="AA323" s="92">
        <f t="shared" si="44"/>
        <v>1.0125670899332373</v>
      </c>
      <c r="AB323" s="92">
        <f t="shared" si="45"/>
        <v>0.84635159185287723</v>
      </c>
      <c r="AC323" s="92">
        <f t="shared" si="46"/>
        <v>1.2351016592661836</v>
      </c>
      <c r="AD323" s="92"/>
      <c r="AE323" s="95">
        <f t="shared" si="47"/>
        <v>45653</v>
      </c>
      <c r="AF323" s="93">
        <f>(_xll.SNL.Clients.Office.Excel.Functions.SPG(AF$2, "IQ_Common_div_declared", "FQ0", $A323)*4)/B323</f>
        <v>8.7193460490463212E-2</v>
      </c>
      <c r="AG323" s="93">
        <f>(_xll.SNL.Clients.Office.Excel.Functions.SPG(AG$2, "IQ_Common_div_declared", "FQ0", $A323)*4)/C323</f>
        <v>9.2575894198978048E-2</v>
      </c>
      <c r="AH323" s="93">
        <f>(_xll.SNL.Clients.Office.Excel.Functions.SPG(AH$2, "IQ_Common_div_declared", "FQ0", $A323)*4)/D323</f>
        <v>0.10229508196721313</v>
      </c>
      <c r="AI323" s="93">
        <f>(_xll.SNL.Clients.Office.Excel.Functions.SPG(AI$2, "IQ_Common_div_declared", "FQ0", $A323)*4)/E323</f>
        <v>9.5669036845507427E-2</v>
      </c>
      <c r="AJ323" s="93">
        <f>(_xll.SNL.Clients.Office.Excel.Functions.SPG(AJ$2, "IQ_Common_div_declared", "FQ0", $A323)*4)/F323</f>
        <v>0.15887850467289719</v>
      </c>
      <c r="AK323" s="93">
        <f>(_xll.SNL.Clients.Office.Excel.Functions.SPG(AK$2, "IQ_Common_div_declared", "FQ0", $A323)*4)/G323</f>
        <v>9.8391674550614955E-2</v>
      </c>
    </row>
    <row r="324" spans="1:37" x14ac:dyDescent="0.25">
      <c r="A324" s="66">
        <f t="shared" si="48"/>
        <v>45652</v>
      </c>
      <c r="B324" s="71">
        <v>21.94</v>
      </c>
      <c r="C324" s="71">
        <v>33.200000000000003</v>
      </c>
      <c r="D324" s="71">
        <v>15.35</v>
      </c>
      <c r="E324" s="71">
        <v>15.43</v>
      </c>
      <c r="F324" s="71">
        <v>8.64</v>
      </c>
      <c r="G324" s="71">
        <v>21.1</v>
      </c>
      <c r="H324" s="71"/>
      <c r="I324" s="71">
        <v>17.05</v>
      </c>
      <c r="J324" s="72">
        <v>4.2999999999999997E-2</v>
      </c>
      <c r="K324" s="72">
        <v>4.3499999999999997E-2</v>
      </c>
      <c r="L324" s="72">
        <v>4.4500719194484395E-2</v>
      </c>
      <c r="M324" s="72">
        <v>4.2999999999999997E-2</v>
      </c>
      <c r="N324" s="70">
        <f>_xll.SNL.Clients.Office.Excel.Functions.SPG(N$2, "SP_RATE_VALUE", $A324)/100</f>
        <v>4.3499999999999997E-2</v>
      </c>
      <c r="O324" s="72"/>
      <c r="P324" s="67">
        <f>_xll.SNL.Clients.Office.Excel.Functions.SPG(P$2, "IQ_BVPS", "FQ0", $A324)</f>
        <v>19.771999999999998</v>
      </c>
      <c r="Q324" s="67">
        <f>_xll.SNL.Clients.Office.Excel.Functions.SPG(Q$2, "IQ_BVPS", "FQ0", $A324)</f>
        <v>27.271000000000001</v>
      </c>
      <c r="R324" s="67">
        <f>_xll.SNL.Clients.Office.Excel.Functions.SPG(R$2, "IQ_BVPS", "FQ0", $A324)</f>
        <v>15.191000000000001</v>
      </c>
      <c r="S324" s="67">
        <f>_xll.SNL.Clients.Office.Excel.Functions.SPG(S$2, "IQ_BVPS", "FQ0", $A324)</f>
        <v>15.278</v>
      </c>
      <c r="T324" s="67">
        <f>_xll.SNL.Clients.Office.Excel.Functions.SPG(T$2, "IQ_BVPS", "FQ0", $A324)</f>
        <v>10.114000000000001</v>
      </c>
      <c r="U324" s="67">
        <f>_xll.SNL.Clients.Office.Excel.Functions.SPG(U$2, "IQ_BVPS", "FQ0", $A324)</f>
        <v>17.116</v>
      </c>
      <c r="V324" s="67"/>
      <c r="W324" s="66">
        <f t="shared" ref="W324:W387" si="49">A324</f>
        <v>45652</v>
      </c>
      <c r="X324" s="92">
        <f t="shared" ref="X324:X387" si="50">B324/P324</f>
        <v>1.1096500101153148</v>
      </c>
      <c r="Y324" s="92">
        <f t="shared" ref="Y324:Y387" si="51">C324/Q324</f>
        <v>1.2174104359942797</v>
      </c>
      <c r="Z324" s="92">
        <f t="shared" ref="Z324:Z387" si="52">D324/R324</f>
        <v>1.0104667237179907</v>
      </c>
      <c r="AA324" s="92">
        <f t="shared" ref="AA324:AA387" si="53">E324/S324</f>
        <v>1.0099489461971463</v>
      </c>
      <c r="AB324" s="92">
        <f t="shared" ref="AB324:AB387" si="54">F324/T324</f>
        <v>0.85426141981411907</v>
      </c>
      <c r="AC324" s="92">
        <f t="shared" ref="AC324:AC387" si="55">G324/U324</f>
        <v>1.2327646646412713</v>
      </c>
      <c r="AD324" s="92"/>
      <c r="AE324" s="95">
        <f t="shared" ref="AE324:AE387" si="56">A324</f>
        <v>45652</v>
      </c>
      <c r="AF324" s="93">
        <f>(_xll.SNL.Clients.Office.Excel.Functions.SPG(AF$2, "IQ_Common_div_declared", "FQ0", $A324)*4)/B324</f>
        <v>8.7511394712853227E-2</v>
      </c>
      <c r="AG324" s="93">
        <f>(_xll.SNL.Clients.Office.Excel.Functions.SPG(AG$2, "IQ_Common_div_declared", "FQ0", $A324)*4)/C324</f>
        <v>9.2771084337349388E-2</v>
      </c>
      <c r="AH324" s="93">
        <f>(_xll.SNL.Clients.Office.Excel.Functions.SPG(AH$2, "IQ_Common_div_declared", "FQ0", $A324)*4)/D324</f>
        <v>0.10162866449511401</v>
      </c>
      <c r="AI324" s="93">
        <f>(_xll.SNL.Clients.Office.Excel.Functions.SPG(AI$2, "IQ_Common_div_declared", "FQ0", $A324)*4)/E324</f>
        <v>9.5917044718081657E-2</v>
      </c>
      <c r="AJ324" s="93">
        <f>(_xll.SNL.Clients.Office.Excel.Functions.SPG(AJ$2, "IQ_Common_div_declared", "FQ0", $A324)*4)/F324</f>
        <v>0.15740740740740741</v>
      </c>
      <c r="AK324" s="93">
        <f>(_xll.SNL.Clients.Office.Excel.Functions.SPG(AK$2, "IQ_Common_div_declared", "FQ0", $A324)*4)/G324</f>
        <v>9.8578199052132692E-2</v>
      </c>
    </row>
    <row r="325" spans="1:37" x14ac:dyDescent="0.25">
      <c r="A325" s="66">
        <f t="shared" ref="A325:A388" si="57">WORKDAY(A324, -1)</f>
        <v>45651</v>
      </c>
      <c r="B325" s="71">
        <v>21.75</v>
      </c>
      <c r="C325" s="71">
        <v>33.01</v>
      </c>
      <c r="D325" s="71">
        <v>15.33</v>
      </c>
      <c r="E325" s="71">
        <v>15.48</v>
      </c>
      <c r="F325" s="71">
        <v>8.67</v>
      </c>
      <c r="G325" s="71">
        <v>21.14</v>
      </c>
      <c r="H325" s="71"/>
      <c r="I325" s="71">
        <v>16.940000000000001</v>
      </c>
      <c r="J325" s="72">
        <v>4.2900000000000001E-2</v>
      </c>
      <c r="K325" s="72">
        <v>4.36E-2</v>
      </c>
      <c r="L325" s="72">
        <v>4.5001409846477047E-2</v>
      </c>
      <c r="M325" s="72">
        <v>4.2900000000000001E-2</v>
      </c>
      <c r="N325" s="70">
        <f>_xll.SNL.Clients.Office.Excel.Functions.SPG(N$2, "SP_RATE_VALUE", $A325)/100</f>
        <v>4.36E-2</v>
      </c>
      <c r="O325" s="72"/>
      <c r="P325" s="67">
        <f>_xll.SNL.Clients.Office.Excel.Functions.SPG(P$2, "IQ_BVPS", "FQ0", $A325)</f>
        <v>19.771999999999998</v>
      </c>
      <c r="Q325" s="67">
        <f>_xll.SNL.Clients.Office.Excel.Functions.SPG(Q$2, "IQ_BVPS", "FQ0", $A325)</f>
        <v>27.271000000000001</v>
      </c>
      <c r="R325" s="67">
        <f>_xll.SNL.Clients.Office.Excel.Functions.SPG(R$2, "IQ_BVPS", "FQ0", $A325)</f>
        <v>15.191000000000001</v>
      </c>
      <c r="S325" s="67">
        <f>_xll.SNL.Clients.Office.Excel.Functions.SPG(S$2, "IQ_BVPS", "FQ0", $A325)</f>
        <v>15.278</v>
      </c>
      <c r="T325" s="67">
        <f>_xll.SNL.Clients.Office.Excel.Functions.SPG(T$2, "IQ_BVPS", "FQ0", $A325)</f>
        <v>10.114000000000001</v>
      </c>
      <c r="U325" s="67">
        <f>_xll.SNL.Clients.Office.Excel.Functions.SPG(U$2, "IQ_BVPS", "FQ0", $A325)</f>
        <v>17.116</v>
      </c>
      <c r="V325" s="67"/>
      <c r="W325" s="66">
        <f t="shared" si="49"/>
        <v>45651</v>
      </c>
      <c r="X325" s="92">
        <f t="shared" si="50"/>
        <v>1.1000404612583452</v>
      </c>
      <c r="Y325" s="92">
        <f t="shared" si="51"/>
        <v>1.2104433280774447</v>
      </c>
      <c r="Z325" s="92">
        <f t="shared" si="52"/>
        <v>1.00915015469686</v>
      </c>
      <c r="AA325" s="92">
        <f t="shared" si="53"/>
        <v>1.0132216258672602</v>
      </c>
      <c r="AB325" s="92">
        <f t="shared" si="54"/>
        <v>0.85722760529958464</v>
      </c>
      <c r="AC325" s="92">
        <f t="shared" si="55"/>
        <v>1.2351016592661836</v>
      </c>
      <c r="AD325" s="92"/>
      <c r="AE325" s="95">
        <f t="shared" si="56"/>
        <v>45651</v>
      </c>
      <c r="AF325" s="93">
        <f>(_xll.SNL.Clients.Office.Excel.Functions.SPG(AF$2, "IQ_Common_div_declared", "FQ0", $A325)*4)/B325</f>
        <v>8.827586206896551E-2</v>
      </c>
      <c r="AG325" s="93">
        <f>(_xll.SNL.Clients.Office.Excel.Functions.SPG(AG$2, "IQ_Common_div_declared", "FQ0", $A325)*4)/C325</f>
        <v>9.3305059073008192E-2</v>
      </c>
      <c r="AH325" s="93">
        <f>(_xll.SNL.Clients.Office.Excel.Functions.SPG(AH$2, "IQ_Common_div_declared", "FQ0", $A325)*4)/D325</f>
        <v>0.10176125244618396</v>
      </c>
      <c r="AI325" s="93">
        <f>(_xll.SNL.Clients.Office.Excel.Functions.SPG(AI$2, "IQ_Common_div_declared", "FQ0", $A325)*4)/E325</f>
        <v>9.5607235142118857E-2</v>
      </c>
      <c r="AJ325" s="93">
        <f>(_xll.SNL.Clients.Office.Excel.Functions.SPG(AJ$2, "IQ_Common_div_declared", "FQ0", $A325)*4)/F325</f>
        <v>0.15686274509803924</v>
      </c>
      <c r="AK325" s="93">
        <f>(_xll.SNL.Clients.Office.Excel.Functions.SPG(AK$2, "IQ_Common_div_declared", "FQ0", $A325)*4)/G325</f>
        <v>9.8391674550614955E-2</v>
      </c>
    </row>
    <row r="326" spans="1:37" x14ac:dyDescent="0.25">
      <c r="A326" s="66">
        <f t="shared" si="57"/>
        <v>45650</v>
      </c>
      <c r="B326" s="71">
        <v>21.75</v>
      </c>
      <c r="C326" s="71">
        <v>33.01</v>
      </c>
      <c r="D326" s="71">
        <v>15.33</v>
      </c>
      <c r="E326" s="71">
        <v>15.48</v>
      </c>
      <c r="F326" s="71">
        <v>8.67</v>
      </c>
      <c r="G326" s="71">
        <v>21.14</v>
      </c>
      <c r="H326" s="71"/>
      <c r="I326" s="71">
        <v>16.940000000000001</v>
      </c>
      <c r="J326" s="72">
        <v>4.2900000000000001E-2</v>
      </c>
      <c r="K326" s="72">
        <v>4.36E-2</v>
      </c>
      <c r="L326" s="72">
        <v>4.5001409846477047E-2</v>
      </c>
      <c r="M326" s="72">
        <v>4.2900000000000001E-2</v>
      </c>
      <c r="N326" s="70">
        <f>_xll.SNL.Clients.Office.Excel.Functions.SPG(N$2, "SP_RATE_VALUE", $A326)/100</f>
        <v>4.36E-2</v>
      </c>
      <c r="O326" s="72"/>
      <c r="P326" s="67">
        <f>_xll.SNL.Clients.Office.Excel.Functions.SPG(P$2, "IQ_BVPS", "FQ0", $A326)</f>
        <v>19.771999999999998</v>
      </c>
      <c r="Q326" s="67">
        <f>_xll.SNL.Clients.Office.Excel.Functions.SPG(Q$2, "IQ_BVPS", "FQ0", $A326)</f>
        <v>27.271000000000001</v>
      </c>
      <c r="R326" s="67">
        <f>_xll.SNL.Clients.Office.Excel.Functions.SPG(R$2, "IQ_BVPS", "FQ0", $A326)</f>
        <v>15.191000000000001</v>
      </c>
      <c r="S326" s="67">
        <f>_xll.SNL.Clients.Office.Excel.Functions.SPG(S$2, "IQ_BVPS", "FQ0", $A326)</f>
        <v>15.278</v>
      </c>
      <c r="T326" s="67">
        <f>_xll.SNL.Clients.Office.Excel.Functions.SPG(T$2, "IQ_BVPS", "FQ0", $A326)</f>
        <v>10.114000000000001</v>
      </c>
      <c r="U326" s="67">
        <f>_xll.SNL.Clients.Office.Excel.Functions.SPG(U$2, "IQ_BVPS", "FQ0", $A326)</f>
        <v>17.116</v>
      </c>
      <c r="V326" s="67"/>
      <c r="W326" s="66">
        <f t="shared" si="49"/>
        <v>45650</v>
      </c>
      <c r="X326" s="92">
        <f t="shared" si="50"/>
        <v>1.1000404612583452</v>
      </c>
      <c r="Y326" s="92">
        <f t="shared" si="51"/>
        <v>1.2104433280774447</v>
      </c>
      <c r="Z326" s="92">
        <f t="shared" si="52"/>
        <v>1.00915015469686</v>
      </c>
      <c r="AA326" s="92">
        <f t="shared" si="53"/>
        <v>1.0132216258672602</v>
      </c>
      <c r="AB326" s="92">
        <f t="shared" si="54"/>
        <v>0.85722760529958464</v>
      </c>
      <c r="AC326" s="92">
        <f t="shared" si="55"/>
        <v>1.2351016592661836</v>
      </c>
      <c r="AD326" s="92"/>
      <c r="AE326" s="95">
        <f t="shared" si="56"/>
        <v>45650</v>
      </c>
      <c r="AF326" s="93">
        <f>(_xll.SNL.Clients.Office.Excel.Functions.SPG(AF$2, "IQ_Common_div_declared", "FQ0", $A326)*4)/B326</f>
        <v>8.827586206896551E-2</v>
      </c>
      <c r="AG326" s="93">
        <f>(_xll.SNL.Clients.Office.Excel.Functions.SPG(AG$2, "IQ_Common_div_declared", "FQ0", $A326)*4)/C326</f>
        <v>9.3305059073008192E-2</v>
      </c>
      <c r="AH326" s="93">
        <f>(_xll.SNL.Clients.Office.Excel.Functions.SPG(AH$2, "IQ_Common_div_declared", "FQ0", $A326)*4)/D326</f>
        <v>0.10176125244618396</v>
      </c>
      <c r="AI326" s="93">
        <f>(_xll.SNL.Clients.Office.Excel.Functions.SPG(AI$2, "IQ_Common_div_declared", "FQ0", $A326)*4)/E326</f>
        <v>9.5607235142118857E-2</v>
      </c>
      <c r="AJ326" s="93">
        <f>(_xll.SNL.Clients.Office.Excel.Functions.SPG(AJ$2, "IQ_Common_div_declared", "FQ0", $A326)*4)/F326</f>
        <v>0.15686274509803924</v>
      </c>
      <c r="AK326" s="93">
        <f>(_xll.SNL.Clients.Office.Excel.Functions.SPG(AK$2, "IQ_Common_div_declared", "FQ0", $A326)*4)/G326</f>
        <v>9.8391674550614955E-2</v>
      </c>
    </row>
    <row r="327" spans="1:37" x14ac:dyDescent="0.25">
      <c r="A327" s="66">
        <f t="shared" si="57"/>
        <v>45649</v>
      </c>
      <c r="B327" s="71">
        <v>21.53</v>
      </c>
      <c r="C327" s="71">
        <v>32.49</v>
      </c>
      <c r="D327" s="71">
        <v>15.08</v>
      </c>
      <c r="E327" s="71">
        <v>15.31</v>
      </c>
      <c r="F327" s="71">
        <v>8.5399999999999991</v>
      </c>
      <c r="G327" s="71">
        <v>20.93</v>
      </c>
      <c r="H327" s="71"/>
      <c r="I327" s="71">
        <v>16.73</v>
      </c>
      <c r="J327" s="72">
        <v>4.2999999999999997E-2</v>
      </c>
      <c r="K327" s="72">
        <v>4.36E-2</v>
      </c>
      <c r="L327" s="72">
        <v>4.4801035673149858E-2</v>
      </c>
      <c r="M327" s="72">
        <v>4.2999999999999997E-2</v>
      </c>
      <c r="N327" s="70">
        <f>_xll.SNL.Clients.Office.Excel.Functions.SPG(N$2, "SP_RATE_VALUE", $A327)/100</f>
        <v>4.36E-2</v>
      </c>
      <c r="O327" s="72"/>
      <c r="P327" s="67">
        <f>_xll.SNL.Clients.Office.Excel.Functions.SPG(P$2, "IQ_BVPS", "FQ0", $A327)</f>
        <v>19.771999999999998</v>
      </c>
      <c r="Q327" s="67">
        <f>_xll.SNL.Clients.Office.Excel.Functions.SPG(Q$2, "IQ_BVPS", "FQ0", $A327)</f>
        <v>27.271000000000001</v>
      </c>
      <c r="R327" s="67">
        <f>_xll.SNL.Clients.Office.Excel.Functions.SPG(R$2, "IQ_BVPS", "FQ0", $A327)</f>
        <v>15.191000000000001</v>
      </c>
      <c r="S327" s="67">
        <f>_xll.SNL.Clients.Office.Excel.Functions.SPG(S$2, "IQ_BVPS", "FQ0", $A327)</f>
        <v>15.278</v>
      </c>
      <c r="T327" s="67">
        <f>_xll.SNL.Clients.Office.Excel.Functions.SPG(T$2, "IQ_BVPS", "FQ0", $A327)</f>
        <v>10.114000000000001</v>
      </c>
      <c r="U327" s="67">
        <f>_xll.SNL.Clients.Office.Excel.Functions.SPG(U$2, "IQ_BVPS", "FQ0", $A327)</f>
        <v>17.116</v>
      </c>
      <c r="V327" s="67"/>
      <c r="W327" s="66">
        <f t="shared" si="49"/>
        <v>45649</v>
      </c>
      <c r="X327" s="92">
        <f t="shared" si="50"/>
        <v>1.0889136152134333</v>
      </c>
      <c r="Y327" s="92">
        <f t="shared" si="51"/>
        <v>1.1913754537787393</v>
      </c>
      <c r="Z327" s="92">
        <f t="shared" si="52"/>
        <v>0.99269304193272323</v>
      </c>
      <c r="AA327" s="92">
        <f t="shared" si="53"/>
        <v>1.0020945149888729</v>
      </c>
      <c r="AB327" s="92">
        <f t="shared" si="54"/>
        <v>0.84437413486256663</v>
      </c>
      <c r="AC327" s="92">
        <f t="shared" si="55"/>
        <v>1.2228324374853938</v>
      </c>
      <c r="AD327" s="92"/>
      <c r="AE327" s="95">
        <f t="shared" si="56"/>
        <v>45649</v>
      </c>
      <c r="AF327" s="93">
        <f>(_xll.SNL.Clients.Office.Excel.Functions.SPG(AF$2, "IQ_Common_div_declared", "FQ0", $A327)*4)/B327</f>
        <v>8.9177891314444951E-2</v>
      </c>
      <c r="AG327" s="93">
        <f>(_xll.SNL.Clients.Office.Excel.Functions.SPG(AG$2, "IQ_Common_div_declared", "FQ0", $A327)*4)/C327</f>
        <v>9.4798399507540779E-2</v>
      </c>
      <c r="AH327" s="93">
        <f>(_xll.SNL.Clients.Office.Excel.Functions.SPG(AH$2, "IQ_Common_div_declared", "FQ0", $A327)*4)/D327</f>
        <v>0.10344827586206896</v>
      </c>
      <c r="AI327" s="93">
        <f>(_xll.SNL.Clients.Office.Excel.Functions.SPG(AI$2, "IQ_Common_div_declared", "FQ0", $A327)*4)/E327</f>
        <v>9.6668843892880468E-2</v>
      </c>
      <c r="AJ327" s="93">
        <f>(_xll.SNL.Clients.Office.Excel.Functions.SPG(AJ$2, "IQ_Common_div_declared", "FQ0", $A327)*4)/F327</f>
        <v>0.15925058548009371</v>
      </c>
      <c r="AK327" s="93">
        <f>(_xll.SNL.Clients.Office.Excel.Functions.SPG(AK$2, "IQ_Common_div_declared", "FQ0", $A327)*4)/G327</f>
        <v>9.9378881987577647E-2</v>
      </c>
    </row>
    <row r="328" spans="1:37" x14ac:dyDescent="0.25">
      <c r="A328" s="66">
        <f t="shared" si="57"/>
        <v>45646</v>
      </c>
      <c r="B328" s="71">
        <v>21.38</v>
      </c>
      <c r="C328" s="71">
        <v>32.24</v>
      </c>
      <c r="D328" s="71">
        <v>15.08</v>
      </c>
      <c r="E328" s="71">
        <v>15.19</v>
      </c>
      <c r="F328" s="71">
        <v>8.5500000000000007</v>
      </c>
      <c r="G328" s="71">
        <v>21</v>
      </c>
      <c r="H328" s="71"/>
      <c r="I328" s="71">
        <v>16.72</v>
      </c>
      <c r="J328" s="72">
        <v>4.2999999999999997E-2</v>
      </c>
      <c r="K328" s="72">
        <v>4.3200000000000002E-2</v>
      </c>
      <c r="L328" s="72">
        <v>4.3600115060086431E-2</v>
      </c>
      <c r="M328" s="72">
        <v>4.2999999999999997E-2</v>
      </c>
      <c r="N328" s="70">
        <f>_xll.SNL.Clients.Office.Excel.Functions.SPG(N$2, "SP_RATE_VALUE", $A328)/100</f>
        <v>4.3200000000000002E-2</v>
      </c>
      <c r="O328" s="72"/>
      <c r="P328" s="67">
        <f>_xll.SNL.Clients.Office.Excel.Functions.SPG(P$2, "IQ_BVPS", "FQ0", $A328)</f>
        <v>19.771999999999998</v>
      </c>
      <c r="Q328" s="67">
        <f>_xll.SNL.Clients.Office.Excel.Functions.SPG(Q$2, "IQ_BVPS", "FQ0", $A328)</f>
        <v>27.271000000000001</v>
      </c>
      <c r="R328" s="67">
        <f>_xll.SNL.Clients.Office.Excel.Functions.SPG(R$2, "IQ_BVPS", "FQ0", $A328)</f>
        <v>15.191000000000001</v>
      </c>
      <c r="S328" s="67">
        <f>_xll.SNL.Clients.Office.Excel.Functions.SPG(S$2, "IQ_BVPS", "FQ0", $A328)</f>
        <v>15.278</v>
      </c>
      <c r="T328" s="67">
        <f>_xll.SNL.Clients.Office.Excel.Functions.SPG(T$2, "IQ_BVPS", "FQ0", $A328)</f>
        <v>10.114000000000001</v>
      </c>
      <c r="U328" s="67">
        <f>_xll.SNL.Clients.Office.Excel.Functions.SPG(U$2, "IQ_BVPS", "FQ0", $A328)</f>
        <v>17.116</v>
      </c>
      <c r="V328" s="67"/>
      <c r="W328" s="66">
        <f t="shared" si="49"/>
        <v>45646</v>
      </c>
      <c r="X328" s="92">
        <f t="shared" si="50"/>
        <v>1.0813271292737205</v>
      </c>
      <c r="Y328" s="92">
        <f t="shared" si="51"/>
        <v>1.1822082065197463</v>
      </c>
      <c r="Z328" s="92">
        <f t="shared" si="52"/>
        <v>0.99269304193272323</v>
      </c>
      <c r="AA328" s="92">
        <f t="shared" si="53"/>
        <v>0.99424008378059947</v>
      </c>
      <c r="AB328" s="92">
        <f t="shared" si="54"/>
        <v>0.84536286335772193</v>
      </c>
      <c r="AC328" s="92">
        <f t="shared" si="55"/>
        <v>1.2269221780789905</v>
      </c>
      <c r="AD328" s="92"/>
      <c r="AE328" s="95">
        <f t="shared" si="56"/>
        <v>45646</v>
      </c>
      <c r="AF328" s="93">
        <f>(_xll.SNL.Clients.Office.Excel.Functions.SPG(AF$2, "IQ_Common_div_declared", "FQ0", $A328)*4)/B328</f>
        <v>8.9803554724041154E-2</v>
      </c>
      <c r="AG328" s="93">
        <f>(_xll.SNL.Clients.Office.Excel.Functions.SPG(AG$2, "IQ_Common_div_declared", "FQ0", $A328)*4)/C328</f>
        <v>9.553349875930521E-2</v>
      </c>
      <c r="AH328" s="93">
        <f>(_xll.SNL.Clients.Office.Excel.Functions.SPG(AH$2, "IQ_Common_div_declared", "FQ0", $A328)*4)/D328</f>
        <v>0.10344827586206896</v>
      </c>
      <c r="AI328" s="93">
        <f>(_xll.SNL.Clients.Office.Excel.Functions.SPG(AI$2, "IQ_Common_div_declared", "FQ0", $A328)*4)/E328</f>
        <v>9.7432521395655045E-2</v>
      </c>
      <c r="AJ328" s="93">
        <f>(_xll.SNL.Clients.Office.Excel.Functions.SPG(AJ$2, "IQ_Common_div_declared", "FQ0", $A328)*4)/F328</f>
        <v>0.1590643274853801</v>
      </c>
      <c r="AK328" s="93">
        <f>(_xll.SNL.Clients.Office.Excel.Functions.SPG(AK$2, "IQ_Common_div_declared", "FQ0", $A328)*4)/G328</f>
        <v>9.9047619047619051E-2</v>
      </c>
    </row>
    <row r="329" spans="1:37" x14ac:dyDescent="0.25">
      <c r="A329" s="66">
        <f t="shared" si="57"/>
        <v>45645</v>
      </c>
      <c r="B329" s="71">
        <v>21.13</v>
      </c>
      <c r="C329" s="71">
        <v>31.84</v>
      </c>
      <c r="D329" s="71">
        <v>14.89</v>
      </c>
      <c r="E329" s="71">
        <v>15.16</v>
      </c>
      <c r="F329" s="71">
        <v>8.48</v>
      </c>
      <c r="G329" s="71">
        <v>20.8</v>
      </c>
      <c r="H329" s="71"/>
      <c r="I329" s="71">
        <v>16.579999999999998</v>
      </c>
      <c r="J329" s="72">
        <v>4.3200000000000002E-2</v>
      </c>
      <c r="K329" s="72">
        <v>4.3499999999999997E-2</v>
      </c>
      <c r="L329" s="72">
        <v>4.4100258843829065E-2</v>
      </c>
      <c r="M329" s="72">
        <v>4.3200000000000002E-2</v>
      </c>
      <c r="N329" s="70">
        <f>_xll.SNL.Clients.Office.Excel.Functions.SPG(N$2, "SP_RATE_VALUE", $A329)/100</f>
        <v>4.3499999999999997E-2</v>
      </c>
      <c r="O329" s="72"/>
      <c r="P329" s="67">
        <f>_xll.SNL.Clients.Office.Excel.Functions.SPG(P$2, "IQ_BVPS", "FQ0", $A329)</f>
        <v>19.771999999999998</v>
      </c>
      <c r="Q329" s="67">
        <f>_xll.SNL.Clients.Office.Excel.Functions.SPG(Q$2, "IQ_BVPS", "FQ0", $A329)</f>
        <v>27.271000000000001</v>
      </c>
      <c r="R329" s="67">
        <f>_xll.SNL.Clients.Office.Excel.Functions.SPG(R$2, "IQ_BVPS", "FQ0", $A329)</f>
        <v>15.191000000000001</v>
      </c>
      <c r="S329" s="67">
        <f>_xll.SNL.Clients.Office.Excel.Functions.SPG(S$2, "IQ_BVPS", "FQ0", $A329)</f>
        <v>15.278</v>
      </c>
      <c r="T329" s="67">
        <f>_xll.SNL.Clients.Office.Excel.Functions.SPG(T$2, "IQ_BVPS", "FQ0", $A329)</f>
        <v>10.114000000000001</v>
      </c>
      <c r="U329" s="67">
        <f>_xll.SNL.Clients.Office.Excel.Functions.SPG(U$2, "IQ_BVPS", "FQ0", $A329)</f>
        <v>17.116</v>
      </c>
      <c r="V329" s="67"/>
      <c r="W329" s="66">
        <f t="shared" si="49"/>
        <v>45645</v>
      </c>
      <c r="X329" s="92">
        <f t="shared" si="50"/>
        <v>1.068682986040866</v>
      </c>
      <c r="Y329" s="92">
        <f t="shared" si="51"/>
        <v>1.1675406109053572</v>
      </c>
      <c r="Z329" s="92">
        <f t="shared" si="52"/>
        <v>0.98018563623197941</v>
      </c>
      <c r="AA329" s="92">
        <f t="shared" si="53"/>
        <v>0.99227647597853119</v>
      </c>
      <c r="AB329" s="92">
        <f t="shared" si="54"/>
        <v>0.83844176389163538</v>
      </c>
      <c r="AC329" s="92">
        <f t="shared" si="55"/>
        <v>1.2152372049544287</v>
      </c>
      <c r="AD329" s="92"/>
      <c r="AE329" s="95">
        <f t="shared" si="56"/>
        <v>45645</v>
      </c>
      <c r="AF329" s="93">
        <f>(_xll.SNL.Clients.Office.Excel.Functions.SPG(AF$2, "IQ_Common_div_declared", "FQ0", $A329)*4)/B329</f>
        <v>9.0866067203028866E-2</v>
      </c>
      <c r="AG329" s="93">
        <f>(_xll.SNL.Clients.Office.Excel.Functions.SPG(AG$2, "IQ_Common_div_declared", "FQ0", $A329)*4)/C329</f>
        <v>9.6733668341708545E-2</v>
      </c>
      <c r="AH329" s="93">
        <f>(_xll.SNL.Clients.Office.Excel.Functions.SPG(AH$2, "IQ_Common_div_declared", "FQ0", $A329)*4)/D329</f>
        <v>0.10476830087306917</v>
      </c>
      <c r="AI329" s="93">
        <f>(_xll.SNL.Clients.Office.Excel.Functions.SPG(AI$2, "IQ_Common_div_declared", "FQ0", $A329)*4)/E329</f>
        <v>9.7625329815303433E-2</v>
      </c>
      <c r="AJ329" s="93">
        <f>(_xll.SNL.Clients.Office.Excel.Functions.SPG(AJ$2, "IQ_Common_div_declared", "FQ0", $A329)*4)/F329</f>
        <v>0.16037735849056603</v>
      </c>
      <c r="AK329" s="93">
        <f>(_xll.SNL.Clients.Office.Excel.Functions.SPG(AK$2, "IQ_Common_div_declared", "FQ0", $A329)*4)/G329</f>
        <v>0.1</v>
      </c>
    </row>
    <row r="330" spans="1:37" x14ac:dyDescent="0.25">
      <c r="A330" s="66">
        <f t="shared" si="57"/>
        <v>45644</v>
      </c>
      <c r="B330" s="71">
        <v>20.92</v>
      </c>
      <c r="C330" s="71">
        <v>31.47</v>
      </c>
      <c r="D330" s="71">
        <v>14.69</v>
      </c>
      <c r="E330" s="71">
        <v>14.9</v>
      </c>
      <c r="F330" s="71">
        <v>8.4499999999999993</v>
      </c>
      <c r="G330" s="71">
        <v>20.41</v>
      </c>
      <c r="H330" s="71"/>
      <c r="I330" s="71">
        <v>16.420000000000002</v>
      </c>
      <c r="J330" s="72">
        <v>4.3499999999999997E-2</v>
      </c>
      <c r="K330" s="72">
        <v>4.3499999999999997E-2</v>
      </c>
      <c r="L330" s="72">
        <v>4.3500000000000094E-2</v>
      </c>
      <c r="M330" s="72">
        <v>4.3499999999999997E-2</v>
      </c>
      <c r="N330" s="70">
        <f>_xll.SNL.Clients.Office.Excel.Functions.SPG(N$2, "SP_RATE_VALUE", $A330)/100</f>
        <v>4.3499999999999997E-2</v>
      </c>
      <c r="O330" s="72"/>
      <c r="P330" s="67">
        <f>_xll.SNL.Clients.Office.Excel.Functions.SPG(P$2, "IQ_BVPS", "FQ0", $A330)</f>
        <v>19.771999999999998</v>
      </c>
      <c r="Q330" s="67">
        <f>_xll.SNL.Clients.Office.Excel.Functions.SPG(Q$2, "IQ_BVPS", "FQ0", $A330)</f>
        <v>27.271000000000001</v>
      </c>
      <c r="R330" s="67">
        <f>_xll.SNL.Clients.Office.Excel.Functions.SPG(R$2, "IQ_BVPS", "FQ0", $A330)</f>
        <v>15.191000000000001</v>
      </c>
      <c r="S330" s="67">
        <f>_xll.SNL.Clients.Office.Excel.Functions.SPG(S$2, "IQ_BVPS", "FQ0", $A330)</f>
        <v>15.278</v>
      </c>
      <c r="T330" s="67">
        <f>_xll.SNL.Clients.Office.Excel.Functions.SPG(T$2, "IQ_BVPS", "FQ0", $A330)</f>
        <v>10.114000000000001</v>
      </c>
      <c r="U330" s="67">
        <f>_xll.SNL.Clients.Office.Excel.Functions.SPG(U$2, "IQ_BVPS", "FQ0", $A330)</f>
        <v>17.116</v>
      </c>
      <c r="V330" s="67"/>
      <c r="W330" s="66">
        <f t="shared" si="49"/>
        <v>45644</v>
      </c>
      <c r="X330" s="92">
        <f t="shared" si="50"/>
        <v>1.0580619057252683</v>
      </c>
      <c r="Y330" s="92">
        <f t="shared" si="51"/>
        <v>1.1539730849620475</v>
      </c>
      <c r="Z330" s="92">
        <f t="shared" si="52"/>
        <v>0.9670199460206701</v>
      </c>
      <c r="AA330" s="92">
        <f t="shared" si="53"/>
        <v>0.975258541693939</v>
      </c>
      <c r="AB330" s="92">
        <f t="shared" si="54"/>
        <v>0.83547557840616948</v>
      </c>
      <c r="AC330" s="92">
        <f t="shared" si="55"/>
        <v>1.1924515073615332</v>
      </c>
      <c r="AD330" s="92"/>
      <c r="AE330" s="95">
        <f t="shared" si="56"/>
        <v>45644</v>
      </c>
      <c r="AF330" s="93">
        <f>(_xll.SNL.Clients.Office.Excel.Functions.SPG(AF$2, "IQ_Common_div_declared", "FQ0", $A330)*4)/B330</f>
        <v>9.1778202676864234E-2</v>
      </c>
      <c r="AG330" s="93">
        <f>(_xll.SNL.Clients.Office.Excel.Functions.SPG(AG$2, "IQ_Common_div_declared", "FQ0", $A330)*4)/C330</f>
        <v>9.7870988242770893E-2</v>
      </c>
      <c r="AH330" s="93">
        <f>(_xll.SNL.Clients.Office.Excel.Functions.SPG(AH$2, "IQ_Common_div_declared", "FQ0", $A330)*4)/D330</f>
        <v>0.10619469026548674</v>
      </c>
      <c r="AI330" s="93">
        <f>(_xll.SNL.Clients.Office.Excel.Functions.SPG(AI$2, "IQ_Common_div_declared", "FQ0", $A330)*4)/E330</f>
        <v>9.9328859060402674E-2</v>
      </c>
      <c r="AJ330" s="93">
        <f>(_xll.SNL.Clients.Office.Excel.Functions.SPG(AJ$2, "IQ_Common_div_declared", "FQ0", $A330)*4)/F330</f>
        <v>0.16094674556213021</v>
      </c>
      <c r="AK330" s="93">
        <f>(_xll.SNL.Clients.Office.Excel.Functions.SPG(AK$2, "IQ_Common_div_declared", "FQ0", $A330)*4)/G330</f>
        <v>0.10191082802547771</v>
      </c>
    </row>
    <row r="331" spans="1:37" x14ac:dyDescent="0.25">
      <c r="A331" s="66">
        <f t="shared" si="57"/>
        <v>45643</v>
      </c>
      <c r="B331" s="71">
        <v>21.3</v>
      </c>
      <c r="C331" s="71">
        <v>31.8</v>
      </c>
      <c r="D331" s="71">
        <v>14.95</v>
      </c>
      <c r="E331" s="71">
        <v>15.1</v>
      </c>
      <c r="F331" s="71">
        <v>8.75</v>
      </c>
      <c r="G331" s="71">
        <v>20.69</v>
      </c>
      <c r="H331" s="71"/>
      <c r="I331" s="71">
        <v>16.649999999999999</v>
      </c>
      <c r="J331" s="72">
        <v>4.2500000000000003E-2</v>
      </c>
      <c r="K331" s="72">
        <v>4.2199999999999994E-2</v>
      </c>
      <c r="L331" s="72">
        <v>4.1600258967962267E-2</v>
      </c>
      <c r="M331" s="72">
        <v>4.2500000000000003E-2</v>
      </c>
      <c r="N331" s="70">
        <f>_xll.SNL.Clients.Office.Excel.Functions.SPG(N$2, "SP_RATE_VALUE", $A331)/100</f>
        <v>4.2199999999999994E-2</v>
      </c>
      <c r="O331" s="72"/>
      <c r="P331" s="67">
        <f>_xll.SNL.Clients.Office.Excel.Functions.SPG(P$2, "IQ_BVPS", "FQ0", $A331)</f>
        <v>19.771999999999998</v>
      </c>
      <c r="Q331" s="67">
        <f>_xll.SNL.Clients.Office.Excel.Functions.SPG(Q$2, "IQ_BVPS", "FQ0", $A331)</f>
        <v>27.271000000000001</v>
      </c>
      <c r="R331" s="67">
        <f>_xll.SNL.Clients.Office.Excel.Functions.SPG(R$2, "IQ_BVPS", "FQ0", $A331)</f>
        <v>15.191000000000001</v>
      </c>
      <c r="S331" s="67">
        <f>_xll.SNL.Clients.Office.Excel.Functions.SPG(S$2, "IQ_BVPS", "FQ0", $A331)</f>
        <v>15.278</v>
      </c>
      <c r="T331" s="67">
        <f>_xll.SNL.Clients.Office.Excel.Functions.SPG(T$2, "IQ_BVPS", "FQ0", $A331)</f>
        <v>10.114000000000001</v>
      </c>
      <c r="U331" s="67">
        <f>_xll.SNL.Clients.Office.Excel.Functions.SPG(U$2, "IQ_BVPS", "FQ0", $A331)</f>
        <v>17.116</v>
      </c>
      <c r="V331" s="67"/>
      <c r="W331" s="66">
        <f t="shared" si="49"/>
        <v>45643</v>
      </c>
      <c r="X331" s="92">
        <f t="shared" si="50"/>
        <v>1.0772810034392071</v>
      </c>
      <c r="Y331" s="92">
        <f t="shared" si="51"/>
        <v>1.1660738513439184</v>
      </c>
      <c r="Z331" s="92">
        <f t="shared" si="52"/>
        <v>0.98413534329537211</v>
      </c>
      <c r="AA331" s="92">
        <f t="shared" si="53"/>
        <v>0.98834926037439452</v>
      </c>
      <c r="AB331" s="92">
        <f t="shared" si="54"/>
        <v>0.86513743326082648</v>
      </c>
      <c r="AC331" s="92">
        <f t="shared" si="55"/>
        <v>1.2088104697359197</v>
      </c>
      <c r="AD331" s="92"/>
      <c r="AE331" s="95">
        <f t="shared" si="56"/>
        <v>45643</v>
      </c>
      <c r="AF331" s="93">
        <f>(_xll.SNL.Clients.Office.Excel.Functions.SPG(AF$2, "IQ_Common_div_declared", "FQ0", $A331)*4)/B331</f>
        <v>9.0140845070422526E-2</v>
      </c>
      <c r="AG331" s="93">
        <f>(_xll.SNL.Clients.Office.Excel.Functions.SPG(AG$2, "IQ_Common_div_declared", "FQ0", $A331)*4)/C331</f>
        <v>9.6855345911949692E-2</v>
      </c>
      <c r="AH331" s="93">
        <f>(_xll.SNL.Clients.Office.Excel.Functions.SPG(AH$2, "IQ_Common_div_declared", "FQ0", $A331)*4)/D331</f>
        <v>0.10434782608695653</v>
      </c>
      <c r="AI331" s="93">
        <f>(_xll.SNL.Clients.Office.Excel.Functions.SPG(AI$2, "IQ_Common_div_declared", "FQ0", $A331)*4)/E331</f>
        <v>9.8013245033112581E-2</v>
      </c>
      <c r="AJ331" s="93">
        <f>(_xll.SNL.Clients.Office.Excel.Functions.SPG(AJ$2, "IQ_Common_div_declared", "FQ0", $A331)*4)/F331</f>
        <v>0.15542857142857144</v>
      </c>
      <c r="AK331" s="93">
        <f>(_xll.SNL.Clients.Office.Excel.Functions.SPG(AK$2, "IQ_Common_div_declared", "FQ0", $A331)*4)/G331</f>
        <v>0.10053165780570324</v>
      </c>
    </row>
    <row r="332" spans="1:37" x14ac:dyDescent="0.25">
      <c r="A332" s="66">
        <f t="shared" si="57"/>
        <v>45642</v>
      </c>
      <c r="B332" s="71">
        <v>21.42</v>
      </c>
      <c r="C332" s="71">
        <v>32.130000000000003</v>
      </c>
      <c r="D332" s="71">
        <v>15</v>
      </c>
      <c r="E332" s="71">
        <v>15.09</v>
      </c>
      <c r="F332" s="71">
        <v>9.2050000000000001</v>
      </c>
      <c r="G332" s="71">
        <v>20.65</v>
      </c>
      <c r="H332" s="71"/>
      <c r="I332" s="71">
        <v>16.71</v>
      </c>
      <c r="J332" s="72">
        <v>4.2500000000000003E-2</v>
      </c>
      <c r="K332" s="72">
        <v>4.2199999999999994E-2</v>
      </c>
      <c r="L332" s="72">
        <v>4.1600258967962267E-2</v>
      </c>
      <c r="M332" s="72">
        <v>4.2500000000000003E-2</v>
      </c>
      <c r="N332" s="70">
        <f>_xll.SNL.Clients.Office.Excel.Functions.SPG(N$2, "SP_RATE_VALUE", $A332)/100</f>
        <v>4.2199999999999994E-2</v>
      </c>
      <c r="O332" s="72"/>
      <c r="P332" s="67">
        <f>_xll.SNL.Clients.Office.Excel.Functions.SPG(P$2, "IQ_BVPS", "FQ0", $A332)</f>
        <v>19.771999999999998</v>
      </c>
      <c r="Q332" s="67">
        <f>_xll.SNL.Clients.Office.Excel.Functions.SPG(Q$2, "IQ_BVPS", "FQ0", $A332)</f>
        <v>27.271000000000001</v>
      </c>
      <c r="R332" s="67">
        <f>_xll.SNL.Clients.Office.Excel.Functions.SPG(R$2, "IQ_BVPS", "FQ0", $A332)</f>
        <v>15.191000000000001</v>
      </c>
      <c r="S332" s="67">
        <f>_xll.SNL.Clients.Office.Excel.Functions.SPG(S$2, "IQ_BVPS", "FQ0", $A332)</f>
        <v>15.278</v>
      </c>
      <c r="T332" s="67">
        <f>_xll.SNL.Clients.Office.Excel.Functions.SPG(T$2, "IQ_BVPS", "FQ0", $A332)</f>
        <v>10.114000000000001</v>
      </c>
      <c r="U332" s="67">
        <f>_xll.SNL.Clients.Office.Excel.Functions.SPG(U$2, "IQ_BVPS", "FQ0", $A332)</f>
        <v>17.116</v>
      </c>
      <c r="V332" s="67"/>
      <c r="W332" s="66">
        <f t="shared" si="49"/>
        <v>45642</v>
      </c>
      <c r="X332" s="92">
        <f t="shared" si="50"/>
        <v>1.0833501921909774</v>
      </c>
      <c r="Y332" s="92">
        <f t="shared" si="51"/>
        <v>1.1781746177257895</v>
      </c>
      <c r="Z332" s="92">
        <f t="shared" si="52"/>
        <v>0.98742676584819955</v>
      </c>
      <c r="AA332" s="92">
        <f t="shared" si="53"/>
        <v>0.98769472444037176</v>
      </c>
      <c r="AB332" s="92">
        <f t="shared" si="54"/>
        <v>0.91012457979038952</v>
      </c>
      <c r="AC332" s="92">
        <f t="shared" si="55"/>
        <v>1.2064734751110071</v>
      </c>
      <c r="AD332" s="92"/>
      <c r="AE332" s="95">
        <f t="shared" si="56"/>
        <v>45642</v>
      </c>
      <c r="AF332" s="93">
        <f>(_xll.SNL.Clients.Office.Excel.Functions.SPG(AF$2, "IQ_Common_div_declared", "FQ0", $A332)*4)/B332</f>
        <v>8.9635854341736682E-2</v>
      </c>
      <c r="AG332" s="93">
        <f>(_xll.SNL.Clients.Office.Excel.Functions.SPG(AG$2, "IQ_Common_div_declared", "FQ0", $A332)*4)/C332</f>
        <v>9.586056644880174E-2</v>
      </c>
      <c r="AH332" s="93">
        <f>(_xll.SNL.Clients.Office.Excel.Functions.SPG(AH$2, "IQ_Common_div_declared", "FQ0", $A332)*4)/D332</f>
        <v>0.10400000000000001</v>
      </c>
      <c r="AI332" s="93">
        <f>(_xll.SNL.Clients.Office.Excel.Functions.SPG(AI$2, "IQ_Common_div_declared", "FQ0", $A332)*4)/E332</f>
        <v>9.8078197481776014E-2</v>
      </c>
      <c r="AJ332" s="93">
        <f>(_xll.SNL.Clients.Office.Excel.Functions.SPG(AJ$2, "IQ_Common_div_declared", "FQ0", $A332)*4)/F332</f>
        <v>0.14774579033134166</v>
      </c>
      <c r="AK332" s="93">
        <f>(_xll.SNL.Clients.Office.Excel.Functions.SPG(AK$2, "IQ_Common_div_declared", "FQ0", $A332)*4)/G332</f>
        <v>0.100726392251816</v>
      </c>
    </row>
    <row r="333" spans="1:37" x14ac:dyDescent="0.25">
      <c r="A333" s="66">
        <f t="shared" si="57"/>
        <v>45639</v>
      </c>
      <c r="B333" s="71">
        <v>21.69</v>
      </c>
      <c r="C333" s="71">
        <v>31.92</v>
      </c>
      <c r="D333" s="71">
        <v>15.05</v>
      </c>
      <c r="E333" s="71">
        <v>15.29</v>
      </c>
      <c r="F333" s="71">
        <v>9.51</v>
      </c>
      <c r="G333" s="71">
        <v>21.37</v>
      </c>
      <c r="H333" s="71"/>
      <c r="I333" s="71">
        <v>16.84</v>
      </c>
      <c r="J333" s="72">
        <v>4.2500000000000003E-2</v>
      </c>
      <c r="K333" s="72">
        <v>4.2099999999999999E-2</v>
      </c>
      <c r="L333" s="72">
        <v>4.130046037276669E-2</v>
      </c>
      <c r="M333" s="72">
        <v>4.2500000000000003E-2</v>
      </c>
      <c r="N333" s="70">
        <f>_xll.SNL.Clients.Office.Excel.Functions.SPG(N$2, "SP_RATE_VALUE", $A333)/100</f>
        <v>4.2099999999999999E-2</v>
      </c>
      <c r="O333" s="72"/>
      <c r="P333" s="67">
        <f>_xll.SNL.Clients.Office.Excel.Functions.SPG(P$2, "IQ_BVPS", "FQ0", $A333)</f>
        <v>19.771999999999998</v>
      </c>
      <c r="Q333" s="67">
        <f>_xll.SNL.Clients.Office.Excel.Functions.SPG(Q$2, "IQ_BVPS", "FQ0", $A333)</f>
        <v>27.271000000000001</v>
      </c>
      <c r="R333" s="67">
        <f>_xll.SNL.Clients.Office.Excel.Functions.SPG(R$2, "IQ_BVPS", "FQ0", $A333)</f>
        <v>15.191000000000001</v>
      </c>
      <c r="S333" s="67">
        <f>_xll.SNL.Clients.Office.Excel.Functions.SPG(S$2, "IQ_BVPS", "FQ0", $A333)</f>
        <v>15.278</v>
      </c>
      <c r="T333" s="67">
        <f>_xll.SNL.Clients.Office.Excel.Functions.SPG(T$2, "IQ_BVPS", "FQ0", $A333)</f>
        <v>10.114000000000001</v>
      </c>
      <c r="U333" s="67">
        <f>_xll.SNL.Clients.Office.Excel.Functions.SPG(U$2, "IQ_BVPS", "FQ0", $A333)</f>
        <v>17.116</v>
      </c>
      <c r="V333" s="67"/>
      <c r="W333" s="66">
        <f t="shared" si="49"/>
        <v>45639</v>
      </c>
      <c r="X333" s="92">
        <f t="shared" si="50"/>
        <v>1.0970058668824603</v>
      </c>
      <c r="Y333" s="92">
        <f t="shared" si="51"/>
        <v>1.1704741300282351</v>
      </c>
      <c r="Z333" s="92">
        <f t="shared" si="52"/>
        <v>0.99071818840102688</v>
      </c>
      <c r="AA333" s="92">
        <f t="shared" si="53"/>
        <v>1.0007854431208272</v>
      </c>
      <c r="AB333" s="92">
        <f t="shared" si="54"/>
        <v>0.94028079889262395</v>
      </c>
      <c r="AC333" s="92">
        <f t="shared" si="55"/>
        <v>1.2485393783594299</v>
      </c>
      <c r="AD333" s="92"/>
      <c r="AE333" s="95">
        <f t="shared" si="56"/>
        <v>45639</v>
      </c>
      <c r="AF333" s="93">
        <f>(_xll.SNL.Clients.Office.Excel.Functions.SPG(AF$2, "IQ_Common_div_declared", "FQ0", $A333)*4)/B333</f>
        <v>8.8520055325034569E-2</v>
      </c>
      <c r="AG333" s="93">
        <f>(_xll.SNL.Clients.Office.Excel.Functions.SPG(AG$2, "IQ_Common_div_declared", "FQ0", $A333)*4)/C333</f>
        <v>9.6491228070175433E-2</v>
      </c>
      <c r="AH333" s="93">
        <f>(_xll.SNL.Clients.Office.Excel.Functions.SPG(AH$2, "IQ_Common_div_declared", "FQ0", $A333)*4)/D333</f>
        <v>0.10365448504983389</v>
      </c>
      <c r="AI333" s="93">
        <f>(_xll.SNL.Clients.Office.Excel.Functions.SPG(AI$2, "IQ_Common_div_declared", "FQ0", $A333)*4)/E333</f>
        <v>9.6795291039895356E-2</v>
      </c>
      <c r="AJ333" s="93">
        <f>(_xll.SNL.Clients.Office.Excel.Functions.SPG(AJ$2, "IQ_Common_div_declared", "FQ0", $A333)*4)/F333</f>
        <v>0.14300736067297584</v>
      </c>
      <c r="AK333" s="93">
        <f>(_xll.SNL.Clients.Office.Excel.Functions.SPG(AK$2, "IQ_Common_div_declared", "FQ0", $A333)*4)/G333</f>
        <v>9.7332709405708942E-2</v>
      </c>
    </row>
    <row r="334" spans="1:37" x14ac:dyDescent="0.25">
      <c r="A334" s="66">
        <f t="shared" si="57"/>
        <v>45638</v>
      </c>
      <c r="B334" s="71">
        <v>22.08</v>
      </c>
      <c r="C334" s="71">
        <v>32.15</v>
      </c>
      <c r="D334" s="71">
        <v>15.03</v>
      </c>
      <c r="E334" s="71">
        <v>15.23</v>
      </c>
      <c r="F334" s="71">
        <v>9.5399999999999991</v>
      </c>
      <c r="G334" s="71">
        <v>21.36</v>
      </c>
      <c r="H334" s="71"/>
      <c r="I334" s="71">
        <v>16.829999999999998</v>
      </c>
      <c r="J334" s="72">
        <v>4.1799999999999997E-2</v>
      </c>
      <c r="K334" s="72">
        <v>4.1399999999999999E-2</v>
      </c>
      <c r="L334" s="72">
        <v>4.0600460682058026E-2</v>
      </c>
      <c r="M334" s="72">
        <v>4.1799999999999997E-2</v>
      </c>
      <c r="N334" s="70">
        <f>_xll.SNL.Clients.Office.Excel.Functions.SPG(N$2, "SP_RATE_VALUE", $A334)/100</f>
        <v>4.1399999999999999E-2</v>
      </c>
      <c r="O334" s="72"/>
      <c r="P334" s="67">
        <f>_xll.SNL.Clients.Office.Excel.Functions.SPG(P$2, "IQ_BVPS", "FQ0", $A334)</f>
        <v>19.771999999999998</v>
      </c>
      <c r="Q334" s="67">
        <f>_xll.SNL.Clients.Office.Excel.Functions.SPG(Q$2, "IQ_BVPS", "FQ0", $A334)</f>
        <v>27.271000000000001</v>
      </c>
      <c r="R334" s="67">
        <f>_xll.SNL.Clients.Office.Excel.Functions.SPG(R$2, "IQ_BVPS", "FQ0", $A334)</f>
        <v>15.191000000000001</v>
      </c>
      <c r="S334" s="67">
        <f>_xll.SNL.Clients.Office.Excel.Functions.SPG(S$2, "IQ_BVPS", "FQ0", $A334)</f>
        <v>15.278</v>
      </c>
      <c r="T334" s="67">
        <f>_xll.SNL.Clients.Office.Excel.Functions.SPG(T$2, "IQ_BVPS", "FQ0", $A334)</f>
        <v>10.114000000000001</v>
      </c>
      <c r="U334" s="67">
        <f>_xll.SNL.Clients.Office.Excel.Functions.SPG(U$2, "IQ_BVPS", "FQ0", $A334)</f>
        <v>17.116</v>
      </c>
      <c r="V334" s="67"/>
      <c r="W334" s="66">
        <f t="shared" si="49"/>
        <v>45638</v>
      </c>
      <c r="X334" s="92">
        <f t="shared" si="50"/>
        <v>1.1167307303257132</v>
      </c>
      <c r="Y334" s="92">
        <f t="shared" si="51"/>
        <v>1.1789079975065087</v>
      </c>
      <c r="Z334" s="92">
        <f t="shared" si="52"/>
        <v>0.9894016193798959</v>
      </c>
      <c r="AA334" s="92">
        <f t="shared" si="53"/>
        <v>0.99685822751669062</v>
      </c>
      <c r="AB334" s="92">
        <f t="shared" si="54"/>
        <v>0.94324698437808963</v>
      </c>
      <c r="AC334" s="92">
        <f t="shared" si="55"/>
        <v>1.2479551297032017</v>
      </c>
      <c r="AD334" s="92"/>
      <c r="AE334" s="95">
        <f t="shared" si="56"/>
        <v>45638</v>
      </c>
      <c r="AF334" s="93">
        <f>(_xll.SNL.Clients.Office.Excel.Functions.SPG(AF$2, "IQ_Common_div_declared", "FQ0", $A334)*4)/B334</f>
        <v>8.6956521739130432E-2</v>
      </c>
      <c r="AG334" s="93">
        <f>(_xll.SNL.Clients.Office.Excel.Functions.SPG(AG$2, "IQ_Common_div_declared", "FQ0", $A334)*4)/C334</f>
        <v>9.5800933125972015E-2</v>
      </c>
      <c r="AH334" s="93">
        <f>(_xll.SNL.Clients.Office.Excel.Functions.SPG(AH$2, "IQ_Common_div_declared", "FQ0", $A334)*4)/D334</f>
        <v>0.10379241516966069</v>
      </c>
      <c r="AI334" s="93">
        <f>(_xll.SNL.Clients.Office.Excel.Functions.SPG(AI$2, "IQ_Common_div_declared", "FQ0", $A334)*4)/E334</f>
        <v>9.717662508207485E-2</v>
      </c>
      <c r="AJ334" s="93">
        <f>(_xll.SNL.Clients.Office.Excel.Functions.SPG(AJ$2, "IQ_Common_div_declared", "FQ0", $A334)*4)/F334</f>
        <v>0.14255765199161427</v>
      </c>
      <c r="AK334" s="93">
        <f>(_xll.SNL.Clients.Office.Excel.Functions.SPG(AK$2, "IQ_Common_div_declared", "FQ0", $A334)*4)/G334</f>
        <v>9.7378277153558054E-2</v>
      </c>
    </row>
    <row r="335" spans="1:37" x14ac:dyDescent="0.25">
      <c r="A335" s="66">
        <f t="shared" si="57"/>
        <v>45637</v>
      </c>
      <c r="B335" s="71">
        <v>22.12</v>
      </c>
      <c r="C335" s="71">
        <v>32.08</v>
      </c>
      <c r="D335" s="71">
        <v>15.07</v>
      </c>
      <c r="E335" s="71">
        <v>15.37</v>
      </c>
      <c r="F335" s="71">
        <v>9.41</v>
      </c>
      <c r="G335" s="71">
        <v>21.4</v>
      </c>
      <c r="H335" s="71"/>
      <c r="I335" s="71">
        <v>16.84</v>
      </c>
      <c r="J335" s="72">
        <v>4.1500000000000002E-2</v>
      </c>
      <c r="K335" s="72">
        <v>4.0899999999999999E-2</v>
      </c>
      <c r="L335" s="72">
        <v>3.9701036766784936E-2</v>
      </c>
      <c r="M335" s="72">
        <v>4.1500000000000002E-2</v>
      </c>
      <c r="N335" s="70">
        <f>_xll.SNL.Clients.Office.Excel.Functions.SPG(N$2, "SP_RATE_VALUE", $A335)/100</f>
        <v>4.0899999999999999E-2</v>
      </c>
      <c r="O335" s="72"/>
      <c r="P335" s="67">
        <f>_xll.SNL.Clients.Office.Excel.Functions.SPG(P$2, "IQ_BVPS", "FQ0", $A335)</f>
        <v>19.771999999999998</v>
      </c>
      <c r="Q335" s="67">
        <f>_xll.SNL.Clients.Office.Excel.Functions.SPG(Q$2, "IQ_BVPS", "FQ0", $A335)</f>
        <v>27.271000000000001</v>
      </c>
      <c r="R335" s="67">
        <f>_xll.SNL.Clients.Office.Excel.Functions.SPG(R$2, "IQ_BVPS", "FQ0", $A335)</f>
        <v>15.191000000000001</v>
      </c>
      <c r="S335" s="67">
        <f>_xll.SNL.Clients.Office.Excel.Functions.SPG(S$2, "IQ_BVPS", "FQ0", $A335)</f>
        <v>15.278</v>
      </c>
      <c r="T335" s="67">
        <f>_xll.SNL.Clients.Office.Excel.Functions.SPG(T$2, "IQ_BVPS", "FQ0", $A335)</f>
        <v>10.114000000000001</v>
      </c>
      <c r="U335" s="67">
        <f>_xll.SNL.Clients.Office.Excel.Functions.SPG(U$2, "IQ_BVPS", "FQ0", $A335)</f>
        <v>17.116</v>
      </c>
      <c r="V335" s="67"/>
      <c r="W335" s="66">
        <f t="shared" si="49"/>
        <v>45637</v>
      </c>
      <c r="X335" s="92">
        <f t="shared" si="50"/>
        <v>1.1187537932429701</v>
      </c>
      <c r="Y335" s="92">
        <f t="shared" si="51"/>
        <v>1.1763411682739906</v>
      </c>
      <c r="Z335" s="92">
        <f t="shared" si="52"/>
        <v>0.99203475742215785</v>
      </c>
      <c r="AA335" s="92">
        <f t="shared" si="53"/>
        <v>1.0060217305930095</v>
      </c>
      <c r="AB335" s="92">
        <f t="shared" si="54"/>
        <v>0.93039351394107173</v>
      </c>
      <c r="AC335" s="92">
        <f t="shared" si="55"/>
        <v>1.250292124328114</v>
      </c>
      <c r="AD335" s="92"/>
      <c r="AE335" s="95">
        <f t="shared" si="56"/>
        <v>45637</v>
      </c>
      <c r="AF335" s="93">
        <f>(_xll.SNL.Clients.Office.Excel.Functions.SPG(AF$2, "IQ_Common_div_declared", "FQ0", $A335)*4)/B335</f>
        <v>8.6799276672694381E-2</v>
      </c>
      <c r="AG335" s="93">
        <f>(_xll.SNL.Clients.Office.Excel.Functions.SPG(AG$2, "IQ_Common_div_declared", "FQ0", $A335)*4)/C335</f>
        <v>9.6009975062344141E-2</v>
      </c>
      <c r="AH335" s="93">
        <f>(_xll.SNL.Clients.Office.Excel.Functions.SPG(AH$2, "IQ_Common_div_declared", "FQ0", $A335)*4)/D335</f>
        <v>0.10351692103516921</v>
      </c>
      <c r="AI335" s="93">
        <f>(_xll.SNL.Clients.Office.Excel.Functions.SPG(AI$2, "IQ_Common_div_declared", "FQ0", $A335)*4)/E335</f>
        <v>9.6291476903057907E-2</v>
      </c>
      <c r="AJ335" s="93">
        <f>(_xll.SNL.Clients.Office.Excel.Functions.SPG(AJ$2, "IQ_Common_div_declared", "FQ0", $A335)*4)/F335</f>
        <v>0.14452709883103082</v>
      </c>
      <c r="AK335" s="93">
        <f>(_xll.SNL.Clients.Office.Excel.Functions.SPG(AK$2, "IQ_Common_div_declared", "FQ0", $A335)*4)/G335</f>
        <v>9.7196261682243004E-2</v>
      </c>
    </row>
    <row r="336" spans="1:37" x14ac:dyDescent="0.25">
      <c r="A336" s="66">
        <f t="shared" si="57"/>
        <v>45636</v>
      </c>
      <c r="B336" s="71">
        <v>22.08</v>
      </c>
      <c r="C336" s="71">
        <v>32.19</v>
      </c>
      <c r="D336" s="71">
        <v>15.07</v>
      </c>
      <c r="E336" s="71">
        <v>15.41</v>
      </c>
      <c r="F336" s="71">
        <v>9.49</v>
      </c>
      <c r="G336" s="71">
        <v>21.46</v>
      </c>
      <c r="H336" s="71"/>
      <c r="I336" s="71">
        <v>16.86</v>
      </c>
      <c r="J336" s="72">
        <v>4.1500000000000002E-2</v>
      </c>
      <c r="K336" s="72">
        <v>4.0800000000000003E-2</v>
      </c>
      <c r="L336" s="72">
        <v>3.9401411109617701E-2</v>
      </c>
      <c r="M336" s="72">
        <v>4.1500000000000002E-2</v>
      </c>
      <c r="N336" s="70">
        <f>_xll.SNL.Clients.Office.Excel.Functions.SPG(N$2, "SP_RATE_VALUE", $A336)/100</f>
        <v>4.0800000000000003E-2</v>
      </c>
      <c r="O336" s="72"/>
      <c r="P336" s="67">
        <f>_xll.SNL.Clients.Office.Excel.Functions.SPG(P$2, "IQ_BVPS", "FQ0", $A336)</f>
        <v>19.771999999999998</v>
      </c>
      <c r="Q336" s="67">
        <f>_xll.SNL.Clients.Office.Excel.Functions.SPG(Q$2, "IQ_BVPS", "FQ0", $A336)</f>
        <v>27.271000000000001</v>
      </c>
      <c r="R336" s="67">
        <f>_xll.SNL.Clients.Office.Excel.Functions.SPG(R$2, "IQ_BVPS", "FQ0", $A336)</f>
        <v>15.191000000000001</v>
      </c>
      <c r="S336" s="67">
        <f>_xll.SNL.Clients.Office.Excel.Functions.SPG(S$2, "IQ_BVPS", "FQ0", $A336)</f>
        <v>15.278</v>
      </c>
      <c r="T336" s="67">
        <f>_xll.SNL.Clients.Office.Excel.Functions.SPG(T$2, "IQ_BVPS", "FQ0", $A336)</f>
        <v>10.114000000000001</v>
      </c>
      <c r="U336" s="67">
        <f>_xll.SNL.Clients.Office.Excel.Functions.SPG(U$2, "IQ_BVPS", "FQ0", $A336)</f>
        <v>17.116</v>
      </c>
      <c r="V336" s="67"/>
      <c r="W336" s="66">
        <f t="shared" si="49"/>
        <v>45636</v>
      </c>
      <c r="X336" s="92">
        <f t="shared" si="50"/>
        <v>1.1167307303257132</v>
      </c>
      <c r="Y336" s="92">
        <f t="shared" si="51"/>
        <v>1.1803747570679475</v>
      </c>
      <c r="Z336" s="92">
        <f t="shared" si="52"/>
        <v>0.99203475742215785</v>
      </c>
      <c r="AA336" s="92">
        <f t="shared" si="53"/>
        <v>1.0086398743291007</v>
      </c>
      <c r="AB336" s="92">
        <f t="shared" si="54"/>
        <v>0.93830334190231357</v>
      </c>
      <c r="AC336" s="92">
        <f t="shared" si="55"/>
        <v>1.2537976162654827</v>
      </c>
      <c r="AD336" s="92"/>
      <c r="AE336" s="95">
        <f t="shared" si="56"/>
        <v>45636</v>
      </c>
      <c r="AF336" s="93">
        <f>(_xll.SNL.Clients.Office.Excel.Functions.SPG(AF$2, "IQ_Common_div_declared", "FQ0", $A336)*4)/B336</f>
        <v>8.6956521739130432E-2</v>
      </c>
      <c r="AG336" s="93">
        <f>(_xll.SNL.Clients.Office.Excel.Functions.SPG(AG$2, "IQ_Common_div_declared", "FQ0", $A336)*4)/C336</f>
        <v>9.5681888785337066E-2</v>
      </c>
      <c r="AH336" s="93">
        <f>(_xll.SNL.Clients.Office.Excel.Functions.SPG(AH$2, "IQ_Common_div_declared", "FQ0", $A336)*4)/D336</f>
        <v>0.10351692103516921</v>
      </c>
      <c r="AI336" s="93">
        <f>(_xll.SNL.Clients.Office.Excel.Functions.SPG(AI$2, "IQ_Common_div_declared", "FQ0", $A336)*4)/E336</f>
        <v>9.604153147306943E-2</v>
      </c>
      <c r="AJ336" s="93">
        <f>(_xll.SNL.Clients.Office.Excel.Functions.SPG(AJ$2, "IQ_Common_div_declared", "FQ0", $A336)*4)/F336</f>
        <v>0.14330874604847207</v>
      </c>
      <c r="AK336" s="93">
        <f>(_xll.SNL.Clients.Office.Excel.Functions.SPG(AK$2, "IQ_Common_div_declared", "FQ0", $A336)*4)/G336</f>
        <v>9.6924510717614168E-2</v>
      </c>
    </row>
    <row r="337" spans="1:37" x14ac:dyDescent="0.25">
      <c r="A337" s="66">
        <f t="shared" si="57"/>
        <v>45635</v>
      </c>
      <c r="B337" s="71">
        <v>22.27</v>
      </c>
      <c r="C337" s="71">
        <v>31.77</v>
      </c>
      <c r="D337" s="71">
        <v>15.14</v>
      </c>
      <c r="E337" s="71">
        <v>15.35</v>
      </c>
      <c r="F337" s="71">
        <v>9.49</v>
      </c>
      <c r="G337" s="71">
        <v>21.47</v>
      </c>
      <c r="H337" s="71"/>
      <c r="I337" s="71">
        <v>16.84</v>
      </c>
      <c r="J337" s="72">
        <v>4.1299999999999996E-2</v>
      </c>
      <c r="K337" s="72">
        <v>4.0899999999999999E-2</v>
      </c>
      <c r="L337" s="72">
        <v>4.0100460903234714E-2</v>
      </c>
      <c r="M337" s="72">
        <v>4.1299999999999996E-2</v>
      </c>
      <c r="N337" s="70">
        <f>_xll.SNL.Clients.Office.Excel.Functions.SPG(N$2, "SP_RATE_VALUE", $A337)/100</f>
        <v>4.0899999999999999E-2</v>
      </c>
      <c r="O337" s="72"/>
      <c r="P337" s="67">
        <f>_xll.SNL.Clients.Office.Excel.Functions.SPG(P$2, "IQ_BVPS", "FQ0", $A337)</f>
        <v>19.771999999999998</v>
      </c>
      <c r="Q337" s="67">
        <f>_xll.SNL.Clients.Office.Excel.Functions.SPG(Q$2, "IQ_BVPS", "FQ0", $A337)</f>
        <v>27.271000000000001</v>
      </c>
      <c r="R337" s="67">
        <f>_xll.SNL.Clients.Office.Excel.Functions.SPG(R$2, "IQ_BVPS", "FQ0", $A337)</f>
        <v>15.191000000000001</v>
      </c>
      <c r="S337" s="67">
        <f>_xll.SNL.Clients.Office.Excel.Functions.SPG(S$2, "IQ_BVPS", "FQ0", $A337)</f>
        <v>15.278</v>
      </c>
      <c r="T337" s="67">
        <f>_xll.SNL.Clients.Office.Excel.Functions.SPG(T$2, "IQ_BVPS", "FQ0", $A337)</f>
        <v>10.114000000000001</v>
      </c>
      <c r="U337" s="67">
        <f>_xll.SNL.Clients.Office.Excel.Functions.SPG(U$2, "IQ_BVPS", "FQ0", $A337)</f>
        <v>17.116</v>
      </c>
      <c r="V337" s="67"/>
      <c r="W337" s="66">
        <f t="shared" si="49"/>
        <v>45635</v>
      </c>
      <c r="X337" s="92">
        <f t="shared" si="50"/>
        <v>1.1263402791826826</v>
      </c>
      <c r="Y337" s="92">
        <f t="shared" si="51"/>
        <v>1.1649737816728392</v>
      </c>
      <c r="Z337" s="92">
        <f t="shared" si="52"/>
        <v>0.99664274899611616</v>
      </c>
      <c r="AA337" s="92">
        <f t="shared" si="53"/>
        <v>1.004712658724964</v>
      </c>
      <c r="AB337" s="92">
        <f t="shared" si="54"/>
        <v>0.93830334190231357</v>
      </c>
      <c r="AC337" s="92">
        <f t="shared" si="55"/>
        <v>1.2543818649217107</v>
      </c>
      <c r="AD337" s="92"/>
      <c r="AE337" s="95">
        <f t="shared" si="56"/>
        <v>45635</v>
      </c>
      <c r="AF337" s="93">
        <f>(_xll.SNL.Clients.Office.Excel.Functions.SPG(AF$2, "IQ_Common_div_declared", "FQ0", $A337)*4)/B337</f>
        <v>8.6214638527166584E-2</v>
      </c>
      <c r="AG337" s="93">
        <f>(_xll.SNL.Clients.Office.Excel.Functions.SPG(AG$2, "IQ_Common_div_declared", "FQ0", $A337)*4)/C337</f>
        <v>9.694680516210262E-2</v>
      </c>
      <c r="AH337" s="93">
        <f>(_xll.SNL.Clients.Office.Excel.Functions.SPG(AH$2, "IQ_Common_div_declared", "FQ0", $A337)*4)/D337</f>
        <v>0.10303830911492734</v>
      </c>
      <c r="AI337" s="93">
        <f>(_xll.SNL.Clients.Office.Excel.Functions.SPG(AI$2, "IQ_Common_div_declared", "FQ0", $A337)*4)/E337</f>
        <v>9.6416938110749181E-2</v>
      </c>
      <c r="AJ337" s="93">
        <f>(_xll.SNL.Clients.Office.Excel.Functions.SPG(AJ$2, "IQ_Common_div_declared", "FQ0", $A337)*4)/F337</f>
        <v>0.14330874604847207</v>
      </c>
      <c r="AK337" s="93">
        <f>(_xll.SNL.Clients.Office.Excel.Functions.SPG(AK$2, "IQ_Common_div_declared", "FQ0", $A337)*4)/G337</f>
        <v>9.68793665579879E-2</v>
      </c>
    </row>
    <row r="338" spans="1:37" x14ac:dyDescent="0.25">
      <c r="A338" s="66">
        <f t="shared" si="57"/>
        <v>45632</v>
      </c>
      <c r="B338" s="71">
        <v>22.21</v>
      </c>
      <c r="C338" s="71">
        <v>32.07</v>
      </c>
      <c r="D338" s="71">
        <v>15.46</v>
      </c>
      <c r="E338" s="71">
        <v>15.33</v>
      </c>
      <c r="F338" s="71">
        <v>9.39</v>
      </c>
      <c r="G338" s="71">
        <v>21.6</v>
      </c>
      <c r="H338" s="71"/>
      <c r="I338" s="71">
        <v>16.88</v>
      </c>
      <c r="J338" s="72">
        <v>4.0999999999999995E-2</v>
      </c>
      <c r="K338" s="72">
        <v>4.0500000000000001E-2</v>
      </c>
      <c r="L338" s="72">
        <v>3.9500720345747364E-2</v>
      </c>
      <c r="M338" s="72">
        <v>4.0999999999999995E-2</v>
      </c>
      <c r="N338" s="70">
        <f>_xll.SNL.Clients.Office.Excel.Functions.SPG(N$2, "SP_RATE_VALUE", $A338)/100</f>
        <v>4.0500000000000001E-2</v>
      </c>
      <c r="O338" s="72"/>
      <c r="P338" s="67">
        <f>_xll.SNL.Clients.Office.Excel.Functions.SPG(P$2, "IQ_BVPS", "FQ0", $A338)</f>
        <v>19.771999999999998</v>
      </c>
      <c r="Q338" s="67">
        <f>_xll.SNL.Clients.Office.Excel.Functions.SPG(Q$2, "IQ_BVPS", "FQ0", $A338)</f>
        <v>27.271000000000001</v>
      </c>
      <c r="R338" s="67">
        <f>_xll.SNL.Clients.Office.Excel.Functions.SPG(R$2, "IQ_BVPS", "FQ0", $A338)</f>
        <v>15.191000000000001</v>
      </c>
      <c r="S338" s="67">
        <f>_xll.SNL.Clients.Office.Excel.Functions.SPG(S$2, "IQ_BVPS", "FQ0", $A338)</f>
        <v>15.278</v>
      </c>
      <c r="T338" s="67">
        <f>_xll.SNL.Clients.Office.Excel.Functions.SPG(T$2, "IQ_BVPS", "FQ0", $A338)</f>
        <v>10.114000000000001</v>
      </c>
      <c r="U338" s="67">
        <f>_xll.SNL.Clients.Office.Excel.Functions.SPG(U$2, "IQ_BVPS", "FQ0", $A338)</f>
        <v>17.116</v>
      </c>
      <c r="V338" s="67"/>
      <c r="W338" s="66">
        <f t="shared" si="49"/>
        <v>45632</v>
      </c>
      <c r="X338" s="92">
        <f t="shared" si="50"/>
        <v>1.1233056848067977</v>
      </c>
      <c r="Y338" s="92">
        <f t="shared" si="51"/>
        <v>1.175974478383631</v>
      </c>
      <c r="Z338" s="92">
        <f t="shared" si="52"/>
        <v>1.017707853334211</v>
      </c>
      <c r="AA338" s="92">
        <f t="shared" si="53"/>
        <v>1.0034035868569184</v>
      </c>
      <c r="AB338" s="92">
        <f t="shared" si="54"/>
        <v>0.92841605695076135</v>
      </c>
      <c r="AC338" s="92">
        <f t="shared" si="55"/>
        <v>1.2619770974526761</v>
      </c>
      <c r="AD338" s="92"/>
      <c r="AE338" s="95">
        <f t="shared" si="56"/>
        <v>45632</v>
      </c>
      <c r="AF338" s="93">
        <f>(_xll.SNL.Clients.Office.Excel.Functions.SPG(AF$2, "IQ_Common_div_declared", "FQ0", $A338)*4)/B338</f>
        <v>8.6447546150382706E-2</v>
      </c>
      <c r="AG338" s="93">
        <f>(_xll.SNL.Clients.Office.Excel.Functions.SPG(AG$2, "IQ_Common_div_declared", "FQ0", $A338)*4)/C338</f>
        <v>9.6039912690988466E-2</v>
      </c>
      <c r="AH338" s="93">
        <f>(_xll.SNL.Clients.Office.Excel.Functions.SPG(AH$2, "IQ_Common_div_declared", "FQ0", $A338)*4)/D338</f>
        <v>0.10090556274256145</v>
      </c>
      <c r="AI338" s="93">
        <f>(_xll.SNL.Clients.Office.Excel.Functions.SPG(AI$2, "IQ_Common_div_declared", "FQ0", $A338)*4)/E338</f>
        <v>9.6542726679712976E-2</v>
      </c>
      <c r="AJ338" s="93">
        <f>(_xll.SNL.Clients.Office.Excel.Functions.SPG(AJ$2, "IQ_Common_div_declared", "FQ0", $A338)*4)/F338</f>
        <v>0.14483493077742279</v>
      </c>
      <c r="AK338" s="93">
        <f>(_xll.SNL.Clients.Office.Excel.Functions.SPG(AK$2, "IQ_Common_div_declared", "FQ0", $A338)*4)/G338</f>
        <v>9.6296296296296297E-2</v>
      </c>
    </row>
    <row r="339" spans="1:37" x14ac:dyDescent="0.25">
      <c r="A339" s="66">
        <f t="shared" si="57"/>
        <v>45631</v>
      </c>
      <c r="B339" s="71">
        <v>22.17</v>
      </c>
      <c r="C339" s="71">
        <v>31.85</v>
      </c>
      <c r="D339" s="71">
        <v>15.57</v>
      </c>
      <c r="E339" s="71">
        <v>15.33</v>
      </c>
      <c r="F339" s="71">
        <v>9.1999999999999993</v>
      </c>
      <c r="G339" s="71">
        <v>21.5</v>
      </c>
      <c r="H339" s="71"/>
      <c r="I339" s="71">
        <v>16.82</v>
      </c>
      <c r="J339" s="72">
        <v>4.1500000000000002E-2</v>
      </c>
      <c r="K339" s="72">
        <v>4.0999999999999995E-2</v>
      </c>
      <c r="L339" s="72">
        <v>4.0000719999981227E-2</v>
      </c>
      <c r="M339" s="72">
        <v>4.1500000000000002E-2</v>
      </c>
      <c r="N339" s="70">
        <f>_xll.SNL.Clients.Office.Excel.Functions.SPG(N$2, "SP_RATE_VALUE", $A339)/100</f>
        <v>4.0999999999999995E-2</v>
      </c>
      <c r="O339" s="72"/>
      <c r="P339" s="67">
        <f>_xll.SNL.Clients.Office.Excel.Functions.SPG(P$2, "IQ_BVPS", "FQ0", $A339)</f>
        <v>19.771999999999998</v>
      </c>
      <c r="Q339" s="67">
        <f>_xll.SNL.Clients.Office.Excel.Functions.SPG(Q$2, "IQ_BVPS", "FQ0", $A339)</f>
        <v>27.271000000000001</v>
      </c>
      <c r="R339" s="67">
        <f>_xll.SNL.Clients.Office.Excel.Functions.SPG(R$2, "IQ_BVPS", "FQ0", $A339)</f>
        <v>15.191000000000001</v>
      </c>
      <c r="S339" s="67">
        <f>_xll.SNL.Clients.Office.Excel.Functions.SPG(S$2, "IQ_BVPS", "FQ0", $A339)</f>
        <v>15.278</v>
      </c>
      <c r="T339" s="67">
        <f>_xll.SNL.Clients.Office.Excel.Functions.SPG(T$2, "IQ_BVPS", "FQ0", $A339)</f>
        <v>10.114000000000001</v>
      </c>
      <c r="U339" s="67">
        <f>_xll.SNL.Clients.Office.Excel.Functions.SPG(U$2, "IQ_BVPS", "FQ0", $A339)</f>
        <v>17.116</v>
      </c>
      <c r="V339" s="67"/>
      <c r="W339" s="66">
        <f t="shared" si="49"/>
        <v>45631</v>
      </c>
      <c r="X339" s="92">
        <f t="shared" si="50"/>
        <v>1.1212826218895409</v>
      </c>
      <c r="Y339" s="92">
        <f t="shared" si="51"/>
        <v>1.167907300795717</v>
      </c>
      <c r="Z339" s="92">
        <f t="shared" si="52"/>
        <v>1.0249489829504312</v>
      </c>
      <c r="AA339" s="92">
        <f t="shared" si="53"/>
        <v>1.0034035868569184</v>
      </c>
      <c r="AB339" s="92">
        <f t="shared" si="54"/>
        <v>0.90963021554281176</v>
      </c>
      <c r="AC339" s="92">
        <f t="shared" si="55"/>
        <v>1.256134610890395</v>
      </c>
      <c r="AD339" s="92"/>
      <c r="AE339" s="95">
        <f t="shared" si="56"/>
        <v>45631</v>
      </c>
      <c r="AF339" s="93">
        <f>(_xll.SNL.Clients.Office.Excel.Functions.SPG(AF$2, "IQ_Common_div_declared", "FQ0", $A339)*4)/B339</f>
        <v>8.6603518267929627E-2</v>
      </c>
      <c r="AG339" s="93">
        <f>(_xll.SNL.Clients.Office.Excel.Functions.SPG(AG$2, "IQ_Common_div_declared", "FQ0", $A339)*4)/C339</f>
        <v>9.6703296703296707E-2</v>
      </c>
      <c r="AH339" s="93">
        <f>(_xll.SNL.Clients.Office.Excel.Functions.SPG(AH$2, "IQ_Common_div_declared", "FQ0", $A339)*4)/D339</f>
        <v>0.1001926782273603</v>
      </c>
      <c r="AI339" s="93">
        <f>(_xll.SNL.Clients.Office.Excel.Functions.SPG(AI$2, "IQ_Common_div_declared", "FQ0", $A339)*4)/E339</f>
        <v>9.6542726679712976E-2</v>
      </c>
      <c r="AJ339" s="93">
        <f>(_xll.SNL.Clients.Office.Excel.Functions.SPG(AJ$2, "IQ_Common_div_declared", "FQ0", $A339)*4)/F339</f>
        <v>0.14782608695652177</v>
      </c>
      <c r="AK339" s="93">
        <f>(_xll.SNL.Clients.Office.Excel.Functions.SPG(AK$2, "IQ_Common_div_declared", "FQ0", $A339)*4)/G339</f>
        <v>9.6744186046511638E-2</v>
      </c>
    </row>
    <row r="340" spans="1:37" x14ac:dyDescent="0.25">
      <c r="A340" s="66">
        <f t="shared" si="57"/>
        <v>45630</v>
      </c>
      <c r="B340" s="71">
        <v>22.1</v>
      </c>
      <c r="C340" s="71">
        <v>31.8</v>
      </c>
      <c r="D340" s="71">
        <v>15.63</v>
      </c>
      <c r="E340" s="71">
        <v>15.42</v>
      </c>
      <c r="F340" s="71">
        <v>9.33</v>
      </c>
      <c r="G340" s="71">
        <v>21.52</v>
      </c>
      <c r="H340" s="71"/>
      <c r="I340" s="71">
        <v>16.86</v>
      </c>
      <c r="J340" s="72">
        <v>4.1299999999999996E-2</v>
      </c>
      <c r="K340" s="72">
        <v>4.0899999999999999E-2</v>
      </c>
      <c r="L340" s="72">
        <v>4.0100460903234714E-2</v>
      </c>
      <c r="M340" s="72">
        <v>4.1299999999999996E-2</v>
      </c>
      <c r="N340" s="70">
        <f>_xll.SNL.Clients.Office.Excel.Functions.SPG(N$2, "SP_RATE_VALUE", $A340)/100</f>
        <v>4.0899999999999999E-2</v>
      </c>
      <c r="O340" s="72"/>
      <c r="P340" s="67">
        <f>_xll.SNL.Clients.Office.Excel.Functions.SPG(P$2, "IQ_BVPS", "FQ0", $A340)</f>
        <v>19.771999999999998</v>
      </c>
      <c r="Q340" s="67">
        <f>_xll.SNL.Clients.Office.Excel.Functions.SPG(Q$2, "IQ_BVPS", "FQ0", $A340)</f>
        <v>27.271000000000001</v>
      </c>
      <c r="R340" s="67">
        <f>_xll.SNL.Clients.Office.Excel.Functions.SPG(R$2, "IQ_BVPS", "FQ0", $A340)</f>
        <v>15.191000000000001</v>
      </c>
      <c r="S340" s="67">
        <f>_xll.SNL.Clients.Office.Excel.Functions.SPG(S$2, "IQ_BVPS", "FQ0", $A340)</f>
        <v>15.278</v>
      </c>
      <c r="T340" s="67">
        <f>_xll.SNL.Clients.Office.Excel.Functions.SPG(T$2, "IQ_BVPS", "FQ0", $A340)</f>
        <v>10.114000000000001</v>
      </c>
      <c r="U340" s="67">
        <f>_xll.SNL.Clients.Office.Excel.Functions.SPG(U$2, "IQ_BVPS", "FQ0", $A340)</f>
        <v>17.116</v>
      </c>
      <c r="V340" s="67"/>
      <c r="W340" s="66">
        <f t="shared" si="49"/>
        <v>45630</v>
      </c>
      <c r="X340" s="92">
        <f t="shared" si="50"/>
        <v>1.1177422617843416</v>
      </c>
      <c r="Y340" s="92">
        <f t="shared" si="51"/>
        <v>1.1660738513439184</v>
      </c>
      <c r="Z340" s="92">
        <f t="shared" si="52"/>
        <v>1.0288986900138239</v>
      </c>
      <c r="AA340" s="92">
        <f t="shared" si="53"/>
        <v>1.0092944102631234</v>
      </c>
      <c r="AB340" s="92">
        <f t="shared" si="54"/>
        <v>0.92248368597982988</v>
      </c>
      <c r="AC340" s="92">
        <f t="shared" si="55"/>
        <v>1.2573031082028512</v>
      </c>
      <c r="AD340" s="92"/>
      <c r="AE340" s="95">
        <f t="shared" si="56"/>
        <v>45630</v>
      </c>
      <c r="AF340" s="93">
        <f>(_xll.SNL.Clients.Office.Excel.Functions.SPG(AF$2, "IQ_Common_div_declared", "FQ0", $A340)*4)/B340</f>
        <v>8.6877828054298639E-2</v>
      </c>
      <c r="AG340" s="93">
        <f>(_xll.SNL.Clients.Office.Excel.Functions.SPG(AG$2, "IQ_Common_div_declared", "FQ0", $A340)*4)/C340</f>
        <v>9.6855345911949692E-2</v>
      </c>
      <c r="AH340" s="93">
        <f>(_xll.SNL.Clients.Office.Excel.Functions.SPG(AH$2, "IQ_Common_div_declared", "FQ0", $A340)*4)/D340</f>
        <v>9.9808061420345484E-2</v>
      </c>
      <c r="AI340" s="93">
        <f>(_xll.SNL.Clients.Office.Excel.Functions.SPG(AI$2, "IQ_Common_div_declared", "FQ0", $A340)*4)/E340</f>
        <v>9.5979247730220499E-2</v>
      </c>
      <c r="AJ340" s="93">
        <f>(_xll.SNL.Clients.Office.Excel.Functions.SPG(AJ$2, "IQ_Common_div_declared", "FQ0", $A340)*4)/F340</f>
        <v>0.14576634512325831</v>
      </c>
      <c r="AK340" s="93">
        <f>(_xll.SNL.Clients.Office.Excel.Functions.SPG(AK$2, "IQ_Common_div_declared", "FQ0", $A340)*4)/G340</f>
        <v>9.6654275092936809E-2</v>
      </c>
    </row>
    <row r="341" spans="1:37" x14ac:dyDescent="0.25">
      <c r="A341" s="66">
        <f t="shared" si="57"/>
        <v>45629</v>
      </c>
      <c r="B341" s="71">
        <v>22.18</v>
      </c>
      <c r="C341" s="71">
        <v>32.04</v>
      </c>
      <c r="D341" s="71">
        <v>15.6</v>
      </c>
      <c r="E341" s="71">
        <v>15.41</v>
      </c>
      <c r="F341" s="71">
        <v>9.19</v>
      </c>
      <c r="G341" s="71">
        <v>21.41</v>
      </c>
      <c r="H341" s="71"/>
      <c r="I341" s="71">
        <v>16.850000000000001</v>
      </c>
      <c r="J341" s="72">
        <v>4.1700000000000001E-2</v>
      </c>
      <c r="K341" s="72">
        <v>4.1299999999999996E-2</v>
      </c>
      <c r="L341" s="72">
        <v>4.0500460726275778E-2</v>
      </c>
      <c r="M341" s="72">
        <v>4.1700000000000001E-2</v>
      </c>
      <c r="N341" s="70">
        <f>_xll.SNL.Clients.Office.Excel.Functions.SPG(N$2, "SP_RATE_VALUE", $A341)/100</f>
        <v>4.1299999999999996E-2</v>
      </c>
      <c r="O341" s="72"/>
      <c r="P341" s="67">
        <f>_xll.SNL.Clients.Office.Excel.Functions.SPG(P$2, "IQ_BVPS", "FQ0", $A341)</f>
        <v>19.771999999999998</v>
      </c>
      <c r="Q341" s="67">
        <f>_xll.SNL.Clients.Office.Excel.Functions.SPG(Q$2, "IQ_BVPS", "FQ0", $A341)</f>
        <v>27.271000000000001</v>
      </c>
      <c r="R341" s="67">
        <f>_xll.SNL.Clients.Office.Excel.Functions.SPG(R$2, "IQ_BVPS", "FQ0", $A341)</f>
        <v>15.191000000000001</v>
      </c>
      <c r="S341" s="67">
        <f>_xll.SNL.Clients.Office.Excel.Functions.SPG(S$2, "IQ_BVPS", "FQ0", $A341)</f>
        <v>15.278</v>
      </c>
      <c r="T341" s="67">
        <f>_xll.SNL.Clients.Office.Excel.Functions.SPG(T$2, "IQ_BVPS", "FQ0", $A341)</f>
        <v>10.114000000000001</v>
      </c>
      <c r="U341" s="67">
        <f>_xll.SNL.Clients.Office.Excel.Functions.SPG(U$2, "IQ_BVPS", "FQ0", $A341)</f>
        <v>17.116</v>
      </c>
      <c r="V341" s="67"/>
      <c r="W341" s="66">
        <f t="shared" si="49"/>
        <v>45629</v>
      </c>
      <c r="X341" s="92">
        <f t="shared" si="50"/>
        <v>1.121788387618855</v>
      </c>
      <c r="Y341" s="92">
        <f t="shared" si="51"/>
        <v>1.1748744087125518</v>
      </c>
      <c r="Z341" s="92">
        <f t="shared" si="52"/>
        <v>1.0269238364821276</v>
      </c>
      <c r="AA341" s="92">
        <f t="shared" si="53"/>
        <v>1.0086398743291007</v>
      </c>
      <c r="AB341" s="92">
        <f t="shared" si="54"/>
        <v>0.90864148704765657</v>
      </c>
      <c r="AC341" s="92">
        <f t="shared" si="55"/>
        <v>1.2508763729843422</v>
      </c>
      <c r="AD341" s="92"/>
      <c r="AE341" s="95">
        <f t="shared" si="56"/>
        <v>45629</v>
      </c>
      <c r="AF341" s="93">
        <f>(_xll.SNL.Clients.Office.Excel.Functions.SPG(AF$2, "IQ_Common_div_declared", "FQ0", $A341)*4)/B341</f>
        <v>8.6564472497745709E-2</v>
      </c>
      <c r="AG341" s="93">
        <f>(_xll.SNL.Clients.Office.Excel.Functions.SPG(AG$2, "IQ_Common_div_declared", "FQ0", $A341)*4)/C341</f>
        <v>9.612983770287141E-2</v>
      </c>
      <c r="AH341" s="93">
        <f>(_xll.SNL.Clients.Office.Excel.Functions.SPG(AH$2, "IQ_Common_div_declared", "FQ0", $A341)*4)/D341</f>
        <v>0.1</v>
      </c>
      <c r="AI341" s="93">
        <f>(_xll.SNL.Clients.Office.Excel.Functions.SPG(AI$2, "IQ_Common_div_declared", "FQ0", $A341)*4)/E341</f>
        <v>9.604153147306943E-2</v>
      </c>
      <c r="AJ341" s="93">
        <f>(_xll.SNL.Clients.Office.Excel.Functions.SPG(AJ$2, "IQ_Common_div_declared", "FQ0", $A341)*4)/F341</f>
        <v>0.14798694232861809</v>
      </c>
      <c r="AK341" s="93">
        <f>(_xll.SNL.Clients.Office.Excel.Functions.SPG(AK$2, "IQ_Common_div_declared", "FQ0", $A341)*4)/G341</f>
        <v>9.715086408220458E-2</v>
      </c>
    </row>
    <row r="342" spans="1:37" x14ac:dyDescent="0.25">
      <c r="A342" s="66">
        <f t="shared" si="57"/>
        <v>45628</v>
      </c>
      <c r="B342" s="71">
        <v>22.1</v>
      </c>
      <c r="C342" s="71">
        <v>31.91</v>
      </c>
      <c r="D342" s="71">
        <v>15.59</v>
      </c>
      <c r="E342" s="71">
        <v>15.29</v>
      </c>
      <c r="F342" s="71">
        <v>9.3000000000000007</v>
      </c>
      <c r="G342" s="71">
        <v>21.45</v>
      </c>
      <c r="H342" s="71"/>
      <c r="I342" s="71">
        <v>16.850000000000001</v>
      </c>
      <c r="J342" s="72">
        <v>4.1700000000000001E-2</v>
      </c>
      <c r="K342" s="72">
        <v>4.1100000000000005E-2</v>
      </c>
      <c r="L342" s="72">
        <v>3.990103656777011E-2</v>
      </c>
      <c r="M342" s="72">
        <v>4.1700000000000001E-2</v>
      </c>
      <c r="N342" s="70">
        <f>_xll.SNL.Clients.Office.Excel.Functions.SPG(N$2, "SP_RATE_VALUE", $A342)/100</f>
        <v>4.1100000000000005E-2</v>
      </c>
      <c r="O342" s="72"/>
      <c r="P342" s="67">
        <f>_xll.SNL.Clients.Office.Excel.Functions.SPG(P$2, "IQ_BVPS", "FQ0", $A342)</f>
        <v>19.771999999999998</v>
      </c>
      <c r="Q342" s="67">
        <f>_xll.SNL.Clients.Office.Excel.Functions.SPG(Q$2, "IQ_BVPS", "FQ0", $A342)</f>
        <v>27.271000000000001</v>
      </c>
      <c r="R342" s="67">
        <f>_xll.SNL.Clients.Office.Excel.Functions.SPG(R$2, "IQ_BVPS", "FQ0", $A342)</f>
        <v>15.191000000000001</v>
      </c>
      <c r="S342" s="67">
        <f>_xll.SNL.Clients.Office.Excel.Functions.SPG(S$2, "IQ_BVPS", "FQ0", $A342)</f>
        <v>15.278</v>
      </c>
      <c r="T342" s="67">
        <f>_xll.SNL.Clients.Office.Excel.Functions.SPG(T$2, "IQ_BVPS", "FQ0", $A342)</f>
        <v>10.114000000000001</v>
      </c>
      <c r="U342" s="67">
        <f>_xll.SNL.Clients.Office.Excel.Functions.SPG(U$2, "IQ_BVPS", "FQ0", $A342)</f>
        <v>17.116</v>
      </c>
      <c r="V342" s="67"/>
      <c r="W342" s="66">
        <f t="shared" si="49"/>
        <v>45628</v>
      </c>
      <c r="X342" s="92">
        <f t="shared" si="50"/>
        <v>1.1177422617843416</v>
      </c>
      <c r="Y342" s="92">
        <f t="shared" si="51"/>
        <v>1.1701074401378753</v>
      </c>
      <c r="Z342" s="92">
        <f t="shared" si="52"/>
        <v>1.026265551971562</v>
      </c>
      <c r="AA342" s="92">
        <f t="shared" si="53"/>
        <v>1.0007854431208272</v>
      </c>
      <c r="AB342" s="92">
        <f t="shared" si="54"/>
        <v>0.9195175004943642</v>
      </c>
      <c r="AC342" s="92">
        <f t="shared" si="55"/>
        <v>1.2532133676092545</v>
      </c>
      <c r="AD342" s="92"/>
      <c r="AE342" s="95">
        <f t="shared" si="56"/>
        <v>45628</v>
      </c>
      <c r="AF342" s="93">
        <f>(_xll.SNL.Clients.Office.Excel.Functions.SPG(AF$2, "IQ_Common_div_declared", "FQ0", $A342)*4)/B342</f>
        <v>8.6877828054298639E-2</v>
      </c>
      <c r="AG342" s="93">
        <f>(_xll.SNL.Clients.Office.Excel.Functions.SPG(AG$2, "IQ_Common_div_declared", "FQ0", $A342)*4)/C342</f>
        <v>9.6521466624882479E-2</v>
      </c>
      <c r="AH342" s="93">
        <f>(_xll.SNL.Clients.Office.Excel.Functions.SPG(AH$2, "IQ_Common_div_declared", "FQ0", $A342)*4)/D342</f>
        <v>0.10006414368184734</v>
      </c>
      <c r="AI342" s="93">
        <f>(_xll.SNL.Clients.Office.Excel.Functions.SPG(AI$2, "IQ_Common_div_declared", "FQ0", $A342)*4)/E342</f>
        <v>9.6795291039895356E-2</v>
      </c>
      <c r="AJ342" s="93">
        <f>(_xll.SNL.Clients.Office.Excel.Functions.SPG(AJ$2, "IQ_Common_div_declared", "FQ0", $A342)*4)/F342</f>
        <v>0.14623655913978495</v>
      </c>
      <c r="AK342" s="93">
        <f>(_xll.SNL.Clients.Office.Excel.Functions.SPG(AK$2, "IQ_Common_div_declared", "FQ0", $A342)*4)/G342</f>
        <v>9.696969696969697E-2</v>
      </c>
    </row>
    <row r="343" spans="1:37" x14ac:dyDescent="0.25">
      <c r="A343" s="66">
        <f t="shared" si="57"/>
        <v>45625</v>
      </c>
      <c r="B343" s="71">
        <v>22.15</v>
      </c>
      <c r="C343" s="71">
        <v>32.58</v>
      </c>
      <c r="D343" s="71">
        <v>15.67</v>
      </c>
      <c r="E343" s="71">
        <v>15.22</v>
      </c>
      <c r="F343" s="71">
        <v>9.41</v>
      </c>
      <c r="G343" s="71">
        <v>21.48</v>
      </c>
      <c r="H343" s="71"/>
      <c r="I343" s="71">
        <v>16.940000000000001</v>
      </c>
      <c r="J343" s="72">
        <v>4.1299999999999996E-2</v>
      </c>
      <c r="K343" s="72">
        <v>4.0999999999999995E-2</v>
      </c>
      <c r="L343" s="72">
        <v>4.040025926636992E-2</v>
      </c>
      <c r="M343" s="72">
        <v>4.1299999999999996E-2</v>
      </c>
      <c r="N343" s="70">
        <f>_xll.SNL.Clients.Office.Excel.Functions.SPG(N$2, "SP_RATE_VALUE", $A343)/100</f>
        <v>4.0999999999999995E-2</v>
      </c>
      <c r="O343" s="72"/>
      <c r="P343" s="67">
        <f>_xll.SNL.Clients.Office.Excel.Functions.SPG(P$2, "IQ_BVPS", "FQ0", $A343)</f>
        <v>19.771999999999998</v>
      </c>
      <c r="Q343" s="67">
        <f>_xll.SNL.Clients.Office.Excel.Functions.SPG(Q$2, "IQ_BVPS", "FQ0", $A343)</f>
        <v>27.271000000000001</v>
      </c>
      <c r="R343" s="67">
        <f>_xll.SNL.Clients.Office.Excel.Functions.SPG(R$2, "IQ_BVPS", "FQ0", $A343)</f>
        <v>15.191000000000001</v>
      </c>
      <c r="S343" s="67">
        <f>_xll.SNL.Clients.Office.Excel.Functions.SPG(S$2, "IQ_BVPS", "FQ0", $A343)</f>
        <v>15.278</v>
      </c>
      <c r="T343" s="67">
        <f>_xll.SNL.Clients.Office.Excel.Functions.SPG(T$2, "IQ_BVPS", "FQ0", $A343)</f>
        <v>10.114000000000001</v>
      </c>
      <c r="U343" s="67">
        <f>_xll.SNL.Clients.Office.Excel.Functions.SPG(U$2, "IQ_BVPS", "FQ0", $A343)</f>
        <v>17.116</v>
      </c>
      <c r="V343" s="67"/>
      <c r="W343" s="66">
        <f t="shared" si="49"/>
        <v>45625</v>
      </c>
      <c r="X343" s="92">
        <f t="shared" si="50"/>
        <v>1.1202710904309123</v>
      </c>
      <c r="Y343" s="92">
        <f t="shared" si="51"/>
        <v>1.1946756627919768</v>
      </c>
      <c r="Z343" s="92">
        <f t="shared" si="52"/>
        <v>1.0315318280560857</v>
      </c>
      <c r="AA343" s="92">
        <f t="shared" si="53"/>
        <v>0.99620369158266786</v>
      </c>
      <c r="AB343" s="92">
        <f t="shared" si="54"/>
        <v>0.93039351394107173</v>
      </c>
      <c r="AC343" s="92">
        <f t="shared" si="55"/>
        <v>1.2549661135779389</v>
      </c>
      <c r="AD343" s="92"/>
      <c r="AE343" s="95">
        <f t="shared" si="56"/>
        <v>45625</v>
      </c>
      <c r="AF343" s="93">
        <f>(_xll.SNL.Clients.Office.Excel.Functions.SPG(AF$2, "IQ_Common_div_declared", "FQ0", $A343)*4)/B343</f>
        <v>8.6681715575620766E-2</v>
      </c>
      <c r="AG343" s="93">
        <f>(_xll.SNL.Clients.Office.Excel.Functions.SPG(AG$2, "IQ_Common_div_declared", "FQ0", $A343)*4)/C343</f>
        <v>9.4536525475752003E-2</v>
      </c>
      <c r="AH343" s="93">
        <f>(_xll.SNL.Clients.Office.Excel.Functions.SPG(AH$2, "IQ_Common_div_declared", "FQ0", $A343)*4)/D343</f>
        <v>9.9553286534779836E-2</v>
      </c>
      <c r="AI343" s="93">
        <f>(_xll.SNL.Clients.Office.Excel.Functions.SPG(AI$2, "IQ_Common_div_declared", "FQ0", $A343)*4)/E343</f>
        <v>9.724047306176084E-2</v>
      </c>
      <c r="AJ343" s="93">
        <f>(_xll.SNL.Clients.Office.Excel.Functions.SPG(AJ$2, "IQ_Common_div_declared", "FQ0", $A343)*4)/F343</f>
        <v>0.14452709883103082</v>
      </c>
      <c r="AK343" s="93">
        <f>(_xll.SNL.Clients.Office.Excel.Functions.SPG(AK$2, "IQ_Common_div_declared", "FQ0", $A343)*4)/G343</f>
        <v>9.683426443202979E-2</v>
      </c>
    </row>
    <row r="344" spans="1:37" x14ac:dyDescent="0.25">
      <c r="A344" s="66">
        <f t="shared" si="57"/>
        <v>45624</v>
      </c>
      <c r="B344" s="71">
        <v>22.01</v>
      </c>
      <c r="C344" s="71">
        <v>32.119999999999997</v>
      </c>
      <c r="D344" s="71">
        <v>15.49</v>
      </c>
      <c r="E344" s="71">
        <v>15.15</v>
      </c>
      <c r="F344" s="71">
        <v>9.26</v>
      </c>
      <c r="G344" s="71">
        <v>21.19</v>
      </c>
      <c r="H344" s="71"/>
      <c r="I344" s="71">
        <v>16.8</v>
      </c>
      <c r="J344" s="72">
        <v>4.1900000000000007E-2</v>
      </c>
      <c r="K344" s="72">
        <v>4.1700000000000001E-2</v>
      </c>
      <c r="L344" s="72">
        <v>4.1300115166831519E-2</v>
      </c>
      <c r="M344" s="72">
        <v>4.1900000000000007E-2</v>
      </c>
      <c r="N344" s="70">
        <f>_xll.SNL.Clients.Office.Excel.Functions.SPG(N$2, "SP_RATE_VALUE", $A344)/100</f>
        <v>4.1700000000000001E-2</v>
      </c>
      <c r="O344" s="72"/>
      <c r="P344" s="67">
        <f>_xll.SNL.Clients.Office.Excel.Functions.SPG(P$2, "IQ_BVPS", "FQ0", $A344)</f>
        <v>19.771999999999998</v>
      </c>
      <c r="Q344" s="67">
        <f>_xll.SNL.Clients.Office.Excel.Functions.SPG(Q$2, "IQ_BVPS", "FQ0", $A344)</f>
        <v>27.271000000000001</v>
      </c>
      <c r="R344" s="67">
        <f>_xll.SNL.Clients.Office.Excel.Functions.SPG(R$2, "IQ_BVPS", "FQ0", $A344)</f>
        <v>15.191000000000001</v>
      </c>
      <c r="S344" s="67">
        <f>_xll.SNL.Clients.Office.Excel.Functions.SPG(S$2, "IQ_BVPS", "FQ0", $A344)</f>
        <v>15.278</v>
      </c>
      <c r="T344" s="67">
        <f>_xll.SNL.Clients.Office.Excel.Functions.SPG(T$2, "IQ_BVPS", "FQ0", $A344)</f>
        <v>10.114000000000001</v>
      </c>
      <c r="U344" s="67">
        <f>_xll.SNL.Clients.Office.Excel.Functions.SPG(U$2, "IQ_BVPS", "FQ0", $A344)</f>
        <v>17.116</v>
      </c>
      <c r="V344" s="67"/>
      <c r="W344" s="66">
        <f t="shared" si="49"/>
        <v>45624</v>
      </c>
      <c r="X344" s="92">
        <f t="shared" si="50"/>
        <v>1.1131903702205139</v>
      </c>
      <c r="Y344" s="92">
        <f t="shared" si="51"/>
        <v>1.1778079278354294</v>
      </c>
      <c r="Z344" s="92">
        <f t="shared" si="52"/>
        <v>1.0196827068659073</v>
      </c>
      <c r="AA344" s="92">
        <f t="shared" si="53"/>
        <v>0.99162194004450843</v>
      </c>
      <c r="AB344" s="92">
        <f t="shared" si="54"/>
        <v>0.91556258651374323</v>
      </c>
      <c r="AC344" s="92">
        <f t="shared" si="55"/>
        <v>1.2380229025473242</v>
      </c>
      <c r="AD344" s="92"/>
      <c r="AE344" s="95">
        <f t="shared" si="56"/>
        <v>45624</v>
      </c>
      <c r="AF344" s="93">
        <f>(_xll.SNL.Clients.Office.Excel.Functions.SPG(AF$2, "IQ_Common_div_declared", "FQ0", $A344)*4)/B344</f>
        <v>8.7233075874602439E-2</v>
      </c>
      <c r="AG344" s="93">
        <f>(_xll.SNL.Clients.Office.Excel.Functions.SPG(AG$2, "IQ_Common_div_declared", "FQ0", $A344)*4)/C344</f>
        <v>9.5890410958904118E-2</v>
      </c>
      <c r="AH344" s="93">
        <f>(_xll.SNL.Clients.Office.Excel.Functions.SPG(AH$2, "IQ_Common_div_declared", "FQ0", $A344)*4)/D344</f>
        <v>0.10071013557133635</v>
      </c>
      <c r="AI344" s="93">
        <f>(_xll.SNL.Clients.Office.Excel.Functions.SPG(AI$2, "IQ_Common_div_declared", "FQ0", $A344)*4)/E344</f>
        <v>9.7689768976897684E-2</v>
      </c>
      <c r="AJ344" s="93">
        <f>(_xll.SNL.Clients.Office.Excel.Functions.SPG(AJ$2, "IQ_Common_div_declared", "FQ0", $A344)*4)/F344</f>
        <v>0.14686825053995681</v>
      </c>
      <c r="AK344" s="93">
        <f>(_xll.SNL.Clients.Office.Excel.Functions.SPG(AK$2, "IQ_Common_div_declared", "FQ0", $A344)*4)/G344</f>
        <v>9.815950920245399E-2</v>
      </c>
    </row>
    <row r="345" spans="1:37" x14ac:dyDescent="0.25">
      <c r="A345" s="66">
        <f t="shared" si="57"/>
        <v>45623</v>
      </c>
      <c r="B345" s="71">
        <v>22.01</v>
      </c>
      <c r="C345" s="71">
        <v>32.119999999999997</v>
      </c>
      <c r="D345" s="71">
        <v>15.49</v>
      </c>
      <c r="E345" s="71">
        <v>15.15</v>
      </c>
      <c r="F345" s="71">
        <v>9.26</v>
      </c>
      <c r="G345" s="71">
        <v>21.19</v>
      </c>
      <c r="H345" s="71"/>
      <c r="I345" s="71">
        <v>16.8</v>
      </c>
      <c r="J345" s="72">
        <v>4.1900000000000007E-2</v>
      </c>
      <c r="K345" s="72">
        <v>4.1700000000000001E-2</v>
      </c>
      <c r="L345" s="72">
        <v>4.1300115166831519E-2</v>
      </c>
      <c r="M345" s="72">
        <v>4.1900000000000007E-2</v>
      </c>
      <c r="N345" s="70">
        <f>_xll.SNL.Clients.Office.Excel.Functions.SPG(N$2, "SP_RATE_VALUE", $A345)/100</f>
        <v>4.1700000000000001E-2</v>
      </c>
      <c r="O345" s="72"/>
      <c r="P345" s="67">
        <f>_xll.SNL.Clients.Office.Excel.Functions.SPG(P$2, "IQ_BVPS", "FQ0", $A345)</f>
        <v>19.771999999999998</v>
      </c>
      <c r="Q345" s="67">
        <f>_xll.SNL.Clients.Office.Excel.Functions.SPG(Q$2, "IQ_BVPS", "FQ0", $A345)</f>
        <v>27.271000000000001</v>
      </c>
      <c r="R345" s="67">
        <f>_xll.SNL.Clients.Office.Excel.Functions.SPG(R$2, "IQ_BVPS", "FQ0", $A345)</f>
        <v>15.191000000000001</v>
      </c>
      <c r="S345" s="67">
        <f>_xll.SNL.Clients.Office.Excel.Functions.SPG(S$2, "IQ_BVPS", "FQ0", $A345)</f>
        <v>15.278</v>
      </c>
      <c r="T345" s="67">
        <f>_xll.SNL.Clients.Office.Excel.Functions.SPG(T$2, "IQ_BVPS", "FQ0", $A345)</f>
        <v>10.114000000000001</v>
      </c>
      <c r="U345" s="67">
        <f>_xll.SNL.Clients.Office.Excel.Functions.SPG(U$2, "IQ_BVPS", "FQ0", $A345)</f>
        <v>17.116</v>
      </c>
      <c r="V345" s="67"/>
      <c r="W345" s="66">
        <f t="shared" si="49"/>
        <v>45623</v>
      </c>
      <c r="X345" s="92">
        <f t="shared" si="50"/>
        <v>1.1131903702205139</v>
      </c>
      <c r="Y345" s="92">
        <f t="shared" si="51"/>
        <v>1.1778079278354294</v>
      </c>
      <c r="Z345" s="92">
        <f t="shared" si="52"/>
        <v>1.0196827068659073</v>
      </c>
      <c r="AA345" s="92">
        <f t="shared" si="53"/>
        <v>0.99162194004450843</v>
      </c>
      <c r="AB345" s="92">
        <f t="shared" si="54"/>
        <v>0.91556258651374323</v>
      </c>
      <c r="AC345" s="92">
        <f t="shared" si="55"/>
        <v>1.2380229025473242</v>
      </c>
      <c r="AD345" s="92"/>
      <c r="AE345" s="95">
        <f t="shared" si="56"/>
        <v>45623</v>
      </c>
      <c r="AF345" s="93">
        <f>(_xll.SNL.Clients.Office.Excel.Functions.SPG(AF$2, "IQ_Common_div_declared", "FQ0", $A345)*4)/B345</f>
        <v>8.7233075874602439E-2</v>
      </c>
      <c r="AG345" s="93">
        <f>(_xll.SNL.Clients.Office.Excel.Functions.SPG(AG$2, "IQ_Common_div_declared", "FQ0", $A345)*4)/C345</f>
        <v>9.5890410958904118E-2</v>
      </c>
      <c r="AH345" s="93">
        <f>(_xll.SNL.Clients.Office.Excel.Functions.SPG(AH$2, "IQ_Common_div_declared", "FQ0", $A345)*4)/D345</f>
        <v>0.10071013557133635</v>
      </c>
      <c r="AI345" s="93">
        <f>(_xll.SNL.Clients.Office.Excel.Functions.SPG(AI$2, "IQ_Common_div_declared", "FQ0", $A345)*4)/E345</f>
        <v>9.7689768976897684E-2</v>
      </c>
      <c r="AJ345" s="93">
        <f>(_xll.SNL.Clients.Office.Excel.Functions.SPG(AJ$2, "IQ_Common_div_declared", "FQ0", $A345)*4)/F345</f>
        <v>0.14686825053995681</v>
      </c>
      <c r="AK345" s="93">
        <f>(_xll.SNL.Clients.Office.Excel.Functions.SPG(AK$2, "IQ_Common_div_declared", "FQ0", $A345)*4)/G345</f>
        <v>9.815950920245399E-2</v>
      </c>
    </row>
    <row r="346" spans="1:37" x14ac:dyDescent="0.25">
      <c r="A346" s="66">
        <f t="shared" si="57"/>
        <v>45622</v>
      </c>
      <c r="B346" s="71">
        <v>22</v>
      </c>
      <c r="C346" s="71">
        <v>31.8</v>
      </c>
      <c r="D346" s="71">
        <v>15.52</v>
      </c>
      <c r="E346" s="71">
        <v>15.13</v>
      </c>
      <c r="F346" s="71">
        <v>9.19</v>
      </c>
      <c r="G346" s="71">
        <v>20.94</v>
      </c>
      <c r="H346" s="71"/>
      <c r="I346" s="71">
        <v>16.72</v>
      </c>
      <c r="J346" s="72">
        <v>4.2099999999999999E-2</v>
      </c>
      <c r="K346" s="72">
        <v>4.2099999999999999E-2</v>
      </c>
      <c r="L346" s="72">
        <v>4.2100000000000026E-2</v>
      </c>
      <c r="M346" s="72">
        <v>4.2099999999999999E-2</v>
      </c>
      <c r="N346" s="70">
        <f>_xll.SNL.Clients.Office.Excel.Functions.SPG(N$2, "SP_RATE_VALUE", $A346)/100</f>
        <v>4.2099999999999999E-2</v>
      </c>
      <c r="O346" s="72"/>
      <c r="P346" s="67">
        <f>_xll.SNL.Clients.Office.Excel.Functions.SPG(P$2, "IQ_BVPS", "FQ0", $A346)</f>
        <v>19.771999999999998</v>
      </c>
      <c r="Q346" s="67">
        <f>_xll.SNL.Clients.Office.Excel.Functions.SPG(Q$2, "IQ_BVPS", "FQ0", $A346)</f>
        <v>27.271000000000001</v>
      </c>
      <c r="R346" s="67">
        <f>_xll.SNL.Clients.Office.Excel.Functions.SPG(R$2, "IQ_BVPS", "FQ0", $A346)</f>
        <v>15.191000000000001</v>
      </c>
      <c r="S346" s="67">
        <f>_xll.SNL.Clients.Office.Excel.Functions.SPG(S$2, "IQ_BVPS", "FQ0", $A346)</f>
        <v>15.278</v>
      </c>
      <c r="T346" s="67">
        <f>_xll.SNL.Clients.Office.Excel.Functions.SPG(T$2, "IQ_BVPS", "FQ0", $A346)</f>
        <v>10.114000000000001</v>
      </c>
      <c r="U346" s="67">
        <f>_xll.SNL.Clients.Office.Excel.Functions.SPG(U$2, "IQ_BVPS", "FQ0", $A346)</f>
        <v>17.116</v>
      </c>
      <c r="V346" s="67"/>
      <c r="W346" s="66">
        <f t="shared" si="49"/>
        <v>45622</v>
      </c>
      <c r="X346" s="92">
        <f t="shared" si="50"/>
        <v>1.1126846044911998</v>
      </c>
      <c r="Y346" s="92">
        <f t="shared" si="51"/>
        <v>1.1660738513439184</v>
      </c>
      <c r="Z346" s="92">
        <f t="shared" si="52"/>
        <v>1.0216575603976037</v>
      </c>
      <c r="AA346" s="92">
        <f t="shared" si="53"/>
        <v>0.99031286817646291</v>
      </c>
      <c r="AB346" s="92">
        <f t="shared" si="54"/>
        <v>0.90864148704765657</v>
      </c>
      <c r="AC346" s="92">
        <f t="shared" si="55"/>
        <v>1.223416686141622</v>
      </c>
      <c r="AD346" s="92"/>
      <c r="AE346" s="95">
        <f t="shared" si="56"/>
        <v>45622</v>
      </c>
      <c r="AF346" s="93">
        <f>(_xll.SNL.Clients.Office.Excel.Functions.SPG(AF$2, "IQ_Common_div_declared", "FQ0", $A346)*4)/B346</f>
        <v>8.7272727272727266E-2</v>
      </c>
      <c r="AG346" s="93">
        <f>(_xll.SNL.Clients.Office.Excel.Functions.SPG(AG$2, "IQ_Common_div_declared", "FQ0", $A346)*4)/C346</f>
        <v>9.6855345911949692E-2</v>
      </c>
      <c r="AH346" s="93">
        <f>(_xll.SNL.Clients.Office.Excel.Functions.SPG(AH$2, "IQ_Common_div_declared", "FQ0", $A346)*4)/D346</f>
        <v>0.10051546391752578</v>
      </c>
      <c r="AI346" s="93">
        <f>(_xll.SNL.Clients.Office.Excel.Functions.SPG(AI$2, "IQ_Common_div_declared", "FQ0", $A346)*4)/E346</f>
        <v>9.781890284203569E-2</v>
      </c>
      <c r="AJ346" s="93">
        <f>(_xll.SNL.Clients.Office.Excel.Functions.SPG(AJ$2, "IQ_Common_div_declared", "FQ0", $A346)*4)/F346</f>
        <v>0.14798694232861809</v>
      </c>
      <c r="AK346" s="93">
        <f>(_xll.SNL.Clients.Office.Excel.Functions.SPG(AK$2, "IQ_Common_div_declared", "FQ0", $A346)*4)/G346</f>
        <v>9.9331423113658071E-2</v>
      </c>
    </row>
    <row r="347" spans="1:37" x14ac:dyDescent="0.25">
      <c r="A347" s="66">
        <f t="shared" si="57"/>
        <v>45621</v>
      </c>
      <c r="B347" s="71">
        <v>22</v>
      </c>
      <c r="C347" s="71">
        <v>31.94</v>
      </c>
      <c r="D347" s="71">
        <v>15.38</v>
      </c>
      <c r="E347" s="71">
        <v>15.19</v>
      </c>
      <c r="F347" s="71">
        <v>9.0500000000000007</v>
      </c>
      <c r="G347" s="71">
        <v>20.94</v>
      </c>
      <c r="H347" s="71"/>
      <c r="I347" s="71">
        <v>16.739999999999998</v>
      </c>
      <c r="J347" s="72">
        <v>4.2099999999999999E-2</v>
      </c>
      <c r="K347" s="72">
        <v>4.2099999999999999E-2</v>
      </c>
      <c r="L347" s="72">
        <v>4.2100000000000026E-2</v>
      </c>
      <c r="M347" s="72">
        <v>4.2099999999999999E-2</v>
      </c>
      <c r="N347" s="70">
        <f>_xll.SNL.Clients.Office.Excel.Functions.SPG(N$2, "SP_RATE_VALUE", $A347)/100</f>
        <v>4.2099999999999999E-2</v>
      </c>
      <c r="O347" s="72"/>
      <c r="P347" s="67">
        <f>_xll.SNL.Clients.Office.Excel.Functions.SPG(P$2, "IQ_BVPS", "FQ0", $A347)</f>
        <v>19.771999999999998</v>
      </c>
      <c r="Q347" s="67">
        <f>_xll.SNL.Clients.Office.Excel.Functions.SPG(Q$2, "IQ_BVPS", "FQ0", $A347)</f>
        <v>27.271000000000001</v>
      </c>
      <c r="R347" s="67">
        <f>_xll.SNL.Clients.Office.Excel.Functions.SPG(R$2, "IQ_BVPS", "FQ0", $A347)</f>
        <v>15.191000000000001</v>
      </c>
      <c r="S347" s="67">
        <f>_xll.SNL.Clients.Office.Excel.Functions.SPG(S$2, "IQ_BVPS", "FQ0", $A347)</f>
        <v>15.278</v>
      </c>
      <c r="T347" s="67">
        <f>_xll.SNL.Clients.Office.Excel.Functions.SPG(T$2, "IQ_BVPS", "FQ0", $A347)</f>
        <v>10.114000000000001</v>
      </c>
      <c r="U347" s="67">
        <f>_xll.SNL.Clients.Office.Excel.Functions.SPG(U$2, "IQ_BVPS", "FQ0", $A347)</f>
        <v>17.116</v>
      </c>
      <c r="V347" s="67"/>
      <c r="W347" s="66">
        <f t="shared" si="49"/>
        <v>45621</v>
      </c>
      <c r="X347" s="92">
        <f t="shared" si="50"/>
        <v>1.1126846044911998</v>
      </c>
      <c r="Y347" s="92">
        <f t="shared" si="51"/>
        <v>1.1712075098089545</v>
      </c>
      <c r="Z347" s="92">
        <f t="shared" si="52"/>
        <v>1.0124415772496873</v>
      </c>
      <c r="AA347" s="92">
        <f t="shared" si="53"/>
        <v>0.99424008378059947</v>
      </c>
      <c r="AB347" s="92">
        <f t="shared" si="54"/>
        <v>0.89479928811548348</v>
      </c>
      <c r="AC347" s="92">
        <f t="shared" si="55"/>
        <v>1.223416686141622</v>
      </c>
      <c r="AD347" s="92"/>
      <c r="AE347" s="95">
        <f t="shared" si="56"/>
        <v>45621</v>
      </c>
      <c r="AF347" s="93">
        <f>(_xll.SNL.Clients.Office.Excel.Functions.SPG(AF$2, "IQ_Common_div_declared", "FQ0", $A347)*4)/B347</f>
        <v>8.7272727272727266E-2</v>
      </c>
      <c r="AG347" s="93">
        <f>(_xll.SNL.Clients.Office.Excel.Functions.SPG(AG$2, "IQ_Common_div_declared", "FQ0", $A347)*4)/C347</f>
        <v>9.6430807764558549E-2</v>
      </c>
      <c r="AH347" s="93">
        <f>(_xll.SNL.Clients.Office.Excel.Functions.SPG(AH$2, "IQ_Common_div_declared", "FQ0", $A347)*4)/D347</f>
        <v>0.10143042912873862</v>
      </c>
      <c r="AI347" s="93">
        <f>(_xll.SNL.Clients.Office.Excel.Functions.SPG(AI$2, "IQ_Common_div_declared", "FQ0", $A347)*4)/E347</f>
        <v>9.7432521395655045E-2</v>
      </c>
      <c r="AJ347" s="93">
        <f>(_xll.SNL.Clients.Office.Excel.Functions.SPG(AJ$2, "IQ_Common_div_declared", "FQ0", $A347)*4)/F347</f>
        <v>0.15027624309392265</v>
      </c>
      <c r="AK347" s="93">
        <f>(_xll.SNL.Clients.Office.Excel.Functions.SPG(AK$2, "IQ_Common_div_declared", "FQ0", $A347)*4)/G347</f>
        <v>9.9331423113658071E-2</v>
      </c>
    </row>
    <row r="348" spans="1:37" x14ac:dyDescent="0.25">
      <c r="A348" s="66">
        <f t="shared" si="57"/>
        <v>45618</v>
      </c>
      <c r="B348" s="71">
        <v>22.02</v>
      </c>
      <c r="C348" s="71">
        <v>31.77</v>
      </c>
      <c r="D348" s="71">
        <v>15.3</v>
      </c>
      <c r="E348" s="71">
        <v>15.22</v>
      </c>
      <c r="F348" s="71">
        <v>9.0500000000000007</v>
      </c>
      <c r="G348" s="71">
        <v>20.78</v>
      </c>
      <c r="H348" s="71"/>
      <c r="I348" s="71">
        <v>16.670000000000002</v>
      </c>
      <c r="J348" s="72">
        <v>4.3700000000000003E-2</v>
      </c>
      <c r="K348" s="72">
        <v>4.3200000000000002E-2</v>
      </c>
      <c r="L348" s="72">
        <v>4.220071848254614E-2</v>
      </c>
      <c r="M348" s="72">
        <v>4.3700000000000003E-2</v>
      </c>
      <c r="N348" s="70">
        <f>_xll.SNL.Clients.Office.Excel.Functions.SPG(N$2, "SP_RATE_VALUE", $A348)/100</f>
        <v>4.3200000000000002E-2</v>
      </c>
      <c r="O348" s="72"/>
      <c r="P348" s="67">
        <f>_xll.SNL.Clients.Office.Excel.Functions.SPG(P$2, "IQ_BVPS", "FQ0", $A348)</f>
        <v>19.771999999999998</v>
      </c>
      <c r="Q348" s="67">
        <f>_xll.SNL.Clients.Office.Excel.Functions.SPG(Q$2, "IQ_BVPS", "FQ0", $A348)</f>
        <v>27.271000000000001</v>
      </c>
      <c r="R348" s="67">
        <f>_xll.SNL.Clients.Office.Excel.Functions.SPG(R$2, "IQ_BVPS", "FQ0", $A348)</f>
        <v>15.191000000000001</v>
      </c>
      <c r="S348" s="67">
        <f>_xll.SNL.Clients.Office.Excel.Functions.SPG(S$2, "IQ_BVPS", "FQ0", $A348)</f>
        <v>15.278</v>
      </c>
      <c r="T348" s="67">
        <f>_xll.SNL.Clients.Office.Excel.Functions.SPG(T$2, "IQ_BVPS", "FQ0", $A348)</f>
        <v>10.114000000000001</v>
      </c>
      <c r="U348" s="67">
        <f>_xll.SNL.Clients.Office.Excel.Functions.SPG(U$2, "IQ_BVPS", "FQ0", $A348)</f>
        <v>17.116</v>
      </c>
      <c r="V348" s="67"/>
      <c r="W348" s="66">
        <f t="shared" si="49"/>
        <v>45618</v>
      </c>
      <c r="X348" s="92">
        <f t="shared" si="50"/>
        <v>1.1136961359498281</v>
      </c>
      <c r="Y348" s="92">
        <f t="shared" si="51"/>
        <v>1.1649737816728392</v>
      </c>
      <c r="Z348" s="92">
        <f t="shared" si="52"/>
        <v>1.0071753011651636</v>
      </c>
      <c r="AA348" s="92">
        <f t="shared" si="53"/>
        <v>0.99620369158266786</v>
      </c>
      <c r="AB348" s="92">
        <f t="shared" si="54"/>
        <v>0.89479928811548348</v>
      </c>
      <c r="AC348" s="92">
        <f t="shared" si="55"/>
        <v>1.2140687076419725</v>
      </c>
      <c r="AD348" s="92"/>
      <c r="AE348" s="95">
        <f t="shared" si="56"/>
        <v>45618</v>
      </c>
      <c r="AF348" s="93">
        <f>(_xll.SNL.Clients.Office.Excel.Functions.SPG(AF$2, "IQ_Common_div_declared", "FQ0", $A348)*4)/B348</f>
        <v>8.7193460490463212E-2</v>
      </c>
      <c r="AG348" s="93">
        <f>(_xll.SNL.Clients.Office.Excel.Functions.SPG(AG$2, "IQ_Common_div_declared", "FQ0", $A348)*4)/C348</f>
        <v>9.694680516210262E-2</v>
      </c>
      <c r="AH348" s="93">
        <f>(_xll.SNL.Clients.Office.Excel.Functions.SPG(AH$2, "IQ_Common_div_declared", "FQ0", $A348)*4)/D348</f>
        <v>0.10196078431372549</v>
      </c>
      <c r="AI348" s="93">
        <f>(_xll.SNL.Clients.Office.Excel.Functions.SPG(AI$2, "IQ_Common_div_declared", "FQ0", $A348)*4)/E348</f>
        <v>9.724047306176084E-2</v>
      </c>
      <c r="AJ348" s="93">
        <f>(_xll.SNL.Clients.Office.Excel.Functions.SPG(AJ$2, "IQ_Common_div_declared", "FQ0", $A348)*4)/F348</f>
        <v>0.15027624309392265</v>
      </c>
      <c r="AK348" s="93">
        <f>(_xll.SNL.Clients.Office.Excel.Functions.SPG(AK$2, "IQ_Common_div_declared", "FQ0", $A348)*4)/G348</f>
        <v>0.10009624639076034</v>
      </c>
    </row>
    <row r="349" spans="1:37" x14ac:dyDescent="0.25">
      <c r="A349" s="66">
        <f t="shared" si="57"/>
        <v>45617</v>
      </c>
      <c r="B349" s="71">
        <v>21.78</v>
      </c>
      <c r="C349" s="71">
        <v>31.31</v>
      </c>
      <c r="D349" s="71">
        <v>15.15</v>
      </c>
      <c r="E349" s="71">
        <v>15.07</v>
      </c>
      <c r="F349" s="71">
        <v>8.99</v>
      </c>
      <c r="G349" s="71">
        <v>20.56</v>
      </c>
      <c r="H349" s="71"/>
      <c r="I349" s="71">
        <v>16.48</v>
      </c>
      <c r="J349" s="72">
        <v>4.3400000000000001E-2</v>
      </c>
      <c r="K349" s="72">
        <v>4.2999999999999997E-2</v>
      </c>
      <c r="L349" s="72">
        <v>4.2200459975715532E-2</v>
      </c>
      <c r="M349" s="72">
        <v>4.3400000000000001E-2</v>
      </c>
      <c r="N349" s="70">
        <f>_xll.SNL.Clients.Office.Excel.Functions.SPG(N$2, "SP_RATE_VALUE", $A349)/100</f>
        <v>4.2999999999999997E-2</v>
      </c>
      <c r="O349" s="72"/>
      <c r="P349" s="67">
        <f>_xll.SNL.Clients.Office.Excel.Functions.SPG(P$2, "IQ_BVPS", "FQ0", $A349)</f>
        <v>19.771999999999998</v>
      </c>
      <c r="Q349" s="67">
        <f>_xll.SNL.Clients.Office.Excel.Functions.SPG(Q$2, "IQ_BVPS", "FQ0", $A349)</f>
        <v>27.271000000000001</v>
      </c>
      <c r="R349" s="67">
        <f>_xll.SNL.Clients.Office.Excel.Functions.SPG(R$2, "IQ_BVPS", "FQ0", $A349)</f>
        <v>15.191000000000001</v>
      </c>
      <c r="S349" s="67">
        <f>_xll.SNL.Clients.Office.Excel.Functions.SPG(S$2, "IQ_BVPS", "FQ0", $A349)</f>
        <v>15.278</v>
      </c>
      <c r="T349" s="67">
        <f>_xll.SNL.Clients.Office.Excel.Functions.SPG(T$2, "IQ_BVPS", "FQ0", $A349)</f>
        <v>10.114000000000001</v>
      </c>
      <c r="U349" s="67">
        <f>_xll.SNL.Clients.Office.Excel.Functions.SPG(U$2, "IQ_BVPS", "FQ0", $A349)</f>
        <v>17.116</v>
      </c>
      <c r="V349" s="67"/>
      <c r="W349" s="66">
        <f t="shared" si="49"/>
        <v>45617</v>
      </c>
      <c r="X349" s="92">
        <f t="shared" si="50"/>
        <v>1.1015577584462879</v>
      </c>
      <c r="Y349" s="92">
        <f t="shared" si="51"/>
        <v>1.148106046716292</v>
      </c>
      <c r="Z349" s="92">
        <f t="shared" si="52"/>
        <v>0.99730103350668153</v>
      </c>
      <c r="AA349" s="92">
        <f t="shared" si="53"/>
        <v>0.98638565257232624</v>
      </c>
      <c r="AB349" s="92">
        <f t="shared" si="54"/>
        <v>0.88886691714455202</v>
      </c>
      <c r="AC349" s="92">
        <f t="shared" si="55"/>
        <v>1.2012152372049543</v>
      </c>
      <c r="AD349" s="92"/>
      <c r="AE349" s="95">
        <f t="shared" si="56"/>
        <v>45617</v>
      </c>
      <c r="AF349" s="93">
        <f>(_xll.SNL.Clients.Office.Excel.Functions.SPG(AF$2, "IQ_Common_div_declared", "FQ0", $A349)*4)/B349</f>
        <v>8.8154269972451779E-2</v>
      </c>
      <c r="AG349" s="93">
        <f>(_xll.SNL.Clients.Office.Excel.Functions.SPG(AG$2, "IQ_Common_div_declared", "FQ0", $A349)*4)/C349</f>
        <v>9.8371127435324182E-2</v>
      </c>
      <c r="AH349" s="93">
        <f>(_xll.SNL.Clients.Office.Excel.Functions.SPG(AH$2, "IQ_Common_div_declared", "FQ0", $A349)*4)/D349</f>
        <v>0.10297029702970296</v>
      </c>
      <c r="AI349" s="93">
        <f>(_xll.SNL.Clients.Office.Excel.Functions.SPG(AI$2, "IQ_Common_div_declared", "FQ0", $A349)*4)/E349</f>
        <v>9.8208360982083603E-2</v>
      </c>
      <c r="AJ349" s="93">
        <f>(_xll.SNL.Clients.Office.Excel.Functions.SPG(AJ$2, "IQ_Common_div_declared", "FQ0", $A349)*4)/F349</f>
        <v>0.15127919911012236</v>
      </c>
      <c r="AK349" s="93">
        <f>(_xll.SNL.Clients.Office.Excel.Functions.SPG(AK$2, "IQ_Common_div_declared", "FQ0", $A349)*4)/G349</f>
        <v>0.10116731517509729</v>
      </c>
    </row>
    <row r="350" spans="1:37" x14ac:dyDescent="0.25">
      <c r="A350" s="66">
        <f t="shared" si="57"/>
        <v>45616</v>
      </c>
      <c r="B350" s="71">
        <v>21.79</v>
      </c>
      <c r="C350" s="71">
        <v>31.39</v>
      </c>
      <c r="D350" s="71">
        <v>15.22</v>
      </c>
      <c r="E350" s="71">
        <v>15.06</v>
      </c>
      <c r="F350" s="71">
        <v>8.9600000000000009</v>
      </c>
      <c r="G350" s="71">
        <v>20.48</v>
      </c>
      <c r="H350" s="71"/>
      <c r="I350" s="71">
        <v>16.48</v>
      </c>
      <c r="J350" s="72">
        <v>4.3099999999999999E-2</v>
      </c>
      <c r="K350" s="72">
        <v>4.2599999999999999E-2</v>
      </c>
      <c r="L350" s="72">
        <v>4.1600718895757893E-2</v>
      </c>
      <c r="M350" s="72">
        <v>4.3099999999999999E-2</v>
      </c>
      <c r="N350" s="70">
        <f>_xll.SNL.Clients.Office.Excel.Functions.SPG(N$2, "SP_RATE_VALUE", $A350)/100</f>
        <v>4.2599999999999999E-2</v>
      </c>
      <c r="O350" s="72"/>
      <c r="P350" s="67">
        <f>_xll.SNL.Clients.Office.Excel.Functions.SPG(P$2, "IQ_BVPS", "FQ0", $A350)</f>
        <v>19.771999999999998</v>
      </c>
      <c r="Q350" s="67">
        <f>_xll.SNL.Clients.Office.Excel.Functions.SPG(Q$2, "IQ_BVPS", "FQ0", $A350)</f>
        <v>27.271000000000001</v>
      </c>
      <c r="R350" s="67">
        <f>_xll.SNL.Clients.Office.Excel.Functions.SPG(R$2, "IQ_BVPS", "FQ0", $A350)</f>
        <v>15.191000000000001</v>
      </c>
      <c r="S350" s="67">
        <f>_xll.SNL.Clients.Office.Excel.Functions.SPG(S$2, "IQ_BVPS", "FQ0", $A350)</f>
        <v>15.278</v>
      </c>
      <c r="T350" s="67">
        <f>_xll.SNL.Clients.Office.Excel.Functions.SPG(T$2, "IQ_BVPS", "FQ0", $A350)</f>
        <v>10.114000000000001</v>
      </c>
      <c r="U350" s="67">
        <f>_xll.SNL.Clients.Office.Excel.Functions.SPG(U$2, "IQ_BVPS", "FQ0", $A350)</f>
        <v>17.116</v>
      </c>
      <c r="V350" s="67"/>
      <c r="W350" s="66">
        <f t="shared" si="49"/>
        <v>45616</v>
      </c>
      <c r="X350" s="92">
        <f t="shared" si="50"/>
        <v>1.1020635241756018</v>
      </c>
      <c r="Y350" s="92">
        <f t="shared" si="51"/>
        <v>1.1510395658391699</v>
      </c>
      <c r="Z350" s="92">
        <f t="shared" si="52"/>
        <v>1.0019090250806399</v>
      </c>
      <c r="AA350" s="92">
        <f t="shared" si="53"/>
        <v>0.98573111663830348</v>
      </c>
      <c r="AB350" s="92">
        <f t="shared" si="54"/>
        <v>0.88590073165908645</v>
      </c>
      <c r="AC350" s="92">
        <f t="shared" si="55"/>
        <v>1.1965412479551298</v>
      </c>
      <c r="AD350" s="92"/>
      <c r="AE350" s="95">
        <f t="shared" si="56"/>
        <v>45616</v>
      </c>
      <c r="AF350" s="93">
        <f>(_xll.SNL.Clients.Office.Excel.Functions.SPG(AF$2, "IQ_Common_div_declared", "FQ0", $A350)*4)/B350</f>
        <v>8.8113813675998159E-2</v>
      </c>
      <c r="AG350" s="93">
        <f>(_xll.SNL.Clients.Office.Excel.Functions.SPG(AG$2, "IQ_Common_div_declared", "FQ0", $A350)*4)/C350</f>
        <v>9.8120420516087922E-2</v>
      </c>
      <c r="AH350" s="93">
        <f>(_xll.SNL.Clients.Office.Excel.Functions.SPG(AH$2, "IQ_Common_div_declared", "FQ0", $A350)*4)/D350</f>
        <v>0.10249671484888305</v>
      </c>
      <c r="AI350" s="93">
        <f>(_xll.SNL.Clients.Office.Excel.Functions.SPG(AI$2, "IQ_Common_div_declared", "FQ0", $A350)*4)/E350</f>
        <v>9.8273572377158031E-2</v>
      </c>
      <c r="AJ350" s="93">
        <f>(_xll.SNL.Clients.Office.Excel.Functions.SPG(AJ$2, "IQ_Common_div_declared", "FQ0", $A350)*4)/F350</f>
        <v>0.15178571428571427</v>
      </c>
      <c r="AK350" s="93">
        <f>(_xll.SNL.Clients.Office.Excel.Functions.SPG(AK$2, "IQ_Common_div_declared", "FQ0", $A350)*4)/G350</f>
        <v>0.1015625</v>
      </c>
    </row>
    <row r="351" spans="1:37" x14ac:dyDescent="0.25">
      <c r="A351" s="66">
        <f t="shared" si="57"/>
        <v>45615</v>
      </c>
      <c r="B351" s="71">
        <v>21.83</v>
      </c>
      <c r="C351" s="71">
        <v>31.47</v>
      </c>
      <c r="D351" s="71">
        <v>15.53</v>
      </c>
      <c r="E351" s="71">
        <v>15.03</v>
      </c>
      <c r="F351" s="71">
        <v>9.02</v>
      </c>
      <c r="G351" s="71">
        <v>20.55</v>
      </c>
      <c r="H351" s="71"/>
      <c r="I351" s="71">
        <v>16.54</v>
      </c>
      <c r="J351" s="72">
        <v>4.2699999999999995E-2</v>
      </c>
      <c r="K351" s="72">
        <v>4.24E-2</v>
      </c>
      <c r="L351" s="72">
        <v>4.1800258918294864E-2</v>
      </c>
      <c r="M351" s="72">
        <v>4.2699999999999995E-2</v>
      </c>
      <c r="N351" s="70">
        <f>_xll.SNL.Clients.Office.Excel.Functions.SPG(N$2, "SP_RATE_VALUE", $A351)/100</f>
        <v>4.24E-2</v>
      </c>
      <c r="O351" s="72"/>
      <c r="P351" s="67">
        <f>_xll.SNL.Clients.Office.Excel.Functions.SPG(P$2, "IQ_BVPS", "FQ0", $A351)</f>
        <v>19.771999999999998</v>
      </c>
      <c r="Q351" s="67">
        <f>_xll.SNL.Clients.Office.Excel.Functions.SPG(Q$2, "IQ_BVPS", "FQ0", $A351)</f>
        <v>27.271000000000001</v>
      </c>
      <c r="R351" s="67">
        <f>_xll.SNL.Clients.Office.Excel.Functions.SPG(R$2, "IQ_BVPS", "FQ0", $A351)</f>
        <v>15.191000000000001</v>
      </c>
      <c r="S351" s="67">
        <f>_xll.SNL.Clients.Office.Excel.Functions.SPG(S$2, "IQ_BVPS", "FQ0", $A351)</f>
        <v>15.278</v>
      </c>
      <c r="T351" s="67">
        <f>_xll.SNL.Clients.Office.Excel.Functions.SPG(T$2, "IQ_BVPS", "FQ0", $A351)</f>
        <v>10.114000000000001</v>
      </c>
      <c r="U351" s="67">
        <f>_xll.SNL.Clients.Office.Excel.Functions.SPG(U$2, "IQ_BVPS", "FQ0", $A351)</f>
        <v>17.116</v>
      </c>
      <c r="V351" s="67"/>
      <c r="W351" s="66">
        <f t="shared" si="49"/>
        <v>45615</v>
      </c>
      <c r="X351" s="92">
        <f t="shared" si="50"/>
        <v>1.1040865870928587</v>
      </c>
      <c r="Y351" s="92">
        <f t="shared" si="51"/>
        <v>1.1539730849620475</v>
      </c>
      <c r="Z351" s="92">
        <f t="shared" si="52"/>
        <v>1.0223158449081693</v>
      </c>
      <c r="AA351" s="92">
        <f t="shared" si="53"/>
        <v>0.98376750883623498</v>
      </c>
      <c r="AB351" s="92">
        <f t="shared" si="54"/>
        <v>0.89183310263001769</v>
      </c>
      <c r="AC351" s="92">
        <f t="shared" si="55"/>
        <v>1.2006309885487263</v>
      </c>
      <c r="AD351" s="92"/>
      <c r="AE351" s="95">
        <f t="shared" si="56"/>
        <v>45615</v>
      </c>
      <c r="AF351" s="93">
        <f>(_xll.SNL.Clients.Office.Excel.Functions.SPG(AF$2, "IQ_Common_div_declared", "FQ0", $A351)*4)/B351</f>
        <v>8.7952359138799827E-2</v>
      </c>
      <c r="AG351" s="93">
        <f>(_xll.SNL.Clients.Office.Excel.Functions.SPG(AG$2, "IQ_Common_div_declared", "FQ0", $A351)*4)/C351</f>
        <v>9.7870988242770893E-2</v>
      </c>
      <c r="AH351" s="93">
        <f>(_xll.SNL.Clients.Office.Excel.Functions.SPG(AH$2, "IQ_Common_div_declared", "FQ0", $A351)*4)/D351</f>
        <v>0.10045074050225371</v>
      </c>
      <c r="AI351" s="93">
        <f>(_xll.SNL.Clients.Office.Excel.Functions.SPG(AI$2, "IQ_Common_div_declared", "FQ0", $A351)*4)/E351</f>
        <v>9.8469727212242189E-2</v>
      </c>
      <c r="AJ351" s="93">
        <f>(_xll.SNL.Clients.Office.Excel.Functions.SPG(AJ$2, "IQ_Common_div_declared", "FQ0", $A351)*4)/F351</f>
        <v>0.15077605321507762</v>
      </c>
      <c r="AK351" s="93">
        <f>(_xll.SNL.Clients.Office.Excel.Functions.SPG(AK$2, "IQ_Common_div_declared", "FQ0", $A351)*4)/G351</f>
        <v>0.10121654501216545</v>
      </c>
    </row>
    <row r="352" spans="1:37" x14ac:dyDescent="0.25">
      <c r="A352" s="66">
        <f t="shared" si="57"/>
        <v>45614</v>
      </c>
      <c r="B352" s="71">
        <v>21.68</v>
      </c>
      <c r="C352" s="71">
        <v>31.07</v>
      </c>
      <c r="D352" s="71">
        <v>15.52</v>
      </c>
      <c r="E352" s="71">
        <v>14.92</v>
      </c>
      <c r="F352" s="71">
        <v>9</v>
      </c>
      <c r="G352" s="71">
        <v>20.5</v>
      </c>
      <c r="H352" s="71"/>
      <c r="I352" s="71">
        <v>16.420000000000002</v>
      </c>
      <c r="J352" s="72">
        <v>4.2900000000000001E-2</v>
      </c>
      <c r="K352" s="72">
        <v>4.2500000000000003E-2</v>
      </c>
      <c r="L352" s="72">
        <v>4.1700460196215205E-2</v>
      </c>
      <c r="M352" s="72">
        <v>4.2900000000000001E-2</v>
      </c>
      <c r="N352" s="70">
        <f>_xll.SNL.Clients.Office.Excel.Functions.SPG(N$2, "SP_RATE_VALUE", $A352)/100</f>
        <v>4.2500000000000003E-2</v>
      </c>
      <c r="O352" s="72"/>
      <c r="P352" s="67">
        <f>_xll.SNL.Clients.Office.Excel.Functions.SPG(P$2, "IQ_BVPS", "FQ0", $A352)</f>
        <v>19.771999999999998</v>
      </c>
      <c r="Q352" s="67">
        <f>_xll.SNL.Clients.Office.Excel.Functions.SPG(Q$2, "IQ_BVPS", "FQ0", $A352)</f>
        <v>27.271000000000001</v>
      </c>
      <c r="R352" s="67">
        <f>_xll.SNL.Clients.Office.Excel.Functions.SPG(R$2, "IQ_BVPS", "FQ0", $A352)</f>
        <v>15.319000000000001</v>
      </c>
      <c r="S352" s="67">
        <f>_xll.SNL.Clients.Office.Excel.Functions.SPG(S$2, "IQ_BVPS", "FQ0", $A352)</f>
        <v>15.278</v>
      </c>
      <c r="T352" s="67">
        <f>_xll.SNL.Clients.Office.Excel.Functions.SPG(T$2, "IQ_BVPS", "FQ0", $A352)</f>
        <v>10.114000000000001</v>
      </c>
      <c r="U352" s="67">
        <f>_xll.SNL.Clients.Office.Excel.Functions.SPG(U$2, "IQ_BVPS", "FQ0", $A352)</f>
        <v>17.116</v>
      </c>
      <c r="V352" s="67"/>
      <c r="W352" s="66">
        <f t="shared" si="49"/>
        <v>45614</v>
      </c>
      <c r="X352" s="92">
        <f t="shared" si="50"/>
        <v>1.0965001011531459</v>
      </c>
      <c r="Y352" s="92">
        <f t="shared" si="51"/>
        <v>1.1393054893476586</v>
      </c>
      <c r="Z352" s="92">
        <f t="shared" si="52"/>
        <v>1.0131209608982308</v>
      </c>
      <c r="AA352" s="92">
        <f t="shared" si="53"/>
        <v>0.97656761356198452</v>
      </c>
      <c r="AB352" s="92">
        <f t="shared" si="54"/>
        <v>0.88985564563970732</v>
      </c>
      <c r="AC352" s="92">
        <f t="shared" si="55"/>
        <v>1.197709745267586</v>
      </c>
      <c r="AD352" s="92"/>
      <c r="AE352" s="95">
        <f t="shared" si="56"/>
        <v>45614</v>
      </c>
      <c r="AF352" s="93">
        <f>(_xll.SNL.Clients.Office.Excel.Functions.SPG(AF$2, "IQ_Common_div_declared", "FQ0", $A352)*4)/B352</f>
        <v>8.8560885608856083E-2</v>
      </c>
      <c r="AG352" s="93">
        <f>(_xll.SNL.Clients.Office.Excel.Functions.SPG(AG$2, "IQ_Common_div_declared", "FQ0", $A352)*4)/C352</f>
        <v>9.9130994528484076E-2</v>
      </c>
      <c r="AH352" s="93">
        <f>(_xll.SNL.Clients.Office.Excel.Functions.SPG(AH$2, "IQ_Common_div_declared", "FQ0", $A352)*4)/D352</f>
        <v>0.10051546391752578</v>
      </c>
      <c r="AI352" s="93">
        <f>(_xll.SNL.Clients.Office.Excel.Functions.SPG(AI$2, "IQ_Common_div_declared", "FQ0", $A352)*4)/E352</f>
        <v>9.9195710455764072E-2</v>
      </c>
      <c r="AJ352" s="93">
        <f>(_xll.SNL.Clients.Office.Excel.Functions.SPG(AJ$2, "IQ_Common_div_declared", "FQ0", $A352)*4)/F352</f>
        <v>0.15111111111111111</v>
      </c>
      <c r="AK352" s="93">
        <f>(_xll.SNL.Clients.Office.Excel.Functions.SPG(AK$2, "IQ_Common_div_declared", "FQ0", $A352)*4)/G352</f>
        <v>0.10146341463414635</v>
      </c>
    </row>
    <row r="353" spans="1:37" x14ac:dyDescent="0.25">
      <c r="A353" s="66">
        <f t="shared" si="57"/>
        <v>45611</v>
      </c>
      <c r="B353" s="71">
        <v>21.51</v>
      </c>
      <c r="C353" s="71">
        <v>30.86</v>
      </c>
      <c r="D353" s="71">
        <v>15.4</v>
      </c>
      <c r="E353" s="71">
        <v>14.88</v>
      </c>
      <c r="F353" s="71">
        <v>8.9600000000000009</v>
      </c>
      <c r="G353" s="71">
        <v>20.36</v>
      </c>
      <c r="H353" s="71"/>
      <c r="I353" s="71">
        <v>16.3</v>
      </c>
      <c r="J353" s="72">
        <v>4.3099999999999999E-2</v>
      </c>
      <c r="K353" s="72">
        <v>4.2699999999999995E-2</v>
      </c>
      <c r="L353" s="72">
        <v>4.1900460107989979E-2</v>
      </c>
      <c r="M353" s="72">
        <v>4.3099999999999999E-2</v>
      </c>
      <c r="N353" s="70">
        <f>_xll.SNL.Clients.Office.Excel.Functions.SPG(N$2, "SP_RATE_VALUE", $A353)/100</f>
        <v>4.2699999999999995E-2</v>
      </c>
      <c r="O353" s="72"/>
      <c r="P353" s="67">
        <f>_xll.SNL.Clients.Office.Excel.Functions.SPG(P$2, "IQ_BVPS", "FQ0", $A353)</f>
        <v>19.771999999999998</v>
      </c>
      <c r="Q353" s="67">
        <f>_xll.SNL.Clients.Office.Excel.Functions.SPG(Q$2, "IQ_BVPS", "FQ0", $A353)</f>
        <v>27.271000000000001</v>
      </c>
      <c r="R353" s="67">
        <f>_xll.SNL.Clients.Office.Excel.Functions.SPG(R$2, "IQ_BVPS", "FQ0", $A353)</f>
        <v>15.319000000000001</v>
      </c>
      <c r="S353" s="67">
        <f>_xll.SNL.Clients.Office.Excel.Functions.SPG(S$2, "IQ_BVPS", "FQ0", $A353)</f>
        <v>15.278</v>
      </c>
      <c r="T353" s="67">
        <f>_xll.SNL.Clients.Office.Excel.Functions.SPG(T$2, "IQ_BVPS", "FQ0", $A353)</f>
        <v>10.114000000000001</v>
      </c>
      <c r="U353" s="67">
        <f>_xll.SNL.Clients.Office.Excel.Functions.SPG(U$2, "IQ_BVPS", "FQ0", $A353)</f>
        <v>17.116</v>
      </c>
      <c r="V353" s="67"/>
      <c r="W353" s="66">
        <f t="shared" si="49"/>
        <v>45611</v>
      </c>
      <c r="X353" s="92">
        <f t="shared" si="50"/>
        <v>1.087902083754805</v>
      </c>
      <c r="Y353" s="92">
        <f t="shared" si="51"/>
        <v>1.1316050016501045</v>
      </c>
      <c r="Z353" s="92">
        <f t="shared" si="52"/>
        <v>1.0052875514067499</v>
      </c>
      <c r="AA353" s="92">
        <f t="shared" si="53"/>
        <v>0.97394946982589348</v>
      </c>
      <c r="AB353" s="92">
        <f t="shared" si="54"/>
        <v>0.88590073165908645</v>
      </c>
      <c r="AC353" s="92">
        <f t="shared" si="55"/>
        <v>1.1895302640803926</v>
      </c>
      <c r="AD353" s="92"/>
      <c r="AE353" s="95">
        <f t="shared" si="56"/>
        <v>45611</v>
      </c>
      <c r="AF353" s="93">
        <f>(_xll.SNL.Clients.Office.Excel.Functions.SPG(AF$2, "IQ_Common_div_declared", "FQ0", $A353)*4)/B353</f>
        <v>8.926080892608089E-2</v>
      </c>
      <c r="AG353" s="93">
        <f>(_xll.SNL.Clients.Office.Excel.Functions.SPG(AG$2, "IQ_Common_div_declared", "FQ0", $A353)*4)/C353</f>
        <v>9.9805573558003888E-2</v>
      </c>
      <c r="AH353" s="93">
        <f>(_xll.SNL.Clients.Office.Excel.Functions.SPG(AH$2, "IQ_Common_div_declared", "FQ0", $A353)*4)/D353</f>
        <v>0.1012987012987013</v>
      </c>
      <c r="AI353" s="93">
        <f>(_xll.SNL.Clients.Office.Excel.Functions.SPG(AI$2, "IQ_Common_div_declared", "FQ0", $A353)*4)/E353</f>
        <v>9.9462365591397844E-2</v>
      </c>
      <c r="AJ353" s="93">
        <f>(_xll.SNL.Clients.Office.Excel.Functions.SPG(AJ$2, "IQ_Common_div_declared", "FQ0", $A353)*4)/F353</f>
        <v>0.15178571428571427</v>
      </c>
      <c r="AK353" s="93">
        <f>(_xll.SNL.Clients.Office.Excel.Functions.SPG(AK$2, "IQ_Common_div_declared", "FQ0", $A353)*4)/G353</f>
        <v>0.10216110019646366</v>
      </c>
    </row>
    <row r="354" spans="1:37" x14ac:dyDescent="0.25">
      <c r="A354" s="66">
        <f t="shared" si="57"/>
        <v>45610</v>
      </c>
      <c r="B354" s="71">
        <v>21.58</v>
      </c>
      <c r="C354" s="71">
        <v>30.91</v>
      </c>
      <c r="D354" s="71">
        <v>15.4</v>
      </c>
      <c r="E354" s="71">
        <v>14.82</v>
      </c>
      <c r="F354" s="71">
        <v>8.7799999999999994</v>
      </c>
      <c r="G354" s="71">
        <v>20.260000000000002</v>
      </c>
      <c r="H354" s="71"/>
      <c r="I354" s="71">
        <v>16.309999999999999</v>
      </c>
      <c r="J354" s="72">
        <v>4.3400000000000001E-2</v>
      </c>
      <c r="K354" s="72">
        <v>4.2999999999999997E-2</v>
      </c>
      <c r="L354" s="72">
        <v>4.2200459975715532E-2</v>
      </c>
      <c r="M354" s="72">
        <v>4.3400000000000001E-2</v>
      </c>
      <c r="N354" s="70">
        <f>_xll.SNL.Clients.Office.Excel.Functions.SPG(N$2, "SP_RATE_VALUE", $A354)/100</f>
        <v>4.2999999999999997E-2</v>
      </c>
      <c r="O354" s="72"/>
      <c r="P354" s="67">
        <f>_xll.SNL.Clients.Office.Excel.Functions.SPG(P$2, "IQ_BVPS", "FQ0", $A354)</f>
        <v>19.771999999999998</v>
      </c>
      <c r="Q354" s="67">
        <f>_xll.SNL.Clients.Office.Excel.Functions.SPG(Q$2, "IQ_BVPS", "FQ0", $A354)</f>
        <v>27.271000000000001</v>
      </c>
      <c r="R354" s="67">
        <f>_xll.SNL.Clients.Office.Excel.Functions.SPG(R$2, "IQ_BVPS", "FQ0", $A354)</f>
        <v>15.319000000000001</v>
      </c>
      <c r="S354" s="67">
        <f>_xll.SNL.Clients.Office.Excel.Functions.SPG(S$2, "IQ_BVPS", "FQ0", $A354)</f>
        <v>15.278</v>
      </c>
      <c r="T354" s="67">
        <f>_xll.SNL.Clients.Office.Excel.Functions.SPG(T$2, "IQ_BVPS", "FQ0", $A354)</f>
        <v>10.114000000000001</v>
      </c>
      <c r="U354" s="67">
        <f>_xll.SNL.Clients.Office.Excel.Functions.SPG(U$2, "IQ_BVPS", "FQ0", $A354)</f>
        <v>17.116</v>
      </c>
      <c r="V354" s="67"/>
      <c r="W354" s="66">
        <f t="shared" si="49"/>
        <v>45610</v>
      </c>
      <c r="X354" s="92">
        <f t="shared" si="50"/>
        <v>1.0914424438600041</v>
      </c>
      <c r="Y354" s="92">
        <f t="shared" si="51"/>
        <v>1.1334384511019031</v>
      </c>
      <c r="Z354" s="92">
        <f t="shared" si="52"/>
        <v>1.0052875514067499</v>
      </c>
      <c r="AA354" s="92">
        <f t="shared" si="53"/>
        <v>0.97002225422175681</v>
      </c>
      <c r="AB354" s="92">
        <f t="shared" si="54"/>
        <v>0.86810361874629216</v>
      </c>
      <c r="AC354" s="92">
        <f t="shared" si="55"/>
        <v>1.1836877775181118</v>
      </c>
      <c r="AD354" s="92"/>
      <c r="AE354" s="95">
        <f t="shared" si="56"/>
        <v>45610</v>
      </c>
      <c r="AF354" s="93">
        <f>(_xll.SNL.Clients.Office.Excel.Functions.SPG(AF$2, "IQ_Common_div_declared", "FQ0", $A354)*4)/B354</f>
        <v>8.8971269694161262E-2</v>
      </c>
      <c r="AG354" s="93">
        <f>(_xll.SNL.Clients.Office.Excel.Functions.SPG(AG$2, "IQ_Common_div_declared", "FQ0", $A354)*4)/C354</f>
        <v>9.9644128113879002E-2</v>
      </c>
      <c r="AH354" s="93">
        <f>(_xll.SNL.Clients.Office.Excel.Functions.SPG(AH$2, "IQ_Common_div_declared", "FQ0", $A354)*4)/D354</f>
        <v>0.1012987012987013</v>
      </c>
      <c r="AI354" s="93">
        <f>(_xll.SNL.Clients.Office.Excel.Functions.SPG(AI$2, "IQ_Common_div_declared", "FQ0", $A354)*4)/E354</f>
        <v>9.9865047233468285E-2</v>
      </c>
      <c r="AJ354" s="93">
        <f>(_xll.SNL.Clients.Office.Excel.Functions.SPG(AJ$2, "IQ_Common_div_declared", "FQ0", $A354)*4)/F354</f>
        <v>0.15489749430523919</v>
      </c>
      <c r="AK354" s="93">
        <f>(_xll.SNL.Clients.Office.Excel.Functions.SPG(AK$2, "IQ_Common_div_declared", "FQ0", $A354)*4)/G354</f>
        <v>0.10266535044422508</v>
      </c>
    </row>
    <row r="355" spans="1:37" x14ac:dyDescent="0.25">
      <c r="A355" s="66">
        <f t="shared" si="57"/>
        <v>45609</v>
      </c>
      <c r="B355" s="71">
        <v>21.54</v>
      </c>
      <c r="C355" s="71">
        <v>31</v>
      </c>
      <c r="D355" s="71">
        <v>15.36</v>
      </c>
      <c r="E355" s="71">
        <v>14.81</v>
      </c>
      <c r="F355" s="71">
        <v>8.8699999999999992</v>
      </c>
      <c r="G355" s="71">
        <v>20.399999999999999</v>
      </c>
      <c r="H355" s="71"/>
      <c r="I355" s="71">
        <v>16.309999999999999</v>
      </c>
      <c r="J355" s="72">
        <v>4.2699999999999995E-2</v>
      </c>
      <c r="K355" s="72">
        <v>4.2500000000000003E-2</v>
      </c>
      <c r="L355" s="72">
        <v>4.2100115078476774E-2</v>
      </c>
      <c r="M355" s="72">
        <v>4.2699999999999995E-2</v>
      </c>
      <c r="N355" s="70">
        <f>_xll.SNL.Clients.Office.Excel.Functions.SPG(N$2, "SP_RATE_VALUE", $A355)/100</f>
        <v>4.2500000000000003E-2</v>
      </c>
      <c r="O355" s="72"/>
      <c r="P355" s="67">
        <f>_xll.SNL.Clients.Office.Excel.Functions.SPG(P$2, "IQ_BVPS", "FQ0", $A355)</f>
        <v>19.771999999999998</v>
      </c>
      <c r="Q355" s="67">
        <f>_xll.SNL.Clients.Office.Excel.Functions.SPG(Q$2, "IQ_BVPS", "FQ0", $A355)</f>
        <v>27.271000000000001</v>
      </c>
      <c r="R355" s="67">
        <f>_xll.SNL.Clients.Office.Excel.Functions.SPG(R$2, "IQ_BVPS", "FQ0", $A355)</f>
        <v>15.319000000000001</v>
      </c>
      <c r="S355" s="67">
        <f>_xll.SNL.Clients.Office.Excel.Functions.SPG(S$2, "IQ_BVPS", "FQ0", $A355)</f>
        <v>15.278</v>
      </c>
      <c r="T355" s="67">
        <f>_xll.SNL.Clients.Office.Excel.Functions.SPG(T$2, "IQ_BVPS", "FQ0", $A355)</f>
        <v>10.114000000000001</v>
      </c>
      <c r="U355" s="67">
        <f>_xll.SNL.Clients.Office.Excel.Functions.SPG(U$2, "IQ_BVPS", "FQ0", $A355)</f>
        <v>17.116</v>
      </c>
      <c r="V355" s="67"/>
      <c r="W355" s="66">
        <f t="shared" si="49"/>
        <v>45609</v>
      </c>
      <c r="X355" s="92">
        <f t="shared" si="50"/>
        <v>1.0894193809427473</v>
      </c>
      <c r="Y355" s="92">
        <f t="shared" si="51"/>
        <v>1.1367386601151406</v>
      </c>
      <c r="Z355" s="92">
        <f t="shared" si="52"/>
        <v>1.0026764149095893</v>
      </c>
      <c r="AA355" s="92">
        <f t="shared" si="53"/>
        <v>0.96936771828773405</v>
      </c>
      <c r="AB355" s="92">
        <f t="shared" si="54"/>
        <v>0.87700217520268919</v>
      </c>
      <c r="AC355" s="92">
        <f t="shared" si="55"/>
        <v>1.191867258705305</v>
      </c>
      <c r="AD355" s="92"/>
      <c r="AE355" s="95">
        <f t="shared" si="56"/>
        <v>45609</v>
      </c>
      <c r="AF355" s="93">
        <f>(_xll.SNL.Clients.Office.Excel.Functions.SPG(AF$2, "IQ_Common_div_declared", "FQ0", $A355)*4)/B355</f>
        <v>8.9136490250696379E-2</v>
      </c>
      <c r="AG355" s="93">
        <f>(_xll.SNL.Clients.Office.Excel.Functions.SPG(AG$2, "IQ_Common_div_declared", "FQ0", $A355)*4)/C355</f>
        <v>9.9354838709677415E-2</v>
      </c>
      <c r="AH355" s="93">
        <f>(_xll.SNL.Clients.Office.Excel.Functions.SPG(AH$2, "IQ_Common_div_declared", "FQ0", $A355)*4)/D355</f>
        <v>0.10156250000000001</v>
      </c>
      <c r="AI355" s="93">
        <f>(_xll.SNL.Clients.Office.Excel.Functions.SPG(AI$2, "IQ_Common_div_declared", "FQ0", $A355)*4)/E355</f>
        <v>9.9932478055367993E-2</v>
      </c>
      <c r="AJ355" s="93">
        <f>(_xll.SNL.Clients.Office.Excel.Functions.SPG(AJ$2, "IQ_Common_div_declared", "FQ0", $A355)*4)/F355</f>
        <v>0.15332581736189405</v>
      </c>
      <c r="AK355" s="93">
        <f>(_xll.SNL.Clients.Office.Excel.Functions.SPG(AK$2, "IQ_Common_div_declared", "FQ0", $A355)*4)/G355</f>
        <v>0.1019607843137255</v>
      </c>
    </row>
    <row r="356" spans="1:37" x14ac:dyDescent="0.25">
      <c r="A356" s="66">
        <f t="shared" si="57"/>
        <v>45608</v>
      </c>
      <c r="B356" s="71">
        <v>21.53</v>
      </c>
      <c r="C356" s="71">
        <v>30.87</v>
      </c>
      <c r="D356" s="71">
        <v>15.35</v>
      </c>
      <c r="E356" s="71">
        <v>14.73</v>
      </c>
      <c r="F356" s="71">
        <v>8.59</v>
      </c>
      <c r="G356" s="71">
        <v>20.38</v>
      </c>
      <c r="H356" s="71"/>
      <c r="I356" s="71">
        <v>16.239999999999998</v>
      </c>
      <c r="J356" s="72">
        <v>4.3400000000000001E-2</v>
      </c>
      <c r="K356" s="72">
        <v>4.2900000000000001E-2</v>
      </c>
      <c r="L356" s="72">
        <v>4.1900718689092287E-2</v>
      </c>
      <c r="M356" s="72">
        <v>4.3400000000000001E-2</v>
      </c>
      <c r="N356" s="70">
        <f>_xll.SNL.Clients.Office.Excel.Functions.SPG(N$2, "SP_RATE_VALUE", $A356)/100</f>
        <v>4.2900000000000001E-2</v>
      </c>
      <c r="O356" s="72"/>
      <c r="P356" s="67">
        <f>_xll.SNL.Clients.Office.Excel.Functions.SPG(P$2, "IQ_BVPS", "FQ0", $A356)</f>
        <v>19.771999999999998</v>
      </c>
      <c r="Q356" s="67">
        <f>_xll.SNL.Clients.Office.Excel.Functions.SPG(Q$2, "IQ_BVPS", "FQ0", $A356)</f>
        <v>27.271000000000001</v>
      </c>
      <c r="R356" s="67">
        <f>_xll.SNL.Clients.Office.Excel.Functions.SPG(R$2, "IQ_BVPS", "FQ0", $A356)</f>
        <v>15.319000000000001</v>
      </c>
      <c r="S356" s="67">
        <f>_xll.SNL.Clients.Office.Excel.Functions.SPG(S$2, "IQ_BVPS", "FQ0", $A356)</f>
        <v>15.278</v>
      </c>
      <c r="T356" s="67">
        <f>_xll.SNL.Clients.Office.Excel.Functions.SPG(T$2, "IQ_BVPS", "FQ0", $A356)</f>
        <v>10.114000000000001</v>
      </c>
      <c r="U356" s="67">
        <f>_xll.SNL.Clients.Office.Excel.Functions.SPG(U$2, "IQ_BVPS", "FQ0", $A356)</f>
        <v>17.116</v>
      </c>
      <c r="V356" s="67"/>
      <c r="W356" s="66">
        <f t="shared" si="49"/>
        <v>45608</v>
      </c>
      <c r="X356" s="92">
        <f t="shared" si="50"/>
        <v>1.0889136152134333</v>
      </c>
      <c r="Y356" s="92">
        <f t="shared" si="51"/>
        <v>1.1319716915404643</v>
      </c>
      <c r="Z356" s="92">
        <f t="shared" si="52"/>
        <v>1.0020236307852992</v>
      </c>
      <c r="AA356" s="92">
        <f t="shared" si="53"/>
        <v>0.96413143081555175</v>
      </c>
      <c r="AB356" s="92">
        <f t="shared" si="54"/>
        <v>0.84931777733834279</v>
      </c>
      <c r="AC356" s="92">
        <f t="shared" si="55"/>
        <v>1.1906987613928488</v>
      </c>
      <c r="AD356" s="92"/>
      <c r="AE356" s="95">
        <f t="shared" si="56"/>
        <v>45608</v>
      </c>
      <c r="AF356" s="93">
        <f>(_xll.SNL.Clients.Office.Excel.Functions.SPG(AF$2, "IQ_Common_div_declared", "FQ0", $A356)*4)/B356</f>
        <v>8.9177891314444951E-2</v>
      </c>
      <c r="AG356" s="93">
        <f>(_xll.SNL.Clients.Office.Excel.Functions.SPG(AG$2, "IQ_Common_div_declared", "FQ0", $A356)*4)/C356</f>
        <v>9.9773242630385492E-2</v>
      </c>
      <c r="AH356" s="93">
        <f>(_xll.SNL.Clients.Office.Excel.Functions.SPG(AH$2, "IQ_Common_div_declared", "FQ0", $A356)*4)/D356</f>
        <v>0.10162866449511401</v>
      </c>
      <c r="AI356" s="93">
        <f>(_xll.SNL.Clients.Office.Excel.Functions.SPG(AI$2, "IQ_Common_div_declared", "FQ0", $A356)*4)/E356</f>
        <v>0.10047522063815342</v>
      </c>
      <c r="AJ356" s="93">
        <f>(_xll.SNL.Clients.Office.Excel.Functions.SPG(AJ$2, "IQ_Common_div_declared", "FQ0", $A356)*4)/F356</f>
        <v>0.1583236321303842</v>
      </c>
      <c r="AK356" s="93">
        <f>(_xll.SNL.Clients.Office.Excel.Functions.SPG(AK$2, "IQ_Common_div_declared", "FQ0", $A356)*4)/G356</f>
        <v>0.10206084396467126</v>
      </c>
    </row>
    <row r="357" spans="1:37" x14ac:dyDescent="0.25">
      <c r="A357" s="66">
        <f t="shared" si="57"/>
        <v>45607</v>
      </c>
      <c r="B357" s="71">
        <v>21.59</v>
      </c>
      <c r="C357" s="71">
        <v>31.15</v>
      </c>
      <c r="D357" s="71">
        <v>15.42</v>
      </c>
      <c r="E357" s="71">
        <v>14.86</v>
      </c>
      <c r="F357" s="71">
        <v>8.73</v>
      </c>
      <c r="G357" s="71">
        <v>20.38</v>
      </c>
      <c r="H357" s="71"/>
      <c r="I357" s="71">
        <v>16.350000000000001</v>
      </c>
      <c r="J357" s="72">
        <v>4.2599999999999999E-2</v>
      </c>
      <c r="K357" s="72">
        <v>4.1799999999999997E-2</v>
      </c>
      <c r="L357" s="72">
        <v>4.0201841078956635E-2</v>
      </c>
      <c r="M357" s="72" t="e">
        <v>#VALUE!</v>
      </c>
      <c r="N357" s="70" t="e">
        <f>_xll.SNL.Clients.Office.Excel.Functions.SPG(N$2, "SP_RATE_VALUE", $A357)/100</f>
        <v>#VALUE!</v>
      </c>
      <c r="O357" s="72"/>
      <c r="P357" s="67">
        <f>_xll.SNL.Clients.Office.Excel.Functions.SPG(P$2, "IQ_BVPS", "FQ0", $A357)</f>
        <v>19.771999999999998</v>
      </c>
      <c r="Q357" s="67">
        <f>_xll.SNL.Clients.Office.Excel.Functions.SPG(Q$2, "IQ_BVPS", "FQ0", $A357)</f>
        <v>27.193000000000001</v>
      </c>
      <c r="R357" s="67">
        <f>_xll.SNL.Clients.Office.Excel.Functions.SPG(R$2, "IQ_BVPS", "FQ0", $A357)</f>
        <v>15.319000000000001</v>
      </c>
      <c r="S357" s="67">
        <f>_xll.SNL.Clients.Office.Excel.Functions.SPG(S$2, "IQ_BVPS", "FQ0", $A357)</f>
        <v>15.278</v>
      </c>
      <c r="T357" s="67">
        <f>_xll.SNL.Clients.Office.Excel.Functions.SPG(T$2, "IQ_BVPS", "FQ0", $A357)</f>
        <v>10.114000000000001</v>
      </c>
      <c r="U357" s="67">
        <f>_xll.SNL.Clients.Office.Excel.Functions.SPG(U$2, "IQ_BVPS", "FQ0", $A357)</f>
        <v>17.116</v>
      </c>
      <c r="V357" s="67"/>
      <c r="W357" s="66">
        <f t="shared" si="49"/>
        <v>45607</v>
      </c>
      <c r="X357" s="92">
        <f t="shared" si="50"/>
        <v>1.0919482095893183</v>
      </c>
      <c r="Y357" s="92">
        <f t="shared" si="51"/>
        <v>1.145515389990071</v>
      </c>
      <c r="Z357" s="92">
        <f t="shared" si="52"/>
        <v>1.0065931196553299</v>
      </c>
      <c r="AA357" s="92">
        <f t="shared" si="53"/>
        <v>0.97264039795784785</v>
      </c>
      <c r="AB357" s="92">
        <f t="shared" si="54"/>
        <v>0.8631599762705161</v>
      </c>
      <c r="AC357" s="92">
        <f t="shared" si="55"/>
        <v>1.1906987613928488</v>
      </c>
      <c r="AD357" s="92"/>
      <c r="AE357" s="95">
        <f t="shared" si="56"/>
        <v>45607</v>
      </c>
      <c r="AF357" s="93">
        <f>(_xll.SNL.Clients.Office.Excel.Functions.SPG(AF$2, "IQ_Common_div_declared", "FQ0", $A357)*4)/B357</f>
        <v>8.8930060213061601E-2</v>
      </c>
      <c r="AG357" s="93">
        <f>(_xll.SNL.Clients.Office.Excel.Functions.SPG(AG$2, "IQ_Common_div_declared", "FQ0", $A357)*4)/C357</f>
        <v>9.8876404494382023E-2</v>
      </c>
      <c r="AH357" s="93">
        <f>(_xll.SNL.Clients.Office.Excel.Functions.SPG(AH$2, "IQ_Common_div_declared", "FQ0", $A357)*4)/D357</f>
        <v>0.10116731517509728</v>
      </c>
      <c r="AI357" s="93">
        <f>(_xll.SNL.Clients.Office.Excel.Functions.SPG(AI$2, "IQ_Common_div_declared", "FQ0", $A357)*4)/E357</f>
        <v>9.9596231493943477E-2</v>
      </c>
      <c r="AJ357" s="93">
        <f>(_xll.SNL.Clients.Office.Excel.Functions.SPG(AJ$2, "IQ_Common_div_declared", "FQ0", $A357)*4)/F357</f>
        <v>0.15578465063001146</v>
      </c>
      <c r="AK357" s="93">
        <f>(_xll.SNL.Clients.Office.Excel.Functions.SPG(AK$2, "IQ_Common_div_declared", "FQ0", $A357)*4)/G357</f>
        <v>0.10206084396467126</v>
      </c>
    </row>
    <row r="358" spans="1:37" x14ac:dyDescent="0.25">
      <c r="A358" s="66">
        <f t="shared" si="57"/>
        <v>45604</v>
      </c>
      <c r="B358" s="71">
        <v>21.53</v>
      </c>
      <c r="C358" s="71">
        <v>31.42</v>
      </c>
      <c r="D358" s="71">
        <v>15.38</v>
      </c>
      <c r="E358" s="71">
        <v>14.78</v>
      </c>
      <c r="F358" s="71">
        <v>8.66</v>
      </c>
      <c r="G358" s="71">
        <v>20.32</v>
      </c>
      <c r="H358" s="71"/>
      <c r="I358" s="71">
        <v>16.32</v>
      </c>
      <c r="J358" s="72">
        <v>4.2599999999999999E-2</v>
      </c>
      <c r="K358" s="72">
        <v>4.1799999999999997E-2</v>
      </c>
      <c r="L358" s="72">
        <v>4.0201841078956635E-2</v>
      </c>
      <c r="M358" s="72">
        <v>4.2599999999999999E-2</v>
      </c>
      <c r="N358" s="70">
        <f>_xll.SNL.Clients.Office.Excel.Functions.SPG(N$2, "SP_RATE_VALUE", $A358)/100</f>
        <v>4.1799999999999997E-2</v>
      </c>
      <c r="O358" s="72"/>
      <c r="P358" s="67">
        <f>_xll.SNL.Clients.Office.Excel.Functions.SPG(P$2, "IQ_BVPS", "FQ0", $A358)</f>
        <v>19.771999999999998</v>
      </c>
      <c r="Q358" s="67">
        <f>_xll.SNL.Clients.Office.Excel.Functions.SPG(Q$2, "IQ_BVPS", "FQ0", $A358)</f>
        <v>27.193000000000001</v>
      </c>
      <c r="R358" s="67">
        <f>_xll.SNL.Clients.Office.Excel.Functions.SPG(R$2, "IQ_BVPS", "FQ0", $A358)</f>
        <v>15.319000000000001</v>
      </c>
      <c r="S358" s="67">
        <f>_xll.SNL.Clients.Office.Excel.Functions.SPG(S$2, "IQ_BVPS", "FQ0", $A358)</f>
        <v>15.278</v>
      </c>
      <c r="T358" s="67">
        <f>_xll.SNL.Clients.Office.Excel.Functions.SPG(T$2, "IQ_BVPS", "FQ0", $A358)</f>
        <v>10.114000000000001</v>
      </c>
      <c r="U358" s="67">
        <f>_xll.SNL.Clients.Office.Excel.Functions.SPG(U$2, "IQ_BVPS", "FQ0", $A358)</f>
        <v>17.116</v>
      </c>
      <c r="V358" s="67"/>
      <c r="W358" s="66">
        <f t="shared" si="49"/>
        <v>45604</v>
      </c>
      <c r="X358" s="92">
        <f t="shared" si="50"/>
        <v>1.0889136152134333</v>
      </c>
      <c r="Y358" s="92">
        <f t="shared" si="51"/>
        <v>1.1554444158423123</v>
      </c>
      <c r="Z358" s="92">
        <f t="shared" si="52"/>
        <v>1.0039819831581696</v>
      </c>
      <c r="AA358" s="92">
        <f t="shared" si="53"/>
        <v>0.96740411048566555</v>
      </c>
      <c r="AB358" s="92">
        <f t="shared" si="54"/>
        <v>0.85623887680442945</v>
      </c>
      <c r="AC358" s="92">
        <f t="shared" si="55"/>
        <v>1.1871932694554803</v>
      </c>
      <c r="AD358" s="92"/>
      <c r="AE358" s="95">
        <f t="shared" si="56"/>
        <v>45604</v>
      </c>
      <c r="AF358" s="93">
        <f>(_xll.SNL.Clients.Office.Excel.Functions.SPG(AF$2, "IQ_Common_div_declared", "FQ0", $A358)*4)/B358</f>
        <v>8.9177891314444951E-2</v>
      </c>
      <c r="AG358" s="93">
        <f>(_xll.SNL.Clients.Office.Excel.Functions.SPG(AG$2, "IQ_Common_div_declared", "FQ0", $A358)*4)/C358</f>
        <v>9.8026734563971984E-2</v>
      </c>
      <c r="AH358" s="93">
        <f>(_xll.SNL.Clients.Office.Excel.Functions.SPG(AH$2, "IQ_Common_div_declared", "FQ0", $A358)*4)/D358</f>
        <v>0.10143042912873862</v>
      </c>
      <c r="AI358" s="93">
        <f>(_xll.SNL.Clients.Office.Excel.Functions.SPG(AI$2, "IQ_Common_div_declared", "FQ0", $A358)*4)/E358</f>
        <v>0.10013531799729364</v>
      </c>
      <c r="AJ358" s="93">
        <f>(_xll.SNL.Clients.Office.Excel.Functions.SPG(AJ$2, "IQ_Common_div_declared", "FQ0", $A358)*4)/F358</f>
        <v>0.15704387990762125</v>
      </c>
      <c r="AK358" s="93">
        <f>(_xll.SNL.Clients.Office.Excel.Functions.SPG(AK$2, "IQ_Common_div_declared", "FQ0", $A358)*4)/G358</f>
        <v>0.10236220472440945</v>
      </c>
    </row>
    <row r="359" spans="1:37" x14ac:dyDescent="0.25">
      <c r="A359" s="66">
        <f t="shared" si="57"/>
        <v>45603</v>
      </c>
      <c r="B359" s="71">
        <v>21.33</v>
      </c>
      <c r="C359" s="71">
        <v>31.37</v>
      </c>
      <c r="D359" s="71">
        <v>15.36</v>
      </c>
      <c r="E359" s="71">
        <v>14.83</v>
      </c>
      <c r="F359" s="71">
        <v>8.7100000000000009</v>
      </c>
      <c r="G359" s="71">
        <v>19.79</v>
      </c>
      <c r="H359" s="71"/>
      <c r="I359" s="71">
        <v>16.350000000000001</v>
      </c>
      <c r="J359" s="72">
        <v>4.2099999999999999E-2</v>
      </c>
      <c r="K359" s="72">
        <v>4.1299999999999996E-2</v>
      </c>
      <c r="L359" s="72">
        <v>3.9701841962080264E-2</v>
      </c>
      <c r="M359" s="72">
        <v>4.2099999999999999E-2</v>
      </c>
      <c r="N359" s="70">
        <f>_xll.SNL.Clients.Office.Excel.Functions.SPG(N$2, "SP_RATE_VALUE", $A359)/100</f>
        <v>4.1299999999999996E-2</v>
      </c>
      <c r="O359" s="72"/>
      <c r="P359" s="67">
        <f>_xll.SNL.Clients.Office.Excel.Functions.SPG(P$2, "IQ_BVPS", "FQ0", $A359)</f>
        <v>19.771999999999998</v>
      </c>
      <c r="Q359" s="67">
        <f>_xll.SNL.Clients.Office.Excel.Functions.SPG(Q$2, "IQ_BVPS", "FQ0", $A359)</f>
        <v>27.193000000000001</v>
      </c>
      <c r="R359" s="67">
        <f>_xll.SNL.Clients.Office.Excel.Functions.SPG(R$2, "IQ_BVPS", "FQ0", $A359)</f>
        <v>15.319000000000001</v>
      </c>
      <c r="S359" s="67">
        <f>_xll.SNL.Clients.Office.Excel.Functions.SPG(S$2, "IQ_BVPS", "FQ0", $A359)</f>
        <v>15.278</v>
      </c>
      <c r="T359" s="67">
        <f>_xll.SNL.Clients.Office.Excel.Functions.SPG(T$2, "IQ_BVPS", "FQ0", $A359)</f>
        <v>10.114000000000001</v>
      </c>
      <c r="U359" s="67">
        <f>_xll.SNL.Clients.Office.Excel.Functions.SPG(U$2, "IQ_BVPS", "FQ0", $A359)</f>
        <v>17.116</v>
      </c>
      <c r="V359" s="67"/>
      <c r="W359" s="66">
        <f t="shared" si="49"/>
        <v>45603</v>
      </c>
      <c r="X359" s="92">
        <f t="shared" si="50"/>
        <v>1.0787983006271495</v>
      </c>
      <c r="Y359" s="92">
        <f t="shared" si="51"/>
        <v>1.1536057073511565</v>
      </c>
      <c r="Z359" s="92">
        <f t="shared" si="52"/>
        <v>1.0026764149095893</v>
      </c>
      <c r="AA359" s="92">
        <f t="shared" si="53"/>
        <v>0.97067679015577957</v>
      </c>
      <c r="AB359" s="92">
        <f t="shared" si="54"/>
        <v>0.86118251928020573</v>
      </c>
      <c r="AC359" s="92">
        <f t="shared" si="55"/>
        <v>1.1562280906753915</v>
      </c>
      <c r="AD359" s="92"/>
      <c r="AE359" s="95">
        <f t="shared" si="56"/>
        <v>45603</v>
      </c>
      <c r="AF359" s="93">
        <f>(_xll.SNL.Clients.Office.Excel.Functions.SPG(AF$2, "IQ_Common_div_declared", "FQ0", $A359)*4)/B359</f>
        <v>9.0014064697609003E-2</v>
      </c>
      <c r="AG359" s="93">
        <f>(_xll.SNL.Clients.Office.Excel.Functions.SPG(AG$2, "IQ_Common_div_declared", "FQ0", $A359)*4)/C359</f>
        <v>9.8182977366911062E-2</v>
      </c>
      <c r="AH359" s="93">
        <f>(_xll.SNL.Clients.Office.Excel.Functions.SPG(AH$2, "IQ_Common_div_declared", "FQ0", $A359)*4)/D359</f>
        <v>0.10156250000000001</v>
      </c>
      <c r="AI359" s="93">
        <f>(_xll.SNL.Clients.Office.Excel.Functions.SPG(AI$2, "IQ_Common_div_declared", "FQ0", $A359)*4)/E359</f>
        <v>9.9797707349966278E-2</v>
      </c>
      <c r="AJ359" s="93">
        <f>(_xll.SNL.Clients.Office.Excel.Functions.SPG(AJ$2, "IQ_Common_div_declared", "FQ0", $A359)*4)/F359</f>
        <v>0.15614236509758897</v>
      </c>
      <c r="AK359" s="93">
        <f>(_xll.SNL.Clients.Office.Excel.Functions.SPG(AK$2, "IQ_Common_div_declared", "FQ0", $A359)*4)/G359</f>
        <v>0.10510358767054069</v>
      </c>
    </row>
    <row r="360" spans="1:37" x14ac:dyDescent="0.25">
      <c r="A360" s="66">
        <f t="shared" si="57"/>
        <v>45602</v>
      </c>
      <c r="B360" s="71">
        <v>21.4</v>
      </c>
      <c r="C360" s="71">
        <v>31.27</v>
      </c>
      <c r="D360" s="71">
        <v>15.39</v>
      </c>
      <c r="E360" s="71">
        <v>15.12</v>
      </c>
      <c r="F360" s="71">
        <v>8.5500000000000007</v>
      </c>
      <c r="G360" s="71">
        <v>20.260000000000002</v>
      </c>
      <c r="H360" s="71"/>
      <c r="I360" s="71">
        <v>16.34</v>
      </c>
      <c r="J360" s="72">
        <v>4.2699999999999995E-2</v>
      </c>
      <c r="K360" s="72">
        <v>4.2000000000000003E-2</v>
      </c>
      <c r="L360" s="72">
        <v>4.0601409485994777E-2</v>
      </c>
      <c r="M360" s="72">
        <v>4.2699999999999995E-2</v>
      </c>
      <c r="N360" s="70">
        <f>_xll.SNL.Clients.Office.Excel.Functions.SPG(N$2, "SP_RATE_VALUE", $A360)/100</f>
        <v>4.2000000000000003E-2</v>
      </c>
      <c r="O360" s="72"/>
      <c r="P360" s="67">
        <f>_xll.SNL.Clients.Office.Excel.Functions.SPG(P$2, "IQ_BVPS", "FQ0", $A360)</f>
        <v>19.771999999999998</v>
      </c>
      <c r="Q360" s="67">
        <f>_xll.SNL.Clients.Office.Excel.Functions.SPG(Q$2, "IQ_BVPS", "FQ0", $A360)</f>
        <v>27.193000000000001</v>
      </c>
      <c r="R360" s="67">
        <f>_xll.SNL.Clients.Office.Excel.Functions.SPG(R$2, "IQ_BVPS", "FQ0", $A360)</f>
        <v>15.319000000000001</v>
      </c>
      <c r="S360" s="67">
        <f>_xll.SNL.Clients.Office.Excel.Functions.SPG(S$2, "IQ_BVPS", "FQ0", $A360)</f>
        <v>15.278</v>
      </c>
      <c r="T360" s="67">
        <f>_xll.SNL.Clients.Office.Excel.Functions.SPG(T$2, "IQ_BVPS", "FQ0", $A360)</f>
        <v>10.114000000000001</v>
      </c>
      <c r="U360" s="67">
        <f>_xll.SNL.Clients.Office.Excel.Functions.SPG(U$2, "IQ_BVPS", "FQ0", $A360)</f>
        <v>17.116</v>
      </c>
      <c r="V360" s="67"/>
      <c r="W360" s="66">
        <f t="shared" si="49"/>
        <v>45602</v>
      </c>
      <c r="X360" s="92">
        <f t="shared" si="50"/>
        <v>1.0823386607323489</v>
      </c>
      <c r="Y360" s="92">
        <f t="shared" si="51"/>
        <v>1.1499282903688448</v>
      </c>
      <c r="Z360" s="92">
        <f t="shared" si="52"/>
        <v>1.0046347672824596</v>
      </c>
      <c r="AA360" s="92">
        <f t="shared" si="53"/>
        <v>0.98965833224244004</v>
      </c>
      <c r="AB360" s="92">
        <f t="shared" si="54"/>
        <v>0.84536286335772193</v>
      </c>
      <c r="AC360" s="92">
        <f t="shared" si="55"/>
        <v>1.1836877775181118</v>
      </c>
      <c r="AD360" s="92"/>
      <c r="AE360" s="95">
        <f t="shared" si="56"/>
        <v>45602</v>
      </c>
      <c r="AF360" s="93">
        <f>(_xll.SNL.Clients.Office.Excel.Functions.SPG(AF$2, "IQ_Common_div_declared", "FQ0", $A360)*4)/B360</f>
        <v>8.9719626168224306E-2</v>
      </c>
      <c r="AG360" s="93">
        <f>(_xll.SNL.Clients.Office.Excel.Functions.SPG(AG$2, "IQ_Common_div_declared", "FQ0", $A360)*4)/C360</f>
        <v>9.8496961944355615E-2</v>
      </c>
      <c r="AH360" s="93">
        <f>(_xll.SNL.Clients.Office.Excel.Functions.SPG(AH$2, "IQ_Common_div_declared", "FQ0", $A360)*4)/D360</f>
        <v>0.10136452241715399</v>
      </c>
      <c r="AI360" s="93">
        <f>(_xll.SNL.Clients.Office.Excel.Functions.SPG(AI$2, "IQ_Common_div_declared", "FQ0", $A360)*4)/E360</f>
        <v>9.7883597883597892E-2</v>
      </c>
      <c r="AJ360" s="93">
        <f>(_xll.SNL.Clients.Office.Excel.Functions.SPG(AJ$2, "IQ_Common_div_declared", "FQ0", $A360)*4)/F360</f>
        <v>0.1590643274853801</v>
      </c>
      <c r="AK360" s="93">
        <f>(_xll.SNL.Clients.Office.Excel.Functions.SPG(AK$2, "IQ_Common_div_declared", "FQ0", $A360)*4)/G360</f>
        <v>0.10266535044422508</v>
      </c>
    </row>
    <row r="361" spans="1:37" x14ac:dyDescent="0.25">
      <c r="A361" s="66">
        <f t="shared" si="57"/>
        <v>45601</v>
      </c>
      <c r="B361" s="71">
        <v>21.01</v>
      </c>
      <c r="C361" s="71">
        <v>30.64</v>
      </c>
      <c r="D361" s="71">
        <v>15</v>
      </c>
      <c r="E361" s="71">
        <v>14.66</v>
      </c>
      <c r="F361" s="71">
        <v>7.8</v>
      </c>
      <c r="G361" s="71">
        <v>20.190000000000001</v>
      </c>
      <c r="H361" s="71"/>
      <c r="I361" s="71">
        <v>16</v>
      </c>
      <c r="J361" s="72">
        <v>4.1900000000000007E-2</v>
      </c>
      <c r="K361" s="72">
        <v>4.1100000000000005E-2</v>
      </c>
      <c r="L361" s="72">
        <v>3.9501842315567304E-2</v>
      </c>
      <c r="M361" s="72">
        <v>4.1900000000000007E-2</v>
      </c>
      <c r="N361" s="70">
        <f>_xll.SNL.Clients.Office.Excel.Functions.SPG(N$2, "SP_RATE_VALUE", $A361)/100</f>
        <v>4.1100000000000005E-2</v>
      </c>
      <c r="O361" s="72"/>
      <c r="P361" s="67">
        <f>_xll.SNL.Clients.Office.Excel.Functions.SPG(P$2, "IQ_BVPS", "FQ0", $A361)</f>
        <v>19.771999999999998</v>
      </c>
      <c r="Q361" s="67">
        <f>_xll.SNL.Clients.Office.Excel.Functions.SPG(Q$2, "IQ_BVPS", "FQ0", $A361)</f>
        <v>27.193000000000001</v>
      </c>
      <c r="R361" s="67">
        <f>_xll.SNL.Clients.Office.Excel.Functions.SPG(R$2, "IQ_BVPS", "FQ0", $A361)</f>
        <v>15.319000000000001</v>
      </c>
      <c r="S361" s="67">
        <f>_xll.SNL.Clients.Office.Excel.Functions.SPG(S$2, "IQ_BVPS", "FQ0", $A361)</f>
        <v>15.361000000000001</v>
      </c>
      <c r="T361" s="67">
        <f>_xll.SNL.Clients.Office.Excel.Functions.SPG(T$2, "IQ_BVPS", "FQ0", $A361)</f>
        <v>10.201000000000001</v>
      </c>
      <c r="U361" s="67">
        <f>_xll.SNL.Clients.Office.Excel.Functions.SPG(U$2, "IQ_BVPS", "FQ0", $A361)</f>
        <v>17.116</v>
      </c>
      <c r="V361" s="67"/>
      <c r="W361" s="66">
        <f t="shared" si="49"/>
        <v>45601</v>
      </c>
      <c r="X361" s="92">
        <f t="shared" si="50"/>
        <v>1.0626137972890959</v>
      </c>
      <c r="Y361" s="92">
        <f t="shared" si="51"/>
        <v>1.1267605633802817</v>
      </c>
      <c r="Z361" s="92">
        <f t="shared" si="52"/>
        <v>0.97917618643514581</v>
      </c>
      <c r="AA361" s="92">
        <f t="shared" si="53"/>
        <v>0.95436495019855472</v>
      </c>
      <c r="AB361" s="92">
        <f t="shared" si="54"/>
        <v>0.76463091853739829</v>
      </c>
      <c r="AC361" s="92">
        <f t="shared" si="55"/>
        <v>1.1795980369245151</v>
      </c>
      <c r="AD361" s="92"/>
      <c r="AE361" s="95">
        <f t="shared" si="56"/>
        <v>45601</v>
      </c>
      <c r="AF361" s="93">
        <f>(_xll.SNL.Clients.Office.Excel.Functions.SPG(AF$2, "IQ_Common_div_declared", "FQ0", $A361)*4)/B361</f>
        <v>9.1385054735840063E-2</v>
      </c>
      <c r="AG361" s="93">
        <f>(_xll.SNL.Clients.Office.Excel.Functions.SPG(AG$2, "IQ_Common_div_declared", "FQ0", $A361)*4)/C361</f>
        <v>0.10052219321148825</v>
      </c>
      <c r="AH361" s="93">
        <f>(_xll.SNL.Clients.Office.Excel.Functions.SPG(AH$2, "IQ_Common_div_declared", "FQ0", $A361)*4)/D361</f>
        <v>0.10400000000000001</v>
      </c>
      <c r="AI361" s="93">
        <f>(_xll.SNL.Clients.Office.Excel.Functions.SPG(AI$2, "IQ_Common_div_declared", "FQ0", $A361)*4)/E361</f>
        <v>0.10095497953615279</v>
      </c>
      <c r="AJ361" s="93">
        <f>(_xll.SNL.Clients.Office.Excel.Functions.SPG(AJ$2, "IQ_Common_div_declared", "FQ0", $A361)*4)/F361</f>
        <v>0.17435897435897438</v>
      </c>
      <c r="AK361" s="93">
        <f>(_xll.SNL.Clients.Office.Excel.Functions.SPG(AK$2, "IQ_Common_div_declared", "FQ0", $A361)*4)/G361</f>
        <v>0.1030212976721149</v>
      </c>
    </row>
    <row r="362" spans="1:37" x14ac:dyDescent="0.25">
      <c r="A362" s="66">
        <f t="shared" si="57"/>
        <v>45600</v>
      </c>
      <c r="B362" s="71">
        <v>20.88</v>
      </c>
      <c r="C362" s="71">
        <v>30.39</v>
      </c>
      <c r="D362" s="71">
        <v>14.93</v>
      </c>
      <c r="E362" s="71">
        <v>14.58</v>
      </c>
      <c r="F362" s="71">
        <v>7.81</v>
      </c>
      <c r="G362" s="71">
        <v>20.05</v>
      </c>
      <c r="H362" s="71"/>
      <c r="I362" s="71">
        <v>15.9</v>
      </c>
      <c r="J362" s="72">
        <v>4.1700000000000001E-2</v>
      </c>
      <c r="K362" s="72">
        <v>4.0999999999999995E-2</v>
      </c>
      <c r="L362" s="72">
        <v>3.9601410838754347E-2</v>
      </c>
      <c r="M362" s="72">
        <v>4.1700000000000001E-2</v>
      </c>
      <c r="N362" s="70">
        <f>_xll.SNL.Clients.Office.Excel.Functions.SPG(N$2, "SP_RATE_VALUE", $A362)/100</f>
        <v>4.0999999999999995E-2</v>
      </c>
      <c r="O362" s="72"/>
      <c r="P362" s="67">
        <f>_xll.SNL.Clients.Office.Excel.Functions.SPG(P$2, "IQ_BVPS", "FQ0", $A362)</f>
        <v>19.771999999999998</v>
      </c>
      <c r="Q362" s="67">
        <f>_xll.SNL.Clients.Office.Excel.Functions.SPG(Q$2, "IQ_BVPS", "FQ0", $A362)</f>
        <v>27.193000000000001</v>
      </c>
      <c r="R362" s="67">
        <f>_xll.SNL.Clients.Office.Excel.Functions.SPG(R$2, "IQ_BVPS", "FQ0", $A362)</f>
        <v>15.319000000000001</v>
      </c>
      <c r="S362" s="67">
        <f>_xll.SNL.Clients.Office.Excel.Functions.SPG(S$2, "IQ_BVPS", "FQ0", $A362)</f>
        <v>15.361000000000001</v>
      </c>
      <c r="T362" s="67">
        <f>_xll.SNL.Clients.Office.Excel.Functions.SPG(T$2, "IQ_BVPS", "FQ0", $A362)</f>
        <v>10.201000000000001</v>
      </c>
      <c r="U362" s="67">
        <f>_xll.SNL.Clients.Office.Excel.Functions.SPG(U$2, "IQ_BVPS", "FQ0", $A362)</f>
        <v>17.190999999999999</v>
      </c>
      <c r="V362" s="67"/>
      <c r="W362" s="66">
        <f t="shared" si="49"/>
        <v>45600</v>
      </c>
      <c r="X362" s="92">
        <f t="shared" si="50"/>
        <v>1.0560388428080114</v>
      </c>
      <c r="Y362" s="92">
        <f t="shared" si="51"/>
        <v>1.1175670209245026</v>
      </c>
      <c r="Z362" s="92">
        <f t="shared" si="52"/>
        <v>0.9746066975651152</v>
      </c>
      <c r="AA362" s="92">
        <f t="shared" si="53"/>
        <v>0.94915695592734839</v>
      </c>
      <c r="AB362" s="92">
        <f t="shared" si="54"/>
        <v>0.76561121458680514</v>
      </c>
      <c r="AC362" s="92">
        <f t="shared" si="55"/>
        <v>1.1663079518352628</v>
      </c>
      <c r="AD362" s="92"/>
      <c r="AE362" s="95">
        <f t="shared" si="56"/>
        <v>45600</v>
      </c>
      <c r="AF362" s="93">
        <f>(_xll.SNL.Clients.Office.Excel.Functions.SPG(AF$2, "IQ_Common_div_declared", "FQ0", $A362)*4)/B362</f>
        <v>9.1954022988505746E-2</v>
      </c>
      <c r="AG362" s="93">
        <f>(_xll.SNL.Clients.Office.Excel.Functions.SPG(AG$2, "IQ_Common_div_declared", "FQ0", $A362)*4)/C362</f>
        <v>0.10134912800263245</v>
      </c>
      <c r="AH362" s="93">
        <f>(_xll.SNL.Clients.Office.Excel.Functions.SPG(AH$2, "IQ_Common_div_declared", "FQ0", $A362)*4)/D362</f>
        <v>0.10448760884125921</v>
      </c>
      <c r="AI362" s="93">
        <f>(_xll.SNL.Clients.Office.Excel.Functions.SPG(AI$2, "IQ_Common_div_declared", "FQ0", $A362)*4)/E362</f>
        <v>0.10150891632373114</v>
      </c>
      <c r="AJ362" s="93">
        <f>(_xll.SNL.Clients.Office.Excel.Functions.SPG(AJ$2, "IQ_Common_div_declared", "FQ0", $A362)*4)/F362</f>
        <v>0.17413572343149811</v>
      </c>
      <c r="AK362" s="93">
        <f>(_xll.SNL.Clients.Office.Excel.Functions.SPG(AK$2, "IQ_Common_div_declared", "FQ0", $A362)*4)/G362</f>
        <v>0.10374064837905236</v>
      </c>
    </row>
    <row r="363" spans="1:37" x14ac:dyDescent="0.25">
      <c r="A363" s="66">
        <f t="shared" si="57"/>
        <v>45597</v>
      </c>
      <c r="B363" s="71">
        <v>21</v>
      </c>
      <c r="C363" s="71">
        <v>30.59</v>
      </c>
      <c r="D363" s="71">
        <v>15.08</v>
      </c>
      <c r="E363" s="71">
        <v>14.78</v>
      </c>
      <c r="F363" s="71">
        <v>8</v>
      </c>
      <c r="G363" s="71">
        <v>20.260000000000002</v>
      </c>
      <c r="H363" s="71"/>
      <c r="I363" s="71">
        <v>16.079999999999998</v>
      </c>
      <c r="J363" s="72">
        <v>4.2099999999999999E-2</v>
      </c>
      <c r="K363" s="72">
        <v>4.1799999999999997E-2</v>
      </c>
      <c r="L363" s="72">
        <v>4.1200259067355249E-2</v>
      </c>
      <c r="M363" s="72">
        <v>4.2099999999999999E-2</v>
      </c>
      <c r="N363" s="70">
        <f>_xll.SNL.Clients.Office.Excel.Functions.SPG(N$2, "SP_RATE_VALUE", $A363)/100</f>
        <v>4.1799999999999997E-2</v>
      </c>
      <c r="O363" s="72"/>
      <c r="P363" s="67">
        <f>_xll.SNL.Clients.Office.Excel.Functions.SPG(P$2, "IQ_BVPS", "FQ0", $A363)</f>
        <v>19.771999999999998</v>
      </c>
      <c r="Q363" s="67">
        <f>_xll.SNL.Clients.Office.Excel.Functions.SPG(Q$2, "IQ_BVPS", "FQ0", $A363)</f>
        <v>27.193000000000001</v>
      </c>
      <c r="R363" s="67">
        <f>_xll.SNL.Clients.Office.Excel.Functions.SPG(R$2, "IQ_BVPS", "FQ0", $A363)</f>
        <v>15.319000000000001</v>
      </c>
      <c r="S363" s="67">
        <f>_xll.SNL.Clients.Office.Excel.Functions.SPG(S$2, "IQ_BVPS", "FQ0", $A363)</f>
        <v>15.361000000000001</v>
      </c>
      <c r="T363" s="67">
        <f>_xll.SNL.Clients.Office.Excel.Functions.SPG(T$2, "IQ_BVPS", "FQ0", $A363)</f>
        <v>10.201000000000001</v>
      </c>
      <c r="U363" s="67">
        <f>_xll.SNL.Clients.Office.Excel.Functions.SPG(U$2, "IQ_BVPS", "FQ0", $A363)</f>
        <v>17.190999999999999</v>
      </c>
      <c r="V363" s="67"/>
      <c r="W363" s="66">
        <f t="shared" si="49"/>
        <v>45597</v>
      </c>
      <c r="X363" s="92">
        <f t="shared" si="50"/>
        <v>1.0621080315597815</v>
      </c>
      <c r="Y363" s="92">
        <f t="shared" si="51"/>
        <v>1.1249218548891258</v>
      </c>
      <c r="Z363" s="92">
        <f t="shared" si="52"/>
        <v>0.98439845942946658</v>
      </c>
      <c r="AA363" s="92">
        <f t="shared" si="53"/>
        <v>0.96217694160536416</v>
      </c>
      <c r="AB363" s="92">
        <f t="shared" si="54"/>
        <v>0.78423683952553669</v>
      </c>
      <c r="AC363" s="92">
        <f t="shared" si="55"/>
        <v>1.1785236460938866</v>
      </c>
      <c r="AD363" s="92"/>
      <c r="AE363" s="95">
        <f t="shared" si="56"/>
        <v>45597</v>
      </c>
      <c r="AF363" s="93">
        <f>(_xll.SNL.Clients.Office.Excel.Functions.SPG(AF$2, "IQ_Common_div_declared", "FQ0", $A363)*4)/B363</f>
        <v>9.1428571428571428E-2</v>
      </c>
      <c r="AG363" s="93">
        <f>(_xll.SNL.Clients.Office.Excel.Functions.SPG(AG$2, "IQ_Common_div_declared", "FQ0", $A363)*4)/C363</f>
        <v>0.10068649885583525</v>
      </c>
      <c r="AH363" s="93">
        <f>(_xll.SNL.Clients.Office.Excel.Functions.SPG(AH$2, "IQ_Common_div_declared", "FQ0", $A363)*4)/D363</f>
        <v>0.10344827586206896</v>
      </c>
      <c r="AI363" s="93">
        <f>(_xll.SNL.Clients.Office.Excel.Functions.SPG(AI$2, "IQ_Common_div_declared", "FQ0", $A363)*4)/E363</f>
        <v>0.10013531799729364</v>
      </c>
      <c r="AJ363" s="93">
        <f>(_xll.SNL.Clients.Office.Excel.Functions.SPG(AJ$2, "IQ_Common_div_declared", "FQ0", $A363)*4)/F363</f>
        <v>0.17</v>
      </c>
      <c r="AK363" s="93">
        <f>(_xll.SNL.Clients.Office.Excel.Functions.SPG(AK$2, "IQ_Common_div_declared", "FQ0", $A363)*4)/G363</f>
        <v>0.10266535044422508</v>
      </c>
    </row>
    <row r="364" spans="1:37" x14ac:dyDescent="0.25">
      <c r="A364" s="66">
        <f t="shared" si="57"/>
        <v>45596</v>
      </c>
      <c r="B364" s="71">
        <v>21.14</v>
      </c>
      <c r="C364" s="71">
        <v>31.13</v>
      </c>
      <c r="D364" s="71">
        <v>15.14</v>
      </c>
      <c r="E364" s="71">
        <v>15.04</v>
      </c>
      <c r="F364" s="71">
        <v>8.02</v>
      </c>
      <c r="G364" s="71">
        <v>20.399999999999999</v>
      </c>
      <c r="H364" s="71"/>
      <c r="I364" s="71">
        <v>16.25</v>
      </c>
      <c r="J364" s="72">
        <v>4.1599999999999998E-2</v>
      </c>
      <c r="K364" s="72">
        <v>4.1200000000000001E-2</v>
      </c>
      <c r="L364" s="72">
        <v>4.0400460770502855E-2</v>
      </c>
      <c r="M364" s="72">
        <v>4.1599999999999998E-2</v>
      </c>
      <c r="N364" s="70">
        <f>_xll.SNL.Clients.Office.Excel.Functions.SPG(N$2, "SP_RATE_VALUE", $A364)/100</f>
        <v>4.1200000000000001E-2</v>
      </c>
      <c r="O364" s="72"/>
      <c r="P364" s="67">
        <f>_xll.SNL.Clients.Office.Excel.Functions.SPG(P$2, "IQ_BVPS", "FQ0", $A364)</f>
        <v>19.771999999999998</v>
      </c>
      <c r="Q364" s="67">
        <f>_xll.SNL.Clients.Office.Excel.Functions.SPG(Q$2, "IQ_BVPS", "FQ0", $A364)</f>
        <v>27.193000000000001</v>
      </c>
      <c r="R364" s="67">
        <f>_xll.SNL.Clients.Office.Excel.Functions.SPG(R$2, "IQ_BVPS", "FQ0", $A364)</f>
        <v>15.319000000000001</v>
      </c>
      <c r="S364" s="67">
        <f>_xll.SNL.Clients.Office.Excel.Functions.SPG(S$2, "IQ_BVPS", "FQ0", $A364)</f>
        <v>15.361000000000001</v>
      </c>
      <c r="T364" s="67">
        <f>_xll.SNL.Clients.Office.Excel.Functions.SPG(T$2, "IQ_BVPS", "FQ0", $A364)</f>
        <v>10.201000000000001</v>
      </c>
      <c r="U364" s="67">
        <f>_xll.SNL.Clients.Office.Excel.Functions.SPG(U$2, "IQ_BVPS", "FQ0", $A364)</f>
        <v>17.190999999999999</v>
      </c>
      <c r="V364" s="67"/>
      <c r="W364" s="66">
        <f t="shared" si="49"/>
        <v>45596</v>
      </c>
      <c r="X364" s="92">
        <f t="shared" si="50"/>
        <v>1.0691887517701801</v>
      </c>
      <c r="Y364" s="92">
        <f t="shared" si="51"/>
        <v>1.1447799065936086</v>
      </c>
      <c r="Z364" s="92">
        <f t="shared" si="52"/>
        <v>0.98831516417520726</v>
      </c>
      <c r="AA364" s="92">
        <f t="shared" si="53"/>
        <v>0.97910292298678459</v>
      </c>
      <c r="AB364" s="92">
        <f t="shared" si="54"/>
        <v>0.78619743162435052</v>
      </c>
      <c r="AC364" s="92">
        <f t="shared" si="55"/>
        <v>1.1866674422663022</v>
      </c>
      <c r="AD364" s="92"/>
      <c r="AE364" s="95">
        <f t="shared" si="56"/>
        <v>45596</v>
      </c>
      <c r="AF364" s="93">
        <f>(_xll.SNL.Clients.Office.Excel.Functions.SPG(AF$2, "IQ_Common_div_declared", "FQ0", $A364)*4)/B364</f>
        <v>9.0823084200567644E-2</v>
      </c>
      <c r="AG364" s="93">
        <f>(_xll.SNL.Clients.Office.Excel.Functions.SPG(AG$2, "IQ_Common_div_declared", "FQ0", $A364)*4)/C364</f>
        <v>9.8939929328621917E-2</v>
      </c>
      <c r="AH364" s="93">
        <f>(_xll.SNL.Clients.Office.Excel.Functions.SPG(AH$2, "IQ_Common_div_declared", "FQ0", $A364)*4)/D364</f>
        <v>0.10303830911492734</v>
      </c>
      <c r="AI364" s="93">
        <f>(_xll.SNL.Clients.Office.Excel.Functions.SPG(AI$2, "IQ_Common_div_declared", "FQ0", $A364)*4)/E364</f>
        <v>9.8404255319148939E-2</v>
      </c>
      <c r="AJ364" s="93">
        <f>(_xll.SNL.Clients.Office.Excel.Functions.SPG(AJ$2, "IQ_Common_div_declared", "FQ0", $A364)*4)/F364</f>
        <v>0.16957605985037408</v>
      </c>
      <c r="AK364" s="93">
        <f>(_xll.SNL.Clients.Office.Excel.Functions.SPG(AK$2, "IQ_Common_div_declared", "FQ0", $A364)*4)/G364</f>
        <v>0.1019607843137255</v>
      </c>
    </row>
    <row r="365" spans="1:37" x14ac:dyDescent="0.25">
      <c r="A365" s="66">
        <f t="shared" si="57"/>
        <v>45595</v>
      </c>
      <c r="B365" s="71">
        <v>21.34</v>
      </c>
      <c r="C365" s="71">
        <v>31.06</v>
      </c>
      <c r="D365" s="71">
        <v>15.28</v>
      </c>
      <c r="E365" s="71">
        <v>15.13</v>
      </c>
      <c r="F365" s="71">
        <v>8.16</v>
      </c>
      <c r="G365" s="71">
        <v>20.41</v>
      </c>
      <c r="H365" s="71"/>
      <c r="I365" s="71">
        <v>16.32</v>
      </c>
      <c r="J365" s="72">
        <v>4.1500000000000002E-2</v>
      </c>
      <c r="K365" s="72">
        <v>4.1399999999999999E-2</v>
      </c>
      <c r="L365" s="72">
        <v>4.1200028803686894E-2</v>
      </c>
      <c r="M365" s="72">
        <v>4.1500000000000002E-2</v>
      </c>
      <c r="N365" s="70">
        <f>_xll.SNL.Clients.Office.Excel.Functions.SPG(N$2, "SP_RATE_VALUE", $A365)/100</f>
        <v>4.1399999999999999E-2</v>
      </c>
      <c r="O365" s="72"/>
      <c r="P365" s="67">
        <f>_xll.SNL.Clients.Office.Excel.Functions.SPG(P$2, "IQ_BVPS", "FQ0", $A365)</f>
        <v>19.771999999999998</v>
      </c>
      <c r="Q365" s="67">
        <f>_xll.SNL.Clients.Office.Excel.Functions.SPG(Q$2, "IQ_BVPS", "FQ0", $A365)</f>
        <v>27.193000000000001</v>
      </c>
      <c r="R365" s="67">
        <f>_xll.SNL.Clients.Office.Excel.Functions.SPG(R$2, "IQ_BVPS", "FQ0", $A365)</f>
        <v>15.319000000000001</v>
      </c>
      <c r="S365" s="67">
        <f>_xll.SNL.Clients.Office.Excel.Functions.SPG(S$2, "IQ_BVPS", "FQ0", $A365)</f>
        <v>15.361000000000001</v>
      </c>
      <c r="T365" s="67">
        <f>_xll.SNL.Clients.Office.Excel.Functions.SPG(T$2, "IQ_BVPS", "FQ0", $A365)</f>
        <v>10.201000000000001</v>
      </c>
      <c r="U365" s="67">
        <f>_xll.SNL.Clients.Office.Excel.Functions.SPG(U$2, "IQ_BVPS", "FQ0", $A365)</f>
        <v>17.190999999999999</v>
      </c>
      <c r="V365" s="67"/>
      <c r="W365" s="66">
        <f t="shared" si="49"/>
        <v>45595</v>
      </c>
      <c r="X365" s="92">
        <f t="shared" si="50"/>
        <v>1.0793040663564637</v>
      </c>
      <c r="Y365" s="92">
        <f t="shared" si="51"/>
        <v>1.1422057147059903</v>
      </c>
      <c r="Z365" s="92">
        <f t="shared" si="52"/>
        <v>0.99745414191526849</v>
      </c>
      <c r="AA365" s="92">
        <f t="shared" si="53"/>
        <v>0.9849619165418918</v>
      </c>
      <c r="AB365" s="92">
        <f t="shared" si="54"/>
        <v>0.79992157631604743</v>
      </c>
      <c r="AC365" s="92">
        <f t="shared" si="55"/>
        <v>1.1872491419929034</v>
      </c>
      <c r="AD365" s="92"/>
      <c r="AE365" s="95">
        <f t="shared" si="56"/>
        <v>45595</v>
      </c>
      <c r="AF365" s="93">
        <f>(_xll.SNL.Clients.Office.Excel.Functions.SPG(AF$2, "IQ_Common_div_declared", "FQ0", $A365)*4)/B365</f>
        <v>8.9971883786316778E-2</v>
      </c>
      <c r="AG365" s="93">
        <f>(_xll.SNL.Clients.Office.Excel.Functions.SPG(AG$2, "IQ_Common_div_declared", "FQ0", $A365)*4)/C365</f>
        <v>9.9162910495814563E-2</v>
      </c>
      <c r="AH365" s="93">
        <f>(_xll.SNL.Clients.Office.Excel.Functions.SPG(AH$2, "IQ_Common_div_declared", "FQ0", $A365)*4)/D365</f>
        <v>0.10209424083769635</v>
      </c>
      <c r="AI365" s="93">
        <f>(_xll.SNL.Clients.Office.Excel.Functions.SPG(AI$2, "IQ_Common_div_declared", "FQ0", $A365)*4)/E365</f>
        <v>9.781890284203569E-2</v>
      </c>
      <c r="AJ365" s="93">
        <f>(_xll.SNL.Clients.Office.Excel.Functions.SPG(AJ$2, "IQ_Common_div_declared", "FQ0", $A365)*4)/F365</f>
        <v>0.16666666666666669</v>
      </c>
      <c r="AK365" s="93">
        <f>(_xll.SNL.Clients.Office.Excel.Functions.SPG(AK$2, "IQ_Common_div_declared", "FQ0", $A365)*4)/G365</f>
        <v>0.10191082802547771</v>
      </c>
    </row>
    <row r="366" spans="1:37" x14ac:dyDescent="0.25">
      <c r="A366" s="66">
        <f t="shared" si="57"/>
        <v>45594</v>
      </c>
      <c r="B366" s="71">
        <v>21.57</v>
      </c>
      <c r="C366" s="71">
        <v>31.14</v>
      </c>
      <c r="D366" s="71">
        <v>15.35</v>
      </c>
      <c r="E366" s="71">
        <v>15.08</v>
      </c>
      <c r="F366" s="71">
        <v>8.1999999999999993</v>
      </c>
      <c r="G366" s="71">
        <v>20.440000000000001</v>
      </c>
      <c r="H366" s="71"/>
      <c r="I366" s="71">
        <v>16.38</v>
      </c>
      <c r="J366" s="72">
        <v>4.1100000000000005E-2</v>
      </c>
      <c r="K366" s="72">
        <v>4.0800000000000003E-2</v>
      </c>
      <c r="L366" s="72">
        <v>4.0200259316171216E-2</v>
      </c>
      <c r="M366" s="72">
        <v>4.1100000000000005E-2</v>
      </c>
      <c r="N366" s="70">
        <f>_xll.SNL.Clients.Office.Excel.Functions.SPG(N$2, "SP_RATE_VALUE", $A366)/100</f>
        <v>4.0800000000000003E-2</v>
      </c>
      <c r="O366" s="72"/>
      <c r="P366" s="67">
        <f>_xll.SNL.Clients.Office.Excel.Functions.SPG(P$2, "IQ_BVPS", "FQ0", $A366)</f>
        <v>19.625</v>
      </c>
      <c r="Q366" s="67">
        <f>_xll.SNL.Clients.Office.Excel.Functions.SPG(Q$2, "IQ_BVPS", "FQ0", $A366)</f>
        <v>27.193000000000001</v>
      </c>
      <c r="R366" s="67">
        <f>_xll.SNL.Clients.Office.Excel.Functions.SPG(R$2, "IQ_BVPS", "FQ0", $A366)</f>
        <v>15.319000000000001</v>
      </c>
      <c r="S366" s="67">
        <f>_xll.SNL.Clients.Office.Excel.Functions.SPG(S$2, "IQ_BVPS", "FQ0", $A366)</f>
        <v>15.361000000000001</v>
      </c>
      <c r="T366" s="67">
        <f>_xll.SNL.Clients.Office.Excel.Functions.SPG(T$2, "IQ_BVPS", "FQ0", $A366)</f>
        <v>10.201000000000001</v>
      </c>
      <c r="U366" s="67">
        <f>_xll.SNL.Clients.Office.Excel.Functions.SPG(U$2, "IQ_BVPS", "FQ0", $A366)</f>
        <v>17.190999999999999</v>
      </c>
      <c r="V366" s="67"/>
      <c r="W366" s="66">
        <f t="shared" si="49"/>
        <v>45594</v>
      </c>
      <c r="X366" s="92">
        <f t="shared" si="50"/>
        <v>1.0991082802547771</v>
      </c>
      <c r="Y366" s="92">
        <f t="shared" si="51"/>
        <v>1.1451476482918397</v>
      </c>
      <c r="Z366" s="92">
        <f t="shared" si="52"/>
        <v>1.0020236307852992</v>
      </c>
      <c r="AA366" s="92">
        <f t="shared" si="53"/>
        <v>0.9817069201223878</v>
      </c>
      <c r="AB366" s="92">
        <f t="shared" si="54"/>
        <v>0.80384276051367498</v>
      </c>
      <c r="AC366" s="92">
        <f t="shared" si="55"/>
        <v>1.1889942411727068</v>
      </c>
      <c r="AD366" s="92"/>
      <c r="AE366" s="95">
        <f t="shared" si="56"/>
        <v>45594</v>
      </c>
      <c r="AF366" s="93">
        <f>(_xll.SNL.Clients.Office.Excel.Functions.SPG(AF$2, "IQ_Common_div_declared", "FQ0", $A366)*4)/B366</f>
        <v>8.9012517385257298E-2</v>
      </c>
      <c r="AG366" s="93">
        <f>(_xll.SNL.Clients.Office.Excel.Functions.SPG(AG$2, "IQ_Common_div_declared", "FQ0", $A366)*4)/C366</f>
        <v>9.8908156711624923E-2</v>
      </c>
      <c r="AH366" s="93">
        <f>(_xll.SNL.Clients.Office.Excel.Functions.SPG(AH$2, "IQ_Common_div_declared", "FQ0", $A366)*4)/D366</f>
        <v>0.10162866449511401</v>
      </c>
      <c r="AI366" s="93">
        <f>(_xll.SNL.Clients.Office.Excel.Functions.SPG(AI$2, "IQ_Common_div_declared", "FQ0", $A366)*4)/E366</f>
        <v>9.8143236074270557E-2</v>
      </c>
      <c r="AJ366" s="93">
        <f>(_xll.SNL.Clients.Office.Excel.Functions.SPG(AJ$2, "IQ_Common_div_declared", "FQ0", $A366)*4)/F366</f>
        <v>0.1658536585365854</v>
      </c>
      <c r="AK366" s="93">
        <f>(_xll.SNL.Clients.Office.Excel.Functions.SPG(AK$2, "IQ_Common_div_declared", "FQ0", $A366)*4)/G366</f>
        <v>0.10176125244618395</v>
      </c>
    </row>
    <row r="367" spans="1:37" x14ac:dyDescent="0.25">
      <c r="A367" s="66">
        <f t="shared" si="57"/>
        <v>45593</v>
      </c>
      <c r="B367" s="71">
        <v>21.67</v>
      </c>
      <c r="C367" s="71">
        <v>31.49</v>
      </c>
      <c r="D367" s="71">
        <v>15.51</v>
      </c>
      <c r="E367" s="71">
        <v>15.31</v>
      </c>
      <c r="F367" s="71">
        <v>8.31</v>
      </c>
      <c r="G367" s="71">
        <v>20.57</v>
      </c>
      <c r="H367" s="71"/>
      <c r="I367" s="71">
        <v>16.559999999999999</v>
      </c>
      <c r="J367" s="72">
        <v>4.1200000000000001E-2</v>
      </c>
      <c r="K367" s="72">
        <v>4.0899999999999999E-2</v>
      </c>
      <c r="L367" s="72">
        <v>4.0300259291268237E-2</v>
      </c>
      <c r="M367" s="72">
        <v>4.1200000000000001E-2</v>
      </c>
      <c r="N367" s="70">
        <f>_xll.SNL.Clients.Office.Excel.Functions.SPG(N$2, "SP_RATE_VALUE", $A367)/100</f>
        <v>4.0899999999999999E-2</v>
      </c>
      <c r="O367" s="72"/>
      <c r="P367" s="67">
        <f>_xll.SNL.Clients.Office.Excel.Functions.SPG(P$2, "IQ_BVPS", "FQ0", $A367)</f>
        <v>19.625</v>
      </c>
      <c r="Q367" s="67">
        <f>_xll.SNL.Clients.Office.Excel.Functions.SPG(Q$2, "IQ_BVPS", "FQ0", $A367)</f>
        <v>27.193000000000001</v>
      </c>
      <c r="R367" s="67">
        <f>_xll.SNL.Clients.Office.Excel.Functions.SPG(R$2, "IQ_BVPS", "FQ0", $A367)</f>
        <v>15.319000000000001</v>
      </c>
      <c r="S367" s="67">
        <f>_xll.SNL.Clients.Office.Excel.Functions.SPG(S$2, "IQ_BVPS", "FQ0", $A367)</f>
        <v>15.361000000000001</v>
      </c>
      <c r="T367" s="67">
        <f>_xll.SNL.Clients.Office.Excel.Functions.SPG(T$2, "IQ_BVPS", "FQ0", $A367)</f>
        <v>10.201000000000001</v>
      </c>
      <c r="U367" s="67">
        <f>_xll.SNL.Clients.Office.Excel.Functions.SPG(U$2, "IQ_BVPS", "FQ0", $A367)</f>
        <v>17.190999999999999</v>
      </c>
      <c r="V367" s="67"/>
      <c r="W367" s="66">
        <f t="shared" si="49"/>
        <v>45593</v>
      </c>
      <c r="X367" s="92">
        <f t="shared" si="50"/>
        <v>1.104203821656051</v>
      </c>
      <c r="Y367" s="92">
        <f t="shared" si="51"/>
        <v>1.1580186077299304</v>
      </c>
      <c r="Z367" s="92">
        <f t="shared" si="52"/>
        <v>1.0124681767739407</v>
      </c>
      <c r="AA367" s="92">
        <f t="shared" si="53"/>
        <v>0.99667990365210601</v>
      </c>
      <c r="AB367" s="92">
        <f t="shared" si="54"/>
        <v>0.81462601705715132</v>
      </c>
      <c r="AC367" s="92">
        <f t="shared" si="55"/>
        <v>1.1965563376185213</v>
      </c>
      <c r="AD367" s="92"/>
      <c r="AE367" s="95">
        <f t="shared" si="56"/>
        <v>45593</v>
      </c>
      <c r="AF367" s="93">
        <f>(_xll.SNL.Clients.Office.Excel.Functions.SPG(AF$2, "IQ_Common_div_declared", "FQ0", $A367)*4)/B367</f>
        <v>8.8601753576372858E-2</v>
      </c>
      <c r="AG367" s="93">
        <f>(_xll.SNL.Clients.Office.Excel.Functions.SPG(AG$2, "IQ_Common_div_declared", "FQ0", $A367)*4)/C367</f>
        <v>9.7808828199428391E-2</v>
      </c>
      <c r="AH367" s="93">
        <f>(_xll.SNL.Clients.Office.Excel.Functions.SPG(AH$2, "IQ_Common_div_declared", "FQ0", $A367)*4)/D367</f>
        <v>0.10058027079303676</v>
      </c>
      <c r="AI367" s="93">
        <f>(_xll.SNL.Clients.Office.Excel.Functions.SPG(AI$2, "IQ_Common_div_declared", "FQ0", $A367)*4)/E367</f>
        <v>9.6668843892880468E-2</v>
      </c>
      <c r="AJ367" s="93">
        <f>(_xll.SNL.Clients.Office.Excel.Functions.SPG(AJ$2, "IQ_Common_div_declared", "FQ0", $A367)*4)/F367</f>
        <v>0.16365824308062576</v>
      </c>
      <c r="AK367" s="93">
        <f>(_xll.SNL.Clients.Office.Excel.Functions.SPG(AK$2, "IQ_Common_div_declared", "FQ0", $A367)*4)/G367</f>
        <v>0.1011181332036947</v>
      </c>
    </row>
    <row r="368" spans="1:37" x14ac:dyDescent="0.25">
      <c r="A368" s="66">
        <f t="shared" si="57"/>
        <v>45590</v>
      </c>
      <c r="B368" s="71">
        <v>21.58</v>
      </c>
      <c r="C368" s="71">
        <v>31.32</v>
      </c>
      <c r="D368" s="71">
        <v>15.28</v>
      </c>
      <c r="E368" s="71">
        <v>15.15</v>
      </c>
      <c r="F368" s="71">
        <v>8.39</v>
      </c>
      <c r="G368" s="71">
        <v>20.67</v>
      </c>
      <c r="H368" s="71"/>
      <c r="I368" s="71">
        <v>16.48</v>
      </c>
      <c r="J368" s="72">
        <v>4.1100000000000005E-2</v>
      </c>
      <c r="K368" s="72">
        <v>4.0500000000000001E-2</v>
      </c>
      <c r="L368" s="72">
        <v>3.9301037165043962E-2</v>
      </c>
      <c r="M368" s="72">
        <v>4.1100000000000005E-2</v>
      </c>
      <c r="N368" s="70">
        <f>_xll.SNL.Clients.Office.Excel.Functions.SPG(N$2, "SP_RATE_VALUE", $A368)/100</f>
        <v>4.0500000000000001E-2</v>
      </c>
      <c r="O368" s="72"/>
      <c r="P368" s="67">
        <f>_xll.SNL.Clients.Office.Excel.Functions.SPG(P$2, "IQ_BVPS", "FQ0", $A368)</f>
        <v>19.625</v>
      </c>
      <c r="Q368" s="67">
        <f>_xll.SNL.Clients.Office.Excel.Functions.SPG(Q$2, "IQ_BVPS", "FQ0", $A368)</f>
        <v>27.193000000000001</v>
      </c>
      <c r="R368" s="67">
        <f>_xll.SNL.Clients.Office.Excel.Functions.SPG(R$2, "IQ_BVPS", "FQ0", $A368)</f>
        <v>15.319000000000001</v>
      </c>
      <c r="S368" s="67">
        <f>_xll.SNL.Clients.Office.Excel.Functions.SPG(S$2, "IQ_BVPS", "FQ0", $A368)</f>
        <v>15.361000000000001</v>
      </c>
      <c r="T368" s="67">
        <f>_xll.SNL.Clients.Office.Excel.Functions.SPG(T$2, "IQ_BVPS", "FQ0", $A368)</f>
        <v>10.201000000000001</v>
      </c>
      <c r="U368" s="67">
        <f>_xll.SNL.Clients.Office.Excel.Functions.SPG(U$2, "IQ_BVPS", "FQ0", $A368)</f>
        <v>17.190999999999999</v>
      </c>
      <c r="V368" s="67"/>
      <c r="W368" s="66">
        <f t="shared" si="49"/>
        <v>45590</v>
      </c>
      <c r="X368" s="92">
        <f t="shared" si="50"/>
        <v>1.0996178343949043</v>
      </c>
      <c r="Y368" s="92">
        <f t="shared" si="51"/>
        <v>1.1517669988600008</v>
      </c>
      <c r="Z368" s="92">
        <f t="shared" si="52"/>
        <v>0.99745414191526849</v>
      </c>
      <c r="AA368" s="92">
        <f t="shared" si="53"/>
        <v>0.98626391510969336</v>
      </c>
      <c r="AB368" s="92">
        <f t="shared" si="54"/>
        <v>0.82246838545240664</v>
      </c>
      <c r="AC368" s="92">
        <f t="shared" si="55"/>
        <v>1.2023733348845327</v>
      </c>
      <c r="AD368" s="92"/>
      <c r="AE368" s="95">
        <f t="shared" si="56"/>
        <v>45590</v>
      </c>
      <c r="AF368" s="93">
        <f>(_xll.SNL.Clients.Office.Excel.Functions.SPG(AF$2, "IQ_Common_div_declared", "FQ0", $A368)*4)/B368</f>
        <v>8.8971269694161262E-2</v>
      </c>
      <c r="AG368" s="93">
        <f>(_xll.SNL.Clients.Office.Excel.Functions.SPG(AG$2, "IQ_Common_div_declared", "FQ0", $A368)*4)/C368</f>
        <v>9.8339719029374204E-2</v>
      </c>
      <c r="AH368" s="93">
        <f>(_xll.SNL.Clients.Office.Excel.Functions.SPG(AH$2, "IQ_Common_div_declared", "FQ0", $A368)*4)/D368</f>
        <v>0.10209424083769635</v>
      </c>
      <c r="AI368" s="93">
        <f>(_xll.SNL.Clients.Office.Excel.Functions.SPG(AI$2, "IQ_Common_div_declared", "FQ0", $A368)*4)/E368</f>
        <v>9.7689768976897684E-2</v>
      </c>
      <c r="AJ368" s="93">
        <f>(_xll.SNL.Clients.Office.Excel.Functions.SPG(AJ$2, "IQ_Common_div_declared", "FQ0", $A368)*4)/F368</f>
        <v>0.16209773539928488</v>
      </c>
      <c r="AK368" s="93">
        <f>(_xll.SNL.Clients.Office.Excel.Functions.SPG(AK$2, "IQ_Common_div_declared", "FQ0", $A368)*4)/G368</f>
        <v>0.10062893081761005</v>
      </c>
    </row>
    <row r="369" spans="1:37" x14ac:dyDescent="0.25">
      <c r="A369" s="66">
        <f t="shared" si="57"/>
        <v>45589</v>
      </c>
      <c r="B369" s="71">
        <v>21.67</v>
      </c>
      <c r="C369" s="71">
        <v>31.56</v>
      </c>
      <c r="D369" s="71">
        <v>15.55</v>
      </c>
      <c r="E369" s="71">
        <v>15.2</v>
      </c>
      <c r="F369" s="71">
        <v>8.36</v>
      </c>
      <c r="G369" s="71">
        <v>20.77</v>
      </c>
      <c r="H369" s="71"/>
      <c r="I369" s="71">
        <v>16.52</v>
      </c>
      <c r="J369" s="72">
        <v>4.07E-2</v>
      </c>
      <c r="K369" s="72">
        <v>4.0199999999999993E-2</v>
      </c>
      <c r="L369" s="72">
        <v>3.9200720553366653E-2</v>
      </c>
      <c r="M369" s="72">
        <v>4.07E-2</v>
      </c>
      <c r="N369" s="70">
        <f>_xll.SNL.Clients.Office.Excel.Functions.SPG(N$2, "SP_RATE_VALUE", $A369)/100</f>
        <v>4.0199999999999993E-2</v>
      </c>
      <c r="O369" s="72"/>
      <c r="P369" s="67">
        <f>_xll.SNL.Clients.Office.Excel.Functions.SPG(P$2, "IQ_BVPS", "FQ0", $A369)</f>
        <v>19.625</v>
      </c>
      <c r="Q369" s="67">
        <f>_xll.SNL.Clients.Office.Excel.Functions.SPG(Q$2, "IQ_BVPS", "FQ0", $A369)</f>
        <v>27.193000000000001</v>
      </c>
      <c r="R369" s="67">
        <f>_xll.SNL.Clients.Office.Excel.Functions.SPG(R$2, "IQ_BVPS", "FQ0", $A369)</f>
        <v>15.319000000000001</v>
      </c>
      <c r="S369" s="67">
        <f>_xll.SNL.Clients.Office.Excel.Functions.SPG(S$2, "IQ_BVPS", "FQ0", $A369)</f>
        <v>15.361000000000001</v>
      </c>
      <c r="T369" s="67">
        <f>_xll.SNL.Clients.Office.Excel.Functions.SPG(T$2, "IQ_BVPS", "FQ0", $A369)</f>
        <v>10.201000000000001</v>
      </c>
      <c r="U369" s="67">
        <f>_xll.SNL.Clients.Office.Excel.Functions.SPG(U$2, "IQ_BVPS", "FQ0", $A369)</f>
        <v>17.190999999999999</v>
      </c>
      <c r="V369" s="67"/>
      <c r="W369" s="66">
        <f t="shared" si="49"/>
        <v>45589</v>
      </c>
      <c r="X369" s="92">
        <f t="shared" si="50"/>
        <v>1.104203821656051</v>
      </c>
      <c r="Y369" s="92">
        <f t="shared" si="51"/>
        <v>1.1605927996175485</v>
      </c>
      <c r="Z369" s="92">
        <f t="shared" si="52"/>
        <v>1.0150793132711013</v>
      </c>
      <c r="AA369" s="92">
        <f t="shared" si="53"/>
        <v>0.98951891152919724</v>
      </c>
      <c r="AB369" s="92">
        <f t="shared" si="54"/>
        <v>0.81952749730418573</v>
      </c>
      <c r="AC369" s="92">
        <f t="shared" si="55"/>
        <v>1.2081903321505438</v>
      </c>
      <c r="AD369" s="92"/>
      <c r="AE369" s="95">
        <f t="shared" si="56"/>
        <v>45589</v>
      </c>
      <c r="AF369" s="93">
        <f>(_xll.SNL.Clients.Office.Excel.Functions.SPG(AF$2, "IQ_Common_div_declared", "FQ0", $A369)*4)/B369</f>
        <v>8.8601753576372858E-2</v>
      </c>
      <c r="AG369" s="93">
        <f>(_xll.SNL.Clients.Office.Excel.Functions.SPG(AG$2, "IQ_Common_div_declared", "FQ0", $A369)*4)/C369</f>
        <v>9.7591888466413187E-2</v>
      </c>
      <c r="AH369" s="93">
        <f>(_xll.SNL.Clients.Office.Excel.Functions.SPG(AH$2, "IQ_Common_div_declared", "FQ0", $A369)*4)/D369</f>
        <v>0.10032154340836012</v>
      </c>
      <c r="AI369" s="93">
        <f>(_xll.SNL.Clients.Office.Excel.Functions.SPG(AI$2, "IQ_Common_div_declared", "FQ0", $A369)*4)/E369</f>
        <v>9.7368421052631576E-2</v>
      </c>
      <c r="AJ369" s="93">
        <f>(_xll.SNL.Clients.Office.Excel.Functions.SPG(AJ$2, "IQ_Common_div_declared", "FQ0", $A369)*4)/F369</f>
        <v>0.16267942583732059</v>
      </c>
      <c r="AK369" s="93">
        <f>(_xll.SNL.Clients.Office.Excel.Functions.SPG(AK$2, "IQ_Common_div_declared", "FQ0", $A369)*4)/G369</f>
        <v>0.10014443909484834</v>
      </c>
    </row>
    <row r="370" spans="1:37" x14ac:dyDescent="0.25">
      <c r="A370" s="66">
        <f t="shared" si="57"/>
        <v>45588</v>
      </c>
      <c r="B370" s="71">
        <v>21.5</v>
      </c>
      <c r="C370" s="71">
        <v>31.13</v>
      </c>
      <c r="D370" s="71">
        <v>15.41</v>
      </c>
      <c r="E370" s="71">
        <v>15.09</v>
      </c>
      <c r="F370" s="71">
        <v>8.19</v>
      </c>
      <c r="G370" s="71">
        <v>20.58</v>
      </c>
      <c r="H370" s="71"/>
      <c r="I370" s="71">
        <v>16.41</v>
      </c>
      <c r="J370" s="72">
        <v>4.07E-2</v>
      </c>
      <c r="K370" s="72">
        <v>4.0300000000000002E-2</v>
      </c>
      <c r="L370" s="72">
        <v>3.9500461168927803E-2</v>
      </c>
      <c r="M370" s="72">
        <v>4.07E-2</v>
      </c>
      <c r="N370" s="70">
        <f>_xll.SNL.Clients.Office.Excel.Functions.SPG(N$2, "SP_RATE_VALUE", $A370)/100</f>
        <v>4.0300000000000002E-2</v>
      </c>
      <c r="O370" s="72"/>
      <c r="P370" s="67">
        <f>_xll.SNL.Clients.Office.Excel.Functions.SPG(P$2, "IQ_BVPS", "FQ0", $A370)</f>
        <v>19.625</v>
      </c>
      <c r="Q370" s="67">
        <f>_xll.SNL.Clients.Office.Excel.Functions.SPG(Q$2, "IQ_BVPS", "FQ0", $A370)</f>
        <v>27.193000000000001</v>
      </c>
      <c r="R370" s="67">
        <f>_xll.SNL.Clients.Office.Excel.Functions.SPG(R$2, "IQ_BVPS", "FQ0", $A370)</f>
        <v>15.319000000000001</v>
      </c>
      <c r="S370" s="67">
        <f>_xll.SNL.Clients.Office.Excel.Functions.SPG(S$2, "IQ_BVPS", "FQ0", $A370)</f>
        <v>15.361000000000001</v>
      </c>
      <c r="T370" s="67">
        <f>_xll.SNL.Clients.Office.Excel.Functions.SPG(T$2, "IQ_BVPS", "FQ0", $A370)</f>
        <v>10.201000000000001</v>
      </c>
      <c r="U370" s="67">
        <f>_xll.SNL.Clients.Office.Excel.Functions.SPG(U$2, "IQ_BVPS", "FQ0", $A370)</f>
        <v>17.190999999999999</v>
      </c>
      <c r="V370" s="67"/>
      <c r="W370" s="66">
        <f t="shared" si="49"/>
        <v>45588</v>
      </c>
      <c r="X370" s="92">
        <f t="shared" si="50"/>
        <v>1.0955414012738853</v>
      </c>
      <c r="Y370" s="92">
        <f t="shared" si="51"/>
        <v>1.1447799065936086</v>
      </c>
      <c r="Z370" s="92">
        <f t="shared" si="52"/>
        <v>1.0059403355310399</v>
      </c>
      <c r="AA370" s="92">
        <f t="shared" si="53"/>
        <v>0.98235791940628858</v>
      </c>
      <c r="AB370" s="92">
        <f t="shared" si="54"/>
        <v>0.80286246446426812</v>
      </c>
      <c r="AC370" s="92">
        <f t="shared" si="55"/>
        <v>1.1971380373451224</v>
      </c>
      <c r="AD370" s="92"/>
      <c r="AE370" s="95">
        <f t="shared" si="56"/>
        <v>45588</v>
      </c>
      <c r="AF370" s="93">
        <f>(_xll.SNL.Clients.Office.Excel.Functions.SPG(AF$2, "IQ_Common_div_declared", "FQ0", $A370)*4)/B370</f>
        <v>8.930232558139535E-2</v>
      </c>
      <c r="AG370" s="93">
        <f>(_xll.SNL.Clients.Office.Excel.Functions.SPG(AG$2, "IQ_Common_div_declared", "FQ0", $A370)*4)/C370</f>
        <v>9.8939929328621917E-2</v>
      </c>
      <c r="AH370" s="93">
        <f>(_xll.SNL.Clients.Office.Excel.Functions.SPG(AH$2, "IQ_Common_div_declared", "FQ0", $A370)*4)/D370</f>
        <v>0.10123296560674887</v>
      </c>
      <c r="AI370" s="93">
        <f>(_xll.SNL.Clients.Office.Excel.Functions.SPG(AI$2, "IQ_Common_div_declared", "FQ0", $A370)*4)/E370</f>
        <v>9.8078197481776014E-2</v>
      </c>
      <c r="AJ370" s="93">
        <f>(_xll.SNL.Clients.Office.Excel.Functions.SPG(AJ$2, "IQ_Common_div_declared", "FQ0", $A370)*4)/F370</f>
        <v>0.16605616605616608</v>
      </c>
      <c r="AK370" s="93">
        <f>(_xll.SNL.Clients.Office.Excel.Functions.SPG(AK$2, "IQ_Common_div_declared", "FQ0", $A370)*4)/G370</f>
        <v>0.10106899902818271</v>
      </c>
    </row>
    <row r="371" spans="1:37" x14ac:dyDescent="0.25">
      <c r="A371" s="66">
        <f t="shared" si="57"/>
        <v>45587</v>
      </c>
      <c r="B371" s="71">
        <v>21.59</v>
      </c>
      <c r="C371" s="71">
        <v>31.08</v>
      </c>
      <c r="D371" s="71">
        <v>15.41</v>
      </c>
      <c r="E371" s="71">
        <v>15.22</v>
      </c>
      <c r="F371" s="71">
        <v>8.25</v>
      </c>
      <c r="G371" s="71">
        <v>20.61</v>
      </c>
      <c r="H371" s="71"/>
      <c r="I371" s="71">
        <v>16.48</v>
      </c>
      <c r="J371" s="72">
        <v>4.0300000000000002E-2</v>
      </c>
      <c r="K371" s="72">
        <v>3.9800000000000002E-2</v>
      </c>
      <c r="L371" s="72">
        <v>3.8800720830378443E-2</v>
      </c>
      <c r="M371" s="72">
        <v>4.0300000000000002E-2</v>
      </c>
      <c r="N371" s="70">
        <f>_xll.SNL.Clients.Office.Excel.Functions.SPG(N$2, "SP_RATE_VALUE", $A371)/100</f>
        <v>3.9800000000000002E-2</v>
      </c>
      <c r="O371" s="72"/>
      <c r="P371" s="67">
        <f>_xll.SNL.Clients.Office.Excel.Functions.SPG(P$2, "IQ_BVPS", "FQ0", $A371)</f>
        <v>19.625</v>
      </c>
      <c r="Q371" s="67">
        <f>_xll.SNL.Clients.Office.Excel.Functions.SPG(Q$2, "IQ_BVPS", "FQ0", $A371)</f>
        <v>27.193000000000001</v>
      </c>
      <c r="R371" s="67">
        <f>_xll.SNL.Clients.Office.Excel.Functions.SPG(R$2, "IQ_BVPS", "FQ0", $A371)</f>
        <v>15.319000000000001</v>
      </c>
      <c r="S371" s="67">
        <f>_xll.SNL.Clients.Office.Excel.Functions.SPG(S$2, "IQ_BVPS", "FQ0", $A371)</f>
        <v>15.361000000000001</v>
      </c>
      <c r="T371" s="67">
        <f>_xll.SNL.Clients.Office.Excel.Functions.SPG(T$2, "IQ_BVPS", "FQ0", $A371)</f>
        <v>10.201000000000001</v>
      </c>
      <c r="U371" s="67">
        <f>_xll.SNL.Clients.Office.Excel.Functions.SPG(U$2, "IQ_BVPS", "FQ0", $A371)</f>
        <v>17.190999999999999</v>
      </c>
      <c r="V371" s="67"/>
      <c r="W371" s="66">
        <f t="shared" si="49"/>
        <v>45587</v>
      </c>
      <c r="X371" s="92">
        <f t="shared" si="50"/>
        <v>1.1001273885350318</v>
      </c>
      <c r="Y371" s="92">
        <f t="shared" si="51"/>
        <v>1.1429411981024526</v>
      </c>
      <c r="Z371" s="92">
        <f t="shared" si="52"/>
        <v>1.0059403355310399</v>
      </c>
      <c r="AA371" s="92">
        <f t="shared" si="53"/>
        <v>0.99082091009699891</v>
      </c>
      <c r="AB371" s="92">
        <f t="shared" si="54"/>
        <v>0.80874424076070972</v>
      </c>
      <c r="AC371" s="92">
        <f t="shared" si="55"/>
        <v>1.198883136524926</v>
      </c>
      <c r="AD371" s="92"/>
      <c r="AE371" s="95">
        <f t="shared" si="56"/>
        <v>45587</v>
      </c>
      <c r="AF371" s="93">
        <f>(_xll.SNL.Clients.Office.Excel.Functions.SPG(AF$2, "IQ_Common_div_declared", "FQ0", $A371)*4)/B371</f>
        <v>8.8930060213061601E-2</v>
      </c>
      <c r="AG371" s="93">
        <f>(_xll.SNL.Clients.Office.Excel.Functions.SPG(AG$2, "IQ_Common_div_declared", "FQ0", $A371)*4)/C371</f>
        <v>9.90990990990991E-2</v>
      </c>
      <c r="AH371" s="93">
        <f>(_xll.SNL.Clients.Office.Excel.Functions.SPG(AH$2, "IQ_Common_div_declared", "FQ0", $A371)*4)/D371</f>
        <v>0.10123296560674887</v>
      </c>
      <c r="AI371" s="93">
        <f>(_xll.SNL.Clients.Office.Excel.Functions.SPG(AI$2, "IQ_Common_div_declared", "FQ0", $A371)*4)/E371</f>
        <v>9.724047306176084E-2</v>
      </c>
      <c r="AJ371" s="93">
        <f>(_xll.SNL.Clients.Office.Excel.Functions.SPG(AJ$2, "IQ_Common_div_declared", "FQ0", $A371)*4)/F371</f>
        <v>0.16484848484848486</v>
      </c>
      <c r="AK371" s="93">
        <f>(_xll.SNL.Clients.Office.Excel.Functions.SPG(AK$2, "IQ_Common_div_declared", "FQ0", $A371)*4)/G371</f>
        <v>0.10092188258127123</v>
      </c>
    </row>
    <row r="372" spans="1:37" x14ac:dyDescent="0.25">
      <c r="A372" s="66">
        <f t="shared" si="57"/>
        <v>45586</v>
      </c>
      <c r="B372" s="71">
        <v>21.72</v>
      </c>
      <c r="C372" s="71">
        <v>31.31</v>
      </c>
      <c r="D372" s="71">
        <v>15.49</v>
      </c>
      <c r="E372" s="71">
        <v>15.23</v>
      </c>
      <c r="F372" s="71">
        <v>8.35</v>
      </c>
      <c r="G372" s="71">
        <v>20.73</v>
      </c>
      <c r="H372" s="71"/>
      <c r="I372" s="71">
        <v>16.61</v>
      </c>
      <c r="J372" s="72">
        <v>4.0199999999999993E-2</v>
      </c>
      <c r="K372" s="72">
        <v>3.95E-2</v>
      </c>
      <c r="L372" s="72">
        <v>3.8101412872770579E-2</v>
      </c>
      <c r="M372" s="72">
        <v>4.0199999999999993E-2</v>
      </c>
      <c r="N372" s="70">
        <f>_xll.SNL.Clients.Office.Excel.Functions.SPG(N$2, "SP_RATE_VALUE", $A372)/100</f>
        <v>3.95E-2</v>
      </c>
      <c r="O372" s="72"/>
      <c r="P372" s="67">
        <f>_xll.SNL.Clients.Office.Excel.Functions.SPG(P$2, "IQ_BVPS", "FQ0", $A372)</f>
        <v>19.625</v>
      </c>
      <c r="Q372" s="67">
        <f>_xll.SNL.Clients.Office.Excel.Functions.SPG(Q$2, "IQ_BVPS", "FQ0", $A372)</f>
        <v>27.193000000000001</v>
      </c>
      <c r="R372" s="67">
        <f>_xll.SNL.Clients.Office.Excel.Functions.SPG(R$2, "IQ_BVPS", "FQ0", $A372)</f>
        <v>15.319000000000001</v>
      </c>
      <c r="S372" s="67">
        <f>_xll.SNL.Clients.Office.Excel.Functions.SPG(S$2, "IQ_BVPS", "FQ0", $A372)</f>
        <v>15.361000000000001</v>
      </c>
      <c r="T372" s="67">
        <f>_xll.SNL.Clients.Office.Excel.Functions.SPG(T$2, "IQ_BVPS", "FQ0", $A372)</f>
        <v>10.201000000000001</v>
      </c>
      <c r="U372" s="67">
        <f>_xll.SNL.Clients.Office.Excel.Functions.SPG(U$2, "IQ_BVPS", "FQ0", $A372)</f>
        <v>17.190999999999999</v>
      </c>
      <c r="V372" s="67"/>
      <c r="W372" s="66">
        <f t="shared" si="49"/>
        <v>45586</v>
      </c>
      <c r="X372" s="92">
        <f t="shared" si="50"/>
        <v>1.1067515923566877</v>
      </c>
      <c r="Y372" s="92">
        <f t="shared" si="51"/>
        <v>1.1513992571617695</v>
      </c>
      <c r="Z372" s="92">
        <f t="shared" si="52"/>
        <v>1.0111626085253607</v>
      </c>
      <c r="AA372" s="92">
        <f t="shared" si="53"/>
        <v>0.99147190938089969</v>
      </c>
      <c r="AB372" s="92">
        <f t="shared" si="54"/>
        <v>0.81854720125477887</v>
      </c>
      <c r="AC372" s="92">
        <f t="shared" si="55"/>
        <v>1.2058635332441394</v>
      </c>
      <c r="AD372" s="92"/>
      <c r="AE372" s="95">
        <f t="shared" si="56"/>
        <v>45586</v>
      </c>
      <c r="AF372" s="93">
        <f>(_xll.SNL.Clients.Office.Excel.Functions.SPG(AF$2, "IQ_Common_div_declared", "FQ0", $A372)*4)/B372</f>
        <v>8.8397790055248615E-2</v>
      </c>
      <c r="AG372" s="93">
        <f>(_xll.SNL.Clients.Office.Excel.Functions.SPG(AG$2, "IQ_Common_div_declared", "FQ0", $A372)*4)/C372</f>
        <v>9.8371127435324182E-2</v>
      </c>
      <c r="AH372" s="93">
        <f>(_xll.SNL.Clients.Office.Excel.Functions.SPG(AH$2, "IQ_Common_div_declared", "FQ0", $A372)*4)/D372</f>
        <v>0.10071013557133635</v>
      </c>
      <c r="AI372" s="93">
        <f>(_xll.SNL.Clients.Office.Excel.Functions.SPG(AI$2, "IQ_Common_div_declared", "FQ0", $A372)*4)/E372</f>
        <v>9.717662508207485E-2</v>
      </c>
      <c r="AJ372" s="93">
        <f>(_xll.SNL.Clients.Office.Excel.Functions.SPG(AJ$2, "IQ_Common_div_declared", "FQ0", $A372)*4)/F372</f>
        <v>0.16287425149700602</v>
      </c>
      <c r="AK372" s="93">
        <f>(_xll.SNL.Clients.Office.Excel.Functions.SPG(AK$2, "IQ_Common_div_declared", "FQ0", $A372)*4)/G372</f>
        <v>0.10033767486734202</v>
      </c>
    </row>
    <row r="373" spans="1:37" x14ac:dyDescent="0.25">
      <c r="A373" s="66">
        <f t="shared" si="57"/>
        <v>45583</v>
      </c>
      <c r="B373" s="71">
        <v>21.65</v>
      </c>
      <c r="C373" s="71">
        <v>30.89</v>
      </c>
      <c r="D373" s="71">
        <v>15.44</v>
      </c>
      <c r="E373" s="71">
        <v>15.1</v>
      </c>
      <c r="F373" s="71">
        <v>8.3000000000000007</v>
      </c>
      <c r="G373" s="71">
        <v>20.83</v>
      </c>
      <c r="H373" s="71"/>
      <c r="I373" s="71">
        <v>16.52</v>
      </c>
      <c r="J373" s="72">
        <v>3.95E-2</v>
      </c>
      <c r="K373" s="72">
        <v>3.8599999999999995E-2</v>
      </c>
      <c r="L373" s="72">
        <v>3.6802336987687312E-2</v>
      </c>
      <c r="M373" s="72">
        <v>3.95E-2</v>
      </c>
      <c r="N373" s="70">
        <f>_xll.SNL.Clients.Office.Excel.Functions.SPG(N$2, "SP_RATE_VALUE", $A373)/100</f>
        <v>3.8599999999999995E-2</v>
      </c>
      <c r="O373" s="72"/>
      <c r="P373" s="67">
        <f>_xll.SNL.Clients.Office.Excel.Functions.SPG(P$2, "IQ_BVPS", "FQ0", $A373)</f>
        <v>19.625</v>
      </c>
      <c r="Q373" s="67">
        <f>_xll.SNL.Clients.Office.Excel.Functions.SPG(Q$2, "IQ_BVPS", "FQ0", $A373)</f>
        <v>27.193000000000001</v>
      </c>
      <c r="R373" s="67">
        <f>_xll.SNL.Clients.Office.Excel.Functions.SPG(R$2, "IQ_BVPS", "FQ0", $A373)</f>
        <v>15.319000000000001</v>
      </c>
      <c r="S373" s="67">
        <f>_xll.SNL.Clients.Office.Excel.Functions.SPG(S$2, "IQ_BVPS", "FQ0", $A373)</f>
        <v>15.361000000000001</v>
      </c>
      <c r="T373" s="67">
        <f>_xll.SNL.Clients.Office.Excel.Functions.SPG(T$2, "IQ_BVPS", "FQ0", $A373)</f>
        <v>10.201000000000001</v>
      </c>
      <c r="U373" s="67">
        <f>_xll.SNL.Clients.Office.Excel.Functions.SPG(U$2, "IQ_BVPS", "FQ0", $A373)</f>
        <v>17.190999999999999</v>
      </c>
      <c r="V373" s="67"/>
      <c r="W373" s="66">
        <f t="shared" si="49"/>
        <v>45583</v>
      </c>
      <c r="X373" s="92">
        <f t="shared" si="50"/>
        <v>1.1031847133757962</v>
      </c>
      <c r="Y373" s="92">
        <f t="shared" si="51"/>
        <v>1.1359541058360607</v>
      </c>
      <c r="Z373" s="92">
        <f t="shared" si="52"/>
        <v>1.00789868790391</v>
      </c>
      <c r="AA373" s="92">
        <f t="shared" si="53"/>
        <v>0.98300891869018936</v>
      </c>
      <c r="AB373" s="92">
        <f t="shared" si="54"/>
        <v>0.81364572100774435</v>
      </c>
      <c r="AC373" s="92">
        <f t="shared" si="55"/>
        <v>1.2116805305101506</v>
      </c>
      <c r="AD373" s="92"/>
      <c r="AE373" s="95">
        <f t="shared" si="56"/>
        <v>45583</v>
      </c>
      <c r="AF373" s="93">
        <f>(_xll.SNL.Clients.Office.Excel.Functions.SPG(AF$2, "IQ_Common_div_declared", "FQ0", $A373)*4)/B373</f>
        <v>8.8683602771362585E-2</v>
      </c>
      <c r="AG373" s="93">
        <f>(_xll.SNL.Clients.Office.Excel.Functions.SPG(AG$2, "IQ_Common_div_declared", "FQ0", $A373)*4)/C373</f>
        <v>9.9708643573972161E-2</v>
      </c>
      <c r="AH373" s="93">
        <f>(_xll.SNL.Clients.Office.Excel.Functions.SPG(AH$2, "IQ_Common_div_declared", "FQ0", $A373)*4)/D373</f>
        <v>0.10103626943005183</v>
      </c>
      <c r="AI373" s="93">
        <f>(_xll.SNL.Clients.Office.Excel.Functions.SPG(AI$2, "IQ_Common_div_declared", "FQ0", $A373)*4)/E373</f>
        <v>9.8013245033112581E-2</v>
      </c>
      <c r="AJ373" s="93">
        <f>(_xll.SNL.Clients.Office.Excel.Functions.SPG(AJ$2, "IQ_Common_div_declared", "FQ0", $A373)*4)/F373</f>
        <v>0.16385542168674699</v>
      </c>
      <c r="AK373" s="93">
        <f>(_xll.SNL.Clients.Office.Excel.Functions.SPG(AK$2, "IQ_Common_div_declared", "FQ0", $A373)*4)/G373</f>
        <v>9.9855976956313028E-2</v>
      </c>
    </row>
    <row r="374" spans="1:37" x14ac:dyDescent="0.25">
      <c r="A374" s="66">
        <f t="shared" si="57"/>
        <v>45582</v>
      </c>
      <c r="B374" s="71">
        <v>21.58</v>
      </c>
      <c r="C374" s="71">
        <v>30.46</v>
      </c>
      <c r="D374" s="71">
        <v>15.44</v>
      </c>
      <c r="E374" s="71">
        <v>15.13</v>
      </c>
      <c r="F374" s="71">
        <v>8.2200000000000006</v>
      </c>
      <c r="G374" s="71">
        <v>20.74</v>
      </c>
      <c r="H374" s="71"/>
      <c r="I374" s="71">
        <v>16.46</v>
      </c>
      <c r="J374" s="72">
        <v>3.9599999999999996E-2</v>
      </c>
      <c r="K374" s="72">
        <v>3.8900000000000004E-2</v>
      </c>
      <c r="L374" s="72">
        <v>3.7501413688019625E-2</v>
      </c>
      <c r="M374" s="72">
        <v>3.9599999999999996E-2</v>
      </c>
      <c r="N374" s="70">
        <f>_xll.SNL.Clients.Office.Excel.Functions.SPG(N$2, "SP_RATE_VALUE", $A374)/100</f>
        <v>3.8900000000000004E-2</v>
      </c>
      <c r="O374" s="72"/>
      <c r="P374" s="67">
        <f>_xll.SNL.Clients.Office.Excel.Functions.SPG(P$2, "IQ_BVPS", "FQ0", $A374)</f>
        <v>19.625</v>
      </c>
      <c r="Q374" s="67">
        <f>_xll.SNL.Clients.Office.Excel.Functions.SPG(Q$2, "IQ_BVPS", "FQ0", $A374)</f>
        <v>27.193000000000001</v>
      </c>
      <c r="R374" s="67">
        <f>_xll.SNL.Clients.Office.Excel.Functions.SPG(R$2, "IQ_BVPS", "FQ0", $A374)</f>
        <v>15.319000000000001</v>
      </c>
      <c r="S374" s="67">
        <f>_xll.SNL.Clients.Office.Excel.Functions.SPG(S$2, "IQ_BVPS", "FQ0", $A374)</f>
        <v>15.361000000000001</v>
      </c>
      <c r="T374" s="67">
        <f>_xll.SNL.Clients.Office.Excel.Functions.SPG(T$2, "IQ_BVPS", "FQ0", $A374)</f>
        <v>10.201000000000001</v>
      </c>
      <c r="U374" s="67">
        <f>_xll.SNL.Clients.Office.Excel.Functions.SPG(U$2, "IQ_BVPS", "FQ0", $A374)</f>
        <v>17.190999999999999</v>
      </c>
      <c r="V374" s="67"/>
      <c r="W374" s="66">
        <f t="shared" si="49"/>
        <v>45582</v>
      </c>
      <c r="X374" s="92">
        <f t="shared" si="50"/>
        <v>1.0996178343949043</v>
      </c>
      <c r="Y374" s="92">
        <f t="shared" si="51"/>
        <v>1.1201412128121206</v>
      </c>
      <c r="Z374" s="92">
        <f t="shared" si="52"/>
        <v>1.00789868790391</v>
      </c>
      <c r="AA374" s="92">
        <f t="shared" si="53"/>
        <v>0.9849619165418918</v>
      </c>
      <c r="AB374" s="92">
        <f t="shared" si="54"/>
        <v>0.80580335261248903</v>
      </c>
      <c r="AC374" s="92">
        <f t="shared" si="55"/>
        <v>1.2064452329707405</v>
      </c>
      <c r="AD374" s="92"/>
      <c r="AE374" s="95">
        <f t="shared" si="56"/>
        <v>45582</v>
      </c>
      <c r="AF374" s="93">
        <f>(_xll.SNL.Clients.Office.Excel.Functions.SPG(AF$2, "IQ_Common_div_declared", "FQ0", $A374)*4)/B374</f>
        <v>8.8971269694161262E-2</v>
      </c>
      <c r="AG374" s="93">
        <f>(_xll.SNL.Clients.Office.Excel.Functions.SPG(AG$2, "IQ_Common_div_declared", "FQ0", $A374)*4)/C374</f>
        <v>0.10111621799080761</v>
      </c>
      <c r="AH374" s="93">
        <f>(_xll.SNL.Clients.Office.Excel.Functions.SPG(AH$2, "IQ_Common_div_declared", "FQ0", $A374)*4)/D374</f>
        <v>0.10103626943005183</v>
      </c>
      <c r="AI374" s="93">
        <f>(_xll.SNL.Clients.Office.Excel.Functions.SPG(AI$2, "IQ_Common_div_declared", "FQ0", $A374)*4)/E374</f>
        <v>9.781890284203569E-2</v>
      </c>
      <c r="AJ374" s="93">
        <f>(_xll.SNL.Clients.Office.Excel.Functions.SPG(AJ$2, "IQ_Common_div_declared", "FQ0", $A374)*4)/F374</f>
        <v>0.16545012165450121</v>
      </c>
      <c r="AK374" s="93">
        <f>(_xll.SNL.Clients.Office.Excel.Functions.SPG(AK$2, "IQ_Common_div_declared", "FQ0", $A374)*4)/G374</f>
        <v>0.10028929604628738</v>
      </c>
    </row>
    <row r="375" spans="1:37" x14ac:dyDescent="0.25">
      <c r="A375" s="66">
        <f t="shared" si="57"/>
        <v>45581</v>
      </c>
      <c r="B375" s="71">
        <v>21.57</v>
      </c>
      <c r="C375" s="71">
        <v>30.41</v>
      </c>
      <c r="D375" s="71">
        <v>15.35</v>
      </c>
      <c r="E375" s="71">
        <v>15.14</v>
      </c>
      <c r="F375" s="71">
        <v>8.34</v>
      </c>
      <c r="G375" s="71">
        <v>20.89</v>
      </c>
      <c r="H375" s="71"/>
      <c r="I375" s="71">
        <v>16.47</v>
      </c>
      <c r="J375" s="72">
        <v>3.9300000000000002E-2</v>
      </c>
      <c r="K375" s="72">
        <v>3.8399999999999997E-2</v>
      </c>
      <c r="L375" s="72">
        <v>3.6602337437281474E-2</v>
      </c>
      <c r="M375" s="72">
        <v>3.9300000000000002E-2</v>
      </c>
      <c r="N375" s="70">
        <f>_xll.SNL.Clients.Office.Excel.Functions.SPG(N$2, "SP_RATE_VALUE", $A375)/100</f>
        <v>3.8399999999999997E-2</v>
      </c>
      <c r="O375" s="72"/>
      <c r="P375" s="67">
        <f>_xll.SNL.Clients.Office.Excel.Functions.SPG(P$2, "IQ_BVPS", "FQ0", $A375)</f>
        <v>19.625</v>
      </c>
      <c r="Q375" s="67">
        <f>_xll.SNL.Clients.Office.Excel.Functions.SPG(Q$2, "IQ_BVPS", "FQ0", $A375)</f>
        <v>27.193000000000001</v>
      </c>
      <c r="R375" s="67">
        <f>_xll.SNL.Clients.Office.Excel.Functions.SPG(R$2, "IQ_BVPS", "FQ0", $A375)</f>
        <v>15.319000000000001</v>
      </c>
      <c r="S375" s="67">
        <f>_xll.SNL.Clients.Office.Excel.Functions.SPG(S$2, "IQ_BVPS", "FQ0", $A375)</f>
        <v>15.361000000000001</v>
      </c>
      <c r="T375" s="67">
        <f>_xll.SNL.Clients.Office.Excel.Functions.SPG(T$2, "IQ_BVPS", "FQ0", $A375)</f>
        <v>10.201000000000001</v>
      </c>
      <c r="U375" s="67">
        <f>_xll.SNL.Clients.Office.Excel.Functions.SPG(U$2, "IQ_BVPS", "FQ0", $A375)</f>
        <v>17.190999999999999</v>
      </c>
      <c r="V375" s="67"/>
      <c r="W375" s="66">
        <f t="shared" si="49"/>
        <v>45581</v>
      </c>
      <c r="X375" s="92">
        <f t="shared" si="50"/>
        <v>1.0991082802547771</v>
      </c>
      <c r="Y375" s="92">
        <f t="shared" si="51"/>
        <v>1.1183025043209649</v>
      </c>
      <c r="Z375" s="92">
        <f t="shared" si="52"/>
        <v>1.0020236307852992</v>
      </c>
      <c r="AA375" s="92">
        <f t="shared" si="53"/>
        <v>0.98561291582579258</v>
      </c>
      <c r="AB375" s="92">
        <f t="shared" si="54"/>
        <v>0.81756690520537201</v>
      </c>
      <c r="AC375" s="92">
        <f t="shared" si="55"/>
        <v>1.2151707288697575</v>
      </c>
      <c r="AD375" s="92"/>
      <c r="AE375" s="95">
        <f t="shared" si="56"/>
        <v>45581</v>
      </c>
      <c r="AF375" s="93">
        <f>(_xll.SNL.Clients.Office.Excel.Functions.SPG(AF$2, "IQ_Common_div_declared", "FQ0", $A375)*4)/B375</f>
        <v>8.9012517385257298E-2</v>
      </c>
      <c r="AG375" s="93">
        <f>(_xll.SNL.Clients.Office.Excel.Functions.SPG(AG$2, "IQ_Common_div_declared", "FQ0", $A375)*4)/C375</f>
        <v>0.10128247287076619</v>
      </c>
      <c r="AH375" s="93">
        <f>(_xll.SNL.Clients.Office.Excel.Functions.SPG(AH$2, "IQ_Common_div_declared", "FQ0", $A375)*4)/D375</f>
        <v>0.10162866449511401</v>
      </c>
      <c r="AI375" s="93">
        <f>(_xll.SNL.Clients.Office.Excel.Functions.SPG(AI$2, "IQ_Common_div_declared", "FQ0", $A375)*4)/E375</f>
        <v>9.7754293262879779E-2</v>
      </c>
      <c r="AJ375" s="93">
        <f>(_xll.SNL.Clients.Office.Excel.Functions.SPG(AJ$2, "IQ_Common_div_declared", "FQ0", $A375)*4)/F375</f>
        <v>0.16306954436450841</v>
      </c>
      <c r="AK375" s="93">
        <f>(_xll.SNL.Clients.Office.Excel.Functions.SPG(AK$2, "IQ_Common_div_declared", "FQ0", $A375)*4)/G375</f>
        <v>9.9569171852561034E-2</v>
      </c>
    </row>
    <row r="376" spans="1:37" x14ac:dyDescent="0.25">
      <c r="A376" s="66">
        <f t="shared" si="57"/>
        <v>45580</v>
      </c>
      <c r="B376" s="71">
        <v>21.41</v>
      </c>
      <c r="C376" s="71">
        <v>29.99</v>
      </c>
      <c r="D376" s="71">
        <v>15.24</v>
      </c>
      <c r="E376" s="71">
        <v>15</v>
      </c>
      <c r="F376" s="71">
        <v>8.2899999999999991</v>
      </c>
      <c r="G376" s="71">
        <v>20.62</v>
      </c>
      <c r="H376" s="71"/>
      <c r="I376" s="71">
        <v>16.3</v>
      </c>
      <c r="J376" s="72">
        <v>3.95E-2</v>
      </c>
      <c r="K376" s="72">
        <v>3.8599999999999995E-2</v>
      </c>
      <c r="L376" s="72">
        <v>3.6802336987687312E-2</v>
      </c>
      <c r="M376" s="72">
        <v>3.95E-2</v>
      </c>
      <c r="N376" s="70">
        <f>_xll.SNL.Clients.Office.Excel.Functions.SPG(N$2, "SP_RATE_VALUE", $A376)/100</f>
        <v>3.8599999999999995E-2</v>
      </c>
      <c r="O376" s="72"/>
      <c r="P376" s="67">
        <f>_xll.SNL.Clients.Office.Excel.Functions.SPG(P$2, "IQ_BVPS", "FQ0", $A376)</f>
        <v>19.625</v>
      </c>
      <c r="Q376" s="67">
        <f>_xll.SNL.Clients.Office.Excel.Functions.SPG(Q$2, "IQ_BVPS", "FQ0", $A376)</f>
        <v>27.193000000000001</v>
      </c>
      <c r="R376" s="67">
        <f>_xll.SNL.Clients.Office.Excel.Functions.SPG(R$2, "IQ_BVPS", "FQ0", $A376)</f>
        <v>15.319000000000001</v>
      </c>
      <c r="S376" s="67">
        <f>_xll.SNL.Clients.Office.Excel.Functions.SPG(S$2, "IQ_BVPS", "FQ0", $A376)</f>
        <v>15.361000000000001</v>
      </c>
      <c r="T376" s="67">
        <f>_xll.SNL.Clients.Office.Excel.Functions.SPG(T$2, "IQ_BVPS", "FQ0", $A376)</f>
        <v>10.201000000000001</v>
      </c>
      <c r="U376" s="67">
        <f>_xll.SNL.Clients.Office.Excel.Functions.SPG(U$2, "IQ_BVPS", "FQ0", $A376)</f>
        <v>17.190999999999999</v>
      </c>
      <c r="V376" s="67"/>
      <c r="W376" s="66">
        <f t="shared" si="49"/>
        <v>45580</v>
      </c>
      <c r="X376" s="92">
        <f t="shared" si="50"/>
        <v>1.0909554140127389</v>
      </c>
      <c r="Y376" s="92">
        <f t="shared" si="51"/>
        <v>1.1028573529952561</v>
      </c>
      <c r="Z376" s="92">
        <f t="shared" si="52"/>
        <v>0.99484300541810822</v>
      </c>
      <c r="AA376" s="92">
        <f t="shared" si="53"/>
        <v>0.97649892585118148</v>
      </c>
      <c r="AB376" s="92">
        <f t="shared" si="54"/>
        <v>0.81266542495833727</v>
      </c>
      <c r="AC376" s="92">
        <f t="shared" si="55"/>
        <v>1.199464836251527</v>
      </c>
      <c r="AD376" s="92"/>
      <c r="AE376" s="95">
        <f t="shared" si="56"/>
        <v>45580</v>
      </c>
      <c r="AF376" s="93">
        <f>(_xll.SNL.Clients.Office.Excel.Functions.SPG(AF$2, "IQ_Common_div_declared", "FQ0", $A376)*4)/B376</f>
        <v>8.9677720691265755E-2</v>
      </c>
      <c r="AG376" s="93">
        <f>(_xll.SNL.Clients.Office.Excel.Functions.SPG(AG$2, "IQ_Common_div_declared", "FQ0", $A376)*4)/C376</f>
        <v>0.10270090030010004</v>
      </c>
      <c r="AH376" s="93">
        <f>(_xll.SNL.Clients.Office.Excel.Functions.SPG(AH$2, "IQ_Common_div_declared", "FQ0", $A376)*4)/D376</f>
        <v>0.10236220472440945</v>
      </c>
      <c r="AI376" s="93">
        <f>(_xll.SNL.Clients.Office.Excel.Functions.SPG(AI$2, "IQ_Common_div_declared", "FQ0", $A376)*4)/E376</f>
        <v>9.8666666666666666E-2</v>
      </c>
      <c r="AJ376" s="93">
        <f>(_xll.SNL.Clients.Office.Excel.Functions.SPG(AJ$2, "IQ_Common_div_declared", "FQ0", $A376)*4)/F376</f>
        <v>0.16405307599517494</v>
      </c>
      <c r="AK376" s="93">
        <f>(_xll.SNL.Clients.Office.Excel.Functions.SPG(AK$2, "IQ_Common_div_declared", "FQ0", $A376)*4)/G376</f>
        <v>0.1008729388942774</v>
      </c>
    </row>
    <row r="377" spans="1:37" x14ac:dyDescent="0.25">
      <c r="A377" s="66">
        <f t="shared" si="57"/>
        <v>45579</v>
      </c>
      <c r="B377" s="71">
        <v>21.38</v>
      </c>
      <c r="C377" s="71">
        <v>29.83</v>
      </c>
      <c r="D377" s="71">
        <v>15.15</v>
      </c>
      <c r="E377" s="71">
        <v>14.98</v>
      </c>
      <c r="F377" s="71">
        <v>8.3000000000000007</v>
      </c>
      <c r="G377" s="71">
        <v>20.64</v>
      </c>
      <c r="H377" s="71"/>
      <c r="I377" s="71">
        <v>16.27</v>
      </c>
      <c r="J377" s="72">
        <v>3.95E-2</v>
      </c>
      <c r="K377" s="72">
        <v>3.85E-2</v>
      </c>
      <c r="L377" s="72">
        <v>3.6502885077439817E-2</v>
      </c>
      <c r="M377" s="72" t="e">
        <v>#VALUE!</v>
      </c>
      <c r="N377" s="70" t="e">
        <f>_xll.SNL.Clients.Office.Excel.Functions.SPG(N$2, "SP_RATE_VALUE", $A377)/100</f>
        <v>#VALUE!</v>
      </c>
      <c r="O377" s="72"/>
      <c r="P377" s="67">
        <f>_xll.SNL.Clients.Office.Excel.Functions.SPG(P$2, "IQ_BVPS", "FQ0", $A377)</f>
        <v>19.625</v>
      </c>
      <c r="Q377" s="67">
        <f>_xll.SNL.Clients.Office.Excel.Functions.SPG(Q$2, "IQ_BVPS", "FQ0", $A377)</f>
        <v>27.193000000000001</v>
      </c>
      <c r="R377" s="67">
        <f>_xll.SNL.Clients.Office.Excel.Functions.SPG(R$2, "IQ_BVPS", "FQ0", $A377)</f>
        <v>15.319000000000001</v>
      </c>
      <c r="S377" s="67">
        <f>_xll.SNL.Clients.Office.Excel.Functions.SPG(S$2, "IQ_BVPS", "FQ0", $A377)</f>
        <v>15.361000000000001</v>
      </c>
      <c r="T377" s="67">
        <f>_xll.SNL.Clients.Office.Excel.Functions.SPG(T$2, "IQ_BVPS", "FQ0", $A377)</f>
        <v>10.201000000000001</v>
      </c>
      <c r="U377" s="67">
        <f>_xll.SNL.Clients.Office.Excel.Functions.SPG(U$2, "IQ_BVPS", "FQ0", $A377)</f>
        <v>17.190999999999999</v>
      </c>
      <c r="V377" s="67"/>
      <c r="W377" s="66">
        <f t="shared" si="49"/>
        <v>45579</v>
      </c>
      <c r="X377" s="92">
        <f t="shared" si="50"/>
        <v>1.0894267515923566</v>
      </c>
      <c r="Y377" s="92">
        <f t="shared" si="51"/>
        <v>1.0969734858235574</v>
      </c>
      <c r="Z377" s="92">
        <f t="shared" si="52"/>
        <v>0.9889679482994973</v>
      </c>
      <c r="AA377" s="92">
        <f t="shared" si="53"/>
        <v>0.97519692728337992</v>
      </c>
      <c r="AB377" s="92">
        <f t="shared" si="54"/>
        <v>0.81364572100774435</v>
      </c>
      <c r="AC377" s="92">
        <f t="shared" si="55"/>
        <v>1.2006282357047293</v>
      </c>
      <c r="AD377" s="92"/>
      <c r="AE377" s="95">
        <f t="shared" si="56"/>
        <v>45579</v>
      </c>
      <c r="AF377" s="93">
        <f>(_xll.SNL.Clients.Office.Excel.Functions.SPG(AF$2, "IQ_Common_div_declared", "FQ0", $A377)*4)/B377</f>
        <v>8.9803554724041154E-2</v>
      </c>
      <c r="AG377" s="93">
        <f>(_xll.SNL.Clients.Office.Excel.Functions.SPG(AG$2, "IQ_Common_div_declared", "FQ0", $A377)*4)/C377</f>
        <v>0.10325175997318137</v>
      </c>
      <c r="AH377" s="93">
        <f>(_xll.SNL.Clients.Office.Excel.Functions.SPG(AH$2, "IQ_Common_div_declared", "FQ0", $A377)*4)/D377</f>
        <v>0.10297029702970296</v>
      </c>
      <c r="AI377" s="93">
        <f>(_xll.SNL.Clients.Office.Excel.Functions.SPG(AI$2, "IQ_Common_div_declared", "FQ0", $A377)*4)/E377</f>
        <v>9.8798397863818416E-2</v>
      </c>
      <c r="AJ377" s="93">
        <f>(_xll.SNL.Clients.Office.Excel.Functions.SPG(AJ$2, "IQ_Common_div_declared", "FQ0", $A377)*4)/F377</f>
        <v>0.16385542168674699</v>
      </c>
      <c r="AK377" s="93">
        <f>(_xll.SNL.Clients.Office.Excel.Functions.SPG(AK$2, "IQ_Common_div_declared", "FQ0", $A377)*4)/G377</f>
        <v>0.10077519379844961</v>
      </c>
    </row>
    <row r="378" spans="1:37" x14ac:dyDescent="0.25">
      <c r="A378" s="66">
        <f t="shared" si="57"/>
        <v>45576</v>
      </c>
      <c r="B378" s="71">
        <v>21.32</v>
      </c>
      <c r="C378" s="71">
        <v>29.75</v>
      </c>
      <c r="D378" s="71">
        <v>15.09</v>
      </c>
      <c r="E378" s="71">
        <v>14.85</v>
      </c>
      <c r="F378" s="71">
        <v>8.1999999999999993</v>
      </c>
      <c r="G378" s="71">
        <v>20.5</v>
      </c>
      <c r="H378" s="71"/>
      <c r="I378" s="71">
        <v>16.21</v>
      </c>
      <c r="J378" s="72">
        <v>3.95E-2</v>
      </c>
      <c r="K378" s="72">
        <v>3.85E-2</v>
      </c>
      <c r="L378" s="72">
        <v>3.6502885077439817E-2</v>
      </c>
      <c r="M378" s="72">
        <v>3.95E-2</v>
      </c>
      <c r="N378" s="70">
        <f>_xll.SNL.Clients.Office.Excel.Functions.SPG(N$2, "SP_RATE_VALUE", $A378)/100</f>
        <v>3.85E-2</v>
      </c>
      <c r="O378" s="72"/>
      <c r="P378" s="67">
        <f>_xll.SNL.Clients.Office.Excel.Functions.SPG(P$2, "IQ_BVPS", "FQ0", $A378)</f>
        <v>19.625</v>
      </c>
      <c r="Q378" s="67">
        <f>_xll.SNL.Clients.Office.Excel.Functions.SPG(Q$2, "IQ_BVPS", "FQ0", $A378)</f>
        <v>27.193000000000001</v>
      </c>
      <c r="R378" s="67">
        <f>_xll.SNL.Clients.Office.Excel.Functions.SPG(R$2, "IQ_BVPS", "FQ0", $A378)</f>
        <v>15.319000000000001</v>
      </c>
      <c r="S378" s="67">
        <f>_xll.SNL.Clients.Office.Excel.Functions.SPG(S$2, "IQ_BVPS", "FQ0", $A378)</f>
        <v>15.361000000000001</v>
      </c>
      <c r="T378" s="67">
        <f>_xll.SNL.Clients.Office.Excel.Functions.SPG(T$2, "IQ_BVPS", "FQ0", $A378)</f>
        <v>10.201000000000001</v>
      </c>
      <c r="U378" s="67">
        <f>_xll.SNL.Clients.Office.Excel.Functions.SPG(U$2, "IQ_BVPS", "FQ0", $A378)</f>
        <v>17.190999999999999</v>
      </c>
      <c r="V378" s="67"/>
      <c r="W378" s="66">
        <f t="shared" si="49"/>
        <v>45576</v>
      </c>
      <c r="X378" s="92">
        <f t="shared" si="50"/>
        <v>1.0863694267515924</v>
      </c>
      <c r="Y378" s="92">
        <f t="shared" si="51"/>
        <v>1.0940315522377082</v>
      </c>
      <c r="Z378" s="92">
        <f t="shared" si="52"/>
        <v>0.98505124355375673</v>
      </c>
      <c r="AA378" s="92">
        <f t="shared" si="53"/>
        <v>0.96673393659266971</v>
      </c>
      <c r="AB378" s="92">
        <f t="shared" si="54"/>
        <v>0.80384276051367498</v>
      </c>
      <c r="AC378" s="92">
        <f t="shared" si="55"/>
        <v>1.1924844395323135</v>
      </c>
      <c r="AD378" s="92"/>
      <c r="AE378" s="95">
        <f t="shared" si="56"/>
        <v>45576</v>
      </c>
      <c r="AF378" s="93">
        <f>(_xll.SNL.Clients.Office.Excel.Functions.SPG(AF$2, "IQ_Common_div_declared", "FQ0", $A378)*4)/B378</f>
        <v>9.0056285178236398E-2</v>
      </c>
      <c r="AG378" s="93">
        <f>(_xll.SNL.Clients.Office.Excel.Functions.SPG(AG$2, "IQ_Common_div_declared", "FQ0", $A378)*4)/C378</f>
        <v>0.10352941176470588</v>
      </c>
      <c r="AH378" s="93">
        <f>(_xll.SNL.Clients.Office.Excel.Functions.SPG(AH$2, "IQ_Common_div_declared", "FQ0", $A378)*4)/D378</f>
        <v>0.10337972166998012</v>
      </c>
      <c r="AI378" s="93">
        <f>(_xll.SNL.Clients.Office.Excel.Functions.SPG(AI$2, "IQ_Common_div_declared", "FQ0", $A378)*4)/E378</f>
        <v>9.9663299663299662E-2</v>
      </c>
      <c r="AJ378" s="93">
        <f>(_xll.SNL.Clients.Office.Excel.Functions.SPG(AJ$2, "IQ_Common_div_declared", "FQ0", $A378)*4)/F378</f>
        <v>0.1658536585365854</v>
      </c>
      <c r="AK378" s="93">
        <f>(_xll.SNL.Clients.Office.Excel.Functions.SPG(AK$2, "IQ_Common_div_declared", "FQ0", $A378)*4)/G378</f>
        <v>0.10146341463414635</v>
      </c>
    </row>
    <row r="379" spans="1:37" x14ac:dyDescent="0.25">
      <c r="A379" s="66">
        <f t="shared" si="57"/>
        <v>45575</v>
      </c>
      <c r="B379" s="71">
        <v>21.13</v>
      </c>
      <c r="C379" s="71">
        <v>29.63</v>
      </c>
      <c r="D379" s="71">
        <v>15.06</v>
      </c>
      <c r="E379" s="71">
        <v>14.9</v>
      </c>
      <c r="F379" s="71">
        <v>8.2200000000000006</v>
      </c>
      <c r="G379" s="71">
        <v>20.41</v>
      </c>
      <c r="H379" s="71"/>
      <c r="I379" s="71">
        <v>16.190000000000001</v>
      </c>
      <c r="J379" s="72">
        <v>3.9800000000000002E-2</v>
      </c>
      <c r="K379" s="72">
        <v>3.8800000000000001E-2</v>
      </c>
      <c r="L379" s="72">
        <v>3.6802884245312972E-2</v>
      </c>
      <c r="M379" s="72">
        <v>3.9800000000000002E-2</v>
      </c>
      <c r="N379" s="70">
        <f>_xll.SNL.Clients.Office.Excel.Functions.SPG(N$2, "SP_RATE_VALUE", $A379)/100</f>
        <v>3.8800000000000001E-2</v>
      </c>
      <c r="O379" s="72"/>
      <c r="P379" s="67">
        <f>_xll.SNL.Clients.Office.Excel.Functions.SPG(P$2, "IQ_BVPS", "FQ0", $A379)</f>
        <v>19.625</v>
      </c>
      <c r="Q379" s="67">
        <f>_xll.SNL.Clients.Office.Excel.Functions.SPG(Q$2, "IQ_BVPS", "FQ0", $A379)</f>
        <v>27.193000000000001</v>
      </c>
      <c r="R379" s="67">
        <f>_xll.SNL.Clients.Office.Excel.Functions.SPG(R$2, "IQ_BVPS", "FQ0", $A379)</f>
        <v>15.319000000000001</v>
      </c>
      <c r="S379" s="67">
        <f>_xll.SNL.Clients.Office.Excel.Functions.SPG(S$2, "IQ_BVPS", "FQ0", $A379)</f>
        <v>15.361000000000001</v>
      </c>
      <c r="T379" s="67">
        <f>_xll.SNL.Clients.Office.Excel.Functions.SPG(T$2, "IQ_BVPS", "FQ0", $A379)</f>
        <v>10.201000000000001</v>
      </c>
      <c r="U379" s="67">
        <f>_xll.SNL.Clients.Office.Excel.Functions.SPG(U$2, "IQ_BVPS", "FQ0", $A379)</f>
        <v>17.190999999999999</v>
      </c>
      <c r="V379" s="67"/>
      <c r="W379" s="66">
        <f t="shared" si="49"/>
        <v>45575</v>
      </c>
      <c r="X379" s="92">
        <f t="shared" si="50"/>
        <v>1.0766878980891719</v>
      </c>
      <c r="Y379" s="92">
        <f t="shared" si="51"/>
        <v>1.0896186518589341</v>
      </c>
      <c r="Z379" s="92">
        <f t="shared" si="52"/>
        <v>0.9830928911808865</v>
      </c>
      <c r="AA379" s="92">
        <f t="shared" si="53"/>
        <v>0.9699889330121737</v>
      </c>
      <c r="AB379" s="92">
        <f t="shared" si="54"/>
        <v>0.80580335261248903</v>
      </c>
      <c r="AC379" s="92">
        <f t="shared" si="55"/>
        <v>1.1872491419929034</v>
      </c>
      <c r="AD379" s="92"/>
      <c r="AE379" s="95">
        <f t="shared" si="56"/>
        <v>45575</v>
      </c>
      <c r="AF379" s="93">
        <f>(_xll.SNL.Clients.Office.Excel.Functions.SPG(AF$2, "IQ_Common_div_declared", "FQ0", $A379)*4)/B379</f>
        <v>9.0866067203028866E-2</v>
      </c>
      <c r="AG379" s="93">
        <f>(_xll.SNL.Clients.Office.Excel.Functions.SPG(AG$2, "IQ_Common_div_declared", "FQ0", $A379)*4)/C379</f>
        <v>0.103948700641242</v>
      </c>
      <c r="AH379" s="93">
        <f>(_xll.SNL.Clients.Office.Excel.Functions.SPG(AH$2, "IQ_Common_div_declared", "FQ0", $A379)*4)/D379</f>
        <v>0.10358565737051793</v>
      </c>
      <c r="AI379" s="93">
        <f>(_xll.SNL.Clients.Office.Excel.Functions.SPG(AI$2, "IQ_Common_div_declared", "FQ0", $A379)*4)/E379</f>
        <v>9.9328859060402674E-2</v>
      </c>
      <c r="AJ379" s="93">
        <f>(_xll.SNL.Clients.Office.Excel.Functions.SPG(AJ$2, "IQ_Common_div_declared", "FQ0", $A379)*4)/F379</f>
        <v>0.16545012165450121</v>
      </c>
      <c r="AK379" s="93">
        <f>(_xll.SNL.Clients.Office.Excel.Functions.SPG(AK$2, "IQ_Common_div_declared", "FQ0", $A379)*4)/G379</f>
        <v>0.10191082802547771</v>
      </c>
    </row>
    <row r="380" spans="1:37" x14ac:dyDescent="0.25">
      <c r="A380" s="66">
        <f t="shared" si="57"/>
        <v>45574</v>
      </c>
      <c r="B380" s="71">
        <v>21.01</v>
      </c>
      <c r="C380" s="71">
        <v>29.4</v>
      </c>
      <c r="D380" s="71">
        <v>15.07</v>
      </c>
      <c r="E380" s="71">
        <v>14.79</v>
      </c>
      <c r="F380" s="71">
        <v>8.18</v>
      </c>
      <c r="G380" s="71">
        <v>20.309999999999999</v>
      </c>
      <c r="H380" s="71"/>
      <c r="I380" s="71">
        <v>16.12</v>
      </c>
      <c r="J380" s="72">
        <v>3.9900000000000005E-2</v>
      </c>
      <c r="K380" s="72">
        <v>3.8900000000000004E-2</v>
      </c>
      <c r="L380" s="72">
        <v>3.6902883968043865E-2</v>
      </c>
      <c r="M380" s="72">
        <v>3.9900000000000005E-2</v>
      </c>
      <c r="N380" s="70">
        <f>_xll.SNL.Clients.Office.Excel.Functions.SPG(N$2, "SP_RATE_VALUE", $A380)/100</f>
        <v>3.8900000000000004E-2</v>
      </c>
      <c r="O380" s="72"/>
      <c r="P380" s="67">
        <f>_xll.SNL.Clients.Office.Excel.Functions.SPG(P$2, "IQ_BVPS", "FQ0", $A380)</f>
        <v>19.625</v>
      </c>
      <c r="Q380" s="67">
        <f>_xll.SNL.Clients.Office.Excel.Functions.SPG(Q$2, "IQ_BVPS", "FQ0", $A380)</f>
        <v>27.193000000000001</v>
      </c>
      <c r="R380" s="67">
        <f>_xll.SNL.Clients.Office.Excel.Functions.SPG(R$2, "IQ_BVPS", "FQ0", $A380)</f>
        <v>15.319000000000001</v>
      </c>
      <c r="S380" s="67">
        <f>_xll.SNL.Clients.Office.Excel.Functions.SPG(S$2, "IQ_BVPS", "FQ0", $A380)</f>
        <v>15.361000000000001</v>
      </c>
      <c r="T380" s="67">
        <f>_xll.SNL.Clients.Office.Excel.Functions.SPG(T$2, "IQ_BVPS", "FQ0", $A380)</f>
        <v>10.201000000000001</v>
      </c>
      <c r="U380" s="67">
        <f>_xll.SNL.Clients.Office.Excel.Functions.SPG(U$2, "IQ_BVPS", "FQ0", $A380)</f>
        <v>17.190999999999999</v>
      </c>
      <c r="V380" s="67"/>
      <c r="W380" s="66">
        <f t="shared" si="49"/>
        <v>45574</v>
      </c>
      <c r="X380" s="92">
        <f t="shared" si="50"/>
        <v>1.0705732484076433</v>
      </c>
      <c r="Y380" s="92">
        <f t="shared" si="51"/>
        <v>1.0811605927996175</v>
      </c>
      <c r="Z380" s="92">
        <f t="shared" si="52"/>
        <v>0.98374567530517654</v>
      </c>
      <c r="AA380" s="92">
        <f t="shared" si="53"/>
        <v>0.96282794088926493</v>
      </c>
      <c r="AB380" s="92">
        <f t="shared" si="54"/>
        <v>0.80188216841486126</v>
      </c>
      <c r="AC380" s="92">
        <f t="shared" si="55"/>
        <v>1.1814321447268921</v>
      </c>
      <c r="AD380" s="92"/>
      <c r="AE380" s="95">
        <f t="shared" si="56"/>
        <v>45574</v>
      </c>
      <c r="AF380" s="93">
        <f>(_xll.SNL.Clients.Office.Excel.Functions.SPG(AF$2, "IQ_Common_div_declared", "FQ0", $A380)*4)/B380</f>
        <v>9.1385054735840063E-2</v>
      </c>
      <c r="AG380" s="93">
        <f>(_xll.SNL.Clients.Office.Excel.Functions.SPG(AG$2, "IQ_Common_div_declared", "FQ0", $A380)*4)/C380</f>
        <v>0.10476190476190476</v>
      </c>
      <c r="AH380" s="93">
        <f>(_xll.SNL.Clients.Office.Excel.Functions.SPG(AH$2, "IQ_Common_div_declared", "FQ0", $A380)*4)/D380</f>
        <v>0.10351692103516921</v>
      </c>
      <c r="AI380" s="93">
        <f>(_xll.SNL.Clients.Office.Excel.Functions.SPG(AI$2, "IQ_Common_div_declared", "FQ0", $A380)*4)/E380</f>
        <v>0.10006761325219743</v>
      </c>
      <c r="AJ380" s="93">
        <f>(_xll.SNL.Clients.Office.Excel.Functions.SPG(AJ$2, "IQ_Common_div_declared", "FQ0", $A380)*4)/F380</f>
        <v>0.1662591687041565</v>
      </c>
      <c r="AK380" s="93">
        <f>(_xll.SNL.Clients.Office.Excel.Functions.SPG(AK$2, "IQ_Common_div_declared", "FQ0", $A380)*4)/G380</f>
        <v>0.10241260462826195</v>
      </c>
    </row>
    <row r="381" spans="1:37" x14ac:dyDescent="0.25">
      <c r="A381" s="66">
        <f t="shared" si="57"/>
        <v>45573</v>
      </c>
      <c r="B381" s="71">
        <v>21.01</v>
      </c>
      <c r="C381" s="71">
        <v>29.78</v>
      </c>
      <c r="D381" s="71">
        <v>15.17</v>
      </c>
      <c r="E381" s="71">
        <v>14.85</v>
      </c>
      <c r="F381" s="71">
        <v>8.07</v>
      </c>
      <c r="G381" s="71">
        <v>20.46</v>
      </c>
      <c r="H381" s="71"/>
      <c r="I381" s="71">
        <v>16.14</v>
      </c>
      <c r="J381" s="72">
        <v>3.9800000000000002E-2</v>
      </c>
      <c r="K381" s="72">
        <v>3.8599999999999995E-2</v>
      </c>
      <c r="L381" s="72">
        <v>3.6204153046876186E-2</v>
      </c>
      <c r="M381" s="72">
        <v>3.9800000000000002E-2</v>
      </c>
      <c r="N381" s="70">
        <f>_xll.SNL.Clients.Office.Excel.Functions.SPG(N$2, "SP_RATE_VALUE", $A381)/100</f>
        <v>3.8599999999999995E-2</v>
      </c>
      <c r="O381" s="72"/>
      <c r="P381" s="67">
        <f>_xll.SNL.Clients.Office.Excel.Functions.SPG(P$2, "IQ_BVPS", "FQ0", $A381)</f>
        <v>19.625</v>
      </c>
      <c r="Q381" s="67">
        <f>_xll.SNL.Clients.Office.Excel.Functions.SPG(Q$2, "IQ_BVPS", "FQ0", $A381)</f>
        <v>27.193000000000001</v>
      </c>
      <c r="R381" s="67">
        <f>_xll.SNL.Clients.Office.Excel.Functions.SPG(R$2, "IQ_BVPS", "FQ0", $A381)</f>
        <v>15.319000000000001</v>
      </c>
      <c r="S381" s="67">
        <f>_xll.SNL.Clients.Office.Excel.Functions.SPG(S$2, "IQ_BVPS", "FQ0", $A381)</f>
        <v>15.361000000000001</v>
      </c>
      <c r="T381" s="67">
        <f>_xll.SNL.Clients.Office.Excel.Functions.SPG(T$2, "IQ_BVPS", "FQ0", $A381)</f>
        <v>10.201000000000001</v>
      </c>
      <c r="U381" s="67">
        <f>_xll.SNL.Clients.Office.Excel.Functions.SPG(U$2, "IQ_BVPS", "FQ0", $A381)</f>
        <v>17.190999999999999</v>
      </c>
      <c r="V381" s="67"/>
      <c r="W381" s="66">
        <f t="shared" si="49"/>
        <v>45573</v>
      </c>
      <c r="X381" s="92">
        <f t="shared" si="50"/>
        <v>1.0705732484076433</v>
      </c>
      <c r="Y381" s="92">
        <f t="shared" si="51"/>
        <v>1.0951347773324016</v>
      </c>
      <c r="Z381" s="92">
        <f t="shared" si="52"/>
        <v>0.99027351654807749</v>
      </c>
      <c r="AA381" s="92">
        <f t="shared" si="53"/>
        <v>0.96673393659266971</v>
      </c>
      <c r="AB381" s="92">
        <f t="shared" si="54"/>
        <v>0.79109891187138515</v>
      </c>
      <c r="AC381" s="92">
        <f t="shared" si="55"/>
        <v>1.1901576406259091</v>
      </c>
      <c r="AD381" s="92"/>
      <c r="AE381" s="95">
        <f t="shared" si="56"/>
        <v>45573</v>
      </c>
      <c r="AF381" s="93">
        <f>(_xll.SNL.Clients.Office.Excel.Functions.SPG(AF$2, "IQ_Common_div_declared", "FQ0", $A381)*4)/B381</f>
        <v>9.1385054735840063E-2</v>
      </c>
      <c r="AG381" s="93">
        <f>(_xll.SNL.Clients.Office.Excel.Functions.SPG(AG$2, "IQ_Common_div_declared", "FQ0", $A381)*4)/C381</f>
        <v>0.10342511752854265</v>
      </c>
      <c r="AH381" s="93">
        <f>(_xll.SNL.Clients.Office.Excel.Functions.SPG(AH$2, "IQ_Common_div_declared", "FQ0", $A381)*4)/D381</f>
        <v>0.10283454185893211</v>
      </c>
      <c r="AI381" s="93">
        <f>(_xll.SNL.Clients.Office.Excel.Functions.SPG(AI$2, "IQ_Common_div_declared", "FQ0", $A381)*4)/E381</f>
        <v>9.9663299663299662E-2</v>
      </c>
      <c r="AJ381" s="93">
        <f>(_xll.SNL.Clients.Office.Excel.Functions.SPG(AJ$2, "IQ_Common_div_declared", "FQ0", $A381)*4)/F381</f>
        <v>0.16852540272614622</v>
      </c>
      <c r="AK381" s="93">
        <f>(_xll.SNL.Clients.Office.Excel.Functions.SPG(AK$2, "IQ_Common_div_declared", "FQ0", $A381)*4)/G381</f>
        <v>0.10166177908113391</v>
      </c>
    </row>
    <row r="382" spans="1:37" x14ac:dyDescent="0.25">
      <c r="A382" s="66">
        <f t="shared" si="57"/>
        <v>45572</v>
      </c>
      <c r="B382" s="71">
        <v>21.02</v>
      </c>
      <c r="C382" s="71">
        <v>29.69</v>
      </c>
      <c r="D382" s="71">
        <v>15.18</v>
      </c>
      <c r="E382" s="71">
        <v>14.83</v>
      </c>
      <c r="F382" s="71">
        <v>8.25</v>
      </c>
      <c r="G382" s="71">
        <v>20.46</v>
      </c>
      <c r="H382" s="71"/>
      <c r="I382" s="71">
        <v>16.149999999999999</v>
      </c>
      <c r="J382" s="72">
        <v>3.9900000000000005E-2</v>
      </c>
      <c r="K382" s="72">
        <v>3.8900000000000004E-2</v>
      </c>
      <c r="L382" s="72">
        <v>3.6902883968043865E-2</v>
      </c>
      <c r="M382" s="72">
        <v>3.9900000000000005E-2</v>
      </c>
      <c r="N382" s="70">
        <f>_xll.SNL.Clients.Office.Excel.Functions.SPG(N$2, "SP_RATE_VALUE", $A382)/100</f>
        <v>3.8900000000000004E-2</v>
      </c>
      <c r="O382" s="72"/>
      <c r="P382" s="67">
        <f>_xll.SNL.Clients.Office.Excel.Functions.SPG(P$2, "IQ_BVPS", "FQ0", $A382)</f>
        <v>19.625</v>
      </c>
      <c r="Q382" s="67">
        <f>_xll.SNL.Clients.Office.Excel.Functions.SPG(Q$2, "IQ_BVPS", "FQ0", $A382)</f>
        <v>27.193000000000001</v>
      </c>
      <c r="R382" s="67">
        <f>_xll.SNL.Clients.Office.Excel.Functions.SPG(R$2, "IQ_BVPS", "FQ0", $A382)</f>
        <v>15.319000000000001</v>
      </c>
      <c r="S382" s="67">
        <f>_xll.SNL.Clients.Office.Excel.Functions.SPG(S$2, "IQ_BVPS", "FQ0", $A382)</f>
        <v>15.361000000000001</v>
      </c>
      <c r="T382" s="67">
        <f>_xll.SNL.Clients.Office.Excel.Functions.SPG(T$2, "IQ_BVPS", "FQ0", $A382)</f>
        <v>10.201000000000001</v>
      </c>
      <c r="U382" s="67">
        <f>_xll.SNL.Clients.Office.Excel.Functions.SPG(U$2, "IQ_BVPS", "FQ0", $A382)</f>
        <v>17.190999999999999</v>
      </c>
      <c r="V382" s="67"/>
      <c r="W382" s="66">
        <f t="shared" si="49"/>
        <v>45572</v>
      </c>
      <c r="X382" s="92">
        <f t="shared" si="50"/>
        <v>1.0710828025477708</v>
      </c>
      <c r="Y382" s="92">
        <f t="shared" si="51"/>
        <v>1.0918251020483212</v>
      </c>
      <c r="Z382" s="92">
        <f t="shared" si="52"/>
        <v>0.99092630067236753</v>
      </c>
      <c r="AA382" s="92">
        <f t="shared" si="53"/>
        <v>0.96543193802486815</v>
      </c>
      <c r="AB382" s="92">
        <f t="shared" si="54"/>
        <v>0.80874424076070972</v>
      </c>
      <c r="AC382" s="92">
        <f t="shared" si="55"/>
        <v>1.1901576406259091</v>
      </c>
      <c r="AD382" s="92"/>
      <c r="AE382" s="95">
        <f t="shared" si="56"/>
        <v>45572</v>
      </c>
      <c r="AF382" s="93">
        <f>(_xll.SNL.Clients.Office.Excel.Functions.SPG(AF$2, "IQ_Common_div_declared", "FQ0", $A382)*4)/B382</f>
        <v>9.1341579448144625E-2</v>
      </c>
      <c r="AG382" s="93">
        <f>(_xll.SNL.Clients.Office.Excel.Functions.SPG(AG$2, "IQ_Common_div_declared", "FQ0", $A382)*4)/C382</f>
        <v>0.10373863253620748</v>
      </c>
      <c r="AH382" s="93">
        <f>(_xll.SNL.Clients.Office.Excel.Functions.SPG(AH$2, "IQ_Common_div_declared", "FQ0", $A382)*4)/D382</f>
        <v>0.10276679841897234</v>
      </c>
      <c r="AI382" s="93">
        <f>(_xll.SNL.Clients.Office.Excel.Functions.SPG(AI$2, "IQ_Common_div_declared", "FQ0", $A382)*4)/E382</f>
        <v>9.9797707349966278E-2</v>
      </c>
      <c r="AJ382" s="93">
        <f>(_xll.SNL.Clients.Office.Excel.Functions.SPG(AJ$2, "IQ_Common_div_declared", "FQ0", $A382)*4)/F382</f>
        <v>0.16484848484848486</v>
      </c>
      <c r="AK382" s="93">
        <f>(_xll.SNL.Clients.Office.Excel.Functions.SPG(AK$2, "IQ_Common_div_declared", "FQ0", $A382)*4)/G382</f>
        <v>0.10166177908113391</v>
      </c>
    </row>
    <row r="383" spans="1:37" x14ac:dyDescent="0.25">
      <c r="A383" s="66">
        <f t="shared" si="57"/>
        <v>45569</v>
      </c>
      <c r="B383" s="71">
        <v>21.05</v>
      </c>
      <c r="C383" s="71">
        <v>29.82</v>
      </c>
      <c r="D383" s="71">
        <v>15.17</v>
      </c>
      <c r="E383" s="71">
        <v>14.81</v>
      </c>
      <c r="F383" s="71">
        <v>8.2200000000000006</v>
      </c>
      <c r="G383" s="71">
        <v>20.52</v>
      </c>
      <c r="H383" s="71"/>
      <c r="I383" s="71">
        <v>16.23</v>
      </c>
      <c r="J383" s="72">
        <v>3.9300000000000002E-2</v>
      </c>
      <c r="K383" s="72">
        <v>3.8399999999999997E-2</v>
      </c>
      <c r="L383" s="72">
        <v>3.6602337437281474E-2</v>
      </c>
      <c r="M383" s="72">
        <v>3.9300000000000002E-2</v>
      </c>
      <c r="N383" s="70">
        <f>_xll.SNL.Clients.Office.Excel.Functions.SPG(N$2, "SP_RATE_VALUE", $A383)/100</f>
        <v>3.8399999999999997E-2</v>
      </c>
      <c r="O383" s="72"/>
      <c r="P383" s="67">
        <f>_xll.SNL.Clients.Office.Excel.Functions.SPG(P$2, "IQ_BVPS", "FQ0", $A383)</f>
        <v>19.625</v>
      </c>
      <c r="Q383" s="67">
        <f>_xll.SNL.Clients.Office.Excel.Functions.SPG(Q$2, "IQ_BVPS", "FQ0", $A383)</f>
        <v>27.193000000000001</v>
      </c>
      <c r="R383" s="67">
        <f>_xll.SNL.Clients.Office.Excel.Functions.SPG(R$2, "IQ_BVPS", "FQ0", $A383)</f>
        <v>15.319000000000001</v>
      </c>
      <c r="S383" s="67">
        <f>_xll.SNL.Clients.Office.Excel.Functions.SPG(S$2, "IQ_BVPS", "FQ0", $A383)</f>
        <v>15.361000000000001</v>
      </c>
      <c r="T383" s="67">
        <f>_xll.SNL.Clients.Office.Excel.Functions.SPG(T$2, "IQ_BVPS", "FQ0", $A383)</f>
        <v>10.201000000000001</v>
      </c>
      <c r="U383" s="67">
        <f>_xll.SNL.Clients.Office.Excel.Functions.SPG(U$2, "IQ_BVPS", "FQ0", $A383)</f>
        <v>17.190999999999999</v>
      </c>
      <c r="V383" s="67"/>
      <c r="W383" s="66">
        <f t="shared" si="49"/>
        <v>45569</v>
      </c>
      <c r="X383" s="92">
        <f t="shared" si="50"/>
        <v>1.0726114649681529</v>
      </c>
      <c r="Y383" s="92">
        <f t="shared" si="51"/>
        <v>1.0966057441253263</v>
      </c>
      <c r="Z383" s="92">
        <f t="shared" si="52"/>
        <v>0.99027351654807749</v>
      </c>
      <c r="AA383" s="92">
        <f t="shared" si="53"/>
        <v>0.9641299394570666</v>
      </c>
      <c r="AB383" s="92">
        <f t="shared" si="54"/>
        <v>0.80580335261248903</v>
      </c>
      <c r="AC383" s="92">
        <f t="shared" si="55"/>
        <v>1.1936478389855156</v>
      </c>
      <c r="AD383" s="92"/>
      <c r="AE383" s="95">
        <f t="shared" si="56"/>
        <v>45569</v>
      </c>
      <c r="AF383" s="93">
        <f>(_xll.SNL.Clients.Office.Excel.Functions.SPG(AF$2, "IQ_Common_div_declared", "FQ0", $A383)*4)/B383</f>
        <v>9.121140142517814E-2</v>
      </c>
      <c r="AG383" s="93">
        <f>(_xll.SNL.Clients.Office.Excel.Functions.SPG(AG$2, "IQ_Common_div_declared", "FQ0", $A383)*4)/C383</f>
        <v>0.10328638497652583</v>
      </c>
      <c r="AH383" s="93">
        <f>(_xll.SNL.Clients.Office.Excel.Functions.SPG(AH$2, "IQ_Common_div_declared", "FQ0", $A383)*4)/D383</f>
        <v>0.10283454185893211</v>
      </c>
      <c r="AI383" s="93">
        <f>(_xll.SNL.Clients.Office.Excel.Functions.SPG(AI$2, "IQ_Common_div_declared", "FQ0", $A383)*4)/E383</f>
        <v>9.9932478055367993E-2</v>
      </c>
      <c r="AJ383" s="93">
        <f>(_xll.SNL.Clients.Office.Excel.Functions.SPG(AJ$2, "IQ_Common_div_declared", "FQ0", $A383)*4)/F383</f>
        <v>0.16545012165450121</v>
      </c>
      <c r="AK383" s="93">
        <f>(_xll.SNL.Clients.Office.Excel.Functions.SPG(AK$2, "IQ_Common_div_declared", "FQ0", $A383)*4)/G383</f>
        <v>0.101364522417154</v>
      </c>
    </row>
    <row r="384" spans="1:37" x14ac:dyDescent="0.25">
      <c r="A384" s="66">
        <f t="shared" si="57"/>
        <v>45568</v>
      </c>
      <c r="B384" s="71">
        <v>20.88</v>
      </c>
      <c r="C384" s="71">
        <v>29.42</v>
      </c>
      <c r="D384" s="71">
        <v>15.04</v>
      </c>
      <c r="E384" s="71">
        <v>14.7</v>
      </c>
      <c r="F384" s="71">
        <v>8.1199999999999992</v>
      </c>
      <c r="G384" s="71">
        <v>20.47</v>
      </c>
      <c r="H384" s="71"/>
      <c r="I384" s="71">
        <v>16.12</v>
      </c>
      <c r="J384" s="72">
        <v>3.7000000000000005E-2</v>
      </c>
      <c r="K384" s="72">
        <v>3.6200000000000003E-2</v>
      </c>
      <c r="L384" s="72">
        <v>3.460185101858082E-2</v>
      </c>
      <c r="M384" s="72">
        <v>3.7000000000000005E-2</v>
      </c>
      <c r="N384" s="70">
        <f>_xll.SNL.Clients.Office.Excel.Functions.SPG(N$2, "SP_RATE_VALUE", $A384)/100</f>
        <v>3.6200000000000003E-2</v>
      </c>
      <c r="O384" s="72"/>
      <c r="P384" s="67">
        <f>_xll.SNL.Clients.Office.Excel.Functions.SPG(P$2, "IQ_BVPS", "FQ0", $A384)</f>
        <v>19.625</v>
      </c>
      <c r="Q384" s="67">
        <f>_xll.SNL.Clients.Office.Excel.Functions.SPG(Q$2, "IQ_BVPS", "FQ0", $A384)</f>
        <v>27.193000000000001</v>
      </c>
      <c r="R384" s="67">
        <f>_xll.SNL.Clients.Office.Excel.Functions.SPG(R$2, "IQ_BVPS", "FQ0", $A384)</f>
        <v>15.319000000000001</v>
      </c>
      <c r="S384" s="67">
        <f>_xll.SNL.Clients.Office.Excel.Functions.SPG(S$2, "IQ_BVPS", "FQ0", $A384)</f>
        <v>15.361000000000001</v>
      </c>
      <c r="T384" s="67">
        <f>_xll.SNL.Clients.Office.Excel.Functions.SPG(T$2, "IQ_BVPS", "FQ0", $A384)</f>
        <v>10.201000000000001</v>
      </c>
      <c r="U384" s="67">
        <f>_xll.SNL.Clients.Office.Excel.Functions.SPG(U$2, "IQ_BVPS", "FQ0", $A384)</f>
        <v>17.190999999999999</v>
      </c>
      <c r="V384" s="67"/>
      <c r="W384" s="66">
        <f t="shared" si="49"/>
        <v>45568</v>
      </c>
      <c r="X384" s="92">
        <f t="shared" si="50"/>
        <v>1.0639490445859872</v>
      </c>
      <c r="Y384" s="92">
        <f t="shared" si="51"/>
        <v>1.0818960761960799</v>
      </c>
      <c r="Z384" s="92">
        <f t="shared" si="52"/>
        <v>0.98178732293230619</v>
      </c>
      <c r="AA384" s="92">
        <f t="shared" si="53"/>
        <v>0.95696894733415783</v>
      </c>
      <c r="AB384" s="92">
        <f t="shared" si="54"/>
        <v>0.79600039211841966</v>
      </c>
      <c r="AC384" s="92">
        <f t="shared" si="55"/>
        <v>1.1907393403525099</v>
      </c>
      <c r="AD384" s="92"/>
      <c r="AE384" s="95">
        <f t="shared" si="56"/>
        <v>45568</v>
      </c>
      <c r="AF384" s="93">
        <f>(_xll.SNL.Clients.Office.Excel.Functions.SPG(AF$2, "IQ_Common_div_declared", "FQ0", $A384)*4)/B384</f>
        <v>9.1954022988505746E-2</v>
      </c>
      <c r="AG384" s="93">
        <f>(_xll.SNL.Clients.Office.Excel.Functions.SPG(AG$2, "IQ_Common_div_declared", "FQ0", $A384)*4)/C384</f>
        <v>0.10469068660774983</v>
      </c>
      <c r="AH384" s="93">
        <f>(_xll.SNL.Clients.Office.Excel.Functions.SPG(AH$2, "IQ_Common_div_declared", "FQ0", $A384)*4)/D384</f>
        <v>0.10372340425531916</v>
      </c>
      <c r="AI384" s="93">
        <f>(_xll.SNL.Clients.Office.Excel.Functions.SPG(AI$2, "IQ_Common_div_declared", "FQ0", $A384)*4)/E384</f>
        <v>0.10068027210884355</v>
      </c>
      <c r="AJ384" s="93">
        <f>(_xll.SNL.Clients.Office.Excel.Functions.SPG(AJ$2, "IQ_Common_div_declared", "FQ0", $A384)*4)/F384</f>
        <v>0.16748768472906406</v>
      </c>
      <c r="AK384" s="93">
        <f>(_xll.SNL.Clients.Office.Excel.Functions.SPG(AK$2, "IQ_Common_div_declared", "FQ0", $A384)*4)/G384</f>
        <v>0.10161211529066928</v>
      </c>
    </row>
    <row r="385" spans="1:37" x14ac:dyDescent="0.25">
      <c r="A385" s="66">
        <f t="shared" si="57"/>
        <v>45567</v>
      </c>
      <c r="B385" s="71">
        <v>20.84</v>
      </c>
      <c r="C385" s="71">
        <v>29.3</v>
      </c>
      <c r="D385" s="71">
        <v>15</v>
      </c>
      <c r="E385" s="71">
        <v>14.47</v>
      </c>
      <c r="F385" s="71">
        <v>8.07</v>
      </c>
      <c r="G385" s="71">
        <v>20.34</v>
      </c>
      <c r="H385" s="71"/>
      <c r="I385" s="71">
        <v>16.03</v>
      </c>
      <c r="J385" s="72">
        <v>3.6299999999999999E-2</v>
      </c>
      <c r="K385" s="72">
        <v>3.5400000000000001E-2</v>
      </c>
      <c r="L385" s="72">
        <v>3.3602344202003254E-2</v>
      </c>
      <c r="M385" s="72">
        <v>3.6299999999999999E-2</v>
      </c>
      <c r="N385" s="70">
        <f>_xll.SNL.Clients.Office.Excel.Functions.SPG(N$2, "SP_RATE_VALUE", $A385)/100</f>
        <v>3.5400000000000001E-2</v>
      </c>
      <c r="O385" s="72"/>
      <c r="P385" s="67">
        <f>_xll.SNL.Clients.Office.Excel.Functions.SPG(P$2, "IQ_BVPS", "FQ0", $A385)</f>
        <v>19.625</v>
      </c>
      <c r="Q385" s="67">
        <f>_xll.SNL.Clients.Office.Excel.Functions.SPG(Q$2, "IQ_BVPS", "FQ0", $A385)</f>
        <v>27.193000000000001</v>
      </c>
      <c r="R385" s="67">
        <f>_xll.SNL.Clients.Office.Excel.Functions.SPG(R$2, "IQ_BVPS", "FQ0", $A385)</f>
        <v>15.319000000000001</v>
      </c>
      <c r="S385" s="67">
        <f>_xll.SNL.Clients.Office.Excel.Functions.SPG(S$2, "IQ_BVPS", "FQ0", $A385)</f>
        <v>15.361000000000001</v>
      </c>
      <c r="T385" s="67">
        <f>_xll.SNL.Clients.Office.Excel.Functions.SPG(T$2, "IQ_BVPS", "FQ0", $A385)</f>
        <v>10.201000000000001</v>
      </c>
      <c r="U385" s="67">
        <f>_xll.SNL.Clients.Office.Excel.Functions.SPG(U$2, "IQ_BVPS", "FQ0", $A385)</f>
        <v>17.190999999999999</v>
      </c>
      <c r="V385" s="67"/>
      <c r="W385" s="66">
        <f t="shared" si="49"/>
        <v>45567</v>
      </c>
      <c r="X385" s="92">
        <f t="shared" si="50"/>
        <v>1.0619108280254776</v>
      </c>
      <c r="Y385" s="92">
        <f t="shared" si="51"/>
        <v>1.0774831758173058</v>
      </c>
      <c r="Z385" s="92">
        <f t="shared" si="52"/>
        <v>0.97917618643514581</v>
      </c>
      <c r="AA385" s="92">
        <f t="shared" si="53"/>
        <v>0.94199596380443984</v>
      </c>
      <c r="AB385" s="92">
        <f t="shared" si="54"/>
        <v>0.79109891187138515</v>
      </c>
      <c r="AC385" s="92">
        <f t="shared" si="55"/>
        <v>1.1831772439066954</v>
      </c>
      <c r="AD385" s="92"/>
      <c r="AE385" s="95">
        <f t="shared" si="56"/>
        <v>45567</v>
      </c>
      <c r="AF385" s="93">
        <f>(_xll.SNL.Clients.Office.Excel.Functions.SPG(AF$2, "IQ_Common_div_declared", "FQ0", $A385)*4)/B385</f>
        <v>9.2130518234165071E-2</v>
      </c>
      <c r="AG385" s="93">
        <f>(_xll.SNL.Clients.Office.Excel.Functions.SPG(AG$2, "IQ_Common_div_declared", "FQ0", $A385)*4)/C385</f>
        <v>0.10511945392491467</v>
      </c>
      <c r="AH385" s="93">
        <f>(_xll.SNL.Clients.Office.Excel.Functions.SPG(AH$2, "IQ_Common_div_declared", "FQ0", $A385)*4)/D385</f>
        <v>0.10400000000000001</v>
      </c>
      <c r="AI385" s="93">
        <f>(_xll.SNL.Clients.Office.Excel.Functions.SPG(AI$2, "IQ_Common_div_declared", "FQ0", $A385)*4)/E385</f>
        <v>0.1022805805114029</v>
      </c>
      <c r="AJ385" s="93">
        <f>(_xll.SNL.Clients.Office.Excel.Functions.SPG(AJ$2, "IQ_Common_div_declared", "FQ0", $A385)*4)/F385</f>
        <v>0.16852540272614622</v>
      </c>
      <c r="AK385" s="93">
        <f>(_xll.SNL.Clients.Office.Excel.Functions.SPG(AK$2, "IQ_Common_div_declared", "FQ0", $A385)*4)/G385</f>
        <v>0.10226155358898723</v>
      </c>
    </row>
    <row r="386" spans="1:37" x14ac:dyDescent="0.25">
      <c r="A386" s="66">
        <f t="shared" si="57"/>
        <v>45566</v>
      </c>
      <c r="B386" s="71">
        <v>20.74</v>
      </c>
      <c r="C386" s="71">
        <v>29.25</v>
      </c>
      <c r="D386" s="71">
        <v>14.89</v>
      </c>
      <c r="E386" s="71">
        <v>14.4</v>
      </c>
      <c r="F386" s="71">
        <v>8.16</v>
      </c>
      <c r="G386" s="71">
        <v>20.28</v>
      </c>
      <c r="H386" s="71"/>
      <c r="I386" s="71">
        <v>15.98</v>
      </c>
      <c r="J386" s="72">
        <v>3.61E-2</v>
      </c>
      <c r="K386" s="72">
        <v>3.5200000000000002E-2</v>
      </c>
      <c r="L386" s="72">
        <v>3.3402344654376526E-2</v>
      </c>
      <c r="M386" s="72">
        <v>3.61E-2</v>
      </c>
      <c r="N386" s="70">
        <f>_xll.SNL.Clients.Office.Excel.Functions.SPG(N$2, "SP_RATE_VALUE", $A386)/100</f>
        <v>3.5200000000000002E-2</v>
      </c>
      <c r="O386" s="72"/>
      <c r="P386" s="67">
        <f>_xll.SNL.Clients.Office.Excel.Functions.SPG(P$2, "IQ_BVPS", "FQ0", $A386)</f>
        <v>19.625</v>
      </c>
      <c r="Q386" s="67">
        <f>_xll.SNL.Clients.Office.Excel.Functions.SPG(Q$2, "IQ_BVPS", "FQ0", $A386)</f>
        <v>27.193000000000001</v>
      </c>
      <c r="R386" s="67">
        <f>_xll.SNL.Clients.Office.Excel.Functions.SPG(R$2, "IQ_BVPS", "FQ0", $A386)</f>
        <v>15.319000000000001</v>
      </c>
      <c r="S386" s="67">
        <f>_xll.SNL.Clients.Office.Excel.Functions.SPG(S$2, "IQ_BVPS", "FQ0", $A386)</f>
        <v>15.361000000000001</v>
      </c>
      <c r="T386" s="67">
        <f>_xll.SNL.Clients.Office.Excel.Functions.SPG(T$2, "IQ_BVPS", "FQ0", $A386)</f>
        <v>10.201000000000001</v>
      </c>
      <c r="U386" s="67">
        <f>_xll.SNL.Clients.Office.Excel.Functions.SPG(U$2, "IQ_BVPS", "FQ0", $A386)</f>
        <v>17.190999999999999</v>
      </c>
      <c r="V386" s="67"/>
      <c r="W386" s="66">
        <f t="shared" si="49"/>
        <v>45566</v>
      </c>
      <c r="X386" s="92">
        <f t="shared" si="50"/>
        <v>1.0568152866242038</v>
      </c>
      <c r="Y386" s="92">
        <f t="shared" si="51"/>
        <v>1.07564446732615</v>
      </c>
      <c r="Z386" s="92">
        <f t="shared" si="52"/>
        <v>0.97199556106795482</v>
      </c>
      <c r="AA386" s="92">
        <f t="shared" si="53"/>
        <v>0.93743896881713429</v>
      </c>
      <c r="AB386" s="92">
        <f t="shared" si="54"/>
        <v>0.79992157631604743</v>
      </c>
      <c r="AC386" s="92">
        <f t="shared" si="55"/>
        <v>1.1796870455470887</v>
      </c>
      <c r="AD386" s="92"/>
      <c r="AE386" s="95">
        <f t="shared" si="56"/>
        <v>45566</v>
      </c>
      <c r="AF386" s="93">
        <f>(_xll.SNL.Clients.Office.Excel.Functions.SPG(AF$2, "IQ_Common_div_declared", "FQ0", $A386)*4)/B386</f>
        <v>9.2574734811957576E-2</v>
      </c>
      <c r="AG386" s="93">
        <f>(_xll.SNL.Clients.Office.Excel.Functions.SPG(AG$2, "IQ_Common_div_declared", "FQ0", $A386)*4)/C386</f>
        <v>0.1052991452991453</v>
      </c>
      <c r="AH386" s="93">
        <f>(_xll.SNL.Clients.Office.Excel.Functions.SPG(AH$2, "IQ_Common_div_declared", "FQ0", $A386)*4)/D386</f>
        <v>0.10476830087306917</v>
      </c>
      <c r="AI386" s="93">
        <f>(_xll.SNL.Clients.Office.Excel.Functions.SPG(AI$2, "IQ_Common_div_declared", "FQ0", $A386)*4)/E386</f>
        <v>0.10277777777777777</v>
      </c>
      <c r="AJ386" s="93">
        <f>(_xll.SNL.Clients.Office.Excel.Functions.SPG(AJ$2, "IQ_Common_div_declared", "FQ0", $A386)*4)/F386</f>
        <v>0.16666666666666669</v>
      </c>
      <c r="AK386" s="93">
        <f>(_xll.SNL.Clients.Office.Excel.Functions.SPG(AK$2, "IQ_Common_div_declared", "FQ0", $A386)*4)/G386</f>
        <v>0.10256410256410256</v>
      </c>
    </row>
    <row r="387" spans="1:37" x14ac:dyDescent="0.25">
      <c r="A387" s="66">
        <f t="shared" si="57"/>
        <v>45565</v>
      </c>
      <c r="B387" s="71">
        <v>20.94</v>
      </c>
      <c r="C387" s="71">
        <v>29.29</v>
      </c>
      <c r="D387" s="71">
        <v>15.11</v>
      </c>
      <c r="E387" s="71">
        <v>14.57</v>
      </c>
      <c r="F387" s="71">
        <v>8.2899999999999991</v>
      </c>
      <c r="G387" s="71">
        <v>20.53</v>
      </c>
      <c r="H387" s="71"/>
      <c r="I387" s="71">
        <v>16.559999999999999</v>
      </c>
      <c r="J387" s="72">
        <v>3.6600000000000001E-2</v>
      </c>
      <c r="K387" s="72">
        <v>3.5799999999999998E-2</v>
      </c>
      <c r="L387" s="72">
        <v>3.4201851732662325E-2</v>
      </c>
      <c r="M387" s="72">
        <v>3.6600000000000001E-2</v>
      </c>
      <c r="N387" s="70">
        <f>_xll.SNL.Clients.Office.Excel.Functions.SPG(N$2, "SP_RATE_VALUE", $A387)/100</f>
        <v>3.5799999999999998E-2</v>
      </c>
      <c r="O387" s="72"/>
      <c r="P387" s="67">
        <f>_xll.SNL.Clients.Office.Excel.Functions.SPG(P$2, "IQ_BVPS", "FQ0", $A387)</f>
        <v>19.625</v>
      </c>
      <c r="Q387" s="67">
        <f>_xll.SNL.Clients.Office.Excel.Functions.SPG(Q$2, "IQ_BVPS", "FQ0", $A387)</f>
        <v>27.193000000000001</v>
      </c>
      <c r="R387" s="67">
        <f>_xll.SNL.Clients.Office.Excel.Functions.SPG(R$2, "IQ_BVPS", "FQ0", $A387)</f>
        <v>15.319000000000001</v>
      </c>
      <c r="S387" s="67">
        <f>_xll.SNL.Clients.Office.Excel.Functions.SPG(S$2, "IQ_BVPS", "FQ0", $A387)</f>
        <v>15.361000000000001</v>
      </c>
      <c r="T387" s="67">
        <f>_xll.SNL.Clients.Office.Excel.Functions.SPG(T$2, "IQ_BVPS", "FQ0", $A387)</f>
        <v>10.201000000000001</v>
      </c>
      <c r="U387" s="67">
        <f>_xll.SNL.Clients.Office.Excel.Functions.SPG(U$2, "IQ_BVPS", "FQ0", $A387)</f>
        <v>17.190999999999999</v>
      </c>
      <c r="V387" s="67"/>
      <c r="W387" s="66">
        <f t="shared" si="49"/>
        <v>45565</v>
      </c>
      <c r="X387" s="92">
        <f t="shared" si="50"/>
        <v>1.0670063694267518</v>
      </c>
      <c r="Y387" s="92">
        <f t="shared" si="51"/>
        <v>1.0771154341190747</v>
      </c>
      <c r="Z387" s="92">
        <f t="shared" si="52"/>
        <v>0.98635681180233692</v>
      </c>
      <c r="AA387" s="92">
        <f t="shared" si="53"/>
        <v>0.94850595664344772</v>
      </c>
      <c r="AB387" s="92">
        <f t="shared" si="54"/>
        <v>0.81266542495833727</v>
      </c>
      <c r="AC387" s="92">
        <f t="shared" si="55"/>
        <v>1.1942295387121169</v>
      </c>
      <c r="AD387" s="92"/>
      <c r="AE387" s="95">
        <f t="shared" si="56"/>
        <v>45565</v>
      </c>
      <c r="AF387" s="93">
        <f>(_xll.SNL.Clients.Office.Excel.Functions.SPG(AF$2, "IQ_Common_div_declared", "FQ0", $A387)*4)/B387</f>
        <v>9.1690544412607447E-2</v>
      </c>
      <c r="AG387" s="93">
        <f>(_xll.SNL.Clients.Office.Excel.Functions.SPG(AG$2, "IQ_Common_div_declared", "FQ0", $A387)*4)/C387</f>
        <v>0.10515534312051895</v>
      </c>
      <c r="AH387" s="93">
        <f>(_xll.SNL.Clients.Office.Excel.Functions.SPG(AH$2, "IQ_Common_div_declared", "FQ0", $A387)*4)/D387</f>
        <v>0.10324288550628724</v>
      </c>
      <c r="AI387" s="93">
        <f>(_xll.SNL.Clients.Office.Excel.Functions.SPG(AI$2, "IQ_Common_div_declared", "FQ0", $A387)*4)/E387</f>
        <v>0.10157858613589567</v>
      </c>
      <c r="AJ387" s="93">
        <f>(_xll.SNL.Clients.Office.Excel.Functions.SPG(AJ$2, "IQ_Common_div_declared", "FQ0", $A387)*4)/F387</f>
        <v>0.16405307599517494</v>
      </c>
      <c r="AK387" s="93">
        <f>(_xll.SNL.Clients.Office.Excel.Functions.SPG(AK$2, "IQ_Common_div_declared", "FQ0", $A387)*4)/G387</f>
        <v>0.10131514856307842</v>
      </c>
    </row>
    <row r="388" spans="1:37" x14ac:dyDescent="0.25">
      <c r="A388" s="66">
        <f t="shared" si="57"/>
        <v>45562</v>
      </c>
      <c r="B388" s="71">
        <v>20.91</v>
      </c>
      <c r="C388" s="71">
        <v>30.2</v>
      </c>
      <c r="D388" s="71">
        <v>14.96</v>
      </c>
      <c r="E388" s="71">
        <v>15</v>
      </c>
      <c r="F388" s="71">
        <v>8.33</v>
      </c>
      <c r="G388" s="71">
        <v>20.68</v>
      </c>
      <c r="H388" s="71"/>
      <c r="I388" s="71">
        <v>16.559999999999999</v>
      </c>
      <c r="J388" s="72">
        <v>3.5499999999999997E-2</v>
      </c>
      <c r="K388" s="72">
        <v>3.49E-2</v>
      </c>
      <c r="L388" s="72">
        <v>3.3701042772964707E-2</v>
      </c>
      <c r="M388" s="72">
        <v>3.5499999999999997E-2</v>
      </c>
      <c r="N388" s="70">
        <f>_xll.SNL.Clients.Office.Excel.Functions.SPG(N$2, "SP_RATE_VALUE", $A388)/100</f>
        <v>3.49E-2</v>
      </c>
      <c r="O388" s="72"/>
      <c r="P388" s="67">
        <f>_xll.SNL.Clients.Office.Excel.Functions.SPG(P$2, "IQ_BVPS", "FQ0", $A388)</f>
        <v>19.625</v>
      </c>
      <c r="Q388" s="67">
        <f>_xll.SNL.Clients.Office.Excel.Functions.SPG(Q$2, "IQ_BVPS", "FQ0", $A388)</f>
        <v>27.193000000000001</v>
      </c>
      <c r="R388" s="67">
        <f>_xll.SNL.Clients.Office.Excel.Functions.SPG(R$2, "IQ_BVPS", "FQ0", $A388)</f>
        <v>15.319000000000001</v>
      </c>
      <c r="S388" s="67">
        <f>_xll.SNL.Clients.Office.Excel.Functions.SPG(S$2, "IQ_BVPS", "FQ0", $A388)</f>
        <v>15.361000000000001</v>
      </c>
      <c r="T388" s="67">
        <f>_xll.SNL.Clients.Office.Excel.Functions.SPG(T$2, "IQ_BVPS", "FQ0", $A388)</f>
        <v>10.201000000000001</v>
      </c>
      <c r="U388" s="67">
        <f>_xll.SNL.Clients.Office.Excel.Functions.SPG(U$2, "IQ_BVPS", "FQ0", $A388)</f>
        <v>17.190999999999999</v>
      </c>
      <c r="V388" s="67"/>
      <c r="W388" s="66">
        <f t="shared" ref="W388:W451" si="58">A388</f>
        <v>45562</v>
      </c>
      <c r="X388" s="92">
        <f t="shared" ref="X388:X451" si="59">B388/P388</f>
        <v>1.0654777070063695</v>
      </c>
      <c r="Y388" s="92">
        <f t="shared" ref="Y388:Y451" si="60">C388/Q388</f>
        <v>1.1105799286581104</v>
      </c>
      <c r="Z388" s="92">
        <f t="shared" ref="Z388:Z451" si="61">D388/R388</f>
        <v>0.97656504993798554</v>
      </c>
      <c r="AA388" s="92">
        <f t="shared" ref="AA388:AA451" si="62">E388/S388</f>
        <v>0.97649892585118148</v>
      </c>
      <c r="AB388" s="92">
        <f t="shared" ref="AB388:AB451" si="63">F388/T388</f>
        <v>0.81658660915596504</v>
      </c>
      <c r="AC388" s="92">
        <f t="shared" ref="AC388:AC451" si="64">G388/U388</f>
        <v>1.2029550346111337</v>
      </c>
      <c r="AD388" s="92"/>
      <c r="AE388" s="95">
        <f t="shared" ref="AE388:AE451" si="65">A388</f>
        <v>45562</v>
      </c>
      <c r="AF388" s="93">
        <f>(_xll.SNL.Clients.Office.Excel.Functions.SPG(AF$2, "IQ_Common_div_declared", "FQ0", $A388)*4)/B388</f>
        <v>9.1822094691535142E-2</v>
      </c>
      <c r="AG388" s="93">
        <f>(_xll.SNL.Clients.Office.Excel.Functions.SPG(AG$2, "IQ_Common_div_declared", "FQ0", $A388)*4)/C388</f>
        <v>0.10198675496688742</v>
      </c>
      <c r="AH388" s="93">
        <f>(_xll.SNL.Clients.Office.Excel.Functions.SPG(AH$2, "IQ_Common_div_declared", "FQ0", $A388)*4)/D388</f>
        <v>0.10427807486631016</v>
      </c>
      <c r="AI388" s="93">
        <f>(_xll.SNL.Clients.Office.Excel.Functions.SPG(AI$2, "IQ_Common_div_declared", "FQ0", $A388)*4)/E388</f>
        <v>9.8666666666666666E-2</v>
      </c>
      <c r="AJ388" s="93">
        <f>(_xll.SNL.Clients.Office.Excel.Functions.SPG(AJ$2, "IQ_Common_div_declared", "FQ0", $A388)*4)/F388</f>
        <v>0.16326530612244899</v>
      </c>
      <c r="AK388" s="93">
        <f>(_xll.SNL.Clients.Office.Excel.Functions.SPG(AK$2, "IQ_Common_div_declared", "FQ0", $A388)*4)/G388</f>
        <v>0.10058027079303676</v>
      </c>
    </row>
    <row r="389" spans="1:37" x14ac:dyDescent="0.25">
      <c r="A389" s="66">
        <f t="shared" ref="A389:A452" si="66">WORKDAY(A388, -1)</f>
        <v>45561</v>
      </c>
      <c r="B389" s="71">
        <v>20.68</v>
      </c>
      <c r="C389" s="71">
        <v>30.14</v>
      </c>
      <c r="D389" s="71">
        <v>14.99</v>
      </c>
      <c r="E389" s="71">
        <v>14.9</v>
      </c>
      <c r="F389" s="71">
        <v>8.08</v>
      </c>
      <c r="G389" s="71">
        <v>20.46</v>
      </c>
      <c r="H389" s="71"/>
      <c r="I389" s="71">
        <v>16.420000000000002</v>
      </c>
      <c r="J389" s="72">
        <v>3.6000000000000004E-2</v>
      </c>
      <c r="K389" s="72">
        <v>3.5400000000000001E-2</v>
      </c>
      <c r="L389" s="72">
        <v>3.4201042269793591E-2</v>
      </c>
      <c r="M389" s="72">
        <v>3.6000000000000004E-2</v>
      </c>
      <c r="N389" s="70">
        <f>_xll.SNL.Clients.Office.Excel.Functions.SPG(N$2, "SP_RATE_VALUE", $A389)/100</f>
        <v>3.5400000000000001E-2</v>
      </c>
      <c r="O389" s="72"/>
      <c r="P389" s="67">
        <f>_xll.SNL.Clients.Office.Excel.Functions.SPG(P$2, "IQ_BVPS", "FQ0", $A389)</f>
        <v>19.625</v>
      </c>
      <c r="Q389" s="67">
        <f>_xll.SNL.Clients.Office.Excel.Functions.SPG(Q$2, "IQ_BVPS", "FQ0", $A389)</f>
        <v>27.193000000000001</v>
      </c>
      <c r="R389" s="67">
        <f>_xll.SNL.Clients.Office.Excel.Functions.SPG(R$2, "IQ_BVPS", "FQ0", $A389)</f>
        <v>15.319000000000001</v>
      </c>
      <c r="S389" s="67">
        <f>_xll.SNL.Clients.Office.Excel.Functions.SPG(S$2, "IQ_BVPS", "FQ0", $A389)</f>
        <v>15.361000000000001</v>
      </c>
      <c r="T389" s="67">
        <f>_xll.SNL.Clients.Office.Excel.Functions.SPG(T$2, "IQ_BVPS", "FQ0", $A389)</f>
        <v>10.201000000000001</v>
      </c>
      <c r="U389" s="67">
        <f>_xll.SNL.Clients.Office.Excel.Functions.SPG(U$2, "IQ_BVPS", "FQ0", $A389)</f>
        <v>17.190999999999999</v>
      </c>
      <c r="V389" s="67"/>
      <c r="W389" s="66">
        <f t="shared" si="58"/>
        <v>45561</v>
      </c>
      <c r="X389" s="92">
        <f t="shared" si="59"/>
        <v>1.0537579617834394</v>
      </c>
      <c r="Y389" s="92">
        <f t="shared" si="60"/>
        <v>1.1083734784687236</v>
      </c>
      <c r="Z389" s="92">
        <f t="shared" si="61"/>
        <v>0.97852340231085577</v>
      </c>
      <c r="AA389" s="92">
        <f t="shared" si="62"/>
        <v>0.9699889330121737</v>
      </c>
      <c r="AB389" s="92">
        <f t="shared" si="63"/>
        <v>0.79207920792079201</v>
      </c>
      <c r="AC389" s="92">
        <f t="shared" si="64"/>
        <v>1.1901576406259091</v>
      </c>
      <c r="AD389" s="92"/>
      <c r="AE389" s="95">
        <f t="shared" si="65"/>
        <v>45561</v>
      </c>
      <c r="AF389" s="93">
        <f>(_xll.SNL.Clients.Office.Excel.Functions.SPG(AF$2, "IQ_Common_div_declared", "FQ0", $A389)*4)/B389</f>
        <v>9.2843326885880081E-2</v>
      </c>
      <c r="AG389" s="93">
        <f>(_xll.SNL.Clients.Office.Excel.Functions.SPG(AG$2, "IQ_Common_div_declared", "FQ0", $A389)*4)/C389</f>
        <v>0.10218978102189781</v>
      </c>
      <c r="AH389" s="93">
        <f>(_xll.SNL.Clients.Office.Excel.Functions.SPG(AH$2, "IQ_Common_div_declared", "FQ0", $A389)*4)/D389</f>
        <v>0.10406937958639093</v>
      </c>
      <c r="AI389" s="93">
        <f>(_xll.SNL.Clients.Office.Excel.Functions.SPG(AI$2, "IQ_Common_div_declared", "FQ0", $A389)*4)/E389</f>
        <v>9.9328859060402674E-2</v>
      </c>
      <c r="AJ389" s="93">
        <f>(_xll.SNL.Clients.Office.Excel.Functions.SPG(AJ$2, "IQ_Common_div_declared", "FQ0", $A389)*4)/F389</f>
        <v>0.16831683168316833</v>
      </c>
      <c r="AK389" s="93">
        <f>(_xll.SNL.Clients.Office.Excel.Functions.SPG(AK$2, "IQ_Common_div_declared", "FQ0", $A389)*4)/G389</f>
        <v>0.10166177908113391</v>
      </c>
    </row>
    <row r="390" spans="1:37" x14ac:dyDescent="0.25">
      <c r="A390" s="66">
        <f t="shared" si="66"/>
        <v>45560</v>
      </c>
      <c r="B390" s="71">
        <v>20.49</v>
      </c>
      <c r="C390" s="71">
        <v>29.94</v>
      </c>
      <c r="D390" s="71">
        <v>14.78</v>
      </c>
      <c r="E390" s="71">
        <v>14.82</v>
      </c>
      <c r="F390" s="71">
        <v>8.11</v>
      </c>
      <c r="G390" s="71">
        <v>20.32</v>
      </c>
      <c r="H390" s="71"/>
      <c r="I390" s="71">
        <v>16.309999999999999</v>
      </c>
      <c r="J390" s="72">
        <v>3.5299999999999998E-2</v>
      </c>
      <c r="K390" s="72">
        <v>3.49E-2</v>
      </c>
      <c r="L390" s="72">
        <v>3.4100463574019635E-2</v>
      </c>
      <c r="M390" s="72">
        <v>3.5299999999999998E-2</v>
      </c>
      <c r="N390" s="70">
        <f>_xll.SNL.Clients.Office.Excel.Functions.SPG(N$2, "SP_RATE_VALUE", $A390)/100</f>
        <v>3.49E-2</v>
      </c>
      <c r="O390" s="72"/>
      <c r="P390" s="67">
        <f>_xll.SNL.Clients.Office.Excel.Functions.SPG(P$2, "IQ_BVPS", "FQ0", $A390)</f>
        <v>19.625</v>
      </c>
      <c r="Q390" s="67">
        <f>_xll.SNL.Clients.Office.Excel.Functions.SPG(Q$2, "IQ_BVPS", "FQ0", $A390)</f>
        <v>27.193000000000001</v>
      </c>
      <c r="R390" s="67">
        <f>_xll.SNL.Clients.Office.Excel.Functions.SPG(R$2, "IQ_BVPS", "FQ0", $A390)</f>
        <v>15.319000000000001</v>
      </c>
      <c r="S390" s="67">
        <f>_xll.SNL.Clients.Office.Excel.Functions.SPG(S$2, "IQ_BVPS", "FQ0", $A390)</f>
        <v>15.361000000000001</v>
      </c>
      <c r="T390" s="67">
        <f>_xll.SNL.Clients.Office.Excel.Functions.SPG(T$2, "IQ_BVPS", "FQ0", $A390)</f>
        <v>10.201000000000001</v>
      </c>
      <c r="U390" s="67">
        <f>_xll.SNL.Clients.Office.Excel.Functions.SPG(U$2, "IQ_BVPS", "FQ0", $A390)</f>
        <v>17.190999999999999</v>
      </c>
      <c r="V390" s="67"/>
      <c r="W390" s="66">
        <f t="shared" si="58"/>
        <v>45560</v>
      </c>
      <c r="X390" s="92">
        <f t="shared" si="59"/>
        <v>1.0440764331210191</v>
      </c>
      <c r="Y390" s="92">
        <f t="shared" si="60"/>
        <v>1.1010186445041004</v>
      </c>
      <c r="Z390" s="92">
        <f t="shared" si="61"/>
        <v>0.96481493570076371</v>
      </c>
      <c r="AA390" s="92">
        <f t="shared" si="62"/>
        <v>0.96478093874096738</v>
      </c>
      <c r="AB390" s="92">
        <f t="shared" si="63"/>
        <v>0.79502009606901269</v>
      </c>
      <c r="AC390" s="92">
        <f t="shared" si="64"/>
        <v>1.1820138444534931</v>
      </c>
      <c r="AD390" s="92"/>
      <c r="AE390" s="95">
        <f t="shared" si="65"/>
        <v>45560</v>
      </c>
      <c r="AF390" s="93">
        <f>(_xll.SNL.Clients.Office.Excel.Functions.SPG(AF$2, "IQ_Common_div_declared", "FQ0", $A390)*4)/B390</f>
        <v>9.3704245973645683E-2</v>
      </c>
      <c r="AG390" s="93">
        <f>(_xll.SNL.Clients.Office.Excel.Functions.SPG(AG$2, "IQ_Common_div_declared", "FQ0", $A390)*4)/C390</f>
        <v>0.10287241148964596</v>
      </c>
      <c r="AH390" s="93">
        <f>(_xll.SNL.Clients.Office.Excel.Functions.SPG(AH$2, "IQ_Common_div_declared", "FQ0", $A390)*4)/D390</f>
        <v>0.10554803788903926</v>
      </c>
      <c r="AI390" s="93">
        <f>(_xll.SNL.Clients.Office.Excel.Functions.SPG(AI$2, "IQ_Common_div_declared", "FQ0", $A390)*4)/E390</f>
        <v>9.9865047233468285E-2</v>
      </c>
      <c r="AJ390" s="93">
        <f>(_xll.SNL.Clients.Office.Excel.Functions.SPG(AJ$2, "IQ_Common_div_declared", "FQ0", $A390)*4)/F390</f>
        <v>0.16769420468557339</v>
      </c>
      <c r="AK390" s="93">
        <f>(_xll.SNL.Clients.Office.Excel.Functions.SPG(AK$2, "IQ_Common_div_declared", "FQ0", $A390)*4)/G390</f>
        <v>0.10236220472440945</v>
      </c>
    </row>
    <row r="391" spans="1:37" x14ac:dyDescent="0.25">
      <c r="A391" s="66">
        <f t="shared" si="66"/>
        <v>45559</v>
      </c>
      <c r="B391" s="71">
        <v>20.71</v>
      </c>
      <c r="C391" s="71">
        <v>30.67</v>
      </c>
      <c r="D391" s="71">
        <v>14.96</v>
      </c>
      <c r="E391" s="71">
        <v>14.91</v>
      </c>
      <c r="F391" s="71">
        <v>8.15</v>
      </c>
      <c r="G391" s="71">
        <v>20.5</v>
      </c>
      <c r="H391" s="71"/>
      <c r="I391" s="71">
        <v>16.510000000000002</v>
      </c>
      <c r="J391" s="72">
        <v>3.49E-2</v>
      </c>
      <c r="K391" s="72">
        <v>3.44E-2</v>
      </c>
      <c r="L391" s="72">
        <v>3.340072459098975E-2</v>
      </c>
      <c r="M391" s="72">
        <v>3.49E-2</v>
      </c>
      <c r="N391" s="70">
        <f>_xll.SNL.Clients.Office.Excel.Functions.SPG(N$2, "SP_RATE_VALUE", $A391)/100</f>
        <v>3.44E-2</v>
      </c>
      <c r="O391" s="72"/>
      <c r="P391" s="67">
        <f>_xll.SNL.Clients.Office.Excel.Functions.SPG(P$2, "IQ_BVPS", "FQ0", $A391)</f>
        <v>19.625</v>
      </c>
      <c r="Q391" s="67">
        <f>_xll.SNL.Clients.Office.Excel.Functions.SPG(Q$2, "IQ_BVPS", "FQ0", $A391)</f>
        <v>27.193000000000001</v>
      </c>
      <c r="R391" s="67">
        <f>_xll.SNL.Clients.Office.Excel.Functions.SPG(R$2, "IQ_BVPS", "FQ0", $A391)</f>
        <v>15.319000000000001</v>
      </c>
      <c r="S391" s="67">
        <f>_xll.SNL.Clients.Office.Excel.Functions.SPG(S$2, "IQ_BVPS", "FQ0", $A391)</f>
        <v>15.361000000000001</v>
      </c>
      <c r="T391" s="67">
        <f>_xll.SNL.Clients.Office.Excel.Functions.SPG(T$2, "IQ_BVPS", "FQ0", $A391)</f>
        <v>10.201000000000001</v>
      </c>
      <c r="U391" s="67">
        <f>_xll.SNL.Clients.Office.Excel.Functions.SPG(U$2, "IQ_BVPS", "FQ0", $A391)</f>
        <v>17.190999999999999</v>
      </c>
      <c r="V391" s="67"/>
      <c r="W391" s="66">
        <f t="shared" si="58"/>
        <v>45559</v>
      </c>
      <c r="X391" s="92">
        <f t="shared" si="59"/>
        <v>1.0552866242038217</v>
      </c>
      <c r="Y391" s="92">
        <f t="shared" si="60"/>
        <v>1.1278637884749751</v>
      </c>
      <c r="Z391" s="92">
        <f t="shared" si="61"/>
        <v>0.97656504993798554</v>
      </c>
      <c r="AA391" s="92">
        <f t="shared" si="62"/>
        <v>0.97063993229607448</v>
      </c>
      <c r="AB391" s="92">
        <f t="shared" si="63"/>
        <v>0.79894128026664057</v>
      </c>
      <c r="AC391" s="92">
        <f t="shared" si="64"/>
        <v>1.1924844395323135</v>
      </c>
      <c r="AD391" s="92"/>
      <c r="AE391" s="95">
        <f t="shared" si="65"/>
        <v>45559</v>
      </c>
      <c r="AF391" s="93">
        <f>(_xll.SNL.Clients.Office.Excel.Functions.SPG(AF$2, "IQ_Common_div_declared", "FQ0", $A391)*4)/B391</f>
        <v>9.2708836310960885E-2</v>
      </c>
      <c r="AG391" s="93">
        <f>(_xll.SNL.Clients.Office.Excel.Functions.SPG(AG$2, "IQ_Common_div_declared", "FQ0", $A391)*4)/C391</f>
        <v>0.10042386697098141</v>
      </c>
      <c r="AH391" s="93">
        <f>(_xll.SNL.Clients.Office.Excel.Functions.SPG(AH$2, "IQ_Common_div_declared", "FQ0", $A391)*4)/D391</f>
        <v>0.10427807486631016</v>
      </c>
      <c r="AI391" s="93">
        <f>(_xll.SNL.Clients.Office.Excel.Functions.SPG(AI$2, "IQ_Common_div_declared", "FQ0", $A391)*4)/E391</f>
        <v>9.9262240107310523E-2</v>
      </c>
      <c r="AJ391" s="93">
        <f>(_xll.SNL.Clients.Office.Excel.Functions.SPG(AJ$2, "IQ_Common_div_declared", "FQ0", $A391)*4)/F391</f>
        <v>0.16687116564417179</v>
      </c>
      <c r="AK391" s="93">
        <f>(_xll.SNL.Clients.Office.Excel.Functions.SPG(AK$2, "IQ_Common_div_declared", "FQ0", $A391)*4)/G391</f>
        <v>0.10146341463414635</v>
      </c>
    </row>
    <row r="392" spans="1:37" x14ac:dyDescent="0.25">
      <c r="A392" s="66">
        <f t="shared" si="66"/>
        <v>45558</v>
      </c>
      <c r="B392" s="71">
        <v>20.69</v>
      </c>
      <c r="C392" s="71">
        <v>30.44</v>
      </c>
      <c r="D392" s="71">
        <v>14.98</v>
      </c>
      <c r="E392" s="71">
        <v>14.95</v>
      </c>
      <c r="F392" s="71">
        <v>8.32</v>
      </c>
      <c r="G392" s="71">
        <v>20.62</v>
      </c>
      <c r="H392" s="71"/>
      <c r="I392" s="71">
        <v>16.52</v>
      </c>
      <c r="J392" s="72">
        <v>3.5699999999999996E-2</v>
      </c>
      <c r="K392" s="72">
        <v>3.4700000000000002E-2</v>
      </c>
      <c r="L392" s="72">
        <v>3.2702895659427966E-2</v>
      </c>
      <c r="M392" s="72">
        <v>3.5699999999999996E-2</v>
      </c>
      <c r="N392" s="70">
        <f>_xll.SNL.Clients.Office.Excel.Functions.SPG(N$2, "SP_RATE_VALUE", $A392)/100</f>
        <v>3.4700000000000002E-2</v>
      </c>
      <c r="O392" s="72"/>
      <c r="P392" s="67">
        <f>_xll.SNL.Clients.Office.Excel.Functions.SPG(P$2, "IQ_BVPS", "FQ0", $A392)</f>
        <v>19.625</v>
      </c>
      <c r="Q392" s="67">
        <f>_xll.SNL.Clients.Office.Excel.Functions.SPG(Q$2, "IQ_BVPS", "FQ0", $A392)</f>
        <v>27.193000000000001</v>
      </c>
      <c r="R392" s="67">
        <f>_xll.SNL.Clients.Office.Excel.Functions.SPG(R$2, "IQ_BVPS", "FQ0", $A392)</f>
        <v>15.319000000000001</v>
      </c>
      <c r="S392" s="67">
        <f>_xll.SNL.Clients.Office.Excel.Functions.SPG(S$2, "IQ_BVPS", "FQ0", $A392)</f>
        <v>15.361000000000001</v>
      </c>
      <c r="T392" s="67">
        <f>_xll.SNL.Clients.Office.Excel.Functions.SPG(T$2, "IQ_BVPS", "FQ0", $A392)</f>
        <v>10.201000000000001</v>
      </c>
      <c r="U392" s="67">
        <f>_xll.SNL.Clients.Office.Excel.Functions.SPG(U$2, "IQ_BVPS", "FQ0", $A392)</f>
        <v>17.190999999999999</v>
      </c>
      <c r="V392" s="67"/>
      <c r="W392" s="66">
        <f t="shared" si="58"/>
        <v>45558</v>
      </c>
      <c r="X392" s="92">
        <f t="shared" si="59"/>
        <v>1.054267515923567</v>
      </c>
      <c r="Y392" s="92">
        <f t="shared" si="60"/>
        <v>1.1194057294156585</v>
      </c>
      <c r="Z392" s="92">
        <f t="shared" si="61"/>
        <v>0.97787061818656573</v>
      </c>
      <c r="AA392" s="92">
        <f t="shared" si="62"/>
        <v>0.97324392943167759</v>
      </c>
      <c r="AB392" s="92">
        <f t="shared" si="63"/>
        <v>0.81560631310655818</v>
      </c>
      <c r="AC392" s="92">
        <f t="shared" si="64"/>
        <v>1.199464836251527</v>
      </c>
      <c r="AD392" s="92"/>
      <c r="AE392" s="95">
        <f t="shared" si="65"/>
        <v>45558</v>
      </c>
      <c r="AF392" s="93">
        <f>(_xll.SNL.Clients.Office.Excel.Functions.SPG(AF$2, "IQ_Common_div_declared", "FQ0", $A392)*4)/B392</f>
        <v>9.2798453359110675E-2</v>
      </c>
      <c r="AG392" s="93">
        <f>(_xll.SNL.Clients.Office.Excel.Functions.SPG(AG$2, "IQ_Common_div_declared", "FQ0", $A392)*4)/C392</f>
        <v>0.1011826544021025</v>
      </c>
      <c r="AH392" s="93">
        <f>(_xll.SNL.Clients.Office.Excel.Functions.SPG(AH$2, "IQ_Common_div_declared", "FQ0", $A392)*4)/D392</f>
        <v>0.1041388518024032</v>
      </c>
      <c r="AI392" s="93">
        <f>(_xll.SNL.Clients.Office.Excel.Functions.SPG(AI$2, "IQ_Common_div_declared", "FQ0", $A392)*4)/E392</f>
        <v>9.8996655518394649E-2</v>
      </c>
      <c r="AJ392" s="93">
        <f>(_xll.SNL.Clients.Office.Excel.Functions.SPG(AJ$2, "IQ_Common_div_declared", "FQ0", $A392)*4)/F392</f>
        <v>0.16346153846153846</v>
      </c>
      <c r="AK392" s="93">
        <f>(_xll.SNL.Clients.Office.Excel.Functions.SPG(AK$2, "IQ_Common_div_declared", "FQ0", $A392)*4)/G392</f>
        <v>0.1008729388942774</v>
      </c>
    </row>
    <row r="393" spans="1:37" x14ac:dyDescent="0.25">
      <c r="A393" s="66">
        <f t="shared" si="66"/>
        <v>45555</v>
      </c>
      <c r="B393" s="71">
        <v>20.61</v>
      </c>
      <c r="C393" s="71">
        <v>30.4</v>
      </c>
      <c r="D393" s="71">
        <v>14.89</v>
      </c>
      <c r="E393" s="71">
        <v>14.95</v>
      </c>
      <c r="F393" s="71">
        <v>8.32</v>
      </c>
      <c r="G393" s="71">
        <v>20.51</v>
      </c>
      <c r="H393" s="71"/>
      <c r="I393" s="71">
        <v>16.48</v>
      </c>
      <c r="J393" s="72">
        <v>3.5499999999999997E-2</v>
      </c>
      <c r="K393" s="72">
        <v>3.4599999999999999E-2</v>
      </c>
      <c r="L393" s="72">
        <v>3.2802346012546391E-2</v>
      </c>
      <c r="M393" s="72">
        <v>3.5499999999999997E-2</v>
      </c>
      <c r="N393" s="70">
        <f>_xll.SNL.Clients.Office.Excel.Functions.SPG(N$2, "SP_RATE_VALUE", $A393)/100</f>
        <v>3.4599999999999999E-2</v>
      </c>
      <c r="O393" s="72"/>
      <c r="P393" s="67">
        <f>_xll.SNL.Clients.Office.Excel.Functions.SPG(P$2, "IQ_BVPS", "FQ0", $A393)</f>
        <v>19.625</v>
      </c>
      <c r="Q393" s="67">
        <f>_xll.SNL.Clients.Office.Excel.Functions.SPG(Q$2, "IQ_BVPS", "FQ0", $A393)</f>
        <v>27.193000000000001</v>
      </c>
      <c r="R393" s="67">
        <f>_xll.SNL.Clients.Office.Excel.Functions.SPG(R$2, "IQ_BVPS", "FQ0", $A393)</f>
        <v>15.319000000000001</v>
      </c>
      <c r="S393" s="67">
        <f>_xll.SNL.Clients.Office.Excel.Functions.SPG(S$2, "IQ_BVPS", "FQ0", $A393)</f>
        <v>15.361000000000001</v>
      </c>
      <c r="T393" s="67">
        <f>_xll.SNL.Clients.Office.Excel.Functions.SPG(T$2, "IQ_BVPS", "FQ0", $A393)</f>
        <v>10.201000000000001</v>
      </c>
      <c r="U393" s="67">
        <f>_xll.SNL.Clients.Office.Excel.Functions.SPG(U$2, "IQ_BVPS", "FQ0", $A393)</f>
        <v>17.190999999999999</v>
      </c>
      <c r="V393" s="67"/>
      <c r="W393" s="66">
        <f t="shared" si="58"/>
        <v>45555</v>
      </c>
      <c r="X393" s="92">
        <f t="shared" si="59"/>
        <v>1.0501910828025478</v>
      </c>
      <c r="Y393" s="92">
        <f t="shared" si="60"/>
        <v>1.1179347626227336</v>
      </c>
      <c r="Z393" s="92">
        <f t="shared" si="61"/>
        <v>0.97199556106795482</v>
      </c>
      <c r="AA393" s="92">
        <f t="shared" si="62"/>
        <v>0.97324392943167759</v>
      </c>
      <c r="AB393" s="92">
        <f t="shared" si="63"/>
        <v>0.81560631310655818</v>
      </c>
      <c r="AC393" s="92">
        <f t="shared" si="64"/>
        <v>1.1930661392589148</v>
      </c>
      <c r="AD393" s="92"/>
      <c r="AE393" s="95">
        <f t="shared" si="65"/>
        <v>45555</v>
      </c>
      <c r="AF393" s="93">
        <f>(_xll.SNL.Clients.Office.Excel.Functions.SPG(AF$2, "IQ_Common_div_declared", "FQ0", $A393)*4)/B393</f>
        <v>9.3158660844250368E-2</v>
      </c>
      <c r="AG393" s="93">
        <f>(_xll.SNL.Clients.Office.Excel.Functions.SPG(AG$2, "IQ_Common_div_declared", "FQ0", $A393)*4)/C393</f>
        <v>0.10131578947368422</v>
      </c>
      <c r="AH393" s="93">
        <f>(_xll.SNL.Clients.Office.Excel.Functions.SPG(AH$2, "IQ_Common_div_declared", "FQ0", $A393)*4)/D393</f>
        <v>0.10476830087306917</v>
      </c>
      <c r="AI393" s="93">
        <f>(_xll.SNL.Clients.Office.Excel.Functions.SPG(AI$2, "IQ_Common_div_declared", "FQ0", $A393)*4)/E393</f>
        <v>9.8996655518394649E-2</v>
      </c>
      <c r="AJ393" s="93">
        <f>(_xll.SNL.Clients.Office.Excel.Functions.SPG(AJ$2, "IQ_Common_div_declared", "FQ0", $A393)*4)/F393</f>
        <v>0.16346153846153846</v>
      </c>
      <c r="AK393" s="93">
        <f>(_xll.SNL.Clients.Office.Excel.Functions.SPG(AK$2, "IQ_Common_div_declared", "FQ0", $A393)*4)/G393</f>
        <v>0.10141394441735738</v>
      </c>
    </row>
    <row r="394" spans="1:37" x14ac:dyDescent="0.25">
      <c r="A394" s="66">
        <f t="shared" si="66"/>
        <v>45554</v>
      </c>
      <c r="B394" s="71">
        <v>20.75</v>
      </c>
      <c r="C394" s="71">
        <v>30.52</v>
      </c>
      <c r="D394" s="71">
        <v>14.92</v>
      </c>
      <c r="E394" s="71">
        <v>14.94</v>
      </c>
      <c r="F394" s="71">
        <v>8.4600000000000009</v>
      </c>
      <c r="G394" s="71">
        <v>20.62</v>
      </c>
      <c r="H394" s="71"/>
      <c r="I394" s="71">
        <v>16.55</v>
      </c>
      <c r="J394" s="72">
        <v>3.5900000000000001E-2</v>
      </c>
      <c r="K394" s="72">
        <v>3.4700000000000002E-2</v>
      </c>
      <c r="L394" s="72">
        <v>3.2304168676402512E-2</v>
      </c>
      <c r="M394" s="72">
        <v>3.5900000000000001E-2</v>
      </c>
      <c r="N394" s="70">
        <f>_xll.SNL.Clients.Office.Excel.Functions.SPG(N$2, "SP_RATE_VALUE", $A394)/100</f>
        <v>3.4700000000000002E-2</v>
      </c>
      <c r="O394" s="72"/>
      <c r="P394" s="67">
        <f>_xll.SNL.Clients.Office.Excel.Functions.SPG(P$2, "IQ_BVPS", "FQ0", $A394)</f>
        <v>19.625</v>
      </c>
      <c r="Q394" s="67">
        <f>_xll.SNL.Clients.Office.Excel.Functions.SPG(Q$2, "IQ_BVPS", "FQ0", $A394)</f>
        <v>27.193000000000001</v>
      </c>
      <c r="R394" s="67">
        <f>_xll.SNL.Clients.Office.Excel.Functions.SPG(R$2, "IQ_BVPS", "FQ0", $A394)</f>
        <v>15.319000000000001</v>
      </c>
      <c r="S394" s="67">
        <f>_xll.SNL.Clients.Office.Excel.Functions.SPG(S$2, "IQ_BVPS", "FQ0", $A394)</f>
        <v>15.361000000000001</v>
      </c>
      <c r="T394" s="67">
        <f>_xll.SNL.Clients.Office.Excel.Functions.SPG(T$2, "IQ_BVPS", "FQ0", $A394)</f>
        <v>10.201000000000001</v>
      </c>
      <c r="U394" s="67">
        <f>_xll.SNL.Clients.Office.Excel.Functions.SPG(U$2, "IQ_BVPS", "FQ0", $A394)</f>
        <v>17.190999999999999</v>
      </c>
      <c r="V394" s="67"/>
      <c r="W394" s="66">
        <f t="shared" si="58"/>
        <v>45554</v>
      </c>
      <c r="X394" s="92">
        <f t="shared" si="59"/>
        <v>1.0573248407643312</v>
      </c>
      <c r="Y394" s="92">
        <f t="shared" si="60"/>
        <v>1.1223476630015077</v>
      </c>
      <c r="Z394" s="92">
        <f t="shared" si="61"/>
        <v>0.97395391344082505</v>
      </c>
      <c r="AA394" s="92">
        <f t="shared" si="62"/>
        <v>0.97259293014777681</v>
      </c>
      <c r="AB394" s="92">
        <f t="shared" si="63"/>
        <v>0.82933045779825509</v>
      </c>
      <c r="AC394" s="92">
        <f t="shared" si="64"/>
        <v>1.199464836251527</v>
      </c>
      <c r="AD394" s="92"/>
      <c r="AE394" s="95">
        <f t="shared" si="65"/>
        <v>45554</v>
      </c>
      <c r="AF394" s="93">
        <f>(_xll.SNL.Clients.Office.Excel.Functions.SPG(AF$2, "IQ_Common_div_declared", "FQ0", $A394)*4)/B394</f>
        <v>9.2530120481927713E-2</v>
      </c>
      <c r="AG394" s="93">
        <f>(_xll.SNL.Clients.Office.Excel.Functions.SPG(AG$2, "IQ_Common_div_declared", "FQ0", $A394)*4)/C394</f>
        <v>0.10091743119266056</v>
      </c>
      <c r="AH394" s="93">
        <f>(_xll.SNL.Clients.Office.Excel.Functions.SPG(AH$2, "IQ_Common_div_declared", "FQ0", $A394)*4)/D394</f>
        <v>0.10455764075067024</v>
      </c>
      <c r="AI394" s="93">
        <f>(_xll.SNL.Clients.Office.Excel.Functions.SPG(AI$2, "IQ_Common_div_declared", "FQ0", $A394)*4)/E394</f>
        <v>9.906291834002677E-2</v>
      </c>
      <c r="AJ394" s="93">
        <f>(_xll.SNL.Clients.Office.Excel.Functions.SPG(AJ$2, "IQ_Common_div_declared", "FQ0", $A394)*4)/F394</f>
        <v>0.16075650118203308</v>
      </c>
      <c r="AK394" s="93">
        <f>(_xll.SNL.Clients.Office.Excel.Functions.SPG(AK$2, "IQ_Common_div_declared", "FQ0", $A394)*4)/G394</f>
        <v>0.1008729388942774</v>
      </c>
    </row>
    <row r="395" spans="1:37" x14ac:dyDescent="0.25">
      <c r="A395" s="66">
        <f t="shared" si="66"/>
        <v>45553</v>
      </c>
      <c r="B395" s="71">
        <v>20.34</v>
      </c>
      <c r="C395" s="71">
        <v>30.15</v>
      </c>
      <c r="D395" s="71">
        <v>14.95</v>
      </c>
      <c r="E395" s="71">
        <v>14.79</v>
      </c>
      <c r="F395" s="71">
        <v>8.48</v>
      </c>
      <c r="G395" s="71">
        <v>20.45</v>
      </c>
      <c r="H395" s="71"/>
      <c r="I395" s="71">
        <v>16.39</v>
      </c>
      <c r="J395" s="72">
        <v>3.61E-2</v>
      </c>
      <c r="K395" s="72">
        <v>3.49E-2</v>
      </c>
      <c r="L395" s="72">
        <v>3.2504167872027034E-2</v>
      </c>
      <c r="M395" s="72">
        <v>3.61E-2</v>
      </c>
      <c r="N395" s="70">
        <f>_xll.SNL.Clients.Office.Excel.Functions.SPG(N$2, "SP_RATE_VALUE", $A395)/100</f>
        <v>3.49E-2</v>
      </c>
      <c r="O395" s="72"/>
      <c r="P395" s="67">
        <f>_xll.SNL.Clients.Office.Excel.Functions.SPG(P$2, "IQ_BVPS", "FQ0", $A395)</f>
        <v>19.625</v>
      </c>
      <c r="Q395" s="67">
        <f>_xll.SNL.Clients.Office.Excel.Functions.SPG(Q$2, "IQ_BVPS", "FQ0", $A395)</f>
        <v>27.193000000000001</v>
      </c>
      <c r="R395" s="67">
        <f>_xll.SNL.Clients.Office.Excel.Functions.SPG(R$2, "IQ_BVPS", "FQ0", $A395)</f>
        <v>15.319000000000001</v>
      </c>
      <c r="S395" s="67">
        <f>_xll.SNL.Clients.Office.Excel.Functions.SPG(S$2, "IQ_BVPS", "FQ0", $A395)</f>
        <v>15.361000000000001</v>
      </c>
      <c r="T395" s="67">
        <f>_xll.SNL.Clients.Office.Excel.Functions.SPG(T$2, "IQ_BVPS", "FQ0", $A395)</f>
        <v>10.201000000000001</v>
      </c>
      <c r="U395" s="67">
        <f>_xll.SNL.Clients.Office.Excel.Functions.SPG(U$2, "IQ_BVPS", "FQ0", $A395)</f>
        <v>17.190999999999999</v>
      </c>
      <c r="V395" s="67"/>
      <c r="W395" s="66">
        <f t="shared" si="58"/>
        <v>45553</v>
      </c>
      <c r="X395" s="92">
        <f t="shared" si="59"/>
        <v>1.0364331210191082</v>
      </c>
      <c r="Y395" s="92">
        <f t="shared" si="60"/>
        <v>1.1087412201669546</v>
      </c>
      <c r="Z395" s="92">
        <f t="shared" si="61"/>
        <v>0.97591226581369528</v>
      </c>
      <c r="AA395" s="92">
        <f t="shared" si="62"/>
        <v>0.96282794088926493</v>
      </c>
      <c r="AB395" s="92">
        <f t="shared" si="63"/>
        <v>0.83129104989706892</v>
      </c>
      <c r="AC395" s="92">
        <f t="shared" si="64"/>
        <v>1.1895759408993078</v>
      </c>
      <c r="AD395" s="92"/>
      <c r="AE395" s="95">
        <f t="shared" si="65"/>
        <v>45553</v>
      </c>
      <c r="AF395" s="93">
        <f>(_xll.SNL.Clients.Office.Excel.Functions.SPG(AF$2, "IQ_Common_div_declared", "FQ0", $A395)*4)/B395</f>
        <v>9.4395280235988199E-2</v>
      </c>
      <c r="AG395" s="93">
        <f>(_xll.SNL.Clients.Office.Excel.Functions.SPG(AG$2, "IQ_Common_div_declared", "FQ0", $A395)*4)/C395</f>
        <v>0.10215588723051411</v>
      </c>
      <c r="AH395" s="93">
        <f>(_xll.SNL.Clients.Office.Excel.Functions.SPG(AH$2, "IQ_Common_div_declared", "FQ0", $A395)*4)/D395</f>
        <v>0.10434782608695653</v>
      </c>
      <c r="AI395" s="93">
        <f>(_xll.SNL.Clients.Office.Excel.Functions.SPG(AI$2, "IQ_Common_div_declared", "FQ0", $A395)*4)/E395</f>
        <v>0.10006761325219743</v>
      </c>
      <c r="AJ395" s="93">
        <f>(_xll.SNL.Clients.Office.Excel.Functions.SPG(AJ$2, "IQ_Common_div_declared", "FQ0", $A395)*4)/F395</f>
        <v>0.16037735849056603</v>
      </c>
      <c r="AK395" s="93">
        <f>(_xll.SNL.Clients.Office.Excel.Functions.SPG(AK$2, "IQ_Common_div_declared", "FQ0", $A395)*4)/G395</f>
        <v>0.1017114914425428</v>
      </c>
    </row>
    <row r="396" spans="1:37" x14ac:dyDescent="0.25">
      <c r="A396" s="66">
        <f t="shared" si="66"/>
        <v>45552</v>
      </c>
      <c r="B396" s="71">
        <v>20.170000000000002</v>
      </c>
      <c r="C396" s="71">
        <v>30.15</v>
      </c>
      <c r="D396" s="71">
        <v>14.86</v>
      </c>
      <c r="E396" s="71">
        <v>14.7</v>
      </c>
      <c r="F396" s="71">
        <v>8.5</v>
      </c>
      <c r="G396" s="71">
        <v>20.7</v>
      </c>
      <c r="H396" s="71"/>
      <c r="I396" s="71">
        <v>16.32</v>
      </c>
      <c r="J396" s="72">
        <v>3.5900000000000001E-2</v>
      </c>
      <c r="K396" s="72">
        <v>3.4500000000000003E-2</v>
      </c>
      <c r="L396" s="72">
        <v>3.1705673666469369E-2</v>
      </c>
      <c r="M396" s="72">
        <v>3.5900000000000001E-2</v>
      </c>
      <c r="N396" s="70">
        <f>_xll.SNL.Clients.Office.Excel.Functions.SPG(N$2, "SP_RATE_VALUE", $A396)/100</f>
        <v>3.4500000000000003E-2</v>
      </c>
      <c r="O396" s="72"/>
      <c r="P396" s="67">
        <f>_xll.SNL.Clients.Office.Excel.Functions.SPG(P$2, "IQ_BVPS", "FQ0", $A396)</f>
        <v>19.625</v>
      </c>
      <c r="Q396" s="67">
        <f>_xll.SNL.Clients.Office.Excel.Functions.SPG(Q$2, "IQ_BVPS", "FQ0", $A396)</f>
        <v>27.193000000000001</v>
      </c>
      <c r="R396" s="67">
        <f>_xll.SNL.Clients.Office.Excel.Functions.SPG(R$2, "IQ_BVPS", "FQ0", $A396)</f>
        <v>15.319000000000001</v>
      </c>
      <c r="S396" s="67">
        <f>_xll.SNL.Clients.Office.Excel.Functions.SPG(S$2, "IQ_BVPS", "FQ0", $A396)</f>
        <v>15.361000000000001</v>
      </c>
      <c r="T396" s="67">
        <f>_xll.SNL.Clients.Office.Excel.Functions.SPG(T$2, "IQ_BVPS", "FQ0", $A396)</f>
        <v>10.201000000000001</v>
      </c>
      <c r="U396" s="67">
        <f>_xll.SNL.Clients.Office.Excel.Functions.SPG(U$2, "IQ_BVPS", "FQ0", $A396)</f>
        <v>17.190999999999999</v>
      </c>
      <c r="V396" s="67"/>
      <c r="W396" s="66">
        <f t="shared" si="58"/>
        <v>45552</v>
      </c>
      <c r="X396" s="92">
        <f t="shared" si="59"/>
        <v>1.0277707006369428</v>
      </c>
      <c r="Y396" s="92">
        <f t="shared" si="60"/>
        <v>1.1087412201669546</v>
      </c>
      <c r="Z396" s="92">
        <f t="shared" si="61"/>
        <v>0.97003720869508447</v>
      </c>
      <c r="AA396" s="92">
        <f t="shared" si="62"/>
        <v>0.95696894733415783</v>
      </c>
      <c r="AB396" s="92">
        <f t="shared" si="63"/>
        <v>0.83325164199588275</v>
      </c>
      <c r="AC396" s="92">
        <f t="shared" si="64"/>
        <v>1.2041184340643361</v>
      </c>
      <c r="AD396" s="92"/>
      <c r="AE396" s="95">
        <f t="shared" si="65"/>
        <v>45552</v>
      </c>
      <c r="AF396" s="93">
        <f>(_xll.SNL.Clients.Office.Excel.Functions.SPG(AF$2, "IQ_Common_div_declared", "FQ0", $A396)*4)/B396</f>
        <v>9.5190877540902316E-2</v>
      </c>
      <c r="AG396" s="93">
        <f>(_xll.SNL.Clients.Office.Excel.Functions.SPG(AG$2, "IQ_Common_div_declared", "FQ0", $A396)*4)/C396</f>
        <v>0.10215588723051411</v>
      </c>
      <c r="AH396" s="93">
        <f>(_xll.SNL.Clients.Office.Excel.Functions.SPG(AH$2, "IQ_Common_div_declared", "FQ0", $A396)*4)/D396</f>
        <v>0.10497981157469718</v>
      </c>
      <c r="AI396" s="93">
        <f>(_xll.SNL.Clients.Office.Excel.Functions.SPG(AI$2, "IQ_Common_div_declared", "FQ0", $A396)*4)/E396</f>
        <v>0.10068027210884355</v>
      </c>
      <c r="AJ396" s="93">
        <f>(_xll.SNL.Clients.Office.Excel.Functions.SPG(AJ$2, "IQ_Common_div_declared", "FQ0", $A396)*4)/F396</f>
        <v>0.16</v>
      </c>
      <c r="AK396" s="93">
        <f>(_xll.SNL.Clients.Office.Excel.Functions.SPG(AK$2, "IQ_Common_div_declared", "FQ0", $A396)*4)/G396</f>
        <v>0.10048309178743962</v>
      </c>
    </row>
    <row r="397" spans="1:37" x14ac:dyDescent="0.25">
      <c r="A397" s="66">
        <f t="shared" si="66"/>
        <v>45551</v>
      </c>
      <c r="B397" s="71">
        <v>20.329999999999998</v>
      </c>
      <c r="C397" s="71">
        <v>30.46</v>
      </c>
      <c r="D397" s="71">
        <v>15.05</v>
      </c>
      <c r="E397" s="71">
        <v>14.7</v>
      </c>
      <c r="F397" s="71">
        <v>8.67</v>
      </c>
      <c r="G397" s="71">
        <v>20.87</v>
      </c>
      <c r="H397" s="71"/>
      <c r="I397" s="71">
        <v>16.45</v>
      </c>
      <c r="J397" s="72">
        <v>3.56E-2</v>
      </c>
      <c r="K397" s="72">
        <v>3.4200000000000001E-2</v>
      </c>
      <c r="L397" s="72">
        <v>3.1405675309316594E-2</v>
      </c>
      <c r="M397" s="72">
        <v>3.56E-2</v>
      </c>
      <c r="N397" s="70">
        <f>_xll.SNL.Clients.Office.Excel.Functions.SPG(N$2, "SP_RATE_VALUE", $A397)/100</f>
        <v>3.4200000000000001E-2</v>
      </c>
      <c r="O397" s="72"/>
      <c r="P397" s="67">
        <f>_xll.SNL.Clients.Office.Excel.Functions.SPG(P$2, "IQ_BVPS", "FQ0", $A397)</f>
        <v>19.625</v>
      </c>
      <c r="Q397" s="67">
        <f>_xll.SNL.Clients.Office.Excel.Functions.SPG(Q$2, "IQ_BVPS", "FQ0", $A397)</f>
        <v>27.193000000000001</v>
      </c>
      <c r="R397" s="67">
        <f>_xll.SNL.Clients.Office.Excel.Functions.SPG(R$2, "IQ_BVPS", "FQ0", $A397)</f>
        <v>15.319000000000001</v>
      </c>
      <c r="S397" s="67">
        <f>_xll.SNL.Clients.Office.Excel.Functions.SPG(S$2, "IQ_BVPS", "FQ0", $A397)</f>
        <v>15.361000000000001</v>
      </c>
      <c r="T397" s="67">
        <f>_xll.SNL.Clients.Office.Excel.Functions.SPG(T$2, "IQ_BVPS", "FQ0", $A397)</f>
        <v>10.201000000000001</v>
      </c>
      <c r="U397" s="67">
        <f>_xll.SNL.Clients.Office.Excel.Functions.SPG(U$2, "IQ_BVPS", "FQ0", $A397)</f>
        <v>17.190999999999999</v>
      </c>
      <c r="V397" s="67"/>
      <c r="W397" s="66">
        <f t="shared" si="58"/>
        <v>45551</v>
      </c>
      <c r="X397" s="92">
        <f t="shared" si="59"/>
        <v>1.0359235668789808</v>
      </c>
      <c r="Y397" s="92">
        <f t="shared" si="60"/>
        <v>1.1201412128121206</v>
      </c>
      <c r="Z397" s="92">
        <f t="shared" si="61"/>
        <v>0.98244010705659635</v>
      </c>
      <c r="AA397" s="92">
        <f t="shared" si="62"/>
        <v>0.95696894733415783</v>
      </c>
      <c r="AB397" s="92">
        <f t="shared" si="63"/>
        <v>0.84991667483580036</v>
      </c>
      <c r="AC397" s="92">
        <f t="shared" si="64"/>
        <v>1.2140073294165552</v>
      </c>
      <c r="AD397" s="92"/>
      <c r="AE397" s="95">
        <f t="shared" si="65"/>
        <v>45551</v>
      </c>
      <c r="AF397" s="93">
        <f>(_xll.SNL.Clients.Office.Excel.Functions.SPG(AF$2, "IQ_Common_div_declared", "FQ0", $A397)*4)/B397</f>
        <v>9.4441711756025587E-2</v>
      </c>
      <c r="AG397" s="93">
        <f>(_xll.SNL.Clients.Office.Excel.Functions.SPG(AG$2, "IQ_Common_div_declared", "FQ0", $A397)*4)/C397</f>
        <v>0.10111621799080761</v>
      </c>
      <c r="AH397" s="93">
        <f>(_xll.SNL.Clients.Office.Excel.Functions.SPG(AH$2, "IQ_Common_div_declared", "FQ0", $A397)*4)/D397</f>
        <v>0.10365448504983389</v>
      </c>
      <c r="AI397" s="93">
        <f>(_xll.SNL.Clients.Office.Excel.Functions.SPG(AI$2, "IQ_Common_div_declared", "FQ0", $A397)*4)/E397</f>
        <v>0.10068027210884355</v>
      </c>
      <c r="AJ397" s="93">
        <f>(_xll.SNL.Clients.Office.Excel.Functions.SPG(AJ$2, "IQ_Common_div_declared", "FQ0", $A397)*4)/F397</f>
        <v>0.15686274509803924</v>
      </c>
      <c r="AK397" s="93">
        <f>(_xll.SNL.Clients.Office.Excel.Functions.SPG(AK$2, "IQ_Common_div_declared", "FQ0", $A397)*4)/G397</f>
        <v>9.9664590321034974E-2</v>
      </c>
    </row>
    <row r="398" spans="1:37" x14ac:dyDescent="0.25">
      <c r="A398" s="66">
        <f t="shared" si="66"/>
        <v>45548</v>
      </c>
      <c r="B398" s="71">
        <v>20.37</v>
      </c>
      <c r="C398" s="71">
        <v>30.26</v>
      </c>
      <c r="D398" s="71">
        <v>15.09</v>
      </c>
      <c r="E398" s="71">
        <v>14.8</v>
      </c>
      <c r="F398" s="71">
        <v>8.9700000000000006</v>
      </c>
      <c r="G398" s="71">
        <v>21.4</v>
      </c>
      <c r="H398" s="71"/>
      <c r="I398" s="71">
        <v>16.440000000000001</v>
      </c>
      <c r="J398" s="72">
        <v>3.5699999999999996E-2</v>
      </c>
      <c r="K398" s="72">
        <v>3.4200000000000001E-2</v>
      </c>
      <c r="L398" s="72">
        <v>3.1206514184932255E-2</v>
      </c>
      <c r="M398" s="72">
        <v>3.5699999999999996E-2</v>
      </c>
      <c r="N398" s="70">
        <f>_xll.SNL.Clients.Office.Excel.Functions.SPG(N$2, "SP_RATE_VALUE", $A398)/100</f>
        <v>3.4200000000000001E-2</v>
      </c>
      <c r="O398" s="72"/>
      <c r="P398" s="67">
        <f>_xll.SNL.Clients.Office.Excel.Functions.SPG(P$2, "IQ_BVPS", "FQ0", $A398)</f>
        <v>19.625</v>
      </c>
      <c r="Q398" s="67">
        <f>_xll.SNL.Clients.Office.Excel.Functions.SPG(Q$2, "IQ_BVPS", "FQ0", $A398)</f>
        <v>27.193000000000001</v>
      </c>
      <c r="R398" s="67">
        <f>_xll.SNL.Clients.Office.Excel.Functions.SPG(R$2, "IQ_BVPS", "FQ0", $A398)</f>
        <v>15.319000000000001</v>
      </c>
      <c r="S398" s="67">
        <f>_xll.SNL.Clients.Office.Excel.Functions.SPG(S$2, "IQ_BVPS", "FQ0", $A398)</f>
        <v>15.361000000000001</v>
      </c>
      <c r="T398" s="67">
        <f>_xll.SNL.Clients.Office.Excel.Functions.SPG(T$2, "IQ_BVPS", "FQ0", $A398)</f>
        <v>10.201000000000001</v>
      </c>
      <c r="U398" s="67">
        <f>_xll.SNL.Clients.Office.Excel.Functions.SPG(U$2, "IQ_BVPS", "FQ0", $A398)</f>
        <v>17.190999999999999</v>
      </c>
      <c r="V398" s="67"/>
      <c r="W398" s="66">
        <f t="shared" si="58"/>
        <v>45548</v>
      </c>
      <c r="X398" s="92">
        <f t="shared" si="59"/>
        <v>1.0379617834394905</v>
      </c>
      <c r="Y398" s="92">
        <f t="shared" si="60"/>
        <v>1.1127863788474974</v>
      </c>
      <c r="Z398" s="92">
        <f t="shared" si="61"/>
        <v>0.98505124355375673</v>
      </c>
      <c r="AA398" s="92">
        <f t="shared" si="62"/>
        <v>0.96347894017316582</v>
      </c>
      <c r="AB398" s="92">
        <f t="shared" si="63"/>
        <v>0.87932555631800802</v>
      </c>
      <c r="AC398" s="92">
        <f t="shared" si="64"/>
        <v>1.244837414926415</v>
      </c>
      <c r="AD398" s="92"/>
      <c r="AE398" s="95">
        <f t="shared" si="65"/>
        <v>45548</v>
      </c>
      <c r="AF398" s="93">
        <f>(_xll.SNL.Clients.Office.Excel.Functions.SPG(AF$2, "IQ_Common_div_declared", "FQ0", $A398)*4)/B398</f>
        <v>9.4256259204712811E-2</v>
      </c>
      <c r="AG398" s="93">
        <f>(_xll.SNL.Clients.Office.Excel.Functions.SPG(AG$2, "IQ_Common_div_declared", "FQ0", $A398)*4)/C398</f>
        <v>0.10178453403833443</v>
      </c>
      <c r="AH398" s="93">
        <f>(_xll.SNL.Clients.Office.Excel.Functions.SPG(AH$2, "IQ_Common_div_declared", "FQ0", $A398)*4)/D398</f>
        <v>0.10337972166998012</v>
      </c>
      <c r="AI398" s="93">
        <f>(_xll.SNL.Clients.Office.Excel.Functions.SPG(AI$2, "IQ_Common_div_declared", "FQ0", $A398)*4)/E398</f>
        <v>9.9999999999999992E-2</v>
      </c>
      <c r="AJ398" s="93">
        <f>(_xll.SNL.Clients.Office.Excel.Functions.SPG(AJ$2, "IQ_Common_div_declared", "FQ0", $A398)*4)/F398</f>
        <v>0.1516164994425864</v>
      </c>
      <c r="AK398" s="93">
        <f>(_xll.SNL.Clients.Office.Excel.Functions.SPG(AK$2, "IQ_Common_div_declared", "FQ0", $A398)*4)/G398</f>
        <v>9.7196261682243004E-2</v>
      </c>
    </row>
    <row r="399" spans="1:37" x14ac:dyDescent="0.25">
      <c r="A399" s="66">
        <f t="shared" si="66"/>
        <v>45547</v>
      </c>
      <c r="B399" s="71">
        <v>20.68</v>
      </c>
      <c r="C399" s="71">
        <v>30.03</v>
      </c>
      <c r="D399" s="71">
        <v>14.87</v>
      </c>
      <c r="E399" s="71">
        <v>14.72</v>
      </c>
      <c r="F399" s="71">
        <v>8.94</v>
      </c>
      <c r="G399" s="71">
        <v>21.25</v>
      </c>
      <c r="H399" s="71"/>
      <c r="I399" s="71">
        <v>16.27</v>
      </c>
      <c r="J399" s="72">
        <v>3.6400000000000002E-2</v>
      </c>
      <c r="K399" s="72">
        <v>3.4700000000000002E-2</v>
      </c>
      <c r="L399" s="72">
        <v>3.130836092199174E-2</v>
      </c>
      <c r="M399" s="72">
        <v>3.6400000000000002E-2</v>
      </c>
      <c r="N399" s="70">
        <f>_xll.SNL.Clients.Office.Excel.Functions.SPG(N$2, "SP_RATE_VALUE", $A399)/100</f>
        <v>3.4700000000000002E-2</v>
      </c>
      <c r="O399" s="72"/>
      <c r="P399" s="67">
        <f>_xll.SNL.Clients.Office.Excel.Functions.SPG(P$2, "IQ_BVPS", "FQ0", $A399)</f>
        <v>19.625</v>
      </c>
      <c r="Q399" s="67">
        <f>_xll.SNL.Clients.Office.Excel.Functions.SPG(Q$2, "IQ_BVPS", "FQ0", $A399)</f>
        <v>27.193000000000001</v>
      </c>
      <c r="R399" s="67">
        <f>_xll.SNL.Clients.Office.Excel.Functions.SPG(R$2, "IQ_BVPS", "FQ0", $A399)</f>
        <v>15.319000000000001</v>
      </c>
      <c r="S399" s="67">
        <f>_xll.SNL.Clients.Office.Excel.Functions.SPG(S$2, "IQ_BVPS", "FQ0", $A399)</f>
        <v>15.361000000000001</v>
      </c>
      <c r="T399" s="67">
        <f>_xll.SNL.Clients.Office.Excel.Functions.SPG(T$2, "IQ_BVPS", "FQ0", $A399)</f>
        <v>10.201000000000001</v>
      </c>
      <c r="U399" s="67">
        <f>_xll.SNL.Clients.Office.Excel.Functions.SPG(U$2, "IQ_BVPS", "FQ0", $A399)</f>
        <v>17.190999999999999</v>
      </c>
      <c r="V399" s="67"/>
      <c r="W399" s="66">
        <f t="shared" si="58"/>
        <v>45547</v>
      </c>
      <c r="X399" s="92">
        <f t="shared" si="59"/>
        <v>1.0537579617834394</v>
      </c>
      <c r="Y399" s="92">
        <f t="shared" si="60"/>
        <v>1.1043283197881808</v>
      </c>
      <c r="Z399" s="92">
        <f t="shared" si="61"/>
        <v>0.97068999281937451</v>
      </c>
      <c r="AA399" s="92">
        <f t="shared" si="62"/>
        <v>0.95827094590195949</v>
      </c>
      <c r="AB399" s="92">
        <f t="shared" si="63"/>
        <v>0.87638466816978722</v>
      </c>
      <c r="AC399" s="92">
        <f t="shared" si="64"/>
        <v>1.2361119190273981</v>
      </c>
      <c r="AD399" s="92"/>
      <c r="AE399" s="95">
        <f t="shared" si="65"/>
        <v>45547</v>
      </c>
      <c r="AF399" s="93">
        <f>(_xll.SNL.Clients.Office.Excel.Functions.SPG(AF$2, "IQ_Common_div_declared", "FQ0", $A399)*4)/B399</f>
        <v>9.2843326885880081E-2</v>
      </c>
      <c r="AG399" s="93">
        <f>(_xll.SNL.Clients.Office.Excel.Functions.SPG(AG$2, "IQ_Common_div_declared", "FQ0", $A399)*4)/C399</f>
        <v>0.10256410256410256</v>
      </c>
      <c r="AH399" s="93">
        <f>(_xll.SNL.Clients.Office.Excel.Functions.SPG(AH$2, "IQ_Common_div_declared", "FQ0", $A399)*4)/D399</f>
        <v>0.10490921318090116</v>
      </c>
      <c r="AI399" s="93">
        <f>(_xll.SNL.Clients.Office.Excel.Functions.SPG(AI$2, "IQ_Common_div_declared", "FQ0", $A399)*4)/E399</f>
        <v>0.10054347826086955</v>
      </c>
      <c r="AJ399" s="93">
        <f>(_xll.SNL.Clients.Office.Excel.Functions.SPG(AJ$2, "IQ_Common_div_declared", "FQ0", $A399)*4)/F399</f>
        <v>0.15212527964205819</v>
      </c>
      <c r="AK399" s="93">
        <f>(_xll.SNL.Clients.Office.Excel.Functions.SPG(AK$2, "IQ_Common_div_declared", "FQ0", $A399)*4)/G399</f>
        <v>9.7882352941176476E-2</v>
      </c>
    </row>
    <row r="400" spans="1:37" x14ac:dyDescent="0.25">
      <c r="A400" s="66">
        <f t="shared" si="66"/>
        <v>45546</v>
      </c>
      <c r="B400" s="71">
        <v>20.53</v>
      </c>
      <c r="C400" s="71">
        <v>29.88</v>
      </c>
      <c r="D400" s="71">
        <v>14.7</v>
      </c>
      <c r="E400" s="71">
        <v>14.65</v>
      </c>
      <c r="F400" s="71">
        <v>9.1300000000000008</v>
      </c>
      <c r="G400" s="71">
        <v>21.15</v>
      </c>
      <c r="H400" s="71"/>
      <c r="I400" s="71">
        <v>16.14</v>
      </c>
      <c r="J400" s="72">
        <v>3.6200000000000003E-2</v>
      </c>
      <c r="K400" s="72">
        <v>3.4500000000000003E-2</v>
      </c>
      <c r="L400" s="72">
        <v>3.1108362534874923E-2</v>
      </c>
      <c r="M400" s="72">
        <v>3.6200000000000003E-2</v>
      </c>
      <c r="N400" s="70">
        <f>_xll.SNL.Clients.Office.Excel.Functions.SPG(N$2, "SP_RATE_VALUE", $A400)/100</f>
        <v>3.4500000000000003E-2</v>
      </c>
      <c r="O400" s="72"/>
      <c r="P400" s="67">
        <f>_xll.SNL.Clients.Office.Excel.Functions.SPG(P$2, "IQ_BVPS", "FQ0", $A400)</f>
        <v>19.625</v>
      </c>
      <c r="Q400" s="67">
        <f>_xll.SNL.Clients.Office.Excel.Functions.SPG(Q$2, "IQ_BVPS", "FQ0", $A400)</f>
        <v>27.193000000000001</v>
      </c>
      <c r="R400" s="67">
        <f>_xll.SNL.Clients.Office.Excel.Functions.SPG(R$2, "IQ_BVPS", "FQ0", $A400)</f>
        <v>15.319000000000001</v>
      </c>
      <c r="S400" s="67">
        <f>_xll.SNL.Clients.Office.Excel.Functions.SPG(S$2, "IQ_BVPS", "FQ0", $A400)</f>
        <v>15.361000000000001</v>
      </c>
      <c r="T400" s="67">
        <f>_xll.SNL.Clients.Office.Excel.Functions.SPG(T$2, "IQ_BVPS", "FQ0", $A400)</f>
        <v>10.201000000000001</v>
      </c>
      <c r="U400" s="67">
        <f>_xll.SNL.Clients.Office.Excel.Functions.SPG(U$2, "IQ_BVPS", "FQ0", $A400)</f>
        <v>17.190999999999999</v>
      </c>
      <c r="V400" s="67"/>
      <c r="W400" s="66">
        <f t="shared" si="58"/>
        <v>45546</v>
      </c>
      <c r="X400" s="92">
        <f t="shared" si="59"/>
        <v>1.0461146496815288</v>
      </c>
      <c r="Y400" s="92">
        <f t="shared" si="60"/>
        <v>1.0988121943147133</v>
      </c>
      <c r="Z400" s="92">
        <f t="shared" si="61"/>
        <v>0.95959266270644283</v>
      </c>
      <c r="AA400" s="92">
        <f t="shared" si="62"/>
        <v>0.95371395091465394</v>
      </c>
      <c r="AB400" s="92">
        <f t="shared" si="63"/>
        <v>0.89501029310851876</v>
      </c>
      <c r="AC400" s="92">
        <f t="shared" si="64"/>
        <v>1.2302949217613868</v>
      </c>
      <c r="AD400" s="92"/>
      <c r="AE400" s="95">
        <f t="shared" si="65"/>
        <v>45546</v>
      </c>
      <c r="AF400" s="93">
        <f>(_xll.SNL.Clients.Office.Excel.Functions.SPG(AF$2, "IQ_Common_div_declared", "FQ0", $A400)*4)/B400</f>
        <v>9.3521675596687767E-2</v>
      </c>
      <c r="AG400" s="93">
        <f>(_xll.SNL.Clients.Office.Excel.Functions.SPG(AG$2, "IQ_Common_div_declared", "FQ0", $A400)*4)/C400</f>
        <v>0.10307898259705489</v>
      </c>
      <c r="AH400" s="93">
        <f>(_xll.SNL.Clients.Office.Excel.Functions.SPG(AH$2, "IQ_Common_div_declared", "FQ0", $A400)*4)/D400</f>
        <v>0.10612244897959185</v>
      </c>
      <c r="AI400" s="93">
        <f>(_xll.SNL.Clients.Office.Excel.Functions.SPG(AI$2, "IQ_Common_div_declared", "FQ0", $A400)*4)/E400</f>
        <v>0.10102389078498293</v>
      </c>
      <c r="AJ400" s="93">
        <f>(_xll.SNL.Clients.Office.Excel.Functions.SPG(AJ$2, "IQ_Common_div_declared", "FQ0", $A400)*4)/F400</f>
        <v>0.14895947426067907</v>
      </c>
      <c r="AK400" s="93">
        <f>(_xll.SNL.Clients.Office.Excel.Functions.SPG(AK$2, "IQ_Common_div_declared", "FQ0", $A400)*4)/G400</f>
        <v>9.8345153664302604E-2</v>
      </c>
    </row>
    <row r="401" spans="1:37" x14ac:dyDescent="0.25">
      <c r="A401" s="66">
        <f t="shared" si="66"/>
        <v>45545</v>
      </c>
      <c r="B401" s="71">
        <v>20.54</v>
      </c>
      <c r="C401" s="71">
        <v>29.87</v>
      </c>
      <c r="D401" s="71">
        <v>14.68</v>
      </c>
      <c r="E401" s="71">
        <v>14.58</v>
      </c>
      <c r="F401" s="71">
        <v>9.07</v>
      </c>
      <c r="G401" s="71">
        <v>21.06</v>
      </c>
      <c r="H401" s="71"/>
      <c r="I401" s="71">
        <v>16.11</v>
      </c>
      <c r="J401" s="72">
        <v>3.5900000000000001E-2</v>
      </c>
      <c r="K401" s="72">
        <v>3.4200000000000001E-2</v>
      </c>
      <c r="L401" s="72">
        <v>3.0808364955366541E-2</v>
      </c>
      <c r="M401" s="72">
        <v>3.5900000000000001E-2</v>
      </c>
      <c r="N401" s="70">
        <f>_xll.SNL.Clients.Office.Excel.Functions.SPG(N$2, "SP_RATE_VALUE", $A401)/100</f>
        <v>3.4200000000000001E-2</v>
      </c>
      <c r="O401" s="72"/>
      <c r="P401" s="67">
        <f>_xll.SNL.Clients.Office.Excel.Functions.SPG(P$2, "IQ_BVPS", "FQ0", $A401)</f>
        <v>19.625</v>
      </c>
      <c r="Q401" s="67">
        <f>_xll.SNL.Clients.Office.Excel.Functions.SPG(Q$2, "IQ_BVPS", "FQ0", $A401)</f>
        <v>27.193000000000001</v>
      </c>
      <c r="R401" s="67">
        <f>_xll.SNL.Clients.Office.Excel.Functions.SPG(R$2, "IQ_BVPS", "FQ0", $A401)</f>
        <v>15.319000000000001</v>
      </c>
      <c r="S401" s="67">
        <f>_xll.SNL.Clients.Office.Excel.Functions.SPG(S$2, "IQ_BVPS", "FQ0", $A401)</f>
        <v>15.361000000000001</v>
      </c>
      <c r="T401" s="67">
        <f>_xll.SNL.Clients.Office.Excel.Functions.SPG(T$2, "IQ_BVPS", "FQ0", $A401)</f>
        <v>10.201000000000001</v>
      </c>
      <c r="U401" s="67">
        <f>_xll.SNL.Clients.Office.Excel.Functions.SPG(U$2, "IQ_BVPS", "FQ0", $A401)</f>
        <v>17.190999999999999</v>
      </c>
      <c r="V401" s="67"/>
      <c r="W401" s="66">
        <f t="shared" si="58"/>
        <v>45545</v>
      </c>
      <c r="X401" s="92">
        <f t="shared" si="59"/>
        <v>1.046624203821656</v>
      </c>
      <c r="Y401" s="92">
        <f t="shared" si="60"/>
        <v>1.0984444526164823</v>
      </c>
      <c r="Z401" s="92">
        <f t="shared" si="61"/>
        <v>0.95828709445786275</v>
      </c>
      <c r="AA401" s="92">
        <f t="shared" si="62"/>
        <v>0.94915695592734839</v>
      </c>
      <c r="AB401" s="92">
        <f t="shared" si="63"/>
        <v>0.88912851681207727</v>
      </c>
      <c r="AC401" s="92">
        <f t="shared" si="64"/>
        <v>1.2250596242219767</v>
      </c>
      <c r="AD401" s="92"/>
      <c r="AE401" s="95">
        <f t="shared" si="65"/>
        <v>45545</v>
      </c>
      <c r="AF401" s="93">
        <f>(_xll.SNL.Clients.Office.Excel.Functions.SPG(AF$2, "IQ_Common_div_declared", "FQ0", $A401)*4)/B401</f>
        <v>9.3476144109055498E-2</v>
      </c>
      <c r="AG401" s="93">
        <f>(_xll.SNL.Clients.Office.Excel.Functions.SPG(AG$2, "IQ_Common_div_declared", "FQ0", $A401)*4)/C401</f>
        <v>0.10311349179779042</v>
      </c>
      <c r="AH401" s="93">
        <f>(_xll.SNL.Clients.Office.Excel.Functions.SPG(AH$2, "IQ_Common_div_declared", "FQ0", $A401)*4)/D401</f>
        <v>0.10626702997275204</v>
      </c>
      <c r="AI401" s="93">
        <f>(_xll.SNL.Clients.Office.Excel.Functions.SPG(AI$2, "IQ_Common_div_declared", "FQ0", $A401)*4)/E401</f>
        <v>0.10150891632373114</v>
      </c>
      <c r="AJ401" s="93">
        <f>(_xll.SNL.Clients.Office.Excel.Functions.SPG(AJ$2, "IQ_Common_div_declared", "FQ0", $A401)*4)/F401</f>
        <v>0.14994487320837926</v>
      </c>
      <c r="AK401" s="93">
        <f>(_xll.SNL.Clients.Office.Excel.Functions.SPG(AK$2, "IQ_Common_div_declared", "FQ0", $A401)*4)/G401</f>
        <v>9.876543209876544E-2</v>
      </c>
    </row>
    <row r="402" spans="1:37" x14ac:dyDescent="0.25">
      <c r="A402" s="66">
        <f t="shared" si="66"/>
        <v>45544</v>
      </c>
      <c r="B402" s="71">
        <v>20.57</v>
      </c>
      <c r="C402" s="71">
        <v>30.02</v>
      </c>
      <c r="D402" s="71">
        <v>14.75</v>
      </c>
      <c r="E402" s="71">
        <v>14.73</v>
      </c>
      <c r="F402" s="71">
        <v>9.14</v>
      </c>
      <c r="G402" s="71">
        <v>21.14</v>
      </c>
      <c r="H402" s="71"/>
      <c r="I402" s="71">
        <v>16.170000000000002</v>
      </c>
      <c r="J402" s="72">
        <v>3.6799999999999999E-2</v>
      </c>
      <c r="K402" s="72">
        <v>3.5400000000000001E-2</v>
      </c>
      <c r="L402" s="72">
        <v>3.2605668743630023E-2</v>
      </c>
      <c r="M402" s="72">
        <v>3.6799999999999999E-2</v>
      </c>
      <c r="N402" s="70">
        <f>_xll.SNL.Clients.Office.Excel.Functions.SPG(N$2, "SP_RATE_VALUE", $A402)/100</f>
        <v>3.5400000000000001E-2</v>
      </c>
      <c r="O402" s="72"/>
      <c r="P402" s="67">
        <f>_xll.SNL.Clients.Office.Excel.Functions.SPG(P$2, "IQ_BVPS", "FQ0", $A402)</f>
        <v>19.625</v>
      </c>
      <c r="Q402" s="67">
        <f>_xll.SNL.Clients.Office.Excel.Functions.SPG(Q$2, "IQ_BVPS", "FQ0", $A402)</f>
        <v>27.193000000000001</v>
      </c>
      <c r="R402" s="67">
        <f>_xll.SNL.Clients.Office.Excel.Functions.SPG(R$2, "IQ_BVPS", "FQ0", $A402)</f>
        <v>15.319000000000001</v>
      </c>
      <c r="S402" s="67">
        <f>_xll.SNL.Clients.Office.Excel.Functions.SPG(S$2, "IQ_BVPS", "FQ0", $A402)</f>
        <v>15.361000000000001</v>
      </c>
      <c r="T402" s="67">
        <f>_xll.SNL.Clients.Office.Excel.Functions.SPG(T$2, "IQ_BVPS", "FQ0", $A402)</f>
        <v>10.201000000000001</v>
      </c>
      <c r="U402" s="67">
        <f>_xll.SNL.Clients.Office.Excel.Functions.SPG(U$2, "IQ_BVPS", "FQ0", $A402)</f>
        <v>17.190999999999999</v>
      </c>
      <c r="V402" s="67"/>
      <c r="W402" s="66">
        <f t="shared" si="58"/>
        <v>45544</v>
      </c>
      <c r="X402" s="92">
        <f t="shared" si="59"/>
        <v>1.0481528662420383</v>
      </c>
      <c r="Y402" s="92">
        <f t="shared" si="60"/>
        <v>1.1039605780899495</v>
      </c>
      <c r="Z402" s="92">
        <f t="shared" si="61"/>
        <v>0.96285658332789337</v>
      </c>
      <c r="AA402" s="92">
        <f t="shared" si="62"/>
        <v>0.95892194518586027</v>
      </c>
      <c r="AB402" s="92">
        <f t="shared" si="63"/>
        <v>0.89599058915792573</v>
      </c>
      <c r="AC402" s="92">
        <f t="shared" si="64"/>
        <v>1.2297132220347857</v>
      </c>
      <c r="AD402" s="92"/>
      <c r="AE402" s="95">
        <f t="shared" si="65"/>
        <v>45544</v>
      </c>
      <c r="AF402" s="93">
        <f>(_xll.SNL.Clients.Office.Excel.Functions.SPG(AF$2, "IQ_Common_div_declared", "FQ0", $A402)*4)/B402</f>
        <v>9.3339815264948944E-2</v>
      </c>
      <c r="AG402" s="93">
        <f>(_xll.SNL.Clients.Office.Excel.Functions.SPG(AG$2, "IQ_Common_div_declared", "FQ0", $A402)*4)/C402</f>
        <v>0.10259826782145237</v>
      </c>
      <c r="AH402" s="93">
        <f>(_xll.SNL.Clients.Office.Excel.Functions.SPG(AH$2, "IQ_Common_div_declared", "FQ0", $A402)*4)/D402</f>
        <v>0.10576271186440678</v>
      </c>
      <c r="AI402" s="93">
        <f>(_xll.SNL.Clients.Office.Excel.Functions.SPG(AI$2, "IQ_Common_div_declared", "FQ0", $A402)*4)/E402</f>
        <v>0.10047522063815342</v>
      </c>
      <c r="AJ402" s="93">
        <f>(_xll.SNL.Clients.Office.Excel.Functions.SPG(AJ$2, "IQ_Common_div_declared", "FQ0", $A402)*4)/F402</f>
        <v>0.1487964989059081</v>
      </c>
      <c r="AK402" s="93">
        <f>(_xll.SNL.Clients.Office.Excel.Functions.SPG(AK$2, "IQ_Common_div_declared", "FQ0", $A402)*4)/G402</f>
        <v>9.8391674550614955E-2</v>
      </c>
    </row>
    <row r="403" spans="1:37" x14ac:dyDescent="0.25">
      <c r="A403" s="66">
        <f t="shared" si="66"/>
        <v>45541</v>
      </c>
      <c r="B403" s="71">
        <v>20.52</v>
      </c>
      <c r="C403" s="71">
        <v>29.92</v>
      </c>
      <c r="D403" s="71">
        <v>14.76</v>
      </c>
      <c r="E403" s="71">
        <v>14.67</v>
      </c>
      <c r="F403" s="71">
        <v>9.11</v>
      </c>
      <c r="G403" s="71">
        <v>21.2</v>
      </c>
      <c r="H403" s="71"/>
      <c r="I403" s="71">
        <v>16.13</v>
      </c>
      <c r="J403" s="72">
        <v>3.6600000000000001E-2</v>
      </c>
      <c r="K403" s="72">
        <v>3.5400000000000001E-2</v>
      </c>
      <c r="L403" s="72">
        <v>3.3004165862446699E-2</v>
      </c>
      <c r="M403" s="72">
        <v>3.6600000000000001E-2</v>
      </c>
      <c r="N403" s="70">
        <f>_xll.SNL.Clients.Office.Excel.Functions.SPG(N$2, "SP_RATE_VALUE", $A403)/100</f>
        <v>3.5400000000000001E-2</v>
      </c>
      <c r="O403" s="72"/>
      <c r="P403" s="67">
        <f>_xll.SNL.Clients.Office.Excel.Functions.SPG(P$2, "IQ_BVPS", "FQ0", $A403)</f>
        <v>19.625</v>
      </c>
      <c r="Q403" s="67">
        <f>_xll.SNL.Clients.Office.Excel.Functions.SPG(Q$2, "IQ_BVPS", "FQ0", $A403)</f>
        <v>27.193000000000001</v>
      </c>
      <c r="R403" s="67">
        <f>_xll.SNL.Clients.Office.Excel.Functions.SPG(R$2, "IQ_BVPS", "FQ0", $A403)</f>
        <v>15.319000000000001</v>
      </c>
      <c r="S403" s="67">
        <f>_xll.SNL.Clients.Office.Excel.Functions.SPG(S$2, "IQ_BVPS", "FQ0", $A403)</f>
        <v>15.361000000000001</v>
      </c>
      <c r="T403" s="67">
        <f>_xll.SNL.Clients.Office.Excel.Functions.SPG(T$2, "IQ_BVPS", "FQ0", $A403)</f>
        <v>10.201000000000001</v>
      </c>
      <c r="U403" s="67">
        <f>_xll.SNL.Clients.Office.Excel.Functions.SPG(U$2, "IQ_BVPS", "FQ0", $A403)</f>
        <v>17.190999999999999</v>
      </c>
      <c r="V403" s="67"/>
      <c r="W403" s="66">
        <f t="shared" si="58"/>
        <v>45541</v>
      </c>
      <c r="X403" s="92">
        <f t="shared" si="59"/>
        <v>1.0456050955414014</v>
      </c>
      <c r="Y403" s="92">
        <f t="shared" si="60"/>
        <v>1.100283161107638</v>
      </c>
      <c r="Z403" s="92">
        <f t="shared" si="61"/>
        <v>0.96350936745218352</v>
      </c>
      <c r="AA403" s="92">
        <f t="shared" si="62"/>
        <v>0.9550159494824555</v>
      </c>
      <c r="AB403" s="92">
        <f t="shared" si="63"/>
        <v>0.89304970100970482</v>
      </c>
      <c r="AC403" s="92">
        <f t="shared" si="64"/>
        <v>1.2332034203943925</v>
      </c>
      <c r="AD403" s="92"/>
      <c r="AE403" s="95">
        <f t="shared" si="65"/>
        <v>45541</v>
      </c>
      <c r="AF403" s="93">
        <f>(_xll.SNL.Clients.Office.Excel.Functions.SPG(AF$2, "IQ_Common_div_declared", "FQ0", $A403)*4)/B403</f>
        <v>9.3567251461988299E-2</v>
      </c>
      <c r="AG403" s="93">
        <f>(_xll.SNL.Clients.Office.Excel.Functions.SPG(AG$2, "IQ_Common_div_declared", "FQ0", $A403)*4)/C403</f>
        <v>0.10294117647058823</v>
      </c>
      <c r="AH403" s="93">
        <f>(_xll.SNL.Clients.Office.Excel.Functions.SPG(AH$2, "IQ_Common_div_declared", "FQ0", $A403)*4)/D403</f>
        <v>0.10569105691056911</v>
      </c>
      <c r="AI403" s="93">
        <f>(_xll.SNL.Clients.Office.Excel.Functions.SPG(AI$2, "IQ_Common_div_declared", "FQ0", $A403)*4)/E403</f>
        <v>0.10088616223585549</v>
      </c>
      <c r="AJ403" s="93">
        <f>(_xll.SNL.Clients.Office.Excel.Functions.SPG(AJ$2, "IQ_Common_div_declared", "FQ0", $A403)*4)/F403</f>
        <v>0.14928649835345775</v>
      </c>
      <c r="AK403" s="93">
        <f>(_xll.SNL.Clients.Office.Excel.Functions.SPG(AK$2, "IQ_Common_div_declared", "FQ0", $A403)*4)/G403</f>
        <v>9.8113207547169817E-2</v>
      </c>
    </row>
    <row r="404" spans="1:37" x14ac:dyDescent="0.25">
      <c r="A404" s="66">
        <f t="shared" si="66"/>
        <v>45540</v>
      </c>
      <c r="B404" s="71">
        <v>20.86</v>
      </c>
      <c r="C404" s="71">
        <v>30.1</v>
      </c>
      <c r="D404" s="71">
        <v>14.89</v>
      </c>
      <c r="E404" s="71">
        <v>14.92</v>
      </c>
      <c r="F404" s="71">
        <v>9.19</v>
      </c>
      <c r="G404" s="71">
        <v>21.35</v>
      </c>
      <c r="H404" s="71"/>
      <c r="I404" s="71">
        <v>16.34</v>
      </c>
      <c r="J404" s="72">
        <v>3.7499999999999999E-2</v>
      </c>
      <c r="K404" s="72">
        <v>3.61E-2</v>
      </c>
      <c r="L404" s="72">
        <v>3.3305664920656008E-2</v>
      </c>
      <c r="M404" s="72">
        <v>3.7499999999999999E-2</v>
      </c>
      <c r="N404" s="70">
        <f>_xll.SNL.Clients.Office.Excel.Functions.SPG(N$2, "SP_RATE_VALUE", $A404)/100</f>
        <v>3.61E-2</v>
      </c>
      <c r="O404" s="72"/>
      <c r="P404" s="67">
        <f>_xll.SNL.Clients.Office.Excel.Functions.SPG(P$2, "IQ_BVPS", "FQ0", $A404)</f>
        <v>19.625</v>
      </c>
      <c r="Q404" s="67">
        <f>_xll.SNL.Clients.Office.Excel.Functions.SPG(Q$2, "IQ_BVPS", "FQ0", $A404)</f>
        <v>27.193000000000001</v>
      </c>
      <c r="R404" s="67">
        <f>_xll.SNL.Clients.Office.Excel.Functions.SPG(R$2, "IQ_BVPS", "FQ0", $A404)</f>
        <v>15.319000000000001</v>
      </c>
      <c r="S404" s="67">
        <f>_xll.SNL.Clients.Office.Excel.Functions.SPG(S$2, "IQ_BVPS", "FQ0", $A404)</f>
        <v>15.361000000000001</v>
      </c>
      <c r="T404" s="67">
        <f>_xll.SNL.Clients.Office.Excel.Functions.SPG(T$2, "IQ_BVPS", "FQ0", $A404)</f>
        <v>10.201000000000001</v>
      </c>
      <c r="U404" s="67">
        <f>_xll.SNL.Clients.Office.Excel.Functions.SPG(U$2, "IQ_BVPS", "FQ0", $A404)</f>
        <v>17.190999999999999</v>
      </c>
      <c r="V404" s="67"/>
      <c r="W404" s="66">
        <f t="shared" si="58"/>
        <v>45540</v>
      </c>
      <c r="X404" s="92">
        <f t="shared" si="59"/>
        <v>1.0629299363057325</v>
      </c>
      <c r="Y404" s="92">
        <f t="shared" si="60"/>
        <v>1.1069025116757989</v>
      </c>
      <c r="Z404" s="92">
        <f t="shared" si="61"/>
        <v>0.97199556106795482</v>
      </c>
      <c r="AA404" s="92">
        <f t="shared" si="62"/>
        <v>0.97129093157997526</v>
      </c>
      <c r="AB404" s="92">
        <f t="shared" si="63"/>
        <v>0.90089206940496025</v>
      </c>
      <c r="AC404" s="92">
        <f t="shared" si="64"/>
        <v>1.2419289162934095</v>
      </c>
      <c r="AD404" s="92"/>
      <c r="AE404" s="95">
        <f t="shared" si="65"/>
        <v>45540</v>
      </c>
      <c r="AF404" s="93">
        <f>(_xll.SNL.Clients.Office.Excel.Functions.SPG(AF$2, "IQ_Common_div_declared", "FQ0", $A404)*4)/B404</f>
        <v>9.2042186001917548E-2</v>
      </c>
      <c r="AG404" s="93">
        <f>(_xll.SNL.Clients.Office.Excel.Functions.SPG(AG$2, "IQ_Common_div_declared", "FQ0", $A404)*4)/C404</f>
        <v>0.10232558139534884</v>
      </c>
      <c r="AH404" s="93">
        <f>(_xll.SNL.Clients.Office.Excel.Functions.SPG(AH$2, "IQ_Common_div_declared", "FQ0", $A404)*4)/D404</f>
        <v>0.10476830087306917</v>
      </c>
      <c r="AI404" s="93">
        <f>(_xll.SNL.Clients.Office.Excel.Functions.SPG(AI$2, "IQ_Common_div_declared", "FQ0", $A404)*4)/E404</f>
        <v>9.9195710455764072E-2</v>
      </c>
      <c r="AJ404" s="93">
        <f>(_xll.SNL.Clients.Office.Excel.Functions.SPG(AJ$2, "IQ_Common_div_declared", "FQ0", $A404)*4)/F404</f>
        <v>0.14798694232861809</v>
      </c>
      <c r="AK404" s="93">
        <f>(_xll.SNL.Clients.Office.Excel.Functions.SPG(AK$2, "IQ_Common_div_declared", "FQ0", $A404)*4)/G404</f>
        <v>9.7423887587822014E-2</v>
      </c>
    </row>
    <row r="405" spans="1:37" x14ac:dyDescent="0.25">
      <c r="A405" s="66">
        <f t="shared" si="66"/>
        <v>45539</v>
      </c>
      <c r="B405" s="71">
        <v>20.93</v>
      </c>
      <c r="C405" s="71">
        <v>30.01</v>
      </c>
      <c r="D405" s="71">
        <v>14.9</v>
      </c>
      <c r="E405" s="71">
        <v>14.93</v>
      </c>
      <c r="F405" s="71">
        <v>9.1199999999999992</v>
      </c>
      <c r="G405" s="71">
        <v>21.23</v>
      </c>
      <c r="H405" s="71"/>
      <c r="I405" s="71">
        <v>16.329999999999998</v>
      </c>
      <c r="J405" s="72">
        <v>3.7599999999999995E-2</v>
      </c>
      <c r="K405" s="72">
        <v>3.6299999999999999E-2</v>
      </c>
      <c r="L405" s="72">
        <v>3.3704884235363997E-2</v>
      </c>
      <c r="M405" s="72">
        <v>3.7599999999999995E-2</v>
      </c>
      <c r="N405" s="70">
        <f>_xll.SNL.Clients.Office.Excel.Functions.SPG(N$2, "SP_RATE_VALUE", $A405)/100</f>
        <v>3.6299999999999999E-2</v>
      </c>
      <c r="O405" s="72"/>
      <c r="P405" s="67">
        <f>_xll.SNL.Clients.Office.Excel.Functions.SPG(P$2, "IQ_BVPS", "FQ0", $A405)</f>
        <v>19.625</v>
      </c>
      <c r="Q405" s="67">
        <f>_xll.SNL.Clients.Office.Excel.Functions.SPG(Q$2, "IQ_BVPS", "FQ0", $A405)</f>
        <v>27.193000000000001</v>
      </c>
      <c r="R405" s="67">
        <f>_xll.SNL.Clients.Office.Excel.Functions.SPG(R$2, "IQ_BVPS", "FQ0", $A405)</f>
        <v>15.319000000000001</v>
      </c>
      <c r="S405" s="67">
        <f>_xll.SNL.Clients.Office.Excel.Functions.SPG(S$2, "IQ_BVPS", "FQ0", $A405)</f>
        <v>15.361000000000001</v>
      </c>
      <c r="T405" s="67">
        <f>_xll.SNL.Clients.Office.Excel.Functions.SPG(T$2, "IQ_BVPS", "FQ0", $A405)</f>
        <v>10.201000000000001</v>
      </c>
      <c r="U405" s="67">
        <f>_xll.SNL.Clients.Office.Excel.Functions.SPG(U$2, "IQ_BVPS", "FQ0", $A405)</f>
        <v>17.190999999999999</v>
      </c>
      <c r="V405" s="67"/>
      <c r="W405" s="66">
        <f t="shared" si="58"/>
        <v>45539</v>
      </c>
      <c r="X405" s="92">
        <f t="shared" si="59"/>
        <v>1.0664968152866241</v>
      </c>
      <c r="Y405" s="92">
        <f t="shared" si="60"/>
        <v>1.1035928363917185</v>
      </c>
      <c r="Z405" s="92">
        <f t="shared" si="61"/>
        <v>0.97264834519224486</v>
      </c>
      <c r="AA405" s="92">
        <f t="shared" si="62"/>
        <v>0.97194193086387604</v>
      </c>
      <c r="AB405" s="92">
        <f t="shared" si="63"/>
        <v>0.89402999705911168</v>
      </c>
      <c r="AC405" s="92">
        <f t="shared" si="64"/>
        <v>1.2349485195741958</v>
      </c>
      <c r="AD405" s="92"/>
      <c r="AE405" s="95">
        <f t="shared" si="65"/>
        <v>45539</v>
      </c>
      <c r="AF405" s="93">
        <f>(_xll.SNL.Clients.Office.Excel.Functions.SPG(AF$2, "IQ_Common_div_declared", "FQ0", $A405)*4)/B405</f>
        <v>9.1734352603917824E-2</v>
      </c>
      <c r="AG405" s="93">
        <f>(_xll.SNL.Clients.Office.Excel.Functions.SPG(AG$2, "IQ_Common_div_declared", "FQ0", $A405)*4)/C405</f>
        <v>0.10263245584805064</v>
      </c>
      <c r="AH405" s="93">
        <f>(_xll.SNL.Clients.Office.Excel.Functions.SPG(AH$2, "IQ_Common_div_declared", "FQ0", $A405)*4)/D405</f>
        <v>0.10469798657718121</v>
      </c>
      <c r="AI405" s="93">
        <f>(_xll.SNL.Clients.Office.Excel.Functions.SPG(AI$2, "IQ_Common_div_declared", "FQ0", $A405)*4)/E405</f>
        <v>9.9129269926322844E-2</v>
      </c>
      <c r="AJ405" s="93">
        <f>(_xll.SNL.Clients.Office.Excel.Functions.SPG(AJ$2, "IQ_Common_div_declared", "FQ0", $A405)*4)/F405</f>
        <v>0.14912280701754388</v>
      </c>
      <c r="AK405" s="93">
        <f>(_xll.SNL.Clients.Office.Excel.Functions.SPG(AK$2, "IQ_Common_div_declared", "FQ0", $A405)*4)/G405</f>
        <v>9.7974564295807823E-2</v>
      </c>
    </row>
    <row r="406" spans="1:37" x14ac:dyDescent="0.25">
      <c r="A406" s="66">
        <f t="shared" si="66"/>
        <v>45538</v>
      </c>
      <c r="B406" s="71">
        <v>21</v>
      </c>
      <c r="C406" s="71">
        <v>29.94</v>
      </c>
      <c r="D406" s="71">
        <v>14.9</v>
      </c>
      <c r="E406" s="71">
        <v>14.9</v>
      </c>
      <c r="F406" s="71">
        <v>9.06</v>
      </c>
      <c r="G406" s="71">
        <v>21.21</v>
      </c>
      <c r="H406" s="71"/>
      <c r="I406" s="71">
        <v>16.350000000000001</v>
      </c>
      <c r="J406" s="72">
        <v>3.8800000000000001E-2</v>
      </c>
      <c r="K406" s="72">
        <v>3.73E-2</v>
      </c>
      <c r="L406" s="72">
        <v>3.4306494754581474E-2</v>
      </c>
      <c r="M406" s="72">
        <v>3.8800000000000001E-2</v>
      </c>
      <c r="N406" s="70">
        <f>_xll.SNL.Clients.Office.Excel.Functions.SPG(N$2, "SP_RATE_VALUE", $A406)/100</f>
        <v>3.73E-2</v>
      </c>
      <c r="O406" s="72"/>
      <c r="P406" s="67">
        <f>_xll.SNL.Clients.Office.Excel.Functions.SPG(P$2, "IQ_BVPS", "FQ0", $A406)</f>
        <v>19.625</v>
      </c>
      <c r="Q406" s="67">
        <f>_xll.SNL.Clients.Office.Excel.Functions.SPG(Q$2, "IQ_BVPS", "FQ0", $A406)</f>
        <v>27.193000000000001</v>
      </c>
      <c r="R406" s="67">
        <f>_xll.SNL.Clients.Office.Excel.Functions.SPG(R$2, "IQ_BVPS", "FQ0", $A406)</f>
        <v>15.319000000000001</v>
      </c>
      <c r="S406" s="67">
        <f>_xll.SNL.Clients.Office.Excel.Functions.SPG(S$2, "IQ_BVPS", "FQ0", $A406)</f>
        <v>15.361000000000001</v>
      </c>
      <c r="T406" s="67">
        <f>_xll.SNL.Clients.Office.Excel.Functions.SPG(T$2, "IQ_BVPS", "FQ0", $A406)</f>
        <v>10.201000000000001</v>
      </c>
      <c r="U406" s="67">
        <f>_xll.SNL.Clients.Office.Excel.Functions.SPG(U$2, "IQ_BVPS", "FQ0", $A406)</f>
        <v>17.190999999999999</v>
      </c>
      <c r="V406" s="67"/>
      <c r="W406" s="66">
        <f t="shared" si="58"/>
        <v>45538</v>
      </c>
      <c r="X406" s="92">
        <f t="shared" si="59"/>
        <v>1.0700636942675159</v>
      </c>
      <c r="Y406" s="92">
        <f t="shared" si="60"/>
        <v>1.1010186445041004</v>
      </c>
      <c r="Z406" s="92">
        <f t="shared" si="61"/>
        <v>0.97264834519224486</v>
      </c>
      <c r="AA406" s="92">
        <f t="shared" si="62"/>
        <v>0.9699889330121737</v>
      </c>
      <c r="AB406" s="92">
        <f t="shared" si="63"/>
        <v>0.8881482207626703</v>
      </c>
      <c r="AC406" s="92">
        <f t="shared" si="64"/>
        <v>1.2337851201209937</v>
      </c>
      <c r="AD406" s="92"/>
      <c r="AE406" s="95">
        <f t="shared" si="65"/>
        <v>45538</v>
      </c>
      <c r="AF406" s="93">
        <f>(_xll.SNL.Clients.Office.Excel.Functions.SPG(AF$2, "IQ_Common_div_declared", "FQ0", $A406)*4)/B406</f>
        <v>9.1428571428571428E-2</v>
      </c>
      <c r="AG406" s="93">
        <f>(_xll.SNL.Clients.Office.Excel.Functions.SPG(AG$2, "IQ_Common_div_declared", "FQ0", $A406)*4)/C406</f>
        <v>0.10287241148964596</v>
      </c>
      <c r="AH406" s="93">
        <f>(_xll.SNL.Clients.Office.Excel.Functions.SPG(AH$2, "IQ_Common_div_declared", "FQ0", $A406)*4)/D406</f>
        <v>0.10469798657718121</v>
      </c>
      <c r="AI406" s="93">
        <f>(_xll.SNL.Clients.Office.Excel.Functions.SPG(AI$2, "IQ_Common_div_declared", "FQ0", $A406)*4)/E406</f>
        <v>9.9328859060402674E-2</v>
      </c>
      <c r="AJ406" s="93">
        <f>(_xll.SNL.Clients.Office.Excel.Functions.SPG(AJ$2, "IQ_Common_div_declared", "FQ0", $A406)*4)/F406</f>
        <v>0.15011037527593818</v>
      </c>
      <c r="AK406" s="93">
        <f>(_xll.SNL.Clients.Office.Excel.Functions.SPG(AK$2, "IQ_Common_div_declared", "FQ0", $A406)*4)/G406</f>
        <v>9.8066949552098062E-2</v>
      </c>
    </row>
    <row r="407" spans="1:37" x14ac:dyDescent="0.25">
      <c r="A407" s="66">
        <f t="shared" si="66"/>
        <v>45537</v>
      </c>
      <c r="B407" s="71">
        <v>21.08</v>
      </c>
      <c r="C407" s="71">
        <v>30.15</v>
      </c>
      <c r="D407" s="71">
        <v>14.89</v>
      </c>
      <c r="E407" s="71">
        <v>15.16</v>
      </c>
      <c r="F407" s="71">
        <v>9.17</v>
      </c>
      <c r="G407" s="71">
        <v>21.24</v>
      </c>
      <c r="H407" s="71"/>
      <c r="I407" s="71">
        <v>16.440000000000001</v>
      </c>
      <c r="J407" s="72">
        <v>3.9100000000000003E-2</v>
      </c>
      <c r="K407" s="72">
        <v>3.7900000000000003E-2</v>
      </c>
      <c r="L407" s="72">
        <v>3.5504155843540275E-2</v>
      </c>
      <c r="M407" s="72">
        <v>3.9100000000000003E-2</v>
      </c>
      <c r="N407" s="70">
        <f>_xll.SNL.Clients.Office.Excel.Functions.SPG(N$2, "SP_RATE_VALUE", $A407)/100</f>
        <v>3.7900000000000003E-2</v>
      </c>
      <c r="O407" s="72"/>
      <c r="P407" s="67">
        <f>_xll.SNL.Clients.Office.Excel.Functions.SPG(P$2, "IQ_BVPS", "FQ0", $A407)</f>
        <v>19.625</v>
      </c>
      <c r="Q407" s="67">
        <f>_xll.SNL.Clients.Office.Excel.Functions.SPG(Q$2, "IQ_BVPS", "FQ0", $A407)</f>
        <v>27.193000000000001</v>
      </c>
      <c r="R407" s="67">
        <f>_xll.SNL.Clients.Office.Excel.Functions.SPG(R$2, "IQ_BVPS", "FQ0", $A407)</f>
        <v>15.319000000000001</v>
      </c>
      <c r="S407" s="67">
        <f>_xll.SNL.Clients.Office.Excel.Functions.SPG(S$2, "IQ_BVPS", "FQ0", $A407)</f>
        <v>15.361000000000001</v>
      </c>
      <c r="T407" s="67">
        <f>_xll.SNL.Clients.Office.Excel.Functions.SPG(T$2, "IQ_BVPS", "FQ0", $A407)</f>
        <v>10.201000000000001</v>
      </c>
      <c r="U407" s="67">
        <f>_xll.SNL.Clients.Office.Excel.Functions.SPG(U$2, "IQ_BVPS", "FQ0", $A407)</f>
        <v>17.190999999999999</v>
      </c>
      <c r="V407" s="67"/>
      <c r="W407" s="66">
        <f t="shared" si="58"/>
        <v>45537</v>
      </c>
      <c r="X407" s="92">
        <f t="shared" si="59"/>
        <v>1.0741401273885349</v>
      </c>
      <c r="Y407" s="92">
        <f t="shared" si="60"/>
        <v>1.1087412201669546</v>
      </c>
      <c r="Z407" s="92">
        <f t="shared" si="61"/>
        <v>0.97199556106795482</v>
      </c>
      <c r="AA407" s="92">
        <f t="shared" si="62"/>
        <v>0.98691491439359413</v>
      </c>
      <c r="AB407" s="92">
        <f t="shared" si="63"/>
        <v>0.89893147730614642</v>
      </c>
      <c r="AC407" s="92">
        <f t="shared" si="64"/>
        <v>1.2355302193007969</v>
      </c>
      <c r="AD407" s="92"/>
      <c r="AE407" s="95">
        <f t="shared" si="65"/>
        <v>45537</v>
      </c>
      <c r="AF407" s="93">
        <f>(_xll.SNL.Clients.Office.Excel.Functions.SPG(AF$2, "IQ_Common_div_declared", "FQ0", $A407)*4)/B407</f>
        <v>9.1081593927893736E-2</v>
      </c>
      <c r="AG407" s="93">
        <f>(_xll.SNL.Clients.Office.Excel.Functions.SPG(AG$2, "IQ_Common_div_declared", "FQ0", $A407)*4)/C407</f>
        <v>0.10215588723051411</v>
      </c>
      <c r="AH407" s="93">
        <f>(_xll.SNL.Clients.Office.Excel.Functions.SPG(AH$2, "IQ_Common_div_declared", "FQ0", $A407)*4)/D407</f>
        <v>0.10476830087306917</v>
      </c>
      <c r="AI407" s="93">
        <f>(_xll.SNL.Clients.Office.Excel.Functions.SPG(AI$2, "IQ_Common_div_declared", "FQ0", $A407)*4)/E407</f>
        <v>9.7625329815303433E-2</v>
      </c>
      <c r="AJ407" s="93">
        <f>(_xll.SNL.Clients.Office.Excel.Functions.SPG(AJ$2, "IQ_Common_div_declared", "FQ0", $A407)*4)/F407</f>
        <v>0.14830970556161396</v>
      </c>
      <c r="AK407" s="93">
        <f>(_xll.SNL.Clients.Office.Excel.Functions.SPG(AK$2, "IQ_Common_div_declared", "FQ0", $A407)*4)/G407</f>
        <v>9.7928436911487768E-2</v>
      </c>
    </row>
    <row r="408" spans="1:37" x14ac:dyDescent="0.25">
      <c r="A408" s="66">
        <f t="shared" si="66"/>
        <v>45534</v>
      </c>
      <c r="B408" s="71">
        <v>21.08</v>
      </c>
      <c r="C408" s="71">
        <v>30.15</v>
      </c>
      <c r="D408" s="71">
        <v>14.89</v>
      </c>
      <c r="E408" s="71">
        <v>15.16</v>
      </c>
      <c r="F408" s="71">
        <v>9.17</v>
      </c>
      <c r="G408" s="71">
        <v>21.24</v>
      </c>
      <c r="H408" s="71"/>
      <c r="I408" s="71">
        <v>16.440000000000001</v>
      </c>
      <c r="J408" s="72">
        <v>3.9100000000000003E-2</v>
      </c>
      <c r="K408" s="72">
        <v>3.7900000000000003E-2</v>
      </c>
      <c r="L408" s="72">
        <v>3.5504155843540275E-2</v>
      </c>
      <c r="M408" s="72">
        <v>3.9100000000000003E-2</v>
      </c>
      <c r="N408" s="70">
        <f>_xll.SNL.Clients.Office.Excel.Functions.SPG(N$2, "SP_RATE_VALUE", $A408)/100</f>
        <v>3.7900000000000003E-2</v>
      </c>
      <c r="O408" s="72"/>
      <c r="P408" s="67">
        <f>_xll.SNL.Clients.Office.Excel.Functions.SPG(P$2, "IQ_BVPS", "FQ0", $A408)</f>
        <v>19.625</v>
      </c>
      <c r="Q408" s="67">
        <f>_xll.SNL.Clients.Office.Excel.Functions.SPG(Q$2, "IQ_BVPS", "FQ0", $A408)</f>
        <v>27.193000000000001</v>
      </c>
      <c r="R408" s="67">
        <f>_xll.SNL.Clients.Office.Excel.Functions.SPG(R$2, "IQ_BVPS", "FQ0", $A408)</f>
        <v>15.319000000000001</v>
      </c>
      <c r="S408" s="67">
        <f>_xll.SNL.Clients.Office.Excel.Functions.SPG(S$2, "IQ_BVPS", "FQ0", $A408)</f>
        <v>15.361000000000001</v>
      </c>
      <c r="T408" s="67">
        <f>_xll.SNL.Clients.Office.Excel.Functions.SPG(T$2, "IQ_BVPS", "FQ0", $A408)</f>
        <v>10.201000000000001</v>
      </c>
      <c r="U408" s="67">
        <f>_xll.SNL.Clients.Office.Excel.Functions.SPG(U$2, "IQ_BVPS", "FQ0", $A408)</f>
        <v>17.190999999999999</v>
      </c>
      <c r="V408" s="67"/>
      <c r="W408" s="66">
        <f t="shared" si="58"/>
        <v>45534</v>
      </c>
      <c r="X408" s="92">
        <f t="shared" si="59"/>
        <v>1.0741401273885349</v>
      </c>
      <c r="Y408" s="92">
        <f t="shared" si="60"/>
        <v>1.1087412201669546</v>
      </c>
      <c r="Z408" s="92">
        <f t="shared" si="61"/>
        <v>0.97199556106795482</v>
      </c>
      <c r="AA408" s="92">
        <f t="shared" si="62"/>
        <v>0.98691491439359413</v>
      </c>
      <c r="AB408" s="92">
        <f t="shared" si="63"/>
        <v>0.89893147730614642</v>
      </c>
      <c r="AC408" s="92">
        <f t="shared" si="64"/>
        <v>1.2355302193007969</v>
      </c>
      <c r="AD408" s="92"/>
      <c r="AE408" s="95">
        <f t="shared" si="65"/>
        <v>45534</v>
      </c>
      <c r="AF408" s="93">
        <f>(_xll.SNL.Clients.Office.Excel.Functions.SPG(AF$2, "IQ_Common_div_declared", "FQ0", $A408)*4)/B408</f>
        <v>9.1081593927893736E-2</v>
      </c>
      <c r="AG408" s="93">
        <f>(_xll.SNL.Clients.Office.Excel.Functions.SPG(AG$2, "IQ_Common_div_declared", "FQ0", $A408)*4)/C408</f>
        <v>0.10215588723051411</v>
      </c>
      <c r="AH408" s="93">
        <f>(_xll.SNL.Clients.Office.Excel.Functions.SPG(AH$2, "IQ_Common_div_declared", "FQ0", $A408)*4)/D408</f>
        <v>0.10476830087306917</v>
      </c>
      <c r="AI408" s="93">
        <f>(_xll.SNL.Clients.Office.Excel.Functions.SPG(AI$2, "IQ_Common_div_declared", "FQ0", $A408)*4)/E408</f>
        <v>9.7625329815303433E-2</v>
      </c>
      <c r="AJ408" s="93">
        <f>(_xll.SNL.Clients.Office.Excel.Functions.SPG(AJ$2, "IQ_Common_div_declared", "FQ0", $A408)*4)/F408</f>
        <v>0.14830970556161396</v>
      </c>
      <c r="AK408" s="93">
        <f>(_xll.SNL.Clients.Office.Excel.Functions.SPG(AK$2, "IQ_Common_div_declared", "FQ0", $A408)*4)/G408</f>
        <v>9.7928436911487768E-2</v>
      </c>
    </row>
    <row r="409" spans="1:37" x14ac:dyDescent="0.25">
      <c r="A409" s="66">
        <f t="shared" si="66"/>
        <v>45533</v>
      </c>
      <c r="B409" s="71">
        <v>21.01</v>
      </c>
      <c r="C409" s="71">
        <v>29.99</v>
      </c>
      <c r="D409" s="71">
        <v>15.09</v>
      </c>
      <c r="E409" s="71">
        <v>15.1</v>
      </c>
      <c r="F409" s="71">
        <v>9.0500000000000007</v>
      </c>
      <c r="G409" s="71">
        <v>21.18</v>
      </c>
      <c r="H409" s="71"/>
      <c r="I409" s="71">
        <v>16.329999999999998</v>
      </c>
      <c r="J409" s="72">
        <v>3.8699999999999998E-2</v>
      </c>
      <c r="K409" s="72">
        <v>3.7599999999999995E-2</v>
      </c>
      <c r="L409" s="72">
        <v>3.5403493519390317E-2</v>
      </c>
      <c r="M409" s="72">
        <v>3.8699999999999998E-2</v>
      </c>
      <c r="N409" s="70">
        <f>_xll.SNL.Clients.Office.Excel.Functions.SPG(N$2, "SP_RATE_VALUE", $A409)/100</f>
        <v>3.7599999999999995E-2</v>
      </c>
      <c r="O409" s="72"/>
      <c r="P409" s="67">
        <f>_xll.SNL.Clients.Office.Excel.Functions.SPG(P$2, "IQ_BVPS", "FQ0", $A409)</f>
        <v>19.625</v>
      </c>
      <c r="Q409" s="67">
        <f>_xll.SNL.Clients.Office.Excel.Functions.SPG(Q$2, "IQ_BVPS", "FQ0", $A409)</f>
        <v>27.193000000000001</v>
      </c>
      <c r="R409" s="67">
        <f>_xll.SNL.Clients.Office.Excel.Functions.SPG(R$2, "IQ_BVPS", "FQ0", $A409)</f>
        <v>15.319000000000001</v>
      </c>
      <c r="S409" s="67">
        <f>_xll.SNL.Clients.Office.Excel.Functions.SPG(S$2, "IQ_BVPS", "FQ0", $A409)</f>
        <v>15.361000000000001</v>
      </c>
      <c r="T409" s="67">
        <f>_xll.SNL.Clients.Office.Excel.Functions.SPG(T$2, "IQ_BVPS", "FQ0", $A409)</f>
        <v>10.201000000000001</v>
      </c>
      <c r="U409" s="67">
        <f>_xll.SNL.Clients.Office.Excel.Functions.SPG(U$2, "IQ_BVPS", "FQ0", $A409)</f>
        <v>17.190999999999999</v>
      </c>
      <c r="V409" s="67"/>
      <c r="W409" s="66">
        <f t="shared" si="58"/>
        <v>45533</v>
      </c>
      <c r="X409" s="92">
        <f t="shared" si="59"/>
        <v>1.0705732484076433</v>
      </c>
      <c r="Y409" s="92">
        <f t="shared" si="60"/>
        <v>1.1028573529952561</v>
      </c>
      <c r="Z409" s="92">
        <f t="shared" si="61"/>
        <v>0.98505124355375673</v>
      </c>
      <c r="AA409" s="92">
        <f t="shared" si="62"/>
        <v>0.98300891869018936</v>
      </c>
      <c r="AB409" s="92">
        <f t="shared" si="63"/>
        <v>0.88716792471326344</v>
      </c>
      <c r="AC409" s="92">
        <f t="shared" si="64"/>
        <v>1.2320400209411901</v>
      </c>
      <c r="AD409" s="92"/>
      <c r="AE409" s="95">
        <f t="shared" si="65"/>
        <v>45533</v>
      </c>
      <c r="AF409" s="93">
        <f>(_xll.SNL.Clients.Office.Excel.Functions.SPG(AF$2, "IQ_Common_div_declared", "FQ0", $A409)*4)/B409</f>
        <v>9.1385054735840063E-2</v>
      </c>
      <c r="AG409" s="93">
        <f>(_xll.SNL.Clients.Office.Excel.Functions.SPG(AG$2, "IQ_Common_div_declared", "FQ0", $A409)*4)/C409</f>
        <v>0.10270090030010004</v>
      </c>
      <c r="AH409" s="93">
        <f>(_xll.SNL.Clients.Office.Excel.Functions.SPG(AH$2, "IQ_Common_div_declared", "FQ0", $A409)*4)/D409</f>
        <v>0.10337972166998012</v>
      </c>
      <c r="AI409" s="93">
        <f>(_xll.SNL.Clients.Office.Excel.Functions.SPG(AI$2, "IQ_Common_div_declared", "FQ0", $A409)*4)/E409</f>
        <v>9.8013245033112581E-2</v>
      </c>
      <c r="AJ409" s="93">
        <f>(_xll.SNL.Clients.Office.Excel.Functions.SPG(AJ$2, "IQ_Common_div_declared", "FQ0", $A409)*4)/F409</f>
        <v>0.15027624309392265</v>
      </c>
      <c r="AK409" s="93">
        <f>(_xll.SNL.Clients.Office.Excel.Functions.SPG(AK$2, "IQ_Common_div_declared", "FQ0", $A409)*4)/G409</f>
        <v>9.8205854579792265E-2</v>
      </c>
    </row>
    <row r="410" spans="1:37" x14ac:dyDescent="0.25">
      <c r="A410" s="66">
        <f t="shared" si="66"/>
        <v>45532</v>
      </c>
      <c r="B410" s="71">
        <v>20.97</v>
      </c>
      <c r="C410" s="71">
        <v>29.65</v>
      </c>
      <c r="D410" s="71">
        <v>14.99</v>
      </c>
      <c r="E410" s="71">
        <v>15.04</v>
      </c>
      <c r="F410" s="71">
        <v>9</v>
      </c>
      <c r="G410" s="71">
        <v>21.04</v>
      </c>
      <c r="H410" s="71"/>
      <c r="I410" s="71">
        <v>16.23</v>
      </c>
      <c r="J410" s="72">
        <v>3.8300000000000001E-2</v>
      </c>
      <c r="K410" s="72">
        <v>3.7200000000000004E-2</v>
      </c>
      <c r="L410" s="72">
        <v>3.5003494864775497E-2</v>
      </c>
      <c r="M410" s="72">
        <v>3.8300000000000001E-2</v>
      </c>
      <c r="N410" s="70">
        <f>_xll.SNL.Clients.Office.Excel.Functions.SPG(N$2, "SP_RATE_VALUE", $A410)/100</f>
        <v>3.7200000000000004E-2</v>
      </c>
      <c r="O410" s="72"/>
      <c r="P410" s="67">
        <f>_xll.SNL.Clients.Office.Excel.Functions.SPG(P$2, "IQ_BVPS", "FQ0", $A410)</f>
        <v>19.625</v>
      </c>
      <c r="Q410" s="67">
        <f>_xll.SNL.Clients.Office.Excel.Functions.SPG(Q$2, "IQ_BVPS", "FQ0", $A410)</f>
        <v>27.193000000000001</v>
      </c>
      <c r="R410" s="67">
        <f>_xll.SNL.Clients.Office.Excel.Functions.SPG(R$2, "IQ_BVPS", "FQ0", $A410)</f>
        <v>15.319000000000001</v>
      </c>
      <c r="S410" s="67">
        <f>_xll.SNL.Clients.Office.Excel.Functions.SPG(S$2, "IQ_BVPS", "FQ0", $A410)</f>
        <v>15.361000000000001</v>
      </c>
      <c r="T410" s="67">
        <f>_xll.SNL.Clients.Office.Excel.Functions.SPG(T$2, "IQ_BVPS", "FQ0", $A410)</f>
        <v>10.201000000000001</v>
      </c>
      <c r="U410" s="67">
        <f>_xll.SNL.Clients.Office.Excel.Functions.SPG(U$2, "IQ_BVPS", "FQ0", $A410)</f>
        <v>17.190999999999999</v>
      </c>
      <c r="V410" s="67"/>
      <c r="W410" s="66">
        <f t="shared" si="58"/>
        <v>45532</v>
      </c>
      <c r="X410" s="92">
        <f t="shared" si="59"/>
        <v>1.0685350318471336</v>
      </c>
      <c r="Y410" s="92">
        <f t="shared" si="60"/>
        <v>1.0903541352553965</v>
      </c>
      <c r="Z410" s="92">
        <f t="shared" si="61"/>
        <v>0.97852340231085577</v>
      </c>
      <c r="AA410" s="92">
        <f t="shared" si="62"/>
        <v>0.97910292298678459</v>
      </c>
      <c r="AB410" s="92">
        <f t="shared" si="63"/>
        <v>0.88226644446622871</v>
      </c>
      <c r="AC410" s="92">
        <f t="shared" si="64"/>
        <v>1.2238962247687744</v>
      </c>
      <c r="AD410" s="92"/>
      <c r="AE410" s="95">
        <f t="shared" si="65"/>
        <v>45532</v>
      </c>
      <c r="AF410" s="93">
        <f>(_xll.SNL.Clients.Office.Excel.Functions.SPG(AF$2, "IQ_Common_div_declared", "FQ0", $A410)*4)/B410</f>
        <v>9.1559370529327611E-2</v>
      </c>
      <c r="AG410" s="93">
        <f>(_xll.SNL.Clients.Office.Excel.Functions.SPG(AG$2, "IQ_Common_div_declared", "FQ0", $A410)*4)/C410</f>
        <v>0.10387858347386172</v>
      </c>
      <c r="AH410" s="93">
        <f>(_xll.SNL.Clients.Office.Excel.Functions.SPG(AH$2, "IQ_Common_div_declared", "FQ0", $A410)*4)/D410</f>
        <v>0.10406937958639093</v>
      </c>
      <c r="AI410" s="93">
        <f>(_xll.SNL.Clients.Office.Excel.Functions.SPG(AI$2, "IQ_Common_div_declared", "FQ0", $A410)*4)/E410</f>
        <v>9.8404255319148939E-2</v>
      </c>
      <c r="AJ410" s="93">
        <f>(_xll.SNL.Clients.Office.Excel.Functions.SPG(AJ$2, "IQ_Common_div_declared", "FQ0", $A410)*4)/F410</f>
        <v>0.15111111111111111</v>
      </c>
      <c r="AK410" s="93">
        <f>(_xll.SNL.Clients.Office.Excel.Functions.SPG(AK$2, "IQ_Common_div_declared", "FQ0", $A410)*4)/G410</f>
        <v>9.8859315589353625E-2</v>
      </c>
    </row>
    <row r="411" spans="1:37" x14ac:dyDescent="0.25">
      <c r="A411" s="66">
        <f t="shared" si="66"/>
        <v>45531</v>
      </c>
      <c r="B411" s="71">
        <v>21.08</v>
      </c>
      <c r="C411" s="71">
        <v>29.71</v>
      </c>
      <c r="D411" s="71">
        <v>15.1</v>
      </c>
      <c r="E411" s="71">
        <v>15.11</v>
      </c>
      <c r="F411" s="71">
        <v>8.99</v>
      </c>
      <c r="G411" s="71">
        <v>21.14</v>
      </c>
      <c r="H411" s="71"/>
      <c r="I411" s="71">
        <v>16.329999999999998</v>
      </c>
      <c r="J411" s="72">
        <v>3.8300000000000001E-2</v>
      </c>
      <c r="K411" s="72">
        <v>3.7200000000000004E-2</v>
      </c>
      <c r="L411" s="72">
        <v>3.5003494864775497E-2</v>
      </c>
      <c r="M411" s="72">
        <v>3.8300000000000001E-2</v>
      </c>
      <c r="N411" s="70">
        <f>_xll.SNL.Clients.Office.Excel.Functions.SPG(N$2, "SP_RATE_VALUE", $A411)/100</f>
        <v>3.7200000000000004E-2</v>
      </c>
      <c r="O411" s="72"/>
      <c r="P411" s="67">
        <f>_xll.SNL.Clients.Office.Excel.Functions.SPG(P$2, "IQ_BVPS", "FQ0", $A411)</f>
        <v>19.625</v>
      </c>
      <c r="Q411" s="67">
        <f>_xll.SNL.Clients.Office.Excel.Functions.SPG(Q$2, "IQ_BVPS", "FQ0", $A411)</f>
        <v>27.193000000000001</v>
      </c>
      <c r="R411" s="67">
        <f>_xll.SNL.Clients.Office.Excel.Functions.SPG(R$2, "IQ_BVPS", "FQ0", $A411)</f>
        <v>15.319000000000001</v>
      </c>
      <c r="S411" s="67">
        <f>_xll.SNL.Clients.Office.Excel.Functions.SPG(S$2, "IQ_BVPS", "FQ0", $A411)</f>
        <v>15.361000000000001</v>
      </c>
      <c r="T411" s="67">
        <f>_xll.SNL.Clients.Office.Excel.Functions.SPG(T$2, "IQ_BVPS", "FQ0", $A411)</f>
        <v>10.201000000000001</v>
      </c>
      <c r="U411" s="67">
        <f>_xll.SNL.Clients.Office.Excel.Functions.SPG(U$2, "IQ_BVPS", "FQ0", $A411)</f>
        <v>17.190999999999999</v>
      </c>
      <c r="V411" s="67"/>
      <c r="W411" s="66">
        <f t="shared" si="58"/>
        <v>45531</v>
      </c>
      <c r="X411" s="92">
        <f t="shared" si="59"/>
        <v>1.0741401273885349</v>
      </c>
      <c r="Y411" s="92">
        <f t="shared" si="60"/>
        <v>1.0925605854447835</v>
      </c>
      <c r="Z411" s="92">
        <f t="shared" si="61"/>
        <v>0.98570402767804677</v>
      </c>
      <c r="AA411" s="92">
        <f t="shared" si="62"/>
        <v>0.98365991797409014</v>
      </c>
      <c r="AB411" s="92">
        <f t="shared" si="63"/>
        <v>0.88128614841682185</v>
      </c>
      <c r="AC411" s="92">
        <f t="shared" si="64"/>
        <v>1.2297132220347857</v>
      </c>
      <c r="AD411" s="92"/>
      <c r="AE411" s="95">
        <f t="shared" si="65"/>
        <v>45531</v>
      </c>
      <c r="AF411" s="93">
        <f>(_xll.SNL.Clients.Office.Excel.Functions.SPG(AF$2, "IQ_Common_div_declared", "FQ0", $A411)*4)/B411</f>
        <v>9.1081593927893736E-2</v>
      </c>
      <c r="AG411" s="93">
        <f>(_xll.SNL.Clients.Office.Excel.Functions.SPG(AG$2, "IQ_Common_div_declared", "FQ0", $A411)*4)/C411</f>
        <v>0.10366879838438237</v>
      </c>
      <c r="AH411" s="93">
        <f>(_xll.SNL.Clients.Office.Excel.Functions.SPG(AH$2, "IQ_Common_div_declared", "FQ0", $A411)*4)/D411</f>
        <v>0.1033112582781457</v>
      </c>
      <c r="AI411" s="93">
        <f>(_xll.SNL.Clients.Office.Excel.Functions.SPG(AI$2, "IQ_Common_div_declared", "FQ0", $A411)*4)/E411</f>
        <v>9.7948378557246862E-2</v>
      </c>
      <c r="AJ411" s="93">
        <f>(_xll.SNL.Clients.Office.Excel.Functions.SPG(AJ$2, "IQ_Common_div_declared", "FQ0", $A411)*4)/F411</f>
        <v>0.15127919911012236</v>
      </c>
      <c r="AK411" s="93">
        <f>(_xll.SNL.Clients.Office.Excel.Functions.SPG(AK$2, "IQ_Common_div_declared", "FQ0", $A411)*4)/G411</f>
        <v>9.8391674550614955E-2</v>
      </c>
    </row>
    <row r="412" spans="1:37" x14ac:dyDescent="0.25">
      <c r="A412" s="66">
        <f t="shared" si="66"/>
        <v>45530</v>
      </c>
      <c r="B412" s="71">
        <v>20.97</v>
      </c>
      <c r="C412" s="71">
        <v>29.7</v>
      </c>
      <c r="D412" s="71">
        <v>14.96</v>
      </c>
      <c r="E412" s="71">
        <v>15.02</v>
      </c>
      <c r="F412" s="71">
        <v>8.98</v>
      </c>
      <c r="G412" s="71">
        <v>21.01</v>
      </c>
      <c r="H412" s="71"/>
      <c r="I412" s="71">
        <v>16.25</v>
      </c>
      <c r="J412" s="72">
        <v>3.9100000000000003E-2</v>
      </c>
      <c r="K412" s="72">
        <v>3.7400000000000003E-2</v>
      </c>
      <c r="L412" s="72">
        <v>3.4008339208805971E-2</v>
      </c>
      <c r="M412" s="72">
        <v>3.9100000000000003E-2</v>
      </c>
      <c r="N412" s="70">
        <f>_xll.SNL.Clients.Office.Excel.Functions.SPG(N$2, "SP_RATE_VALUE", $A412)/100</f>
        <v>3.7400000000000003E-2</v>
      </c>
      <c r="O412" s="72"/>
      <c r="P412" s="67">
        <f>_xll.SNL.Clients.Office.Excel.Functions.SPG(P$2, "IQ_BVPS", "FQ0", $A412)</f>
        <v>19.625</v>
      </c>
      <c r="Q412" s="67">
        <f>_xll.SNL.Clients.Office.Excel.Functions.SPG(Q$2, "IQ_BVPS", "FQ0", $A412)</f>
        <v>27.193000000000001</v>
      </c>
      <c r="R412" s="67">
        <f>_xll.SNL.Clients.Office.Excel.Functions.SPG(R$2, "IQ_BVPS", "FQ0", $A412)</f>
        <v>15.319000000000001</v>
      </c>
      <c r="S412" s="67">
        <f>_xll.SNL.Clients.Office.Excel.Functions.SPG(S$2, "IQ_BVPS", "FQ0", $A412)</f>
        <v>15.361000000000001</v>
      </c>
      <c r="T412" s="67">
        <f>_xll.SNL.Clients.Office.Excel.Functions.SPG(T$2, "IQ_BVPS", "FQ0", $A412)</f>
        <v>10.201000000000001</v>
      </c>
      <c r="U412" s="67">
        <f>_xll.SNL.Clients.Office.Excel.Functions.SPG(U$2, "IQ_BVPS", "FQ0", $A412)</f>
        <v>17.190999999999999</v>
      </c>
      <c r="V412" s="67"/>
      <c r="W412" s="66">
        <f t="shared" si="58"/>
        <v>45530</v>
      </c>
      <c r="X412" s="92">
        <f t="shared" si="59"/>
        <v>1.0685350318471336</v>
      </c>
      <c r="Y412" s="92">
        <f t="shared" si="60"/>
        <v>1.0921928437465522</v>
      </c>
      <c r="Z412" s="92">
        <f t="shared" si="61"/>
        <v>0.97656504993798554</v>
      </c>
      <c r="AA412" s="92">
        <f t="shared" si="62"/>
        <v>0.97780092441898303</v>
      </c>
      <c r="AB412" s="92">
        <f t="shared" si="63"/>
        <v>0.88030585236741499</v>
      </c>
      <c r="AC412" s="92">
        <f t="shared" si="64"/>
        <v>1.2221511255889712</v>
      </c>
      <c r="AD412" s="92"/>
      <c r="AE412" s="95">
        <f t="shared" si="65"/>
        <v>45530</v>
      </c>
      <c r="AF412" s="93">
        <f>(_xll.SNL.Clients.Office.Excel.Functions.SPG(AF$2, "IQ_Common_div_declared", "FQ0", $A412)*4)/B412</f>
        <v>9.1559370529327611E-2</v>
      </c>
      <c r="AG412" s="93">
        <f>(_xll.SNL.Clients.Office.Excel.Functions.SPG(AG$2, "IQ_Common_div_declared", "FQ0", $A412)*4)/C412</f>
        <v>0.10370370370370371</v>
      </c>
      <c r="AH412" s="93">
        <f>(_xll.SNL.Clients.Office.Excel.Functions.SPG(AH$2, "IQ_Common_div_declared", "FQ0", $A412)*4)/D412</f>
        <v>0.10427807486631016</v>
      </c>
      <c r="AI412" s="93">
        <f>(_xll.SNL.Clients.Office.Excel.Functions.SPG(AI$2, "IQ_Common_div_declared", "FQ0", $A412)*4)/E412</f>
        <v>9.8535286284953394E-2</v>
      </c>
      <c r="AJ412" s="93">
        <f>(_xll.SNL.Clients.Office.Excel.Functions.SPG(AJ$2, "IQ_Common_div_declared", "FQ0", $A412)*4)/F412</f>
        <v>0.15144766146993319</v>
      </c>
      <c r="AK412" s="93">
        <f>(_xll.SNL.Clients.Office.Excel.Functions.SPG(AK$2, "IQ_Common_div_declared", "FQ0", $A412)*4)/G412</f>
        <v>9.9000475963826745E-2</v>
      </c>
    </row>
    <row r="413" spans="1:37" x14ac:dyDescent="0.25">
      <c r="A413" s="66">
        <f t="shared" si="66"/>
        <v>45527</v>
      </c>
      <c r="B413" s="71">
        <v>20.92</v>
      </c>
      <c r="C413" s="71">
        <v>29.53</v>
      </c>
      <c r="D413" s="71">
        <v>14.99</v>
      </c>
      <c r="E413" s="71">
        <v>14.91</v>
      </c>
      <c r="F413" s="71">
        <v>9.35</v>
      </c>
      <c r="G413" s="71">
        <v>21.1</v>
      </c>
      <c r="H413" s="71"/>
      <c r="I413" s="71">
        <v>16.25</v>
      </c>
      <c r="J413" s="72">
        <v>3.9E-2</v>
      </c>
      <c r="K413" s="72">
        <v>3.73E-2</v>
      </c>
      <c r="L413" s="72">
        <v>3.3908340010986748E-2</v>
      </c>
      <c r="M413" s="72">
        <v>3.9E-2</v>
      </c>
      <c r="N413" s="70">
        <f>_xll.SNL.Clients.Office.Excel.Functions.SPG(N$2, "SP_RATE_VALUE", $A413)/100</f>
        <v>3.73E-2</v>
      </c>
      <c r="O413" s="72"/>
      <c r="P413" s="67">
        <f>_xll.SNL.Clients.Office.Excel.Functions.SPG(P$2, "IQ_BVPS", "FQ0", $A413)</f>
        <v>19.625</v>
      </c>
      <c r="Q413" s="67">
        <f>_xll.SNL.Clients.Office.Excel.Functions.SPG(Q$2, "IQ_BVPS", "FQ0", $A413)</f>
        <v>27.193000000000001</v>
      </c>
      <c r="R413" s="67">
        <f>_xll.SNL.Clients.Office.Excel.Functions.SPG(R$2, "IQ_BVPS", "FQ0", $A413)</f>
        <v>15.319000000000001</v>
      </c>
      <c r="S413" s="67">
        <f>_xll.SNL.Clients.Office.Excel.Functions.SPG(S$2, "IQ_BVPS", "FQ0", $A413)</f>
        <v>15.361000000000001</v>
      </c>
      <c r="T413" s="67">
        <f>_xll.SNL.Clients.Office.Excel.Functions.SPG(T$2, "IQ_BVPS", "FQ0", $A413)</f>
        <v>10.201000000000001</v>
      </c>
      <c r="U413" s="67">
        <f>_xll.SNL.Clients.Office.Excel.Functions.SPG(U$2, "IQ_BVPS", "FQ0", $A413)</f>
        <v>17.190999999999999</v>
      </c>
      <c r="V413" s="67"/>
      <c r="W413" s="66">
        <f t="shared" si="58"/>
        <v>45527</v>
      </c>
      <c r="X413" s="92">
        <f t="shared" si="59"/>
        <v>1.0659872611464969</v>
      </c>
      <c r="Y413" s="92">
        <f t="shared" si="60"/>
        <v>1.0859412348766226</v>
      </c>
      <c r="Z413" s="92">
        <f t="shared" si="61"/>
        <v>0.97852340231085577</v>
      </c>
      <c r="AA413" s="92">
        <f t="shared" si="62"/>
        <v>0.97063993229607448</v>
      </c>
      <c r="AB413" s="92">
        <f t="shared" si="63"/>
        <v>0.91657680619547099</v>
      </c>
      <c r="AC413" s="92">
        <f t="shared" si="64"/>
        <v>1.2273864231283813</v>
      </c>
      <c r="AD413" s="92"/>
      <c r="AE413" s="95">
        <f t="shared" si="65"/>
        <v>45527</v>
      </c>
      <c r="AF413" s="93">
        <f>(_xll.SNL.Clients.Office.Excel.Functions.SPG(AF$2, "IQ_Common_div_declared", "FQ0", $A413)*4)/B413</f>
        <v>9.1778202676864234E-2</v>
      </c>
      <c r="AG413" s="93">
        <f>(_xll.SNL.Clients.Office.Excel.Functions.SPG(AG$2, "IQ_Common_div_declared", "FQ0", $A413)*4)/C413</f>
        <v>0.10430071114121232</v>
      </c>
      <c r="AH413" s="93">
        <f>(_xll.SNL.Clients.Office.Excel.Functions.SPG(AH$2, "IQ_Common_div_declared", "FQ0", $A413)*4)/D413</f>
        <v>0.10406937958639093</v>
      </c>
      <c r="AI413" s="93">
        <f>(_xll.SNL.Clients.Office.Excel.Functions.SPG(AI$2, "IQ_Common_div_declared", "FQ0", $A413)*4)/E413</f>
        <v>9.9262240107310523E-2</v>
      </c>
      <c r="AJ413" s="93">
        <f>(_xll.SNL.Clients.Office.Excel.Functions.SPG(AJ$2, "IQ_Common_div_declared", "FQ0", $A413)*4)/F413</f>
        <v>0.14545454545454548</v>
      </c>
      <c r="AK413" s="93">
        <f>(_xll.SNL.Clients.Office.Excel.Functions.SPG(AK$2, "IQ_Common_div_declared", "FQ0", $A413)*4)/G413</f>
        <v>9.8578199052132692E-2</v>
      </c>
    </row>
    <row r="414" spans="1:37" x14ac:dyDescent="0.25">
      <c r="A414" s="66">
        <f t="shared" si="66"/>
        <v>45526</v>
      </c>
      <c r="B414" s="71">
        <v>20.91</v>
      </c>
      <c r="C414" s="71">
        <v>29.81</v>
      </c>
      <c r="D414" s="71">
        <v>15.02</v>
      </c>
      <c r="E414" s="71">
        <v>14.74</v>
      </c>
      <c r="F414" s="71">
        <v>9.1199999999999992</v>
      </c>
      <c r="G414" s="71">
        <v>20.83</v>
      </c>
      <c r="H414" s="71"/>
      <c r="I414" s="71">
        <v>16.170000000000002</v>
      </c>
      <c r="J414" s="72">
        <v>3.9900000000000005E-2</v>
      </c>
      <c r="K414" s="72">
        <v>3.8199999999999998E-2</v>
      </c>
      <c r="L414" s="72">
        <v>3.4808332796910646E-2</v>
      </c>
      <c r="M414" s="72">
        <v>3.9900000000000005E-2</v>
      </c>
      <c r="N414" s="70">
        <f>_xll.SNL.Clients.Office.Excel.Functions.SPG(N$2, "SP_RATE_VALUE", $A414)/100</f>
        <v>3.8199999999999998E-2</v>
      </c>
      <c r="O414" s="72"/>
      <c r="P414" s="67">
        <f>_xll.SNL.Clients.Office.Excel.Functions.SPG(P$2, "IQ_BVPS", "FQ0", $A414)</f>
        <v>19.625</v>
      </c>
      <c r="Q414" s="67">
        <f>_xll.SNL.Clients.Office.Excel.Functions.SPG(Q$2, "IQ_BVPS", "FQ0", $A414)</f>
        <v>27.193000000000001</v>
      </c>
      <c r="R414" s="67">
        <f>_xll.SNL.Clients.Office.Excel.Functions.SPG(R$2, "IQ_BVPS", "FQ0", $A414)</f>
        <v>15.319000000000001</v>
      </c>
      <c r="S414" s="67">
        <f>_xll.SNL.Clients.Office.Excel.Functions.SPG(S$2, "IQ_BVPS", "FQ0", $A414)</f>
        <v>15.361000000000001</v>
      </c>
      <c r="T414" s="67">
        <f>_xll.SNL.Clients.Office.Excel.Functions.SPG(T$2, "IQ_BVPS", "FQ0", $A414)</f>
        <v>10.201000000000001</v>
      </c>
      <c r="U414" s="67">
        <f>_xll.SNL.Clients.Office.Excel.Functions.SPG(U$2, "IQ_BVPS", "FQ0", $A414)</f>
        <v>17.190999999999999</v>
      </c>
      <c r="V414" s="67"/>
      <c r="W414" s="66">
        <f t="shared" si="58"/>
        <v>45526</v>
      </c>
      <c r="X414" s="92">
        <f t="shared" si="59"/>
        <v>1.0654777070063695</v>
      </c>
      <c r="Y414" s="92">
        <f t="shared" si="60"/>
        <v>1.096238002427095</v>
      </c>
      <c r="Z414" s="92">
        <f t="shared" si="61"/>
        <v>0.980481754683726</v>
      </c>
      <c r="AA414" s="92">
        <f t="shared" si="62"/>
        <v>0.95957294446976105</v>
      </c>
      <c r="AB414" s="92">
        <f t="shared" si="63"/>
        <v>0.89402999705911168</v>
      </c>
      <c r="AC414" s="92">
        <f t="shared" si="64"/>
        <v>1.2116805305101506</v>
      </c>
      <c r="AD414" s="92"/>
      <c r="AE414" s="95">
        <f t="shared" si="65"/>
        <v>45526</v>
      </c>
      <c r="AF414" s="93">
        <f>(_xll.SNL.Clients.Office.Excel.Functions.SPG(AF$2, "IQ_Common_div_declared", "FQ0", $A414)*4)/B414</f>
        <v>9.1822094691535142E-2</v>
      </c>
      <c r="AG414" s="93">
        <f>(_xll.SNL.Clients.Office.Excel.Functions.SPG(AG$2, "IQ_Common_div_declared", "FQ0", $A414)*4)/C414</f>
        <v>0.10332103321033211</v>
      </c>
      <c r="AH414" s="93">
        <f>(_xll.SNL.Clients.Office.Excel.Functions.SPG(AH$2, "IQ_Common_div_declared", "FQ0", $A414)*4)/D414</f>
        <v>0.10386151797603196</v>
      </c>
      <c r="AI414" s="93">
        <f>(_xll.SNL.Clients.Office.Excel.Functions.SPG(AI$2, "IQ_Common_div_declared", "FQ0", $A414)*4)/E414</f>
        <v>0.10040705563093623</v>
      </c>
      <c r="AJ414" s="93">
        <f>(_xll.SNL.Clients.Office.Excel.Functions.SPG(AJ$2, "IQ_Common_div_declared", "FQ0", $A414)*4)/F414</f>
        <v>0.14912280701754388</v>
      </c>
      <c r="AK414" s="93">
        <f>(_xll.SNL.Clients.Office.Excel.Functions.SPG(AK$2, "IQ_Common_div_declared", "FQ0", $A414)*4)/G414</f>
        <v>9.9855976956313028E-2</v>
      </c>
    </row>
    <row r="415" spans="1:37" x14ac:dyDescent="0.25">
      <c r="A415" s="66">
        <f t="shared" si="66"/>
        <v>45525</v>
      </c>
      <c r="B415" s="71">
        <v>20.95</v>
      </c>
      <c r="C415" s="71">
        <v>29.77</v>
      </c>
      <c r="D415" s="71">
        <v>14.98</v>
      </c>
      <c r="E415" s="71">
        <v>14.67</v>
      </c>
      <c r="F415" s="71">
        <v>9.08</v>
      </c>
      <c r="G415" s="71">
        <v>20.77</v>
      </c>
      <c r="H415" s="71"/>
      <c r="I415" s="71">
        <v>16.16</v>
      </c>
      <c r="J415" s="72">
        <v>3.9199999999999999E-2</v>
      </c>
      <c r="K415" s="72">
        <v>3.7400000000000003E-2</v>
      </c>
      <c r="L415" s="72">
        <v>3.3809347948413393E-2</v>
      </c>
      <c r="M415" s="72">
        <v>3.9199999999999999E-2</v>
      </c>
      <c r="N415" s="70">
        <f>_xll.SNL.Clients.Office.Excel.Functions.SPG(N$2, "SP_RATE_VALUE", $A415)/100</f>
        <v>3.7400000000000003E-2</v>
      </c>
      <c r="O415" s="72"/>
      <c r="P415" s="67">
        <f>_xll.SNL.Clients.Office.Excel.Functions.SPG(P$2, "IQ_BVPS", "FQ0", $A415)</f>
        <v>19.625</v>
      </c>
      <c r="Q415" s="67">
        <f>_xll.SNL.Clients.Office.Excel.Functions.SPG(Q$2, "IQ_BVPS", "FQ0", $A415)</f>
        <v>27.193000000000001</v>
      </c>
      <c r="R415" s="67">
        <f>_xll.SNL.Clients.Office.Excel.Functions.SPG(R$2, "IQ_BVPS", "FQ0", $A415)</f>
        <v>15.319000000000001</v>
      </c>
      <c r="S415" s="67">
        <f>_xll.SNL.Clients.Office.Excel.Functions.SPG(S$2, "IQ_BVPS", "FQ0", $A415)</f>
        <v>15.361000000000001</v>
      </c>
      <c r="T415" s="67">
        <f>_xll.SNL.Clients.Office.Excel.Functions.SPG(T$2, "IQ_BVPS", "FQ0", $A415)</f>
        <v>10.201000000000001</v>
      </c>
      <c r="U415" s="67">
        <f>_xll.SNL.Clients.Office.Excel.Functions.SPG(U$2, "IQ_BVPS", "FQ0", $A415)</f>
        <v>17.190999999999999</v>
      </c>
      <c r="V415" s="67"/>
      <c r="W415" s="66">
        <f t="shared" si="58"/>
        <v>45525</v>
      </c>
      <c r="X415" s="92">
        <f t="shared" si="59"/>
        <v>1.067515923566879</v>
      </c>
      <c r="Y415" s="92">
        <f t="shared" si="60"/>
        <v>1.0947670356341705</v>
      </c>
      <c r="Z415" s="92">
        <f t="shared" si="61"/>
        <v>0.97787061818656573</v>
      </c>
      <c r="AA415" s="92">
        <f t="shared" si="62"/>
        <v>0.9550159494824555</v>
      </c>
      <c r="AB415" s="92">
        <f t="shared" si="63"/>
        <v>0.89010881286148413</v>
      </c>
      <c r="AC415" s="92">
        <f t="shared" si="64"/>
        <v>1.2081903321505438</v>
      </c>
      <c r="AD415" s="92"/>
      <c r="AE415" s="95">
        <f t="shared" si="65"/>
        <v>45525</v>
      </c>
      <c r="AF415" s="93">
        <f>(_xll.SNL.Clients.Office.Excel.Functions.SPG(AF$2, "IQ_Common_div_declared", "FQ0", $A415)*4)/B415</f>
        <v>9.1646778042959426E-2</v>
      </c>
      <c r="AG415" s="93">
        <f>(_xll.SNL.Clients.Office.Excel.Functions.SPG(AG$2, "IQ_Common_div_declared", "FQ0", $A415)*4)/C415</f>
        <v>0.10345985891837421</v>
      </c>
      <c r="AH415" s="93">
        <f>(_xll.SNL.Clients.Office.Excel.Functions.SPG(AH$2, "IQ_Common_div_declared", "FQ0", $A415)*4)/D415</f>
        <v>0.1041388518024032</v>
      </c>
      <c r="AI415" s="93">
        <f>(_xll.SNL.Clients.Office.Excel.Functions.SPG(AI$2, "IQ_Common_div_declared", "FQ0", $A415)*4)/E415</f>
        <v>0.10088616223585549</v>
      </c>
      <c r="AJ415" s="93">
        <f>(_xll.SNL.Clients.Office.Excel.Functions.SPG(AJ$2, "IQ_Common_div_declared", "FQ0", $A415)*4)/F415</f>
        <v>0.14977973568281938</v>
      </c>
      <c r="AK415" s="93">
        <f>(_xll.SNL.Clients.Office.Excel.Functions.SPG(AK$2, "IQ_Common_div_declared", "FQ0", $A415)*4)/G415</f>
        <v>0.10014443909484834</v>
      </c>
    </row>
    <row r="416" spans="1:37" x14ac:dyDescent="0.25">
      <c r="A416" s="66">
        <f t="shared" si="66"/>
        <v>45524</v>
      </c>
      <c r="B416" s="71">
        <v>20.78</v>
      </c>
      <c r="C416" s="71">
        <v>29.8</v>
      </c>
      <c r="D416" s="71">
        <v>14.73</v>
      </c>
      <c r="E416" s="71">
        <v>14.53</v>
      </c>
      <c r="F416" s="71">
        <v>9.0399999999999991</v>
      </c>
      <c r="G416" s="71">
        <v>20.74</v>
      </c>
      <c r="H416" s="71"/>
      <c r="I416" s="71">
        <v>16.059999999999999</v>
      </c>
      <c r="J416" s="72">
        <v>3.9900000000000005E-2</v>
      </c>
      <c r="K416" s="72">
        <v>3.7999999999999999E-2</v>
      </c>
      <c r="L416" s="72">
        <v>3.4210408120178393E-2</v>
      </c>
      <c r="M416" s="72">
        <v>3.9900000000000005E-2</v>
      </c>
      <c r="N416" s="70">
        <f>_xll.SNL.Clients.Office.Excel.Functions.SPG(N$2, "SP_RATE_VALUE", $A416)/100</f>
        <v>3.7999999999999999E-2</v>
      </c>
      <c r="O416" s="72"/>
      <c r="P416" s="67">
        <f>_xll.SNL.Clients.Office.Excel.Functions.SPG(P$2, "IQ_BVPS", "FQ0", $A416)</f>
        <v>19.625</v>
      </c>
      <c r="Q416" s="67">
        <f>_xll.SNL.Clients.Office.Excel.Functions.SPG(Q$2, "IQ_BVPS", "FQ0", $A416)</f>
        <v>27.193000000000001</v>
      </c>
      <c r="R416" s="67">
        <f>_xll.SNL.Clients.Office.Excel.Functions.SPG(R$2, "IQ_BVPS", "FQ0", $A416)</f>
        <v>15.319000000000001</v>
      </c>
      <c r="S416" s="67">
        <f>_xll.SNL.Clients.Office.Excel.Functions.SPG(S$2, "IQ_BVPS", "FQ0", $A416)</f>
        <v>15.361000000000001</v>
      </c>
      <c r="T416" s="67">
        <f>_xll.SNL.Clients.Office.Excel.Functions.SPG(T$2, "IQ_BVPS", "FQ0", $A416)</f>
        <v>10.201000000000001</v>
      </c>
      <c r="U416" s="67">
        <f>_xll.SNL.Clients.Office.Excel.Functions.SPG(U$2, "IQ_BVPS", "FQ0", $A416)</f>
        <v>17.190999999999999</v>
      </c>
      <c r="V416" s="67"/>
      <c r="W416" s="66">
        <f t="shared" si="58"/>
        <v>45524</v>
      </c>
      <c r="X416" s="92">
        <f t="shared" si="59"/>
        <v>1.0588535031847135</v>
      </c>
      <c r="Y416" s="92">
        <f t="shared" si="60"/>
        <v>1.095870260728864</v>
      </c>
      <c r="Z416" s="92">
        <f t="shared" si="61"/>
        <v>0.96155101507931329</v>
      </c>
      <c r="AA416" s="92">
        <f t="shared" si="62"/>
        <v>0.9459019595078445</v>
      </c>
      <c r="AB416" s="92">
        <f t="shared" si="63"/>
        <v>0.88618762866385636</v>
      </c>
      <c r="AC416" s="92">
        <f t="shared" si="64"/>
        <v>1.2064452329707405</v>
      </c>
      <c r="AD416" s="92"/>
      <c r="AE416" s="95">
        <f t="shared" si="65"/>
        <v>45524</v>
      </c>
      <c r="AF416" s="93">
        <f>(_xll.SNL.Clients.Office.Excel.Functions.SPG(AF$2, "IQ_Common_div_declared", "FQ0", $A416)*4)/B416</f>
        <v>9.2396535129932622E-2</v>
      </c>
      <c r="AG416" s="93">
        <f>(_xll.SNL.Clients.Office.Excel.Functions.SPG(AG$2, "IQ_Common_div_declared", "FQ0", $A416)*4)/C416</f>
        <v>0.10335570469798658</v>
      </c>
      <c r="AH416" s="93">
        <f>(_xll.SNL.Clients.Office.Excel.Functions.SPG(AH$2, "IQ_Common_div_declared", "FQ0", $A416)*4)/D416</f>
        <v>0.10590631364562118</v>
      </c>
      <c r="AI416" s="93">
        <f>(_xll.SNL.Clients.Office.Excel.Functions.SPG(AI$2, "IQ_Common_div_declared", "FQ0", $A416)*4)/E416</f>
        <v>0.1018582243633861</v>
      </c>
      <c r="AJ416" s="93">
        <f>(_xll.SNL.Clients.Office.Excel.Functions.SPG(AJ$2, "IQ_Common_div_declared", "FQ0", $A416)*4)/F416</f>
        <v>0.15044247787610621</v>
      </c>
      <c r="AK416" s="93">
        <f>(_xll.SNL.Clients.Office.Excel.Functions.SPG(AK$2, "IQ_Common_div_declared", "FQ0", $A416)*4)/G416</f>
        <v>0.10028929604628738</v>
      </c>
    </row>
    <row r="417" spans="1:37" x14ac:dyDescent="0.25">
      <c r="A417" s="66">
        <f t="shared" si="66"/>
        <v>45523</v>
      </c>
      <c r="B417" s="71">
        <v>20.84</v>
      </c>
      <c r="C417" s="71">
        <v>30.07</v>
      </c>
      <c r="D417" s="71">
        <v>14.77</v>
      </c>
      <c r="E417" s="71">
        <v>14.54</v>
      </c>
      <c r="F417" s="71">
        <v>9.18</v>
      </c>
      <c r="G417" s="71">
        <v>20.9</v>
      </c>
      <c r="H417" s="71"/>
      <c r="I417" s="71">
        <v>16.149999999999999</v>
      </c>
      <c r="J417" s="72">
        <v>4.0599999999999997E-2</v>
      </c>
      <c r="K417" s="72">
        <v>3.8599999999999995E-2</v>
      </c>
      <c r="L417" s="72">
        <v>3.4611524420649298E-2</v>
      </c>
      <c r="M417" s="72">
        <v>4.0599999999999997E-2</v>
      </c>
      <c r="N417" s="70">
        <f>_xll.SNL.Clients.Office.Excel.Functions.SPG(N$2, "SP_RATE_VALUE", $A417)/100</f>
        <v>3.8599999999999995E-2</v>
      </c>
      <c r="O417" s="72"/>
      <c r="P417" s="67">
        <f>_xll.SNL.Clients.Office.Excel.Functions.SPG(P$2, "IQ_BVPS", "FQ0", $A417)</f>
        <v>19.625</v>
      </c>
      <c r="Q417" s="67">
        <f>_xll.SNL.Clients.Office.Excel.Functions.SPG(Q$2, "IQ_BVPS", "FQ0", $A417)</f>
        <v>27.193000000000001</v>
      </c>
      <c r="R417" s="67">
        <f>_xll.SNL.Clients.Office.Excel.Functions.SPG(R$2, "IQ_BVPS", "FQ0", $A417)</f>
        <v>15.319000000000001</v>
      </c>
      <c r="S417" s="67">
        <f>_xll.SNL.Clients.Office.Excel.Functions.SPG(S$2, "IQ_BVPS", "FQ0", $A417)</f>
        <v>15.361000000000001</v>
      </c>
      <c r="T417" s="67">
        <f>_xll.SNL.Clients.Office.Excel.Functions.SPG(T$2, "IQ_BVPS", "FQ0", $A417)</f>
        <v>10.201000000000001</v>
      </c>
      <c r="U417" s="67">
        <f>_xll.SNL.Clients.Office.Excel.Functions.SPG(U$2, "IQ_BVPS", "FQ0", $A417)</f>
        <v>17.190999999999999</v>
      </c>
      <c r="V417" s="67"/>
      <c r="W417" s="66">
        <f t="shared" si="58"/>
        <v>45523</v>
      </c>
      <c r="X417" s="92">
        <f t="shared" si="59"/>
        <v>1.0619108280254776</v>
      </c>
      <c r="Y417" s="92">
        <f t="shared" si="60"/>
        <v>1.1057992865811055</v>
      </c>
      <c r="Z417" s="92">
        <f t="shared" si="61"/>
        <v>0.96416215157647356</v>
      </c>
      <c r="AA417" s="92">
        <f t="shared" si="62"/>
        <v>0.94655295879174528</v>
      </c>
      <c r="AB417" s="92">
        <f t="shared" si="63"/>
        <v>0.89991177335555328</v>
      </c>
      <c r="AC417" s="92">
        <f t="shared" si="64"/>
        <v>1.2157524285963586</v>
      </c>
      <c r="AD417" s="92"/>
      <c r="AE417" s="95">
        <f t="shared" si="65"/>
        <v>45523</v>
      </c>
      <c r="AF417" s="93">
        <f>(_xll.SNL.Clients.Office.Excel.Functions.SPG(AF$2, "IQ_Common_div_declared", "FQ0", $A417)*4)/B417</f>
        <v>9.2130518234165071E-2</v>
      </c>
      <c r="AG417" s="93">
        <f>(_xll.SNL.Clients.Office.Excel.Functions.SPG(AG$2, "IQ_Common_div_declared", "FQ0", $A417)*4)/C417</f>
        <v>0.10242766877286331</v>
      </c>
      <c r="AH417" s="93">
        <f>(_xll.SNL.Clients.Office.Excel.Functions.SPG(AH$2, "IQ_Common_div_declared", "FQ0", $A417)*4)/D417</f>
        <v>0.10561949898442791</v>
      </c>
      <c r="AI417" s="93">
        <f>(_xll.SNL.Clients.Office.Excel.Functions.SPG(AI$2, "IQ_Common_div_declared", "FQ0", $A417)*4)/E417</f>
        <v>0.10178817056396149</v>
      </c>
      <c r="AJ417" s="93">
        <f>(_xll.SNL.Clients.Office.Excel.Functions.SPG(AJ$2, "IQ_Common_div_declared", "FQ0", $A417)*4)/F417</f>
        <v>0.14814814814814817</v>
      </c>
      <c r="AK417" s="93">
        <f>(_xll.SNL.Clients.Office.Excel.Functions.SPG(AK$2, "IQ_Common_div_declared", "FQ0", $A417)*4)/G417</f>
        <v>9.9521531100478483E-2</v>
      </c>
    </row>
    <row r="418" spans="1:37" x14ac:dyDescent="0.25">
      <c r="A418" s="66">
        <f t="shared" si="66"/>
        <v>45520</v>
      </c>
      <c r="B418" s="71">
        <v>20.74</v>
      </c>
      <c r="C418" s="71">
        <v>30.07</v>
      </c>
      <c r="D418" s="71">
        <v>14.63</v>
      </c>
      <c r="E418" s="71">
        <v>14.51</v>
      </c>
      <c r="F418" s="71">
        <v>9.0399999999999991</v>
      </c>
      <c r="G418" s="71">
        <v>20.79</v>
      </c>
      <c r="H418" s="71"/>
      <c r="I418" s="71">
        <v>16.079999999999998</v>
      </c>
      <c r="J418" s="72">
        <v>4.0599999999999997E-2</v>
      </c>
      <c r="K418" s="72">
        <v>3.8699999999999998E-2</v>
      </c>
      <c r="L418" s="72">
        <v>3.4910401123016133E-2</v>
      </c>
      <c r="M418" s="72">
        <v>4.0599999999999997E-2</v>
      </c>
      <c r="N418" s="70">
        <f>_xll.SNL.Clients.Office.Excel.Functions.SPG(N$2, "SP_RATE_VALUE", $A418)/100</f>
        <v>3.8699999999999998E-2</v>
      </c>
      <c r="O418" s="72"/>
      <c r="P418" s="67">
        <f>_xll.SNL.Clients.Office.Excel.Functions.SPG(P$2, "IQ_BVPS", "FQ0", $A418)</f>
        <v>19.625</v>
      </c>
      <c r="Q418" s="67">
        <f>_xll.SNL.Clients.Office.Excel.Functions.SPG(Q$2, "IQ_BVPS", "FQ0", $A418)</f>
        <v>27.193000000000001</v>
      </c>
      <c r="R418" s="67">
        <f>_xll.SNL.Clients.Office.Excel.Functions.SPG(R$2, "IQ_BVPS", "FQ0", $A418)</f>
        <v>15.319000000000001</v>
      </c>
      <c r="S418" s="67">
        <f>_xll.SNL.Clients.Office.Excel.Functions.SPG(S$2, "IQ_BVPS", "FQ0", $A418)</f>
        <v>15.361000000000001</v>
      </c>
      <c r="T418" s="67">
        <f>_xll.SNL.Clients.Office.Excel.Functions.SPG(T$2, "IQ_BVPS", "FQ0", $A418)</f>
        <v>10.201000000000001</v>
      </c>
      <c r="U418" s="67">
        <f>_xll.SNL.Clients.Office.Excel.Functions.SPG(U$2, "IQ_BVPS", "FQ0", $A418)</f>
        <v>17.190999999999999</v>
      </c>
      <c r="V418" s="67"/>
      <c r="W418" s="66">
        <f t="shared" si="58"/>
        <v>45520</v>
      </c>
      <c r="X418" s="92">
        <f t="shared" si="59"/>
        <v>1.0568152866242038</v>
      </c>
      <c r="Y418" s="92">
        <f t="shared" si="60"/>
        <v>1.1057992865811055</v>
      </c>
      <c r="Z418" s="92">
        <f t="shared" si="61"/>
        <v>0.95502317383641233</v>
      </c>
      <c r="AA418" s="92">
        <f t="shared" si="62"/>
        <v>0.94459996094004295</v>
      </c>
      <c r="AB418" s="92">
        <f t="shared" si="63"/>
        <v>0.88618762866385636</v>
      </c>
      <c r="AC418" s="92">
        <f t="shared" si="64"/>
        <v>1.2093537316037462</v>
      </c>
      <c r="AD418" s="92"/>
      <c r="AE418" s="95">
        <f t="shared" si="65"/>
        <v>45520</v>
      </c>
      <c r="AF418" s="93">
        <f>(_xll.SNL.Clients.Office.Excel.Functions.SPG(AF$2, "IQ_Common_div_declared", "FQ0", $A418)*4)/B418</f>
        <v>9.2574734811957576E-2</v>
      </c>
      <c r="AG418" s="93">
        <f>(_xll.SNL.Clients.Office.Excel.Functions.SPG(AG$2, "IQ_Common_div_declared", "FQ0", $A418)*4)/C418</f>
        <v>0.10242766877286331</v>
      </c>
      <c r="AH418" s="93">
        <f>(_xll.SNL.Clients.Office.Excel.Functions.SPG(AH$2, "IQ_Common_div_declared", "FQ0", $A418)*4)/D418</f>
        <v>0.10663021189336978</v>
      </c>
      <c r="AI418" s="93">
        <f>(_xll.SNL.Clients.Office.Excel.Functions.SPG(AI$2, "IQ_Common_div_declared", "FQ0", $A418)*4)/E418</f>
        <v>0.1019986216402481</v>
      </c>
      <c r="AJ418" s="93">
        <f>(_xll.SNL.Clients.Office.Excel.Functions.SPG(AJ$2, "IQ_Common_div_declared", "FQ0", $A418)*4)/F418</f>
        <v>0.15044247787610621</v>
      </c>
      <c r="AK418" s="93">
        <f>(_xll.SNL.Clients.Office.Excel.Functions.SPG(AK$2, "IQ_Common_div_declared", "FQ0", $A418)*4)/G418</f>
        <v>0.10004810004810005</v>
      </c>
    </row>
    <row r="419" spans="1:37" x14ac:dyDescent="0.25">
      <c r="A419" s="66">
        <f t="shared" si="66"/>
        <v>45519</v>
      </c>
      <c r="B419" s="71">
        <v>20.73</v>
      </c>
      <c r="C419" s="71">
        <v>30.11</v>
      </c>
      <c r="D419" s="71">
        <v>14.63</v>
      </c>
      <c r="E419" s="71">
        <v>14.45</v>
      </c>
      <c r="F419" s="71">
        <v>8.9499999999999993</v>
      </c>
      <c r="G419" s="71">
        <v>20.8</v>
      </c>
      <c r="H419" s="71"/>
      <c r="I419" s="71">
        <v>16.03</v>
      </c>
      <c r="J419" s="72">
        <v>4.0800000000000003E-2</v>
      </c>
      <c r="K419" s="72">
        <v>3.9E-2</v>
      </c>
      <c r="L419" s="72">
        <v>3.5409333586296832E-2</v>
      </c>
      <c r="M419" s="72">
        <v>4.0800000000000003E-2</v>
      </c>
      <c r="N419" s="70">
        <f>_xll.SNL.Clients.Office.Excel.Functions.SPG(N$2, "SP_RATE_VALUE", $A419)/100</f>
        <v>3.9E-2</v>
      </c>
      <c r="O419" s="72"/>
      <c r="P419" s="67">
        <f>_xll.SNL.Clients.Office.Excel.Functions.SPG(P$2, "IQ_BVPS", "FQ0", $A419)</f>
        <v>19.625</v>
      </c>
      <c r="Q419" s="67">
        <f>_xll.SNL.Clients.Office.Excel.Functions.SPG(Q$2, "IQ_BVPS", "FQ0", $A419)</f>
        <v>27.193000000000001</v>
      </c>
      <c r="R419" s="67">
        <f>_xll.SNL.Clients.Office.Excel.Functions.SPG(R$2, "IQ_BVPS", "FQ0", $A419)</f>
        <v>15.319000000000001</v>
      </c>
      <c r="S419" s="67">
        <f>_xll.SNL.Clients.Office.Excel.Functions.SPG(S$2, "IQ_BVPS", "FQ0", $A419)</f>
        <v>15.361000000000001</v>
      </c>
      <c r="T419" s="67">
        <f>_xll.SNL.Clients.Office.Excel.Functions.SPG(T$2, "IQ_BVPS", "FQ0", $A419)</f>
        <v>10.201000000000001</v>
      </c>
      <c r="U419" s="67">
        <f>_xll.SNL.Clients.Office.Excel.Functions.SPG(U$2, "IQ_BVPS", "FQ0", $A419)</f>
        <v>17.190999999999999</v>
      </c>
      <c r="V419" s="67"/>
      <c r="W419" s="66">
        <f t="shared" si="58"/>
        <v>45519</v>
      </c>
      <c r="X419" s="92">
        <f t="shared" si="59"/>
        <v>1.0563057324840766</v>
      </c>
      <c r="Y419" s="92">
        <f t="shared" si="60"/>
        <v>1.10727025337403</v>
      </c>
      <c r="Z419" s="92">
        <f t="shared" si="61"/>
        <v>0.95502317383641233</v>
      </c>
      <c r="AA419" s="92">
        <f t="shared" si="62"/>
        <v>0.94069396523663817</v>
      </c>
      <c r="AB419" s="92">
        <f t="shared" si="63"/>
        <v>0.87736496421919408</v>
      </c>
      <c r="AC419" s="92">
        <f t="shared" si="64"/>
        <v>1.2099354313303474</v>
      </c>
      <c r="AD419" s="92"/>
      <c r="AE419" s="95">
        <f t="shared" si="65"/>
        <v>45519</v>
      </c>
      <c r="AF419" s="93">
        <f>(_xll.SNL.Clients.Office.Excel.Functions.SPG(AF$2, "IQ_Common_div_declared", "FQ0", $A419)*4)/B419</f>
        <v>9.2619392185238777E-2</v>
      </c>
      <c r="AG419" s="93">
        <f>(_xll.SNL.Clients.Office.Excel.Functions.SPG(AG$2, "IQ_Common_div_declared", "FQ0", $A419)*4)/C419</f>
        <v>0.10229159747592162</v>
      </c>
      <c r="AH419" s="93">
        <f>(_xll.SNL.Clients.Office.Excel.Functions.SPG(AH$2, "IQ_Common_div_declared", "FQ0", $A419)*4)/D419</f>
        <v>0.10663021189336978</v>
      </c>
      <c r="AI419" s="93">
        <f>(_xll.SNL.Clients.Office.Excel.Functions.SPG(AI$2, "IQ_Common_div_declared", "FQ0", $A419)*4)/E419</f>
        <v>0.10242214532871972</v>
      </c>
      <c r="AJ419" s="93">
        <f>(_xll.SNL.Clients.Office.Excel.Functions.SPG(AJ$2, "IQ_Common_div_declared", "FQ0", $A419)*4)/F419</f>
        <v>0.15195530726256987</v>
      </c>
      <c r="AK419" s="93">
        <f>(_xll.SNL.Clients.Office.Excel.Functions.SPG(AK$2, "IQ_Common_div_declared", "FQ0", $A419)*4)/G419</f>
        <v>0.1</v>
      </c>
    </row>
    <row r="420" spans="1:37" x14ac:dyDescent="0.25">
      <c r="A420" s="66">
        <f t="shared" si="66"/>
        <v>45518</v>
      </c>
      <c r="B420" s="71">
        <v>20.57</v>
      </c>
      <c r="C420" s="71">
        <v>30</v>
      </c>
      <c r="D420" s="71">
        <v>14.44</v>
      </c>
      <c r="E420" s="71">
        <v>14.29</v>
      </c>
      <c r="F420" s="71">
        <v>8.7799999999999994</v>
      </c>
      <c r="G420" s="71">
        <v>20.48</v>
      </c>
      <c r="H420" s="71"/>
      <c r="I420" s="71">
        <v>15.85</v>
      </c>
      <c r="J420" s="72">
        <v>3.9399999999999998E-2</v>
      </c>
      <c r="K420" s="72">
        <v>3.7599999999999995E-2</v>
      </c>
      <c r="L420" s="72">
        <v>3.400934615073159E-2</v>
      </c>
      <c r="M420" s="72">
        <v>3.9399999999999998E-2</v>
      </c>
      <c r="N420" s="70">
        <f>_xll.SNL.Clients.Office.Excel.Functions.SPG(N$2, "SP_RATE_VALUE", $A420)/100</f>
        <v>3.7599999999999995E-2</v>
      </c>
      <c r="O420" s="72"/>
      <c r="P420" s="67">
        <f>_xll.SNL.Clients.Office.Excel.Functions.SPG(P$2, "IQ_BVPS", "FQ0", $A420)</f>
        <v>19.625</v>
      </c>
      <c r="Q420" s="67">
        <f>_xll.SNL.Clients.Office.Excel.Functions.SPG(Q$2, "IQ_BVPS", "FQ0", $A420)</f>
        <v>27.193000000000001</v>
      </c>
      <c r="R420" s="67">
        <f>_xll.SNL.Clients.Office.Excel.Functions.SPG(R$2, "IQ_BVPS", "FQ0", $A420)</f>
        <v>15.319000000000001</v>
      </c>
      <c r="S420" s="67">
        <f>_xll.SNL.Clients.Office.Excel.Functions.SPG(S$2, "IQ_BVPS", "FQ0", $A420)</f>
        <v>15.361000000000001</v>
      </c>
      <c r="T420" s="67">
        <f>_xll.SNL.Clients.Office.Excel.Functions.SPG(T$2, "IQ_BVPS", "FQ0", $A420)</f>
        <v>10.201000000000001</v>
      </c>
      <c r="U420" s="67">
        <f>_xll.SNL.Clients.Office.Excel.Functions.SPG(U$2, "IQ_BVPS", "FQ0", $A420)</f>
        <v>17.190999999999999</v>
      </c>
      <c r="V420" s="67"/>
      <c r="W420" s="66">
        <f t="shared" si="58"/>
        <v>45518</v>
      </c>
      <c r="X420" s="92">
        <f t="shared" si="59"/>
        <v>1.0481528662420383</v>
      </c>
      <c r="Y420" s="92">
        <f t="shared" si="60"/>
        <v>1.1032250946934872</v>
      </c>
      <c r="Z420" s="92">
        <f t="shared" si="61"/>
        <v>0.94262027547490035</v>
      </c>
      <c r="AA420" s="92">
        <f t="shared" si="62"/>
        <v>0.93027797669422552</v>
      </c>
      <c r="AB420" s="92">
        <f t="shared" si="63"/>
        <v>0.86069993137927647</v>
      </c>
      <c r="AC420" s="92">
        <f t="shared" si="64"/>
        <v>1.1913210400791112</v>
      </c>
      <c r="AD420" s="92"/>
      <c r="AE420" s="95">
        <f t="shared" si="65"/>
        <v>45518</v>
      </c>
      <c r="AF420" s="93">
        <f>(_xll.SNL.Clients.Office.Excel.Functions.SPG(AF$2, "IQ_Common_div_declared", "FQ0", $A420)*4)/B420</f>
        <v>9.3339815264948944E-2</v>
      </c>
      <c r="AG420" s="93">
        <f>(_xll.SNL.Clients.Office.Excel.Functions.SPG(AG$2, "IQ_Common_div_declared", "FQ0", $A420)*4)/C420</f>
        <v>0.10266666666666667</v>
      </c>
      <c r="AH420" s="93">
        <f>(_xll.SNL.Clients.Office.Excel.Functions.SPG(AH$2, "IQ_Common_div_declared", "FQ0", $A420)*4)/D420</f>
        <v>0.10803324099722993</v>
      </c>
      <c r="AI420" s="93">
        <f>(_xll.SNL.Clients.Office.Excel.Functions.SPG(AI$2, "IQ_Common_div_declared", "FQ0", $A420)*4)/E420</f>
        <v>0.10356892932120364</v>
      </c>
      <c r="AJ420" s="93">
        <f>(_xll.SNL.Clients.Office.Excel.Functions.SPG(AJ$2, "IQ_Common_div_declared", "FQ0", $A420)*4)/F420</f>
        <v>0.15489749430523919</v>
      </c>
      <c r="AK420" s="93">
        <f>(_xll.SNL.Clients.Office.Excel.Functions.SPG(AK$2, "IQ_Common_div_declared", "FQ0", $A420)*4)/G420</f>
        <v>0.1015625</v>
      </c>
    </row>
    <row r="421" spans="1:37" x14ac:dyDescent="0.25">
      <c r="A421" s="66">
        <f t="shared" si="66"/>
        <v>45517</v>
      </c>
      <c r="B421" s="71">
        <v>20.55</v>
      </c>
      <c r="C421" s="71">
        <v>30</v>
      </c>
      <c r="D421" s="71">
        <v>14.45</v>
      </c>
      <c r="E421" s="71">
        <v>14.32</v>
      </c>
      <c r="F421" s="71">
        <v>8.6999999999999993</v>
      </c>
      <c r="G421" s="71">
        <v>20.62</v>
      </c>
      <c r="H421" s="71"/>
      <c r="I421" s="71">
        <v>15.8</v>
      </c>
      <c r="J421" s="72">
        <v>3.9300000000000002E-2</v>
      </c>
      <c r="K421" s="72">
        <v>3.7499999999999999E-2</v>
      </c>
      <c r="L421" s="72">
        <v>3.3909347049486449E-2</v>
      </c>
      <c r="M421" s="72">
        <v>3.9300000000000002E-2</v>
      </c>
      <c r="N421" s="70">
        <f>_xll.SNL.Clients.Office.Excel.Functions.SPG(N$2, "SP_RATE_VALUE", $A421)/100</f>
        <v>3.7499999999999999E-2</v>
      </c>
      <c r="O421" s="72"/>
      <c r="P421" s="67">
        <f>_xll.SNL.Clients.Office.Excel.Functions.SPG(P$2, "IQ_BVPS", "FQ0", $A421)</f>
        <v>19.625</v>
      </c>
      <c r="Q421" s="67">
        <f>_xll.SNL.Clients.Office.Excel.Functions.SPG(Q$2, "IQ_BVPS", "FQ0", $A421)</f>
        <v>27.193000000000001</v>
      </c>
      <c r="R421" s="67">
        <f>_xll.SNL.Clients.Office.Excel.Functions.SPG(R$2, "IQ_BVPS", "FQ0", $A421)</f>
        <v>15.319000000000001</v>
      </c>
      <c r="S421" s="67">
        <f>_xll.SNL.Clients.Office.Excel.Functions.SPG(S$2, "IQ_BVPS", "FQ0", $A421)</f>
        <v>15.361000000000001</v>
      </c>
      <c r="T421" s="67">
        <f>_xll.SNL.Clients.Office.Excel.Functions.SPG(T$2, "IQ_BVPS", "FQ0", $A421)</f>
        <v>10.201000000000001</v>
      </c>
      <c r="U421" s="67">
        <f>_xll.SNL.Clients.Office.Excel.Functions.SPG(U$2, "IQ_BVPS", "FQ0", $A421)</f>
        <v>17.190999999999999</v>
      </c>
      <c r="V421" s="67"/>
      <c r="W421" s="66">
        <f t="shared" si="58"/>
        <v>45517</v>
      </c>
      <c r="X421" s="92">
        <f t="shared" si="59"/>
        <v>1.0471337579617834</v>
      </c>
      <c r="Y421" s="92">
        <f t="shared" si="60"/>
        <v>1.1032250946934872</v>
      </c>
      <c r="Z421" s="92">
        <f t="shared" si="61"/>
        <v>0.9432730595991905</v>
      </c>
      <c r="AA421" s="92">
        <f t="shared" si="62"/>
        <v>0.93223097454592796</v>
      </c>
      <c r="AB421" s="92">
        <f t="shared" si="63"/>
        <v>0.85285756298402104</v>
      </c>
      <c r="AC421" s="92">
        <f t="shared" si="64"/>
        <v>1.199464836251527</v>
      </c>
      <c r="AD421" s="92"/>
      <c r="AE421" s="95">
        <f t="shared" si="65"/>
        <v>45517</v>
      </c>
      <c r="AF421" s="93">
        <f>(_xll.SNL.Clients.Office.Excel.Functions.SPG(AF$2, "IQ_Common_div_declared", "FQ0", $A421)*4)/B421</f>
        <v>9.3430656934306563E-2</v>
      </c>
      <c r="AG421" s="93">
        <f>(_xll.SNL.Clients.Office.Excel.Functions.SPG(AG$2, "IQ_Common_div_declared", "FQ0", $A421)*4)/C421</f>
        <v>0.10266666666666667</v>
      </c>
      <c r="AH421" s="93">
        <f>(_xll.SNL.Clients.Office.Excel.Functions.SPG(AH$2, "IQ_Common_div_declared", "FQ0", $A421)*4)/D421</f>
        <v>0.10795847750865052</v>
      </c>
      <c r="AI421" s="93">
        <f>(_xll.SNL.Clients.Office.Excel.Functions.SPG(AI$2, "IQ_Common_div_declared", "FQ0", $A421)*4)/E421</f>
        <v>0.10335195530726257</v>
      </c>
      <c r="AJ421" s="93">
        <f>(_xll.SNL.Clients.Office.Excel.Functions.SPG(AJ$2, "IQ_Common_div_declared", "FQ0", $A421)*4)/F421</f>
        <v>0.1563218390804598</v>
      </c>
      <c r="AK421" s="93">
        <f>(_xll.SNL.Clients.Office.Excel.Functions.SPG(AK$2, "IQ_Common_div_declared", "FQ0", $A421)*4)/G421</f>
        <v>0.1008729388942774</v>
      </c>
    </row>
    <row r="422" spans="1:37" x14ac:dyDescent="0.25">
      <c r="A422" s="66">
        <f t="shared" si="66"/>
        <v>45516</v>
      </c>
      <c r="B422" s="71">
        <v>20.58</v>
      </c>
      <c r="C422" s="71">
        <v>29.92</v>
      </c>
      <c r="D422" s="71">
        <v>14.36</v>
      </c>
      <c r="E422" s="71">
        <v>14.38</v>
      </c>
      <c r="F422" s="71">
        <v>8.6999999999999993</v>
      </c>
      <c r="G422" s="71">
        <v>20.53</v>
      </c>
      <c r="H422" s="71"/>
      <c r="I422" s="71">
        <v>15.78</v>
      </c>
      <c r="J422" s="72">
        <v>4.0099999999999997E-2</v>
      </c>
      <c r="K422" s="72">
        <v>3.8199999999999998E-2</v>
      </c>
      <c r="L422" s="72">
        <v>3.4410406120028769E-2</v>
      </c>
      <c r="M422" s="72">
        <v>4.0099999999999997E-2</v>
      </c>
      <c r="N422" s="70">
        <f>_xll.SNL.Clients.Office.Excel.Functions.SPG(N$2, "SP_RATE_VALUE", $A422)/100</f>
        <v>3.8199999999999998E-2</v>
      </c>
      <c r="O422" s="72"/>
      <c r="P422" s="67">
        <f>_xll.SNL.Clients.Office.Excel.Functions.SPG(P$2, "IQ_BVPS", "FQ0", $A422)</f>
        <v>19.625</v>
      </c>
      <c r="Q422" s="67">
        <f>_xll.SNL.Clients.Office.Excel.Functions.SPG(Q$2, "IQ_BVPS", "FQ0", $A422)</f>
        <v>27.193000000000001</v>
      </c>
      <c r="R422" s="67">
        <f>_xll.SNL.Clients.Office.Excel.Functions.SPG(R$2, "IQ_BVPS", "FQ0", $A422)</f>
        <v>15.319000000000001</v>
      </c>
      <c r="S422" s="67">
        <f>_xll.SNL.Clients.Office.Excel.Functions.SPG(S$2, "IQ_BVPS", "FQ0", $A422)</f>
        <v>15.361000000000001</v>
      </c>
      <c r="T422" s="67">
        <f>_xll.SNL.Clients.Office.Excel.Functions.SPG(T$2, "IQ_BVPS", "FQ0", $A422)</f>
        <v>10.201000000000001</v>
      </c>
      <c r="U422" s="67">
        <f>_xll.SNL.Clients.Office.Excel.Functions.SPG(U$2, "IQ_BVPS", "FQ0", $A422)</f>
        <v>17.190999999999999</v>
      </c>
      <c r="V422" s="67"/>
      <c r="W422" s="66">
        <f t="shared" si="58"/>
        <v>45516</v>
      </c>
      <c r="X422" s="92">
        <f t="shared" si="59"/>
        <v>1.0486624203821655</v>
      </c>
      <c r="Y422" s="92">
        <f t="shared" si="60"/>
        <v>1.100283161107638</v>
      </c>
      <c r="Z422" s="92">
        <f t="shared" si="61"/>
        <v>0.93739800248057958</v>
      </c>
      <c r="AA422" s="92">
        <f t="shared" si="62"/>
        <v>0.93613697024933273</v>
      </c>
      <c r="AB422" s="92">
        <f t="shared" si="63"/>
        <v>0.85285756298402104</v>
      </c>
      <c r="AC422" s="92">
        <f t="shared" si="64"/>
        <v>1.1942295387121169</v>
      </c>
      <c r="AD422" s="92"/>
      <c r="AE422" s="95">
        <f t="shared" si="65"/>
        <v>45516</v>
      </c>
      <c r="AF422" s="93">
        <f>(_xll.SNL.Clients.Office.Excel.Functions.SPG(AF$2, "IQ_Common_div_declared", "FQ0", $A422)*4)/B422</f>
        <v>9.3294460641399415E-2</v>
      </c>
      <c r="AG422" s="93">
        <f>(_xll.SNL.Clients.Office.Excel.Functions.SPG(AG$2, "IQ_Common_div_declared", "FQ0", $A422)*4)/C422</f>
        <v>0.10294117647058823</v>
      </c>
      <c r="AH422" s="93">
        <f>(_xll.SNL.Clients.Office.Excel.Functions.SPG(AH$2, "IQ_Common_div_declared", "FQ0", $A422)*4)/D422</f>
        <v>0.10863509749303622</v>
      </c>
      <c r="AI422" s="93">
        <f>(_xll.SNL.Clients.Office.Excel.Functions.SPG(AI$2, "IQ_Common_div_declared", "FQ0", $A422)*4)/E422</f>
        <v>0.10292072322670374</v>
      </c>
      <c r="AJ422" s="93">
        <f>(_xll.SNL.Clients.Office.Excel.Functions.SPG(AJ$2, "IQ_Common_div_declared", "FQ0", $A422)*4)/F422</f>
        <v>0.1563218390804598</v>
      </c>
      <c r="AK422" s="93">
        <f>(_xll.SNL.Clients.Office.Excel.Functions.SPG(AK$2, "IQ_Common_div_declared", "FQ0", $A422)*4)/G422</f>
        <v>0.10131514856307842</v>
      </c>
    </row>
    <row r="423" spans="1:37" x14ac:dyDescent="0.25">
      <c r="A423" s="66">
        <f t="shared" si="66"/>
        <v>45513</v>
      </c>
      <c r="B423" s="71">
        <v>20.5</v>
      </c>
      <c r="C423" s="71">
        <v>29.9</v>
      </c>
      <c r="D423" s="71">
        <v>14.4</v>
      </c>
      <c r="E423" s="71">
        <v>14.5</v>
      </c>
      <c r="F423" s="71">
        <v>9.01</v>
      </c>
      <c r="G423" s="71">
        <v>20.64</v>
      </c>
      <c r="H423" s="71"/>
      <c r="I423" s="71">
        <v>15.81</v>
      </c>
      <c r="J423" s="72">
        <v>4.0500000000000001E-2</v>
      </c>
      <c r="K423" s="72">
        <v>3.8599999999999995E-2</v>
      </c>
      <c r="L423" s="72">
        <v>3.4810402122034567E-2</v>
      </c>
      <c r="M423" s="72">
        <v>4.0500000000000001E-2</v>
      </c>
      <c r="N423" s="70">
        <f>_xll.SNL.Clients.Office.Excel.Functions.SPG(N$2, "SP_RATE_VALUE", $A423)/100</f>
        <v>3.8599999999999995E-2</v>
      </c>
      <c r="O423" s="72"/>
      <c r="P423" s="67">
        <f>_xll.SNL.Clients.Office.Excel.Functions.SPG(P$2, "IQ_BVPS", "FQ0", $A423)</f>
        <v>19.625</v>
      </c>
      <c r="Q423" s="67">
        <f>_xll.SNL.Clients.Office.Excel.Functions.SPG(Q$2, "IQ_BVPS", "FQ0", $A423)</f>
        <v>27.193000000000001</v>
      </c>
      <c r="R423" s="67">
        <f>_xll.SNL.Clients.Office.Excel.Functions.SPG(R$2, "IQ_BVPS", "FQ0", $A423)</f>
        <v>15.319000000000001</v>
      </c>
      <c r="S423" s="67">
        <f>_xll.SNL.Clients.Office.Excel.Functions.SPG(S$2, "IQ_BVPS", "FQ0", $A423)</f>
        <v>15.361000000000001</v>
      </c>
      <c r="T423" s="67">
        <f>_xll.SNL.Clients.Office.Excel.Functions.SPG(T$2, "IQ_BVPS", "FQ0", $A423)</f>
        <v>10.201000000000001</v>
      </c>
      <c r="U423" s="67">
        <f>_xll.SNL.Clients.Office.Excel.Functions.SPG(U$2, "IQ_BVPS", "FQ0", $A423)</f>
        <v>17.190999999999999</v>
      </c>
      <c r="V423" s="67"/>
      <c r="W423" s="66">
        <f t="shared" si="58"/>
        <v>45513</v>
      </c>
      <c r="X423" s="92">
        <f t="shared" si="59"/>
        <v>1.0445859872611465</v>
      </c>
      <c r="Y423" s="92">
        <f t="shared" si="60"/>
        <v>1.0995476777111755</v>
      </c>
      <c r="Z423" s="92">
        <f t="shared" si="61"/>
        <v>0.94000913897774008</v>
      </c>
      <c r="AA423" s="92">
        <f t="shared" si="62"/>
        <v>0.94394896165614217</v>
      </c>
      <c r="AB423" s="92">
        <f t="shared" si="63"/>
        <v>0.88324674051563568</v>
      </c>
      <c r="AC423" s="92">
        <f t="shared" si="64"/>
        <v>1.2006282357047293</v>
      </c>
      <c r="AD423" s="92"/>
      <c r="AE423" s="95">
        <f t="shared" si="65"/>
        <v>45513</v>
      </c>
      <c r="AF423" s="93">
        <f>(_xll.SNL.Clients.Office.Excel.Functions.SPG(AF$2, "IQ_Common_div_declared", "FQ0", $A423)*4)/B423</f>
        <v>9.3658536585365854E-2</v>
      </c>
      <c r="AG423" s="93">
        <f>(_xll.SNL.Clients.Office.Excel.Functions.SPG(AG$2, "IQ_Common_div_declared", "FQ0", $A423)*4)/C423</f>
        <v>0.10301003344481606</v>
      </c>
      <c r="AH423" s="93">
        <f>(_xll.SNL.Clients.Office.Excel.Functions.SPG(AH$2, "IQ_Common_div_declared", "FQ0", $A423)*4)/D423</f>
        <v>0.10833333333333334</v>
      </c>
      <c r="AI423" s="93">
        <f>(_xll.SNL.Clients.Office.Excel.Functions.SPG(AI$2, "IQ_Common_div_declared", "FQ0", $A423)*4)/E423</f>
        <v>0.10206896551724137</v>
      </c>
      <c r="AJ423" s="93">
        <f>(_xll.SNL.Clients.Office.Excel.Functions.SPG(AJ$2, "IQ_Common_div_declared", "FQ0", $A423)*4)/F423</f>
        <v>0.15094339622641512</v>
      </c>
      <c r="AK423" s="93">
        <f>(_xll.SNL.Clients.Office.Excel.Functions.SPG(AK$2, "IQ_Common_div_declared", "FQ0", $A423)*4)/G423</f>
        <v>0.10077519379844961</v>
      </c>
    </row>
    <row r="424" spans="1:37" x14ac:dyDescent="0.25">
      <c r="A424" s="66">
        <f t="shared" si="66"/>
        <v>45512</v>
      </c>
      <c r="B424" s="71">
        <v>20.43</v>
      </c>
      <c r="C424" s="71">
        <v>29.95</v>
      </c>
      <c r="D424" s="71">
        <v>14.39</v>
      </c>
      <c r="E424" s="71">
        <v>14.58</v>
      </c>
      <c r="F424" s="71">
        <v>9.1300000000000008</v>
      </c>
      <c r="G424" s="71">
        <v>20.62</v>
      </c>
      <c r="H424" s="71"/>
      <c r="I424" s="71">
        <v>15.84</v>
      </c>
      <c r="J424" s="72">
        <v>4.0399999999999998E-2</v>
      </c>
      <c r="K424" s="72">
        <v>3.8599999999999995E-2</v>
      </c>
      <c r="L424" s="72">
        <v>3.5009337172687172E-2</v>
      </c>
      <c r="M424" s="72">
        <v>4.0399999999999998E-2</v>
      </c>
      <c r="N424" s="70">
        <f>_xll.SNL.Clients.Office.Excel.Functions.SPG(N$2, "SP_RATE_VALUE", $A424)/100</f>
        <v>3.8599999999999995E-2</v>
      </c>
      <c r="O424" s="72"/>
      <c r="P424" s="67">
        <f>_xll.SNL.Clients.Office.Excel.Functions.SPG(P$2, "IQ_BVPS", "FQ0", $A424)</f>
        <v>19.625</v>
      </c>
      <c r="Q424" s="67">
        <f>_xll.SNL.Clients.Office.Excel.Functions.SPG(Q$2, "IQ_BVPS", "FQ0", $A424)</f>
        <v>27.193000000000001</v>
      </c>
      <c r="R424" s="67">
        <f>_xll.SNL.Clients.Office.Excel.Functions.SPG(R$2, "IQ_BVPS", "FQ0", $A424)</f>
        <v>15.319000000000001</v>
      </c>
      <c r="S424" s="67">
        <f>_xll.SNL.Clients.Office.Excel.Functions.SPG(S$2, "IQ_BVPS", "FQ0", $A424)</f>
        <v>15.361000000000001</v>
      </c>
      <c r="T424" s="67">
        <f>_xll.SNL.Clients.Office.Excel.Functions.SPG(T$2, "IQ_BVPS", "FQ0", $A424)</f>
        <v>10.201000000000001</v>
      </c>
      <c r="U424" s="67">
        <f>_xll.SNL.Clients.Office.Excel.Functions.SPG(U$2, "IQ_BVPS", "FQ0", $A424)</f>
        <v>17.190999999999999</v>
      </c>
      <c r="V424" s="67"/>
      <c r="W424" s="66">
        <f t="shared" si="58"/>
        <v>45512</v>
      </c>
      <c r="X424" s="92">
        <f t="shared" si="59"/>
        <v>1.0410191082802547</v>
      </c>
      <c r="Y424" s="92">
        <f t="shared" si="60"/>
        <v>1.1013863862023314</v>
      </c>
      <c r="Z424" s="92">
        <f t="shared" si="61"/>
        <v>0.93935635485344993</v>
      </c>
      <c r="AA424" s="92">
        <f t="shared" si="62"/>
        <v>0.94915695592734839</v>
      </c>
      <c r="AB424" s="92">
        <f t="shared" si="63"/>
        <v>0.89501029310851876</v>
      </c>
      <c r="AC424" s="92">
        <f t="shared" si="64"/>
        <v>1.199464836251527</v>
      </c>
      <c r="AD424" s="92"/>
      <c r="AE424" s="95">
        <f t="shared" si="65"/>
        <v>45512</v>
      </c>
      <c r="AF424" s="93">
        <f>(_xll.SNL.Clients.Office.Excel.Functions.SPG(AF$2, "IQ_Common_div_declared", "FQ0", $A424)*4)/B424</f>
        <v>9.3979441997063137E-2</v>
      </c>
      <c r="AG424" s="93">
        <f>(_xll.SNL.Clients.Office.Excel.Functions.SPG(AG$2, "IQ_Common_div_declared", "FQ0", $A424)*4)/C424</f>
        <v>0.10283806343906511</v>
      </c>
      <c r="AH424" s="93">
        <f>(_xll.SNL.Clients.Office.Excel.Functions.SPG(AH$2, "IQ_Common_div_declared", "FQ0", $A424)*4)/D424</f>
        <v>0.10840861709520501</v>
      </c>
      <c r="AI424" s="93">
        <f>(_xll.SNL.Clients.Office.Excel.Functions.SPG(AI$2, "IQ_Common_div_declared", "FQ0", $A424)*4)/E424</f>
        <v>0.10150891632373114</v>
      </c>
      <c r="AJ424" s="93">
        <f>(_xll.SNL.Clients.Office.Excel.Functions.SPG(AJ$2, "IQ_Common_div_declared", "FQ0", $A424)*4)/F424</f>
        <v>0.14895947426067907</v>
      </c>
      <c r="AK424" s="93">
        <f>(_xll.SNL.Clients.Office.Excel.Functions.SPG(AK$2, "IQ_Common_div_declared", "FQ0", $A424)*4)/G424</f>
        <v>0.1008729388942774</v>
      </c>
    </row>
    <row r="425" spans="1:37" x14ac:dyDescent="0.25">
      <c r="A425" s="66">
        <f t="shared" si="66"/>
        <v>45511</v>
      </c>
      <c r="B425" s="71">
        <v>20.3</v>
      </c>
      <c r="C425" s="71">
        <v>30.05</v>
      </c>
      <c r="D425" s="71">
        <v>14.41</v>
      </c>
      <c r="E425" s="71">
        <v>14.68</v>
      </c>
      <c r="F425" s="71">
        <v>9.07</v>
      </c>
      <c r="G425" s="71">
        <v>20.309999999999999</v>
      </c>
      <c r="H425" s="71"/>
      <c r="I425" s="71">
        <v>15.73</v>
      </c>
      <c r="J425" s="72">
        <v>0.04</v>
      </c>
      <c r="K425" s="72">
        <v>3.8100000000000002E-2</v>
      </c>
      <c r="L425" s="72">
        <v>3.4310407120007103E-2</v>
      </c>
      <c r="M425" s="72">
        <v>0.04</v>
      </c>
      <c r="N425" s="70">
        <f>_xll.SNL.Clients.Office.Excel.Functions.SPG(N$2, "SP_RATE_VALUE", $A425)/100</f>
        <v>3.8100000000000002E-2</v>
      </c>
      <c r="O425" s="72"/>
      <c r="P425" s="67">
        <f>_xll.SNL.Clients.Office.Excel.Functions.SPG(P$2, "IQ_BVPS", "FQ0", $A425)</f>
        <v>19.625</v>
      </c>
      <c r="Q425" s="67">
        <f>_xll.SNL.Clients.Office.Excel.Functions.SPG(Q$2, "IQ_BVPS", "FQ0", $A425)</f>
        <v>27.193000000000001</v>
      </c>
      <c r="R425" s="67">
        <f>_xll.SNL.Clients.Office.Excel.Functions.SPG(R$2, "IQ_BVPS", "FQ0", $A425)</f>
        <v>15.319000000000001</v>
      </c>
      <c r="S425" s="67">
        <f>_xll.SNL.Clients.Office.Excel.Functions.SPG(S$2, "IQ_BVPS", "FQ0", $A425)</f>
        <v>15.361000000000001</v>
      </c>
      <c r="T425" s="67">
        <f>_xll.SNL.Clients.Office.Excel.Functions.SPG(T$2, "IQ_BVPS", "FQ0", $A425)</f>
        <v>10.201000000000001</v>
      </c>
      <c r="U425" s="67">
        <f>_xll.SNL.Clients.Office.Excel.Functions.SPG(U$2, "IQ_BVPS", "FQ0", $A425)</f>
        <v>17.190999999999999</v>
      </c>
      <c r="V425" s="67"/>
      <c r="W425" s="66">
        <f t="shared" si="58"/>
        <v>45511</v>
      </c>
      <c r="X425" s="92">
        <f t="shared" si="59"/>
        <v>1.0343949044585987</v>
      </c>
      <c r="Y425" s="92">
        <f t="shared" si="60"/>
        <v>1.1050638031846431</v>
      </c>
      <c r="Z425" s="92">
        <f t="shared" si="61"/>
        <v>0.94066192310203012</v>
      </c>
      <c r="AA425" s="92">
        <f t="shared" si="62"/>
        <v>0.95566694876635627</v>
      </c>
      <c r="AB425" s="92">
        <f t="shared" si="63"/>
        <v>0.88912851681207727</v>
      </c>
      <c r="AC425" s="92">
        <f t="shared" si="64"/>
        <v>1.1814321447268921</v>
      </c>
      <c r="AD425" s="92"/>
      <c r="AE425" s="95">
        <f t="shared" si="65"/>
        <v>45511</v>
      </c>
      <c r="AF425" s="93">
        <f>(_xll.SNL.Clients.Office.Excel.Functions.SPG(AF$2, "IQ_Common_div_declared", "FQ0", $A425)*4)/B425</f>
        <v>9.4581280788177333E-2</v>
      </c>
      <c r="AG425" s="93">
        <f>(_xll.SNL.Clients.Office.Excel.Functions.SPG(AG$2, "IQ_Common_div_declared", "FQ0", $A425)*4)/C425</f>
        <v>0.10249584026622297</v>
      </c>
      <c r="AH425" s="93">
        <f>(_xll.SNL.Clients.Office.Excel.Functions.SPG(AH$2, "IQ_Common_div_declared", "FQ0", $A425)*4)/D425</f>
        <v>0.10825815405968078</v>
      </c>
      <c r="AI425" s="93">
        <f>(_xll.SNL.Clients.Office.Excel.Functions.SPG(AI$2, "IQ_Common_div_declared", "FQ0", $A425)*4)/E425</f>
        <v>0.1008174386920981</v>
      </c>
      <c r="AJ425" s="93">
        <f>(_xll.SNL.Clients.Office.Excel.Functions.SPG(AJ$2, "IQ_Common_div_declared", "FQ0", $A425)*4)/F425</f>
        <v>0.14994487320837926</v>
      </c>
      <c r="AK425" s="93">
        <f>(_xll.SNL.Clients.Office.Excel.Functions.SPG(AK$2, "IQ_Common_div_declared", "FQ0", $A425)*4)/G425</f>
        <v>0.10241260462826195</v>
      </c>
    </row>
    <row r="426" spans="1:37" x14ac:dyDescent="0.25">
      <c r="A426" s="66">
        <f t="shared" si="66"/>
        <v>45510</v>
      </c>
      <c r="B426" s="71">
        <v>20.350000000000001</v>
      </c>
      <c r="C426" s="71">
        <v>29.42</v>
      </c>
      <c r="D426" s="71">
        <v>14.61</v>
      </c>
      <c r="E426" s="71">
        <v>14.81</v>
      </c>
      <c r="F426" s="71">
        <v>9.9499999999999993</v>
      </c>
      <c r="G426" s="71">
        <v>20.329999999999998</v>
      </c>
      <c r="H426" s="71"/>
      <c r="I426" s="71">
        <v>15.86</v>
      </c>
      <c r="J426" s="72">
        <v>3.9900000000000005E-2</v>
      </c>
      <c r="K426" s="72">
        <v>3.7599999999999995E-2</v>
      </c>
      <c r="L426" s="72">
        <v>3.3015249831557458E-2</v>
      </c>
      <c r="M426" s="72">
        <v>3.9900000000000005E-2</v>
      </c>
      <c r="N426" s="70">
        <f>_xll.SNL.Clients.Office.Excel.Functions.SPG(N$2, "SP_RATE_VALUE", $A426)/100</f>
        <v>3.7599999999999995E-2</v>
      </c>
      <c r="O426" s="72"/>
      <c r="P426" s="67">
        <f>_xll.SNL.Clients.Office.Excel.Functions.SPG(P$2, "IQ_BVPS", "FQ0", $A426)</f>
        <v>19.625</v>
      </c>
      <c r="Q426" s="67">
        <f>_xll.SNL.Clients.Office.Excel.Functions.SPG(Q$2, "IQ_BVPS", "FQ0", $A426)</f>
        <v>26.87</v>
      </c>
      <c r="R426" s="67">
        <f>_xll.SNL.Clients.Office.Excel.Functions.SPG(R$2, "IQ_BVPS", "FQ0", $A426)</f>
        <v>15.319000000000001</v>
      </c>
      <c r="S426" s="67">
        <f>_xll.SNL.Clients.Office.Excel.Functions.SPG(S$2, "IQ_BVPS", "FQ0", $A426)</f>
        <v>15.468</v>
      </c>
      <c r="T426" s="67">
        <f>_xll.SNL.Clients.Office.Excel.Functions.SPG(T$2, "IQ_BVPS", "FQ0", $A426)</f>
        <v>11.14</v>
      </c>
      <c r="U426" s="67">
        <f>_xll.SNL.Clients.Office.Excel.Functions.SPG(U$2, "IQ_BVPS", "FQ0", $A426)</f>
        <v>17.190999999999999</v>
      </c>
      <c r="V426" s="67"/>
      <c r="W426" s="66">
        <f t="shared" si="58"/>
        <v>45510</v>
      </c>
      <c r="X426" s="92">
        <f t="shared" si="59"/>
        <v>1.0369426751592357</v>
      </c>
      <c r="Y426" s="92">
        <f t="shared" si="60"/>
        <v>1.0949013770003722</v>
      </c>
      <c r="Z426" s="92">
        <f t="shared" si="61"/>
        <v>0.95371760558783203</v>
      </c>
      <c r="AA426" s="92">
        <f t="shared" si="62"/>
        <v>0.95746056374450483</v>
      </c>
      <c r="AB426" s="92">
        <f t="shared" si="63"/>
        <v>0.893177737881508</v>
      </c>
      <c r="AC426" s="92">
        <f t="shared" si="64"/>
        <v>1.1825955441800942</v>
      </c>
      <c r="AD426" s="92"/>
      <c r="AE426" s="95">
        <f t="shared" si="65"/>
        <v>45510</v>
      </c>
      <c r="AF426" s="93">
        <f>(_xll.SNL.Clients.Office.Excel.Functions.SPG(AF$2, "IQ_Common_div_declared", "FQ0", $A426)*4)/B426</f>
        <v>9.4348894348894333E-2</v>
      </c>
      <c r="AG426" s="93">
        <f>(_xll.SNL.Clients.Office.Excel.Functions.SPG(AG$2, "IQ_Common_div_declared", "FQ0", $A426)*4)/C426</f>
        <v>0.10469068660774983</v>
      </c>
      <c r="AH426" s="93">
        <f>(_xll.SNL.Clients.Office.Excel.Functions.SPG(AH$2, "IQ_Common_div_declared", "FQ0", $A426)*4)/D426</f>
        <v>0.10677618069815197</v>
      </c>
      <c r="AI426" s="93">
        <f>(_xll.SNL.Clients.Office.Excel.Functions.SPG(AI$2, "IQ_Common_div_declared", "FQ0", $A426)*4)/E426</f>
        <v>9.9932478055367993E-2</v>
      </c>
      <c r="AJ426" s="93">
        <f>(_xll.SNL.Clients.Office.Excel.Functions.SPG(AJ$2, "IQ_Common_div_declared", "FQ0", $A426)*4)/F426</f>
        <v>0.13668341708542717</v>
      </c>
      <c r="AK426" s="93">
        <f>(_xll.SNL.Clients.Office.Excel.Functions.SPG(AK$2, "IQ_Common_div_declared", "FQ0", $A426)*4)/G426</f>
        <v>0.10231185440236105</v>
      </c>
    </row>
    <row r="427" spans="1:37" x14ac:dyDescent="0.25">
      <c r="A427" s="66">
        <f t="shared" si="66"/>
        <v>45509</v>
      </c>
      <c r="B427" s="71">
        <v>19.8</v>
      </c>
      <c r="C427" s="71">
        <v>28.75</v>
      </c>
      <c r="D427" s="71">
        <v>14.51</v>
      </c>
      <c r="E427" s="71">
        <v>14.47</v>
      </c>
      <c r="F427" s="71">
        <v>10.02</v>
      </c>
      <c r="G427" s="71">
        <v>19.97</v>
      </c>
      <c r="H427" s="71"/>
      <c r="I427" s="71">
        <v>15.5</v>
      </c>
      <c r="J427" s="72">
        <v>3.8900000000000004E-2</v>
      </c>
      <c r="K427" s="72">
        <v>3.7100000000000001E-2</v>
      </c>
      <c r="L427" s="72">
        <v>3.3509350646231617E-2</v>
      </c>
      <c r="M427" s="72">
        <v>3.8900000000000004E-2</v>
      </c>
      <c r="N427" s="70">
        <f>_xll.SNL.Clients.Office.Excel.Functions.SPG(N$2, "SP_RATE_VALUE", $A427)/100</f>
        <v>3.7100000000000001E-2</v>
      </c>
      <c r="O427" s="72"/>
      <c r="P427" s="67">
        <f>_xll.SNL.Clients.Office.Excel.Functions.SPG(P$2, "IQ_BVPS", "FQ0", $A427)</f>
        <v>19.625</v>
      </c>
      <c r="Q427" s="67">
        <f>_xll.SNL.Clients.Office.Excel.Functions.SPG(Q$2, "IQ_BVPS", "FQ0", $A427)</f>
        <v>26.87</v>
      </c>
      <c r="R427" s="67">
        <f>_xll.SNL.Clients.Office.Excel.Functions.SPG(R$2, "IQ_BVPS", "FQ0", $A427)</f>
        <v>15.319000000000001</v>
      </c>
      <c r="S427" s="67">
        <f>_xll.SNL.Clients.Office.Excel.Functions.SPG(S$2, "IQ_BVPS", "FQ0", $A427)</f>
        <v>15.468</v>
      </c>
      <c r="T427" s="67">
        <f>_xll.SNL.Clients.Office.Excel.Functions.SPG(T$2, "IQ_BVPS", "FQ0", $A427)</f>
        <v>11.14</v>
      </c>
      <c r="U427" s="67">
        <f>_xll.SNL.Clients.Office.Excel.Functions.SPG(U$2, "IQ_BVPS", "FQ0", $A427)</f>
        <v>17.190999999999999</v>
      </c>
      <c r="V427" s="67"/>
      <c r="W427" s="66">
        <f t="shared" si="58"/>
        <v>45509</v>
      </c>
      <c r="X427" s="92">
        <f t="shared" si="59"/>
        <v>1.0089171974522293</v>
      </c>
      <c r="Y427" s="92">
        <f t="shared" si="60"/>
        <v>1.0699665053963527</v>
      </c>
      <c r="Z427" s="92">
        <f t="shared" si="61"/>
        <v>0.94718976434493107</v>
      </c>
      <c r="AA427" s="92">
        <f t="shared" si="62"/>
        <v>0.93547970002585989</v>
      </c>
      <c r="AB427" s="92">
        <f t="shared" si="63"/>
        <v>0.8994614003590663</v>
      </c>
      <c r="AC427" s="92">
        <f t="shared" si="64"/>
        <v>1.1616543540224535</v>
      </c>
      <c r="AD427" s="92"/>
      <c r="AE427" s="95">
        <f t="shared" si="65"/>
        <v>45509</v>
      </c>
      <c r="AF427" s="93">
        <f>(_xll.SNL.Clients.Office.Excel.Functions.SPG(AF$2, "IQ_Common_div_declared", "FQ0", $A427)*4)/B427</f>
        <v>9.6969696969696956E-2</v>
      </c>
      <c r="AG427" s="93">
        <f>(_xll.SNL.Clients.Office.Excel.Functions.SPG(AG$2, "IQ_Common_div_declared", "FQ0", $A427)*4)/C427</f>
        <v>0.1071304347826087</v>
      </c>
      <c r="AH427" s="93">
        <f>(_xll.SNL.Clients.Office.Excel.Functions.SPG(AH$2, "IQ_Common_div_declared", "FQ0", $A427)*4)/D427</f>
        <v>0.10751206064782909</v>
      </c>
      <c r="AI427" s="93">
        <f>(_xll.SNL.Clients.Office.Excel.Functions.SPG(AI$2, "IQ_Common_div_declared", "FQ0", $A427)*4)/E427</f>
        <v>0.1022805805114029</v>
      </c>
      <c r="AJ427" s="93">
        <f>(_xll.SNL.Clients.Office.Excel.Functions.SPG(AJ$2, "IQ_Common_div_declared", "FQ0", $A427)*4)/F427</f>
        <v>0.13572854291417166</v>
      </c>
      <c r="AK427" s="93">
        <f>(_xll.SNL.Clients.Office.Excel.Functions.SPG(AK$2, "IQ_Common_div_declared", "FQ0", $A427)*4)/G427</f>
        <v>0.10415623435152729</v>
      </c>
    </row>
    <row r="428" spans="1:37" x14ac:dyDescent="0.25">
      <c r="A428" s="66">
        <f t="shared" si="66"/>
        <v>45506</v>
      </c>
      <c r="B428" s="71">
        <v>20.29</v>
      </c>
      <c r="C428" s="71">
        <v>29.46</v>
      </c>
      <c r="D428" s="71">
        <v>14.73</v>
      </c>
      <c r="E428" s="71">
        <v>14.98</v>
      </c>
      <c r="F428" s="71">
        <v>10.33</v>
      </c>
      <c r="G428" s="71">
        <v>20.41</v>
      </c>
      <c r="H428" s="71"/>
      <c r="I428" s="71">
        <v>16.02</v>
      </c>
      <c r="J428" s="72">
        <v>3.8800000000000001E-2</v>
      </c>
      <c r="K428" s="72">
        <v>3.7000000000000005E-2</v>
      </c>
      <c r="L428" s="72">
        <v>3.3409351545850674E-2</v>
      </c>
      <c r="M428" s="72">
        <v>3.8800000000000001E-2</v>
      </c>
      <c r="N428" s="70">
        <f>_xll.SNL.Clients.Office.Excel.Functions.SPG(N$2, "SP_RATE_VALUE", $A428)/100</f>
        <v>3.7000000000000005E-2</v>
      </c>
      <c r="O428" s="72"/>
      <c r="P428" s="67">
        <f>_xll.SNL.Clients.Office.Excel.Functions.SPG(P$2, "IQ_BVPS", "FQ0", $A428)</f>
        <v>19.625</v>
      </c>
      <c r="Q428" s="67">
        <f>_xll.SNL.Clients.Office.Excel.Functions.SPG(Q$2, "IQ_BVPS", "FQ0", $A428)</f>
        <v>26.87</v>
      </c>
      <c r="R428" s="67">
        <f>_xll.SNL.Clients.Office.Excel.Functions.SPG(R$2, "IQ_BVPS", "FQ0", $A428)</f>
        <v>15.122</v>
      </c>
      <c r="S428" s="67">
        <f>_xll.SNL.Clients.Office.Excel.Functions.SPG(S$2, "IQ_BVPS", "FQ0", $A428)</f>
        <v>15.468</v>
      </c>
      <c r="T428" s="67">
        <f>_xll.SNL.Clients.Office.Excel.Functions.SPG(T$2, "IQ_BVPS", "FQ0", $A428)</f>
        <v>11.14</v>
      </c>
      <c r="U428" s="67">
        <f>_xll.SNL.Clients.Office.Excel.Functions.SPG(U$2, "IQ_BVPS", "FQ0", $A428)</f>
        <v>17.190999999999999</v>
      </c>
      <c r="V428" s="67"/>
      <c r="W428" s="66">
        <f t="shared" si="58"/>
        <v>45506</v>
      </c>
      <c r="X428" s="92">
        <f t="shared" si="59"/>
        <v>1.0338853503184713</v>
      </c>
      <c r="Y428" s="92">
        <f t="shared" si="60"/>
        <v>1.0963900260513584</v>
      </c>
      <c r="Z428" s="92">
        <f t="shared" si="61"/>
        <v>0.97407750297579687</v>
      </c>
      <c r="AA428" s="92">
        <f t="shared" si="62"/>
        <v>0.9684509956038273</v>
      </c>
      <c r="AB428" s="92">
        <f t="shared" si="63"/>
        <v>0.92728904847396765</v>
      </c>
      <c r="AC428" s="92">
        <f t="shared" si="64"/>
        <v>1.1872491419929034</v>
      </c>
      <c r="AD428" s="92"/>
      <c r="AE428" s="95">
        <f t="shared" si="65"/>
        <v>45506</v>
      </c>
      <c r="AF428" s="93">
        <f>(_xll.SNL.Clients.Office.Excel.Functions.SPG(AF$2, "IQ_Common_div_declared", "FQ0", $A428)*4)/B428</f>
        <v>9.4627895515032034E-2</v>
      </c>
      <c r="AG428" s="93">
        <f>(_xll.SNL.Clients.Office.Excel.Functions.SPG(AG$2, "IQ_Common_div_declared", "FQ0", $A428)*4)/C428</f>
        <v>0.10454854039375425</v>
      </c>
      <c r="AH428" s="93">
        <f>(_xll.SNL.Clients.Office.Excel.Functions.SPG(AH$2, "IQ_Common_div_declared", "FQ0", $A428)*4)/D428</f>
        <v>0.10590631364562118</v>
      </c>
      <c r="AI428" s="93">
        <f>(_xll.SNL.Clients.Office.Excel.Functions.SPG(AI$2, "IQ_Common_div_declared", "FQ0", $A428)*4)/E428</f>
        <v>9.8798397863818416E-2</v>
      </c>
      <c r="AJ428" s="93">
        <f>(_xll.SNL.Clients.Office.Excel.Functions.SPG(AJ$2, "IQ_Common_div_declared", "FQ0", $A428)*4)/F428</f>
        <v>0.13165537270087127</v>
      </c>
      <c r="AK428" s="93">
        <f>(_xll.SNL.Clients.Office.Excel.Functions.SPG(AK$2, "IQ_Common_div_declared", "FQ0", $A428)*4)/G428</f>
        <v>0.10191082802547771</v>
      </c>
    </row>
    <row r="429" spans="1:37" x14ac:dyDescent="0.25">
      <c r="A429" s="66">
        <f t="shared" si="66"/>
        <v>45505</v>
      </c>
      <c r="B429" s="71">
        <v>20.83</v>
      </c>
      <c r="C429" s="71">
        <v>30.27</v>
      </c>
      <c r="D429" s="71">
        <v>15.14</v>
      </c>
      <c r="E429" s="71">
        <v>15.45</v>
      </c>
      <c r="F429" s="71">
        <v>10.58</v>
      </c>
      <c r="G429" s="71">
        <v>20.84</v>
      </c>
      <c r="H429" s="71"/>
      <c r="I429" s="71">
        <v>16.55</v>
      </c>
      <c r="J429" s="72">
        <v>4.1599999999999998E-2</v>
      </c>
      <c r="K429" s="72">
        <v>3.9599999999999996E-2</v>
      </c>
      <c r="L429" s="72">
        <v>3.561151336358348E-2</v>
      </c>
      <c r="M429" s="72">
        <v>4.1599999999999998E-2</v>
      </c>
      <c r="N429" s="70">
        <f>_xll.SNL.Clients.Office.Excel.Functions.SPG(N$2, "SP_RATE_VALUE", $A429)/100</f>
        <v>3.9599999999999996E-2</v>
      </c>
      <c r="O429" s="72"/>
      <c r="P429" s="67">
        <f>_xll.SNL.Clients.Office.Excel.Functions.SPG(P$2, "IQ_BVPS", "FQ0", $A429)</f>
        <v>19.625</v>
      </c>
      <c r="Q429" s="67">
        <f>_xll.SNL.Clients.Office.Excel.Functions.SPG(Q$2, "IQ_BVPS", "FQ0", $A429)</f>
        <v>26.87</v>
      </c>
      <c r="R429" s="67">
        <f>_xll.SNL.Clients.Office.Excel.Functions.SPG(R$2, "IQ_BVPS", "FQ0", $A429)</f>
        <v>15.122</v>
      </c>
      <c r="S429" s="67">
        <f>_xll.SNL.Clients.Office.Excel.Functions.SPG(S$2, "IQ_BVPS", "FQ0", $A429)</f>
        <v>15.468</v>
      </c>
      <c r="T429" s="67">
        <f>_xll.SNL.Clients.Office.Excel.Functions.SPG(T$2, "IQ_BVPS", "FQ0", $A429)</f>
        <v>11.14</v>
      </c>
      <c r="U429" s="67">
        <f>_xll.SNL.Clients.Office.Excel.Functions.SPG(U$2, "IQ_BVPS", "FQ0", $A429)</f>
        <v>17.190999999999999</v>
      </c>
      <c r="V429" s="67"/>
      <c r="W429" s="66">
        <f t="shared" si="58"/>
        <v>45505</v>
      </c>
      <c r="X429" s="92">
        <f t="shared" si="59"/>
        <v>1.0614012738853502</v>
      </c>
      <c r="Y429" s="92">
        <f t="shared" si="60"/>
        <v>1.1265351693338295</v>
      </c>
      <c r="Z429" s="92">
        <f t="shared" si="61"/>
        <v>1.0011903187409072</v>
      </c>
      <c r="AA429" s="92">
        <f t="shared" si="62"/>
        <v>0.99883630721489525</v>
      </c>
      <c r="AB429" s="92">
        <f t="shared" si="63"/>
        <v>0.9497307001795332</v>
      </c>
      <c r="AC429" s="92">
        <f t="shared" si="64"/>
        <v>1.2122622302367518</v>
      </c>
      <c r="AD429" s="92"/>
      <c r="AE429" s="95">
        <f t="shared" si="65"/>
        <v>45505</v>
      </c>
      <c r="AF429" s="93">
        <f>(_xll.SNL.Clients.Office.Excel.Functions.SPG(AF$2, "IQ_Common_div_declared", "FQ0", $A429)*4)/B429</f>
        <v>9.217474795967355E-2</v>
      </c>
      <c r="AG429" s="93">
        <f>(_xll.SNL.Clients.Office.Excel.Functions.SPG(AG$2, "IQ_Common_div_declared", "FQ0", $A429)*4)/C429</f>
        <v>0.10175090849025438</v>
      </c>
      <c r="AH429" s="93">
        <f>(_xll.SNL.Clients.Office.Excel.Functions.SPG(AH$2, "IQ_Common_div_declared", "FQ0", $A429)*4)/D429</f>
        <v>0.10303830911492734</v>
      </c>
      <c r="AI429" s="93">
        <f>(_xll.SNL.Clients.Office.Excel.Functions.SPG(AI$2, "IQ_Common_div_declared", "FQ0", $A429)*4)/E429</f>
        <v>9.5792880258899676E-2</v>
      </c>
      <c r="AJ429" s="93">
        <f>(_xll.SNL.Clients.Office.Excel.Functions.SPG(AJ$2, "IQ_Common_div_declared", "FQ0", $A429)*4)/F429</f>
        <v>0.12854442344045369</v>
      </c>
      <c r="AK429" s="93">
        <f>(_xll.SNL.Clients.Office.Excel.Functions.SPG(AK$2, "IQ_Common_div_declared", "FQ0", $A429)*4)/G429</f>
        <v>9.9808061420345498E-2</v>
      </c>
    </row>
    <row r="430" spans="1:37" x14ac:dyDescent="0.25">
      <c r="A430" s="66">
        <f t="shared" si="66"/>
        <v>45504</v>
      </c>
      <c r="B430" s="71">
        <v>20.94</v>
      </c>
      <c r="C430" s="71">
        <v>30.66</v>
      </c>
      <c r="D430" s="71">
        <v>15.28</v>
      </c>
      <c r="E430" s="71">
        <v>15.52</v>
      </c>
      <c r="F430" s="71">
        <v>10.57</v>
      </c>
      <c r="G430" s="71">
        <v>20.87</v>
      </c>
      <c r="H430" s="71"/>
      <c r="I430" s="71">
        <v>16.66</v>
      </c>
      <c r="J430" s="72">
        <v>4.2900000000000001E-2</v>
      </c>
      <c r="K430" s="72">
        <v>4.0999999999999995E-2</v>
      </c>
      <c r="L430" s="72">
        <v>3.7210378198434091E-2</v>
      </c>
      <c r="M430" s="72">
        <v>4.2900000000000001E-2</v>
      </c>
      <c r="N430" s="70">
        <f>_xll.SNL.Clients.Office.Excel.Functions.SPG(N$2, "SP_RATE_VALUE", $A430)/100</f>
        <v>4.0999999999999995E-2</v>
      </c>
      <c r="O430" s="72"/>
      <c r="P430" s="67">
        <f>_xll.SNL.Clients.Office.Excel.Functions.SPG(P$2, "IQ_BVPS", "FQ0", $A430)</f>
        <v>19.625</v>
      </c>
      <c r="Q430" s="67">
        <f>_xll.SNL.Clients.Office.Excel.Functions.SPG(Q$2, "IQ_BVPS", "FQ0", $A430)</f>
        <v>26.87</v>
      </c>
      <c r="R430" s="67">
        <f>_xll.SNL.Clients.Office.Excel.Functions.SPG(R$2, "IQ_BVPS", "FQ0", $A430)</f>
        <v>15.122</v>
      </c>
      <c r="S430" s="67">
        <f>_xll.SNL.Clients.Office.Excel.Functions.SPG(S$2, "IQ_BVPS", "FQ0", $A430)</f>
        <v>15.468</v>
      </c>
      <c r="T430" s="67">
        <f>_xll.SNL.Clients.Office.Excel.Functions.SPG(T$2, "IQ_BVPS", "FQ0", $A430)</f>
        <v>11.14</v>
      </c>
      <c r="U430" s="67">
        <f>_xll.SNL.Clients.Office.Excel.Functions.SPG(U$2, "IQ_BVPS", "FQ0", $A430)</f>
        <v>17.190999999999999</v>
      </c>
      <c r="V430" s="67"/>
      <c r="W430" s="66">
        <f t="shared" si="58"/>
        <v>45504</v>
      </c>
      <c r="X430" s="92">
        <f t="shared" si="59"/>
        <v>1.0670063694267518</v>
      </c>
      <c r="Y430" s="92">
        <f t="shared" si="60"/>
        <v>1.1410494975809453</v>
      </c>
      <c r="Z430" s="92">
        <f t="shared" si="61"/>
        <v>1.0104483533924085</v>
      </c>
      <c r="AA430" s="92">
        <f t="shared" si="62"/>
        <v>1.0033617791569691</v>
      </c>
      <c r="AB430" s="92">
        <f t="shared" si="63"/>
        <v>0.94883303411131059</v>
      </c>
      <c r="AC430" s="92">
        <f t="shared" si="64"/>
        <v>1.2140073294165552</v>
      </c>
      <c r="AD430" s="92"/>
      <c r="AE430" s="95">
        <f t="shared" si="65"/>
        <v>45504</v>
      </c>
      <c r="AF430" s="93">
        <f>(_xll.SNL.Clients.Office.Excel.Functions.SPG(AF$2, "IQ_Common_div_declared", "FQ0", $A430)*4)/B430</f>
        <v>9.1690544412607447E-2</v>
      </c>
      <c r="AG430" s="93">
        <f>(_xll.SNL.Clients.Office.Excel.Functions.SPG(AG$2, "IQ_Common_div_declared", "FQ0", $A430)*4)/C430</f>
        <v>0.10045662100456622</v>
      </c>
      <c r="AH430" s="93">
        <f>(_xll.SNL.Clients.Office.Excel.Functions.SPG(AH$2, "IQ_Common_div_declared", "FQ0", $A430)*4)/D430</f>
        <v>0.10209424083769635</v>
      </c>
      <c r="AI430" s="93">
        <f>(_xll.SNL.Clients.Office.Excel.Functions.SPG(AI$2, "IQ_Common_div_declared", "FQ0", $A430)*4)/E430</f>
        <v>9.5360824742268049E-2</v>
      </c>
      <c r="AJ430" s="93">
        <f>(_xll.SNL.Clients.Office.Excel.Functions.SPG(AJ$2, "IQ_Common_div_declared", "FQ0", $A430)*4)/F430</f>
        <v>0.12866603595080417</v>
      </c>
      <c r="AK430" s="93">
        <f>(_xll.SNL.Clients.Office.Excel.Functions.SPG(AK$2, "IQ_Common_div_declared", "FQ0", $A430)*4)/G430</f>
        <v>9.9664590321034974E-2</v>
      </c>
    </row>
    <row r="431" spans="1:37" x14ac:dyDescent="0.25">
      <c r="A431" s="66">
        <f t="shared" si="66"/>
        <v>45503</v>
      </c>
      <c r="B431" s="71">
        <v>21.28</v>
      </c>
      <c r="C431" s="71">
        <v>30.71</v>
      </c>
      <c r="D431" s="71">
        <v>15.45</v>
      </c>
      <c r="E431" s="71">
        <v>15.68</v>
      </c>
      <c r="F431" s="71">
        <v>10.65</v>
      </c>
      <c r="G431" s="71">
        <v>21.01</v>
      </c>
      <c r="H431" s="71"/>
      <c r="I431" s="71">
        <v>16.829999999999998</v>
      </c>
      <c r="J431" s="72">
        <v>4.3499999999999997E-2</v>
      </c>
      <c r="K431" s="72">
        <v>4.1599999999999998E-2</v>
      </c>
      <c r="L431" s="72">
        <v>3.7810372234718281E-2</v>
      </c>
      <c r="M431" s="72">
        <v>4.3499999999999997E-2</v>
      </c>
      <c r="N431" s="70">
        <f>_xll.SNL.Clients.Office.Excel.Functions.SPG(N$2, "SP_RATE_VALUE", $A431)/100</f>
        <v>4.1599999999999998E-2</v>
      </c>
      <c r="O431" s="72"/>
      <c r="P431" s="67">
        <f>_xll.SNL.Clients.Office.Excel.Functions.SPG(P$2, "IQ_BVPS", "FQ0", $A431)</f>
        <v>19.625</v>
      </c>
      <c r="Q431" s="67">
        <f>_xll.SNL.Clients.Office.Excel.Functions.SPG(Q$2, "IQ_BVPS", "FQ0", $A431)</f>
        <v>26.87</v>
      </c>
      <c r="R431" s="67">
        <f>_xll.SNL.Clients.Office.Excel.Functions.SPG(R$2, "IQ_BVPS", "FQ0", $A431)</f>
        <v>15.122</v>
      </c>
      <c r="S431" s="67">
        <f>_xll.SNL.Clients.Office.Excel.Functions.SPG(S$2, "IQ_BVPS", "FQ0", $A431)</f>
        <v>15.468</v>
      </c>
      <c r="T431" s="67">
        <f>_xll.SNL.Clients.Office.Excel.Functions.SPG(T$2, "IQ_BVPS", "FQ0", $A431)</f>
        <v>11.14</v>
      </c>
      <c r="U431" s="67">
        <f>_xll.SNL.Clients.Office.Excel.Functions.SPG(U$2, "IQ_BVPS", "FQ0", $A431)</f>
        <v>17.172999999999998</v>
      </c>
      <c r="V431" s="67"/>
      <c r="W431" s="66">
        <f t="shared" si="58"/>
        <v>45503</v>
      </c>
      <c r="X431" s="92">
        <f t="shared" si="59"/>
        <v>1.0843312101910829</v>
      </c>
      <c r="Y431" s="92">
        <f t="shared" si="60"/>
        <v>1.1429103088946782</v>
      </c>
      <c r="Z431" s="92">
        <f t="shared" si="61"/>
        <v>1.0216902526120883</v>
      </c>
      <c r="AA431" s="92">
        <f t="shared" si="62"/>
        <v>1.0137057150245667</v>
      </c>
      <c r="AB431" s="92">
        <f t="shared" si="63"/>
        <v>0.9560143626570915</v>
      </c>
      <c r="AC431" s="92">
        <f t="shared" si="64"/>
        <v>1.2234321318348573</v>
      </c>
      <c r="AD431" s="92"/>
      <c r="AE431" s="95">
        <f t="shared" si="65"/>
        <v>45503</v>
      </c>
      <c r="AF431" s="93">
        <f>(_xll.SNL.Clients.Office.Excel.Functions.SPG(AF$2, "IQ_Common_div_declared", "FQ0", $A431)*4)/B431</f>
        <v>9.0225563909774431E-2</v>
      </c>
      <c r="AG431" s="93">
        <f>(_xll.SNL.Clients.Office.Excel.Functions.SPG(AG$2, "IQ_Common_div_declared", "FQ0", $A431)*4)/C431</f>
        <v>0.10029306414848584</v>
      </c>
      <c r="AH431" s="93">
        <f>(_xll.SNL.Clients.Office.Excel.Functions.SPG(AH$2, "IQ_Common_div_declared", "FQ0", $A431)*4)/D431</f>
        <v>0.10097087378640777</v>
      </c>
      <c r="AI431" s="93">
        <f>(_xll.SNL.Clients.Office.Excel.Functions.SPG(AI$2, "IQ_Common_div_declared", "FQ0", $A431)*4)/E431</f>
        <v>9.438775510204081E-2</v>
      </c>
      <c r="AJ431" s="93">
        <f>(_xll.SNL.Clients.Office.Excel.Functions.SPG(AJ$2, "IQ_Common_div_declared", "FQ0", $A431)*4)/F431</f>
        <v>0.12769953051643193</v>
      </c>
      <c r="AK431" s="93">
        <f>(_xll.SNL.Clients.Office.Excel.Functions.SPG(AK$2, "IQ_Common_div_declared", "FQ0", $A431)*4)/G431</f>
        <v>0.10280818657782008</v>
      </c>
    </row>
    <row r="432" spans="1:37" x14ac:dyDescent="0.25">
      <c r="A432" s="66">
        <f t="shared" si="66"/>
        <v>45502</v>
      </c>
      <c r="B432" s="71">
        <v>20.89</v>
      </c>
      <c r="C432" s="71">
        <v>30.55</v>
      </c>
      <c r="D432" s="71">
        <v>15.44</v>
      </c>
      <c r="E432" s="71">
        <v>15.46</v>
      </c>
      <c r="F432" s="71">
        <v>10.79</v>
      </c>
      <c r="G432" s="71">
        <v>20.92</v>
      </c>
      <c r="H432" s="71"/>
      <c r="I432" s="71">
        <v>16.690000000000001</v>
      </c>
      <c r="J432" s="72">
        <v>4.36E-2</v>
      </c>
      <c r="K432" s="72">
        <v>4.1900000000000007E-2</v>
      </c>
      <c r="L432" s="72">
        <v>3.8508303269698896E-2</v>
      </c>
      <c r="M432" s="72">
        <v>4.36E-2</v>
      </c>
      <c r="N432" s="70">
        <f>_xll.SNL.Clients.Office.Excel.Functions.SPG(N$2, "SP_RATE_VALUE", $A432)/100</f>
        <v>4.1900000000000007E-2</v>
      </c>
      <c r="O432" s="72"/>
      <c r="P432" s="67">
        <f>_xll.SNL.Clients.Office.Excel.Functions.SPG(P$2, "IQ_BVPS", "FQ0", $A432)</f>
        <v>19.526</v>
      </c>
      <c r="Q432" s="67">
        <f>_xll.SNL.Clients.Office.Excel.Functions.SPG(Q$2, "IQ_BVPS", "FQ0", $A432)</f>
        <v>26.87</v>
      </c>
      <c r="R432" s="67">
        <f>_xll.SNL.Clients.Office.Excel.Functions.SPG(R$2, "IQ_BVPS", "FQ0", $A432)</f>
        <v>15.122</v>
      </c>
      <c r="S432" s="67">
        <f>_xll.SNL.Clients.Office.Excel.Functions.SPG(S$2, "IQ_BVPS", "FQ0", $A432)</f>
        <v>15.468</v>
      </c>
      <c r="T432" s="67">
        <f>_xll.SNL.Clients.Office.Excel.Functions.SPG(T$2, "IQ_BVPS", "FQ0", $A432)</f>
        <v>11.14</v>
      </c>
      <c r="U432" s="67">
        <f>_xll.SNL.Clients.Office.Excel.Functions.SPG(U$2, "IQ_BVPS", "FQ0", $A432)</f>
        <v>17.172999999999998</v>
      </c>
      <c r="V432" s="67"/>
      <c r="W432" s="66">
        <f t="shared" si="58"/>
        <v>45502</v>
      </c>
      <c r="X432" s="92">
        <f t="shared" si="59"/>
        <v>1.0698555771791458</v>
      </c>
      <c r="Y432" s="92">
        <f t="shared" si="60"/>
        <v>1.136955712690733</v>
      </c>
      <c r="Z432" s="92">
        <f t="shared" si="61"/>
        <v>1.0210289644226953</v>
      </c>
      <c r="AA432" s="92">
        <f t="shared" si="62"/>
        <v>0.9994828032066202</v>
      </c>
      <c r="AB432" s="92">
        <f t="shared" si="63"/>
        <v>0.96858168761220809</v>
      </c>
      <c r="AC432" s="92">
        <f t="shared" si="64"/>
        <v>1.2181913468817331</v>
      </c>
      <c r="AD432" s="92"/>
      <c r="AE432" s="95">
        <f t="shared" si="65"/>
        <v>45502</v>
      </c>
      <c r="AF432" s="93">
        <f>(_xll.SNL.Clients.Office.Excel.Functions.SPG(AF$2, "IQ_Common_div_declared", "FQ0", $A432)*4)/B432</f>
        <v>9.1910004786979416E-2</v>
      </c>
      <c r="AG432" s="93">
        <f>(_xll.SNL.Clients.Office.Excel.Functions.SPG(AG$2, "IQ_Common_div_declared", "FQ0", $A432)*4)/C432</f>
        <v>0.10081833060556465</v>
      </c>
      <c r="AH432" s="93">
        <f>(_xll.SNL.Clients.Office.Excel.Functions.SPG(AH$2, "IQ_Common_div_declared", "FQ0", $A432)*4)/D432</f>
        <v>0.10103626943005183</v>
      </c>
      <c r="AI432" s="93">
        <f>(_xll.SNL.Clients.Office.Excel.Functions.SPG(AI$2, "IQ_Common_div_declared", "FQ0", $A432)*4)/E432</f>
        <v>9.5730918499353168E-2</v>
      </c>
      <c r="AJ432" s="93">
        <f>(_xll.SNL.Clients.Office.Excel.Functions.SPG(AJ$2, "IQ_Common_div_declared", "FQ0", $A432)*4)/F432</f>
        <v>0.12604263206672847</v>
      </c>
      <c r="AK432" s="93">
        <f>(_xll.SNL.Clients.Office.Excel.Functions.SPG(AK$2, "IQ_Common_div_declared", "FQ0", $A432)*4)/G432</f>
        <v>0.10325047801147227</v>
      </c>
    </row>
    <row r="433" spans="1:37" x14ac:dyDescent="0.25">
      <c r="A433" s="66">
        <f t="shared" si="66"/>
        <v>45499</v>
      </c>
      <c r="B433" s="71">
        <v>20.95</v>
      </c>
      <c r="C433" s="71">
        <v>30.75</v>
      </c>
      <c r="D433" s="71">
        <v>15.45</v>
      </c>
      <c r="E433" s="71">
        <v>15.49</v>
      </c>
      <c r="F433" s="71">
        <v>10.81</v>
      </c>
      <c r="G433" s="71">
        <v>21.01</v>
      </c>
      <c r="H433" s="71"/>
      <c r="I433" s="71">
        <v>16.739999999999998</v>
      </c>
      <c r="J433" s="72">
        <v>4.36E-2</v>
      </c>
      <c r="K433" s="72">
        <v>4.2000000000000003E-2</v>
      </c>
      <c r="L433" s="72">
        <v>3.8807355380533481E-2</v>
      </c>
      <c r="M433" s="72">
        <v>4.36E-2</v>
      </c>
      <c r="N433" s="70">
        <f>_xll.SNL.Clients.Office.Excel.Functions.SPG(N$2, "SP_RATE_VALUE", $A433)/100</f>
        <v>4.2000000000000003E-2</v>
      </c>
      <c r="O433" s="72"/>
      <c r="P433" s="67">
        <f>_xll.SNL.Clients.Office.Excel.Functions.SPG(P$2, "IQ_BVPS", "FQ0", $A433)</f>
        <v>19.526</v>
      </c>
      <c r="Q433" s="67">
        <f>_xll.SNL.Clients.Office.Excel.Functions.SPG(Q$2, "IQ_BVPS", "FQ0", $A433)</f>
        <v>26.87</v>
      </c>
      <c r="R433" s="67">
        <f>_xll.SNL.Clients.Office.Excel.Functions.SPG(R$2, "IQ_BVPS", "FQ0", $A433)</f>
        <v>15.122</v>
      </c>
      <c r="S433" s="67">
        <f>_xll.SNL.Clients.Office.Excel.Functions.SPG(S$2, "IQ_BVPS", "FQ0", $A433)</f>
        <v>15.468</v>
      </c>
      <c r="T433" s="67">
        <f>_xll.SNL.Clients.Office.Excel.Functions.SPG(T$2, "IQ_BVPS", "FQ0", $A433)</f>
        <v>11.14</v>
      </c>
      <c r="U433" s="67">
        <f>_xll.SNL.Clients.Office.Excel.Functions.SPG(U$2, "IQ_BVPS", "FQ0", $A433)</f>
        <v>17.172999999999998</v>
      </c>
      <c r="V433" s="67"/>
      <c r="W433" s="66">
        <f t="shared" si="58"/>
        <v>45499</v>
      </c>
      <c r="X433" s="92">
        <f t="shared" si="59"/>
        <v>1.0729284031547679</v>
      </c>
      <c r="Y433" s="92">
        <f t="shared" si="60"/>
        <v>1.1443989579456644</v>
      </c>
      <c r="Z433" s="92">
        <f t="shared" si="61"/>
        <v>1.0216902526120883</v>
      </c>
      <c r="AA433" s="92">
        <f t="shared" si="62"/>
        <v>1.0014222911817947</v>
      </c>
      <c r="AB433" s="92">
        <f t="shared" si="63"/>
        <v>0.97037701974865354</v>
      </c>
      <c r="AC433" s="92">
        <f t="shared" si="64"/>
        <v>1.2234321318348573</v>
      </c>
      <c r="AD433" s="92"/>
      <c r="AE433" s="95">
        <f t="shared" si="65"/>
        <v>45499</v>
      </c>
      <c r="AF433" s="93">
        <f>(_xll.SNL.Clients.Office.Excel.Functions.SPG(AF$2, "IQ_Common_div_declared", "FQ0", $A433)*4)/B433</f>
        <v>9.1646778042959426E-2</v>
      </c>
      <c r="AG433" s="93">
        <f>(_xll.SNL.Clients.Office.Excel.Functions.SPG(AG$2, "IQ_Common_div_declared", "FQ0", $A433)*4)/C433</f>
        <v>0.10016260162601626</v>
      </c>
      <c r="AH433" s="93">
        <f>(_xll.SNL.Clients.Office.Excel.Functions.SPG(AH$2, "IQ_Common_div_declared", "FQ0", $A433)*4)/D433</f>
        <v>0.10097087378640777</v>
      </c>
      <c r="AI433" s="93">
        <f>(_xll.SNL.Clients.Office.Excel.Functions.SPG(AI$2, "IQ_Common_div_declared", "FQ0", $A433)*4)/E433</f>
        <v>9.5545513234344737E-2</v>
      </c>
      <c r="AJ433" s="93">
        <f>(_xll.SNL.Clients.Office.Excel.Functions.SPG(AJ$2, "IQ_Common_div_declared", "FQ0", $A433)*4)/F433</f>
        <v>0.12580943570767808</v>
      </c>
      <c r="AK433" s="93">
        <f>(_xll.SNL.Clients.Office.Excel.Functions.SPG(AK$2, "IQ_Common_div_declared", "FQ0", $A433)*4)/G433</f>
        <v>0.10280818657782008</v>
      </c>
    </row>
    <row r="434" spans="1:37" x14ac:dyDescent="0.25">
      <c r="A434" s="66">
        <f t="shared" si="66"/>
        <v>45498</v>
      </c>
      <c r="B434" s="71">
        <v>20.77</v>
      </c>
      <c r="C434" s="71">
        <v>30.31</v>
      </c>
      <c r="D434" s="71">
        <v>15.4</v>
      </c>
      <c r="E434" s="71">
        <v>15.37</v>
      </c>
      <c r="F434" s="71">
        <v>10.79</v>
      </c>
      <c r="G434" s="71">
        <v>20.91</v>
      </c>
      <c r="H434" s="71"/>
      <c r="I434" s="71">
        <v>16.579999999999998</v>
      </c>
      <c r="J434" s="72">
        <v>4.41E-2</v>
      </c>
      <c r="K434" s="72">
        <v>4.2599999999999999E-2</v>
      </c>
      <c r="L434" s="72">
        <v>3.9606461802079274E-2</v>
      </c>
      <c r="M434" s="72">
        <v>4.41E-2</v>
      </c>
      <c r="N434" s="70">
        <f>_xll.SNL.Clients.Office.Excel.Functions.SPG(N$2, "SP_RATE_VALUE", $A434)/100</f>
        <v>4.2599999999999999E-2</v>
      </c>
      <c r="O434" s="72"/>
      <c r="P434" s="67">
        <f>_xll.SNL.Clients.Office.Excel.Functions.SPG(P$2, "IQ_BVPS", "FQ0", $A434)</f>
        <v>19.526</v>
      </c>
      <c r="Q434" s="67">
        <f>_xll.SNL.Clients.Office.Excel.Functions.SPG(Q$2, "IQ_BVPS", "FQ0", $A434)</f>
        <v>26.87</v>
      </c>
      <c r="R434" s="67">
        <f>_xll.SNL.Clients.Office.Excel.Functions.SPG(R$2, "IQ_BVPS", "FQ0", $A434)</f>
        <v>15.122</v>
      </c>
      <c r="S434" s="67">
        <f>_xll.SNL.Clients.Office.Excel.Functions.SPG(S$2, "IQ_BVPS", "FQ0", $A434)</f>
        <v>15.468</v>
      </c>
      <c r="T434" s="67">
        <f>_xll.SNL.Clients.Office.Excel.Functions.SPG(T$2, "IQ_BVPS", "FQ0", $A434)</f>
        <v>11.14</v>
      </c>
      <c r="U434" s="67">
        <f>_xll.SNL.Clients.Office.Excel.Functions.SPG(U$2, "IQ_BVPS", "FQ0", $A434)</f>
        <v>17.172999999999998</v>
      </c>
      <c r="V434" s="67"/>
      <c r="W434" s="66">
        <f t="shared" si="58"/>
        <v>45498</v>
      </c>
      <c r="X434" s="92">
        <f t="shared" si="59"/>
        <v>1.0637099252279012</v>
      </c>
      <c r="Y434" s="92">
        <f t="shared" si="60"/>
        <v>1.1280238183848157</v>
      </c>
      <c r="Z434" s="92">
        <f t="shared" si="61"/>
        <v>1.0183838116651236</v>
      </c>
      <c r="AA434" s="92">
        <f t="shared" si="62"/>
        <v>0.99366433928109643</v>
      </c>
      <c r="AB434" s="92">
        <f t="shared" si="63"/>
        <v>0.96858168761220809</v>
      </c>
      <c r="AC434" s="92">
        <f t="shared" si="64"/>
        <v>1.217609037442497</v>
      </c>
      <c r="AD434" s="92"/>
      <c r="AE434" s="95">
        <f t="shared" si="65"/>
        <v>45498</v>
      </c>
      <c r="AF434" s="93">
        <f>(_xll.SNL.Clients.Office.Excel.Functions.SPG(AF$2, "IQ_Common_div_declared", "FQ0", $A434)*4)/B434</f>
        <v>9.244102070293693E-2</v>
      </c>
      <c r="AG434" s="93">
        <f>(_xll.SNL.Clients.Office.Excel.Functions.SPG(AG$2, "IQ_Common_div_declared", "FQ0", $A434)*4)/C434</f>
        <v>0.10161662817551964</v>
      </c>
      <c r="AH434" s="93">
        <f>(_xll.SNL.Clients.Office.Excel.Functions.SPG(AH$2, "IQ_Common_div_declared", "FQ0", $A434)*4)/D434</f>
        <v>0.1012987012987013</v>
      </c>
      <c r="AI434" s="93">
        <f>(_xll.SNL.Clients.Office.Excel.Functions.SPG(AI$2, "IQ_Common_div_declared", "FQ0", $A434)*4)/E434</f>
        <v>9.6291476903057907E-2</v>
      </c>
      <c r="AJ434" s="93">
        <f>(_xll.SNL.Clients.Office.Excel.Functions.SPG(AJ$2, "IQ_Common_div_declared", "FQ0", $A434)*4)/F434</f>
        <v>0.12604263206672847</v>
      </c>
      <c r="AK434" s="93">
        <f>(_xll.SNL.Clients.Office.Excel.Functions.SPG(AK$2, "IQ_Common_div_declared", "FQ0", $A434)*4)/G434</f>
        <v>0.10329985652797705</v>
      </c>
    </row>
    <row r="435" spans="1:37" x14ac:dyDescent="0.25">
      <c r="A435" s="66">
        <f t="shared" si="66"/>
        <v>45497</v>
      </c>
      <c r="B435" s="71">
        <v>20.76</v>
      </c>
      <c r="C435" s="71">
        <v>29.95</v>
      </c>
      <c r="D435" s="71">
        <v>15.45</v>
      </c>
      <c r="E435" s="71">
        <v>15.29</v>
      </c>
      <c r="F435" s="71">
        <v>10.66</v>
      </c>
      <c r="G435" s="71">
        <v>21.04</v>
      </c>
      <c r="H435" s="71"/>
      <c r="I435" s="71">
        <v>16.55</v>
      </c>
      <c r="J435" s="72">
        <v>4.3700000000000003E-2</v>
      </c>
      <c r="K435" s="72">
        <v>4.24E-2</v>
      </c>
      <c r="L435" s="72">
        <v>3.980485570086123E-2</v>
      </c>
      <c r="M435" s="72">
        <v>4.3700000000000003E-2</v>
      </c>
      <c r="N435" s="70">
        <f>_xll.SNL.Clients.Office.Excel.Functions.SPG(N$2, "SP_RATE_VALUE", $A435)/100</f>
        <v>4.24E-2</v>
      </c>
      <c r="O435" s="72"/>
      <c r="P435" s="67">
        <f>_xll.SNL.Clients.Office.Excel.Functions.SPG(P$2, "IQ_BVPS", "FQ0", $A435)</f>
        <v>19.526</v>
      </c>
      <c r="Q435" s="67">
        <f>_xll.SNL.Clients.Office.Excel.Functions.SPG(Q$2, "IQ_BVPS", "FQ0", $A435)</f>
        <v>26.87</v>
      </c>
      <c r="R435" s="67">
        <f>_xll.SNL.Clients.Office.Excel.Functions.SPG(R$2, "IQ_BVPS", "FQ0", $A435)</f>
        <v>15.122</v>
      </c>
      <c r="S435" s="67">
        <f>_xll.SNL.Clients.Office.Excel.Functions.SPG(S$2, "IQ_BVPS", "FQ0", $A435)</f>
        <v>15.468</v>
      </c>
      <c r="T435" s="67">
        <f>_xll.SNL.Clients.Office.Excel.Functions.SPG(T$2, "IQ_BVPS", "FQ0", $A435)</f>
        <v>11.14</v>
      </c>
      <c r="U435" s="67">
        <f>_xll.SNL.Clients.Office.Excel.Functions.SPG(U$2, "IQ_BVPS", "FQ0", $A435)</f>
        <v>17.172999999999998</v>
      </c>
      <c r="V435" s="67"/>
      <c r="W435" s="66">
        <f t="shared" si="58"/>
        <v>45497</v>
      </c>
      <c r="X435" s="92">
        <f t="shared" si="59"/>
        <v>1.0631977875652976</v>
      </c>
      <c r="Y435" s="92">
        <f t="shared" si="60"/>
        <v>1.1146259769259397</v>
      </c>
      <c r="Z435" s="92">
        <f t="shared" si="61"/>
        <v>1.0216902526120883</v>
      </c>
      <c r="AA435" s="92">
        <f t="shared" si="62"/>
        <v>0.98849237134729762</v>
      </c>
      <c r="AB435" s="92">
        <f t="shared" si="63"/>
        <v>0.95691202872531411</v>
      </c>
      <c r="AC435" s="92">
        <f t="shared" si="64"/>
        <v>1.2251790601525652</v>
      </c>
      <c r="AD435" s="92"/>
      <c r="AE435" s="95">
        <f t="shared" si="65"/>
        <v>45497</v>
      </c>
      <c r="AF435" s="93">
        <f>(_xll.SNL.Clients.Office.Excel.Functions.SPG(AF$2, "IQ_Common_div_declared", "FQ0", $A435)*4)/B435</f>
        <v>9.2485549132947972E-2</v>
      </c>
      <c r="AG435" s="93">
        <f>(_xll.SNL.Clients.Office.Excel.Functions.SPG(AG$2, "IQ_Common_div_declared", "FQ0", $A435)*4)/C435</f>
        <v>0.10283806343906511</v>
      </c>
      <c r="AH435" s="93">
        <f>(_xll.SNL.Clients.Office.Excel.Functions.SPG(AH$2, "IQ_Common_div_declared", "FQ0", $A435)*4)/D435</f>
        <v>0.10097087378640777</v>
      </c>
      <c r="AI435" s="93">
        <f>(_xll.SNL.Clients.Office.Excel.Functions.SPG(AI$2, "IQ_Common_div_declared", "FQ0", $A435)*4)/E435</f>
        <v>9.6795291039895356E-2</v>
      </c>
      <c r="AJ435" s="93">
        <f>(_xll.SNL.Clients.Office.Excel.Functions.SPG(AJ$2, "IQ_Common_div_declared", "FQ0", $A435)*4)/F435</f>
        <v>0.12757973733583491</v>
      </c>
      <c r="AK435" s="93">
        <f>(_xll.SNL.Clients.Office.Excel.Functions.SPG(AK$2, "IQ_Common_div_declared", "FQ0", $A435)*4)/G435</f>
        <v>0.10266159695817492</v>
      </c>
    </row>
    <row r="436" spans="1:37" x14ac:dyDescent="0.25">
      <c r="A436" s="66">
        <f t="shared" si="66"/>
        <v>45496</v>
      </c>
      <c r="B436" s="71">
        <v>20.87</v>
      </c>
      <c r="C436" s="71">
        <v>30.2</v>
      </c>
      <c r="D436" s="71">
        <v>15.54</v>
      </c>
      <c r="E436" s="71">
        <v>15.45</v>
      </c>
      <c r="F436" s="71">
        <v>10.75</v>
      </c>
      <c r="G436" s="71">
        <v>21.25</v>
      </c>
      <c r="H436" s="71"/>
      <c r="I436" s="71">
        <v>16.71</v>
      </c>
      <c r="J436" s="72">
        <v>4.4000000000000004E-2</v>
      </c>
      <c r="K436" s="72">
        <v>4.2599999999999999E-2</v>
      </c>
      <c r="L436" s="72">
        <v>3.9805629666328946E-2</v>
      </c>
      <c r="M436" s="72">
        <v>4.4000000000000004E-2</v>
      </c>
      <c r="N436" s="70">
        <f>_xll.SNL.Clients.Office.Excel.Functions.SPG(N$2, "SP_RATE_VALUE", $A436)/100</f>
        <v>4.2599999999999999E-2</v>
      </c>
      <c r="O436" s="72"/>
      <c r="P436" s="67">
        <f>_xll.SNL.Clients.Office.Excel.Functions.SPG(P$2, "IQ_BVPS", "FQ0", $A436)</f>
        <v>19.526</v>
      </c>
      <c r="Q436" s="67">
        <f>_xll.SNL.Clients.Office.Excel.Functions.SPG(Q$2, "IQ_BVPS", "FQ0", $A436)</f>
        <v>26.87</v>
      </c>
      <c r="R436" s="67">
        <f>_xll.SNL.Clients.Office.Excel.Functions.SPG(R$2, "IQ_BVPS", "FQ0", $A436)</f>
        <v>15.122</v>
      </c>
      <c r="S436" s="67">
        <f>_xll.SNL.Clients.Office.Excel.Functions.SPG(S$2, "IQ_BVPS", "FQ0", $A436)</f>
        <v>15.468</v>
      </c>
      <c r="T436" s="67">
        <f>_xll.SNL.Clients.Office.Excel.Functions.SPG(T$2, "IQ_BVPS", "FQ0", $A436)</f>
        <v>11.14</v>
      </c>
      <c r="U436" s="67">
        <f>_xll.SNL.Clients.Office.Excel.Functions.SPG(U$2, "IQ_BVPS", "FQ0", $A436)</f>
        <v>17.172999999999998</v>
      </c>
      <c r="V436" s="67"/>
      <c r="W436" s="66">
        <f t="shared" si="58"/>
        <v>45496</v>
      </c>
      <c r="X436" s="92">
        <f t="shared" si="59"/>
        <v>1.0688313018539384</v>
      </c>
      <c r="Y436" s="92">
        <f t="shared" si="60"/>
        <v>1.1239300334946036</v>
      </c>
      <c r="Z436" s="92">
        <f t="shared" si="61"/>
        <v>1.0276418463166248</v>
      </c>
      <c r="AA436" s="92">
        <f t="shared" si="62"/>
        <v>0.99883630721489525</v>
      </c>
      <c r="AB436" s="92">
        <f t="shared" si="63"/>
        <v>0.96499102333931774</v>
      </c>
      <c r="AC436" s="92">
        <f t="shared" si="64"/>
        <v>1.2374075583765214</v>
      </c>
      <c r="AD436" s="92"/>
      <c r="AE436" s="95">
        <f t="shared" si="65"/>
        <v>45496</v>
      </c>
      <c r="AF436" s="93">
        <f>(_xll.SNL.Clients.Office.Excel.Functions.SPG(AF$2, "IQ_Common_div_declared", "FQ0", $A436)*4)/B436</f>
        <v>9.1998083373263054E-2</v>
      </c>
      <c r="AG436" s="93">
        <f>(_xll.SNL.Clients.Office.Excel.Functions.SPG(AG$2, "IQ_Common_div_declared", "FQ0", $A436)*4)/C436</f>
        <v>0.10198675496688742</v>
      </c>
      <c r="AH436" s="93">
        <f>(_xll.SNL.Clients.Office.Excel.Functions.SPG(AH$2, "IQ_Common_div_declared", "FQ0", $A436)*4)/D436</f>
        <v>0.10038610038610039</v>
      </c>
      <c r="AI436" s="93">
        <f>(_xll.SNL.Clients.Office.Excel.Functions.SPG(AI$2, "IQ_Common_div_declared", "FQ0", $A436)*4)/E436</f>
        <v>9.5792880258899676E-2</v>
      </c>
      <c r="AJ436" s="93">
        <f>(_xll.SNL.Clients.Office.Excel.Functions.SPG(AJ$2, "IQ_Common_div_declared", "FQ0", $A436)*4)/F436</f>
        <v>0.12651162790697676</v>
      </c>
      <c r="AK436" s="93">
        <f>(_xll.SNL.Clients.Office.Excel.Functions.SPG(AK$2, "IQ_Common_div_declared", "FQ0", $A436)*4)/G436</f>
        <v>0.10164705882352942</v>
      </c>
    </row>
    <row r="437" spans="1:37" x14ac:dyDescent="0.25">
      <c r="A437" s="66">
        <f t="shared" si="66"/>
        <v>45495</v>
      </c>
      <c r="B437" s="71">
        <v>20.98</v>
      </c>
      <c r="C437" s="71">
        <v>30.54</v>
      </c>
      <c r="D437" s="71">
        <v>15.6</v>
      </c>
      <c r="E437" s="71">
        <v>15.47</v>
      </c>
      <c r="F437" s="71">
        <v>10.79</v>
      </c>
      <c r="G437" s="71">
        <v>21.51</v>
      </c>
      <c r="H437" s="71"/>
      <c r="I437" s="71">
        <v>16.809999999999999</v>
      </c>
      <c r="J437" s="72">
        <v>4.4999999999999998E-2</v>
      </c>
      <c r="K437" s="72">
        <v>4.2900000000000001E-2</v>
      </c>
      <c r="L437" s="72">
        <v>3.8712651806506404E-2</v>
      </c>
      <c r="M437" s="72">
        <v>4.4999999999999998E-2</v>
      </c>
      <c r="N437" s="70">
        <f>_xll.SNL.Clients.Office.Excel.Functions.SPG(N$2, "SP_RATE_VALUE", $A437)/100</f>
        <v>4.2900000000000001E-2</v>
      </c>
      <c r="O437" s="72"/>
      <c r="P437" s="67">
        <f>_xll.SNL.Clients.Office.Excel.Functions.SPG(P$2, "IQ_BVPS", "FQ0", $A437)</f>
        <v>19.526</v>
      </c>
      <c r="Q437" s="67">
        <f>_xll.SNL.Clients.Office.Excel.Functions.SPG(Q$2, "IQ_BVPS", "FQ0", $A437)</f>
        <v>26.87</v>
      </c>
      <c r="R437" s="67">
        <f>_xll.SNL.Clients.Office.Excel.Functions.SPG(R$2, "IQ_BVPS", "FQ0", $A437)</f>
        <v>15.122</v>
      </c>
      <c r="S437" s="67">
        <f>_xll.SNL.Clients.Office.Excel.Functions.SPG(S$2, "IQ_BVPS", "FQ0", $A437)</f>
        <v>15.468</v>
      </c>
      <c r="T437" s="67">
        <f>_xll.SNL.Clients.Office.Excel.Functions.SPG(T$2, "IQ_BVPS", "FQ0", $A437)</f>
        <v>11.14</v>
      </c>
      <c r="U437" s="67">
        <f>_xll.SNL.Clients.Office.Excel.Functions.SPG(U$2, "IQ_BVPS", "FQ0", $A437)</f>
        <v>17.172999999999998</v>
      </c>
      <c r="V437" s="67"/>
      <c r="W437" s="66">
        <f t="shared" si="58"/>
        <v>45495</v>
      </c>
      <c r="X437" s="92">
        <f t="shared" si="59"/>
        <v>1.0744648161425792</v>
      </c>
      <c r="Y437" s="92">
        <f t="shared" si="60"/>
        <v>1.1365835504279864</v>
      </c>
      <c r="Z437" s="92">
        <f t="shared" si="61"/>
        <v>1.0316095754529824</v>
      </c>
      <c r="AA437" s="92">
        <f t="shared" si="62"/>
        <v>1.000129299198345</v>
      </c>
      <c r="AB437" s="92">
        <f t="shared" si="63"/>
        <v>0.96858168761220809</v>
      </c>
      <c r="AC437" s="92">
        <f t="shared" si="64"/>
        <v>1.2525476037966579</v>
      </c>
      <c r="AD437" s="92"/>
      <c r="AE437" s="95">
        <f t="shared" si="65"/>
        <v>45495</v>
      </c>
      <c r="AF437" s="93">
        <f>(_xll.SNL.Clients.Office.Excel.Functions.SPG(AF$2, "IQ_Common_div_declared", "FQ0", $A437)*4)/B437</f>
        <v>9.1515729265967585E-2</v>
      </c>
      <c r="AG437" s="93">
        <f>(_xll.SNL.Clients.Office.Excel.Functions.SPG(AG$2, "IQ_Common_div_declared", "FQ0", $A437)*4)/C437</f>
        <v>0.1008513425016372</v>
      </c>
      <c r="AH437" s="93">
        <f>(_xll.SNL.Clients.Office.Excel.Functions.SPG(AH$2, "IQ_Common_div_declared", "FQ0", $A437)*4)/D437</f>
        <v>0.1</v>
      </c>
      <c r="AI437" s="93">
        <f>(_xll.SNL.Clients.Office.Excel.Functions.SPG(AI$2, "IQ_Common_div_declared", "FQ0", $A437)*4)/E437</f>
        <v>9.5669036845507427E-2</v>
      </c>
      <c r="AJ437" s="93">
        <f>(_xll.SNL.Clients.Office.Excel.Functions.SPG(AJ$2, "IQ_Common_div_declared", "FQ0", $A437)*4)/F437</f>
        <v>0.12604263206672847</v>
      </c>
      <c r="AK437" s="93">
        <f>(_xll.SNL.Clients.Office.Excel.Functions.SPG(AK$2, "IQ_Common_div_declared", "FQ0", $A437)*4)/G437</f>
        <v>0.100418410041841</v>
      </c>
    </row>
    <row r="438" spans="1:37" x14ac:dyDescent="0.25">
      <c r="A438" s="66">
        <f t="shared" si="66"/>
        <v>45492</v>
      </c>
      <c r="B438" s="71">
        <v>20.71</v>
      </c>
      <c r="C438" s="71">
        <v>30.25</v>
      </c>
      <c r="D438" s="71">
        <v>15.47</v>
      </c>
      <c r="E438" s="71">
        <v>15.29</v>
      </c>
      <c r="F438" s="71">
        <v>10.69</v>
      </c>
      <c r="G438" s="71">
        <v>21.26</v>
      </c>
      <c r="H438" s="71"/>
      <c r="I438" s="71">
        <v>16.66</v>
      </c>
      <c r="J438" s="72">
        <v>4.4900000000000002E-2</v>
      </c>
      <c r="K438" s="72">
        <v>4.2800000000000005E-2</v>
      </c>
      <c r="L438" s="72">
        <v>3.8612653016509624E-2</v>
      </c>
      <c r="M438" s="72">
        <v>4.4900000000000002E-2</v>
      </c>
      <c r="N438" s="70">
        <f>_xll.SNL.Clients.Office.Excel.Functions.SPG(N$2, "SP_RATE_VALUE", $A438)/100</f>
        <v>4.2800000000000005E-2</v>
      </c>
      <c r="O438" s="72"/>
      <c r="P438" s="67">
        <f>_xll.SNL.Clients.Office.Excel.Functions.SPG(P$2, "IQ_BVPS", "FQ0", $A438)</f>
        <v>19.526</v>
      </c>
      <c r="Q438" s="67">
        <f>_xll.SNL.Clients.Office.Excel.Functions.SPG(Q$2, "IQ_BVPS", "FQ0", $A438)</f>
        <v>26.87</v>
      </c>
      <c r="R438" s="67">
        <f>_xll.SNL.Clients.Office.Excel.Functions.SPG(R$2, "IQ_BVPS", "FQ0", $A438)</f>
        <v>15.122</v>
      </c>
      <c r="S438" s="67">
        <f>_xll.SNL.Clients.Office.Excel.Functions.SPG(S$2, "IQ_BVPS", "FQ0", $A438)</f>
        <v>15.468</v>
      </c>
      <c r="T438" s="67">
        <f>_xll.SNL.Clients.Office.Excel.Functions.SPG(T$2, "IQ_BVPS", "FQ0", $A438)</f>
        <v>11.14</v>
      </c>
      <c r="U438" s="67">
        <f>_xll.SNL.Clients.Office.Excel.Functions.SPG(U$2, "IQ_BVPS", "FQ0", $A438)</f>
        <v>17.172999999999998</v>
      </c>
      <c r="V438" s="67"/>
      <c r="W438" s="66">
        <f t="shared" si="58"/>
        <v>45492</v>
      </c>
      <c r="X438" s="92">
        <f t="shared" si="59"/>
        <v>1.0606370992522791</v>
      </c>
      <c r="Y438" s="92">
        <f t="shared" si="60"/>
        <v>1.1257908448083365</v>
      </c>
      <c r="Z438" s="92">
        <f t="shared" si="61"/>
        <v>1.0230128289908742</v>
      </c>
      <c r="AA438" s="92">
        <f t="shared" si="62"/>
        <v>0.98849237134729762</v>
      </c>
      <c r="AB438" s="92">
        <f t="shared" si="63"/>
        <v>0.95960502692998195</v>
      </c>
      <c r="AC438" s="92">
        <f t="shared" si="64"/>
        <v>1.2379898678157575</v>
      </c>
      <c r="AD438" s="92"/>
      <c r="AE438" s="95">
        <f t="shared" si="65"/>
        <v>45492</v>
      </c>
      <c r="AF438" s="93">
        <f>(_xll.SNL.Clients.Office.Excel.Functions.SPG(AF$2, "IQ_Common_div_declared", "FQ0", $A438)*4)/B438</f>
        <v>9.2708836310960885E-2</v>
      </c>
      <c r="AG438" s="93">
        <f>(_xll.SNL.Clients.Office.Excel.Functions.SPG(AG$2, "IQ_Common_div_declared", "FQ0", $A438)*4)/C438</f>
        <v>0.10181818181818182</v>
      </c>
      <c r="AH438" s="93">
        <f>(_xll.SNL.Clients.Office.Excel.Functions.SPG(AH$2, "IQ_Common_div_declared", "FQ0", $A438)*4)/D438</f>
        <v>0.10084033613445378</v>
      </c>
      <c r="AI438" s="93">
        <f>(_xll.SNL.Clients.Office.Excel.Functions.SPG(AI$2, "IQ_Common_div_declared", "FQ0", $A438)*4)/E438</f>
        <v>9.6795291039895356E-2</v>
      </c>
      <c r="AJ438" s="93">
        <f>(_xll.SNL.Clients.Office.Excel.Functions.SPG(AJ$2, "IQ_Common_div_declared", "FQ0", $A438)*4)/F438</f>
        <v>0.12722170252572498</v>
      </c>
      <c r="AK438" s="93">
        <f>(_xll.SNL.Clients.Office.Excel.Functions.SPG(AK$2, "IQ_Common_div_declared", "FQ0", $A438)*4)/G438</f>
        <v>0.10159924741298212</v>
      </c>
    </row>
    <row r="439" spans="1:37" x14ac:dyDescent="0.25">
      <c r="A439" s="66">
        <f t="shared" si="66"/>
        <v>45491</v>
      </c>
      <c r="B439" s="71">
        <v>20.85</v>
      </c>
      <c r="C439" s="71">
        <v>30.27</v>
      </c>
      <c r="D439" s="71">
        <v>15.52</v>
      </c>
      <c r="E439" s="71">
        <v>15.35</v>
      </c>
      <c r="F439" s="71">
        <v>10.71</v>
      </c>
      <c r="G439" s="71">
        <v>21.48</v>
      </c>
      <c r="H439" s="71"/>
      <c r="I439" s="71">
        <v>16.739999999999998</v>
      </c>
      <c r="J439" s="72">
        <v>4.4600000000000001E-2</v>
      </c>
      <c r="K439" s="72">
        <v>4.24E-2</v>
      </c>
      <c r="L439" s="72">
        <v>3.8013890299277042E-2</v>
      </c>
      <c r="M439" s="72">
        <v>4.4600000000000001E-2</v>
      </c>
      <c r="N439" s="70">
        <f>_xll.SNL.Clients.Office.Excel.Functions.SPG(N$2, "SP_RATE_VALUE", $A439)/100</f>
        <v>4.24E-2</v>
      </c>
      <c r="O439" s="72"/>
      <c r="P439" s="67">
        <f>_xll.SNL.Clients.Office.Excel.Functions.SPG(P$2, "IQ_BVPS", "FQ0", $A439)</f>
        <v>19.526</v>
      </c>
      <c r="Q439" s="67">
        <f>_xll.SNL.Clients.Office.Excel.Functions.SPG(Q$2, "IQ_BVPS", "FQ0", $A439)</f>
        <v>26.87</v>
      </c>
      <c r="R439" s="67">
        <f>_xll.SNL.Clients.Office.Excel.Functions.SPG(R$2, "IQ_BVPS", "FQ0", $A439)</f>
        <v>15.122</v>
      </c>
      <c r="S439" s="67">
        <f>_xll.SNL.Clients.Office.Excel.Functions.SPG(S$2, "IQ_BVPS", "FQ0", $A439)</f>
        <v>15.468</v>
      </c>
      <c r="T439" s="67">
        <f>_xll.SNL.Clients.Office.Excel.Functions.SPG(T$2, "IQ_BVPS", "FQ0", $A439)</f>
        <v>11.14</v>
      </c>
      <c r="U439" s="67">
        <f>_xll.SNL.Clients.Office.Excel.Functions.SPG(U$2, "IQ_BVPS", "FQ0", $A439)</f>
        <v>17.172999999999998</v>
      </c>
      <c r="V439" s="67"/>
      <c r="W439" s="66">
        <f t="shared" si="58"/>
        <v>45491</v>
      </c>
      <c r="X439" s="92">
        <f t="shared" si="59"/>
        <v>1.0678070265287309</v>
      </c>
      <c r="Y439" s="92">
        <f t="shared" si="60"/>
        <v>1.1265351693338295</v>
      </c>
      <c r="Z439" s="92">
        <f t="shared" si="61"/>
        <v>1.026319269937839</v>
      </c>
      <c r="AA439" s="92">
        <f t="shared" si="62"/>
        <v>0.99237134729764676</v>
      </c>
      <c r="AB439" s="92">
        <f t="shared" si="63"/>
        <v>0.96140035906642729</v>
      </c>
      <c r="AC439" s="92">
        <f t="shared" si="64"/>
        <v>1.2508006754789496</v>
      </c>
      <c r="AD439" s="92"/>
      <c r="AE439" s="95">
        <f t="shared" si="65"/>
        <v>45491</v>
      </c>
      <c r="AF439" s="93">
        <f>(_xll.SNL.Clients.Office.Excel.Functions.SPG(AF$2, "IQ_Common_div_declared", "FQ0", $A439)*4)/B439</f>
        <v>9.2086330935251787E-2</v>
      </c>
      <c r="AG439" s="93">
        <f>(_xll.SNL.Clients.Office.Excel.Functions.SPG(AG$2, "IQ_Common_div_declared", "FQ0", $A439)*4)/C439</f>
        <v>0.10175090849025438</v>
      </c>
      <c r="AH439" s="93">
        <f>(_xll.SNL.Clients.Office.Excel.Functions.SPG(AH$2, "IQ_Common_div_declared", "FQ0", $A439)*4)/D439</f>
        <v>0.10051546391752578</v>
      </c>
      <c r="AI439" s="93">
        <f>(_xll.SNL.Clients.Office.Excel.Functions.SPG(AI$2, "IQ_Common_div_declared", "FQ0", $A439)*4)/E439</f>
        <v>9.6416938110749181E-2</v>
      </c>
      <c r="AJ439" s="93">
        <f>(_xll.SNL.Clients.Office.Excel.Functions.SPG(AJ$2, "IQ_Common_div_declared", "FQ0", $A439)*4)/F439</f>
        <v>0.12698412698412698</v>
      </c>
      <c r="AK439" s="93">
        <f>(_xll.SNL.Clients.Office.Excel.Functions.SPG(AK$2, "IQ_Common_div_declared", "FQ0", $A439)*4)/G439</f>
        <v>0.1005586592178771</v>
      </c>
    </row>
    <row r="440" spans="1:37" x14ac:dyDescent="0.25">
      <c r="A440" s="66">
        <f t="shared" si="66"/>
        <v>45490</v>
      </c>
      <c r="B440" s="71">
        <v>21.07</v>
      </c>
      <c r="C440" s="71">
        <v>30.3</v>
      </c>
      <c r="D440" s="71">
        <v>15.59</v>
      </c>
      <c r="E440" s="71">
        <v>15.49</v>
      </c>
      <c r="F440" s="71">
        <v>10.86</v>
      </c>
      <c r="G440" s="71">
        <v>21.63</v>
      </c>
      <c r="H440" s="71"/>
      <c r="I440" s="71">
        <v>16.87</v>
      </c>
      <c r="J440" s="72">
        <v>4.4199999999999996E-2</v>
      </c>
      <c r="K440" s="72">
        <v>4.1900000000000007E-2</v>
      </c>
      <c r="L440" s="72">
        <v>3.7315187079120626E-2</v>
      </c>
      <c r="M440" s="72">
        <v>4.4199999999999996E-2</v>
      </c>
      <c r="N440" s="70">
        <f>_xll.SNL.Clients.Office.Excel.Functions.SPG(N$2, "SP_RATE_VALUE", $A440)/100</f>
        <v>4.1900000000000007E-2</v>
      </c>
      <c r="O440" s="72"/>
      <c r="P440" s="67">
        <f>_xll.SNL.Clients.Office.Excel.Functions.SPG(P$2, "IQ_BVPS", "FQ0", $A440)</f>
        <v>19.526</v>
      </c>
      <c r="Q440" s="67">
        <f>_xll.SNL.Clients.Office.Excel.Functions.SPG(Q$2, "IQ_BVPS", "FQ0", $A440)</f>
        <v>26.87</v>
      </c>
      <c r="R440" s="67">
        <f>_xll.SNL.Clients.Office.Excel.Functions.SPG(R$2, "IQ_BVPS", "FQ0", $A440)</f>
        <v>15.122</v>
      </c>
      <c r="S440" s="67">
        <f>_xll.SNL.Clients.Office.Excel.Functions.SPG(S$2, "IQ_BVPS", "FQ0", $A440)</f>
        <v>15.468</v>
      </c>
      <c r="T440" s="67">
        <f>_xll.SNL.Clients.Office.Excel.Functions.SPG(T$2, "IQ_BVPS", "FQ0", $A440)</f>
        <v>11.14</v>
      </c>
      <c r="U440" s="67">
        <f>_xll.SNL.Clients.Office.Excel.Functions.SPG(U$2, "IQ_BVPS", "FQ0", $A440)</f>
        <v>17.172999999999998</v>
      </c>
      <c r="V440" s="67"/>
      <c r="W440" s="66">
        <f t="shared" si="58"/>
        <v>45490</v>
      </c>
      <c r="X440" s="92">
        <f t="shared" si="59"/>
        <v>1.0790740551060125</v>
      </c>
      <c r="Y440" s="92">
        <f t="shared" si="60"/>
        <v>1.1276516561220693</v>
      </c>
      <c r="Z440" s="92">
        <f t="shared" si="61"/>
        <v>1.0309482872635896</v>
      </c>
      <c r="AA440" s="92">
        <f t="shared" si="62"/>
        <v>1.0014222911817947</v>
      </c>
      <c r="AB440" s="92">
        <f t="shared" si="63"/>
        <v>0.97486535008976649</v>
      </c>
      <c r="AC440" s="92">
        <f t="shared" si="64"/>
        <v>1.2595353170674897</v>
      </c>
      <c r="AD440" s="92"/>
      <c r="AE440" s="95">
        <f t="shared" si="65"/>
        <v>45490</v>
      </c>
      <c r="AF440" s="93">
        <f>(_xll.SNL.Clients.Office.Excel.Functions.SPG(AF$2, "IQ_Common_div_declared", "FQ0", $A440)*4)/B440</f>
        <v>9.1124822021831989E-2</v>
      </c>
      <c r="AG440" s="93">
        <f>(_xll.SNL.Clients.Office.Excel.Functions.SPG(AG$2, "IQ_Common_div_declared", "FQ0", $A440)*4)/C440</f>
        <v>0.10165016501650165</v>
      </c>
      <c r="AH440" s="93">
        <f>(_xll.SNL.Clients.Office.Excel.Functions.SPG(AH$2, "IQ_Common_div_declared", "FQ0", $A440)*4)/D440</f>
        <v>0.10006414368184734</v>
      </c>
      <c r="AI440" s="93">
        <f>(_xll.SNL.Clients.Office.Excel.Functions.SPG(AI$2, "IQ_Common_div_declared", "FQ0", $A440)*4)/E440</f>
        <v>9.5545513234344737E-2</v>
      </c>
      <c r="AJ440" s="93">
        <f>(_xll.SNL.Clients.Office.Excel.Functions.SPG(AJ$2, "IQ_Common_div_declared", "FQ0", $A440)*4)/F440</f>
        <v>0.12523020257826889</v>
      </c>
      <c r="AK440" s="93">
        <f>(_xll.SNL.Clients.Office.Excel.Functions.SPG(AK$2, "IQ_Common_div_declared", "FQ0", $A440)*4)/G440</f>
        <v>9.9861303744798902E-2</v>
      </c>
    </row>
    <row r="441" spans="1:37" x14ac:dyDescent="0.25">
      <c r="A441" s="66">
        <f t="shared" si="66"/>
        <v>45489</v>
      </c>
      <c r="B441" s="71">
        <v>21.02</v>
      </c>
      <c r="C441" s="71">
        <v>30.53</v>
      </c>
      <c r="D441" s="71">
        <v>15.74</v>
      </c>
      <c r="E441" s="71">
        <v>15.51</v>
      </c>
      <c r="F441" s="71">
        <v>10.84</v>
      </c>
      <c r="G441" s="71">
        <v>21.6</v>
      </c>
      <c r="H441" s="71"/>
      <c r="I441" s="71">
        <v>16.91</v>
      </c>
      <c r="J441" s="72">
        <v>4.4299999999999999E-2</v>
      </c>
      <c r="K441" s="72">
        <v>4.2099999999999999E-2</v>
      </c>
      <c r="L441" s="72">
        <v>3.7713894286791616E-2</v>
      </c>
      <c r="M441" s="72">
        <v>4.4299999999999999E-2</v>
      </c>
      <c r="N441" s="70">
        <f>_xll.SNL.Clients.Office.Excel.Functions.SPG(N$2, "SP_RATE_VALUE", $A441)/100</f>
        <v>4.2099999999999999E-2</v>
      </c>
      <c r="O441" s="72"/>
      <c r="P441" s="67">
        <f>_xll.SNL.Clients.Office.Excel.Functions.SPG(P$2, "IQ_BVPS", "FQ0", $A441)</f>
        <v>19.526</v>
      </c>
      <c r="Q441" s="67">
        <f>_xll.SNL.Clients.Office.Excel.Functions.SPG(Q$2, "IQ_BVPS", "FQ0", $A441)</f>
        <v>26.87</v>
      </c>
      <c r="R441" s="67">
        <f>_xll.SNL.Clients.Office.Excel.Functions.SPG(R$2, "IQ_BVPS", "FQ0", $A441)</f>
        <v>15.122</v>
      </c>
      <c r="S441" s="67">
        <f>_xll.SNL.Clients.Office.Excel.Functions.SPG(S$2, "IQ_BVPS", "FQ0", $A441)</f>
        <v>15.468</v>
      </c>
      <c r="T441" s="67">
        <f>_xll.SNL.Clients.Office.Excel.Functions.SPG(T$2, "IQ_BVPS", "FQ0", $A441)</f>
        <v>11.14</v>
      </c>
      <c r="U441" s="67">
        <f>_xll.SNL.Clients.Office.Excel.Functions.SPG(U$2, "IQ_BVPS", "FQ0", $A441)</f>
        <v>17.172999999999998</v>
      </c>
      <c r="V441" s="67"/>
      <c r="W441" s="66">
        <f t="shared" si="58"/>
        <v>45489</v>
      </c>
      <c r="X441" s="92">
        <f t="shared" si="59"/>
        <v>1.076513366792994</v>
      </c>
      <c r="Y441" s="92">
        <f t="shared" si="60"/>
        <v>1.13621138816524</v>
      </c>
      <c r="Z441" s="92">
        <f t="shared" si="61"/>
        <v>1.0408676101044836</v>
      </c>
      <c r="AA441" s="92">
        <f t="shared" si="62"/>
        <v>1.0027152831652444</v>
      </c>
      <c r="AB441" s="92">
        <f t="shared" si="63"/>
        <v>0.97307001795332126</v>
      </c>
      <c r="AC441" s="92">
        <f t="shared" si="64"/>
        <v>1.2577883887497818</v>
      </c>
      <c r="AD441" s="92"/>
      <c r="AE441" s="95">
        <f t="shared" si="65"/>
        <v>45489</v>
      </c>
      <c r="AF441" s="93">
        <f>(_xll.SNL.Clients.Office.Excel.Functions.SPG(AF$2, "IQ_Common_div_declared", "FQ0", $A441)*4)/B441</f>
        <v>9.1341579448144625E-2</v>
      </c>
      <c r="AG441" s="93">
        <f>(_xll.SNL.Clients.Office.Excel.Functions.SPG(AG$2, "IQ_Common_div_declared", "FQ0", $A441)*4)/C441</f>
        <v>0.10088437602358336</v>
      </c>
      <c r="AH441" s="93">
        <f>(_xll.SNL.Clients.Office.Excel.Functions.SPG(AH$2, "IQ_Common_div_declared", "FQ0", $A441)*4)/D441</f>
        <v>9.9110546378653117E-2</v>
      </c>
      <c r="AI441" s="93">
        <f>(_xll.SNL.Clients.Office.Excel.Functions.SPG(AI$2, "IQ_Common_div_declared", "FQ0", $A441)*4)/E441</f>
        <v>9.5422308188265637E-2</v>
      </c>
      <c r="AJ441" s="93">
        <f>(_xll.SNL.Clients.Office.Excel.Functions.SPG(AJ$2, "IQ_Common_div_declared", "FQ0", $A441)*4)/F441</f>
        <v>0.12546125461254615</v>
      </c>
      <c r="AK441" s="93">
        <f>(_xll.SNL.Clients.Office.Excel.Functions.SPG(AK$2, "IQ_Common_div_declared", "FQ0", $A441)*4)/G441</f>
        <v>0.1</v>
      </c>
    </row>
    <row r="442" spans="1:37" x14ac:dyDescent="0.25">
      <c r="A442" s="66">
        <f t="shared" si="66"/>
        <v>45488</v>
      </c>
      <c r="B442" s="71">
        <v>21.03</v>
      </c>
      <c r="C442" s="71">
        <v>30.57</v>
      </c>
      <c r="D442" s="71">
        <v>15.74</v>
      </c>
      <c r="E442" s="71">
        <v>15.65</v>
      </c>
      <c r="F442" s="71">
        <v>10.92</v>
      </c>
      <c r="G442" s="71">
        <v>21.77</v>
      </c>
      <c r="H442" s="71"/>
      <c r="I442" s="71">
        <v>16.940000000000001</v>
      </c>
      <c r="J442" s="72">
        <v>4.4400000000000002E-2</v>
      </c>
      <c r="K442" s="72">
        <v>4.2300000000000004E-2</v>
      </c>
      <c r="L442" s="72">
        <v>3.8112659070000054E-2</v>
      </c>
      <c r="M442" s="72">
        <v>4.4400000000000002E-2</v>
      </c>
      <c r="N442" s="70">
        <f>_xll.SNL.Clients.Office.Excel.Functions.SPG(N$2, "SP_RATE_VALUE", $A442)/100</f>
        <v>4.2300000000000004E-2</v>
      </c>
      <c r="O442" s="72"/>
      <c r="P442" s="67">
        <f>_xll.SNL.Clients.Office.Excel.Functions.SPG(P$2, "IQ_BVPS", "FQ0", $A442)</f>
        <v>19.526</v>
      </c>
      <c r="Q442" s="67">
        <f>_xll.SNL.Clients.Office.Excel.Functions.SPG(Q$2, "IQ_BVPS", "FQ0", $A442)</f>
        <v>26.87</v>
      </c>
      <c r="R442" s="67">
        <f>_xll.SNL.Clients.Office.Excel.Functions.SPG(R$2, "IQ_BVPS", "FQ0", $A442)</f>
        <v>15.122</v>
      </c>
      <c r="S442" s="67">
        <f>_xll.SNL.Clients.Office.Excel.Functions.SPG(S$2, "IQ_BVPS", "FQ0", $A442)</f>
        <v>15.468</v>
      </c>
      <c r="T442" s="67">
        <f>_xll.SNL.Clients.Office.Excel.Functions.SPG(T$2, "IQ_BVPS", "FQ0", $A442)</f>
        <v>11.14</v>
      </c>
      <c r="U442" s="67">
        <f>_xll.SNL.Clients.Office.Excel.Functions.SPG(U$2, "IQ_BVPS", "FQ0", $A442)</f>
        <v>17.172999999999998</v>
      </c>
      <c r="V442" s="67"/>
      <c r="W442" s="66">
        <f t="shared" si="58"/>
        <v>45488</v>
      </c>
      <c r="X442" s="92">
        <f t="shared" si="59"/>
        <v>1.0770255044555976</v>
      </c>
      <c r="Y442" s="92">
        <f t="shared" si="60"/>
        <v>1.1377000372162263</v>
      </c>
      <c r="Z442" s="92">
        <f t="shared" si="61"/>
        <v>1.0408676101044836</v>
      </c>
      <c r="AA442" s="92">
        <f t="shared" si="62"/>
        <v>1.0117662270493923</v>
      </c>
      <c r="AB442" s="92">
        <f t="shared" si="63"/>
        <v>0.98025134649910228</v>
      </c>
      <c r="AC442" s="92">
        <f t="shared" si="64"/>
        <v>1.2676876492167939</v>
      </c>
      <c r="AD442" s="92"/>
      <c r="AE442" s="95">
        <f t="shared" si="65"/>
        <v>45488</v>
      </c>
      <c r="AF442" s="93">
        <f>(_xll.SNL.Clients.Office.Excel.Functions.SPG(AF$2, "IQ_Common_div_declared", "FQ0", $A442)*4)/B442</f>
        <v>9.129814550641939E-2</v>
      </c>
      <c r="AG442" s="93">
        <f>(_xll.SNL.Clients.Office.Excel.Functions.SPG(AG$2, "IQ_Common_div_declared", "FQ0", $A442)*4)/C442</f>
        <v>0.10075237160614982</v>
      </c>
      <c r="AH442" s="93">
        <f>(_xll.SNL.Clients.Office.Excel.Functions.SPG(AH$2, "IQ_Common_div_declared", "FQ0", $A442)*4)/D442</f>
        <v>9.9110546378653117E-2</v>
      </c>
      <c r="AI442" s="93">
        <f>(_xll.SNL.Clients.Office.Excel.Functions.SPG(AI$2, "IQ_Common_div_declared", "FQ0", $A442)*4)/E442</f>
        <v>9.4568690095846647E-2</v>
      </c>
      <c r="AJ442" s="93">
        <f>(_xll.SNL.Clients.Office.Excel.Functions.SPG(AJ$2, "IQ_Common_div_declared", "FQ0", $A442)*4)/F442</f>
        <v>0.12454212454212456</v>
      </c>
      <c r="AK442" s="93">
        <f>(_xll.SNL.Clients.Office.Excel.Functions.SPG(AK$2, "IQ_Common_div_declared", "FQ0", $A442)*4)/G442</f>
        <v>9.9219108865411118E-2</v>
      </c>
    </row>
    <row r="443" spans="1:37" x14ac:dyDescent="0.25">
      <c r="A443" s="66">
        <f t="shared" si="66"/>
        <v>45485</v>
      </c>
      <c r="B443" s="71">
        <v>21.19</v>
      </c>
      <c r="C443" s="71">
        <v>30.52</v>
      </c>
      <c r="D443" s="71">
        <v>15.84</v>
      </c>
      <c r="E443" s="71">
        <v>15.67</v>
      </c>
      <c r="F443" s="71">
        <v>11.01</v>
      </c>
      <c r="G443" s="71">
        <v>21.86</v>
      </c>
      <c r="H443" s="71"/>
      <c r="I443" s="71">
        <v>16.98</v>
      </c>
      <c r="J443" s="72">
        <v>4.4500000000000005E-2</v>
      </c>
      <c r="K443" s="72">
        <v>4.2199999999999994E-2</v>
      </c>
      <c r="L443" s="72">
        <v>3.7615182720310614E-2</v>
      </c>
      <c r="M443" s="72">
        <v>4.4500000000000005E-2</v>
      </c>
      <c r="N443" s="70">
        <f>_xll.SNL.Clients.Office.Excel.Functions.SPG(N$2, "SP_RATE_VALUE", $A443)/100</f>
        <v>4.2199999999999994E-2</v>
      </c>
      <c r="O443" s="72"/>
      <c r="P443" s="67">
        <f>_xll.SNL.Clients.Office.Excel.Functions.SPG(P$2, "IQ_BVPS", "FQ0", $A443)</f>
        <v>19.526</v>
      </c>
      <c r="Q443" s="67">
        <f>_xll.SNL.Clients.Office.Excel.Functions.SPG(Q$2, "IQ_BVPS", "FQ0", $A443)</f>
        <v>26.87</v>
      </c>
      <c r="R443" s="67">
        <f>_xll.SNL.Clients.Office.Excel.Functions.SPG(R$2, "IQ_BVPS", "FQ0", $A443)</f>
        <v>15.122</v>
      </c>
      <c r="S443" s="67">
        <f>_xll.SNL.Clients.Office.Excel.Functions.SPG(S$2, "IQ_BVPS", "FQ0", $A443)</f>
        <v>15.468</v>
      </c>
      <c r="T443" s="67">
        <f>_xll.SNL.Clients.Office.Excel.Functions.SPG(T$2, "IQ_BVPS", "FQ0", $A443)</f>
        <v>11.14</v>
      </c>
      <c r="U443" s="67">
        <f>_xll.SNL.Clients.Office.Excel.Functions.SPG(U$2, "IQ_BVPS", "FQ0", $A443)</f>
        <v>17.172999999999998</v>
      </c>
      <c r="V443" s="67"/>
      <c r="W443" s="66">
        <f t="shared" si="58"/>
        <v>45485</v>
      </c>
      <c r="X443" s="92">
        <f t="shared" si="59"/>
        <v>1.0852197070572571</v>
      </c>
      <c r="Y443" s="92">
        <f t="shared" si="60"/>
        <v>1.1358392259024934</v>
      </c>
      <c r="Z443" s="92">
        <f t="shared" si="61"/>
        <v>1.0474804919984129</v>
      </c>
      <c r="AA443" s="92">
        <f t="shared" si="62"/>
        <v>1.013059219032842</v>
      </c>
      <c r="AB443" s="92">
        <f t="shared" si="63"/>
        <v>0.9883303411131058</v>
      </c>
      <c r="AC443" s="92">
        <f t="shared" si="64"/>
        <v>1.2729284341699181</v>
      </c>
      <c r="AD443" s="92"/>
      <c r="AE443" s="95">
        <f t="shared" si="65"/>
        <v>45485</v>
      </c>
      <c r="AF443" s="93">
        <f>(_xll.SNL.Clients.Office.Excel.Functions.SPG(AF$2, "IQ_Common_div_declared", "FQ0", $A443)*4)/B443</f>
        <v>9.0608777725342135E-2</v>
      </c>
      <c r="AG443" s="93">
        <f>(_xll.SNL.Clients.Office.Excel.Functions.SPG(AG$2, "IQ_Common_div_declared", "FQ0", $A443)*4)/C443</f>
        <v>0.10091743119266056</v>
      </c>
      <c r="AH443" s="93">
        <f>(_xll.SNL.Clients.Office.Excel.Functions.SPG(AH$2, "IQ_Common_div_declared", "FQ0", $A443)*4)/D443</f>
        <v>9.8484848484848495E-2</v>
      </c>
      <c r="AI443" s="93">
        <f>(_xll.SNL.Clients.Office.Excel.Functions.SPG(AI$2, "IQ_Common_div_declared", "FQ0", $A443)*4)/E443</f>
        <v>9.4447989789406508E-2</v>
      </c>
      <c r="AJ443" s="93">
        <f>(_xll.SNL.Clients.Office.Excel.Functions.SPG(AJ$2, "IQ_Common_div_declared", "FQ0", $A443)*4)/F443</f>
        <v>0.12352406902815623</v>
      </c>
      <c r="AK443" s="93">
        <f>(_xll.SNL.Clients.Office.Excel.Functions.SPG(AK$2, "IQ_Common_div_declared", "FQ0", $A443)*4)/G443</f>
        <v>9.8810612991765787E-2</v>
      </c>
    </row>
    <row r="444" spans="1:37" x14ac:dyDescent="0.25">
      <c r="A444" s="66">
        <f t="shared" si="66"/>
        <v>45484</v>
      </c>
      <c r="B444" s="71">
        <v>21.22</v>
      </c>
      <c r="C444" s="71">
        <v>30.78</v>
      </c>
      <c r="D444" s="71">
        <v>16</v>
      </c>
      <c r="E444" s="71">
        <v>15.46</v>
      </c>
      <c r="F444" s="71">
        <v>11.02</v>
      </c>
      <c r="G444" s="71">
        <v>21.76</v>
      </c>
      <c r="H444" s="71"/>
      <c r="I444" s="71">
        <v>16.989999999999998</v>
      </c>
      <c r="J444" s="72">
        <v>4.4999999999999998E-2</v>
      </c>
      <c r="K444" s="72">
        <v>4.2599999999999999E-2</v>
      </c>
      <c r="L444" s="72">
        <v>3.7816523226116727E-2</v>
      </c>
      <c r="M444" s="72">
        <v>4.4999999999999998E-2</v>
      </c>
      <c r="N444" s="70">
        <f>_xll.SNL.Clients.Office.Excel.Functions.SPG(N$2, "SP_RATE_VALUE", $A444)/100</f>
        <v>4.2599999999999999E-2</v>
      </c>
      <c r="O444" s="72"/>
      <c r="P444" s="67">
        <f>_xll.SNL.Clients.Office.Excel.Functions.SPG(P$2, "IQ_BVPS", "FQ0", $A444)</f>
        <v>19.526</v>
      </c>
      <c r="Q444" s="67">
        <f>_xll.SNL.Clients.Office.Excel.Functions.SPG(Q$2, "IQ_BVPS", "FQ0", $A444)</f>
        <v>26.87</v>
      </c>
      <c r="R444" s="67">
        <f>_xll.SNL.Clients.Office.Excel.Functions.SPG(R$2, "IQ_BVPS", "FQ0", $A444)</f>
        <v>15.122</v>
      </c>
      <c r="S444" s="67">
        <f>_xll.SNL.Clients.Office.Excel.Functions.SPG(S$2, "IQ_BVPS", "FQ0", $A444)</f>
        <v>15.468</v>
      </c>
      <c r="T444" s="67">
        <f>_xll.SNL.Clients.Office.Excel.Functions.SPG(T$2, "IQ_BVPS", "FQ0", $A444)</f>
        <v>11.14</v>
      </c>
      <c r="U444" s="67">
        <f>_xll.SNL.Clients.Office.Excel.Functions.SPG(U$2, "IQ_BVPS", "FQ0", $A444)</f>
        <v>17.172999999999998</v>
      </c>
      <c r="V444" s="67"/>
      <c r="W444" s="66">
        <f t="shared" si="58"/>
        <v>45484</v>
      </c>
      <c r="X444" s="92">
        <f t="shared" si="59"/>
        <v>1.0867561200450682</v>
      </c>
      <c r="Y444" s="92">
        <f t="shared" si="60"/>
        <v>1.145515444733904</v>
      </c>
      <c r="Z444" s="92">
        <f t="shared" si="61"/>
        <v>1.0580611030286999</v>
      </c>
      <c r="AA444" s="92">
        <f t="shared" si="62"/>
        <v>0.9994828032066202</v>
      </c>
      <c r="AB444" s="92">
        <f t="shared" si="63"/>
        <v>0.98922800718132842</v>
      </c>
      <c r="AC444" s="92">
        <f t="shared" si="64"/>
        <v>1.267105339777558</v>
      </c>
      <c r="AD444" s="92"/>
      <c r="AE444" s="95">
        <f t="shared" si="65"/>
        <v>45484</v>
      </c>
      <c r="AF444" s="93">
        <f>(_xll.SNL.Clients.Office.Excel.Functions.SPG(AF$2, "IQ_Common_div_declared", "FQ0", $A444)*4)/B444</f>
        <v>9.0480678605089543E-2</v>
      </c>
      <c r="AG444" s="93">
        <f>(_xll.SNL.Clients.Office.Excel.Functions.SPG(AG$2, "IQ_Common_div_declared", "FQ0", $A444)*4)/C444</f>
        <v>0.10006497725795971</v>
      </c>
      <c r="AH444" s="93">
        <f>(_xll.SNL.Clients.Office.Excel.Functions.SPG(AH$2, "IQ_Common_div_declared", "FQ0", $A444)*4)/D444</f>
        <v>9.7500000000000003E-2</v>
      </c>
      <c r="AI444" s="93">
        <f>(_xll.SNL.Clients.Office.Excel.Functions.SPG(AI$2, "IQ_Common_div_declared", "FQ0", $A444)*4)/E444</f>
        <v>9.5730918499353168E-2</v>
      </c>
      <c r="AJ444" s="93">
        <f>(_xll.SNL.Clients.Office.Excel.Functions.SPG(AJ$2, "IQ_Common_div_declared", "FQ0", $A444)*4)/F444</f>
        <v>0.12341197822141563</v>
      </c>
      <c r="AK444" s="93">
        <f>(_xll.SNL.Clients.Office.Excel.Functions.SPG(AK$2, "IQ_Common_div_declared", "FQ0", $A444)*4)/G444</f>
        <v>9.9264705882352935E-2</v>
      </c>
    </row>
    <row r="445" spans="1:37" x14ac:dyDescent="0.25">
      <c r="A445" s="66">
        <f t="shared" si="66"/>
        <v>45483</v>
      </c>
      <c r="B445" s="71">
        <v>21.15</v>
      </c>
      <c r="C445" s="71">
        <v>30.8</v>
      </c>
      <c r="D445" s="71">
        <v>15.88</v>
      </c>
      <c r="E445" s="71">
        <v>15.54</v>
      </c>
      <c r="F445" s="71">
        <v>10.93</v>
      </c>
      <c r="G445" s="71">
        <v>21.86</v>
      </c>
      <c r="H445" s="71"/>
      <c r="I445" s="71">
        <v>16.95</v>
      </c>
      <c r="J445" s="72">
        <v>4.6199999999999998E-2</v>
      </c>
      <c r="K445" s="72">
        <v>4.3799999999999999E-2</v>
      </c>
      <c r="L445" s="72">
        <v>3.9016504288343912E-2</v>
      </c>
      <c r="M445" s="72">
        <v>4.6199999999999998E-2</v>
      </c>
      <c r="N445" s="70">
        <f>_xll.SNL.Clients.Office.Excel.Functions.SPG(N$2, "SP_RATE_VALUE", $A445)/100</f>
        <v>4.3799999999999999E-2</v>
      </c>
      <c r="O445" s="72"/>
      <c r="P445" s="67">
        <f>_xll.SNL.Clients.Office.Excel.Functions.SPG(P$2, "IQ_BVPS", "FQ0", $A445)</f>
        <v>19.526</v>
      </c>
      <c r="Q445" s="67">
        <f>_xll.SNL.Clients.Office.Excel.Functions.SPG(Q$2, "IQ_BVPS", "FQ0", $A445)</f>
        <v>26.87</v>
      </c>
      <c r="R445" s="67">
        <f>_xll.SNL.Clients.Office.Excel.Functions.SPG(R$2, "IQ_BVPS", "FQ0", $A445)</f>
        <v>15.122</v>
      </c>
      <c r="S445" s="67">
        <f>_xll.SNL.Clients.Office.Excel.Functions.SPG(S$2, "IQ_BVPS", "FQ0", $A445)</f>
        <v>15.468</v>
      </c>
      <c r="T445" s="67">
        <f>_xll.SNL.Clients.Office.Excel.Functions.SPG(T$2, "IQ_BVPS", "FQ0", $A445)</f>
        <v>11.14</v>
      </c>
      <c r="U445" s="67">
        <f>_xll.SNL.Clients.Office.Excel.Functions.SPG(U$2, "IQ_BVPS", "FQ0", $A445)</f>
        <v>17.172999999999998</v>
      </c>
      <c r="V445" s="67"/>
      <c r="W445" s="66">
        <f t="shared" si="58"/>
        <v>45483</v>
      </c>
      <c r="X445" s="92">
        <f t="shared" si="59"/>
        <v>1.083171156406842</v>
      </c>
      <c r="Y445" s="92">
        <f t="shared" si="60"/>
        <v>1.146259769259397</v>
      </c>
      <c r="Z445" s="92">
        <f t="shared" si="61"/>
        <v>1.0501256447559848</v>
      </c>
      <c r="AA445" s="92">
        <f t="shared" si="62"/>
        <v>1.0046547711404188</v>
      </c>
      <c r="AB445" s="92">
        <f t="shared" si="63"/>
        <v>0.9811490125673249</v>
      </c>
      <c r="AC445" s="92">
        <f t="shared" si="64"/>
        <v>1.2729284341699181</v>
      </c>
      <c r="AD445" s="92"/>
      <c r="AE445" s="95">
        <f t="shared" si="65"/>
        <v>45483</v>
      </c>
      <c r="AF445" s="93">
        <f>(_xll.SNL.Clients.Office.Excel.Functions.SPG(AF$2, "IQ_Common_div_declared", "FQ0", $A445)*4)/B445</f>
        <v>9.0780141843971637E-2</v>
      </c>
      <c r="AG445" s="93">
        <f>(_xll.SNL.Clients.Office.Excel.Functions.SPG(AG$2, "IQ_Common_div_declared", "FQ0", $A445)*4)/C445</f>
        <v>0.1</v>
      </c>
      <c r="AH445" s="93">
        <f>(_xll.SNL.Clients.Office.Excel.Functions.SPG(AH$2, "IQ_Common_div_declared", "FQ0", $A445)*4)/D445</f>
        <v>9.8236775818639793E-2</v>
      </c>
      <c r="AI445" s="93">
        <f>(_xll.SNL.Clients.Office.Excel.Functions.SPG(AI$2, "IQ_Common_div_declared", "FQ0", $A445)*4)/E445</f>
        <v>9.5238095238095247E-2</v>
      </c>
      <c r="AJ445" s="93">
        <f>(_xll.SNL.Clients.Office.Excel.Functions.SPG(AJ$2, "IQ_Common_div_declared", "FQ0", $A445)*4)/F445</f>
        <v>0.12442817932296434</v>
      </c>
      <c r="AK445" s="93">
        <f>(_xll.SNL.Clients.Office.Excel.Functions.SPG(AK$2, "IQ_Common_div_declared", "FQ0", $A445)*4)/G445</f>
        <v>9.8810612991765787E-2</v>
      </c>
    </row>
    <row r="446" spans="1:37" x14ac:dyDescent="0.25">
      <c r="A446" s="66">
        <f t="shared" si="66"/>
        <v>45482</v>
      </c>
      <c r="B446" s="71">
        <v>21.06</v>
      </c>
      <c r="C446" s="71">
        <v>30.74</v>
      </c>
      <c r="D446" s="71">
        <v>15.68</v>
      </c>
      <c r="E446" s="71">
        <v>15.38</v>
      </c>
      <c r="F446" s="71">
        <v>10.84</v>
      </c>
      <c r="G446" s="71">
        <v>21.68</v>
      </c>
      <c r="H446" s="71"/>
      <c r="I446" s="71">
        <v>16.84</v>
      </c>
      <c r="J446" s="72">
        <v>4.6199999999999998E-2</v>
      </c>
      <c r="K446" s="72">
        <v>4.3700000000000003E-2</v>
      </c>
      <c r="L446" s="72">
        <v>3.8717907727965128E-2</v>
      </c>
      <c r="M446" s="72">
        <v>4.6199999999999998E-2</v>
      </c>
      <c r="N446" s="70">
        <f>_xll.SNL.Clients.Office.Excel.Functions.SPG(N$2, "SP_RATE_VALUE", $A446)/100</f>
        <v>4.3700000000000003E-2</v>
      </c>
      <c r="O446" s="72"/>
      <c r="P446" s="67">
        <f>_xll.SNL.Clients.Office.Excel.Functions.SPG(P$2, "IQ_BVPS", "FQ0", $A446)</f>
        <v>19.526</v>
      </c>
      <c r="Q446" s="67">
        <f>_xll.SNL.Clients.Office.Excel.Functions.SPG(Q$2, "IQ_BVPS", "FQ0", $A446)</f>
        <v>26.87</v>
      </c>
      <c r="R446" s="67">
        <f>_xll.SNL.Clients.Office.Excel.Functions.SPG(R$2, "IQ_BVPS", "FQ0", $A446)</f>
        <v>15.122</v>
      </c>
      <c r="S446" s="67">
        <f>_xll.SNL.Clients.Office.Excel.Functions.SPG(S$2, "IQ_BVPS", "FQ0", $A446)</f>
        <v>15.468</v>
      </c>
      <c r="T446" s="67">
        <f>_xll.SNL.Clients.Office.Excel.Functions.SPG(T$2, "IQ_BVPS", "FQ0", $A446)</f>
        <v>11.14</v>
      </c>
      <c r="U446" s="67">
        <f>_xll.SNL.Clients.Office.Excel.Functions.SPG(U$2, "IQ_BVPS", "FQ0", $A446)</f>
        <v>17.172999999999998</v>
      </c>
      <c r="V446" s="67"/>
      <c r="W446" s="66">
        <f t="shared" si="58"/>
        <v>45482</v>
      </c>
      <c r="X446" s="92">
        <f t="shared" si="59"/>
        <v>1.0785619174434087</v>
      </c>
      <c r="Y446" s="92">
        <f t="shared" si="60"/>
        <v>1.1440267956829175</v>
      </c>
      <c r="Z446" s="92">
        <f t="shared" si="61"/>
        <v>1.0368998809681258</v>
      </c>
      <c r="AA446" s="92">
        <f t="shared" si="62"/>
        <v>0.99431083527282138</v>
      </c>
      <c r="AB446" s="92">
        <f t="shared" si="63"/>
        <v>0.97307001795332126</v>
      </c>
      <c r="AC446" s="92">
        <f t="shared" si="64"/>
        <v>1.2624468642636699</v>
      </c>
      <c r="AD446" s="92"/>
      <c r="AE446" s="95">
        <f t="shared" si="65"/>
        <v>45482</v>
      </c>
      <c r="AF446" s="93">
        <f>(_xll.SNL.Clients.Office.Excel.Functions.SPG(AF$2, "IQ_Common_div_declared", "FQ0", $A446)*4)/B446</f>
        <v>9.1168091168091173E-2</v>
      </c>
      <c r="AG446" s="93">
        <f>(_xll.SNL.Clients.Office.Excel.Functions.SPG(AG$2, "IQ_Common_div_declared", "FQ0", $A446)*4)/C446</f>
        <v>0.10019518542615485</v>
      </c>
      <c r="AH446" s="93">
        <f>(_xll.SNL.Clients.Office.Excel.Functions.SPG(AH$2, "IQ_Common_div_declared", "FQ0", $A446)*4)/D446</f>
        <v>9.9489795918367346E-2</v>
      </c>
      <c r="AI446" s="93">
        <f>(_xll.SNL.Clients.Office.Excel.Functions.SPG(AI$2, "IQ_Common_div_declared", "FQ0", $A446)*4)/E446</f>
        <v>9.6228868660598169E-2</v>
      </c>
      <c r="AJ446" s="93">
        <f>(_xll.SNL.Clients.Office.Excel.Functions.SPG(AJ$2, "IQ_Common_div_declared", "FQ0", $A446)*4)/F446</f>
        <v>0.12546125461254615</v>
      </c>
      <c r="AK446" s="93">
        <f>(_xll.SNL.Clients.Office.Excel.Functions.SPG(AK$2, "IQ_Common_div_declared", "FQ0", $A446)*4)/G446</f>
        <v>9.963099630996311E-2</v>
      </c>
    </row>
    <row r="447" spans="1:37" x14ac:dyDescent="0.25">
      <c r="A447" s="66">
        <f t="shared" si="66"/>
        <v>45481</v>
      </c>
      <c r="B447" s="71">
        <v>21.15</v>
      </c>
      <c r="C447" s="71">
        <v>31.59</v>
      </c>
      <c r="D447" s="71">
        <v>15.93</v>
      </c>
      <c r="E447" s="71">
        <v>15.5</v>
      </c>
      <c r="F447" s="71">
        <v>10.92</v>
      </c>
      <c r="G447" s="71">
        <v>21.76</v>
      </c>
      <c r="H447" s="71"/>
      <c r="I447" s="71">
        <v>16.98</v>
      </c>
      <c r="J447" s="72">
        <v>4.6199999999999998E-2</v>
      </c>
      <c r="K447" s="72">
        <v>4.4000000000000004E-2</v>
      </c>
      <c r="L447" s="72">
        <v>3.9613869071127628E-2</v>
      </c>
      <c r="M447" s="72">
        <v>4.6199999999999998E-2</v>
      </c>
      <c r="N447" s="70">
        <f>_xll.SNL.Clients.Office.Excel.Functions.SPG(N$2, "SP_RATE_VALUE", $A447)/100</f>
        <v>4.4000000000000004E-2</v>
      </c>
      <c r="O447" s="72"/>
      <c r="P447" s="67">
        <f>_xll.SNL.Clients.Office.Excel.Functions.SPG(P$2, "IQ_BVPS", "FQ0", $A447)</f>
        <v>19.526</v>
      </c>
      <c r="Q447" s="67">
        <f>_xll.SNL.Clients.Office.Excel.Functions.SPG(Q$2, "IQ_BVPS", "FQ0", $A447)</f>
        <v>26.87</v>
      </c>
      <c r="R447" s="67">
        <f>_xll.SNL.Clients.Office.Excel.Functions.SPG(R$2, "IQ_BVPS", "FQ0", $A447)</f>
        <v>15.122</v>
      </c>
      <c r="S447" s="67">
        <f>_xll.SNL.Clients.Office.Excel.Functions.SPG(S$2, "IQ_BVPS", "FQ0", $A447)</f>
        <v>15.468</v>
      </c>
      <c r="T447" s="67">
        <f>_xll.SNL.Clients.Office.Excel.Functions.SPG(T$2, "IQ_BVPS", "FQ0", $A447)</f>
        <v>11.14</v>
      </c>
      <c r="U447" s="67">
        <f>_xll.SNL.Clients.Office.Excel.Functions.SPG(U$2, "IQ_BVPS", "FQ0", $A447)</f>
        <v>17.172999999999998</v>
      </c>
      <c r="V447" s="67"/>
      <c r="W447" s="66">
        <f t="shared" si="58"/>
        <v>45481</v>
      </c>
      <c r="X447" s="92">
        <f t="shared" si="59"/>
        <v>1.083171156406842</v>
      </c>
      <c r="Y447" s="92">
        <f t="shared" si="60"/>
        <v>1.1756605880163751</v>
      </c>
      <c r="Z447" s="92">
        <f t="shared" si="61"/>
        <v>1.0534320857029493</v>
      </c>
      <c r="AA447" s="92">
        <f t="shared" si="62"/>
        <v>1.0020687871735194</v>
      </c>
      <c r="AB447" s="92">
        <f t="shared" si="63"/>
        <v>0.98025134649910228</v>
      </c>
      <c r="AC447" s="92">
        <f t="shared" si="64"/>
        <v>1.267105339777558</v>
      </c>
      <c r="AD447" s="92"/>
      <c r="AE447" s="95">
        <f t="shared" si="65"/>
        <v>45481</v>
      </c>
      <c r="AF447" s="93">
        <f>(_xll.SNL.Clients.Office.Excel.Functions.SPG(AF$2, "IQ_Common_div_declared", "FQ0", $A447)*4)/B447</f>
        <v>9.0780141843971637E-2</v>
      </c>
      <c r="AG447" s="93">
        <f>(_xll.SNL.Clients.Office.Excel.Functions.SPG(AG$2, "IQ_Common_div_declared", "FQ0", $A447)*4)/C447</f>
        <v>9.7499208610319729E-2</v>
      </c>
      <c r="AH447" s="93">
        <f>(_xll.SNL.Clients.Office.Excel.Functions.SPG(AH$2, "IQ_Common_div_declared", "FQ0", $A447)*4)/D447</f>
        <v>9.7928436911487768E-2</v>
      </c>
      <c r="AI447" s="93">
        <f>(_xll.SNL.Clients.Office.Excel.Functions.SPG(AI$2, "IQ_Common_div_declared", "FQ0", $A447)*4)/E447</f>
        <v>9.5483870967741941E-2</v>
      </c>
      <c r="AJ447" s="93">
        <f>(_xll.SNL.Clients.Office.Excel.Functions.SPG(AJ$2, "IQ_Common_div_declared", "FQ0", $A447)*4)/F447</f>
        <v>0.12454212454212456</v>
      </c>
      <c r="AK447" s="93">
        <f>(_xll.SNL.Clients.Office.Excel.Functions.SPG(AK$2, "IQ_Common_div_declared", "FQ0", $A447)*4)/G447</f>
        <v>9.9264705882352935E-2</v>
      </c>
    </row>
    <row r="448" spans="1:37" x14ac:dyDescent="0.25">
      <c r="A448" s="66">
        <f t="shared" si="66"/>
        <v>45478</v>
      </c>
      <c r="B448" s="71">
        <v>21.1</v>
      </c>
      <c r="C448" s="71">
        <v>31.47</v>
      </c>
      <c r="D448" s="71">
        <v>15.77</v>
      </c>
      <c r="E448" s="71">
        <v>15.6</v>
      </c>
      <c r="F448" s="71">
        <v>10.97</v>
      </c>
      <c r="G448" s="71">
        <v>21.72</v>
      </c>
      <c r="H448" s="71"/>
      <c r="I448" s="71">
        <v>16.97</v>
      </c>
      <c r="J448" s="72">
        <v>4.5999999999999999E-2</v>
      </c>
      <c r="K448" s="72">
        <v>4.3899999999999995E-2</v>
      </c>
      <c r="L448" s="72">
        <v>3.9712639719188925E-2</v>
      </c>
      <c r="M448" s="72">
        <v>4.5999999999999999E-2</v>
      </c>
      <c r="N448" s="70">
        <f>_xll.SNL.Clients.Office.Excel.Functions.SPG(N$2, "SP_RATE_VALUE", $A448)/100</f>
        <v>4.3899999999999995E-2</v>
      </c>
      <c r="O448" s="72"/>
      <c r="P448" s="67">
        <f>_xll.SNL.Clients.Office.Excel.Functions.SPG(P$2, "IQ_BVPS", "FQ0", $A448)</f>
        <v>19.526</v>
      </c>
      <c r="Q448" s="67">
        <f>_xll.SNL.Clients.Office.Excel.Functions.SPG(Q$2, "IQ_BVPS", "FQ0", $A448)</f>
        <v>26.87</v>
      </c>
      <c r="R448" s="67">
        <f>_xll.SNL.Clients.Office.Excel.Functions.SPG(R$2, "IQ_BVPS", "FQ0", $A448)</f>
        <v>15.122</v>
      </c>
      <c r="S448" s="67">
        <f>_xll.SNL.Clients.Office.Excel.Functions.SPG(S$2, "IQ_BVPS", "FQ0", $A448)</f>
        <v>15.468</v>
      </c>
      <c r="T448" s="67">
        <f>_xll.SNL.Clients.Office.Excel.Functions.SPG(T$2, "IQ_BVPS", "FQ0", $A448)</f>
        <v>11.14</v>
      </c>
      <c r="U448" s="67">
        <f>_xll.SNL.Clients.Office.Excel.Functions.SPG(U$2, "IQ_BVPS", "FQ0", $A448)</f>
        <v>17.172999999999998</v>
      </c>
      <c r="V448" s="67"/>
      <c r="W448" s="66">
        <f t="shared" si="58"/>
        <v>45478</v>
      </c>
      <c r="X448" s="92">
        <f t="shared" si="59"/>
        <v>1.0806104680938238</v>
      </c>
      <c r="Y448" s="92">
        <f t="shared" si="60"/>
        <v>1.1711946408634164</v>
      </c>
      <c r="Z448" s="92">
        <f t="shared" si="61"/>
        <v>1.0428514746726623</v>
      </c>
      <c r="AA448" s="92">
        <f t="shared" si="62"/>
        <v>1.008533747090768</v>
      </c>
      <c r="AB448" s="92">
        <f t="shared" si="63"/>
        <v>0.98473967684021546</v>
      </c>
      <c r="AC448" s="92">
        <f t="shared" si="64"/>
        <v>1.2647761020206139</v>
      </c>
      <c r="AD448" s="92"/>
      <c r="AE448" s="95">
        <f t="shared" si="65"/>
        <v>45478</v>
      </c>
      <c r="AF448" s="93">
        <f>(_xll.SNL.Clients.Office.Excel.Functions.SPG(AF$2, "IQ_Common_div_declared", "FQ0", $A448)*4)/B448</f>
        <v>9.0995260663507105E-2</v>
      </c>
      <c r="AG448" s="93">
        <f>(_xll.SNL.Clients.Office.Excel.Functions.SPG(AG$2, "IQ_Common_div_declared", "FQ0", $A448)*4)/C448</f>
        <v>9.7870988242770893E-2</v>
      </c>
      <c r="AH448" s="93">
        <f>(_xll.SNL.Clients.Office.Excel.Functions.SPG(AH$2, "IQ_Common_div_declared", "FQ0", $A448)*4)/D448</f>
        <v>9.892200380469246E-2</v>
      </c>
      <c r="AI448" s="93">
        <f>(_xll.SNL.Clients.Office.Excel.Functions.SPG(AI$2, "IQ_Common_div_declared", "FQ0", $A448)*4)/E448</f>
        <v>9.4871794871794868E-2</v>
      </c>
      <c r="AJ448" s="93">
        <f>(_xll.SNL.Clients.Office.Excel.Functions.SPG(AJ$2, "IQ_Common_div_declared", "FQ0", $A448)*4)/F448</f>
        <v>0.12397447584320875</v>
      </c>
      <c r="AK448" s="93">
        <f>(_xll.SNL.Clients.Office.Excel.Functions.SPG(AK$2, "IQ_Common_div_declared", "FQ0", $A448)*4)/G448</f>
        <v>9.9447513812154706E-2</v>
      </c>
    </row>
    <row r="449" spans="1:37" x14ac:dyDescent="0.25">
      <c r="A449" s="66">
        <f t="shared" si="66"/>
        <v>45477</v>
      </c>
      <c r="B449" s="71">
        <v>20.96</v>
      </c>
      <c r="C449" s="71">
        <v>31.13</v>
      </c>
      <c r="D449" s="71">
        <v>15.87</v>
      </c>
      <c r="E449" s="71">
        <v>15.55</v>
      </c>
      <c r="F449" s="71">
        <v>10.92</v>
      </c>
      <c r="G449" s="71">
        <v>21.74</v>
      </c>
      <c r="H449" s="71"/>
      <c r="I449" s="71">
        <v>16.91</v>
      </c>
      <c r="J449" s="72">
        <v>4.7100000000000003E-2</v>
      </c>
      <c r="K449" s="72">
        <v>4.4800000000000006E-2</v>
      </c>
      <c r="L449" s="72">
        <v>4.0215145048503764E-2</v>
      </c>
      <c r="M449" s="72">
        <v>4.7100000000000003E-2</v>
      </c>
      <c r="N449" s="70">
        <f>_xll.SNL.Clients.Office.Excel.Functions.SPG(N$2, "SP_RATE_VALUE", $A449)/100</f>
        <v>4.4800000000000006E-2</v>
      </c>
      <c r="O449" s="72"/>
      <c r="P449" s="67">
        <f>_xll.SNL.Clients.Office.Excel.Functions.SPG(P$2, "IQ_BVPS", "FQ0", $A449)</f>
        <v>19.526</v>
      </c>
      <c r="Q449" s="67">
        <f>_xll.SNL.Clients.Office.Excel.Functions.SPG(Q$2, "IQ_BVPS", "FQ0", $A449)</f>
        <v>26.87</v>
      </c>
      <c r="R449" s="67">
        <f>_xll.SNL.Clients.Office.Excel.Functions.SPG(R$2, "IQ_BVPS", "FQ0", $A449)</f>
        <v>15.122</v>
      </c>
      <c r="S449" s="67">
        <f>_xll.SNL.Clients.Office.Excel.Functions.SPG(S$2, "IQ_BVPS", "FQ0", $A449)</f>
        <v>15.468</v>
      </c>
      <c r="T449" s="67">
        <f>_xll.SNL.Clients.Office.Excel.Functions.SPG(T$2, "IQ_BVPS", "FQ0", $A449)</f>
        <v>11.14</v>
      </c>
      <c r="U449" s="67">
        <f>_xll.SNL.Clients.Office.Excel.Functions.SPG(U$2, "IQ_BVPS", "FQ0", $A449)</f>
        <v>17.172999999999998</v>
      </c>
      <c r="V449" s="67"/>
      <c r="W449" s="66">
        <f t="shared" si="58"/>
        <v>45477</v>
      </c>
      <c r="X449" s="92">
        <f t="shared" si="59"/>
        <v>1.0734405408173717</v>
      </c>
      <c r="Y449" s="92">
        <f t="shared" si="60"/>
        <v>1.1585411239300334</v>
      </c>
      <c r="Z449" s="92">
        <f t="shared" si="61"/>
        <v>1.0494643565665918</v>
      </c>
      <c r="AA449" s="92">
        <f t="shared" si="62"/>
        <v>1.0053012671321437</v>
      </c>
      <c r="AB449" s="92">
        <f t="shared" si="63"/>
        <v>0.98025134649910228</v>
      </c>
      <c r="AC449" s="92">
        <f t="shared" si="64"/>
        <v>1.2659407208990858</v>
      </c>
      <c r="AD449" s="92"/>
      <c r="AE449" s="95">
        <f t="shared" si="65"/>
        <v>45477</v>
      </c>
      <c r="AF449" s="93">
        <f>(_xll.SNL.Clients.Office.Excel.Functions.SPG(AF$2, "IQ_Common_div_declared", "FQ0", $A449)*4)/B449</f>
        <v>9.160305343511449E-2</v>
      </c>
      <c r="AG449" s="93">
        <f>(_xll.SNL.Clients.Office.Excel.Functions.SPG(AG$2, "IQ_Common_div_declared", "FQ0", $A449)*4)/C449</f>
        <v>9.8939929328621917E-2</v>
      </c>
      <c r="AH449" s="93">
        <f>(_xll.SNL.Clients.Office.Excel.Functions.SPG(AH$2, "IQ_Common_div_declared", "FQ0", $A449)*4)/D449</f>
        <v>9.8298676748582239E-2</v>
      </c>
      <c r="AI449" s="93">
        <f>(_xll.SNL.Clients.Office.Excel.Functions.SPG(AI$2, "IQ_Common_div_declared", "FQ0", $A449)*4)/E449</f>
        <v>9.5176848874598069E-2</v>
      </c>
      <c r="AJ449" s="93">
        <f>(_xll.SNL.Clients.Office.Excel.Functions.SPG(AJ$2, "IQ_Common_div_declared", "FQ0", $A449)*4)/F449</f>
        <v>0.12454212454212456</v>
      </c>
      <c r="AK449" s="93">
        <f>(_xll.SNL.Clients.Office.Excel.Functions.SPG(AK$2, "IQ_Common_div_declared", "FQ0", $A449)*4)/G449</f>
        <v>9.9356025758969652E-2</v>
      </c>
    </row>
    <row r="450" spans="1:37" x14ac:dyDescent="0.25">
      <c r="A450" s="66">
        <f t="shared" si="66"/>
        <v>45476</v>
      </c>
      <c r="B450" s="71">
        <v>20.96</v>
      </c>
      <c r="C450" s="71">
        <v>31.13</v>
      </c>
      <c r="D450" s="71">
        <v>15.87</v>
      </c>
      <c r="E450" s="71">
        <v>15.55</v>
      </c>
      <c r="F450" s="71">
        <v>10.92</v>
      </c>
      <c r="G450" s="71">
        <v>21.74</v>
      </c>
      <c r="H450" s="71"/>
      <c r="I450" s="71">
        <v>16.91</v>
      </c>
      <c r="J450" s="72">
        <v>4.7100000000000003E-2</v>
      </c>
      <c r="K450" s="72">
        <v>4.4800000000000006E-2</v>
      </c>
      <c r="L450" s="72">
        <v>4.0215145048503764E-2</v>
      </c>
      <c r="M450" s="72">
        <v>4.7100000000000003E-2</v>
      </c>
      <c r="N450" s="70">
        <f>_xll.SNL.Clients.Office.Excel.Functions.SPG(N$2, "SP_RATE_VALUE", $A450)/100</f>
        <v>4.4800000000000006E-2</v>
      </c>
      <c r="O450" s="72"/>
      <c r="P450" s="67">
        <f>_xll.SNL.Clients.Office.Excel.Functions.SPG(P$2, "IQ_BVPS", "FQ0", $A450)</f>
        <v>19.526</v>
      </c>
      <c r="Q450" s="67">
        <f>_xll.SNL.Clients.Office.Excel.Functions.SPG(Q$2, "IQ_BVPS", "FQ0", $A450)</f>
        <v>26.87</v>
      </c>
      <c r="R450" s="67">
        <f>_xll.SNL.Clients.Office.Excel.Functions.SPG(R$2, "IQ_BVPS", "FQ0", $A450)</f>
        <v>15.122</v>
      </c>
      <c r="S450" s="67">
        <f>_xll.SNL.Clients.Office.Excel.Functions.SPG(S$2, "IQ_BVPS", "FQ0", $A450)</f>
        <v>15.468</v>
      </c>
      <c r="T450" s="67">
        <f>_xll.SNL.Clients.Office.Excel.Functions.SPG(T$2, "IQ_BVPS", "FQ0", $A450)</f>
        <v>11.14</v>
      </c>
      <c r="U450" s="67">
        <f>_xll.SNL.Clients.Office.Excel.Functions.SPG(U$2, "IQ_BVPS", "FQ0", $A450)</f>
        <v>17.172999999999998</v>
      </c>
      <c r="V450" s="67"/>
      <c r="W450" s="66">
        <f t="shared" si="58"/>
        <v>45476</v>
      </c>
      <c r="X450" s="92">
        <f t="shared" si="59"/>
        <v>1.0734405408173717</v>
      </c>
      <c r="Y450" s="92">
        <f t="shared" si="60"/>
        <v>1.1585411239300334</v>
      </c>
      <c r="Z450" s="92">
        <f t="shared" si="61"/>
        <v>1.0494643565665918</v>
      </c>
      <c r="AA450" s="92">
        <f t="shared" si="62"/>
        <v>1.0053012671321437</v>
      </c>
      <c r="AB450" s="92">
        <f t="shared" si="63"/>
        <v>0.98025134649910228</v>
      </c>
      <c r="AC450" s="92">
        <f t="shared" si="64"/>
        <v>1.2659407208990858</v>
      </c>
      <c r="AD450" s="92"/>
      <c r="AE450" s="95">
        <f t="shared" si="65"/>
        <v>45476</v>
      </c>
      <c r="AF450" s="93">
        <f>(_xll.SNL.Clients.Office.Excel.Functions.SPG(AF$2, "IQ_Common_div_declared", "FQ0", $A450)*4)/B450</f>
        <v>9.160305343511449E-2</v>
      </c>
      <c r="AG450" s="93">
        <f>(_xll.SNL.Clients.Office.Excel.Functions.SPG(AG$2, "IQ_Common_div_declared", "FQ0", $A450)*4)/C450</f>
        <v>9.8939929328621917E-2</v>
      </c>
      <c r="AH450" s="93">
        <f>(_xll.SNL.Clients.Office.Excel.Functions.SPG(AH$2, "IQ_Common_div_declared", "FQ0", $A450)*4)/D450</f>
        <v>9.8298676748582239E-2</v>
      </c>
      <c r="AI450" s="93">
        <f>(_xll.SNL.Clients.Office.Excel.Functions.SPG(AI$2, "IQ_Common_div_declared", "FQ0", $A450)*4)/E450</f>
        <v>9.5176848874598069E-2</v>
      </c>
      <c r="AJ450" s="93">
        <f>(_xll.SNL.Clients.Office.Excel.Functions.SPG(AJ$2, "IQ_Common_div_declared", "FQ0", $A450)*4)/F450</f>
        <v>0.12454212454212456</v>
      </c>
      <c r="AK450" s="93">
        <f>(_xll.SNL.Clients.Office.Excel.Functions.SPG(AK$2, "IQ_Common_div_declared", "FQ0", $A450)*4)/G450</f>
        <v>9.9356025758969652E-2</v>
      </c>
    </row>
    <row r="451" spans="1:37" x14ac:dyDescent="0.25">
      <c r="A451" s="66">
        <f t="shared" si="66"/>
        <v>45475</v>
      </c>
      <c r="B451" s="71">
        <v>20.88</v>
      </c>
      <c r="C451" s="71">
        <v>31.15</v>
      </c>
      <c r="D451" s="71">
        <v>15.72</v>
      </c>
      <c r="E451" s="71">
        <v>15.58</v>
      </c>
      <c r="F451" s="71">
        <v>10.96</v>
      </c>
      <c r="G451" s="71">
        <v>21.76</v>
      </c>
      <c r="H451" s="71"/>
      <c r="I451" s="71">
        <v>16.78</v>
      </c>
      <c r="J451" s="72">
        <v>4.7400000000000005E-2</v>
      </c>
      <c r="K451" s="72">
        <v>4.5400000000000003E-2</v>
      </c>
      <c r="L451" s="72">
        <v>4.1411449648691478E-2</v>
      </c>
      <c r="M451" s="72">
        <v>4.7400000000000005E-2</v>
      </c>
      <c r="N451" s="70">
        <f>_xll.SNL.Clients.Office.Excel.Functions.SPG(N$2, "SP_RATE_VALUE", $A451)/100</f>
        <v>4.5400000000000003E-2</v>
      </c>
      <c r="O451" s="72"/>
      <c r="P451" s="67">
        <f>_xll.SNL.Clients.Office.Excel.Functions.SPG(P$2, "IQ_BVPS", "FQ0", $A451)</f>
        <v>19.526</v>
      </c>
      <c r="Q451" s="67">
        <f>_xll.SNL.Clients.Office.Excel.Functions.SPG(Q$2, "IQ_BVPS", "FQ0", $A451)</f>
        <v>26.87</v>
      </c>
      <c r="R451" s="67">
        <f>_xll.SNL.Clients.Office.Excel.Functions.SPG(R$2, "IQ_BVPS", "FQ0", $A451)</f>
        <v>15.122</v>
      </c>
      <c r="S451" s="67">
        <f>_xll.SNL.Clients.Office.Excel.Functions.SPG(S$2, "IQ_BVPS", "FQ0", $A451)</f>
        <v>15.468</v>
      </c>
      <c r="T451" s="67">
        <f>_xll.SNL.Clients.Office.Excel.Functions.SPG(T$2, "IQ_BVPS", "FQ0", $A451)</f>
        <v>11.14</v>
      </c>
      <c r="U451" s="67">
        <f>_xll.SNL.Clients.Office.Excel.Functions.SPG(U$2, "IQ_BVPS", "FQ0", $A451)</f>
        <v>17.172999999999998</v>
      </c>
      <c r="V451" s="67"/>
      <c r="W451" s="66">
        <f t="shared" si="58"/>
        <v>45475</v>
      </c>
      <c r="X451" s="92">
        <f t="shared" si="59"/>
        <v>1.069343439516542</v>
      </c>
      <c r="Y451" s="92">
        <f t="shared" si="60"/>
        <v>1.1592854484555266</v>
      </c>
      <c r="Z451" s="92">
        <f t="shared" si="61"/>
        <v>1.0395450337256977</v>
      </c>
      <c r="AA451" s="92">
        <f t="shared" si="62"/>
        <v>1.0072407551073184</v>
      </c>
      <c r="AB451" s="92">
        <f t="shared" si="63"/>
        <v>0.98384201077199285</v>
      </c>
      <c r="AC451" s="92">
        <f t="shared" si="64"/>
        <v>1.267105339777558</v>
      </c>
      <c r="AD451" s="92"/>
      <c r="AE451" s="95">
        <f t="shared" si="65"/>
        <v>45475</v>
      </c>
      <c r="AF451" s="93">
        <f>(_xll.SNL.Clients.Office.Excel.Functions.SPG(AF$2, "IQ_Common_div_declared", "FQ0", $A451)*4)/B451</f>
        <v>9.1954022988505746E-2</v>
      </c>
      <c r="AG451" s="93">
        <f>(_xll.SNL.Clients.Office.Excel.Functions.SPG(AG$2, "IQ_Common_div_declared", "FQ0", $A451)*4)/C451</f>
        <v>9.8876404494382023E-2</v>
      </c>
      <c r="AH451" s="93">
        <f>(_xll.SNL.Clients.Office.Excel.Functions.SPG(AH$2, "IQ_Common_div_declared", "FQ0", $A451)*4)/D451</f>
        <v>9.9236641221374045E-2</v>
      </c>
      <c r="AI451" s="93">
        <f>(_xll.SNL.Clients.Office.Excel.Functions.SPG(AI$2, "IQ_Common_div_declared", "FQ0", $A451)*4)/E451</f>
        <v>9.4993581514762518E-2</v>
      </c>
      <c r="AJ451" s="93">
        <f>(_xll.SNL.Clients.Office.Excel.Functions.SPG(AJ$2, "IQ_Common_div_declared", "FQ0", $A451)*4)/F451</f>
        <v>0.12408759124087591</v>
      </c>
      <c r="AK451" s="93">
        <f>(_xll.SNL.Clients.Office.Excel.Functions.SPG(AK$2, "IQ_Common_div_declared", "FQ0", $A451)*4)/G451</f>
        <v>9.9264705882352935E-2</v>
      </c>
    </row>
    <row r="452" spans="1:37" x14ac:dyDescent="0.25">
      <c r="A452" s="66">
        <f t="shared" si="66"/>
        <v>45474</v>
      </c>
      <c r="B452" s="71">
        <v>20.71</v>
      </c>
      <c r="C452" s="71">
        <v>30.52</v>
      </c>
      <c r="D452" s="71">
        <v>15.62</v>
      </c>
      <c r="E452" s="71">
        <v>15.39</v>
      </c>
      <c r="F452" s="71">
        <v>10.85</v>
      </c>
      <c r="G452" s="71">
        <v>21.4</v>
      </c>
      <c r="H452" s="71"/>
      <c r="I452" s="71">
        <v>16.62</v>
      </c>
      <c r="J452" s="72">
        <v>4.7699999999999992E-2</v>
      </c>
      <c r="K452" s="72">
        <v>4.58E-2</v>
      </c>
      <c r="L452" s="72">
        <v>4.2010330679849606E-2</v>
      </c>
      <c r="M452" s="72">
        <v>4.7699999999999992E-2</v>
      </c>
      <c r="N452" s="70">
        <f>_xll.SNL.Clients.Office.Excel.Functions.SPG(N$2, "SP_RATE_VALUE", $A452)/100</f>
        <v>4.58E-2</v>
      </c>
      <c r="O452" s="72"/>
      <c r="P452" s="67">
        <f>_xll.SNL.Clients.Office.Excel.Functions.SPG(P$2, "IQ_BVPS", "FQ0", $A452)</f>
        <v>19.526</v>
      </c>
      <c r="Q452" s="67">
        <f>_xll.SNL.Clients.Office.Excel.Functions.SPG(Q$2, "IQ_BVPS", "FQ0", $A452)</f>
        <v>26.87</v>
      </c>
      <c r="R452" s="67">
        <f>_xll.SNL.Clients.Office.Excel.Functions.SPG(R$2, "IQ_BVPS", "FQ0", $A452)</f>
        <v>15.122</v>
      </c>
      <c r="S452" s="67">
        <f>_xll.SNL.Clients.Office.Excel.Functions.SPG(S$2, "IQ_BVPS", "FQ0", $A452)</f>
        <v>15.468</v>
      </c>
      <c r="T452" s="67">
        <f>_xll.SNL.Clients.Office.Excel.Functions.SPG(T$2, "IQ_BVPS", "FQ0", $A452)</f>
        <v>11.14</v>
      </c>
      <c r="U452" s="67">
        <f>_xll.SNL.Clients.Office.Excel.Functions.SPG(U$2, "IQ_BVPS", "FQ0", $A452)</f>
        <v>17.172999999999998</v>
      </c>
      <c r="V452" s="67"/>
      <c r="W452" s="66">
        <f t="shared" ref="W452:W515" si="67">A452</f>
        <v>45474</v>
      </c>
      <c r="X452" s="92">
        <f t="shared" ref="X452:X515" si="68">B452/P452</f>
        <v>1.0606370992522791</v>
      </c>
      <c r="Y452" s="92">
        <f t="shared" ref="Y452:Y515" si="69">C452/Q452</f>
        <v>1.1358392259024934</v>
      </c>
      <c r="Z452" s="92">
        <f t="shared" ref="Z452:Z515" si="70">D452/R452</f>
        <v>1.0329321518317682</v>
      </c>
      <c r="AA452" s="92">
        <f t="shared" ref="AA452:AA515" si="71">E452/S452</f>
        <v>0.99495733126454622</v>
      </c>
      <c r="AB452" s="92">
        <f t="shared" ref="AB452:AB515" si="72">F452/T452</f>
        <v>0.97396768402154388</v>
      </c>
      <c r="AC452" s="92">
        <f t="shared" ref="AC452:AC515" si="73">G452/U452</f>
        <v>1.2461421999650615</v>
      </c>
      <c r="AD452" s="92"/>
      <c r="AE452" s="95">
        <f t="shared" ref="AE452:AE515" si="74">A452</f>
        <v>45474</v>
      </c>
      <c r="AF452" s="93">
        <f>(_xll.SNL.Clients.Office.Excel.Functions.SPG(AF$2, "IQ_Common_div_declared", "FQ0", $A452)*4)/B452</f>
        <v>9.2708836310960885E-2</v>
      </c>
      <c r="AG452" s="93">
        <f>(_xll.SNL.Clients.Office.Excel.Functions.SPG(AG$2, "IQ_Common_div_declared", "FQ0", $A452)*4)/C452</f>
        <v>0.10091743119266056</v>
      </c>
      <c r="AH452" s="93">
        <f>(_xll.SNL.Clients.Office.Excel.Functions.SPG(AH$2, "IQ_Common_div_declared", "FQ0", $A452)*4)/D452</f>
        <v>9.9871959026888613E-2</v>
      </c>
      <c r="AI452" s="93">
        <f>(_xll.SNL.Clients.Office.Excel.Functions.SPG(AI$2, "IQ_Common_div_declared", "FQ0", $A452)*4)/E452</f>
        <v>9.6166341780376863E-2</v>
      </c>
      <c r="AJ452" s="93">
        <f>(_xll.SNL.Clients.Office.Excel.Functions.SPG(AJ$2, "IQ_Common_div_declared", "FQ0", $A452)*4)/F452</f>
        <v>0.12534562211981568</v>
      </c>
      <c r="AK452" s="93">
        <f>(_xll.SNL.Clients.Office.Excel.Functions.SPG(AK$2, "IQ_Common_div_declared", "FQ0", $A452)*4)/G452</f>
        <v>0.10093457943925235</v>
      </c>
    </row>
    <row r="453" spans="1:37" x14ac:dyDescent="0.25">
      <c r="A453" s="66">
        <f t="shared" ref="A453:A516" si="75">WORKDAY(A452, -1)</f>
        <v>45471</v>
      </c>
      <c r="B453" s="71">
        <v>20.84</v>
      </c>
      <c r="C453" s="71">
        <v>30.62</v>
      </c>
      <c r="D453" s="71">
        <v>15.71</v>
      </c>
      <c r="E453" s="71">
        <v>15.36</v>
      </c>
      <c r="F453" s="71">
        <v>10.8</v>
      </c>
      <c r="G453" s="71">
        <v>21.35</v>
      </c>
      <c r="H453" s="71"/>
      <c r="I453" s="71">
        <v>17.11</v>
      </c>
      <c r="J453" s="72">
        <v>4.7100000000000003E-2</v>
      </c>
      <c r="K453" s="72">
        <v>4.5199999999999997E-2</v>
      </c>
      <c r="L453" s="72">
        <v>4.1410336595862018E-2</v>
      </c>
      <c r="M453" s="72">
        <v>4.7100000000000003E-2</v>
      </c>
      <c r="N453" s="70">
        <f>_xll.SNL.Clients.Office.Excel.Functions.SPG(N$2, "SP_RATE_VALUE", $A453)/100</f>
        <v>4.5199999999999997E-2</v>
      </c>
      <c r="O453" s="72"/>
      <c r="P453" s="67">
        <f>_xll.SNL.Clients.Office.Excel.Functions.SPG(P$2, "IQ_BVPS", "FQ0", $A453)</f>
        <v>19.526</v>
      </c>
      <c r="Q453" s="67">
        <f>_xll.SNL.Clients.Office.Excel.Functions.SPG(Q$2, "IQ_BVPS", "FQ0", $A453)</f>
        <v>26.87</v>
      </c>
      <c r="R453" s="67">
        <f>_xll.SNL.Clients.Office.Excel.Functions.SPG(R$2, "IQ_BVPS", "FQ0", $A453)</f>
        <v>15.122</v>
      </c>
      <c r="S453" s="67">
        <f>_xll.SNL.Clients.Office.Excel.Functions.SPG(S$2, "IQ_BVPS", "FQ0", $A453)</f>
        <v>15.468</v>
      </c>
      <c r="T453" s="67">
        <f>_xll.SNL.Clients.Office.Excel.Functions.SPG(T$2, "IQ_BVPS", "FQ0", $A453)</f>
        <v>11.14</v>
      </c>
      <c r="U453" s="67">
        <f>_xll.SNL.Clients.Office.Excel.Functions.SPG(U$2, "IQ_BVPS", "FQ0", $A453)</f>
        <v>17.172999999999998</v>
      </c>
      <c r="V453" s="67"/>
      <c r="W453" s="66">
        <f t="shared" si="67"/>
        <v>45471</v>
      </c>
      <c r="X453" s="92">
        <f t="shared" si="68"/>
        <v>1.0672948888661271</v>
      </c>
      <c r="Y453" s="92">
        <f t="shared" si="69"/>
        <v>1.1395608485299591</v>
      </c>
      <c r="Z453" s="92">
        <f t="shared" si="70"/>
        <v>1.0388837455363047</v>
      </c>
      <c r="AA453" s="92">
        <f t="shared" si="71"/>
        <v>0.99301784328937159</v>
      </c>
      <c r="AB453" s="92">
        <f t="shared" si="72"/>
        <v>0.96947935368043092</v>
      </c>
      <c r="AC453" s="92">
        <f t="shared" si="73"/>
        <v>1.2432306527688817</v>
      </c>
      <c r="AD453" s="92"/>
      <c r="AE453" s="95">
        <f t="shared" si="74"/>
        <v>45471</v>
      </c>
      <c r="AF453" s="93">
        <f>(_xll.SNL.Clients.Office.Excel.Functions.SPG(AF$2, "IQ_Common_div_declared", "FQ0", $A453)*4)/B453</f>
        <v>9.2130518234165071E-2</v>
      </c>
      <c r="AG453" s="93">
        <f>(_xll.SNL.Clients.Office.Excel.Functions.SPG(AG$2, "IQ_Common_div_declared", "FQ0", $A453)*4)/C453</f>
        <v>0.10058785107772697</v>
      </c>
      <c r="AH453" s="93">
        <f>(_xll.SNL.Clients.Office.Excel.Functions.SPG(AH$2, "IQ_Common_div_declared", "FQ0", $A453)*4)/D453</f>
        <v>9.9299809038828776E-2</v>
      </c>
      <c r="AI453" s="93">
        <f>(_xll.SNL.Clients.Office.Excel.Functions.SPG(AI$2, "IQ_Common_div_declared", "FQ0", $A453)*4)/E453</f>
        <v>9.6354166666666671E-2</v>
      </c>
      <c r="AJ453" s="93">
        <f>(_xll.SNL.Clients.Office.Excel.Functions.SPG(AJ$2, "IQ_Common_div_declared", "FQ0", $A453)*4)/F453</f>
        <v>0.12592592592592591</v>
      </c>
      <c r="AK453" s="93">
        <f>(_xll.SNL.Clients.Office.Excel.Functions.SPG(AK$2, "IQ_Common_div_declared", "FQ0", $A453)*4)/G453</f>
        <v>0.10117096018735364</v>
      </c>
    </row>
    <row r="454" spans="1:37" x14ac:dyDescent="0.25">
      <c r="A454" s="66">
        <f t="shared" si="75"/>
        <v>45470</v>
      </c>
      <c r="B454" s="71">
        <v>20.8</v>
      </c>
      <c r="C454" s="71">
        <v>31.83</v>
      </c>
      <c r="D454" s="71">
        <v>15.78</v>
      </c>
      <c r="E454" s="71">
        <v>15.58</v>
      </c>
      <c r="F454" s="71">
        <v>10.84</v>
      </c>
      <c r="G454" s="71">
        <v>21.35</v>
      </c>
      <c r="H454" s="71"/>
      <c r="I454" s="71">
        <v>17.14</v>
      </c>
      <c r="J454" s="72">
        <v>4.7E-2</v>
      </c>
      <c r="K454" s="72">
        <v>4.4900000000000002E-2</v>
      </c>
      <c r="L454" s="72">
        <v>4.0712627654945432E-2</v>
      </c>
      <c r="M454" s="72">
        <v>4.7E-2</v>
      </c>
      <c r="N454" s="70">
        <f>_xll.SNL.Clients.Office.Excel.Functions.SPG(N$2, "SP_RATE_VALUE", $A454)/100</f>
        <v>4.4900000000000002E-2</v>
      </c>
      <c r="O454" s="72"/>
      <c r="P454" s="67">
        <f>_xll.SNL.Clients.Office.Excel.Functions.SPG(P$2, "IQ_BVPS", "FQ0", $A454)</f>
        <v>19.526</v>
      </c>
      <c r="Q454" s="67">
        <f>_xll.SNL.Clients.Office.Excel.Functions.SPG(Q$2, "IQ_BVPS", "FQ0", $A454)</f>
        <v>26.87</v>
      </c>
      <c r="R454" s="67">
        <f>_xll.SNL.Clients.Office.Excel.Functions.SPG(R$2, "IQ_BVPS", "FQ0", $A454)</f>
        <v>15.122</v>
      </c>
      <c r="S454" s="67">
        <f>_xll.SNL.Clients.Office.Excel.Functions.SPG(S$2, "IQ_BVPS", "FQ0", $A454)</f>
        <v>15.468</v>
      </c>
      <c r="T454" s="67">
        <f>_xll.SNL.Clients.Office.Excel.Functions.SPG(T$2, "IQ_BVPS", "FQ0", $A454)</f>
        <v>11.14</v>
      </c>
      <c r="U454" s="67">
        <f>_xll.SNL.Clients.Office.Excel.Functions.SPG(U$2, "IQ_BVPS", "FQ0", $A454)</f>
        <v>17.172999999999998</v>
      </c>
      <c r="V454" s="67"/>
      <c r="W454" s="66">
        <f t="shared" si="67"/>
        <v>45470</v>
      </c>
      <c r="X454" s="92">
        <f t="shared" si="68"/>
        <v>1.0652463382157125</v>
      </c>
      <c r="Y454" s="92">
        <f t="shared" si="69"/>
        <v>1.1845924823222924</v>
      </c>
      <c r="Z454" s="92">
        <f t="shared" si="70"/>
        <v>1.0435127628620553</v>
      </c>
      <c r="AA454" s="92">
        <f t="shared" si="71"/>
        <v>1.0072407551073184</v>
      </c>
      <c r="AB454" s="92">
        <f t="shared" si="72"/>
        <v>0.97307001795332126</v>
      </c>
      <c r="AC454" s="92">
        <f t="shared" si="73"/>
        <v>1.2432306527688817</v>
      </c>
      <c r="AD454" s="92"/>
      <c r="AE454" s="95">
        <f t="shared" si="74"/>
        <v>45470</v>
      </c>
      <c r="AF454" s="93">
        <f>(_xll.SNL.Clients.Office.Excel.Functions.SPG(AF$2, "IQ_Common_div_declared", "FQ0", $A454)*4)/B454</f>
        <v>9.2307692307692299E-2</v>
      </c>
      <c r="AG454" s="93">
        <f>(_xll.SNL.Clients.Office.Excel.Functions.SPG(AG$2, "IQ_Common_div_declared", "FQ0", $A454)*4)/C454</f>
        <v>9.6764059063776317E-2</v>
      </c>
      <c r="AH454" s="93">
        <f>(_xll.SNL.Clients.Office.Excel.Functions.SPG(AH$2, "IQ_Common_div_declared", "FQ0", $A454)*4)/D454</f>
        <v>9.8859315589353625E-2</v>
      </c>
      <c r="AI454" s="93">
        <f>(_xll.SNL.Clients.Office.Excel.Functions.SPG(AI$2, "IQ_Common_div_declared", "FQ0", $A454)*4)/E454</f>
        <v>9.4993581514762518E-2</v>
      </c>
      <c r="AJ454" s="93">
        <f>(_xll.SNL.Clients.Office.Excel.Functions.SPG(AJ$2, "IQ_Common_div_declared", "FQ0", $A454)*4)/F454</f>
        <v>0.12546125461254615</v>
      </c>
      <c r="AK454" s="93">
        <f>(_xll.SNL.Clients.Office.Excel.Functions.SPG(AK$2, "IQ_Common_div_declared", "FQ0", $A454)*4)/G454</f>
        <v>0.10117096018735364</v>
      </c>
    </row>
    <row r="455" spans="1:37" x14ac:dyDescent="0.25">
      <c r="A455" s="66">
        <f t="shared" si="75"/>
        <v>45469</v>
      </c>
      <c r="B455" s="71">
        <v>20.57</v>
      </c>
      <c r="C455" s="71">
        <v>31.73</v>
      </c>
      <c r="D455" s="71">
        <v>15.5</v>
      </c>
      <c r="E455" s="71">
        <v>15.69</v>
      </c>
      <c r="F455" s="71">
        <v>10.58</v>
      </c>
      <c r="G455" s="71">
        <v>21.17</v>
      </c>
      <c r="H455" s="71"/>
      <c r="I455" s="71">
        <v>17.03</v>
      </c>
      <c r="J455" s="72">
        <v>4.7100000000000003E-2</v>
      </c>
      <c r="K455" s="72">
        <v>4.53E-2</v>
      </c>
      <c r="L455" s="72">
        <v>4.1709277461876804E-2</v>
      </c>
      <c r="M455" s="72">
        <v>4.7100000000000003E-2</v>
      </c>
      <c r="N455" s="70">
        <f>_xll.SNL.Clients.Office.Excel.Functions.SPG(N$2, "SP_RATE_VALUE", $A455)/100</f>
        <v>4.53E-2</v>
      </c>
      <c r="O455" s="72"/>
      <c r="P455" s="67">
        <f>_xll.SNL.Clients.Office.Excel.Functions.SPG(P$2, "IQ_BVPS", "FQ0", $A455)</f>
        <v>19.526</v>
      </c>
      <c r="Q455" s="67">
        <f>_xll.SNL.Clients.Office.Excel.Functions.SPG(Q$2, "IQ_BVPS", "FQ0", $A455)</f>
        <v>26.87</v>
      </c>
      <c r="R455" s="67">
        <f>_xll.SNL.Clients.Office.Excel.Functions.SPG(R$2, "IQ_BVPS", "FQ0", $A455)</f>
        <v>15.122</v>
      </c>
      <c r="S455" s="67">
        <f>_xll.SNL.Clients.Office.Excel.Functions.SPG(S$2, "IQ_BVPS", "FQ0", $A455)</f>
        <v>15.468</v>
      </c>
      <c r="T455" s="67">
        <f>_xll.SNL.Clients.Office.Excel.Functions.SPG(T$2, "IQ_BVPS", "FQ0", $A455)</f>
        <v>11.14</v>
      </c>
      <c r="U455" s="67">
        <f>_xll.SNL.Clients.Office.Excel.Functions.SPG(U$2, "IQ_BVPS", "FQ0", $A455)</f>
        <v>17.172999999999998</v>
      </c>
      <c r="V455" s="67"/>
      <c r="W455" s="66">
        <f t="shared" si="67"/>
        <v>45469</v>
      </c>
      <c r="X455" s="92">
        <f t="shared" si="68"/>
        <v>1.0534671719758271</v>
      </c>
      <c r="Y455" s="92">
        <f t="shared" si="69"/>
        <v>1.180870859694827</v>
      </c>
      <c r="Z455" s="92">
        <f t="shared" si="70"/>
        <v>1.0249966935590531</v>
      </c>
      <c r="AA455" s="92">
        <f t="shared" si="71"/>
        <v>1.0143522110162917</v>
      </c>
      <c r="AB455" s="92">
        <f t="shared" si="72"/>
        <v>0.9497307001795332</v>
      </c>
      <c r="AC455" s="92">
        <f t="shared" si="73"/>
        <v>1.2327490828626335</v>
      </c>
      <c r="AD455" s="92"/>
      <c r="AE455" s="95">
        <f t="shared" si="74"/>
        <v>45469</v>
      </c>
      <c r="AF455" s="93">
        <f>(_xll.SNL.Clients.Office.Excel.Functions.SPG(AF$2, "IQ_Common_div_declared", "FQ0", $A455)*4)/B455</f>
        <v>9.3339815264948944E-2</v>
      </c>
      <c r="AG455" s="93">
        <f>(_xll.SNL.Clients.Office.Excel.Functions.SPG(AG$2, "IQ_Common_div_declared", "FQ0", $A455)*4)/C455</f>
        <v>9.7069019855026792E-2</v>
      </c>
      <c r="AH455" s="93">
        <f>(_xll.SNL.Clients.Office.Excel.Functions.SPG(AH$2, "IQ_Common_div_declared", "FQ0", $A455)*4)/D455</f>
        <v>0.10064516129032258</v>
      </c>
      <c r="AI455" s="93">
        <f>(_xll.SNL.Clients.Office.Excel.Functions.SPG(AI$2, "IQ_Common_div_declared", "FQ0", $A455)*4)/E455</f>
        <v>9.4327597195666038E-2</v>
      </c>
      <c r="AJ455" s="93">
        <f>(_xll.SNL.Clients.Office.Excel.Functions.SPG(AJ$2, "IQ_Common_div_declared", "FQ0", $A455)*4)/F455</f>
        <v>0.12854442344045369</v>
      </c>
      <c r="AK455" s="93">
        <f>(_xll.SNL.Clients.Office.Excel.Functions.SPG(AK$2, "IQ_Common_div_declared", "FQ0", $A455)*4)/G455</f>
        <v>0.10203117619272556</v>
      </c>
    </row>
    <row r="456" spans="1:37" x14ac:dyDescent="0.25">
      <c r="A456" s="66">
        <f t="shared" si="75"/>
        <v>45468</v>
      </c>
      <c r="B456" s="71">
        <v>20.52</v>
      </c>
      <c r="C456" s="71">
        <v>31.73</v>
      </c>
      <c r="D456" s="71">
        <v>15.61</v>
      </c>
      <c r="E456" s="71">
        <v>15.71</v>
      </c>
      <c r="F456" s="71">
        <v>10.66</v>
      </c>
      <c r="G456" s="71">
        <v>21.14</v>
      </c>
      <c r="H456" s="71"/>
      <c r="I456" s="71">
        <v>17.02</v>
      </c>
      <c r="J456" s="72">
        <v>4.6500000000000007E-2</v>
      </c>
      <c r="K456" s="72">
        <v>4.4500000000000005E-2</v>
      </c>
      <c r="L456" s="72">
        <v>4.0511459489221524E-2</v>
      </c>
      <c r="M456" s="72">
        <v>4.6500000000000007E-2</v>
      </c>
      <c r="N456" s="70">
        <f>_xll.SNL.Clients.Office.Excel.Functions.SPG(N$2, "SP_RATE_VALUE", $A456)/100</f>
        <v>4.4500000000000005E-2</v>
      </c>
      <c r="O456" s="72"/>
      <c r="P456" s="67">
        <f>_xll.SNL.Clients.Office.Excel.Functions.SPG(P$2, "IQ_BVPS", "FQ0", $A456)</f>
        <v>19.526</v>
      </c>
      <c r="Q456" s="67">
        <f>_xll.SNL.Clients.Office.Excel.Functions.SPG(Q$2, "IQ_BVPS", "FQ0", $A456)</f>
        <v>26.87</v>
      </c>
      <c r="R456" s="67">
        <f>_xll.SNL.Clients.Office.Excel.Functions.SPG(R$2, "IQ_BVPS", "FQ0", $A456)</f>
        <v>15.122</v>
      </c>
      <c r="S456" s="67">
        <f>_xll.SNL.Clients.Office.Excel.Functions.SPG(S$2, "IQ_BVPS", "FQ0", $A456)</f>
        <v>15.468</v>
      </c>
      <c r="T456" s="67">
        <f>_xll.SNL.Clients.Office.Excel.Functions.SPG(T$2, "IQ_BVPS", "FQ0", $A456)</f>
        <v>11.14</v>
      </c>
      <c r="U456" s="67">
        <f>_xll.SNL.Clients.Office.Excel.Functions.SPG(U$2, "IQ_BVPS", "FQ0", $A456)</f>
        <v>17.172999999999998</v>
      </c>
      <c r="V456" s="67"/>
      <c r="W456" s="66">
        <f t="shared" si="67"/>
        <v>45468</v>
      </c>
      <c r="X456" s="92">
        <f t="shared" si="68"/>
        <v>1.0509064836628086</v>
      </c>
      <c r="Y456" s="92">
        <f t="shared" si="69"/>
        <v>1.180870859694827</v>
      </c>
      <c r="Z456" s="92">
        <f t="shared" si="70"/>
        <v>1.0322708636423754</v>
      </c>
      <c r="AA456" s="92">
        <f t="shared" si="71"/>
        <v>1.0156452029997414</v>
      </c>
      <c r="AB456" s="92">
        <f t="shared" si="72"/>
        <v>0.95691202872531411</v>
      </c>
      <c r="AC456" s="92">
        <f t="shared" si="73"/>
        <v>1.2310021545449252</v>
      </c>
      <c r="AD456" s="92"/>
      <c r="AE456" s="95">
        <f t="shared" si="74"/>
        <v>45468</v>
      </c>
      <c r="AF456" s="93">
        <f>(_xll.SNL.Clients.Office.Excel.Functions.SPG(AF$2, "IQ_Common_div_declared", "FQ0", $A456)*4)/B456</f>
        <v>9.3567251461988299E-2</v>
      </c>
      <c r="AG456" s="93">
        <f>(_xll.SNL.Clients.Office.Excel.Functions.SPG(AG$2, "IQ_Common_div_declared", "FQ0", $A456)*4)/C456</f>
        <v>9.7069019855026792E-2</v>
      </c>
      <c r="AH456" s="93">
        <f>(_xll.SNL.Clients.Office.Excel.Functions.SPG(AH$2, "IQ_Common_div_declared", "FQ0", $A456)*4)/D456</f>
        <v>9.9935938500960927E-2</v>
      </c>
      <c r="AI456" s="93">
        <f>(_xll.SNL.Clients.Office.Excel.Functions.SPG(AI$2, "IQ_Common_div_declared", "FQ0", $A456)*4)/E456</f>
        <v>9.4207511139401651E-2</v>
      </c>
      <c r="AJ456" s="93">
        <f>(_xll.SNL.Clients.Office.Excel.Functions.SPG(AJ$2, "IQ_Common_div_declared", "FQ0", $A456)*4)/F456</f>
        <v>0.12757973733583491</v>
      </c>
      <c r="AK456" s="93">
        <f>(_xll.SNL.Clients.Office.Excel.Functions.SPG(AK$2, "IQ_Common_div_declared", "FQ0", $A456)*4)/G456</f>
        <v>0.10217596972563861</v>
      </c>
    </row>
    <row r="457" spans="1:37" x14ac:dyDescent="0.25">
      <c r="A457" s="66">
        <f t="shared" si="75"/>
        <v>45467</v>
      </c>
      <c r="B457" s="71">
        <v>20.67</v>
      </c>
      <c r="C457" s="71">
        <v>31.62</v>
      </c>
      <c r="D457" s="71">
        <v>15.74</v>
      </c>
      <c r="E457" s="71">
        <v>15.85</v>
      </c>
      <c r="F457" s="71">
        <v>10.76</v>
      </c>
      <c r="G457" s="71">
        <v>21.26</v>
      </c>
      <c r="H457" s="71"/>
      <c r="I457" s="71">
        <v>17.079999999999998</v>
      </c>
      <c r="J457" s="72">
        <v>4.7100000000000003E-2</v>
      </c>
      <c r="K457" s="72">
        <v>4.4600000000000001E-2</v>
      </c>
      <c r="L457" s="72">
        <v>3.9617892348232431E-2</v>
      </c>
      <c r="M457" s="72">
        <v>4.7100000000000003E-2</v>
      </c>
      <c r="N457" s="70">
        <f>_xll.SNL.Clients.Office.Excel.Functions.SPG(N$2, "SP_RATE_VALUE", $A457)/100</f>
        <v>4.4600000000000001E-2</v>
      </c>
      <c r="O457" s="72"/>
      <c r="P457" s="67">
        <f>_xll.SNL.Clients.Office.Excel.Functions.SPG(P$2, "IQ_BVPS", "FQ0", $A457)</f>
        <v>19.526</v>
      </c>
      <c r="Q457" s="67">
        <f>_xll.SNL.Clients.Office.Excel.Functions.SPG(Q$2, "IQ_BVPS", "FQ0", $A457)</f>
        <v>26.87</v>
      </c>
      <c r="R457" s="67">
        <f>_xll.SNL.Clients.Office.Excel.Functions.SPG(R$2, "IQ_BVPS", "FQ0", $A457)</f>
        <v>15.122</v>
      </c>
      <c r="S457" s="67">
        <f>_xll.SNL.Clients.Office.Excel.Functions.SPG(S$2, "IQ_BVPS", "FQ0", $A457)</f>
        <v>15.468</v>
      </c>
      <c r="T457" s="67">
        <f>_xll.SNL.Clients.Office.Excel.Functions.SPG(T$2, "IQ_BVPS", "FQ0", $A457)</f>
        <v>11.14</v>
      </c>
      <c r="U457" s="67">
        <f>_xll.SNL.Clients.Office.Excel.Functions.SPG(U$2, "IQ_BVPS", "FQ0", $A457)</f>
        <v>17.172999999999998</v>
      </c>
      <c r="V457" s="67"/>
      <c r="W457" s="66">
        <f t="shared" si="67"/>
        <v>45467</v>
      </c>
      <c r="X457" s="92">
        <f t="shared" si="68"/>
        <v>1.0585885486018642</v>
      </c>
      <c r="Y457" s="92">
        <f t="shared" si="69"/>
        <v>1.1767770748046149</v>
      </c>
      <c r="Z457" s="92">
        <f t="shared" si="70"/>
        <v>1.0408676101044836</v>
      </c>
      <c r="AA457" s="92">
        <f t="shared" si="71"/>
        <v>1.0246961468838893</v>
      </c>
      <c r="AB457" s="92">
        <f t="shared" si="72"/>
        <v>0.96588868940754036</v>
      </c>
      <c r="AC457" s="92">
        <f t="shared" si="73"/>
        <v>1.2379898678157575</v>
      </c>
      <c r="AD457" s="92"/>
      <c r="AE457" s="95">
        <f t="shared" si="74"/>
        <v>45467</v>
      </c>
      <c r="AF457" s="93">
        <f>(_xll.SNL.Clients.Office.Excel.Functions.SPG(AF$2, "IQ_Common_div_declared", "FQ0", $A457)*4)/B457</f>
        <v>9.2888243831640044E-2</v>
      </c>
      <c r="AG457" s="93">
        <f>(_xll.SNL.Clients.Office.Excel.Functions.SPG(AG$2, "IQ_Common_div_declared", "FQ0", $A457)*4)/C457</f>
        <v>9.7406704617330808E-2</v>
      </c>
      <c r="AH457" s="93">
        <f>(_xll.SNL.Clients.Office.Excel.Functions.SPG(AH$2, "IQ_Common_div_declared", "FQ0", $A457)*4)/D457</f>
        <v>9.9110546378653117E-2</v>
      </c>
      <c r="AI457" s="93">
        <f>(_xll.SNL.Clients.Office.Excel.Functions.SPG(AI$2, "IQ_Common_div_declared", "FQ0", $A457)*4)/E457</f>
        <v>9.3375394321766558E-2</v>
      </c>
      <c r="AJ457" s="93">
        <f>(_xll.SNL.Clients.Office.Excel.Functions.SPG(AJ$2, "IQ_Common_div_declared", "FQ0", $A457)*4)/F457</f>
        <v>0.12639405204460968</v>
      </c>
      <c r="AK457" s="93">
        <f>(_xll.SNL.Clients.Office.Excel.Functions.SPG(AK$2, "IQ_Common_div_declared", "FQ0", $A457)*4)/G457</f>
        <v>0.10159924741298212</v>
      </c>
    </row>
    <row r="458" spans="1:37" x14ac:dyDescent="0.25">
      <c r="A458" s="66">
        <f t="shared" si="75"/>
        <v>45464</v>
      </c>
      <c r="B458" s="71">
        <v>20.58</v>
      </c>
      <c r="C458" s="71">
        <v>31.82</v>
      </c>
      <c r="D458" s="71">
        <v>15.52</v>
      </c>
      <c r="E458" s="71">
        <v>15.68</v>
      </c>
      <c r="F458" s="71">
        <v>10.67</v>
      </c>
      <c r="G458" s="71">
        <v>21.19</v>
      </c>
      <c r="H458" s="71"/>
      <c r="I458" s="71">
        <v>17</v>
      </c>
      <c r="J458" s="72">
        <v>4.7E-2</v>
      </c>
      <c r="K458" s="72">
        <v>4.4500000000000005E-2</v>
      </c>
      <c r="L458" s="72">
        <v>3.9517894055786762E-2</v>
      </c>
      <c r="M458" s="72">
        <v>4.7E-2</v>
      </c>
      <c r="N458" s="70">
        <f>_xll.SNL.Clients.Office.Excel.Functions.SPG(N$2, "SP_RATE_VALUE", $A458)/100</f>
        <v>4.4500000000000005E-2</v>
      </c>
      <c r="O458" s="72"/>
      <c r="P458" s="67">
        <f>_xll.SNL.Clients.Office.Excel.Functions.SPG(P$2, "IQ_BVPS", "FQ0", $A458)</f>
        <v>19.526</v>
      </c>
      <c r="Q458" s="67">
        <f>_xll.SNL.Clients.Office.Excel.Functions.SPG(Q$2, "IQ_BVPS", "FQ0", $A458)</f>
        <v>26.87</v>
      </c>
      <c r="R458" s="67">
        <f>_xll.SNL.Clients.Office.Excel.Functions.SPG(R$2, "IQ_BVPS", "FQ0", $A458)</f>
        <v>15.122</v>
      </c>
      <c r="S458" s="67">
        <f>_xll.SNL.Clients.Office.Excel.Functions.SPG(S$2, "IQ_BVPS", "FQ0", $A458)</f>
        <v>15.468</v>
      </c>
      <c r="T458" s="67">
        <f>_xll.SNL.Clients.Office.Excel.Functions.SPG(T$2, "IQ_BVPS", "FQ0", $A458)</f>
        <v>11.14</v>
      </c>
      <c r="U458" s="67">
        <f>_xll.SNL.Clients.Office.Excel.Functions.SPG(U$2, "IQ_BVPS", "FQ0", $A458)</f>
        <v>17.172999999999998</v>
      </c>
      <c r="V458" s="67"/>
      <c r="W458" s="66">
        <f t="shared" si="67"/>
        <v>45464</v>
      </c>
      <c r="X458" s="92">
        <f t="shared" si="68"/>
        <v>1.0539793096384307</v>
      </c>
      <c r="Y458" s="92">
        <f t="shared" si="69"/>
        <v>1.184220320059546</v>
      </c>
      <c r="Z458" s="92">
        <f t="shared" si="70"/>
        <v>1.026319269937839</v>
      </c>
      <c r="AA458" s="92">
        <f t="shared" si="71"/>
        <v>1.0137057150245667</v>
      </c>
      <c r="AB458" s="92">
        <f t="shared" si="72"/>
        <v>0.95780969479353673</v>
      </c>
      <c r="AC458" s="92">
        <f t="shared" si="73"/>
        <v>1.2339137017411055</v>
      </c>
      <c r="AD458" s="92"/>
      <c r="AE458" s="95">
        <f t="shared" si="74"/>
        <v>45464</v>
      </c>
      <c r="AF458" s="93">
        <f>(_xll.SNL.Clients.Office.Excel.Functions.SPG(AF$2, "IQ_Common_div_declared", "FQ0", $A458)*4)/B458</f>
        <v>9.3294460641399415E-2</v>
      </c>
      <c r="AG458" s="93">
        <f>(_xll.SNL.Clients.Office.Excel.Functions.SPG(AG$2, "IQ_Common_div_declared", "FQ0", $A458)*4)/C458</f>
        <v>9.6794468887492144E-2</v>
      </c>
      <c r="AH458" s="93">
        <f>(_xll.SNL.Clients.Office.Excel.Functions.SPG(AH$2, "IQ_Common_div_declared", "FQ0", $A458)*4)/D458</f>
        <v>0.10051546391752578</v>
      </c>
      <c r="AI458" s="93">
        <f>(_xll.SNL.Clients.Office.Excel.Functions.SPG(AI$2, "IQ_Common_div_declared", "FQ0", $A458)*4)/E458</f>
        <v>9.438775510204081E-2</v>
      </c>
      <c r="AJ458" s="93">
        <f>(_xll.SNL.Clients.Office.Excel.Functions.SPG(AJ$2, "IQ_Common_div_declared", "FQ0", $A458)*4)/F458</f>
        <v>0.12746016869728211</v>
      </c>
      <c r="AK458" s="93">
        <f>(_xll.SNL.Clients.Office.Excel.Functions.SPG(AK$2, "IQ_Common_div_declared", "FQ0", $A458)*4)/G458</f>
        <v>0.10193487494100992</v>
      </c>
    </row>
    <row r="459" spans="1:37" x14ac:dyDescent="0.25">
      <c r="A459" s="66">
        <f t="shared" si="75"/>
        <v>45463</v>
      </c>
      <c r="B459" s="71">
        <v>20.58</v>
      </c>
      <c r="C459" s="71">
        <v>31.34</v>
      </c>
      <c r="D459" s="71">
        <v>15.58</v>
      </c>
      <c r="E459" s="71">
        <v>15.92</v>
      </c>
      <c r="F459" s="71">
        <v>10.74</v>
      </c>
      <c r="G459" s="71">
        <v>21.24</v>
      </c>
      <c r="H459" s="71"/>
      <c r="I459" s="71">
        <v>17.04</v>
      </c>
      <c r="J459" s="72">
        <v>4.7E-2</v>
      </c>
      <c r="K459" s="72">
        <v>4.4500000000000005E-2</v>
      </c>
      <c r="L459" s="72">
        <v>3.9517894055786762E-2</v>
      </c>
      <c r="M459" s="72">
        <v>4.7E-2</v>
      </c>
      <c r="N459" s="70">
        <f>_xll.SNL.Clients.Office.Excel.Functions.SPG(N$2, "SP_RATE_VALUE", $A459)/100</f>
        <v>4.4500000000000005E-2</v>
      </c>
      <c r="O459" s="72"/>
      <c r="P459" s="67">
        <f>_xll.SNL.Clients.Office.Excel.Functions.SPG(P$2, "IQ_BVPS", "FQ0", $A459)</f>
        <v>19.526</v>
      </c>
      <c r="Q459" s="67">
        <f>_xll.SNL.Clients.Office.Excel.Functions.SPG(Q$2, "IQ_BVPS", "FQ0", $A459)</f>
        <v>26.87</v>
      </c>
      <c r="R459" s="67">
        <f>_xll.SNL.Clients.Office.Excel.Functions.SPG(R$2, "IQ_BVPS", "FQ0", $A459)</f>
        <v>15.122</v>
      </c>
      <c r="S459" s="67">
        <f>_xll.SNL.Clients.Office.Excel.Functions.SPG(S$2, "IQ_BVPS", "FQ0", $A459)</f>
        <v>15.468</v>
      </c>
      <c r="T459" s="67">
        <f>_xll.SNL.Clients.Office.Excel.Functions.SPG(T$2, "IQ_BVPS", "FQ0", $A459)</f>
        <v>11.14</v>
      </c>
      <c r="U459" s="67">
        <f>_xll.SNL.Clients.Office.Excel.Functions.SPG(U$2, "IQ_BVPS", "FQ0", $A459)</f>
        <v>17.172999999999998</v>
      </c>
      <c r="V459" s="67"/>
      <c r="W459" s="66">
        <f t="shared" si="67"/>
        <v>45463</v>
      </c>
      <c r="X459" s="92">
        <f t="shared" si="68"/>
        <v>1.0539793096384307</v>
      </c>
      <c r="Y459" s="92">
        <f t="shared" si="69"/>
        <v>1.1663565314477111</v>
      </c>
      <c r="Z459" s="92">
        <f t="shared" si="70"/>
        <v>1.0302869990741965</v>
      </c>
      <c r="AA459" s="92">
        <f t="shared" si="71"/>
        <v>1.0292216188259633</v>
      </c>
      <c r="AB459" s="92">
        <f t="shared" si="72"/>
        <v>0.96409335727109513</v>
      </c>
      <c r="AC459" s="92">
        <f t="shared" si="73"/>
        <v>1.2368252489372853</v>
      </c>
      <c r="AD459" s="92"/>
      <c r="AE459" s="95">
        <f t="shared" si="74"/>
        <v>45463</v>
      </c>
      <c r="AF459" s="93">
        <f>(_xll.SNL.Clients.Office.Excel.Functions.SPG(AF$2, "IQ_Common_div_declared", "FQ0", $A459)*4)/B459</f>
        <v>9.3294460641399415E-2</v>
      </c>
      <c r="AG459" s="93">
        <f>(_xll.SNL.Clients.Office.Excel.Functions.SPG(AG$2, "IQ_Common_div_declared", "FQ0", $A459)*4)/C459</f>
        <v>9.8276962348436511E-2</v>
      </c>
      <c r="AH459" s="93">
        <f>(_xll.SNL.Clients.Office.Excel.Functions.SPG(AH$2, "IQ_Common_div_declared", "FQ0", $A459)*4)/D459</f>
        <v>0.10012836970474968</v>
      </c>
      <c r="AI459" s="93">
        <f>(_xll.SNL.Clients.Office.Excel.Functions.SPG(AI$2, "IQ_Common_div_declared", "FQ0", $A459)*4)/E459</f>
        <v>9.2964824120603015E-2</v>
      </c>
      <c r="AJ459" s="93">
        <f>(_xll.SNL.Clients.Office.Excel.Functions.SPG(AJ$2, "IQ_Common_div_declared", "FQ0", $A459)*4)/F459</f>
        <v>0.1266294227188082</v>
      </c>
      <c r="AK459" s="93">
        <f>(_xll.SNL.Clients.Office.Excel.Functions.SPG(AK$2, "IQ_Common_div_declared", "FQ0", $A459)*4)/G459</f>
        <v>0.10169491525423731</v>
      </c>
    </row>
    <row r="460" spans="1:37" x14ac:dyDescent="0.25">
      <c r="A460" s="66">
        <f t="shared" si="75"/>
        <v>45462</v>
      </c>
      <c r="B460" s="71">
        <v>20.59</v>
      </c>
      <c r="C460" s="71">
        <v>31.51</v>
      </c>
      <c r="D460" s="71">
        <v>15.61</v>
      </c>
      <c r="E460" s="71">
        <v>15.77</v>
      </c>
      <c r="F460" s="71">
        <v>10.75</v>
      </c>
      <c r="G460" s="71">
        <v>21.18</v>
      </c>
      <c r="H460" s="71"/>
      <c r="I460" s="71">
        <v>16.96</v>
      </c>
      <c r="J460" s="72">
        <v>4.6900000000000004E-2</v>
      </c>
      <c r="K460" s="72">
        <v>4.4299999999999999E-2</v>
      </c>
      <c r="L460" s="72">
        <v>3.9119355441194159E-2</v>
      </c>
      <c r="M460" s="72">
        <v>4.6900000000000004E-2</v>
      </c>
      <c r="N460" s="70">
        <f>_xll.SNL.Clients.Office.Excel.Functions.SPG(N$2, "SP_RATE_VALUE", $A460)/100</f>
        <v>4.4299999999999999E-2</v>
      </c>
      <c r="O460" s="72"/>
      <c r="P460" s="67">
        <f>_xll.SNL.Clients.Office.Excel.Functions.SPG(P$2, "IQ_BVPS", "FQ0", $A460)</f>
        <v>19.526</v>
      </c>
      <c r="Q460" s="67">
        <f>_xll.SNL.Clients.Office.Excel.Functions.SPG(Q$2, "IQ_BVPS", "FQ0", $A460)</f>
        <v>26.87</v>
      </c>
      <c r="R460" s="67">
        <f>_xll.SNL.Clients.Office.Excel.Functions.SPG(R$2, "IQ_BVPS", "FQ0", $A460)</f>
        <v>15.122</v>
      </c>
      <c r="S460" s="67">
        <f>_xll.SNL.Clients.Office.Excel.Functions.SPG(S$2, "IQ_BVPS", "FQ0", $A460)</f>
        <v>15.468</v>
      </c>
      <c r="T460" s="67">
        <f>_xll.SNL.Clients.Office.Excel.Functions.SPG(T$2, "IQ_BVPS", "FQ0", $A460)</f>
        <v>11.14</v>
      </c>
      <c r="U460" s="67">
        <f>_xll.SNL.Clients.Office.Excel.Functions.SPG(U$2, "IQ_BVPS", "FQ0", $A460)</f>
        <v>17.172999999999998</v>
      </c>
      <c r="V460" s="67"/>
      <c r="W460" s="66">
        <f t="shared" si="67"/>
        <v>45462</v>
      </c>
      <c r="X460" s="92">
        <f t="shared" si="68"/>
        <v>1.0544914473010345</v>
      </c>
      <c r="Y460" s="92">
        <f t="shared" si="69"/>
        <v>1.1726832899144026</v>
      </c>
      <c r="Z460" s="92">
        <f t="shared" si="70"/>
        <v>1.0322708636423754</v>
      </c>
      <c r="AA460" s="92">
        <f t="shared" si="71"/>
        <v>1.0195241789500904</v>
      </c>
      <c r="AB460" s="92">
        <f t="shared" si="72"/>
        <v>0.96499102333931774</v>
      </c>
      <c r="AC460" s="92">
        <f t="shared" si="73"/>
        <v>1.2333313923018694</v>
      </c>
      <c r="AD460" s="92"/>
      <c r="AE460" s="95">
        <f t="shared" si="74"/>
        <v>45462</v>
      </c>
      <c r="AF460" s="93">
        <f>(_xll.SNL.Clients.Office.Excel.Functions.SPG(AF$2, "IQ_Common_div_declared", "FQ0", $A460)*4)/B460</f>
        <v>9.3249150072850895E-2</v>
      </c>
      <c r="AG460" s="93">
        <f>(_xll.SNL.Clients.Office.Excel.Functions.SPG(AG$2, "IQ_Common_div_declared", "FQ0", $A460)*4)/C460</f>
        <v>9.7746747064423989E-2</v>
      </c>
      <c r="AH460" s="93">
        <f>(_xll.SNL.Clients.Office.Excel.Functions.SPG(AH$2, "IQ_Common_div_declared", "FQ0", $A460)*4)/D460</f>
        <v>9.9935938500960927E-2</v>
      </c>
      <c r="AI460" s="93">
        <f>(_xll.SNL.Clients.Office.Excel.Functions.SPG(AI$2, "IQ_Common_div_declared", "FQ0", $A460)*4)/E460</f>
        <v>9.3849080532656948E-2</v>
      </c>
      <c r="AJ460" s="93">
        <f>(_xll.SNL.Clients.Office.Excel.Functions.SPG(AJ$2, "IQ_Common_div_declared", "FQ0", $A460)*4)/F460</f>
        <v>0.12651162790697676</v>
      </c>
      <c r="AK460" s="93">
        <f>(_xll.SNL.Clients.Office.Excel.Functions.SPG(AK$2, "IQ_Common_div_declared", "FQ0", $A460)*4)/G460</f>
        <v>0.1019830028328612</v>
      </c>
    </row>
    <row r="461" spans="1:37" x14ac:dyDescent="0.25">
      <c r="A461" s="66">
        <f t="shared" si="75"/>
        <v>45461</v>
      </c>
      <c r="B461" s="71">
        <v>20.59</v>
      </c>
      <c r="C461" s="71">
        <v>31.51</v>
      </c>
      <c r="D461" s="71">
        <v>15.61</v>
      </c>
      <c r="E461" s="71">
        <v>15.77</v>
      </c>
      <c r="F461" s="71">
        <v>10.75</v>
      </c>
      <c r="G461" s="71">
        <v>21.18</v>
      </c>
      <c r="H461" s="71"/>
      <c r="I461" s="71">
        <v>16.96</v>
      </c>
      <c r="J461" s="72">
        <v>4.6900000000000004E-2</v>
      </c>
      <c r="K461" s="72">
        <v>4.4299999999999999E-2</v>
      </c>
      <c r="L461" s="72">
        <v>3.9119355441194159E-2</v>
      </c>
      <c r="M461" s="72">
        <v>4.6900000000000004E-2</v>
      </c>
      <c r="N461" s="70">
        <f>_xll.SNL.Clients.Office.Excel.Functions.SPG(N$2, "SP_RATE_VALUE", $A461)/100</f>
        <v>4.4299999999999999E-2</v>
      </c>
      <c r="O461" s="72"/>
      <c r="P461" s="67">
        <f>_xll.SNL.Clients.Office.Excel.Functions.SPG(P$2, "IQ_BVPS", "FQ0", $A461)</f>
        <v>19.526</v>
      </c>
      <c r="Q461" s="67">
        <f>_xll.SNL.Clients.Office.Excel.Functions.SPG(Q$2, "IQ_BVPS", "FQ0", $A461)</f>
        <v>26.87</v>
      </c>
      <c r="R461" s="67">
        <f>_xll.SNL.Clients.Office.Excel.Functions.SPG(R$2, "IQ_BVPS", "FQ0", $A461)</f>
        <v>15.122</v>
      </c>
      <c r="S461" s="67">
        <f>_xll.SNL.Clients.Office.Excel.Functions.SPG(S$2, "IQ_BVPS", "FQ0", $A461)</f>
        <v>15.468</v>
      </c>
      <c r="T461" s="67">
        <f>_xll.SNL.Clients.Office.Excel.Functions.SPG(T$2, "IQ_BVPS", "FQ0", $A461)</f>
        <v>11.14</v>
      </c>
      <c r="U461" s="67">
        <f>_xll.SNL.Clients.Office.Excel.Functions.SPG(U$2, "IQ_BVPS", "FQ0", $A461)</f>
        <v>17.172999999999998</v>
      </c>
      <c r="V461" s="67"/>
      <c r="W461" s="66">
        <f t="shared" si="67"/>
        <v>45461</v>
      </c>
      <c r="X461" s="92">
        <f t="shared" si="68"/>
        <v>1.0544914473010345</v>
      </c>
      <c r="Y461" s="92">
        <f t="shared" si="69"/>
        <v>1.1726832899144026</v>
      </c>
      <c r="Z461" s="92">
        <f t="shared" si="70"/>
        <v>1.0322708636423754</v>
      </c>
      <c r="AA461" s="92">
        <f t="shared" si="71"/>
        <v>1.0195241789500904</v>
      </c>
      <c r="AB461" s="92">
        <f t="shared" si="72"/>
        <v>0.96499102333931774</v>
      </c>
      <c r="AC461" s="92">
        <f t="shared" si="73"/>
        <v>1.2333313923018694</v>
      </c>
      <c r="AD461" s="92"/>
      <c r="AE461" s="95">
        <f t="shared" si="74"/>
        <v>45461</v>
      </c>
      <c r="AF461" s="93">
        <f>(_xll.SNL.Clients.Office.Excel.Functions.SPG(AF$2, "IQ_Common_div_declared", "FQ0", $A461)*4)/B461</f>
        <v>9.3249150072850895E-2</v>
      </c>
      <c r="AG461" s="93">
        <f>(_xll.SNL.Clients.Office.Excel.Functions.SPG(AG$2, "IQ_Common_div_declared", "FQ0", $A461)*4)/C461</f>
        <v>9.7746747064423989E-2</v>
      </c>
      <c r="AH461" s="93">
        <f>(_xll.SNL.Clients.Office.Excel.Functions.SPG(AH$2, "IQ_Common_div_declared", "FQ0", $A461)*4)/D461</f>
        <v>9.9935938500960927E-2</v>
      </c>
      <c r="AI461" s="93">
        <f>(_xll.SNL.Clients.Office.Excel.Functions.SPG(AI$2, "IQ_Common_div_declared", "FQ0", $A461)*4)/E461</f>
        <v>9.3849080532656948E-2</v>
      </c>
      <c r="AJ461" s="93">
        <f>(_xll.SNL.Clients.Office.Excel.Functions.SPG(AJ$2, "IQ_Common_div_declared", "FQ0", $A461)*4)/F461</f>
        <v>0.12651162790697676</v>
      </c>
      <c r="AK461" s="93">
        <f>(_xll.SNL.Clients.Office.Excel.Functions.SPG(AK$2, "IQ_Common_div_declared", "FQ0", $A461)*4)/G461</f>
        <v>0.1019830028328612</v>
      </c>
    </row>
    <row r="462" spans="1:37" x14ac:dyDescent="0.25">
      <c r="A462" s="66">
        <f t="shared" si="75"/>
        <v>45460</v>
      </c>
      <c r="B462" s="71">
        <v>20.71</v>
      </c>
      <c r="C462" s="71">
        <v>31.41</v>
      </c>
      <c r="D462" s="71">
        <v>15.74</v>
      </c>
      <c r="E462" s="71">
        <v>15.82</v>
      </c>
      <c r="F462" s="71">
        <v>10.75</v>
      </c>
      <c r="G462" s="71">
        <v>21.22</v>
      </c>
      <c r="H462" s="71"/>
      <c r="I462" s="71">
        <v>17.03</v>
      </c>
      <c r="J462" s="72">
        <v>4.7500000000000001E-2</v>
      </c>
      <c r="K462" s="72">
        <v>4.4999999999999998E-2</v>
      </c>
      <c r="L462" s="72">
        <v>4.001788552127139E-2</v>
      </c>
      <c r="M462" s="72">
        <v>4.7500000000000001E-2</v>
      </c>
      <c r="N462" s="70">
        <f>_xll.SNL.Clients.Office.Excel.Functions.SPG(N$2, "SP_RATE_VALUE", $A462)/100</f>
        <v>4.4999999999999998E-2</v>
      </c>
      <c r="O462" s="72"/>
      <c r="P462" s="67">
        <f>_xll.SNL.Clients.Office.Excel.Functions.SPG(P$2, "IQ_BVPS", "FQ0", $A462)</f>
        <v>19.526</v>
      </c>
      <c r="Q462" s="67">
        <f>_xll.SNL.Clients.Office.Excel.Functions.SPG(Q$2, "IQ_BVPS", "FQ0", $A462)</f>
        <v>26.87</v>
      </c>
      <c r="R462" s="67">
        <f>_xll.SNL.Clients.Office.Excel.Functions.SPG(R$2, "IQ_BVPS", "FQ0", $A462)</f>
        <v>15.122</v>
      </c>
      <c r="S462" s="67">
        <f>_xll.SNL.Clients.Office.Excel.Functions.SPG(S$2, "IQ_BVPS", "FQ0", $A462)</f>
        <v>15.468</v>
      </c>
      <c r="T462" s="67">
        <f>_xll.SNL.Clients.Office.Excel.Functions.SPG(T$2, "IQ_BVPS", "FQ0", $A462)</f>
        <v>11.14</v>
      </c>
      <c r="U462" s="67">
        <f>_xll.SNL.Clients.Office.Excel.Functions.SPG(U$2, "IQ_BVPS", "FQ0", $A462)</f>
        <v>17.172999999999998</v>
      </c>
      <c r="V462" s="67"/>
      <c r="W462" s="66">
        <f t="shared" si="67"/>
        <v>45460</v>
      </c>
      <c r="X462" s="92">
        <f t="shared" si="68"/>
        <v>1.0606370992522791</v>
      </c>
      <c r="Y462" s="92">
        <f t="shared" si="69"/>
        <v>1.168961667286937</v>
      </c>
      <c r="Z462" s="92">
        <f t="shared" si="70"/>
        <v>1.0408676101044836</v>
      </c>
      <c r="AA462" s="92">
        <f t="shared" si="71"/>
        <v>1.0227566589087147</v>
      </c>
      <c r="AB462" s="92">
        <f t="shared" si="72"/>
        <v>0.96499102333931774</v>
      </c>
      <c r="AC462" s="92">
        <f t="shared" si="73"/>
        <v>1.2356606300588133</v>
      </c>
      <c r="AD462" s="92"/>
      <c r="AE462" s="95">
        <f t="shared" si="74"/>
        <v>45460</v>
      </c>
      <c r="AF462" s="93">
        <f>(_xll.SNL.Clients.Office.Excel.Functions.SPG(AF$2, "IQ_Common_div_declared", "FQ0", $A462)*4)/B462</f>
        <v>9.2708836310960885E-2</v>
      </c>
      <c r="AG462" s="93">
        <f>(_xll.SNL.Clients.Office.Excel.Functions.SPG(AG$2, "IQ_Common_div_declared", "FQ0", $A462)*4)/C462</f>
        <v>9.8057943330149638E-2</v>
      </c>
      <c r="AH462" s="93">
        <f>(_xll.SNL.Clients.Office.Excel.Functions.SPG(AH$2, "IQ_Common_div_declared", "FQ0", $A462)*4)/D462</f>
        <v>9.9110546378653117E-2</v>
      </c>
      <c r="AI462" s="93">
        <f>(_xll.SNL.Clients.Office.Excel.Functions.SPG(AI$2, "IQ_Common_div_declared", "FQ0", $A462)*4)/E462</f>
        <v>9.3552465233881166E-2</v>
      </c>
      <c r="AJ462" s="93">
        <f>(_xll.SNL.Clients.Office.Excel.Functions.SPG(AJ$2, "IQ_Common_div_declared", "FQ0", $A462)*4)/F462</f>
        <v>0.12651162790697676</v>
      </c>
      <c r="AK462" s="93">
        <f>(_xll.SNL.Clients.Office.Excel.Functions.SPG(AK$2, "IQ_Common_div_declared", "FQ0", $A462)*4)/G462</f>
        <v>0.10179076343072574</v>
      </c>
    </row>
    <row r="463" spans="1:37" x14ac:dyDescent="0.25">
      <c r="A463" s="66">
        <f t="shared" si="75"/>
        <v>45457</v>
      </c>
      <c r="B463" s="71">
        <v>20.68</v>
      </c>
      <c r="C463" s="71">
        <v>31.33</v>
      </c>
      <c r="D463" s="71">
        <v>15.67</v>
      </c>
      <c r="E463" s="71">
        <v>15.87</v>
      </c>
      <c r="F463" s="71">
        <v>10.65</v>
      </c>
      <c r="G463" s="71">
        <v>21.01</v>
      </c>
      <c r="H463" s="71"/>
      <c r="I463" s="71">
        <v>17</v>
      </c>
      <c r="J463" s="72">
        <v>4.6699999999999998E-2</v>
      </c>
      <c r="K463" s="72">
        <v>4.41E-2</v>
      </c>
      <c r="L463" s="72">
        <v>3.8919359136503351E-2</v>
      </c>
      <c r="M463" s="72">
        <v>4.6699999999999998E-2</v>
      </c>
      <c r="N463" s="70">
        <f>_xll.SNL.Clients.Office.Excel.Functions.SPG(N$2, "SP_RATE_VALUE", $A463)/100</f>
        <v>4.41E-2</v>
      </c>
      <c r="O463" s="72"/>
      <c r="P463" s="67">
        <f>_xll.SNL.Clients.Office.Excel.Functions.SPG(P$2, "IQ_BVPS", "FQ0", $A463)</f>
        <v>19.526</v>
      </c>
      <c r="Q463" s="67">
        <f>_xll.SNL.Clients.Office.Excel.Functions.SPG(Q$2, "IQ_BVPS", "FQ0", $A463)</f>
        <v>26.87</v>
      </c>
      <c r="R463" s="67">
        <f>_xll.SNL.Clients.Office.Excel.Functions.SPG(R$2, "IQ_BVPS", "FQ0", $A463)</f>
        <v>15.122</v>
      </c>
      <c r="S463" s="67">
        <f>_xll.SNL.Clients.Office.Excel.Functions.SPG(S$2, "IQ_BVPS", "FQ0", $A463)</f>
        <v>15.468</v>
      </c>
      <c r="T463" s="67">
        <f>_xll.SNL.Clients.Office.Excel.Functions.SPG(T$2, "IQ_BVPS", "FQ0", $A463)</f>
        <v>11.14</v>
      </c>
      <c r="U463" s="67">
        <f>_xll.SNL.Clients.Office.Excel.Functions.SPG(U$2, "IQ_BVPS", "FQ0", $A463)</f>
        <v>17.172999999999998</v>
      </c>
      <c r="V463" s="67"/>
      <c r="W463" s="66">
        <f t="shared" si="67"/>
        <v>45457</v>
      </c>
      <c r="X463" s="92">
        <f t="shared" si="68"/>
        <v>1.0591006862644678</v>
      </c>
      <c r="Y463" s="92">
        <f t="shared" si="69"/>
        <v>1.1659843691849645</v>
      </c>
      <c r="Z463" s="92">
        <f t="shared" si="70"/>
        <v>1.036238592778733</v>
      </c>
      <c r="AA463" s="92">
        <f t="shared" si="71"/>
        <v>1.025989138867339</v>
      </c>
      <c r="AB463" s="92">
        <f t="shared" si="72"/>
        <v>0.9560143626570915</v>
      </c>
      <c r="AC463" s="92">
        <f t="shared" si="73"/>
        <v>1.2234321318348573</v>
      </c>
      <c r="AD463" s="92"/>
      <c r="AE463" s="95">
        <f t="shared" si="74"/>
        <v>45457</v>
      </c>
      <c r="AF463" s="93">
        <f>(_xll.SNL.Clients.Office.Excel.Functions.SPG(AF$2, "IQ_Common_div_declared", "FQ0", $A463)*4)/B463</f>
        <v>9.2843326885880081E-2</v>
      </c>
      <c r="AG463" s="93">
        <f>(_xll.SNL.Clients.Office.Excel.Functions.SPG(AG$2, "IQ_Common_div_declared", "FQ0", $A463)*4)/C463</f>
        <v>9.8308330673475913E-2</v>
      </c>
      <c r="AH463" s="93">
        <f>(_xll.SNL.Clients.Office.Excel.Functions.SPG(AH$2, "IQ_Common_div_declared", "FQ0", $A463)*4)/D463</f>
        <v>9.9553286534779836E-2</v>
      </c>
      <c r="AI463" s="93">
        <f>(_xll.SNL.Clients.Office.Excel.Functions.SPG(AI$2, "IQ_Common_div_declared", "FQ0", $A463)*4)/E463</f>
        <v>9.3257718966603662E-2</v>
      </c>
      <c r="AJ463" s="93">
        <f>(_xll.SNL.Clients.Office.Excel.Functions.SPG(AJ$2, "IQ_Common_div_declared", "FQ0", $A463)*4)/F463</f>
        <v>0.12769953051643193</v>
      </c>
      <c r="AK463" s="93">
        <f>(_xll.SNL.Clients.Office.Excel.Functions.SPG(AK$2, "IQ_Common_div_declared", "FQ0", $A463)*4)/G463</f>
        <v>0.10280818657782008</v>
      </c>
    </row>
    <row r="464" spans="1:37" x14ac:dyDescent="0.25">
      <c r="A464" s="66">
        <f t="shared" si="75"/>
        <v>45456</v>
      </c>
      <c r="B464" s="71">
        <v>21.27</v>
      </c>
      <c r="C464" s="71">
        <v>31.4</v>
      </c>
      <c r="D464" s="71">
        <v>15.82</v>
      </c>
      <c r="E464" s="71">
        <v>15.84</v>
      </c>
      <c r="F464" s="71">
        <v>11.2</v>
      </c>
      <c r="G464" s="71">
        <v>21.45</v>
      </c>
      <c r="H464" s="71"/>
      <c r="I464" s="71">
        <v>17.010000000000002</v>
      </c>
      <c r="J464" s="72">
        <v>4.6799999999999994E-2</v>
      </c>
      <c r="K464" s="72">
        <v>4.4199999999999996E-2</v>
      </c>
      <c r="L464" s="72">
        <v>3.9019357288672341E-2</v>
      </c>
      <c r="M464" s="72">
        <v>4.6799999999999994E-2</v>
      </c>
      <c r="N464" s="70">
        <f>_xll.SNL.Clients.Office.Excel.Functions.SPG(N$2, "SP_RATE_VALUE", $A464)/100</f>
        <v>4.4199999999999996E-2</v>
      </c>
      <c r="O464" s="72"/>
      <c r="P464" s="67">
        <f>_xll.SNL.Clients.Office.Excel.Functions.SPG(P$2, "IQ_BVPS", "FQ0", $A464)</f>
        <v>19.526</v>
      </c>
      <c r="Q464" s="67">
        <f>_xll.SNL.Clients.Office.Excel.Functions.SPG(Q$2, "IQ_BVPS", "FQ0", $A464)</f>
        <v>26.87</v>
      </c>
      <c r="R464" s="67">
        <f>_xll.SNL.Clients.Office.Excel.Functions.SPG(R$2, "IQ_BVPS", "FQ0", $A464)</f>
        <v>15.122</v>
      </c>
      <c r="S464" s="67">
        <f>_xll.SNL.Clients.Office.Excel.Functions.SPG(S$2, "IQ_BVPS", "FQ0", $A464)</f>
        <v>15.468</v>
      </c>
      <c r="T464" s="67">
        <f>_xll.SNL.Clients.Office.Excel.Functions.SPG(T$2, "IQ_BVPS", "FQ0", $A464)</f>
        <v>11.14</v>
      </c>
      <c r="U464" s="67">
        <f>_xll.SNL.Clients.Office.Excel.Functions.SPG(U$2, "IQ_BVPS", "FQ0", $A464)</f>
        <v>17.172999999999998</v>
      </c>
      <c r="V464" s="67"/>
      <c r="W464" s="66">
        <f t="shared" si="67"/>
        <v>45456</v>
      </c>
      <c r="X464" s="92">
        <f t="shared" si="68"/>
        <v>1.0893168083580866</v>
      </c>
      <c r="Y464" s="92">
        <f t="shared" si="69"/>
        <v>1.1685895050241903</v>
      </c>
      <c r="Z464" s="92">
        <f t="shared" si="70"/>
        <v>1.046157915619627</v>
      </c>
      <c r="AA464" s="92">
        <f t="shared" si="71"/>
        <v>1.0240496508921644</v>
      </c>
      <c r="AB464" s="92">
        <f t="shared" si="72"/>
        <v>1.0053859964093357</v>
      </c>
      <c r="AC464" s="92">
        <f t="shared" si="73"/>
        <v>1.2490537471612415</v>
      </c>
      <c r="AD464" s="92"/>
      <c r="AE464" s="95">
        <f t="shared" si="74"/>
        <v>45456</v>
      </c>
      <c r="AF464" s="93">
        <f>(_xll.SNL.Clients.Office.Excel.Functions.SPG(AF$2, "IQ_Common_div_declared", "FQ0", $A464)*4)/B464</f>
        <v>9.0267983074753172E-2</v>
      </c>
      <c r="AG464" s="93">
        <f>(_xll.SNL.Clients.Office.Excel.Functions.SPG(AG$2, "IQ_Common_div_declared", "FQ0", $A464)*4)/C464</f>
        <v>9.8089171974522299E-2</v>
      </c>
      <c r="AH464" s="93">
        <f>(_xll.SNL.Clients.Office.Excel.Functions.SPG(AH$2, "IQ_Common_div_declared", "FQ0", $A464)*4)/D464</f>
        <v>9.8609355246523395E-2</v>
      </c>
      <c r="AI464" s="93">
        <f>(_xll.SNL.Clients.Office.Excel.Functions.SPG(AI$2, "IQ_Common_div_declared", "FQ0", $A464)*4)/E464</f>
        <v>9.3434343434343439E-2</v>
      </c>
      <c r="AJ464" s="93">
        <f>(_xll.SNL.Clients.Office.Excel.Functions.SPG(AJ$2, "IQ_Common_div_declared", "FQ0", $A464)*4)/F464</f>
        <v>0.12142857142857144</v>
      </c>
      <c r="AK464" s="93">
        <f>(_xll.SNL.Clients.Office.Excel.Functions.SPG(AK$2, "IQ_Common_div_declared", "FQ0", $A464)*4)/G464</f>
        <v>0.10069930069930071</v>
      </c>
    </row>
    <row r="465" spans="1:37" x14ac:dyDescent="0.25">
      <c r="A465" s="66">
        <f t="shared" si="75"/>
        <v>45455</v>
      </c>
      <c r="B465" s="71">
        <v>21.43</v>
      </c>
      <c r="C465" s="71">
        <v>31.4</v>
      </c>
      <c r="D465" s="71">
        <v>15.9</v>
      </c>
      <c r="E465" s="71">
        <v>15.98</v>
      </c>
      <c r="F465" s="71">
        <v>11.37</v>
      </c>
      <c r="G465" s="71">
        <v>21.68</v>
      </c>
      <c r="H465" s="71"/>
      <c r="I465" s="71">
        <v>17.16</v>
      </c>
      <c r="J465" s="72">
        <v>4.7500000000000001E-2</v>
      </c>
      <c r="K465" s="72">
        <v>4.4800000000000006E-2</v>
      </c>
      <c r="L465" s="72">
        <v>3.9420860343242214E-2</v>
      </c>
      <c r="M465" s="72">
        <v>4.7500000000000001E-2</v>
      </c>
      <c r="N465" s="70">
        <f>_xll.SNL.Clients.Office.Excel.Functions.SPG(N$2, "SP_RATE_VALUE", $A465)/100</f>
        <v>4.4800000000000006E-2</v>
      </c>
      <c r="O465" s="72"/>
      <c r="P465" s="67">
        <f>_xll.SNL.Clients.Office.Excel.Functions.SPG(P$2, "IQ_BVPS", "FQ0", $A465)</f>
        <v>19.526</v>
      </c>
      <c r="Q465" s="67">
        <f>_xll.SNL.Clients.Office.Excel.Functions.SPG(Q$2, "IQ_BVPS", "FQ0", $A465)</f>
        <v>26.87</v>
      </c>
      <c r="R465" s="67">
        <f>_xll.SNL.Clients.Office.Excel.Functions.SPG(R$2, "IQ_BVPS", "FQ0", $A465)</f>
        <v>15.122</v>
      </c>
      <c r="S465" s="67">
        <f>_xll.SNL.Clients.Office.Excel.Functions.SPG(S$2, "IQ_BVPS", "FQ0", $A465)</f>
        <v>15.468</v>
      </c>
      <c r="T465" s="67">
        <f>_xll.SNL.Clients.Office.Excel.Functions.SPG(T$2, "IQ_BVPS", "FQ0", $A465)</f>
        <v>11.14</v>
      </c>
      <c r="U465" s="67">
        <f>_xll.SNL.Clients.Office.Excel.Functions.SPG(U$2, "IQ_BVPS", "FQ0", $A465)</f>
        <v>17.172999999999998</v>
      </c>
      <c r="V465" s="67"/>
      <c r="W465" s="66">
        <f t="shared" si="67"/>
        <v>45455</v>
      </c>
      <c r="X465" s="92">
        <f t="shared" si="68"/>
        <v>1.0975110109597459</v>
      </c>
      <c r="Y465" s="92">
        <f t="shared" si="69"/>
        <v>1.1685895050241903</v>
      </c>
      <c r="Z465" s="92">
        <f t="shared" si="70"/>
        <v>1.0514482211347707</v>
      </c>
      <c r="AA465" s="92">
        <f t="shared" si="71"/>
        <v>1.0331005947763123</v>
      </c>
      <c r="AB465" s="92">
        <f t="shared" si="72"/>
        <v>1.0206463195691202</v>
      </c>
      <c r="AC465" s="92">
        <f t="shared" si="73"/>
        <v>1.2624468642636699</v>
      </c>
      <c r="AD465" s="92"/>
      <c r="AE465" s="95">
        <f t="shared" si="74"/>
        <v>45455</v>
      </c>
      <c r="AF465" s="93">
        <f>(_xll.SNL.Clients.Office.Excel.Functions.SPG(AF$2, "IQ_Common_div_declared", "FQ0", $A465)*4)/B465</f>
        <v>8.9594027064862344E-2</v>
      </c>
      <c r="AG465" s="93">
        <f>(_xll.SNL.Clients.Office.Excel.Functions.SPG(AG$2, "IQ_Common_div_declared", "FQ0", $A465)*4)/C465</f>
        <v>9.8089171974522299E-2</v>
      </c>
      <c r="AH465" s="93">
        <f>(_xll.SNL.Clients.Office.Excel.Functions.SPG(AH$2, "IQ_Common_div_declared", "FQ0", $A465)*4)/D465</f>
        <v>9.8113207547169817E-2</v>
      </c>
      <c r="AI465" s="93">
        <f>(_xll.SNL.Clients.Office.Excel.Functions.SPG(AI$2, "IQ_Common_div_declared", "FQ0", $A465)*4)/E465</f>
        <v>9.2615769712140167E-2</v>
      </c>
      <c r="AJ465" s="93">
        <f>(_xll.SNL.Clients.Office.Excel.Functions.SPG(AJ$2, "IQ_Common_div_declared", "FQ0", $A465)*4)/F465</f>
        <v>0.11961301671064206</v>
      </c>
      <c r="AK465" s="93">
        <f>(_xll.SNL.Clients.Office.Excel.Functions.SPG(AK$2, "IQ_Common_div_declared", "FQ0", $A465)*4)/G465</f>
        <v>9.963099630996311E-2</v>
      </c>
    </row>
    <row r="466" spans="1:37" x14ac:dyDescent="0.25">
      <c r="A466" s="66">
        <f t="shared" si="75"/>
        <v>45454</v>
      </c>
      <c r="B466" s="71">
        <v>21.41</v>
      </c>
      <c r="C466" s="71">
        <v>31.36</v>
      </c>
      <c r="D466" s="71">
        <v>15.75</v>
      </c>
      <c r="E466" s="71">
        <v>15.95</v>
      </c>
      <c r="F466" s="71">
        <v>11.26</v>
      </c>
      <c r="G466" s="71">
        <v>21.68</v>
      </c>
      <c r="H466" s="71"/>
      <c r="I466" s="71">
        <v>17.12</v>
      </c>
      <c r="J466" s="72">
        <v>4.8099999999999997E-2</v>
      </c>
      <c r="K466" s="72">
        <v>4.5700000000000005E-2</v>
      </c>
      <c r="L466" s="72">
        <v>4.0916474392156399E-2</v>
      </c>
      <c r="M466" s="72">
        <v>4.8099999999999997E-2</v>
      </c>
      <c r="N466" s="70">
        <f>_xll.SNL.Clients.Office.Excel.Functions.SPG(N$2, "SP_RATE_VALUE", $A466)/100</f>
        <v>4.5700000000000005E-2</v>
      </c>
      <c r="O466" s="72"/>
      <c r="P466" s="67">
        <f>_xll.SNL.Clients.Office.Excel.Functions.SPG(P$2, "IQ_BVPS", "FQ0", $A466)</f>
        <v>19.526</v>
      </c>
      <c r="Q466" s="67">
        <f>_xll.SNL.Clients.Office.Excel.Functions.SPG(Q$2, "IQ_BVPS", "FQ0", $A466)</f>
        <v>26.87</v>
      </c>
      <c r="R466" s="67">
        <f>_xll.SNL.Clients.Office.Excel.Functions.SPG(R$2, "IQ_BVPS", "FQ0", $A466)</f>
        <v>15.122</v>
      </c>
      <c r="S466" s="67">
        <f>_xll.SNL.Clients.Office.Excel.Functions.SPG(S$2, "IQ_BVPS", "FQ0", $A466)</f>
        <v>15.468</v>
      </c>
      <c r="T466" s="67">
        <f>_xll.SNL.Clients.Office.Excel.Functions.SPG(T$2, "IQ_BVPS", "FQ0", $A466)</f>
        <v>11.14</v>
      </c>
      <c r="U466" s="67">
        <f>_xll.SNL.Clients.Office.Excel.Functions.SPG(U$2, "IQ_BVPS", "FQ0", $A466)</f>
        <v>17.172999999999998</v>
      </c>
      <c r="V466" s="67"/>
      <c r="W466" s="66">
        <f t="shared" si="67"/>
        <v>45454</v>
      </c>
      <c r="X466" s="92">
        <f t="shared" si="68"/>
        <v>1.0964867356345387</v>
      </c>
      <c r="Y466" s="92">
        <f t="shared" si="69"/>
        <v>1.1671008559732043</v>
      </c>
      <c r="Z466" s="92">
        <f t="shared" si="70"/>
        <v>1.0415288982938764</v>
      </c>
      <c r="AA466" s="92">
        <f t="shared" si="71"/>
        <v>1.0311611068011377</v>
      </c>
      <c r="AB466" s="92">
        <f t="shared" si="72"/>
        <v>1.0107719928186714</v>
      </c>
      <c r="AC466" s="92">
        <f t="shared" si="73"/>
        <v>1.2624468642636699</v>
      </c>
      <c r="AD466" s="92"/>
      <c r="AE466" s="95">
        <f t="shared" si="74"/>
        <v>45454</v>
      </c>
      <c r="AF466" s="93">
        <f>(_xll.SNL.Clients.Office.Excel.Functions.SPG(AF$2, "IQ_Common_div_declared", "FQ0", $A466)*4)/B466</f>
        <v>8.9677720691265755E-2</v>
      </c>
      <c r="AG466" s="93">
        <f>(_xll.SNL.Clients.Office.Excel.Functions.SPG(AG$2, "IQ_Common_div_declared", "FQ0", $A466)*4)/C466</f>
        <v>9.8214285714285712E-2</v>
      </c>
      <c r="AH466" s="93">
        <f>(_xll.SNL.Clients.Office.Excel.Functions.SPG(AH$2, "IQ_Common_div_declared", "FQ0", $A466)*4)/D466</f>
        <v>9.9047619047619051E-2</v>
      </c>
      <c r="AI466" s="93">
        <f>(_xll.SNL.Clients.Office.Excel.Functions.SPG(AI$2, "IQ_Common_div_declared", "FQ0", $A466)*4)/E466</f>
        <v>9.2789968652037619E-2</v>
      </c>
      <c r="AJ466" s="93">
        <f>(_xll.SNL.Clients.Office.Excel.Functions.SPG(AJ$2, "IQ_Common_div_declared", "FQ0", $A466)*4)/F466</f>
        <v>0.1207815275310835</v>
      </c>
      <c r="AK466" s="93">
        <f>(_xll.SNL.Clients.Office.Excel.Functions.SPG(AK$2, "IQ_Common_div_declared", "FQ0", $A466)*4)/G466</f>
        <v>9.963099630996311E-2</v>
      </c>
    </row>
    <row r="467" spans="1:37" x14ac:dyDescent="0.25">
      <c r="A467" s="66">
        <f t="shared" si="75"/>
        <v>45453</v>
      </c>
      <c r="B467" s="71">
        <v>21.52</v>
      </c>
      <c r="C467" s="71">
        <v>31.55</v>
      </c>
      <c r="D467" s="71">
        <v>16.03</v>
      </c>
      <c r="E467" s="71">
        <v>16.21</v>
      </c>
      <c r="F467" s="71">
        <v>11.4</v>
      </c>
      <c r="G467" s="71">
        <v>21.76</v>
      </c>
      <c r="H467" s="71"/>
      <c r="I467" s="71">
        <v>17.22</v>
      </c>
      <c r="J467" s="72">
        <v>4.87E-2</v>
      </c>
      <c r="K467" s="72">
        <v>4.6199999999999998E-2</v>
      </c>
      <c r="L467" s="72">
        <v>4.1217865071613513E-2</v>
      </c>
      <c r="M467" s="72">
        <v>4.87E-2</v>
      </c>
      <c r="N467" s="70">
        <f>_xll.SNL.Clients.Office.Excel.Functions.SPG(N$2, "SP_RATE_VALUE", $A467)/100</f>
        <v>4.6199999999999998E-2</v>
      </c>
      <c r="O467" s="72"/>
      <c r="P467" s="67">
        <f>_xll.SNL.Clients.Office.Excel.Functions.SPG(P$2, "IQ_BVPS", "FQ0", $A467)</f>
        <v>19.526</v>
      </c>
      <c r="Q467" s="67">
        <f>_xll.SNL.Clients.Office.Excel.Functions.SPG(Q$2, "IQ_BVPS", "FQ0", $A467)</f>
        <v>26.87</v>
      </c>
      <c r="R467" s="67">
        <f>_xll.SNL.Clients.Office.Excel.Functions.SPG(R$2, "IQ_BVPS", "FQ0", $A467)</f>
        <v>15.122</v>
      </c>
      <c r="S467" s="67">
        <f>_xll.SNL.Clients.Office.Excel.Functions.SPG(S$2, "IQ_BVPS", "FQ0", $A467)</f>
        <v>15.468</v>
      </c>
      <c r="T467" s="67">
        <f>_xll.SNL.Clients.Office.Excel.Functions.SPG(T$2, "IQ_BVPS", "FQ0", $A467)</f>
        <v>11.14</v>
      </c>
      <c r="U467" s="67">
        <f>_xll.SNL.Clients.Office.Excel.Functions.SPG(U$2, "IQ_BVPS", "FQ0", $A467)</f>
        <v>17.172999999999998</v>
      </c>
      <c r="V467" s="67"/>
      <c r="W467" s="66">
        <f t="shared" si="67"/>
        <v>45453</v>
      </c>
      <c r="X467" s="92">
        <f t="shared" si="68"/>
        <v>1.1021202499231793</v>
      </c>
      <c r="Y467" s="92">
        <f t="shared" si="69"/>
        <v>1.1741719389653889</v>
      </c>
      <c r="Z467" s="92">
        <f t="shared" si="70"/>
        <v>1.0600449675968788</v>
      </c>
      <c r="AA467" s="92">
        <f t="shared" si="71"/>
        <v>1.0479700025859839</v>
      </c>
      <c r="AB467" s="92">
        <f t="shared" si="72"/>
        <v>1.0233393177737882</v>
      </c>
      <c r="AC467" s="92">
        <f t="shared" si="73"/>
        <v>1.267105339777558</v>
      </c>
      <c r="AD467" s="92"/>
      <c r="AE467" s="95">
        <f t="shared" si="74"/>
        <v>45453</v>
      </c>
      <c r="AF467" s="93">
        <f>(_xll.SNL.Clients.Office.Excel.Functions.SPG(AF$2, "IQ_Common_div_declared", "FQ0", $A467)*4)/B467</f>
        <v>8.9219330855018583E-2</v>
      </c>
      <c r="AG467" s="93">
        <f>(_xll.SNL.Clients.Office.Excel.Functions.SPG(AG$2, "IQ_Common_div_declared", "FQ0", $A467)*4)/C467</f>
        <v>9.7622820919175915E-2</v>
      </c>
      <c r="AH467" s="93">
        <f>(_xll.SNL.Clients.Office.Excel.Functions.SPG(AH$2, "IQ_Common_div_declared", "FQ0", $A467)*4)/D467</f>
        <v>9.7317529631940111E-2</v>
      </c>
      <c r="AI467" s="93">
        <f>(_xll.SNL.Clients.Office.Excel.Functions.SPG(AI$2, "IQ_Common_div_declared", "FQ0", $A467)*4)/E467</f>
        <v>9.1301665638494747E-2</v>
      </c>
      <c r="AJ467" s="93">
        <f>(_xll.SNL.Clients.Office.Excel.Functions.SPG(AJ$2, "IQ_Common_div_declared", "FQ0", $A467)*4)/F467</f>
        <v>0.1192982456140351</v>
      </c>
      <c r="AK467" s="93">
        <f>(_xll.SNL.Clients.Office.Excel.Functions.SPG(AK$2, "IQ_Common_div_declared", "FQ0", $A467)*4)/G467</f>
        <v>9.9264705882352935E-2</v>
      </c>
    </row>
    <row r="468" spans="1:37" x14ac:dyDescent="0.25">
      <c r="A468" s="66">
        <f t="shared" si="75"/>
        <v>45450</v>
      </c>
      <c r="B468" s="71">
        <v>21.53</v>
      </c>
      <c r="C468" s="71">
        <v>31.44</v>
      </c>
      <c r="D468" s="71">
        <v>16.05</v>
      </c>
      <c r="E468" s="71">
        <v>16.329999999999998</v>
      </c>
      <c r="F468" s="71">
        <v>11.37</v>
      </c>
      <c r="G468" s="71">
        <v>21.88</v>
      </c>
      <c r="H468" s="71"/>
      <c r="I468" s="71">
        <v>17.27</v>
      </c>
      <c r="J468" s="72">
        <v>4.87E-2</v>
      </c>
      <c r="K468" s="72">
        <v>4.6500000000000007E-2</v>
      </c>
      <c r="L468" s="72">
        <v>4.2113836031731466E-2</v>
      </c>
      <c r="M468" s="72">
        <v>4.87E-2</v>
      </c>
      <c r="N468" s="70">
        <f>_xll.SNL.Clients.Office.Excel.Functions.SPG(N$2, "SP_RATE_VALUE", $A468)/100</f>
        <v>4.6500000000000007E-2</v>
      </c>
      <c r="O468" s="72"/>
      <c r="P468" s="67">
        <f>_xll.SNL.Clients.Office.Excel.Functions.SPG(P$2, "IQ_BVPS", "FQ0", $A468)</f>
        <v>19.526</v>
      </c>
      <c r="Q468" s="67">
        <f>_xll.SNL.Clients.Office.Excel.Functions.SPG(Q$2, "IQ_BVPS", "FQ0", $A468)</f>
        <v>26.87</v>
      </c>
      <c r="R468" s="67">
        <f>_xll.SNL.Clients.Office.Excel.Functions.SPG(R$2, "IQ_BVPS", "FQ0", $A468)</f>
        <v>15.122</v>
      </c>
      <c r="S468" s="67">
        <f>_xll.SNL.Clients.Office.Excel.Functions.SPG(S$2, "IQ_BVPS", "FQ0", $A468)</f>
        <v>15.468</v>
      </c>
      <c r="T468" s="67">
        <f>_xll.SNL.Clients.Office.Excel.Functions.SPG(T$2, "IQ_BVPS", "FQ0", $A468)</f>
        <v>11.14</v>
      </c>
      <c r="U468" s="67">
        <f>_xll.SNL.Clients.Office.Excel.Functions.SPG(U$2, "IQ_BVPS", "FQ0", $A468)</f>
        <v>17.172999999999998</v>
      </c>
      <c r="V468" s="67"/>
      <c r="W468" s="66">
        <f t="shared" si="67"/>
        <v>45450</v>
      </c>
      <c r="X468" s="92">
        <f t="shared" si="68"/>
        <v>1.1026323875857831</v>
      </c>
      <c r="Y468" s="92">
        <f t="shared" si="69"/>
        <v>1.1700781540751768</v>
      </c>
      <c r="Z468" s="92">
        <f t="shared" si="70"/>
        <v>1.0613675439756647</v>
      </c>
      <c r="AA468" s="92">
        <f t="shared" si="71"/>
        <v>1.055727954486682</v>
      </c>
      <c r="AB468" s="92">
        <f t="shared" si="72"/>
        <v>1.0206463195691202</v>
      </c>
      <c r="AC468" s="92">
        <f t="shared" si="73"/>
        <v>1.27409305304839</v>
      </c>
      <c r="AD468" s="92"/>
      <c r="AE468" s="95">
        <f t="shared" si="74"/>
        <v>45450</v>
      </c>
      <c r="AF468" s="93">
        <f>(_xll.SNL.Clients.Office.Excel.Functions.SPG(AF$2, "IQ_Common_div_declared", "FQ0", $A468)*4)/B468</f>
        <v>8.9177891314444951E-2</v>
      </c>
      <c r="AG468" s="93">
        <f>(_xll.SNL.Clients.Office.Excel.Functions.SPG(AG$2, "IQ_Common_div_declared", "FQ0", $A468)*4)/C468</f>
        <v>9.796437659033079E-2</v>
      </c>
      <c r="AH468" s="93">
        <f>(_xll.SNL.Clients.Office.Excel.Functions.SPG(AH$2, "IQ_Common_div_declared", "FQ0", $A468)*4)/D468</f>
        <v>9.719626168224299E-2</v>
      </c>
      <c r="AI468" s="93">
        <f>(_xll.SNL.Clients.Office.Excel.Functions.SPG(AI$2, "IQ_Common_div_declared", "FQ0", $A468)*4)/E468</f>
        <v>9.0630740967544407E-2</v>
      </c>
      <c r="AJ468" s="93">
        <f>(_xll.SNL.Clients.Office.Excel.Functions.SPG(AJ$2, "IQ_Common_div_declared", "FQ0", $A468)*4)/F468</f>
        <v>0.11961301671064206</v>
      </c>
      <c r="AK468" s="93">
        <f>(_xll.SNL.Clients.Office.Excel.Functions.SPG(AK$2, "IQ_Common_div_declared", "FQ0", $A468)*4)/G468</f>
        <v>9.8720292504570401E-2</v>
      </c>
    </row>
    <row r="469" spans="1:37" x14ac:dyDescent="0.25">
      <c r="A469" s="66">
        <f t="shared" si="75"/>
        <v>45449</v>
      </c>
      <c r="B469" s="71">
        <v>21.36</v>
      </c>
      <c r="C469" s="71">
        <v>31.29</v>
      </c>
      <c r="D469" s="71">
        <v>16.059999999999999</v>
      </c>
      <c r="E469" s="71">
        <v>16.399999999999999</v>
      </c>
      <c r="F469" s="71">
        <v>11.48</v>
      </c>
      <c r="G469" s="71">
        <v>21.78</v>
      </c>
      <c r="H469" s="71"/>
      <c r="I469" s="71">
        <v>17.21</v>
      </c>
      <c r="J469" s="72">
        <v>4.7199999999999999E-2</v>
      </c>
      <c r="K469" s="72">
        <v>4.4900000000000002E-2</v>
      </c>
      <c r="L469" s="72">
        <v>4.0315143603321335E-2</v>
      </c>
      <c r="M469" s="72">
        <v>4.7199999999999999E-2</v>
      </c>
      <c r="N469" s="70">
        <f>_xll.SNL.Clients.Office.Excel.Functions.SPG(N$2, "SP_RATE_VALUE", $A469)/100</f>
        <v>4.4900000000000002E-2</v>
      </c>
      <c r="O469" s="72"/>
      <c r="P469" s="67">
        <f>_xll.SNL.Clients.Office.Excel.Functions.SPG(P$2, "IQ_BVPS", "FQ0", $A469)</f>
        <v>19.526</v>
      </c>
      <c r="Q469" s="67">
        <f>_xll.SNL.Clients.Office.Excel.Functions.SPG(Q$2, "IQ_BVPS", "FQ0", $A469)</f>
        <v>26.87</v>
      </c>
      <c r="R469" s="67">
        <f>_xll.SNL.Clients.Office.Excel.Functions.SPG(R$2, "IQ_BVPS", "FQ0", $A469)</f>
        <v>15.122</v>
      </c>
      <c r="S469" s="67">
        <f>_xll.SNL.Clients.Office.Excel.Functions.SPG(S$2, "IQ_BVPS", "FQ0", $A469)</f>
        <v>15.468</v>
      </c>
      <c r="T469" s="67">
        <f>_xll.SNL.Clients.Office.Excel.Functions.SPG(T$2, "IQ_BVPS", "FQ0", $A469)</f>
        <v>11.14</v>
      </c>
      <c r="U469" s="67">
        <f>_xll.SNL.Clients.Office.Excel.Functions.SPG(U$2, "IQ_BVPS", "FQ0", $A469)</f>
        <v>17.172999999999998</v>
      </c>
      <c r="V469" s="67"/>
      <c r="W469" s="66">
        <f t="shared" si="67"/>
        <v>45449</v>
      </c>
      <c r="X469" s="92">
        <f t="shared" si="68"/>
        <v>1.09392604732152</v>
      </c>
      <c r="Y469" s="92">
        <f t="shared" si="69"/>
        <v>1.1644957201339783</v>
      </c>
      <c r="Z469" s="92">
        <f t="shared" si="70"/>
        <v>1.0620288321650575</v>
      </c>
      <c r="AA469" s="92">
        <f t="shared" si="71"/>
        <v>1.060253426428756</v>
      </c>
      <c r="AB469" s="92">
        <f t="shared" si="72"/>
        <v>1.0305206463195691</v>
      </c>
      <c r="AC469" s="92">
        <f t="shared" si="73"/>
        <v>1.26826995865603</v>
      </c>
      <c r="AD469" s="92"/>
      <c r="AE469" s="95">
        <f t="shared" si="74"/>
        <v>45449</v>
      </c>
      <c r="AF469" s="93">
        <f>(_xll.SNL.Clients.Office.Excel.Functions.SPG(AF$2, "IQ_Common_div_declared", "FQ0", $A469)*4)/B469</f>
        <v>8.98876404494382E-2</v>
      </c>
      <c r="AG469" s="93">
        <f>(_xll.SNL.Clients.Office.Excel.Functions.SPG(AG$2, "IQ_Common_div_declared", "FQ0", $A469)*4)/C469</f>
        <v>9.8434004474272932E-2</v>
      </c>
      <c r="AH469" s="93">
        <f>(_xll.SNL.Clients.Office.Excel.Functions.SPG(AH$2, "IQ_Common_div_declared", "FQ0", $A469)*4)/D469</f>
        <v>9.7135740971357423E-2</v>
      </c>
      <c r="AI469" s="93">
        <f>(_xll.SNL.Clients.Office.Excel.Functions.SPG(AI$2, "IQ_Common_div_declared", "FQ0", $A469)*4)/E469</f>
        <v>9.0243902439024401E-2</v>
      </c>
      <c r="AJ469" s="93">
        <f>(_xll.SNL.Clients.Office.Excel.Functions.SPG(AJ$2, "IQ_Common_div_declared", "FQ0", $A469)*4)/F469</f>
        <v>0.11846689895470383</v>
      </c>
      <c r="AK469" s="93">
        <f>(_xll.SNL.Clients.Office.Excel.Functions.SPG(AK$2, "IQ_Common_div_declared", "FQ0", $A469)*4)/G469</f>
        <v>9.9173553719008267E-2</v>
      </c>
    </row>
    <row r="470" spans="1:37" x14ac:dyDescent="0.25">
      <c r="A470" s="66">
        <f t="shared" si="75"/>
        <v>45448</v>
      </c>
      <c r="B470" s="71">
        <v>21.58</v>
      </c>
      <c r="C470" s="71">
        <v>31.46</v>
      </c>
      <c r="D470" s="71">
        <v>16.11</v>
      </c>
      <c r="E470" s="71">
        <v>16.34</v>
      </c>
      <c r="F470" s="71">
        <v>11.4</v>
      </c>
      <c r="G470" s="71">
        <v>21.91</v>
      </c>
      <c r="H470" s="71"/>
      <c r="I470" s="71">
        <v>17.239999999999998</v>
      </c>
      <c r="J470" s="72">
        <v>4.7199999999999999E-2</v>
      </c>
      <c r="K470" s="72">
        <v>4.4999999999999998E-2</v>
      </c>
      <c r="L470" s="72">
        <v>4.0613855836452162E-2</v>
      </c>
      <c r="M470" s="72">
        <v>4.7199999999999999E-2</v>
      </c>
      <c r="N470" s="70">
        <f>_xll.SNL.Clients.Office.Excel.Functions.SPG(N$2, "SP_RATE_VALUE", $A470)/100</f>
        <v>4.4999999999999998E-2</v>
      </c>
      <c r="O470" s="72"/>
      <c r="P470" s="67">
        <f>_xll.SNL.Clients.Office.Excel.Functions.SPG(P$2, "IQ_BVPS", "FQ0", $A470)</f>
        <v>19.526</v>
      </c>
      <c r="Q470" s="67">
        <f>_xll.SNL.Clients.Office.Excel.Functions.SPG(Q$2, "IQ_BVPS", "FQ0", $A470)</f>
        <v>26.87</v>
      </c>
      <c r="R470" s="67">
        <f>_xll.SNL.Clients.Office.Excel.Functions.SPG(R$2, "IQ_BVPS", "FQ0", $A470)</f>
        <v>15.122</v>
      </c>
      <c r="S470" s="67">
        <f>_xll.SNL.Clients.Office.Excel.Functions.SPG(S$2, "IQ_BVPS", "FQ0", $A470)</f>
        <v>15.468</v>
      </c>
      <c r="T470" s="67">
        <f>_xll.SNL.Clients.Office.Excel.Functions.SPG(T$2, "IQ_BVPS", "FQ0", $A470)</f>
        <v>11.14</v>
      </c>
      <c r="U470" s="67">
        <f>_xll.SNL.Clients.Office.Excel.Functions.SPG(U$2, "IQ_BVPS", "FQ0", $A470)</f>
        <v>17.172999999999998</v>
      </c>
      <c r="V470" s="67"/>
      <c r="W470" s="66">
        <f t="shared" si="67"/>
        <v>45448</v>
      </c>
      <c r="X470" s="92">
        <f t="shared" si="68"/>
        <v>1.1051930758988016</v>
      </c>
      <c r="Y470" s="92">
        <f t="shared" si="69"/>
        <v>1.1708224786006698</v>
      </c>
      <c r="Z470" s="92">
        <f t="shared" si="70"/>
        <v>1.0653352731120223</v>
      </c>
      <c r="AA470" s="92">
        <f t="shared" si="71"/>
        <v>1.0563744504784069</v>
      </c>
      <c r="AB470" s="92">
        <f t="shared" si="72"/>
        <v>1.0233393177737882</v>
      </c>
      <c r="AC470" s="92">
        <f t="shared" si="73"/>
        <v>1.2758399813660981</v>
      </c>
      <c r="AD470" s="92"/>
      <c r="AE470" s="95">
        <f t="shared" si="74"/>
        <v>45448</v>
      </c>
      <c r="AF470" s="93">
        <f>(_xll.SNL.Clients.Office.Excel.Functions.SPG(AF$2, "IQ_Common_div_declared", "FQ0", $A470)*4)/B470</f>
        <v>8.8971269694161262E-2</v>
      </c>
      <c r="AG470" s="93">
        <f>(_xll.SNL.Clients.Office.Excel.Functions.SPG(AG$2, "IQ_Common_div_declared", "FQ0", $A470)*4)/C470</f>
        <v>9.7902097902097904E-2</v>
      </c>
      <c r="AH470" s="93">
        <f>(_xll.SNL.Clients.Office.Excel.Functions.SPG(AH$2, "IQ_Common_div_declared", "FQ0", $A470)*4)/D470</f>
        <v>9.6834264432029804E-2</v>
      </c>
      <c r="AI470" s="93">
        <f>(_xll.SNL.Clients.Office.Excel.Functions.SPG(AI$2, "IQ_Common_div_declared", "FQ0", $A470)*4)/E470</f>
        <v>9.057527539779682E-2</v>
      </c>
      <c r="AJ470" s="93">
        <f>(_xll.SNL.Clients.Office.Excel.Functions.SPG(AJ$2, "IQ_Common_div_declared", "FQ0", $A470)*4)/F470</f>
        <v>0.1192982456140351</v>
      </c>
      <c r="AK470" s="93">
        <f>(_xll.SNL.Clients.Office.Excel.Functions.SPG(AK$2, "IQ_Common_div_declared", "FQ0", $A470)*4)/G470</f>
        <v>9.8585120949338204E-2</v>
      </c>
    </row>
    <row r="471" spans="1:37" x14ac:dyDescent="0.25">
      <c r="A471" s="66">
        <f t="shared" si="75"/>
        <v>45447</v>
      </c>
      <c r="B471" s="71">
        <v>21.57</v>
      </c>
      <c r="C471" s="71">
        <v>31.4</v>
      </c>
      <c r="D471" s="71">
        <v>16.11</v>
      </c>
      <c r="E471" s="71">
        <v>16.54</v>
      </c>
      <c r="F471" s="71">
        <v>11.36</v>
      </c>
      <c r="G471" s="71">
        <v>21.72</v>
      </c>
      <c r="H471" s="71"/>
      <c r="I471" s="71">
        <v>17.27</v>
      </c>
      <c r="J471" s="72">
        <v>4.7699999999999992E-2</v>
      </c>
      <c r="K471" s="72">
        <v>4.5499999999999999E-2</v>
      </c>
      <c r="L471" s="72">
        <v>4.1113849228582078E-2</v>
      </c>
      <c r="M471" s="72">
        <v>4.7699999999999992E-2</v>
      </c>
      <c r="N471" s="70">
        <f>_xll.SNL.Clients.Office.Excel.Functions.SPG(N$2, "SP_RATE_VALUE", $A471)/100</f>
        <v>4.5499999999999999E-2</v>
      </c>
      <c r="O471" s="72"/>
      <c r="P471" s="67">
        <f>_xll.SNL.Clients.Office.Excel.Functions.SPG(P$2, "IQ_BVPS", "FQ0", $A471)</f>
        <v>19.526</v>
      </c>
      <c r="Q471" s="67">
        <f>_xll.SNL.Clients.Office.Excel.Functions.SPG(Q$2, "IQ_BVPS", "FQ0", $A471)</f>
        <v>26.87</v>
      </c>
      <c r="R471" s="67">
        <f>_xll.SNL.Clients.Office.Excel.Functions.SPG(R$2, "IQ_BVPS", "FQ0", $A471)</f>
        <v>15.122</v>
      </c>
      <c r="S471" s="67">
        <f>_xll.SNL.Clients.Office.Excel.Functions.SPG(S$2, "IQ_BVPS", "FQ0", $A471)</f>
        <v>15.468</v>
      </c>
      <c r="T471" s="67">
        <f>_xll.SNL.Clients.Office.Excel.Functions.SPG(T$2, "IQ_BVPS", "FQ0", $A471)</f>
        <v>11.14</v>
      </c>
      <c r="U471" s="67">
        <f>_xll.SNL.Clients.Office.Excel.Functions.SPG(U$2, "IQ_BVPS", "FQ0", $A471)</f>
        <v>17.172999999999998</v>
      </c>
      <c r="V471" s="67"/>
      <c r="W471" s="66">
        <f t="shared" si="67"/>
        <v>45447</v>
      </c>
      <c r="X471" s="92">
        <f t="shared" si="68"/>
        <v>1.104680938236198</v>
      </c>
      <c r="Y471" s="92">
        <f t="shared" si="69"/>
        <v>1.1685895050241903</v>
      </c>
      <c r="Z471" s="92">
        <f t="shared" si="70"/>
        <v>1.0653352731120223</v>
      </c>
      <c r="AA471" s="92">
        <f t="shared" si="71"/>
        <v>1.0693043703129039</v>
      </c>
      <c r="AB471" s="92">
        <f t="shared" si="72"/>
        <v>1.0197486535008975</v>
      </c>
      <c r="AC471" s="92">
        <f t="shared" si="73"/>
        <v>1.2647761020206139</v>
      </c>
      <c r="AD471" s="92"/>
      <c r="AE471" s="95">
        <f t="shared" si="74"/>
        <v>45447</v>
      </c>
      <c r="AF471" s="93">
        <f>(_xll.SNL.Clients.Office.Excel.Functions.SPG(AF$2, "IQ_Common_div_declared", "FQ0", $A471)*4)/B471</f>
        <v>8.9012517385257298E-2</v>
      </c>
      <c r="AG471" s="93">
        <f>(_xll.SNL.Clients.Office.Excel.Functions.SPG(AG$2, "IQ_Common_div_declared", "FQ0", $A471)*4)/C471</f>
        <v>9.8089171974522299E-2</v>
      </c>
      <c r="AH471" s="93">
        <f>(_xll.SNL.Clients.Office.Excel.Functions.SPG(AH$2, "IQ_Common_div_declared", "FQ0", $A471)*4)/D471</f>
        <v>9.6834264432029804E-2</v>
      </c>
      <c r="AI471" s="93">
        <f>(_xll.SNL.Clients.Office.Excel.Functions.SPG(AI$2, "IQ_Common_div_declared", "FQ0", $A471)*4)/E471</f>
        <v>8.9480048367593712E-2</v>
      </c>
      <c r="AJ471" s="93">
        <f>(_xll.SNL.Clients.Office.Excel.Functions.SPG(AJ$2, "IQ_Common_div_declared", "FQ0", $A471)*4)/F471</f>
        <v>0.11971830985915495</v>
      </c>
      <c r="AK471" s="93">
        <f>(_xll.SNL.Clients.Office.Excel.Functions.SPG(AK$2, "IQ_Common_div_declared", "FQ0", $A471)*4)/G471</f>
        <v>9.9447513812154706E-2</v>
      </c>
    </row>
    <row r="472" spans="1:37" x14ac:dyDescent="0.25">
      <c r="A472" s="66">
        <f t="shared" si="75"/>
        <v>45446</v>
      </c>
      <c r="B472" s="71">
        <v>21.57</v>
      </c>
      <c r="C472" s="71">
        <v>31.5</v>
      </c>
      <c r="D472" s="71">
        <v>16.579999999999998</v>
      </c>
      <c r="E472" s="71">
        <v>16.8</v>
      </c>
      <c r="F472" s="71">
        <v>11.44</v>
      </c>
      <c r="G472" s="71">
        <v>21.93</v>
      </c>
      <c r="H472" s="71"/>
      <c r="I472" s="71">
        <v>17.38</v>
      </c>
      <c r="J472" s="72">
        <v>4.82E-2</v>
      </c>
      <c r="K472" s="72">
        <v>4.6199999999999998E-2</v>
      </c>
      <c r="L472" s="72">
        <v>4.2211440915730591E-2</v>
      </c>
      <c r="M472" s="72">
        <v>4.82E-2</v>
      </c>
      <c r="N472" s="70">
        <f>_xll.SNL.Clients.Office.Excel.Functions.SPG(N$2, "SP_RATE_VALUE", $A472)/100</f>
        <v>4.6199999999999998E-2</v>
      </c>
      <c r="O472" s="72"/>
      <c r="P472" s="67">
        <f>_xll.SNL.Clients.Office.Excel.Functions.SPG(P$2, "IQ_BVPS", "FQ0", $A472)</f>
        <v>19.526</v>
      </c>
      <c r="Q472" s="67">
        <f>_xll.SNL.Clients.Office.Excel.Functions.SPG(Q$2, "IQ_BVPS", "FQ0", $A472)</f>
        <v>26.87</v>
      </c>
      <c r="R472" s="67">
        <f>_xll.SNL.Clients.Office.Excel.Functions.SPG(R$2, "IQ_BVPS", "FQ0", $A472)</f>
        <v>15.122</v>
      </c>
      <c r="S472" s="67">
        <f>_xll.SNL.Clients.Office.Excel.Functions.SPG(S$2, "IQ_BVPS", "FQ0", $A472)</f>
        <v>15.468</v>
      </c>
      <c r="T472" s="67">
        <f>_xll.SNL.Clients.Office.Excel.Functions.SPG(T$2, "IQ_BVPS", "FQ0", $A472)</f>
        <v>11.14</v>
      </c>
      <c r="U472" s="67">
        <f>_xll.SNL.Clients.Office.Excel.Functions.SPG(U$2, "IQ_BVPS", "FQ0", $A472)</f>
        <v>17.172999999999998</v>
      </c>
      <c r="V472" s="67"/>
      <c r="W472" s="66">
        <f t="shared" si="67"/>
        <v>45446</v>
      </c>
      <c r="X472" s="92">
        <f t="shared" si="68"/>
        <v>1.104680938236198</v>
      </c>
      <c r="Y472" s="92">
        <f t="shared" si="69"/>
        <v>1.172311127651656</v>
      </c>
      <c r="Z472" s="92">
        <f t="shared" si="70"/>
        <v>1.0964158180134902</v>
      </c>
      <c r="AA472" s="92">
        <f t="shared" si="71"/>
        <v>1.0861132660977502</v>
      </c>
      <c r="AB472" s="92">
        <f t="shared" si="72"/>
        <v>1.0269299820466786</v>
      </c>
      <c r="AC472" s="92">
        <f t="shared" si="73"/>
        <v>1.2770046002445701</v>
      </c>
      <c r="AD472" s="92"/>
      <c r="AE472" s="95">
        <f t="shared" si="74"/>
        <v>45446</v>
      </c>
      <c r="AF472" s="93">
        <f>(_xll.SNL.Clients.Office.Excel.Functions.SPG(AF$2, "IQ_Common_div_declared", "FQ0", $A472)*4)/B472</f>
        <v>8.9012517385257298E-2</v>
      </c>
      <c r="AG472" s="93">
        <f>(_xll.SNL.Clients.Office.Excel.Functions.SPG(AG$2, "IQ_Common_div_declared", "FQ0", $A472)*4)/C472</f>
        <v>9.7777777777777783E-2</v>
      </c>
      <c r="AH472" s="93">
        <f>(_xll.SNL.Clients.Office.Excel.Functions.SPG(AH$2, "IQ_Common_div_declared", "FQ0", $A472)*4)/D472</f>
        <v>9.4089264173703266E-2</v>
      </c>
      <c r="AI472" s="93">
        <f>(_xll.SNL.Clients.Office.Excel.Functions.SPG(AI$2, "IQ_Common_div_declared", "FQ0", $A472)*4)/E472</f>
        <v>8.8095238095238088E-2</v>
      </c>
      <c r="AJ472" s="93">
        <f>(_xll.SNL.Clients.Office.Excel.Functions.SPG(AJ$2, "IQ_Common_div_declared", "FQ0", $A472)*4)/F472</f>
        <v>0.11888111888111889</v>
      </c>
      <c r="AK472" s="93">
        <f>(_xll.SNL.Clients.Office.Excel.Functions.SPG(AK$2, "IQ_Common_div_declared", "FQ0", $A472)*4)/G472</f>
        <v>9.8495212038303706E-2</v>
      </c>
    </row>
    <row r="473" spans="1:37" x14ac:dyDescent="0.25">
      <c r="A473" s="66">
        <f t="shared" si="75"/>
        <v>45443</v>
      </c>
      <c r="B473" s="71">
        <v>21.57</v>
      </c>
      <c r="C473" s="71">
        <v>31.47</v>
      </c>
      <c r="D473" s="71">
        <v>16.57</v>
      </c>
      <c r="E473" s="71">
        <v>16.86</v>
      </c>
      <c r="F473" s="71">
        <v>11.08</v>
      </c>
      <c r="G473" s="71">
        <v>22.01</v>
      </c>
      <c r="H473" s="71"/>
      <c r="I473" s="71">
        <v>17.32</v>
      </c>
      <c r="J473" s="72">
        <v>4.8899999999999999E-2</v>
      </c>
      <c r="K473" s="72">
        <v>4.6900000000000004E-2</v>
      </c>
      <c r="L473" s="72">
        <v>4.2911433285310219E-2</v>
      </c>
      <c r="M473" s="72">
        <v>4.8899999999999999E-2</v>
      </c>
      <c r="N473" s="70">
        <f>_xll.SNL.Clients.Office.Excel.Functions.SPG(N$2, "SP_RATE_VALUE", $A473)/100</f>
        <v>4.6900000000000004E-2</v>
      </c>
      <c r="O473" s="72"/>
      <c r="P473" s="67">
        <f>_xll.SNL.Clients.Office.Excel.Functions.SPG(P$2, "IQ_BVPS", "FQ0", $A473)</f>
        <v>19.526</v>
      </c>
      <c r="Q473" s="67">
        <f>_xll.SNL.Clients.Office.Excel.Functions.SPG(Q$2, "IQ_BVPS", "FQ0", $A473)</f>
        <v>26.87</v>
      </c>
      <c r="R473" s="67">
        <f>_xll.SNL.Clients.Office.Excel.Functions.SPG(R$2, "IQ_BVPS", "FQ0", $A473)</f>
        <v>15.122</v>
      </c>
      <c r="S473" s="67">
        <f>_xll.SNL.Clients.Office.Excel.Functions.SPG(S$2, "IQ_BVPS", "FQ0", $A473)</f>
        <v>15.468</v>
      </c>
      <c r="T473" s="67">
        <f>_xll.SNL.Clients.Office.Excel.Functions.SPG(T$2, "IQ_BVPS", "FQ0", $A473)</f>
        <v>11.14</v>
      </c>
      <c r="U473" s="67">
        <f>_xll.SNL.Clients.Office.Excel.Functions.SPG(U$2, "IQ_BVPS", "FQ0", $A473)</f>
        <v>17.172999999999998</v>
      </c>
      <c r="V473" s="67"/>
      <c r="W473" s="66">
        <f t="shared" si="67"/>
        <v>45443</v>
      </c>
      <c r="X473" s="92">
        <f t="shared" si="68"/>
        <v>1.104680938236198</v>
      </c>
      <c r="Y473" s="92">
        <f t="shared" si="69"/>
        <v>1.1711946408634164</v>
      </c>
      <c r="Z473" s="92">
        <f t="shared" si="70"/>
        <v>1.0957545298240974</v>
      </c>
      <c r="AA473" s="92">
        <f t="shared" si="71"/>
        <v>1.0899922420480992</v>
      </c>
      <c r="AB473" s="92">
        <f t="shared" si="72"/>
        <v>0.99461400359066421</v>
      </c>
      <c r="AC473" s="92">
        <f t="shared" si="73"/>
        <v>1.2816630757584582</v>
      </c>
      <c r="AD473" s="92"/>
      <c r="AE473" s="95">
        <f t="shared" si="74"/>
        <v>45443</v>
      </c>
      <c r="AF473" s="93">
        <f>(_xll.SNL.Clients.Office.Excel.Functions.SPG(AF$2, "IQ_Common_div_declared", "FQ0", $A473)*4)/B473</f>
        <v>8.9012517385257298E-2</v>
      </c>
      <c r="AG473" s="93">
        <f>(_xll.SNL.Clients.Office.Excel.Functions.SPG(AG$2, "IQ_Common_div_declared", "FQ0", $A473)*4)/C473</f>
        <v>9.7870988242770893E-2</v>
      </c>
      <c r="AH473" s="93">
        <f>(_xll.SNL.Clients.Office.Excel.Functions.SPG(AH$2, "IQ_Common_div_declared", "FQ0", $A473)*4)/D473</f>
        <v>9.4146047073023542E-2</v>
      </c>
      <c r="AI473" s="93">
        <f>(_xll.SNL.Clients.Office.Excel.Functions.SPG(AI$2, "IQ_Common_div_declared", "FQ0", $A473)*4)/E473</f>
        <v>8.7781731909845798E-2</v>
      </c>
      <c r="AJ473" s="93">
        <f>(_xll.SNL.Clients.Office.Excel.Functions.SPG(AJ$2, "IQ_Common_div_declared", "FQ0", $A473)*4)/F473</f>
        <v>0.12274368231046932</v>
      </c>
      <c r="AK473" s="93">
        <f>(_xll.SNL.Clients.Office.Excel.Functions.SPG(AK$2, "IQ_Common_div_declared", "FQ0", $A473)*4)/G473</f>
        <v>9.8137210358927765E-2</v>
      </c>
    </row>
    <row r="474" spans="1:37" x14ac:dyDescent="0.25">
      <c r="A474" s="66">
        <f t="shared" si="75"/>
        <v>45442</v>
      </c>
      <c r="B474" s="71">
        <v>21.42</v>
      </c>
      <c r="C474" s="71">
        <v>31.21</v>
      </c>
      <c r="D474" s="71">
        <v>16.309999999999999</v>
      </c>
      <c r="E474" s="71">
        <v>16.649999999999999</v>
      </c>
      <c r="F474" s="71">
        <v>10.99</v>
      </c>
      <c r="G474" s="71">
        <v>21.84</v>
      </c>
      <c r="H474" s="71"/>
      <c r="I474" s="71">
        <v>17.149999999999999</v>
      </c>
      <c r="J474" s="72">
        <v>4.9200000000000001E-2</v>
      </c>
      <c r="K474" s="72">
        <v>4.7400000000000005E-2</v>
      </c>
      <c r="L474" s="72">
        <v>4.3809258903431125E-2</v>
      </c>
      <c r="M474" s="72">
        <v>4.9200000000000001E-2</v>
      </c>
      <c r="N474" s="70">
        <f>_xll.SNL.Clients.Office.Excel.Functions.SPG(N$2, "SP_RATE_VALUE", $A474)/100</f>
        <v>4.7400000000000005E-2</v>
      </c>
      <c r="O474" s="72"/>
      <c r="P474" s="67">
        <f>_xll.SNL.Clients.Office.Excel.Functions.SPG(P$2, "IQ_BVPS", "FQ0", $A474)</f>
        <v>19.526</v>
      </c>
      <c r="Q474" s="67">
        <f>_xll.SNL.Clients.Office.Excel.Functions.SPG(Q$2, "IQ_BVPS", "FQ0", $A474)</f>
        <v>26.87</v>
      </c>
      <c r="R474" s="67">
        <f>_xll.SNL.Clients.Office.Excel.Functions.SPG(R$2, "IQ_BVPS", "FQ0", $A474)</f>
        <v>15.122</v>
      </c>
      <c r="S474" s="67">
        <f>_xll.SNL.Clients.Office.Excel.Functions.SPG(S$2, "IQ_BVPS", "FQ0", $A474)</f>
        <v>15.468</v>
      </c>
      <c r="T474" s="67">
        <f>_xll.SNL.Clients.Office.Excel.Functions.SPG(T$2, "IQ_BVPS", "FQ0", $A474)</f>
        <v>11.14</v>
      </c>
      <c r="U474" s="67">
        <f>_xll.SNL.Clients.Office.Excel.Functions.SPG(U$2, "IQ_BVPS", "FQ0", $A474)</f>
        <v>17.172999999999998</v>
      </c>
      <c r="V474" s="67"/>
      <c r="W474" s="66">
        <f t="shared" si="67"/>
        <v>45442</v>
      </c>
      <c r="X474" s="92">
        <f t="shared" si="68"/>
        <v>1.0969988732971423</v>
      </c>
      <c r="Y474" s="92">
        <f t="shared" si="69"/>
        <v>1.1615184220320058</v>
      </c>
      <c r="Z474" s="92">
        <f t="shared" si="70"/>
        <v>1.0785610368998808</v>
      </c>
      <c r="AA474" s="92">
        <f t="shared" si="71"/>
        <v>1.0764158262218773</v>
      </c>
      <c r="AB474" s="92">
        <f t="shared" si="72"/>
        <v>0.98653500897666069</v>
      </c>
      <c r="AC474" s="92">
        <f t="shared" si="73"/>
        <v>1.2717638152914459</v>
      </c>
      <c r="AD474" s="92"/>
      <c r="AE474" s="95">
        <f t="shared" si="74"/>
        <v>45442</v>
      </c>
      <c r="AF474" s="93">
        <f>(_xll.SNL.Clients.Office.Excel.Functions.SPG(AF$2, "IQ_Common_div_declared", "FQ0", $A474)*4)/B474</f>
        <v>8.9635854341736682E-2</v>
      </c>
      <c r="AG474" s="93">
        <f>(_xll.SNL.Clients.Office.Excel.Functions.SPG(AG$2, "IQ_Common_div_declared", "FQ0", $A474)*4)/C474</f>
        <v>9.868631848766421E-2</v>
      </c>
      <c r="AH474" s="93">
        <f>(_xll.SNL.Clients.Office.Excel.Functions.SPG(AH$2, "IQ_Common_div_declared", "FQ0", $A474)*4)/D474</f>
        <v>9.5646842427958317E-2</v>
      </c>
      <c r="AI474" s="93">
        <f>(_xll.SNL.Clients.Office.Excel.Functions.SPG(AI$2, "IQ_Common_div_declared", "FQ0", $A474)*4)/E474</f>
        <v>8.8888888888888892E-2</v>
      </c>
      <c r="AJ474" s="93">
        <f>(_xll.SNL.Clients.Office.Excel.Functions.SPG(AJ$2, "IQ_Common_div_declared", "FQ0", $A474)*4)/F474</f>
        <v>0.1237488626023658</v>
      </c>
      <c r="AK474" s="93">
        <f>(_xll.SNL.Clients.Office.Excel.Functions.SPG(AK$2, "IQ_Common_div_declared", "FQ0", $A474)*4)/G474</f>
        <v>9.8901098901098911E-2</v>
      </c>
    </row>
    <row r="475" spans="1:37" x14ac:dyDescent="0.25">
      <c r="A475" s="66">
        <f t="shared" si="75"/>
        <v>45441</v>
      </c>
      <c r="B475" s="71">
        <v>21.25</v>
      </c>
      <c r="C475" s="71">
        <v>30.71</v>
      </c>
      <c r="D475" s="71">
        <v>16.3</v>
      </c>
      <c r="E475" s="71">
        <v>16.64</v>
      </c>
      <c r="F475" s="71">
        <v>10.9</v>
      </c>
      <c r="G475" s="71">
        <v>21.62</v>
      </c>
      <c r="H475" s="71"/>
      <c r="I475" s="71">
        <v>17.04</v>
      </c>
      <c r="J475" s="72">
        <v>4.9599999999999998E-2</v>
      </c>
      <c r="K475" s="72">
        <v>4.7899999999999998E-2</v>
      </c>
      <c r="L475" s="72">
        <v>4.4508255830001175E-2</v>
      </c>
      <c r="M475" s="72">
        <v>4.9599999999999998E-2</v>
      </c>
      <c r="N475" s="70">
        <f>_xll.SNL.Clients.Office.Excel.Functions.SPG(N$2, "SP_RATE_VALUE", $A475)/100</f>
        <v>4.7899999999999998E-2</v>
      </c>
      <c r="O475" s="72"/>
      <c r="P475" s="67">
        <f>_xll.SNL.Clients.Office.Excel.Functions.SPG(P$2, "IQ_BVPS", "FQ0", $A475)</f>
        <v>19.526</v>
      </c>
      <c r="Q475" s="67">
        <f>_xll.SNL.Clients.Office.Excel.Functions.SPG(Q$2, "IQ_BVPS", "FQ0", $A475)</f>
        <v>26.87</v>
      </c>
      <c r="R475" s="67">
        <f>_xll.SNL.Clients.Office.Excel.Functions.SPG(R$2, "IQ_BVPS", "FQ0", $A475)</f>
        <v>15.122</v>
      </c>
      <c r="S475" s="67">
        <f>_xll.SNL.Clients.Office.Excel.Functions.SPG(S$2, "IQ_BVPS", "FQ0", $A475)</f>
        <v>15.468</v>
      </c>
      <c r="T475" s="67">
        <f>_xll.SNL.Clients.Office.Excel.Functions.SPG(T$2, "IQ_BVPS", "FQ0", $A475)</f>
        <v>11.14</v>
      </c>
      <c r="U475" s="67">
        <f>_xll.SNL.Clients.Office.Excel.Functions.SPG(U$2, "IQ_BVPS", "FQ0", $A475)</f>
        <v>17.172999999999998</v>
      </c>
      <c r="V475" s="67"/>
      <c r="W475" s="66">
        <f t="shared" si="67"/>
        <v>45441</v>
      </c>
      <c r="X475" s="92">
        <f t="shared" si="68"/>
        <v>1.0882925330328792</v>
      </c>
      <c r="Y475" s="92">
        <f t="shared" si="69"/>
        <v>1.1429103088946782</v>
      </c>
      <c r="Z475" s="92">
        <f t="shared" si="70"/>
        <v>1.077899748710488</v>
      </c>
      <c r="AA475" s="92">
        <f t="shared" si="71"/>
        <v>1.0757693302301525</v>
      </c>
      <c r="AB475" s="92">
        <f t="shared" si="72"/>
        <v>0.97845601436265706</v>
      </c>
      <c r="AC475" s="92">
        <f t="shared" si="73"/>
        <v>1.2589530076282538</v>
      </c>
      <c r="AD475" s="92"/>
      <c r="AE475" s="95">
        <f t="shared" si="74"/>
        <v>45441</v>
      </c>
      <c r="AF475" s="93">
        <f>(_xll.SNL.Clients.Office.Excel.Functions.SPG(AF$2, "IQ_Common_div_declared", "FQ0", $A475)*4)/B475</f>
        <v>9.035294117647058E-2</v>
      </c>
      <c r="AG475" s="93">
        <f>(_xll.SNL.Clients.Office.Excel.Functions.SPG(AG$2, "IQ_Common_div_declared", "FQ0", $A475)*4)/C475</f>
        <v>0.10029306414848584</v>
      </c>
      <c r="AH475" s="93">
        <f>(_xll.SNL.Clients.Office.Excel.Functions.SPG(AH$2, "IQ_Common_div_declared", "FQ0", $A475)*4)/D475</f>
        <v>9.5705521472392641E-2</v>
      </c>
      <c r="AI475" s="93">
        <f>(_xll.SNL.Clients.Office.Excel.Functions.SPG(AI$2, "IQ_Common_div_declared", "FQ0", $A475)*4)/E475</f>
        <v>8.8942307692307682E-2</v>
      </c>
      <c r="AJ475" s="93">
        <f>(_xll.SNL.Clients.Office.Excel.Functions.SPG(AJ$2, "IQ_Common_div_declared", "FQ0", $A475)*4)/F475</f>
        <v>0.12477064220183487</v>
      </c>
      <c r="AK475" s="93">
        <f>(_xll.SNL.Clients.Office.Excel.Functions.SPG(AK$2, "IQ_Common_div_declared", "FQ0", $A475)*4)/G475</f>
        <v>9.9907493061979644E-2</v>
      </c>
    </row>
    <row r="476" spans="1:37" x14ac:dyDescent="0.25">
      <c r="A476" s="66">
        <f t="shared" si="75"/>
        <v>45440</v>
      </c>
      <c r="B476" s="71">
        <v>21.34</v>
      </c>
      <c r="C476" s="71">
        <v>30.77</v>
      </c>
      <c r="D476" s="71">
        <v>16.32</v>
      </c>
      <c r="E476" s="71">
        <v>16.579999999999998</v>
      </c>
      <c r="F476" s="71">
        <v>10.89</v>
      </c>
      <c r="G476" s="71">
        <v>21.59</v>
      </c>
      <c r="H476" s="71"/>
      <c r="I476" s="71">
        <v>17.059999999999999</v>
      </c>
      <c r="J476" s="72">
        <v>4.9400000000000006E-2</v>
      </c>
      <c r="K476" s="72">
        <v>4.7500000000000001E-2</v>
      </c>
      <c r="L476" s="72">
        <v>4.3710313954530511E-2</v>
      </c>
      <c r="M476" s="72">
        <v>4.9400000000000006E-2</v>
      </c>
      <c r="N476" s="70">
        <f>_xll.SNL.Clients.Office.Excel.Functions.SPG(N$2, "SP_RATE_VALUE", $A476)/100</f>
        <v>4.7500000000000001E-2</v>
      </c>
      <c r="O476" s="72"/>
      <c r="P476" s="67">
        <f>_xll.SNL.Clients.Office.Excel.Functions.SPG(P$2, "IQ_BVPS", "FQ0", $A476)</f>
        <v>19.526</v>
      </c>
      <c r="Q476" s="67">
        <f>_xll.SNL.Clients.Office.Excel.Functions.SPG(Q$2, "IQ_BVPS", "FQ0", $A476)</f>
        <v>26.87</v>
      </c>
      <c r="R476" s="67">
        <f>_xll.SNL.Clients.Office.Excel.Functions.SPG(R$2, "IQ_BVPS", "FQ0", $A476)</f>
        <v>15.122</v>
      </c>
      <c r="S476" s="67">
        <f>_xll.SNL.Clients.Office.Excel.Functions.SPG(S$2, "IQ_BVPS", "FQ0", $A476)</f>
        <v>15.468</v>
      </c>
      <c r="T476" s="67">
        <f>_xll.SNL.Clients.Office.Excel.Functions.SPG(T$2, "IQ_BVPS", "FQ0", $A476)</f>
        <v>11.14</v>
      </c>
      <c r="U476" s="67">
        <f>_xll.SNL.Clients.Office.Excel.Functions.SPG(U$2, "IQ_BVPS", "FQ0", $A476)</f>
        <v>17.172999999999998</v>
      </c>
      <c r="V476" s="67"/>
      <c r="W476" s="66">
        <f t="shared" si="67"/>
        <v>45440</v>
      </c>
      <c r="X476" s="92">
        <f t="shared" si="68"/>
        <v>1.0929017719963126</v>
      </c>
      <c r="Y476" s="92">
        <f t="shared" si="69"/>
        <v>1.1451432824711574</v>
      </c>
      <c r="Z476" s="92">
        <f t="shared" si="70"/>
        <v>1.0792223250892738</v>
      </c>
      <c r="AA476" s="92">
        <f t="shared" si="71"/>
        <v>1.0718903542798033</v>
      </c>
      <c r="AB476" s="92">
        <f t="shared" si="72"/>
        <v>0.97755834829443444</v>
      </c>
      <c r="AC476" s="92">
        <f t="shared" si="73"/>
        <v>1.2572060793105457</v>
      </c>
      <c r="AD476" s="92"/>
      <c r="AE476" s="95">
        <f t="shared" si="74"/>
        <v>45440</v>
      </c>
      <c r="AF476" s="93">
        <f>(_xll.SNL.Clients.Office.Excel.Functions.SPG(AF$2, "IQ_Common_div_declared", "FQ0", $A476)*4)/B476</f>
        <v>8.9971883786316778E-2</v>
      </c>
      <c r="AG476" s="93">
        <f>(_xll.SNL.Clients.Office.Excel.Functions.SPG(AG$2, "IQ_Common_div_declared", "FQ0", $A476)*4)/C476</f>
        <v>0.10009749756256094</v>
      </c>
      <c r="AH476" s="93">
        <f>(_xll.SNL.Clients.Office.Excel.Functions.SPG(AH$2, "IQ_Common_div_declared", "FQ0", $A476)*4)/D476</f>
        <v>9.5588235294117654E-2</v>
      </c>
      <c r="AI476" s="93">
        <f>(_xll.SNL.Clients.Office.Excel.Functions.SPG(AI$2, "IQ_Common_div_declared", "FQ0", $A476)*4)/E476</f>
        <v>8.9264173703256941E-2</v>
      </c>
      <c r="AJ476" s="93">
        <f>(_xll.SNL.Clients.Office.Excel.Functions.SPG(AJ$2, "IQ_Common_div_declared", "FQ0", $A476)*4)/F476</f>
        <v>0.12488521579430671</v>
      </c>
      <c r="AK476" s="93">
        <f>(_xll.SNL.Clients.Office.Excel.Functions.SPG(AK$2, "IQ_Common_div_declared", "FQ0", $A476)*4)/G476</f>
        <v>0.10004631773969432</v>
      </c>
    </row>
    <row r="477" spans="1:37" x14ac:dyDescent="0.25">
      <c r="A477" s="66">
        <f t="shared" si="75"/>
        <v>45439</v>
      </c>
      <c r="B477" s="71">
        <v>21.35</v>
      </c>
      <c r="C477" s="71">
        <v>30.91</v>
      </c>
      <c r="D477" s="71">
        <v>16.25</v>
      </c>
      <c r="E477" s="71">
        <v>16.600000000000001</v>
      </c>
      <c r="F477" s="71">
        <v>10.83</v>
      </c>
      <c r="G477" s="71">
        <v>21.69</v>
      </c>
      <c r="H477" s="71"/>
      <c r="I477" s="71">
        <v>17.04</v>
      </c>
      <c r="J477" s="72">
        <v>4.9299999999999997E-2</v>
      </c>
      <c r="K477" s="72">
        <v>4.7100000000000003E-2</v>
      </c>
      <c r="L477" s="72">
        <v>4.2713828125686248E-2</v>
      </c>
      <c r="M477" s="72" t="e">
        <v>#VALUE!</v>
      </c>
      <c r="N477" s="70" t="e">
        <f>_xll.SNL.Clients.Office.Excel.Functions.SPG(N$2, "SP_RATE_VALUE", $A477)/100</f>
        <v>#VALUE!</v>
      </c>
      <c r="O477" s="72"/>
      <c r="P477" s="67">
        <f>_xll.SNL.Clients.Office.Excel.Functions.SPG(P$2, "IQ_BVPS", "FQ0", $A477)</f>
        <v>19.526</v>
      </c>
      <c r="Q477" s="67">
        <f>_xll.SNL.Clients.Office.Excel.Functions.SPG(Q$2, "IQ_BVPS", "FQ0", $A477)</f>
        <v>26.87</v>
      </c>
      <c r="R477" s="67">
        <f>_xll.SNL.Clients.Office.Excel.Functions.SPG(R$2, "IQ_BVPS", "FQ0", $A477)</f>
        <v>15.122</v>
      </c>
      <c r="S477" s="67">
        <f>_xll.SNL.Clients.Office.Excel.Functions.SPG(S$2, "IQ_BVPS", "FQ0", $A477)</f>
        <v>15.468</v>
      </c>
      <c r="T477" s="67">
        <f>_xll.SNL.Clients.Office.Excel.Functions.SPG(T$2, "IQ_BVPS", "FQ0", $A477)</f>
        <v>11.14</v>
      </c>
      <c r="U477" s="67">
        <f>_xll.SNL.Clients.Office.Excel.Functions.SPG(U$2, "IQ_BVPS", "FQ0", $A477)</f>
        <v>17.172999999999998</v>
      </c>
      <c r="V477" s="67"/>
      <c r="W477" s="66">
        <f t="shared" si="67"/>
        <v>45439</v>
      </c>
      <c r="X477" s="92">
        <f t="shared" si="68"/>
        <v>1.0934139096589164</v>
      </c>
      <c r="Y477" s="92">
        <f t="shared" si="69"/>
        <v>1.1503535541496093</v>
      </c>
      <c r="Z477" s="92">
        <f t="shared" si="70"/>
        <v>1.0745933077635232</v>
      </c>
      <c r="AA477" s="92">
        <f t="shared" si="71"/>
        <v>1.0731833462632532</v>
      </c>
      <c r="AB477" s="92">
        <f t="shared" si="72"/>
        <v>0.97217235188509865</v>
      </c>
      <c r="AC477" s="92">
        <f t="shared" si="73"/>
        <v>1.263029173702906</v>
      </c>
      <c r="AD477" s="92"/>
      <c r="AE477" s="95">
        <f t="shared" si="74"/>
        <v>45439</v>
      </c>
      <c r="AF477" s="93">
        <f>(_xll.SNL.Clients.Office.Excel.Functions.SPG(AF$2, "IQ_Common_div_declared", "FQ0", $A477)*4)/B477</f>
        <v>8.9929742388758768E-2</v>
      </c>
      <c r="AG477" s="93">
        <f>(_xll.SNL.Clients.Office.Excel.Functions.SPG(AG$2, "IQ_Common_div_declared", "FQ0", $A477)*4)/C477</f>
        <v>9.9644128113879002E-2</v>
      </c>
      <c r="AH477" s="93">
        <f>(_xll.SNL.Clients.Office.Excel.Functions.SPG(AH$2, "IQ_Common_div_declared", "FQ0", $A477)*4)/D477</f>
        <v>9.6000000000000002E-2</v>
      </c>
      <c r="AI477" s="93">
        <f>(_xll.SNL.Clients.Office.Excel.Functions.SPG(AI$2, "IQ_Common_div_declared", "FQ0", $A477)*4)/E477</f>
        <v>8.9156626506024086E-2</v>
      </c>
      <c r="AJ477" s="93">
        <f>(_xll.SNL.Clients.Office.Excel.Functions.SPG(AJ$2, "IQ_Common_div_declared", "FQ0", $A477)*4)/F477</f>
        <v>0.12557710064635272</v>
      </c>
      <c r="AK477" s="93">
        <f>(_xll.SNL.Clients.Office.Excel.Functions.SPG(AK$2, "IQ_Common_div_declared", "FQ0", $A477)*4)/G477</f>
        <v>9.9585062240663907E-2</v>
      </c>
    </row>
    <row r="478" spans="1:37" x14ac:dyDescent="0.25">
      <c r="A478" s="66">
        <f t="shared" si="75"/>
        <v>45436</v>
      </c>
      <c r="B478" s="71">
        <v>21.35</v>
      </c>
      <c r="C478" s="71">
        <v>30.91</v>
      </c>
      <c r="D478" s="71">
        <v>16.25</v>
      </c>
      <c r="E478" s="71">
        <v>16.600000000000001</v>
      </c>
      <c r="F478" s="71">
        <v>10.83</v>
      </c>
      <c r="G478" s="71">
        <v>21.69</v>
      </c>
      <c r="H478" s="71"/>
      <c r="I478" s="71">
        <v>17.04</v>
      </c>
      <c r="J478" s="72">
        <v>4.9299999999999997E-2</v>
      </c>
      <c r="K478" s="72">
        <v>4.7100000000000003E-2</v>
      </c>
      <c r="L478" s="72">
        <v>4.2713828125686248E-2</v>
      </c>
      <c r="M478" s="72">
        <v>4.9299999999999997E-2</v>
      </c>
      <c r="N478" s="70">
        <f>_xll.SNL.Clients.Office.Excel.Functions.SPG(N$2, "SP_RATE_VALUE", $A478)/100</f>
        <v>4.7100000000000003E-2</v>
      </c>
      <c r="O478" s="72"/>
      <c r="P478" s="67">
        <f>_xll.SNL.Clients.Office.Excel.Functions.SPG(P$2, "IQ_BVPS", "FQ0", $A478)</f>
        <v>19.526</v>
      </c>
      <c r="Q478" s="67">
        <f>_xll.SNL.Clients.Office.Excel.Functions.SPG(Q$2, "IQ_BVPS", "FQ0", $A478)</f>
        <v>26.87</v>
      </c>
      <c r="R478" s="67">
        <f>_xll.SNL.Clients.Office.Excel.Functions.SPG(R$2, "IQ_BVPS", "FQ0", $A478)</f>
        <v>15.122</v>
      </c>
      <c r="S478" s="67">
        <f>_xll.SNL.Clients.Office.Excel.Functions.SPG(S$2, "IQ_BVPS", "FQ0", $A478)</f>
        <v>15.468</v>
      </c>
      <c r="T478" s="67">
        <f>_xll.SNL.Clients.Office.Excel.Functions.SPG(T$2, "IQ_BVPS", "FQ0", $A478)</f>
        <v>11.14</v>
      </c>
      <c r="U478" s="67">
        <f>_xll.SNL.Clients.Office.Excel.Functions.SPG(U$2, "IQ_BVPS", "FQ0", $A478)</f>
        <v>17.172999999999998</v>
      </c>
      <c r="V478" s="67"/>
      <c r="W478" s="66">
        <f t="shared" si="67"/>
        <v>45436</v>
      </c>
      <c r="X478" s="92">
        <f t="shared" si="68"/>
        <v>1.0934139096589164</v>
      </c>
      <c r="Y478" s="92">
        <f t="shared" si="69"/>
        <v>1.1503535541496093</v>
      </c>
      <c r="Z478" s="92">
        <f t="shared" si="70"/>
        <v>1.0745933077635232</v>
      </c>
      <c r="AA478" s="92">
        <f t="shared" si="71"/>
        <v>1.0731833462632532</v>
      </c>
      <c r="AB478" s="92">
        <f t="shared" si="72"/>
        <v>0.97217235188509865</v>
      </c>
      <c r="AC478" s="92">
        <f t="shared" si="73"/>
        <v>1.263029173702906</v>
      </c>
      <c r="AD478" s="92"/>
      <c r="AE478" s="95">
        <f t="shared" si="74"/>
        <v>45436</v>
      </c>
      <c r="AF478" s="93">
        <f>(_xll.SNL.Clients.Office.Excel.Functions.SPG(AF$2, "IQ_Common_div_declared", "FQ0", $A478)*4)/B478</f>
        <v>8.9929742388758768E-2</v>
      </c>
      <c r="AG478" s="93">
        <f>(_xll.SNL.Clients.Office.Excel.Functions.SPG(AG$2, "IQ_Common_div_declared", "FQ0", $A478)*4)/C478</f>
        <v>9.9644128113879002E-2</v>
      </c>
      <c r="AH478" s="93">
        <f>(_xll.SNL.Clients.Office.Excel.Functions.SPG(AH$2, "IQ_Common_div_declared", "FQ0", $A478)*4)/D478</f>
        <v>9.6000000000000002E-2</v>
      </c>
      <c r="AI478" s="93">
        <f>(_xll.SNL.Clients.Office.Excel.Functions.SPG(AI$2, "IQ_Common_div_declared", "FQ0", $A478)*4)/E478</f>
        <v>8.9156626506024086E-2</v>
      </c>
      <c r="AJ478" s="93">
        <f>(_xll.SNL.Clients.Office.Excel.Functions.SPG(AJ$2, "IQ_Common_div_declared", "FQ0", $A478)*4)/F478</f>
        <v>0.12557710064635272</v>
      </c>
      <c r="AK478" s="93">
        <f>(_xll.SNL.Clients.Office.Excel.Functions.SPG(AK$2, "IQ_Common_div_declared", "FQ0", $A478)*4)/G478</f>
        <v>9.9585062240663907E-2</v>
      </c>
    </row>
    <row r="479" spans="1:37" x14ac:dyDescent="0.25">
      <c r="A479" s="66">
        <f t="shared" si="75"/>
        <v>45435</v>
      </c>
      <c r="B479" s="71">
        <v>21.2</v>
      </c>
      <c r="C479" s="71">
        <v>30.69</v>
      </c>
      <c r="D479" s="71">
        <v>16.11</v>
      </c>
      <c r="E479" s="71">
        <v>16.440000000000001</v>
      </c>
      <c r="F479" s="71">
        <v>10.74</v>
      </c>
      <c r="G479" s="71">
        <v>21.34</v>
      </c>
      <c r="H479" s="71"/>
      <c r="I479" s="71">
        <v>16.88</v>
      </c>
      <c r="J479" s="72">
        <v>4.9100000000000005E-2</v>
      </c>
      <c r="K479" s="72">
        <v>4.7100000000000003E-2</v>
      </c>
      <c r="L479" s="72">
        <v>4.3111431107059506E-2</v>
      </c>
      <c r="M479" s="72">
        <v>4.9100000000000005E-2</v>
      </c>
      <c r="N479" s="70">
        <f>_xll.SNL.Clients.Office.Excel.Functions.SPG(N$2, "SP_RATE_VALUE", $A479)/100</f>
        <v>4.7100000000000003E-2</v>
      </c>
      <c r="O479" s="72"/>
      <c r="P479" s="67">
        <f>_xll.SNL.Clients.Office.Excel.Functions.SPG(P$2, "IQ_BVPS", "FQ0", $A479)</f>
        <v>19.526</v>
      </c>
      <c r="Q479" s="67">
        <f>_xll.SNL.Clients.Office.Excel.Functions.SPG(Q$2, "IQ_BVPS", "FQ0", $A479)</f>
        <v>26.87</v>
      </c>
      <c r="R479" s="67">
        <f>_xll.SNL.Clients.Office.Excel.Functions.SPG(R$2, "IQ_BVPS", "FQ0", $A479)</f>
        <v>15.122</v>
      </c>
      <c r="S479" s="67">
        <f>_xll.SNL.Clients.Office.Excel.Functions.SPG(S$2, "IQ_BVPS", "FQ0", $A479)</f>
        <v>15.468</v>
      </c>
      <c r="T479" s="67">
        <f>_xll.SNL.Clients.Office.Excel.Functions.SPG(T$2, "IQ_BVPS", "FQ0", $A479)</f>
        <v>11.14</v>
      </c>
      <c r="U479" s="67">
        <f>_xll.SNL.Clients.Office.Excel.Functions.SPG(U$2, "IQ_BVPS", "FQ0", $A479)</f>
        <v>17.172999999999998</v>
      </c>
      <c r="V479" s="67"/>
      <c r="W479" s="66">
        <f t="shared" si="67"/>
        <v>45435</v>
      </c>
      <c r="X479" s="92">
        <f t="shared" si="68"/>
        <v>1.0857318447198607</v>
      </c>
      <c r="Y479" s="92">
        <f t="shared" si="69"/>
        <v>1.1421659843691849</v>
      </c>
      <c r="Z479" s="92">
        <f t="shared" si="70"/>
        <v>1.0653352731120223</v>
      </c>
      <c r="AA479" s="92">
        <f t="shared" si="71"/>
        <v>1.0628394103956555</v>
      </c>
      <c r="AB479" s="92">
        <f t="shared" si="72"/>
        <v>0.96409335727109513</v>
      </c>
      <c r="AC479" s="92">
        <f t="shared" si="73"/>
        <v>1.2426483433296456</v>
      </c>
      <c r="AD479" s="92"/>
      <c r="AE479" s="95">
        <f t="shared" si="74"/>
        <v>45435</v>
      </c>
      <c r="AF479" s="93">
        <f>(_xll.SNL.Clients.Office.Excel.Functions.SPG(AF$2, "IQ_Common_div_declared", "FQ0", $A479)*4)/B479</f>
        <v>9.056603773584905E-2</v>
      </c>
      <c r="AG479" s="93">
        <f>(_xll.SNL.Clients.Office.Excel.Functions.SPG(AG$2, "IQ_Common_div_declared", "FQ0", $A479)*4)/C479</f>
        <v>0.1003584229390681</v>
      </c>
      <c r="AH479" s="93">
        <f>(_xll.SNL.Clients.Office.Excel.Functions.SPG(AH$2, "IQ_Common_div_declared", "FQ0", $A479)*4)/D479</f>
        <v>9.6834264432029804E-2</v>
      </c>
      <c r="AI479" s="93">
        <f>(_xll.SNL.Clients.Office.Excel.Functions.SPG(AI$2, "IQ_Common_div_declared", "FQ0", $A479)*4)/E479</f>
        <v>9.0024330900243296E-2</v>
      </c>
      <c r="AJ479" s="93">
        <f>(_xll.SNL.Clients.Office.Excel.Functions.SPG(AJ$2, "IQ_Common_div_declared", "FQ0", $A479)*4)/F479</f>
        <v>0.1266294227188082</v>
      </c>
      <c r="AK479" s="93">
        <f>(_xll.SNL.Clients.Office.Excel.Functions.SPG(AK$2, "IQ_Common_div_declared", "FQ0", $A479)*4)/G479</f>
        <v>0.10121836925960638</v>
      </c>
    </row>
    <row r="480" spans="1:37" x14ac:dyDescent="0.25">
      <c r="A480" s="66">
        <f t="shared" si="75"/>
        <v>45434</v>
      </c>
      <c r="B480" s="71">
        <v>21.37</v>
      </c>
      <c r="C480" s="71">
        <v>30.72</v>
      </c>
      <c r="D480" s="71">
        <v>16.25</v>
      </c>
      <c r="E480" s="71">
        <v>16.579999999999998</v>
      </c>
      <c r="F480" s="71">
        <v>10.78</v>
      </c>
      <c r="G480" s="71">
        <v>21.25</v>
      </c>
      <c r="H480" s="71"/>
      <c r="I480" s="71">
        <v>17.02</v>
      </c>
      <c r="J480" s="72">
        <v>4.8600000000000004E-2</v>
      </c>
      <c r="K480" s="72">
        <v>4.6399999999999997E-2</v>
      </c>
      <c r="L480" s="72">
        <v>4.2013837350284522E-2</v>
      </c>
      <c r="M480" s="72">
        <v>4.8600000000000004E-2</v>
      </c>
      <c r="N480" s="70">
        <f>_xll.SNL.Clients.Office.Excel.Functions.SPG(N$2, "SP_RATE_VALUE", $A480)/100</f>
        <v>4.6399999999999997E-2</v>
      </c>
      <c r="O480" s="72"/>
      <c r="P480" s="67">
        <f>_xll.SNL.Clients.Office.Excel.Functions.SPG(P$2, "IQ_BVPS", "FQ0", $A480)</f>
        <v>19.526</v>
      </c>
      <c r="Q480" s="67">
        <f>_xll.SNL.Clients.Office.Excel.Functions.SPG(Q$2, "IQ_BVPS", "FQ0", $A480)</f>
        <v>26.87</v>
      </c>
      <c r="R480" s="67">
        <f>_xll.SNL.Clients.Office.Excel.Functions.SPG(R$2, "IQ_BVPS", "FQ0", $A480)</f>
        <v>15.122</v>
      </c>
      <c r="S480" s="67">
        <f>_xll.SNL.Clients.Office.Excel.Functions.SPG(S$2, "IQ_BVPS", "FQ0", $A480)</f>
        <v>15.468</v>
      </c>
      <c r="T480" s="67">
        <f>_xll.SNL.Clients.Office.Excel.Functions.SPG(T$2, "IQ_BVPS", "FQ0", $A480)</f>
        <v>11.14</v>
      </c>
      <c r="U480" s="67">
        <f>_xll.SNL.Clients.Office.Excel.Functions.SPG(U$2, "IQ_BVPS", "FQ0", $A480)</f>
        <v>17.172999999999998</v>
      </c>
      <c r="V480" s="67"/>
      <c r="W480" s="66">
        <f t="shared" si="67"/>
        <v>45434</v>
      </c>
      <c r="X480" s="92">
        <f t="shared" si="68"/>
        <v>1.0944381849841238</v>
      </c>
      <c r="Y480" s="92">
        <f t="shared" si="69"/>
        <v>1.1432824711574245</v>
      </c>
      <c r="Z480" s="92">
        <f t="shared" si="70"/>
        <v>1.0745933077635232</v>
      </c>
      <c r="AA480" s="92">
        <f t="shared" si="71"/>
        <v>1.0718903542798033</v>
      </c>
      <c r="AB480" s="92">
        <f t="shared" si="72"/>
        <v>0.96768402154398558</v>
      </c>
      <c r="AC480" s="92">
        <f t="shared" si="73"/>
        <v>1.2374075583765214</v>
      </c>
      <c r="AD480" s="92"/>
      <c r="AE480" s="95">
        <f t="shared" si="74"/>
        <v>45434</v>
      </c>
      <c r="AF480" s="93">
        <f>(_xll.SNL.Clients.Office.Excel.Functions.SPG(AF$2, "IQ_Common_div_declared", "FQ0", $A480)*4)/B480</f>
        <v>8.9845577912962091E-2</v>
      </c>
      <c r="AG480" s="93">
        <f>(_xll.SNL.Clients.Office.Excel.Functions.SPG(AG$2, "IQ_Common_div_declared", "FQ0", $A480)*4)/C480</f>
        <v>0.10026041666666667</v>
      </c>
      <c r="AH480" s="93">
        <f>(_xll.SNL.Clients.Office.Excel.Functions.SPG(AH$2, "IQ_Common_div_declared", "FQ0", $A480)*4)/D480</f>
        <v>9.6000000000000002E-2</v>
      </c>
      <c r="AI480" s="93">
        <f>(_xll.SNL.Clients.Office.Excel.Functions.SPG(AI$2, "IQ_Common_div_declared", "FQ0", $A480)*4)/E480</f>
        <v>8.9264173703256941E-2</v>
      </c>
      <c r="AJ480" s="93">
        <f>(_xll.SNL.Clients.Office.Excel.Functions.SPG(AJ$2, "IQ_Common_div_declared", "FQ0", $A480)*4)/F480</f>
        <v>0.12615955473098331</v>
      </c>
      <c r="AK480" s="93">
        <f>(_xll.SNL.Clients.Office.Excel.Functions.SPG(AK$2, "IQ_Common_div_declared", "FQ0", $A480)*4)/G480</f>
        <v>0.10164705882352942</v>
      </c>
    </row>
    <row r="481" spans="1:37" x14ac:dyDescent="0.25">
      <c r="A481" s="66">
        <f t="shared" si="75"/>
        <v>45433</v>
      </c>
      <c r="B481" s="71">
        <v>21.46</v>
      </c>
      <c r="C481" s="71">
        <v>30.93</v>
      </c>
      <c r="D481" s="71">
        <v>16.350000000000001</v>
      </c>
      <c r="E481" s="71">
        <v>16.600000000000001</v>
      </c>
      <c r="F481" s="71">
        <v>10.85</v>
      </c>
      <c r="G481" s="71">
        <v>21.55</v>
      </c>
      <c r="H481" s="71"/>
      <c r="I481" s="71">
        <v>17.14</v>
      </c>
      <c r="J481" s="72">
        <v>4.82E-2</v>
      </c>
      <c r="K481" s="72">
        <v>4.6100000000000002E-2</v>
      </c>
      <c r="L481" s="72">
        <v>4.191261320821793E-2</v>
      </c>
      <c r="M481" s="72">
        <v>4.82E-2</v>
      </c>
      <c r="N481" s="70">
        <f>_xll.SNL.Clients.Office.Excel.Functions.SPG(N$2, "SP_RATE_VALUE", $A481)/100</f>
        <v>4.6100000000000002E-2</v>
      </c>
      <c r="O481" s="72"/>
      <c r="P481" s="67">
        <f>_xll.SNL.Clients.Office.Excel.Functions.SPG(P$2, "IQ_BVPS", "FQ0", $A481)</f>
        <v>19.526</v>
      </c>
      <c r="Q481" s="67">
        <f>_xll.SNL.Clients.Office.Excel.Functions.SPG(Q$2, "IQ_BVPS", "FQ0", $A481)</f>
        <v>26.87</v>
      </c>
      <c r="R481" s="67">
        <f>_xll.SNL.Clients.Office.Excel.Functions.SPG(R$2, "IQ_BVPS", "FQ0", $A481)</f>
        <v>15.122</v>
      </c>
      <c r="S481" s="67">
        <f>_xll.SNL.Clients.Office.Excel.Functions.SPG(S$2, "IQ_BVPS", "FQ0", $A481)</f>
        <v>15.468</v>
      </c>
      <c r="T481" s="67">
        <f>_xll.SNL.Clients.Office.Excel.Functions.SPG(T$2, "IQ_BVPS", "FQ0", $A481)</f>
        <v>11.14</v>
      </c>
      <c r="U481" s="67">
        <f>_xll.SNL.Clients.Office.Excel.Functions.SPG(U$2, "IQ_BVPS", "FQ0", $A481)</f>
        <v>17.172999999999998</v>
      </c>
      <c r="V481" s="67"/>
      <c r="W481" s="66">
        <f t="shared" si="67"/>
        <v>45433</v>
      </c>
      <c r="X481" s="92">
        <f t="shared" si="68"/>
        <v>1.0990474239475572</v>
      </c>
      <c r="Y481" s="92">
        <f t="shared" si="69"/>
        <v>1.1510978786751023</v>
      </c>
      <c r="Z481" s="92">
        <f t="shared" si="70"/>
        <v>1.0812061896574527</v>
      </c>
      <c r="AA481" s="92">
        <f t="shared" si="71"/>
        <v>1.0731833462632532</v>
      </c>
      <c r="AB481" s="92">
        <f t="shared" si="72"/>
        <v>0.97396768402154388</v>
      </c>
      <c r="AC481" s="92">
        <f t="shared" si="73"/>
        <v>1.2548768415536018</v>
      </c>
      <c r="AD481" s="92"/>
      <c r="AE481" s="95">
        <f t="shared" si="74"/>
        <v>45433</v>
      </c>
      <c r="AF481" s="93">
        <f>(_xll.SNL.Clients.Office.Excel.Functions.SPG(AF$2, "IQ_Common_div_declared", "FQ0", $A481)*4)/B481</f>
        <v>8.9468779123951528E-2</v>
      </c>
      <c r="AG481" s="93">
        <f>(_xll.SNL.Clients.Office.Excel.Functions.SPG(AG$2, "IQ_Common_div_declared", "FQ0", $A481)*4)/C481</f>
        <v>9.9579696087940511E-2</v>
      </c>
      <c r="AH481" s="93">
        <f>(_xll.SNL.Clients.Office.Excel.Functions.SPG(AH$2, "IQ_Common_div_declared", "FQ0", $A481)*4)/D481</f>
        <v>9.5412844036697239E-2</v>
      </c>
      <c r="AI481" s="93">
        <f>(_xll.SNL.Clients.Office.Excel.Functions.SPG(AI$2, "IQ_Common_div_declared", "FQ0", $A481)*4)/E481</f>
        <v>8.9156626506024086E-2</v>
      </c>
      <c r="AJ481" s="93">
        <f>(_xll.SNL.Clients.Office.Excel.Functions.SPG(AJ$2, "IQ_Common_div_declared", "FQ0", $A481)*4)/F481</f>
        <v>0.12534562211981568</v>
      </c>
      <c r="AK481" s="93">
        <f>(_xll.SNL.Clients.Office.Excel.Functions.SPG(AK$2, "IQ_Common_div_declared", "FQ0", $A481)*4)/G481</f>
        <v>0.10023201856148492</v>
      </c>
    </row>
    <row r="482" spans="1:37" x14ac:dyDescent="0.25">
      <c r="A482" s="66">
        <f t="shared" si="75"/>
        <v>45432</v>
      </c>
      <c r="B482" s="71">
        <v>21.33</v>
      </c>
      <c r="C482" s="71">
        <v>30.7</v>
      </c>
      <c r="D482" s="71">
        <v>16.43</v>
      </c>
      <c r="E482" s="71">
        <v>16.54</v>
      </c>
      <c r="F482" s="71">
        <v>10.86</v>
      </c>
      <c r="G482" s="71">
        <v>21.42</v>
      </c>
      <c r="H482" s="71"/>
      <c r="I482" s="71">
        <v>17.079999999999998</v>
      </c>
      <c r="J482" s="72">
        <v>4.82E-2</v>
      </c>
      <c r="K482" s="72">
        <v>4.6199999999999998E-2</v>
      </c>
      <c r="L482" s="72">
        <v>4.2211440915730591E-2</v>
      </c>
      <c r="M482" s="72">
        <v>4.82E-2</v>
      </c>
      <c r="N482" s="70">
        <f>_xll.SNL.Clients.Office.Excel.Functions.SPG(N$2, "SP_RATE_VALUE", $A482)/100</f>
        <v>4.6199999999999998E-2</v>
      </c>
      <c r="O482" s="72"/>
      <c r="P482" s="67">
        <f>_xll.SNL.Clients.Office.Excel.Functions.SPG(P$2, "IQ_BVPS", "FQ0", $A482)</f>
        <v>19.526</v>
      </c>
      <c r="Q482" s="67">
        <f>_xll.SNL.Clients.Office.Excel.Functions.SPG(Q$2, "IQ_BVPS", "FQ0", $A482)</f>
        <v>26.87</v>
      </c>
      <c r="R482" s="67">
        <f>_xll.SNL.Clients.Office.Excel.Functions.SPG(R$2, "IQ_BVPS", "FQ0", $A482)</f>
        <v>15.122</v>
      </c>
      <c r="S482" s="67">
        <f>_xll.SNL.Clients.Office.Excel.Functions.SPG(S$2, "IQ_BVPS", "FQ0", $A482)</f>
        <v>15.468</v>
      </c>
      <c r="T482" s="67">
        <f>_xll.SNL.Clients.Office.Excel.Functions.SPG(T$2, "IQ_BVPS", "FQ0", $A482)</f>
        <v>11.14</v>
      </c>
      <c r="U482" s="67">
        <f>_xll.SNL.Clients.Office.Excel.Functions.SPG(U$2, "IQ_BVPS", "FQ0", $A482)</f>
        <v>17.172999999999998</v>
      </c>
      <c r="V482" s="67"/>
      <c r="W482" s="66">
        <f t="shared" si="67"/>
        <v>45432</v>
      </c>
      <c r="X482" s="92">
        <f t="shared" si="68"/>
        <v>1.0923896343337087</v>
      </c>
      <c r="Y482" s="92">
        <f t="shared" si="69"/>
        <v>1.1425381466319315</v>
      </c>
      <c r="Z482" s="92">
        <f t="shared" si="70"/>
        <v>1.0864964951725962</v>
      </c>
      <c r="AA482" s="92">
        <f t="shared" si="71"/>
        <v>1.0693043703129039</v>
      </c>
      <c r="AB482" s="92">
        <f t="shared" si="72"/>
        <v>0.97486535008976649</v>
      </c>
      <c r="AC482" s="92">
        <f t="shared" si="73"/>
        <v>1.2473068188435337</v>
      </c>
      <c r="AD482" s="92"/>
      <c r="AE482" s="95">
        <f t="shared" si="74"/>
        <v>45432</v>
      </c>
      <c r="AF482" s="93">
        <f>(_xll.SNL.Clients.Office.Excel.Functions.SPG(AF$2, "IQ_Common_div_declared", "FQ0", $A482)*4)/B482</f>
        <v>9.0014064697609003E-2</v>
      </c>
      <c r="AG482" s="93">
        <f>(_xll.SNL.Clients.Office.Excel.Functions.SPG(AG$2, "IQ_Common_div_declared", "FQ0", $A482)*4)/C482</f>
        <v>0.1003257328990228</v>
      </c>
      <c r="AH482" s="93">
        <f>(_xll.SNL.Clients.Office.Excel.Functions.SPG(AH$2, "IQ_Common_div_declared", "FQ0", $A482)*4)/D482</f>
        <v>9.4948265368228854E-2</v>
      </c>
      <c r="AI482" s="93">
        <f>(_xll.SNL.Clients.Office.Excel.Functions.SPG(AI$2, "IQ_Common_div_declared", "FQ0", $A482)*4)/E482</f>
        <v>8.9480048367593712E-2</v>
      </c>
      <c r="AJ482" s="93">
        <f>(_xll.SNL.Clients.Office.Excel.Functions.SPG(AJ$2, "IQ_Common_div_declared", "FQ0", $A482)*4)/F482</f>
        <v>0.12523020257826889</v>
      </c>
      <c r="AK482" s="93">
        <f>(_xll.SNL.Clients.Office.Excel.Functions.SPG(AK$2, "IQ_Common_div_declared", "FQ0", $A482)*4)/G482</f>
        <v>0.10084033613445378</v>
      </c>
    </row>
    <row r="483" spans="1:37" x14ac:dyDescent="0.25">
      <c r="A483" s="66">
        <f t="shared" si="75"/>
        <v>45429</v>
      </c>
      <c r="B483" s="71">
        <v>21.28</v>
      </c>
      <c r="C483" s="71">
        <v>30.62</v>
      </c>
      <c r="D483" s="71">
        <v>16.39</v>
      </c>
      <c r="E483" s="71">
        <v>16.440000000000001</v>
      </c>
      <c r="F483" s="71">
        <v>10.78</v>
      </c>
      <c r="G483" s="71">
        <v>21.23</v>
      </c>
      <c r="H483" s="71"/>
      <c r="I483" s="71">
        <v>17.02</v>
      </c>
      <c r="J483" s="72">
        <v>4.8300000000000003E-2</v>
      </c>
      <c r="K483" s="72">
        <v>4.5999999999999999E-2</v>
      </c>
      <c r="L483" s="72">
        <v>4.1415127724496736E-2</v>
      </c>
      <c r="M483" s="72">
        <v>4.8300000000000003E-2</v>
      </c>
      <c r="N483" s="70">
        <f>_xll.SNL.Clients.Office.Excel.Functions.SPG(N$2, "SP_RATE_VALUE", $A483)/100</f>
        <v>4.5999999999999999E-2</v>
      </c>
      <c r="O483" s="72"/>
      <c r="P483" s="67">
        <f>_xll.SNL.Clients.Office.Excel.Functions.SPG(P$2, "IQ_BVPS", "FQ0", $A483)</f>
        <v>19.526</v>
      </c>
      <c r="Q483" s="67">
        <f>_xll.SNL.Clients.Office.Excel.Functions.SPG(Q$2, "IQ_BVPS", "FQ0", $A483)</f>
        <v>26.87</v>
      </c>
      <c r="R483" s="67">
        <f>_xll.SNL.Clients.Office.Excel.Functions.SPG(R$2, "IQ_BVPS", "FQ0", $A483)</f>
        <v>15.122</v>
      </c>
      <c r="S483" s="67">
        <f>_xll.SNL.Clients.Office.Excel.Functions.SPG(S$2, "IQ_BVPS", "FQ0", $A483)</f>
        <v>15.468</v>
      </c>
      <c r="T483" s="67">
        <f>_xll.SNL.Clients.Office.Excel.Functions.SPG(T$2, "IQ_BVPS", "FQ0", $A483)</f>
        <v>11.14</v>
      </c>
      <c r="U483" s="67">
        <f>_xll.SNL.Clients.Office.Excel.Functions.SPG(U$2, "IQ_BVPS", "FQ0", $A483)</f>
        <v>17.172999999999998</v>
      </c>
      <c r="V483" s="67"/>
      <c r="W483" s="66">
        <f t="shared" si="67"/>
        <v>45429</v>
      </c>
      <c r="X483" s="92">
        <f t="shared" si="68"/>
        <v>1.0898289460206905</v>
      </c>
      <c r="Y483" s="92">
        <f t="shared" si="69"/>
        <v>1.1395608485299591</v>
      </c>
      <c r="Z483" s="92">
        <f t="shared" si="70"/>
        <v>1.0838513424150245</v>
      </c>
      <c r="AA483" s="92">
        <f t="shared" si="71"/>
        <v>1.0628394103956555</v>
      </c>
      <c r="AB483" s="92">
        <f t="shared" si="72"/>
        <v>0.96768402154398558</v>
      </c>
      <c r="AC483" s="92">
        <f t="shared" si="73"/>
        <v>1.2362429394980494</v>
      </c>
      <c r="AD483" s="92"/>
      <c r="AE483" s="95">
        <f t="shared" si="74"/>
        <v>45429</v>
      </c>
      <c r="AF483" s="93">
        <f>(_xll.SNL.Clients.Office.Excel.Functions.SPG(AF$2, "IQ_Common_div_declared", "FQ0", $A483)*4)/B483</f>
        <v>9.0225563909774431E-2</v>
      </c>
      <c r="AG483" s="93">
        <f>(_xll.SNL.Clients.Office.Excel.Functions.SPG(AG$2, "IQ_Common_div_declared", "FQ0", $A483)*4)/C483</f>
        <v>0.10058785107772697</v>
      </c>
      <c r="AH483" s="93">
        <f>(_xll.SNL.Clients.Office.Excel.Functions.SPG(AH$2, "IQ_Common_div_declared", "FQ0", $A483)*4)/D483</f>
        <v>9.5179987797437457E-2</v>
      </c>
      <c r="AI483" s="93">
        <f>(_xll.SNL.Clients.Office.Excel.Functions.SPG(AI$2, "IQ_Common_div_declared", "FQ0", $A483)*4)/E483</f>
        <v>9.0024330900243296E-2</v>
      </c>
      <c r="AJ483" s="93">
        <f>(_xll.SNL.Clients.Office.Excel.Functions.SPG(AJ$2, "IQ_Common_div_declared", "FQ0", $A483)*4)/F483</f>
        <v>0.12615955473098331</v>
      </c>
      <c r="AK483" s="93">
        <f>(_xll.SNL.Clients.Office.Excel.Functions.SPG(AK$2, "IQ_Common_div_declared", "FQ0", $A483)*4)/G483</f>
        <v>0.10174281676872352</v>
      </c>
    </row>
    <row r="484" spans="1:37" x14ac:dyDescent="0.25">
      <c r="A484" s="66">
        <f t="shared" si="75"/>
        <v>45428</v>
      </c>
      <c r="B484" s="71">
        <v>21.15</v>
      </c>
      <c r="C484" s="71">
        <v>30.54</v>
      </c>
      <c r="D484" s="71">
        <v>16.43</v>
      </c>
      <c r="E484" s="71">
        <v>16.38</v>
      </c>
      <c r="F484" s="71">
        <v>10.83</v>
      </c>
      <c r="G484" s="71">
        <v>21.3</v>
      </c>
      <c r="H484" s="71"/>
      <c r="I484" s="71">
        <v>16.98</v>
      </c>
      <c r="J484" s="72">
        <v>4.7800000000000002E-2</v>
      </c>
      <c r="K484" s="72">
        <v>4.58E-2</v>
      </c>
      <c r="L484" s="72">
        <v>4.1811445280545145E-2</v>
      </c>
      <c r="M484" s="72">
        <v>4.7800000000000002E-2</v>
      </c>
      <c r="N484" s="70">
        <f>_xll.SNL.Clients.Office.Excel.Functions.SPG(N$2, "SP_RATE_VALUE", $A484)/100</f>
        <v>4.58E-2</v>
      </c>
      <c r="O484" s="72"/>
      <c r="P484" s="67">
        <f>_xll.SNL.Clients.Office.Excel.Functions.SPG(P$2, "IQ_BVPS", "FQ0", $A484)</f>
        <v>19.526</v>
      </c>
      <c r="Q484" s="67">
        <f>_xll.SNL.Clients.Office.Excel.Functions.SPG(Q$2, "IQ_BVPS", "FQ0", $A484)</f>
        <v>26.87</v>
      </c>
      <c r="R484" s="67">
        <f>_xll.SNL.Clients.Office.Excel.Functions.SPG(R$2, "IQ_BVPS", "FQ0", $A484)</f>
        <v>15.122</v>
      </c>
      <c r="S484" s="67">
        <f>_xll.SNL.Clients.Office.Excel.Functions.SPG(S$2, "IQ_BVPS", "FQ0", $A484)</f>
        <v>15.468</v>
      </c>
      <c r="T484" s="67">
        <f>_xll.SNL.Clients.Office.Excel.Functions.SPG(T$2, "IQ_BVPS", "FQ0", $A484)</f>
        <v>11.14</v>
      </c>
      <c r="U484" s="67">
        <f>_xll.SNL.Clients.Office.Excel.Functions.SPG(U$2, "IQ_BVPS", "FQ0", $A484)</f>
        <v>17.172999999999998</v>
      </c>
      <c r="V484" s="67"/>
      <c r="W484" s="66">
        <f t="shared" si="67"/>
        <v>45428</v>
      </c>
      <c r="X484" s="92">
        <f t="shared" si="68"/>
        <v>1.083171156406842</v>
      </c>
      <c r="Y484" s="92">
        <f t="shared" si="69"/>
        <v>1.1365835504279864</v>
      </c>
      <c r="Z484" s="92">
        <f t="shared" si="70"/>
        <v>1.0864964951725962</v>
      </c>
      <c r="AA484" s="92">
        <f t="shared" si="71"/>
        <v>1.0589604344453063</v>
      </c>
      <c r="AB484" s="92">
        <f t="shared" si="72"/>
        <v>0.97217235188509865</v>
      </c>
      <c r="AC484" s="92">
        <f t="shared" si="73"/>
        <v>1.2403191055727014</v>
      </c>
      <c r="AD484" s="92"/>
      <c r="AE484" s="95">
        <f t="shared" si="74"/>
        <v>45428</v>
      </c>
      <c r="AF484" s="93">
        <f>(_xll.SNL.Clients.Office.Excel.Functions.SPG(AF$2, "IQ_Common_div_declared", "FQ0", $A484)*4)/B484</f>
        <v>9.0780141843971637E-2</v>
      </c>
      <c r="AG484" s="93">
        <f>(_xll.SNL.Clients.Office.Excel.Functions.SPG(AG$2, "IQ_Common_div_declared", "FQ0", $A484)*4)/C484</f>
        <v>0.1008513425016372</v>
      </c>
      <c r="AH484" s="93">
        <f>(_xll.SNL.Clients.Office.Excel.Functions.SPG(AH$2, "IQ_Common_div_declared", "FQ0", $A484)*4)/D484</f>
        <v>9.4948265368228854E-2</v>
      </c>
      <c r="AI484" s="93">
        <f>(_xll.SNL.Clients.Office.Excel.Functions.SPG(AI$2, "IQ_Common_div_declared", "FQ0", $A484)*4)/E484</f>
        <v>9.0354090354090352E-2</v>
      </c>
      <c r="AJ484" s="93">
        <f>(_xll.SNL.Clients.Office.Excel.Functions.SPG(AJ$2, "IQ_Common_div_declared", "FQ0", $A484)*4)/F484</f>
        <v>0.12557710064635272</v>
      </c>
      <c r="AK484" s="93">
        <f>(_xll.SNL.Clients.Office.Excel.Functions.SPG(AK$2, "IQ_Common_div_declared", "FQ0", $A484)*4)/G484</f>
        <v>0.10140845070422536</v>
      </c>
    </row>
    <row r="485" spans="1:37" x14ac:dyDescent="0.25">
      <c r="A485" s="66">
        <f t="shared" si="75"/>
        <v>45427</v>
      </c>
      <c r="B485" s="71">
        <v>21.17</v>
      </c>
      <c r="C485" s="71">
        <v>30.58</v>
      </c>
      <c r="D485" s="71">
        <v>16.3</v>
      </c>
      <c r="E485" s="71">
        <v>16.45</v>
      </c>
      <c r="F485" s="71">
        <v>10.7</v>
      </c>
      <c r="G485" s="71">
        <v>21.43</v>
      </c>
      <c r="H485" s="71"/>
      <c r="I485" s="71">
        <v>17</v>
      </c>
      <c r="J485" s="72">
        <v>4.7300000000000002E-2</v>
      </c>
      <c r="K485" s="72">
        <v>4.5100000000000001E-2</v>
      </c>
      <c r="L485" s="72">
        <v>4.0713854514373704E-2</v>
      </c>
      <c r="M485" s="72">
        <v>4.7300000000000002E-2</v>
      </c>
      <c r="N485" s="70">
        <f>_xll.SNL.Clients.Office.Excel.Functions.SPG(N$2, "SP_RATE_VALUE", $A485)/100</f>
        <v>4.5100000000000001E-2</v>
      </c>
      <c r="O485" s="72"/>
      <c r="P485" s="67">
        <f>_xll.SNL.Clients.Office.Excel.Functions.SPG(P$2, "IQ_BVPS", "FQ0", $A485)</f>
        <v>19.526</v>
      </c>
      <c r="Q485" s="67">
        <f>_xll.SNL.Clients.Office.Excel.Functions.SPG(Q$2, "IQ_BVPS", "FQ0", $A485)</f>
        <v>26.87</v>
      </c>
      <c r="R485" s="67">
        <f>_xll.SNL.Clients.Office.Excel.Functions.SPG(R$2, "IQ_BVPS", "FQ0", $A485)</f>
        <v>15.122</v>
      </c>
      <c r="S485" s="67">
        <f>_xll.SNL.Clients.Office.Excel.Functions.SPG(S$2, "IQ_BVPS", "FQ0", $A485)</f>
        <v>15.468</v>
      </c>
      <c r="T485" s="67">
        <f>_xll.SNL.Clients.Office.Excel.Functions.SPG(T$2, "IQ_BVPS", "FQ0", $A485)</f>
        <v>11.14</v>
      </c>
      <c r="U485" s="67">
        <f>_xll.SNL.Clients.Office.Excel.Functions.SPG(U$2, "IQ_BVPS", "FQ0", $A485)</f>
        <v>17.172999999999998</v>
      </c>
      <c r="V485" s="67"/>
      <c r="W485" s="66">
        <f t="shared" si="67"/>
        <v>45427</v>
      </c>
      <c r="X485" s="92">
        <f t="shared" si="68"/>
        <v>1.0841954317320497</v>
      </c>
      <c r="Y485" s="92">
        <f t="shared" si="69"/>
        <v>1.1380721994789726</v>
      </c>
      <c r="Z485" s="92">
        <f t="shared" si="70"/>
        <v>1.077899748710488</v>
      </c>
      <c r="AA485" s="92">
        <f t="shared" si="71"/>
        <v>1.0634859063873803</v>
      </c>
      <c r="AB485" s="92">
        <f t="shared" si="72"/>
        <v>0.96050269299820457</v>
      </c>
      <c r="AC485" s="92">
        <f t="shared" si="73"/>
        <v>1.2478891282827695</v>
      </c>
      <c r="AD485" s="92"/>
      <c r="AE485" s="95">
        <f t="shared" si="74"/>
        <v>45427</v>
      </c>
      <c r="AF485" s="93">
        <f>(_xll.SNL.Clients.Office.Excel.Functions.SPG(AF$2, "IQ_Common_div_declared", "FQ0", $A485)*4)/B485</f>
        <v>9.0694378837978262E-2</v>
      </c>
      <c r="AG485" s="93">
        <f>(_xll.SNL.Clients.Office.Excel.Functions.SPG(AG$2, "IQ_Common_div_declared", "FQ0", $A485)*4)/C485</f>
        <v>0.10071942446043167</v>
      </c>
      <c r="AH485" s="93">
        <f>(_xll.SNL.Clients.Office.Excel.Functions.SPG(AH$2, "IQ_Common_div_declared", "FQ0", $A485)*4)/D485</f>
        <v>9.5705521472392641E-2</v>
      </c>
      <c r="AI485" s="93">
        <f>(_xll.SNL.Clients.Office.Excel.Functions.SPG(AI$2, "IQ_Common_div_declared", "FQ0", $A485)*4)/E485</f>
        <v>8.9969604863221891E-2</v>
      </c>
      <c r="AJ485" s="93">
        <f>(_xll.SNL.Clients.Office.Excel.Functions.SPG(AJ$2, "IQ_Common_div_declared", "FQ0", $A485)*4)/F485</f>
        <v>0.12710280373831778</v>
      </c>
      <c r="AK485" s="93">
        <f>(_xll.SNL.Clients.Office.Excel.Functions.SPG(AK$2, "IQ_Common_div_declared", "FQ0", $A485)*4)/G485</f>
        <v>0.10079328044797015</v>
      </c>
    </row>
    <row r="486" spans="1:37" x14ac:dyDescent="0.25">
      <c r="A486" s="66">
        <f t="shared" si="75"/>
        <v>45426</v>
      </c>
      <c r="B486" s="71">
        <v>21.25</v>
      </c>
      <c r="C486" s="71">
        <v>31.15</v>
      </c>
      <c r="D486" s="71">
        <v>16.670000000000002</v>
      </c>
      <c r="E486" s="71">
        <v>16.510000000000002</v>
      </c>
      <c r="F486" s="71">
        <v>10.72</v>
      </c>
      <c r="G486" s="71">
        <v>21.67</v>
      </c>
      <c r="H486" s="71"/>
      <c r="I486" s="71">
        <v>17.100000000000001</v>
      </c>
      <c r="J486" s="72">
        <v>4.8099999999999997E-2</v>
      </c>
      <c r="K486" s="72">
        <v>4.6199999999999998E-2</v>
      </c>
      <c r="L486" s="72">
        <v>4.2410326739602322E-2</v>
      </c>
      <c r="M486" s="72">
        <v>4.8099999999999997E-2</v>
      </c>
      <c r="N486" s="70">
        <f>_xll.SNL.Clients.Office.Excel.Functions.SPG(N$2, "SP_RATE_VALUE", $A486)/100</f>
        <v>4.6199999999999998E-2</v>
      </c>
      <c r="O486" s="72"/>
      <c r="P486" s="67">
        <f>_xll.SNL.Clients.Office.Excel.Functions.SPG(P$2, "IQ_BVPS", "FQ0", $A486)</f>
        <v>19.526</v>
      </c>
      <c r="Q486" s="67">
        <f>_xll.SNL.Clients.Office.Excel.Functions.SPG(Q$2, "IQ_BVPS", "FQ0", $A486)</f>
        <v>26.87</v>
      </c>
      <c r="R486" s="67">
        <f>_xll.SNL.Clients.Office.Excel.Functions.SPG(R$2, "IQ_BVPS", "FQ0", $A486)</f>
        <v>15.122</v>
      </c>
      <c r="S486" s="67">
        <f>_xll.SNL.Clients.Office.Excel.Functions.SPG(S$2, "IQ_BVPS", "FQ0", $A486)</f>
        <v>15.468</v>
      </c>
      <c r="T486" s="67">
        <f>_xll.SNL.Clients.Office.Excel.Functions.SPG(T$2, "IQ_BVPS", "FQ0", $A486)</f>
        <v>11.14</v>
      </c>
      <c r="U486" s="67">
        <f>_xll.SNL.Clients.Office.Excel.Functions.SPG(U$2, "IQ_BVPS", "FQ0", $A486)</f>
        <v>17.172999999999998</v>
      </c>
      <c r="V486" s="67"/>
      <c r="W486" s="66">
        <f t="shared" si="67"/>
        <v>45426</v>
      </c>
      <c r="X486" s="92">
        <f t="shared" si="68"/>
        <v>1.0882925330328792</v>
      </c>
      <c r="Y486" s="92">
        <f t="shared" si="69"/>
        <v>1.1592854484555266</v>
      </c>
      <c r="Z486" s="92">
        <f t="shared" si="70"/>
        <v>1.1023674117180269</v>
      </c>
      <c r="AA486" s="92">
        <f t="shared" si="71"/>
        <v>1.0673648823377295</v>
      </c>
      <c r="AB486" s="92">
        <f t="shared" si="72"/>
        <v>0.9622980251346499</v>
      </c>
      <c r="AC486" s="92">
        <f t="shared" si="73"/>
        <v>1.2618645548244338</v>
      </c>
      <c r="AD486" s="92"/>
      <c r="AE486" s="95">
        <f t="shared" si="74"/>
        <v>45426</v>
      </c>
      <c r="AF486" s="93">
        <f>(_xll.SNL.Clients.Office.Excel.Functions.SPG(AF$2, "IQ_Common_div_declared", "FQ0", $A486)*4)/B486</f>
        <v>9.035294117647058E-2</v>
      </c>
      <c r="AG486" s="93">
        <f>(_xll.SNL.Clients.Office.Excel.Functions.SPG(AG$2, "IQ_Common_div_declared", "FQ0", $A486)*4)/C486</f>
        <v>9.8876404494382023E-2</v>
      </c>
      <c r="AH486" s="93">
        <f>(_xll.SNL.Clients.Office.Excel.Functions.SPG(AH$2, "IQ_Common_div_declared", "FQ0", $A486)*4)/D486</f>
        <v>9.3581283743251337E-2</v>
      </c>
      <c r="AI486" s="93">
        <f>(_xll.SNL.Clients.Office.Excel.Functions.SPG(AI$2, "IQ_Common_div_declared", "FQ0", $A486)*4)/E486</f>
        <v>8.964264082374318E-2</v>
      </c>
      <c r="AJ486" s="93">
        <f>(_xll.SNL.Clients.Office.Excel.Functions.SPG(AJ$2, "IQ_Common_div_declared", "FQ0", $A486)*4)/F486</f>
        <v>0.12686567164179105</v>
      </c>
      <c r="AK486" s="93">
        <f>(_xll.SNL.Clients.Office.Excel.Functions.SPG(AK$2, "IQ_Common_div_declared", "FQ0", $A486)*4)/G486</f>
        <v>9.967697277341947E-2</v>
      </c>
    </row>
    <row r="487" spans="1:37" x14ac:dyDescent="0.25">
      <c r="A487" s="66">
        <f t="shared" si="75"/>
        <v>45425</v>
      </c>
      <c r="B487" s="71">
        <v>21.14</v>
      </c>
      <c r="C487" s="71">
        <v>31.25</v>
      </c>
      <c r="D487" s="71">
        <v>16.649999999999999</v>
      </c>
      <c r="E487" s="71">
        <v>16.350000000000001</v>
      </c>
      <c r="F487" s="71">
        <v>10.72</v>
      </c>
      <c r="G487" s="71">
        <v>21.55</v>
      </c>
      <c r="H487" s="71"/>
      <c r="I487" s="71">
        <v>17</v>
      </c>
      <c r="J487" s="72">
        <v>4.8499999999999995E-2</v>
      </c>
      <c r="K487" s="72">
        <v>4.6600000000000003E-2</v>
      </c>
      <c r="L487" s="72">
        <v>4.2810322802359302E-2</v>
      </c>
      <c r="M487" s="72">
        <v>4.8499999999999995E-2</v>
      </c>
      <c r="N487" s="70">
        <f>_xll.SNL.Clients.Office.Excel.Functions.SPG(N$2, "SP_RATE_VALUE", $A487)/100</f>
        <v>4.6600000000000003E-2</v>
      </c>
      <c r="O487" s="72"/>
      <c r="P487" s="67">
        <f>_xll.SNL.Clients.Office.Excel.Functions.SPG(P$2, "IQ_BVPS", "FQ0", $A487)</f>
        <v>19.526</v>
      </c>
      <c r="Q487" s="67">
        <f>_xll.SNL.Clients.Office.Excel.Functions.SPG(Q$2, "IQ_BVPS", "FQ0", $A487)</f>
        <v>26.87</v>
      </c>
      <c r="R487" s="67">
        <f>_xll.SNL.Clients.Office.Excel.Functions.SPG(R$2, "IQ_BVPS", "FQ0", $A487)</f>
        <v>15.122</v>
      </c>
      <c r="S487" s="67">
        <f>_xll.SNL.Clients.Office.Excel.Functions.SPG(S$2, "IQ_BVPS", "FQ0", $A487)</f>
        <v>15.468</v>
      </c>
      <c r="T487" s="67">
        <f>_xll.SNL.Clients.Office.Excel.Functions.SPG(T$2, "IQ_BVPS", "FQ0", $A487)</f>
        <v>11.14</v>
      </c>
      <c r="U487" s="67">
        <f>_xll.SNL.Clients.Office.Excel.Functions.SPG(U$2, "IQ_BVPS", "FQ0", $A487)</f>
        <v>17.172999999999998</v>
      </c>
      <c r="V487" s="67"/>
      <c r="W487" s="66">
        <f t="shared" si="67"/>
        <v>45425</v>
      </c>
      <c r="X487" s="92">
        <f t="shared" si="68"/>
        <v>1.0826590187442384</v>
      </c>
      <c r="Y487" s="92">
        <f t="shared" si="69"/>
        <v>1.1630070710829921</v>
      </c>
      <c r="Z487" s="92">
        <f t="shared" si="70"/>
        <v>1.1010448353392408</v>
      </c>
      <c r="AA487" s="92">
        <f t="shared" si="71"/>
        <v>1.0570209464701319</v>
      </c>
      <c r="AB487" s="92">
        <f t="shared" si="72"/>
        <v>0.9622980251346499</v>
      </c>
      <c r="AC487" s="92">
        <f t="shared" si="73"/>
        <v>1.2548768415536018</v>
      </c>
      <c r="AD487" s="92"/>
      <c r="AE487" s="95">
        <f t="shared" si="74"/>
        <v>45425</v>
      </c>
      <c r="AF487" s="93">
        <f>(_xll.SNL.Clients.Office.Excel.Functions.SPG(AF$2, "IQ_Common_div_declared", "FQ0", $A487)*4)/B487</f>
        <v>9.0823084200567644E-2</v>
      </c>
      <c r="AG487" s="93">
        <f>(_xll.SNL.Clients.Office.Excel.Functions.SPG(AG$2, "IQ_Common_div_declared", "FQ0", $A487)*4)/C487</f>
        <v>9.8560000000000009E-2</v>
      </c>
      <c r="AH487" s="93">
        <f>(_xll.SNL.Clients.Office.Excel.Functions.SPG(AH$2, "IQ_Common_div_declared", "FQ0", $A487)*4)/D487</f>
        <v>9.3693693693693708E-2</v>
      </c>
      <c r="AI487" s="93">
        <f>(_xll.SNL.Clients.Office.Excel.Functions.SPG(AI$2, "IQ_Common_div_declared", "FQ0", $A487)*4)/E487</f>
        <v>9.0519877675840965E-2</v>
      </c>
      <c r="AJ487" s="93">
        <f>(_xll.SNL.Clients.Office.Excel.Functions.SPG(AJ$2, "IQ_Common_div_declared", "FQ0", $A487)*4)/F487</f>
        <v>0.12686567164179105</v>
      </c>
      <c r="AK487" s="93">
        <f>(_xll.SNL.Clients.Office.Excel.Functions.SPG(AK$2, "IQ_Common_div_declared", "FQ0", $A487)*4)/G487</f>
        <v>0.10023201856148492</v>
      </c>
    </row>
    <row r="488" spans="1:37" x14ac:dyDescent="0.25">
      <c r="A488" s="66">
        <f t="shared" si="75"/>
        <v>45422</v>
      </c>
      <c r="B488" s="71">
        <v>21.1</v>
      </c>
      <c r="C488" s="71">
        <v>31.62</v>
      </c>
      <c r="D488" s="71">
        <v>16.73</v>
      </c>
      <c r="E488" s="71">
        <v>16.55</v>
      </c>
      <c r="F488" s="71">
        <v>10.64</v>
      </c>
      <c r="G488" s="71">
        <v>21.65</v>
      </c>
      <c r="H488" s="71"/>
      <c r="I488" s="71">
        <v>17.05</v>
      </c>
      <c r="J488" s="72">
        <v>4.87E-2</v>
      </c>
      <c r="K488" s="72">
        <v>4.6500000000000007E-2</v>
      </c>
      <c r="L488" s="72">
        <v>4.2113836031731466E-2</v>
      </c>
      <c r="M488" s="72">
        <v>4.87E-2</v>
      </c>
      <c r="N488" s="70">
        <f>_xll.SNL.Clients.Office.Excel.Functions.SPG(N$2, "SP_RATE_VALUE", $A488)/100</f>
        <v>4.6500000000000007E-2</v>
      </c>
      <c r="O488" s="72"/>
      <c r="P488" s="67">
        <f>_xll.SNL.Clients.Office.Excel.Functions.SPG(P$2, "IQ_BVPS", "FQ0", $A488)</f>
        <v>19.526</v>
      </c>
      <c r="Q488" s="67">
        <f>_xll.SNL.Clients.Office.Excel.Functions.SPG(Q$2, "IQ_BVPS", "FQ0", $A488)</f>
        <v>26.87</v>
      </c>
      <c r="R488" s="67">
        <f>_xll.SNL.Clients.Office.Excel.Functions.SPG(R$2, "IQ_BVPS", "FQ0", $A488)</f>
        <v>15.122</v>
      </c>
      <c r="S488" s="67">
        <f>_xll.SNL.Clients.Office.Excel.Functions.SPG(S$2, "IQ_BVPS", "FQ0", $A488)</f>
        <v>15.468</v>
      </c>
      <c r="T488" s="67">
        <f>_xll.SNL.Clients.Office.Excel.Functions.SPG(T$2, "IQ_BVPS", "FQ0", $A488)</f>
        <v>11.14</v>
      </c>
      <c r="U488" s="67">
        <f>_xll.SNL.Clients.Office.Excel.Functions.SPG(U$2, "IQ_BVPS", "FQ0", $A488)</f>
        <v>17.172999999999998</v>
      </c>
      <c r="V488" s="67"/>
      <c r="W488" s="66">
        <f t="shared" si="67"/>
        <v>45422</v>
      </c>
      <c r="X488" s="92">
        <f t="shared" si="68"/>
        <v>1.0806104680938238</v>
      </c>
      <c r="Y488" s="92">
        <f t="shared" si="69"/>
        <v>1.1767770748046149</v>
      </c>
      <c r="Z488" s="92">
        <f t="shared" si="70"/>
        <v>1.1063351408543844</v>
      </c>
      <c r="AA488" s="92">
        <f t="shared" si="71"/>
        <v>1.0699508663046289</v>
      </c>
      <c r="AB488" s="92">
        <f t="shared" si="72"/>
        <v>0.955116696588869</v>
      </c>
      <c r="AC488" s="92">
        <f t="shared" si="73"/>
        <v>1.2606999359459616</v>
      </c>
      <c r="AD488" s="92"/>
      <c r="AE488" s="95">
        <f t="shared" si="74"/>
        <v>45422</v>
      </c>
      <c r="AF488" s="93">
        <f>(_xll.SNL.Clients.Office.Excel.Functions.SPG(AF$2, "IQ_Common_div_declared", "FQ0", $A488)*4)/B488</f>
        <v>9.0995260663507105E-2</v>
      </c>
      <c r="AG488" s="93">
        <f>(_xll.SNL.Clients.Office.Excel.Functions.SPG(AG$2, "IQ_Common_div_declared", "FQ0", $A488)*4)/C488</f>
        <v>9.7406704617330808E-2</v>
      </c>
      <c r="AH488" s="93">
        <f>(_xll.SNL.Clients.Office.Excel.Functions.SPG(AH$2, "IQ_Common_div_declared", "FQ0", $A488)*4)/D488</f>
        <v>9.3245666467423785E-2</v>
      </c>
      <c r="AI488" s="93">
        <f>(_xll.SNL.Clients.Office.Excel.Functions.SPG(AI$2, "IQ_Common_div_declared", "FQ0", $A488)*4)/E488</f>
        <v>8.9425981873111779E-2</v>
      </c>
      <c r="AJ488" s="93">
        <f>(_xll.SNL.Clients.Office.Excel.Functions.SPG(AJ$2, "IQ_Common_div_declared", "FQ0", $A488)*4)/F488</f>
        <v>0.12781954887218044</v>
      </c>
      <c r="AK488" s="93">
        <f>(_xll.SNL.Clients.Office.Excel.Functions.SPG(AK$2, "IQ_Common_div_declared", "FQ0", $A488)*4)/G488</f>
        <v>9.9769053117782919E-2</v>
      </c>
    </row>
    <row r="489" spans="1:37" x14ac:dyDescent="0.25">
      <c r="A489" s="66">
        <f t="shared" si="75"/>
        <v>45421</v>
      </c>
      <c r="B489" s="71">
        <v>20.92</v>
      </c>
      <c r="C489" s="71">
        <v>31.88</v>
      </c>
      <c r="D489" s="71">
        <v>16.46</v>
      </c>
      <c r="E489" s="71">
        <v>16.170000000000002</v>
      </c>
      <c r="F489" s="71">
        <v>10.59</v>
      </c>
      <c r="G489" s="71">
        <v>21.36</v>
      </c>
      <c r="H489" s="71"/>
      <c r="I489" s="71">
        <v>16.98</v>
      </c>
      <c r="J489" s="72">
        <v>4.8000000000000001E-2</v>
      </c>
      <c r="K489" s="72">
        <v>4.5999999999999999E-2</v>
      </c>
      <c r="L489" s="72">
        <v>4.2011443097721646E-2</v>
      </c>
      <c r="M489" s="72">
        <v>4.8000000000000001E-2</v>
      </c>
      <c r="N489" s="70">
        <f>_xll.SNL.Clients.Office.Excel.Functions.SPG(N$2, "SP_RATE_VALUE", $A489)/100</f>
        <v>4.5999999999999999E-2</v>
      </c>
      <c r="O489" s="72"/>
      <c r="P489" s="67">
        <f>_xll.SNL.Clients.Office.Excel.Functions.SPG(P$2, "IQ_BVPS", "FQ0", $A489)</f>
        <v>19.526</v>
      </c>
      <c r="Q489" s="67">
        <f>_xll.SNL.Clients.Office.Excel.Functions.SPG(Q$2, "IQ_BVPS", "FQ0", $A489)</f>
        <v>26.87</v>
      </c>
      <c r="R489" s="67">
        <f>_xll.SNL.Clients.Office.Excel.Functions.SPG(R$2, "IQ_BVPS", "FQ0", $A489)</f>
        <v>15.122</v>
      </c>
      <c r="S489" s="67">
        <f>_xll.SNL.Clients.Office.Excel.Functions.SPG(S$2, "IQ_BVPS", "FQ0", $A489)</f>
        <v>15.468</v>
      </c>
      <c r="T489" s="67">
        <f>_xll.SNL.Clients.Office.Excel.Functions.SPG(T$2, "IQ_BVPS", "FQ0", $A489)</f>
        <v>11.14</v>
      </c>
      <c r="U489" s="67">
        <f>_xll.SNL.Clients.Office.Excel.Functions.SPG(U$2, "IQ_BVPS", "FQ0", $A489)</f>
        <v>17.172999999999998</v>
      </c>
      <c r="V489" s="67"/>
      <c r="W489" s="66">
        <f t="shared" si="67"/>
        <v>45421</v>
      </c>
      <c r="X489" s="92">
        <f t="shared" si="68"/>
        <v>1.0713919901669571</v>
      </c>
      <c r="Y489" s="92">
        <f t="shared" si="69"/>
        <v>1.1864532936360253</v>
      </c>
      <c r="Z489" s="92">
        <f t="shared" si="70"/>
        <v>1.0884803597407751</v>
      </c>
      <c r="AA489" s="92">
        <f t="shared" si="71"/>
        <v>1.0453840186190846</v>
      </c>
      <c r="AB489" s="92">
        <f t="shared" si="72"/>
        <v>0.95062836624775582</v>
      </c>
      <c r="AC489" s="92">
        <f t="shared" si="73"/>
        <v>1.2438129622081175</v>
      </c>
      <c r="AD489" s="92"/>
      <c r="AE489" s="95">
        <f t="shared" si="74"/>
        <v>45421</v>
      </c>
      <c r="AF489" s="93">
        <f>(_xll.SNL.Clients.Office.Excel.Functions.SPG(AF$2, "IQ_Common_div_declared", "FQ0", $A489)*4)/B489</f>
        <v>9.1778202676864234E-2</v>
      </c>
      <c r="AG489" s="93">
        <f>(_xll.SNL.Clients.Office.Excel.Functions.SPG(AG$2, "IQ_Common_div_declared", "FQ0", $A489)*4)/C489</f>
        <v>9.6612296110414053E-2</v>
      </c>
      <c r="AH489" s="93">
        <f>(_xll.SNL.Clients.Office.Excel.Functions.SPG(AH$2, "IQ_Common_div_declared", "FQ0", $A489)*4)/D489</f>
        <v>9.4775212636695014E-2</v>
      </c>
      <c r="AI489" s="93">
        <f>(_xll.SNL.Clients.Office.Excel.Functions.SPG(AI$2, "IQ_Common_div_declared", "FQ0", $A489)*4)/E489</f>
        <v>9.1527520098948656E-2</v>
      </c>
      <c r="AJ489" s="93">
        <f>(_xll.SNL.Clients.Office.Excel.Functions.SPG(AJ$2, "IQ_Common_div_declared", "FQ0", $A489)*4)/F489</f>
        <v>0.12842304060434373</v>
      </c>
      <c r="AK489" s="93">
        <f>(_xll.SNL.Clients.Office.Excel.Functions.SPG(AK$2, "IQ_Common_div_declared", "FQ0", $A489)*4)/G489</f>
        <v>0.10112359550561799</v>
      </c>
    </row>
    <row r="490" spans="1:37" x14ac:dyDescent="0.25">
      <c r="A490" s="66">
        <f t="shared" si="75"/>
        <v>45420</v>
      </c>
      <c r="B490" s="71">
        <v>20.78</v>
      </c>
      <c r="C490" s="71">
        <v>31.73</v>
      </c>
      <c r="D490" s="71">
        <v>16.600000000000001</v>
      </c>
      <c r="E490" s="71">
        <v>16.32</v>
      </c>
      <c r="F490" s="71">
        <v>10.52</v>
      </c>
      <c r="G490" s="71">
        <v>21.21</v>
      </c>
      <c r="H490" s="71"/>
      <c r="I490" s="71">
        <v>16.84</v>
      </c>
      <c r="J490" s="72">
        <v>4.8399999999999999E-2</v>
      </c>
      <c r="K490" s="72">
        <v>4.6300000000000001E-2</v>
      </c>
      <c r="L490" s="72">
        <v>4.2112610803643147E-2</v>
      </c>
      <c r="M490" s="72">
        <v>4.8399999999999999E-2</v>
      </c>
      <c r="N490" s="70">
        <f>_xll.SNL.Clients.Office.Excel.Functions.SPG(N$2, "SP_RATE_VALUE", $A490)/100</f>
        <v>4.6300000000000001E-2</v>
      </c>
      <c r="O490" s="72"/>
      <c r="P490" s="67">
        <f>_xll.SNL.Clients.Office.Excel.Functions.SPG(P$2, "IQ_BVPS", "FQ0", $A490)</f>
        <v>19.526</v>
      </c>
      <c r="Q490" s="67">
        <f>_xll.SNL.Clients.Office.Excel.Functions.SPG(Q$2, "IQ_BVPS", "FQ0", $A490)</f>
        <v>26.87</v>
      </c>
      <c r="R490" s="67">
        <f>_xll.SNL.Clients.Office.Excel.Functions.SPG(R$2, "IQ_BVPS", "FQ0", $A490)</f>
        <v>15.122</v>
      </c>
      <c r="S490" s="67">
        <f>_xll.SNL.Clients.Office.Excel.Functions.SPG(S$2, "IQ_BVPS", "FQ0", $A490)</f>
        <v>15.468</v>
      </c>
      <c r="T490" s="67">
        <f>_xll.SNL.Clients.Office.Excel.Functions.SPG(T$2, "IQ_BVPS", "FQ0", $A490)</f>
        <v>11.14</v>
      </c>
      <c r="U490" s="67">
        <f>_xll.SNL.Clients.Office.Excel.Functions.SPG(U$2, "IQ_BVPS", "FQ0", $A490)</f>
        <v>17.172999999999998</v>
      </c>
      <c r="V490" s="67"/>
      <c r="W490" s="66">
        <f t="shared" si="67"/>
        <v>45420</v>
      </c>
      <c r="X490" s="92">
        <f t="shared" si="68"/>
        <v>1.064222062890505</v>
      </c>
      <c r="Y490" s="92">
        <f t="shared" si="69"/>
        <v>1.180870859694827</v>
      </c>
      <c r="Z490" s="92">
        <f t="shared" si="70"/>
        <v>1.0977383943922763</v>
      </c>
      <c r="AA490" s="92">
        <f t="shared" si="71"/>
        <v>1.0550814584949573</v>
      </c>
      <c r="AB490" s="92">
        <f t="shared" si="72"/>
        <v>0.94434470377019741</v>
      </c>
      <c r="AC490" s="92">
        <f t="shared" si="73"/>
        <v>1.2350783206195775</v>
      </c>
      <c r="AD490" s="92"/>
      <c r="AE490" s="95">
        <f t="shared" si="74"/>
        <v>45420</v>
      </c>
      <c r="AF490" s="93">
        <f>(_xll.SNL.Clients.Office.Excel.Functions.SPG(AF$2, "IQ_Common_div_declared", "FQ0", $A490)*4)/B490</f>
        <v>9.2396535129932622E-2</v>
      </c>
      <c r="AG490" s="93">
        <f>(_xll.SNL.Clients.Office.Excel.Functions.SPG(AG$2, "IQ_Common_div_declared", "FQ0", $A490)*4)/C490</f>
        <v>9.7069019855026792E-2</v>
      </c>
      <c r="AH490" s="93">
        <f>(_xll.SNL.Clients.Office.Excel.Functions.SPG(AH$2, "IQ_Common_div_declared", "FQ0", $A490)*4)/D490</f>
        <v>9.3975903614457831E-2</v>
      </c>
      <c r="AI490" s="93">
        <f>(_xll.SNL.Clients.Office.Excel.Functions.SPG(AI$2, "IQ_Common_div_declared", "FQ0", $A490)*4)/E490</f>
        <v>9.0686274509803919E-2</v>
      </c>
      <c r="AJ490" s="93">
        <f>(_xll.SNL.Clients.Office.Excel.Functions.SPG(AJ$2, "IQ_Common_div_declared", "FQ0", $A490)*4)/F490</f>
        <v>0.12927756653992398</v>
      </c>
      <c r="AK490" s="93">
        <f>(_xll.SNL.Clients.Office.Excel.Functions.SPG(AK$2, "IQ_Common_div_declared", "FQ0", $A490)*4)/G490</f>
        <v>0.10183875530410184</v>
      </c>
    </row>
    <row r="491" spans="1:37" x14ac:dyDescent="0.25">
      <c r="A491" s="66">
        <f t="shared" si="75"/>
        <v>45419</v>
      </c>
      <c r="B491" s="71">
        <v>20.8</v>
      </c>
      <c r="C491" s="71">
        <v>32.270000000000003</v>
      </c>
      <c r="D491" s="71">
        <v>16.829999999999998</v>
      </c>
      <c r="E491" s="71">
        <v>16.32</v>
      </c>
      <c r="F491" s="71">
        <v>10.45</v>
      </c>
      <c r="G491" s="71">
        <v>21.03</v>
      </c>
      <c r="H491" s="71"/>
      <c r="I491" s="71">
        <v>16.88</v>
      </c>
      <c r="J491" s="72">
        <v>4.82E-2</v>
      </c>
      <c r="K491" s="72">
        <v>4.5999999999999999E-2</v>
      </c>
      <c r="L491" s="72">
        <v>4.1613842627011621E-2</v>
      </c>
      <c r="M491" s="72">
        <v>4.82E-2</v>
      </c>
      <c r="N491" s="70">
        <f>_xll.SNL.Clients.Office.Excel.Functions.SPG(N$2, "SP_RATE_VALUE", $A491)/100</f>
        <v>4.5999999999999999E-2</v>
      </c>
      <c r="O491" s="72"/>
      <c r="P491" s="67">
        <f>_xll.SNL.Clients.Office.Excel.Functions.SPG(P$2, "IQ_BVPS", "FQ0", $A491)</f>
        <v>19.526</v>
      </c>
      <c r="Q491" s="67">
        <f>_xll.SNL.Clients.Office.Excel.Functions.SPG(Q$2, "IQ_BVPS", "FQ0", $A491)</f>
        <v>26.655000000000001</v>
      </c>
      <c r="R491" s="67">
        <f>_xll.SNL.Clients.Office.Excel.Functions.SPG(R$2, "IQ_BVPS", "FQ0", $A491)</f>
        <v>15.122</v>
      </c>
      <c r="S491" s="67">
        <f>_xll.SNL.Clients.Office.Excel.Functions.SPG(S$2, "IQ_BVPS", "FQ0", $A491)</f>
        <v>15.45</v>
      </c>
      <c r="T491" s="67">
        <f>_xll.SNL.Clients.Office.Excel.Functions.SPG(T$2, "IQ_BVPS", "FQ0", $A491)</f>
        <v>11.14</v>
      </c>
      <c r="U491" s="67">
        <f>_xll.SNL.Clients.Office.Excel.Functions.SPG(U$2, "IQ_BVPS", "FQ0", $A491)</f>
        <v>17.172999999999998</v>
      </c>
      <c r="V491" s="67"/>
      <c r="W491" s="66">
        <f t="shared" si="67"/>
        <v>45419</v>
      </c>
      <c r="X491" s="92">
        <f t="shared" si="68"/>
        <v>1.0652463382157125</v>
      </c>
      <c r="Y491" s="92">
        <f t="shared" si="69"/>
        <v>1.2106546614143689</v>
      </c>
      <c r="Z491" s="92">
        <f t="shared" si="70"/>
        <v>1.1129480227483135</v>
      </c>
      <c r="AA491" s="92">
        <f t="shared" si="71"/>
        <v>1.0563106796116506</v>
      </c>
      <c r="AB491" s="92">
        <f t="shared" si="72"/>
        <v>0.93806104129263901</v>
      </c>
      <c r="AC491" s="92">
        <f t="shared" si="73"/>
        <v>1.2245967507133293</v>
      </c>
      <c r="AD491" s="92"/>
      <c r="AE491" s="95">
        <f t="shared" si="74"/>
        <v>45419</v>
      </c>
      <c r="AF491" s="93">
        <f>(_xll.SNL.Clients.Office.Excel.Functions.SPG(AF$2, "IQ_Common_div_declared", "FQ0", $A491)*4)/B491</f>
        <v>9.2307692307692299E-2</v>
      </c>
      <c r="AG491" s="93">
        <f>(_xll.SNL.Clients.Office.Excel.Functions.SPG(AG$2, "IQ_Common_div_declared", "FQ0", $A491)*4)/C491</f>
        <v>9.5444685466377438E-2</v>
      </c>
      <c r="AH491" s="93">
        <f>(_xll.SNL.Clients.Office.Excel.Functions.SPG(AH$2, "IQ_Common_div_declared", "FQ0", $A491)*4)/D491</f>
        <v>9.2691622103386828E-2</v>
      </c>
      <c r="AI491" s="93">
        <f>(_xll.SNL.Clients.Office.Excel.Functions.SPG(AI$2, "IQ_Common_div_declared", "FQ0", $A491)*4)/E491</f>
        <v>8.5784313725490183E-2</v>
      </c>
      <c r="AJ491" s="93">
        <f>(_xll.SNL.Clients.Office.Excel.Functions.SPG(AJ$2, "IQ_Common_div_declared", "FQ0", $A491)*4)/F491</f>
        <v>0.13014354066985648</v>
      </c>
      <c r="AK491" s="93">
        <f>(_xll.SNL.Clients.Office.Excel.Functions.SPG(AK$2, "IQ_Common_div_declared", "FQ0", $A491)*4)/G491</f>
        <v>0.10271041369472182</v>
      </c>
    </row>
    <row r="492" spans="1:37" x14ac:dyDescent="0.25">
      <c r="A492" s="66">
        <f t="shared" si="75"/>
        <v>45418</v>
      </c>
      <c r="B492" s="71">
        <v>20.89</v>
      </c>
      <c r="C492" s="71">
        <v>32.5</v>
      </c>
      <c r="D492" s="71">
        <v>17.09</v>
      </c>
      <c r="E492" s="71">
        <v>16.329999999999998</v>
      </c>
      <c r="F492" s="71">
        <v>10.45</v>
      </c>
      <c r="G492" s="71">
        <v>21.04</v>
      </c>
      <c r="H492" s="71"/>
      <c r="I492" s="71">
        <v>16.920000000000002</v>
      </c>
      <c r="J492" s="72">
        <v>4.82E-2</v>
      </c>
      <c r="K492" s="72">
        <v>4.6399999999999997E-2</v>
      </c>
      <c r="L492" s="72">
        <v>4.2809267731517275E-2</v>
      </c>
      <c r="M492" s="72">
        <v>4.82E-2</v>
      </c>
      <c r="N492" s="70">
        <f>_xll.SNL.Clients.Office.Excel.Functions.SPG(N$2, "SP_RATE_VALUE", $A492)/100</f>
        <v>4.6399999999999997E-2</v>
      </c>
      <c r="O492" s="72"/>
      <c r="P492" s="67">
        <f>_xll.SNL.Clients.Office.Excel.Functions.SPG(P$2, "IQ_BVPS", "FQ0", $A492)</f>
        <v>19.526</v>
      </c>
      <c r="Q492" s="67">
        <f>_xll.SNL.Clients.Office.Excel.Functions.SPG(Q$2, "IQ_BVPS", "FQ0", $A492)</f>
        <v>26.655000000000001</v>
      </c>
      <c r="R492" s="67">
        <f>_xll.SNL.Clients.Office.Excel.Functions.SPG(R$2, "IQ_BVPS", "FQ0", $A492)</f>
        <v>15.122</v>
      </c>
      <c r="S492" s="67">
        <f>_xll.SNL.Clients.Office.Excel.Functions.SPG(S$2, "IQ_BVPS", "FQ0", $A492)</f>
        <v>15.45</v>
      </c>
      <c r="T492" s="67">
        <f>_xll.SNL.Clients.Office.Excel.Functions.SPG(T$2, "IQ_BVPS", "FQ0", $A492)</f>
        <v>11.14</v>
      </c>
      <c r="U492" s="67">
        <f>_xll.SNL.Clients.Office.Excel.Functions.SPG(U$2, "IQ_BVPS", "FQ0", $A492)</f>
        <v>17.172999999999998</v>
      </c>
      <c r="V492" s="67"/>
      <c r="W492" s="66">
        <f t="shared" si="67"/>
        <v>45418</v>
      </c>
      <c r="X492" s="92">
        <f t="shared" si="68"/>
        <v>1.0698555771791458</v>
      </c>
      <c r="Y492" s="92">
        <f t="shared" si="69"/>
        <v>1.2192834365034702</v>
      </c>
      <c r="Z492" s="92">
        <f t="shared" si="70"/>
        <v>1.1301415156725301</v>
      </c>
      <c r="AA492" s="92">
        <f t="shared" si="71"/>
        <v>1.056957928802589</v>
      </c>
      <c r="AB492" s="92">
        <f t="shared" si="72"/>
        <v>0.93806104129263901</v>
      </c>
      <c r="AC492" s="92">
        <f t="shared" si="73"/>
        <v>1.2251790601525652</v>
      </c>
      <c r="AD492" s="92"/>
      <c r="AE492" s="95">
        <f t="shared" si="74"/>
        <v>45418</v>
      </c>
      <c r="AF492" s="93">
        <f>(_xll.SNL.Clients.Office.Excel.Functions.SPG(AF$2, "IQ_Common_div_declared", "FQ0", $A492)*4)/B492</f>
        <v>9.1910004786979416E-2</v>
      </c>
      <c r="AG492" s="93">
        <f>(_xll.SNL.Clients.Office.Excel.Functions.SPG(AG$2, "IQ_Common_div_declared", "FQ0", $A492)*4)/C492</f>
        <v>9.4769230769230772E-2</v>
      </c>
      <c r="AH492" s="93">
        <f>(_xll.SNL.Clients.Office.Excel.Functions.SPG(AH$2, "IQ_Common_div_declared", "FQ0", $A492)*4)/D492</f>
        <v>9.1281451141018141E-2</v>
      </c>
      <c r="AI492" s="93">
        <f>(_xll.SNL.Clients.Office.Excel.Functions.SPG(AI$2, "IQ_Common_div_declared", "FQ0", $A492)*4)/E492</f>
        <v>8.5731781996325779E-2</v>
      </c>
      <c r="AJ492" s="93">
        <f>(_xll.SNL.Clients.Office.Excel.Functions.SPG(AJ$2, "IQ_Common_div_declared", "FQ0", $A492)*4)/F492</f>
        <v>0.13014354066985648</v>
      </c>
      <c r="AK492" s="93">
        <f>(_xll.SNL.Clients.Office.Excel.Functions.SPG(AK$2, "IQ_Common_div_declared", "FQ0", $A492)*4)/G492</f>
        <v>0.10266159695817492</v>
      </c>
    </row>
    <row r="493" spans="1:37" x14ac:dyDescent="0.25">
      <c r="A493" s="66">
        <f t="shared" si="75"/>
        <v>45415</v>
      </c>
      <c r="B493" s="71">
        <v>20.61</v>
      </c>
      <c r="C493" s="71">
        <v>32.229999999999997</v>
      </c>
      <c r="D493" s="71">
        <v>16.89</v>
      </c>
      <c r="E493" s="71">
        <v>16.02</v>
      </c>
      <c r="F493" s="71">
        <v>10.28</v>
      </c>
      <c r="G493" s="71">
        <v>21.01</v>
      </c>
      <c r="H493" s="71"/>
      <c r="I493" s="71">
        <v>16.7</v>
      </c>
      <c r="J493" s="72">
        <v>4.8099999999999997E-2</v>
      </c>
      <c r="K493" s="72">
        <v>4.6300000000000001E-2</v>
      </c>
      <c r="L493" s="72">
        <v>4.2709268615251705E-2</v>
      </c>
      <c r="M493" s="72">
        <v>4.8099999999999997E-2</v>
      </c>
      <c r="N493" s="70">
        <f>_xll.SNL.Clients.Office.Excel.Functions.SPG(N$2, "SP_RATE_VALUE", $A493)/100</f>
        <v>4.6300000000000001E-2</v>
      </c>
      <c r="O493" s="72"/>
      <c r="P493" s="67">
        <f>_xll.SNL.Clients.Office.Excel.Functions.SPG(P$2, "IQ_BVPS", "FQ0", $A493)</f>
        <v>19.526</v>
      </c>
      <c r="Q493" s="67">
        <f>_xll.SNL.Clients.Office.Excel.Functions.SPG(Q$2, "IQ_BVPS", "FQ0", $A493)</f>
        <v>26.655000000000001</v>
      </c>
      <c r="R493" s="67">
        <f>_xll.SNL.Clients.Office.Excel.Functions.SPG(R$2, "IQ_BVPS", "FQ0", $A493)</f>
        <v>15.03</v>
      </c>
      <c r="S493" s="67">
        <f>_xll.SNL.Clients.Office.Excel.Functions.SPG(S$2, "IQ_BVPS", "FQ0", $A493)</f>
        <v>15.45</v>
      </c>
      <c r="T493" s="67">
        <f>_xll.SNL.Clients.Office.Excel.Functions.SPG(T$2, "IQ_BVPS", "FQ0", $A493)</f>
        <v>11.14</v>
      </c>
      <c r="U493" s="67">
        <f>_xll.SNL.Clients.Office.Excel.Functions.SPG(U$2, "IQ_BVPS", "FQ0", $A493)</f>
        <v>17.172999999999998</v>
      </c>
      <c r="V493" s="67"/>
      <c r="W493" s="66">
        <f t="shared" si="67"/>
        <v>45415</v>
      </c>
      <c r="X493" s="92">
        <f t="shared" si="68"/>
        <v>1.0555157226262419</v>
      </c>
      <c r="Y493" s="92">
        <f t="shared" si="69"/>
        <v>1.2091540048771336</v>
      </c>
      <c r="Z493" s="92">
        <f t="shared" si="70"/>
        <v>1.1237524950099802</v>
      </c>
      <c r="AA493" s="92">
        <f t="shared" si="71"/>
        <v>1.0368932038834953</v>
      </c>
      <c r="AB493" s="92">
        <f t="shared" si="72"/>
        <v>0.92280071813285447</v>
      </c>
      <c r="AC493" s="92">
        <f t="shared" si="73"/>
        <v>1.2234321318348573</v>
      </c>
      <c r="AD493" s="92"/>
      <c r="AE493" s="95">
        <f t="shared" si="74"/>
        <v>45415</v>
      </c>
      <c r="AF493" s="93">
        <f>(_xll.SNL.Clients.Office.Excel.Functions.SPG(AF$2, "IQ_Common_div_declared", "FQ0", $A493)*4)/B493</f>
        <v>9.3158660844250368E-2</v>
      </c>
      <c r="AG493" s="93">
        <f>(_xll.SNL.Clients.Office.Excel.Functions.SPG(AG$2, "IQ_Common_div_declared", "FQ0", $A493)*4)/C493</f>
        <v>9.556313993174062E-2</v>
      </c>
      <c r="AH493" s="93">
        <f>(_xll.SNL.Clients.Office.Excel.Functions.SPG(AH$2, "IQ_Common_div_declared", "FQ0", $A493)*4)/D493</f>
        <v>8.7625814091178214E-2</v>
      </c>
      <c r="AI493" s="93">
        <f>(_xll.SNL.Clients.Office.Excel.Functions.SPG(AI$2, "IQ_Common_div_declared", "FQ0", $A493)*4)/E493</f>
        <v>8.739076154806491E-2</v>
      </c>
      <c r="AJ493" s="93">
        <f>(_xll.SNL.Clients.Office.Excel.Functions.SPG(AJ$2, "IQ_Common_div_declared", "FQ0", $A493)*4)/F493</f>
        <v>0.13229571984435801</v>
      </c>
      <c r="AK493" s="93">
        <f>(_xll.SNL.Clients.Office.Excel.Functions.SPG(AK$2, "IQ_Common_div_declared", "FQ0", $A493)*4)/G493</f>
        <v>0.10280818657782008</v>
      </c>
    </row>
    <row r="494" spans="1:37" x14ac:dyDescent="0.25">
      <c r="A494" s="66">
        <f t="shared" si="75"/>
        <v>45414</v>
      </c>
      <c r="B494" s="71">
        <v>20.54</v>
      </c>
      <c r="C494" s="71">
        <v>31.99</v>
      </c>
      <c r="D494" s="71">
        <v>16.84</v>
      </c>
      <c r="E494" s="71">
        <v>16.04</v>
      </c>
      <c r="F494" s="71">
        <v>10.29</v>
      </c>
      <c r="G494" s="71">
        <v>20.89</v>
      </c>
      <c r="H494" s="71"/>
      <c r="I494" s="71">
        <v>16.649999999999999</v>
      </c>
      <c r="J494" s="72">
        <v>4.87E-2</v>
      </c>
      <c r="K494" s="72">
        <v>4.7100000000000003E-2</v>
      </c>
      <c r="L494" s="72">
        <v>4.3907319628313068E-2</v>
      </c>
      <c r="M494" s="72">
        <v>4.87E-2</v>
      </c>
      <c r="N494" s="70">
        <f>_xll.SNL.Clients.Office.Excel.Functions.SPG(N$2, "SP_RATE_VALUE", $A494)/100</f>
        <v>4.7100000000000003E-2</v>
      </c>
      <c r="O494" s="72"/>
      <c r="P494" s="67">
        <f>_xll.SNL.Clients.Office.Excel.Functions.SPG(P$2, "IQ_BVPS", "FQ0", $A494)</f>
        <v>19.526</v>
      </c>
      <c r="Q494" s="67">
        <f>_xll.SNL.Clients.Office.Excel.Functions.SPG(Q$2, "IQ_BVPS", "FQ0", $A494)</f>
        <v>26.655000000000001</v>
      </c>
      <c r="R494" s="67">
        <f>_xll.SNL.Clients.Office.Excel.Functions.SPG(R$2, "IQ_BVPS", "FQ0", $A494)</f>
        <v>15.03</v>
      </c>
      <c r="S494" s="67">
        <f>_xll.SNL.Clients.Office.Excel.Functions.SPG(S$2, "IQ_BVPS", "FQ0", $A494)</f>
        <v>15.45</v>
      </c>
      <c r="T494" s="67">
        <f>_xll.SNL.Clients.Office.Excel.Functions.SPG(T$2, "IQ_BVPS", "FQ0", $A494)</f>
        <v>11.14</v>
      </c>
      <c r="U494" s="67">
        <f>_xll.SNL.Clients.Office.Excel.Functions.SPG(U$2, "IQ_BVPS", "FQ0", $A494)</f>
        <v>17.172999999999998</v>
      </c>
      <c r="V494" s="67"/>
      <c r="W494" s="66">
        <f t="shared" si="67"/>
        <v>45414</v>
      </c>
      <c r="X494" s="92">
        <f t="shared" si="68"/>
        <v>1.051930758988016</v>
      </c>
      <c r="Y494" s="92">
        <f t="shared" si="69"/>
        <v>1.2001500656537234</v>
      </c>
      <c r="Z494" s="92">
        <f t="shared" si="70"/>
        <v>1.1204258150365936</v>
      </c>
      <c r="AA494" s="92">
        <f t="shared" si="71"/>
        <v>1.0381877022653723</v>
      </c>
      <c r="AB494" s="92">
        <f t="shared" si="72"/>
        <v>0.92369838420107708</v>
      </c>
      <c r="AC494" s="92">
        <f t="shared" si="73"/>
        <v>1.2164444185640251</v>
      </c>
      <c r="AD494" s="92"/>
      <c r="AE494" s="95">
        <f t="shared" si="74"/>
        <v>45414</v>
      </c>
      <c r="AF494" s="93">
        <f>(_xll.SNL.Clients.Office.Excel.Functions.SPG(AF$2, "IQ_Common_div_declared", "FQ0", $A494)*4)/B494</f>
        <v>9.3476144109055498E-2</v>
      </c>
      <c r="AG494" s="93">
        <f>(_xll.SNL.Clients.Office.Excel.Functions.SPG(AG$2, "IQ_Common_div_declared", "FQ0", $A494)*4)/C494</f>
        <v>9.6280087527352301E-2</v>
      </c>
      <c r="AH494" s="93">
        <f>(_xll.SNL.Clients.Office.Excel.Functions.SPG(AH$2, "IQ_Common_div_declared", "FQ0", $A494)*4)/D494</f>
        <v>8.7885985748218529E-2</v>
      </c>
      <c r="AI494" s="93">
        <f>(_xll.SNL.Clients.Office.Excel.Functions.SPG(AI$2, "IQ_Common_div_declared", "FQ0", $A494)*4)/E494</f>
        <v>8.7281795511221949E-2</v>
      </c>
      <c r="AJ494" s="93">
        <f>(_xll.SNL.Clients.Office.Excel.Functions.SPG(AJ$2, "IQ_Common_div_declared", "FQ0", $A494)*4)/F494</f>
        <v>0.13216715257531586</v>
      </c>
      <c r="AK494" s="93">
        <f>(_xll.SNL.Clients.Office.Excel.Functions.SPG(AK$2, "IQ_Common_div_declared", "FQ0", $A494)*4)/G494</f>
        <v>0.10339875538535184</v>
      </c>
    </row>
    <row r="495" spans="1:37" x14ac:dyDescent="0.25">
      <c r="A495" s="66">
        <f t="shared" si="75"/>
        <v>45413</v>
      </c>
      <c r="B495" s="71">
        <v>20.85</v>
      </c>
      <c r="C495" s="71">
        <v>32.15</v>
      </c>
      <c r="D495" s="71">
        <v>16.98</v>
      </c>
      <c r="E495" s="71">
        <v>16.04</v>
      </c>
      <c r="F495" s="71">
        <v>10.42</v>
      </c>
      <c r="G495" s="71">
        <v>21.78</v>
      </c>
      <c r="H495" s="71"/>
      <c r="I495" s="71">
        <v>16.8</v>
      </c>
      <c r="J495" s="72">
        <v>4.9599999999999998E-2</v>
      </c>
      <c r="K495" s="72">
        <v>4.7899999999999998E-2</v>
      </c>
      <c r="L495" s="72">
        <v>4.4508255830001175E-2</v>
      </c>
      <c r="M495" s="72">
        <v>4.9599999999999998E-2</v>
      </c>
      <c r="N495" s="70">
        <f>_xll.SNL.Clients.Office.Excel.Functions.SPG(N$2, "SP_RATE_VALUE", $A495)/100</f>
        <v>4.7899999999999998E-2</v>
      </c>
      <c r="O495" s="72"/>
      <c r="P495" s="67">
        <f>_xll.SNL.Clients.Office.Excel.Functions.SPG(P$2, "IQ_BVPS", "FQ0", $A495)</f>
        <v>19.526</v>
      </c>
      <c r="Q495" s="67">
        <f>_xll.SNL.Clients.Office.Excel.Functions.SPG(Q$2, "IQ_BVPS", "FQ0", $A495)</f>
        <v>26.655000000000001</v>
      </c>
      <c r="R495" s="67">
        <f>_xll.SNL.Clients.Office.Excel.Functions.SPG(R$2, "IQ_BVPS", "FQ0", $A495)</f>
        <v>15.03</v>
      </c>
      <c r="S495" s="67">
        <f>_xll.SNL.Clients.Office.Excel.Functions.SPG(S$2, "IQ_BVPS", "FQ0", $A495)</f>
        <v>15.45</v>
      </c>
      <c r="T495" s="67">
        <f>_xll.SNL.Clients.Office.Excel.Functions.SPG(T$2, "IQ_BVPS", "FQ0", $A495)</f>
        <v>11.14</v>
      </c>
      <c r="U495" s="67">
        <f>_xll.SNL.Clients.Office.Excel.Functions.SPG(U$2, "IQ_BVPS", "FQ0", $A495)</f>
        <v>17.172999999999998</v>
      </c>
      <c r="V495" s="67"/>
      <c r="W495" s="66">
        <f t="shared" si="67"/>
        <v>45413</v>
      </c>
      <c r="X495" s="92">
        <f t="shared" si="68"/>
        <v>1.0678070265287309</v>
      </c>
      <c r="Y495" s="92">
        <f t="shared" si="69"/>
        <v>1.2061526918026635</v>
      </c>
      <c r="Z495" s="92">
        <f t="shared" si="70"/>
        <v>1.1297405189620759</v>
      </c>
      <c r="AA495" s="92">
        <f t="shared" si="71"/>
        <v>1.0381877022653723</v>
      </c>
      <c r="AB495" s="92">
        <f t="shared" si="72"/>
        <v>0.93536804308797117</v>
      </c>
      <c r="AC495" s="92">
        <f t="shared" si="73"/>
        <v>1.26826995865603</v>
      </c>
      <c r="AD495" s="92"/>
      <c r="AE495" s="95">
        <f t="shared" si="74"/>
        <v>45413</v>
      </c>
      <c r="AF495" s="93">
        <f>(_xll.SNL.Clients.Office.Excel.Functions.SPG(AF$2, "IQ_Common_div_declared", "FQ0", $A495)*4)/B495</f>
        <v>9.2086330935251787E-2</v>
      </c>
      <c r="AG495" s="93">
        <f>(_xll.SNL.Clients.Office.Excel.Functions.SPG(AG$2, "IQ_Common_div_declared", "FQ0", $A495)*4)/C495</f>
        <v>9.5800933125972015E-2</v>
      </c>
      <c r="AH495" s="93">
        <f>(_xll.SNL.Clients.Office.Excel.Functions.SPG(AH$2, "IQ_Common_div_declared", "FQ0", $A495)*4)/D495</f>
        <v>8.7161366313309771E-2</v>
      </c>
      <c r="AI495" s="93">
        <f>(_xll.SNL.Clients.Office.Excel.Functions.SPG(AI$2, "IQ_Common_div_declared", "FQ0", $A495)*4)/E495</f>
        <v>8.7281795511221949E-2</v>
      </c>
      <c r="AJ495" s="93">
        <f>(_xll.SNL.Clients.Office.Excel.Functions.SPG(AJ$2, "IQ_Common_div_declared", "FQ0", $A495)*4)/F495</f>
        <v>0.13051823416506719</v>
      </c>
      <c r="AK495" s="93">
        <f>(_xll.SNL.Clients.Office.Excel.Functions.SPG(AK$2, "IQ_Common_div_declared", "FQ0", $A495)*4)/G495</f>
        <v>9.9173553719008267E-2</v>
      </c>
    </row>
    <row r="496" spans="1:37" x14ac:dyDescent="0.25">
      <c r="A496" s="66">
        <f t="shared" si="75"/>
        <v>45412</v>
      </c>
      <c r="B496" s="71">
        <v>20.61</v>
      </c>
      <c r="C496" s="71">
        <v>31.69</v>
      </c>
      <c r="D496" s="71">
        <v>17.37</v>
      </c>
      <c r="E496" s="71">
        <v>15.9</v>
      </c>
      <c r="F496" s="71">
        <v>10.08</v>
      </c>
      <c r="G496" s="71">
        <v>21.69</v>
      </c>
      <c r="H496" s="71"/>
      <c r="I496" s="71">
        <v>16.649999999999999</v>
      </c>
      <c r="J496" s="72">
        <v>5.04E-2</v>
      </c>
      <c r="K496" s="72">
        <v>4.87E-2</v>
      </c>
      <c r="L496" s="72">
        <v>4.5308249545634061E-2</v>
      </c>
      <c r="M496" s="72">
        <v>5.04E-2</v>
      </c>
      <c r="N496" s="70">
        <f>_xll.SNL.Clients.Office.Excel.Functions.SPG(N$2, "SP_RATE_VALUE", $A496)/100</f>
        <v>4.87E-2</v>
      </c>
      <c r="O496" s="72"/>
      <c r="P496" s="67">
        <f>_xll.SNL.Clients.Office.Excel.Functions.SPG(P$2, "IQ_BVPS", "FQ0", $A496)</f>
        <v>19.245999999999999</v>
      </c>
      <c r="Q496" s="67">
        <f>_xll.SNL.Clients.Office.Excel.Functions.SPG(Q$2, "IQ_BVPS", "FQ0", $A496)</f>
        <v>26.655000000000001</v>
      </c>
      <c r="R496" s="67">
        <f>_xll.SNL.Clients.Office.Excel.Functions.SPG(R$2, "IQ_BVPS", "FQ0", $A496)</f>
        <v>15.03</v>
      </c>
      <c r="S496" s="67">
        <f>_xll.SNL.Clients.Office.Excel.Functions.SPG(S$2, "IQ_BVPS", "FQ0", $A496)</f>
        <v>15.45</v>
      </c>
      <c r="T496" s="67">
        <f>_xll.SNL.Clients.Office.Excel.Functions.SPG(T$2, "IQ_BVPS", "FQ0", $A496)</f>
        <v>11.903</v>
      </c>
      <c r="U496" s="67">
        <f>_xll.SNL.Clients.Office.Excel.Functions.SPG(U$2, "IQ_BVPS", "FQ0", $A496)</f>
        <v>17.036999999999999</v>
      </c>
      <c r="V496" s="67"/>
      <c r="W496" s="66">
        <f t="shared" si="67"/>
        <v>45412</v>
      </c>
      <c r="X496" s="92">
        <f t="shared" si="68"/>
        <v>1.0708718694793724</v>
      </c>
      <c r="Y496" s="92">
        <f t="shared" si="69"/>
        <v>1.1888951416244606</v>
      </c>
      <c r="Z496" s="92">
        <f t="shared" si="70"/>
        <v>1.1556886227544911</v>
      </c>
      <c r="AA496" s="92">
        <f t="shared" si="71"/>
        <v>1.029126213592233</v>
      </c>
      <c r="AB496" s="92">
        <f t="shared" si="72"/>
        <v>0.8468453331093001</v>
      </c>
      <c r="AC496" s="92">
        <f t="shared" si="73"/>
        <v>1.2731114632857898</v>
      </c>
      <c r="AD496" s="92"/>
      <c r="AE496" s="95">
        <f t="shared" si="74"/>
        <v>45412</v>
      </c>
      <c r="AF496" s="93">
        <f>(_xll.SNL.Clients.Office.Excel.Functions.SPG(AF$2, "IQ_Common_div_declared", "FQ0", $A496)*4)/B496</f>
        <v>9.3158660844250368E-2</v>
      </c>
      <c r="AG496" s="93">
        <f>(_xll.SNL.Clients.Office.Excel.Functions.SPG(AG$2, "IQ_Common_div_declared", "FQ0", $A496)*4)/C496</f>
        <v>9.7191543073524775E-2</v>
      </c>
      <c r="AH496" s="93">
        <f>(_xll.SNL.Clients.Office.Excel.Functions.SPG(AH$2, "IQ_Common_div_declared", "FQ0", $A496)*4)/D496</f>
        <v>8.5204375359815773E-2</v>
      </c>
      <c r="AI496" s="93">
        <f>(_xll.SNL.Clients.Office.Excel.Functions.SPG(AI$2, "IQ_Common_div_declared", "FQ0", $A496)*4)/E496</f>
        <v>8.8050314465408799E-2</v>
      </c>
      <c r="AJ496" s="93">
        <f>(_xll.SNL.Clients.Office.Excel.Functions.SPG(AJ$2, "IQ_Common_div_declared", "FQ0", $A496)*4)/F496</f>
        <v>0.13492063492063494</v>
      </c>
      <c r="AK496" s="93">
        <f>(_xll.SNL.Clients.Office.Excel.Functions.SPG(AK$2, "IQ_Common_div_declared", "FQ0", $A496)*4)/G496</f>
        <v>9.9585062240663907E-2</v>
      </c>
    </row>
    <row r="497" spans="1:37" x14ac:dyDescent="0.25">
      <c r="A497" s="66">
        <f t="shared" si="75"/>
        <v>45411</v>
      </c>
      <c r="B497" s="71">
        <v>20.81</v>
      </c>
      <c r="C497" s="71">
        <v>32.11</v>
      </c>
      <c r="D497" s="71">
        <v>17.579999999999998</v>
      </c>
      <c r="E497" s="71">
        <v>15.95</v>
      </c>
      <c r="F497" s="71">
        <v>10.16</v>
      </c>
      <c r="G497" s="71">
        <v>21.69</v>
      </c>
      <c r="H497" s="71"/>
      <c r="I497" s="71">
        <v>16.79</v>
      </c>
      <c r="J497" s="72">
        <v>4.9699999999999994E-2</v>
      </c>
      <c r="K497" s="72">
        <v>4.8000000000000001E-2</v>
      </c>
      <c r="L497" s="72">
        <v>4.4608255043931511E-2</v>
      </c>
      <c r="M497" s="72">
        <v>4.9699999999999994E-2</v>
      </c>
      <c r="N497" s="70">
        <f>_xll.SNL.Clients.Office.Excel.Functions.SPG(N$2, "SP_RATE_VALUE", $A497)/100</f>
        <v>4.8000000000000001E-2</v>
      </c>
      <c r="O497" s="72"/>
      <c r="P497" s="67">
        <f>_xll.SNL.Clients.Office.Excel.Functions.SPG(P$2, "IQ_BVPS", "FQ0", $A497)</f>
        <v>19.245999999999999</v>
      </c>
      <c r="Q497" s="67">
        <f>_xll.SNL.Clients.Office.Excel.Functions.SPG(Q$2, "IQ_BVPS", "FQ0", $A497)</f>
        <v>26.655000000000001</v>
      </c>
      <c r="R497" s="67">
        <f>_xll.SNL.Clients.Office.Excel.Functions.SPG(R$2, "IQ_BVPS", "FQ0", $A497)</f>
        <v>15.03</v>
      </c>
      <c r="S497" s="67">
        <f>_xll.SNL.Clients.Office.Excel.Functions.SPG(S$2, "IQ_BVPS", "FQ0", $A497)</f>
        <v>15.45</v>
      </c>
      <c r="T497" s="67">
        <f>_xll.SNL.Clients.Office.Excel.Functions.SPG(T$2, "IQ_BVPS", "FQ0", $A497)</f>
        <v>11.903</v>
      </c>
      <c r="U497" s="67">
        <f>_xll.SNL.Clients.Office.Excel.Functions.SPG(U$2, "IQ_BVPS", "FQ0", $A497)</f>
        <v>17.036999999999999</v>
      </c>
      <c r="V497" s="67"/>
      <c r="W497" s="66">
        <f t="shared" si="67"/>
        <v>45411</v>
      </c>
      <c r="X497" s="92">
        <f t="shared" si="68"/>
        <v>1.0812636391977555</v>
      </c>
      <c r="Y497" s="92">
        <f t="shared" si="69"/>
        <v>1.2046520352654286</v>
      </c>
      <c r="Z497" s="92">
        <f t="shared" si="70"/>
        <v>1.1696606786427146</v>
      </c>
      <c r="AA497" s="92">
        <f t="shared" si="71"/>
        <v>1.0323624595469256</v>
      </c>
      <c r="AB497" s="92">
        <f t="shared" si="72"/>
        <v>0.85356632781651687</v>
      </c>
      <c r="AC497" s="92">
        <f t="shared" si="73"/>
        <v>1.2731114632857898</v>
      </c>
      <c r="AD497" s="92"/>
      <c r="AE497" s="95">
        <f t="shared" si="74"/>
        <v>45411</v>
      </c>
      <c r="AF497" s="93">
        <f>(_xll.SNL.Clients.Office.Excel.Functions.SPG(AF$2, "IQ_Common_div_declared", "FQ0", $A497)*4)/B497</f>
        <v>9.2263334935127339E-2</v>
      </c>
      <c r="AG497" s="93">
        <f>(_xll.SNL.Clients.Office.Excel.Functions.SPG(AG$2, "IQ_Common_div_declared", "FQ0", $A497)*4)/C497</f>
        <v>9.5920274057925886E-2</v>
      </c>
      <c r="AH497" s="93">
        <f>(_xll.SNL.Clients.Office.Excel.Functions.SPG(AH$2, "IQ_Common_div_declared", "FQ0", $A497)*4)/D497</f>
        <v>8.4186575654152454E-2</v>
      </c>
      <c r="AI497" s="93">
        <f>(_xll.SNL.Clients.Office.Excel.Functions.SPG(AI$2, "IQ_Common_div_declared", "FQ0", $A497)*4)/E497</f>
        <v>8.7774294670846395E-2</v>
      </c>
      <c r="AJ497" s="93">
        <f>(_xll.SNL.Clients.Office.Excel.Functions.SPG(AJ$2, "IQ_Common_div_declared", "FQ0", $A497)*4)/F497</f>
        <v>0.13385826771653545</v>
      </c>
      <c r="AK497" s="93">
        <f>(_xll.SNL.Clients.Office.Excel.Functions.SPG(AK$2, "IQ_Common_div_declared", "FQ0", $A497)*4)/G497</f>
        <v>9.9585062240663907E-2</v>
      </c>
    </row>
    <row r="498" spans="1:37" x14ac:dyDescent="0.25">
      <c r="A498" s="66">
        <f t="shared" si="75"/>
        <v>45408</v>
      </c>
      <c r="B498" s="71">
        <v>20.78</v>
      </c>
      <c r="C498" s="71">
        <v>32.090000000000003</v>
      </c>
      <c r="D498" s="71">
        <v>17.399999999999999</v>
      </c>
      <c r="E498" s="71">
        <v>15.93</v>
      </c>
      <c r="F498" s="71">
        <v>10.09</v>
      </c>
      <c r="G498" s="71">
        <v>21.68</v>
      </c>
      <c r="H498" s="71"/>
      <c r="I498" s="71">
        <v>16.739999999999998</v>
      </c>
      <c r="J498" s="72">
        <v>4.9599999999999998E-2</v>
      </c>
      <c r="K498" s="72">
        <v>4.8399999999999999E-2</v>
      </c>
      <c r="L498" s="72">
        <v>4.6004114285116637E-2</v>
      </c>
      <c r="M498" s="72">
        <v>4.9599999999999998E-2</v>
      </c>
      <c r="N498" s="70">
        <f>_xll.SNL.Clients.Office.Excel.Functions.SPG(N$2, "SP_RATE_VALUE", $A498)/100</f>
        <v>4.8399999999999999E-2</v>
      </c>
      <c r="O498" s="72"/>
      <c r="P498" s="67">
        <f>_xll.SNL.Clients.Office.Excel.Functions.SPG(P$2, "IQ_BVPS", "FQ0", $A498)</f>
        <v>19.245999999999999</v>
      </c>
      <c r="Q498" s="67">
        <f>_xll.SNL.Clients.Office.Excel.Functions.SPG(Q$2, "IQ_BVPS", "FQ0", $A498)</f>
        <v>26.655000000000001</v>
      </c>
      <c r="R498" s="67">
        <f>_xll.SNL.Clients.Office.Excel.Functions.SPG(R$2, "IQ_BVPS", "FQ0", $A498)</f>
        <v>15.03</v>
      </c>
      <c r="S498" s="67">
        <f>_xll.SNL.Clients.Office.Excel.Functions.SPG(S$2, "IQ_BVPS", "FQ0", $A498)</f>
        <v>15.45</v>
      </c>
      <c r="T498" s="67">
        <f>_xll.SNL.Clients.Office.Excel.Functions.SPG(T$2, "IQ_BVPS", "FQ0", $A498)</f>
        <v>11.903</v>
      </c>
      <c r="U498" s="67">
        <f>_xll.SNL.Clients.Office.Excel.Functions.SPG(U$2, "IQ_BVPS", "FQ0", $A498)</f>
        <v>17.036999999999999</v>
      </c>
      <c r="V498" s="67"/>
      <c r="W498" s="66">
        <f t="shared" si="67"/>
        <v>45408</v>
      </c>
      <c r="X498" s="92">
        <f t="shared" si="68"/>
        <v>1.0797048737399981</v>
      </c>
      <c r="Y498" s="92">
        <f t="shared" si="69"/>
        <v>1.2039017069968112</v>
      </c>
      <c r="Z498" s="92">
        <f t="shared" si="70"/>
        <v>1.1576846307385229</v>
      </c>
      <c r="AA498" s="92">
        <f t="shared" si="71"/>
        <v>1.0310679611650486</v>
      </c>
      <c r="AB498" s="92">
        <f t="shared" si="72"/>
        <v>0.84768545744770218</v>
      </c>
      <c r="AC498" s="92">
        <f t="shared" si="73"/>
        <v>1.2725245054880554</v>
      </c>
      <c r="AD498" s="92"/>
      <c r="AE498" s="95">
        <f t="shared" si="74"/>
        <v>45408</v>
      </c>
      <c r="AF498" s="93">
        <f>(_xll.SNL.Clients.Office.Excel.Functions.SPG(AF$2, "IQ_Common_div_declared", "FQ0", $A498)*4)/B498</f>
        <v>9.2396535129932622E-2</v>
      </c>
      <c r="AG498" s="93">
        <f>(_xll.SNL.Clients.Office.Excel.Functions.SPG(AG$2, "IQ_Common_div_declared", "FQ0", $A498)*4)/C498</f>
        <v>9.598005609224057E-2</v>
      </c>
      <c r="AH498" s="93">
        <f>(_xll.SNL.Clients.Office.Excel.Functions.SPG(AH$2, "IQ_Common_div_declared", "FQ0", $A498)*4)/D498</f>
        <v>8.5057471264367829E-2</v>
      </c>
      <c r="AI498" s="93">
        <f>(_xll.SNL.Clients.Office.Excel.Functions.SPG(AI$2, "IQ_Common_div_declared", "FQ0", $A498)*4)/E498</f>
        <v>8.7884494664155682E-2</v>
      </c>
      <c r="AJ498" s="93">
        <f>(_xll.SNL.Clients.Office.Excel.Functions.SPG(AJ$2, "IQ_Common_div_declared", "FQ0", $A498)*4)/F498</f>
        <v>0.13478691774033699</v>
      </c>
      <c r="AK498" s="93">
        <f>(_xll.SNL.Clients.Office.Excel.Functions.SPG(AK$2, "IQ_Common_div_declared", "FQ0", $A498)*4)/G498</f>
        <v>9.963099630996311E-2</v>
      </c>
    </row>
    <row r="499" spans="1:37" x14ac:dyDescent="0.25">
      <c r="A499" s="66">
        <f t="shared" si="75"/>
        <v>45407</v>
      </c>
      <c r="B499" s="71">
        <v>20.63</v>
      </c>
      <c r="C499" s="71">
        <v>31.81</v>
      </c>
      <c r="D499" s="71">
        <v>17.03</v>
      </c>
      <c r="E499" s="71">
        <v>15.75</v>
      </c>
      <c r="F499" s="71">
        <v>9.93</v>
      </c>
      <c r="G499" s="71">
        <v>21.13</v>
      </c>
      <c r="H499" s="71"/>
      <c r="I499" s="71">
        <v>16.59</v>
      </c>
      <c r="J499" s="72">
        <v>4.9599999999999998E-2</v>
      </c>
      <c r="K499" s="72">
        <v>4.8499999999999995E-2</v>
      </c>
      <c r="L499" s="72">
        <v>4.6303457252188984E-2</v>
      </c>
      <c r="M499" s="72">
        <v>4.9599999999999998E-2</v>
      </c>
      <c r="N499" s="70">
        <f>_xll.SNL.Clients.Office.Excel.Functions.SPG(N$2, "SP_RATE_VALUE", $A499)/100</f>
        <v>4.8499999999999995E-2</v>
      </c>
      <c r="O499" s="72"/>
      <c r="P499" s="67">
        <f>_xll.SNL.Clients.Office.Excel.Functions.SPG(P$2, "IQ_BVPS", "FQ0", $A499)</f>
        <v>19.245999999999999</v>
      </c>
      <c r="Q499" s="67">
        <f>_xll.SNL.Clients.Office.Excel.Functions.SPG(Q$2, "IQ_BVPS", "FQ0", $A499)</f>
        <v>26.655000000000001</v>
      </c>
      <c r="R499" s="67">
        <f>_xll.SNL.Clients.Office.Excel.Functions.SPG(R$2, "IQ_BVPS", "FQ0", $A499)</f>
        <v>15.03</v>
      </c>
      <c r="S499" s="67">
        <f>_xll.SNL.Clients.Office.Excel.Functions.SPG(S$2, "IQ_BVPS", "FQ0", $A499)</f>
        <v>15.45</v>
      </c>
      <c r="T499" s="67">
        <f>_xll.SNL.Clients.Office.Excel.Functions.SPG(T$2, "IQ_BVPS", "FQ0", $A499)</f>
        <v>11.903</v>
      </c>
      <c r="U499" s="67">
        <f>_xll.SNL.Clients.Office.Excel.Functions.SPG(U$2, "IQ_BVPS", "FQ0", $A499)</f>
        <v>17.036999999999999</v>
      </c>
      <c r="V499" s="67"/>
      <c r="W499" s="66">
        <f t="shared" si="67"/>
        <v>45407</v>
      </c>
      <c r="X499" s="92">
        <f t="shared" si="68"/>
        <v>1.0719110464512107</v>
      </c>
      <c r="Y499" s="92">
        <f t="shared" si="69"/>
        <v>1.1933971112361657</v>
      </c>
      <c r="Z499" s="92">
        <f t="shared" si="70"/>
        <v>1.1330671989354626</v>
      </c>
      <c r="AA499" s="92">
        <f t="shared" si="71"/>
        <v>1.0194174757281553</v>
      </c>
      <c r="AB499" s="92">
        <f t="shared" si="72"/>
        <v>0.83424346803326888</v>
      </c>
      <c r="AC499" s="92">
        <f t="shared" si="73"/>
        <v>1.2402418266126665</v>
      </c>
      <c r="AD499" s="92"/>
      <c r="AE499" s="95">
        <f t="shared" si="74"/>
        <v>45407</v>
      </c>
      <c r="AF499" s="93">
        <f>(_xll.SNL.Clients.Office.Excel.Functions.SPG(AF$2, "IQ_Common_div_declared", "FQ0", $A499)*4)/B499</f>
        <v>9.3068347067377613E-2</v>
      </c>
      <c r="AG499" s="93">
        <f>(_xll.SNL.Clients.Office.Excel.Functions.SPG(AG$2, "IQ_Common_div_declared", "FQ0", $A499)*4)/C499</f>
        <v>9.6824897830870796E-2</v>
      </c>
      <c r="AH499" s="93">
        <f>(_xll.SNL.Clients.Office.Excel.Functions.SPG(AH$2, "IQ_Common_div_declared", "FQ0", $A499)*4)/D499</f>
        <v>8.6905460951262475E-2</v>
      </c>
      <c r="AI499" s="93">
        <f>(_xll.SNL.Clients.Office.Excel.Functions.SPG(AI$2, "IQ_Common_div_declared", "FQ0", $A499)*4)/E499</f>
        <v>8.8888888888888878E-2</v>
      </c>
      <c r="AJ499" s="93">
        <f>(_xll.SNL.Clients.Office.Excel.Functions.SPG(AJ$2, "IQ_Common_div_declared", "FQ0", $A499)*4)/F499</f>
        <v>0.13695871097683787</v>
      </c>
      <c r="AK499" s="93">
        <f>(_xll.SNL.Clients.Office.Excel.Functions.SPG(AK$2, "IQ_Common_div_declared", "FQ0", $A499)*4)/G499</f>
        <v>0.1022243256034075</v>
      </c>
    </row>
    <row r="500" spans="1:37" x14ac:dyDescent="0.25">
      <c r="A500" s="66">
        <f t="shared" si="75"/>
        <v>45406</v>
      </c>
      <c r="B500" s="71">
        <v>20.79</v>
      </c>
      <c r="C500" s="71">
        <v>31.85</v>
      </c>
      <c r="D500" s="71">
        <v>17.07</v>
      </c>
      <c r="E500" s="71">
        <v>15.81</v>
      </c>
      <c r="F500" s="71">
        <v>10.02</v>
      </c>
      <c r="G500" s="71">
        <v>21.14</v>
      </c>
      <c r="H500" s="71"/>
      <c r="I500" s="71">
        <v>16.7</v>
      </c>
      <c r="J500" s="72">
        <v>4.8899999999999999E-2</v>
      </c>
      <c r="K500" s="72">
        <v>4.7800000000000002E-2</v>
      </c>
      <c r="L500" s="72">
        <v>4.560345955863454E-2</v>
      </c>
      <c r="M500" s="72">
        <v>4.8899999999999999E-2</v>
      </c>
      <c r="N500" s="70">
        <f>_xll.SNL.Clients.Office.Excel.Functions.SPG(N$2, "SP_RATE_VALUE", $A500)/100</f>
        <v>4.7800000000000002E-2</v>
      </c>
      <c r="O500" s="72"/>
      <c r="P500" s="67">
        <f>_xll.SNL.Clients.Office.Excel.Functions.SPG(P$2, "IQ_BVPS", "FQ0", $A500)</f>
        <v>19.245999999999999</v>
      </c>
      <c r="Q500" s="67">
        <f>_xll.SNL.Clients.Office.Excel.Functions.SPG(Q$2, "IQ_BVPS", "FQ0", $A500)</f>
        <v>26.655000000000001</v>
      </c>
      <c r="R500" s="67">
        <f>_xll.SNL.Clients.Office.Excel.Functions.SPG(R$2, "IQ_BVPS", "FQ0", $A500)</f>
        <v>15.03</v>
      </c>
      <c r="S500" s="67">
        <f>_xll.SNL.Clients.Office.Excel.Functions.SPG(S$2, "IQ_BVPS", "FQ0", $A500)</f>
        <v>15.45</v>
      </c>
      <c r="T500" s="67">
        <f>_xll.SNL.Clients.Office.Excel.Functions.SPG(T$2, "IQ_BVPS", "FQ0", $A500)</f>
        <v>11.903</v>
      </c>
      <c r="U500" s="67">
        <f>_xll.SNL.Clients.Office.Excel.Functions.SPG(U$2, "IQ_BVPS", "FQ0", $A500)</f>
        <v>17.036999999999999</v>
      </c>
      <c r="V500" s="67"/>
      <c r="W500" s="66">
        <f t="shared" si="67"/>
        <v>45406</v>
      </c>
      <c r="X500" s="92">
        <f t="shared" si="68"/>
        <v>1.0802244622259172</v>
      </c>
      <c r="Y500" s="92">
        <f t="shared" si="69"/>
        <v>1.194897767773401</v>
      </c>
      <c r="Z500" s="92">
        <f t="shared" si="70"/>
        <v>1.1357285429141717</v>
      </c>
      <c r="AA500" s="92">
        <f t="shared" si="71"/>
        <v>1.0233009708737866</v>
      </c>
      <c r="AB500" s="92">
        <f t="shared" si="72"/>
        <v>0.84180458707888761</v>
      </c>
      <c r="AC500" s="92">
        <f t="shared" si="73"/>
        <v>1.2408287844104009</v>
      </c>
      <c r="AD500" s="92"/>
      <c r="AE500" s="95">
        <f t="shared" si="74"/>
        <v>45406</v>
      </c>
      <c r="AF500" s="93">
        <f>(_xll.SNL.Clients.Office.Excel.Functions.SPG(AF$2, "IQ_Common_div_declared", "FQ0", $A500)*4)/B500</f>
        <v>9.2352092352092352E-2</v>
      </c>
      <c r="AG500" s="93">
        <f>(_xll.SNL.Clients.Office.Excel.Functions.SPG(AG$2, "IQ_Common_div_declared", "FQ0", $A500)*4)/C500</f>
        <v>9.6703296703296707E-2</v>
      </c>
      <c r="AH500" s="93">
        <f>(_xll.SNL.Clients.Office.Excel.Functions.SPG(AH$2, "IQ_Common_div_declared", "FQ0", $A500)*4)/D500</f>
        <v>8.670181605155243E-2</v>
      </c>
      <c r="AI500" s="93">
        <f>(_xll.SNL.Clients.Office.Excel.Functions.SPG(AI$2, "IQ_Common_div_declared", "FQ0", $A500)*4)/E500</f>
        <v>8.8551549652118908E-2</v>
      </c>
      <c r="AJ500" s="93">
        <f>(_xll.SNL.Clients.Office.Excel.Functions.SPG(AJ$2, "IQ_Common_div_declared", "FQ0", $A500)*4)/F500</f>
        <v>0.13572854291417166</v>
      </c>
      <c r="AK500" s="93">
        <f>(_xll.SNL.Clients.Office.Excel.Functions.SPG(AK$2, "IQ_Common_div_declared", "FQ0", $A500)*4)/G500</f>
        <v>0.10217596972563861</v>
      </c>
    </row>
    <row r="501" spans="1:37" x14ac:dyDescent="0.25">
      <c r="A501" s="66">
        <f t="shared" si="75"/>
        <v>45405</v>
      </c>
      <c r="B501" s="71">
        <v>20.74</v>
      </c>
      <c r="C501" s="71">
        <v>31.89</v>
      </c>
      <c r="D501" s="71">
        <v>17.21</v>
      </c>
      <c r="E501" s="71">
        <v>15.74</v>
      </c>
      <c r="F501" s="71">
        <v>10.029999999999999</v>
      </c>
      <c r="G501" s="71">
        <v>21.18</v>
      </c>
      <c r="H501" s="71"/>
      <c r="I501" s="71">
        <v>16.68</v>
      </c>
      <c r="J501" s="72">
        <v>4.8600000000000004E-2</v>
      </c>
      <c r="K501" s="72">
        <v>4.7599999999999996E-2</v>
      </c>
      <c r="L501" s="72">
        <v>4.5602860048014282E-2</v>
      </c>
      <c r="M501" s="72">
        <v>4.8600000000000004E-2</v>
      </c>
      <c r="N501" s="70">
        <f>_xll.SNL.Clients.Office.Excel.Functions.SPG(N$2, "SP_RATE_VALUE", $A501)/100</f>
        <v>4.7599999999999996E-2</v>
      </c>
      <c r="O501" s="72"/>
      <c r="P501" s="67">
        <f>_xll.SNL.Clients.Office.Excel.Functions.SPG(P$2, "IQ_BVPS", "FQ0", $A501)</f>
        <v>19.245999999999999</v>
      </c>
      <c r="Q501" s="67">
        <f>_xll.SNL.Clients.Office.Excel.Functions.SPG(Q$2, "IQ_BVPS", "FQ0", $A501)</f>
        <v>26.655000000000001</v>
      </c>
      <c r="R501" s="67">
        <f>_xll.SNL.Clients.Office.Excel.Functions.SPG(R$2, "IQ_BVPS", "FQ0", $A501)</f>
        <v>15.03</v>
      </c>
      <c r="S501" s="67">
        <f>_xll.SNL.Clients.Office.Excel.Functions.SPG(S$2, "IQ_BVPS", "FQ0", $A501)</f>
        <v>15.45</v>
      </c>
      <c r="T501" s="67">
        <f>_xll.SNL.Clients.Office.Excel.Functions.SPG(T$2, "IQ_BVPS", "FQ0", $A501)</f>
        <v>11.903</v>
      </c>
      <c r="U501" s="67">
        <f>_xll.SNL.Clients.Office.Excel.Functions.SPG(U$2, "IQ_BVPS", "FQ0", $A501)</f>
        <v>17.036999999999999</v>
      </c>
      <c r="V501" s="67"/>
      <c r="W501" s="66">
        <f t="shared" si="67"/>
        <v>45405</v>
      </c>
      <c r="X501" s="92">
        <f t="shared" si="68"/>
        <v>1.0776265197963213</v>
      </c>
      <c r="Y501" s="92">
        <f t="shared" si="69"/>
        <v>1.1963984243106358</v>
      </c>
      <c r="Z501" s="92">
        <f t="shared" si="70"/>
        <v>1.1450432468396541</v>
      </c>
      <c r="AA501" s="92">
        <f t="shared" si="71"/>
        <v>1.0187702265372169</v>
      </c>
      <c r="AB501" s="92">
        <f t="shared" si="72"/>
        <v>0.84264471141728969</v>
      </c>
      <c r="AC501" s="92">
        <f t="shared" si="73"/>
        <v>1.2431766156013384</v>
      </c>
      <c r="AD501" s="92"/>
      <c r="AE501" s="95">
        <f t="shared" si="74"/>
        <v>45405</v>
      </c>
      <c r="AF501" s="93">
        <f>(_xll.SNL.Clients.Office.Excel.Functions.SPG(AF$2, "IQ_Common_div_declared", "FQ0", $A501)*4)/B501</f>
        <v>9.2574734811957576E-2</v>
      </c>
      <c r="AG501" s="93">
        <f>(_xll.SNL.Clients.Office.Excel.Functions.SPG(AG$2, "IQ_Common_div_declared", "FQ0", $A501)*4)/C501</f>
        <v>9.6582000627155842E-2</v>
      </c>
      <c r="AH501" s="93">
        <f>(_xll.SNL.Clients.Office.Excel.Functions.SPG(AH$2, "IQ_Common_div_declared", "FQ0", $A501)*4)/D501</f>
        <v>8.5996513654851822E-2</v>
      </c>
      <c r="AI501" s="93">
        <f>(_xll.SNL.Clients.Office.Excel.Functions.SPG(AI$2, "IQ_Common_div_declared", "FQ0", $A501)*4)/E501</f>
        <v>8.8945362134688691E-2</v>
      </c>
      <c r="AJ501" s="93">
        <f>(_xll.SNL.Clients.Office.Excel.Functions.SPG(AJ$2, "IQ_Common_div_declared", "FQ0", $A501)*4)/F501</f>
        <v>0.13559322033898308</v>
      </c>
      <c r="AK501" s="93">
        <f>(_xll.SNL.Clients.Office.Excel.Functions.SPG(AK$2, "IQ_Common_div_declared", "FQ0", $A501)*4)/G501</f>
        <v>0.1019830028328612</v>
      </c>
    </row>
    <row r="502" spans="1:37" x14ac:dyDescent="0.25">
      <c r="A502" s="66">
        <f t="shared" si="75"/>
        <v>45404</v>
      </c>
      <c r="B502" s="71">
        <v>20.66</v>
      </c>
      <c r="C502" s="71">
        <v>31.6</v>
      </c>
      <c r="D502" s="71">
        <v>17.11</v>
      </c>
      <c r="E502" s="71">
        <v>15.79</v>
      </c>
      <c r="F502" s="71">
        <v>10.130000000000001</v>
      </c>
      <c r="G502" s="71">
        <v>21.33</v>
      </c>
      <c r="H502" s="71"/>
      <c r="I502" s="71">
        <v>16.600000000000001</v>
      </c>
      <c r="J502" s="72">
        <v>4.9699999999999994E-2</v>
      </c>
      <c r="K502" s="72">
        <v>4.8099999999999997E-2</v>
      </c>
      <c r="L502" s="72">
        <v>4.4907312658790666E-2</v>
      </c>
      <c r="M502" s="72">
        <v>4.9699999999999994E-2</v>
      </c>
      <c r="N502" s="70">
        <f>_xll.SNL.Clients.Office.Excel.Functions.SPG(N$2, "SP_RATE_VALUE", $A502)/100</f>
        <v>4.8099999999999997E-2</v>
      </c>
      <c r="O502" s="72"/>
      <c r="P502" s="67">
        <f>_xll.SNL.Clients.Office.Excel.Functions.SPG(P$2, "IQ_BVPS", "FQ0", $A502)</f>
        <v>19.245999999999999</v>
      </c>
      <c r="Q502" s="67">
        <f>_xll.SNL.Clients.Office.Excel.Functions.SPG(Q$2, "IQ_BVPS", "FQ0", $A502)</f>
        <v>26.655000000000001</v>
      </c>
      <c r="R502" s="67">
        <f>_xll.SNL.Clients.Office.Excel.Functions.SPG(R$2, "IQ_BVPS", "FQ0", $A502)</f>
        <v>15.03</v>
      </c>
      <c r="S502" s="67">
        <f>_xll.SNL.Clients.Office.Excel.Functions.SPG(S$2, "IQ_BVPS", "FQ0", $A502)</f>
        <v>15.45</v>
      </c>
      <c r="T502" s="67">
        <f>_xll.SNL.Clients.Office.Excel.Functions.SPG(T$2, "IQ_BVPS", "FQ0", $A502)</f>
        <v>11.903</v>
      </c>
      <c r="U502" s="67">
        <f>_xll.SNL.Clients.Office.Excel.Functions.SPG(U$2, "IQ_BVPS", "FQ0", $A502)</f>
        <v>17.036999999999999</v>
      </c>
      <c r="V502" s="67"/>
      <c r="W502" s="66">
        <f t="shared" si="67"/>
        <v>45404</v>
      </c>
      <c r="X502" s="92">
        <f t="shared" si="68"/>
        <v>1.0734698119089683</v>
      </c>
      <c r="Y502" s="92">
        <f t="shared" si="69"/>
        <v>1.1855186644156819</v>
      </c>
      <c r="Z502" s="92">
        <f t="shared" si="70"/>
        <v>1.138389886892881</v>
      </c>
      <c r="AA502" s="92">
        <f t="shared" si="71"/>
        <v>1.0220064724919093</v>
      </c>
      <c r="AB502" s="92">
        <f t="shared" si="72"/>
        <v>0.85104595480131062</v>
      </c>
      <c r="AC502" s="92">
        <f t="shared" si="73"/>
        <v>1.2519809825673534</v>
      </c>
      <c r="AD502" s="92"/>
      <c r="AE502" s="95">
        <f t="shared" si="74"/>
        <v>45404</v>
      </c>
      <c r="AF502" s="93">
        <f>(_xll.SNL.Clients.Office.Excel.Functions.SPG(AF$2, "IQ_Common_div_declared", "FQ0", $A502)*4)/B502</f>
        <v>9.2933204259438518E-2</v>
      </c>
      <c r="AG502" s="93">
        <f>(_xll.SNL.Clients.Office.Excel.Functions.SPG(AG$2, "IQ_Common_div_declared", "FQ0", $A502)*4)/C502</f>
        <v>9.7468354430379739E-2</v>
      </c>
      <c r="AH502" s="93">
        <f>(_xll.SNL.Clients.Office.Excel.Functions.SPG(AH$2, "IQ_Common_div_declared", "FQ0", $A502)*4)/D502</f>
        <v>8.6499123319696086E-2</v>
      </c>
      <c r="AI502" s="93">
        <f>(_xll.SNL.Clients.Office.Excel.Functions.SPG(AI$2, "IQ_Common_div_declared", "FQ0", $A502)*4)/E502</f>
        <v>8.866371120962635E-2</v>
      </c>
      <c r="AJ502" s="93">
        <f>(_xll.SNL.Clients.Office.Excel.Functions.SPG(AJ$2, "IQ_Common_div_declared", "FQ0", $A502)*4)/F502</f>
        <v>0.13425468904244817</v>
      </c>
      <c r="AK502" s="93">
        <f>(_xll.SNL.Clients.Office.Excel.Functions.SPG(AK$2, "IQ_Common_div_declared", "FQ0", $A502)*4)/G502</f>
        <v>0.10126582278481014</v>
      </c>
    </row>
    <row r="503" spans="1:37" x14ac:dyDescent="0.25">
      <c r="A503" s="66">
        <f t="shared" si="75"/>
        <v>45401</v>
      </c>
      <c r="B503" s="71">
        <v>20.59</v>
      </c>
      <c r="C503" s="71">
        <v>31.31</v>
      </c>
      <c r="D503" s="71">
        <v>16.8</v>
      </c>
      <c r="E503" s="71">
        <v>15.54</v>
      </c>
      <c r="F503" s="71">
        <v>10.220000000000001</v>
      </c>
      <c r="G503" s="71">
        <v>20.91</v>
      </c>
      <c r="H503" s="71"/>
      <c r="I503" s="71">
        <v>16.46</v>
      </c>
      <c r="J503" s="72">
        <v>4.9699999999999994E-2</v>
      </c>
      <c r="K503" s="72">
        <v>4.8099999999999997E-2</v>
      </c>
      <c r="L503" s="72">
        <v>4.4907312658790666E-2</v>
      </c>
      <c r="M503" s="72">
        <v>4.9699999999999994E-2</v>
      </c>
      <c r="N503" s="70">
        <f>_xll.SNL.Clients.Office.Excel.Functions.SPG(N$2, "SP_RATE_VALUE", $A503)/100</f>
        <v>4.8099999999999997E-2</v>
      </c>
      <c r="O503" s="72"/>
      <c r="P503" s="67">
        <f>_xll.SNL.Clients.Office.Excel.Functions.SPG(P$2, "IQ_BVPS", "FQ0", $A503)</f>
        <v>19.245999999999999</v>
      </c>
      <c r="Q503" s="67">
        <f>_xll.SNL.Clients.Office.Excel.Functions.SPG(Q$2, "IQ_BVPS", "FQ0", $A503)</f>
        <v>26.655000000000001</v>
      </c>
      <c r="R503" s="67">
        <f>_xll.SNL.Clients.Office.Excel.Functions.SPG(R$2, "IQ_BVPS", "FQ0", $A503)</f>
        <v>15.03</v>
      </c>
      <c r="S503" s="67">
        <f>_xll.SNL.Clients.Office.Excel.Functions.SPG(S$2, "IQ_BVPS", "FQ0", $A503)</f>
        <v>15.45</v>
      </c>
      <c r="T503" s="67">
        <f>_xll.SNL.Clients.Office.Excel.Functions.SPG(T$2, "IQ_BVPS", "FQ0", $A503)</f>
        <v>11.903</v>
      </c>
      <c r="U503" s="67">
        <f>_xll.SNL.Clients.Office.Excel.Functions.SPG(U$2, "IQ_BVPS", "FQ0", $A503)</f>
        <v>17.036999999999999</v>
      </c>
      <c r="V503" s="67"/>
      <c r="W503" s="66">
        <f t="shared" si="67"/>
        <v>45401</v>
      </c>
      <c r="X503" s="92">
        <f t="shared" si="68"/>
        <v>1.0698326925075341</v>
      </c>
      <c r="Y503" s="92">
        <f t="shared" si="69"/>
        <v>1.1746389045207277</v>
      </c>
      <c r="Z503" s="92">
        <f t="shared" si="70"/>
        <v>1.1177644710578842</v>
      </c>
      <c r="AA503" s="92">
        <f t="shared" si="71"/>
        <v>1.0058252427184466</v>
      </c>
      <c r="AB503" s="92">
        <f t="shared" si="72"/>
        <v>0.85860707384692936</v>
      </c>
      <c r="AC503" s="92">
        <f t="shared" si="73"/>
        <v>1.2273287550625112</v>
      </c>
      <c r="AD503" s="92"/>
      <c r="AE503" s="95">
        <f t="shared" si="74"/>
        <v>45401</v>
      </c>
      <c r="AF503" s="93">
        <f>(_xll.SNL.Clients.Office.Excel.Functions.SPG(AF$2, "IQ_Common_div_declared", "FQ0", $A503)*4)/B503</f>
        <v>9.3249150072850895E-2</v>
      </c>
      <c r="AG503" s="93">
        <f>(_xll.SNL.Clients.Office.Excel.Functions.SPG(AG$2, "IQ_Common_div_declared", "FQ0", $A503)*4)/C503</f>
        <v>9.8371127435324182E-2</v>
      </c>
      <c r="AH503" s="93">
        <f>(_xll.SNL.Clients.Office.Excel.Functions.SPG(AH$2, "IQ_Common_div_declared", "FQ0", $A503)*4)/D503</f>
        <v>8.8095238095238088E-2</v>
      </c>
      <c r="AI503" s="93">
        <f>(_xll.SNL.Clients.Office.Excel.Functions.SPG(AI$2, "IQ_Common_div_declared", "FQ0", $A503)*4)/E503</f>
        <v>9.0090090090090086E-2</v>
      </c>
      <c r="AJ503" s="93">
        <f>(_xll.SNL.Clients.Office.Excel.Functions.SPG(AJ$2, "IQ_Common_div_declared", "FQ0", $A503)*4)/F503</f>
        <v>0.13307240704500978</v>
      </c>
      <c r="AK503" s="93">
        <f>(_xll.SNL.Clients.Office.Excel.Functions.SPG(AK$2, "IQ_Common_div_declared", "FQ0", $A503)*4)/G503</f>
        <v>0.10329985652797705</v>
      </c>
    </row>
    <row r="504" spans="1:37" x14ac:dyDescent="0.25">
      <c r="A504" s="66">
        <f t="shared" si="75"/>
        <v>45400</v>
      </c>
      <c r="B504" s="71">
        <v>20.420000000000002</v>
      </c>
      <c r="C504" s="71">
        <v>31.19</v>
      </c>
      <c r="D504" s="71">
        <v>16.59</v>
      </c>
      <c r="E504" s="71">
        <v>15.45</v>
      </c>
      <c r="F504" s="71">
        <v>10.19</v>
      </c>
      <c r="G504" s="71">
        <v>20.83</v>
      </c>
      <c r="H504" s="71"/>
      <c r="I504" s="71">
        <v>16.36</v>
      </c>
      <c r="J504" s="72">
        <v>4.9800000000000004E-2</v>
      </c>
      <c r="K504" s="72">
        <v>4.8300000000000003E-2</v>
      </c>
      <c r="L504" s="72">
        <v>4.5306426733760619E-2</v>
      </c>
      <c r="M504" s="72">
        <v>4.9800000000000004E-2</v>
      </c>
      <c r="N504" s="70">
        <f>_xll.SNL.Clients.Office.Excel.Functions.SPG(N$2, "SP_RATE_VALUE", $A504)/100</f>
        <v>4.8300000000000003E-2</v>
      </c>
      <c r="O504" s="72"/>
      <c r="P504" s="67">
        <f>_xll.SNL.Clients.Office.Excel.Functions.SPG(P$2, "IQ_BVPS", "FQ0", $A504)</f>
        <v>19.245999999999999</v>
      </c>
      <c r="Q504" s="67">
        <f>_xll.SNL.Clients.Office.Excel.Functions.SPG(Q$2, "IQ_BVPS", "FQ0", $A504)</f>
        <v>26.655000000000001</v>
      </c>
      <c r="R504" s="67">
        <f>_xll.SNL.Clients.Office.Excel.Functions.SPG(R$2, "IQ_BVPS", "FQ0", $A504)</f>
        <v>15.03</v>
      </c>
      <c r="S504" s="67">
        <f>_xll.SNL.Clients.Office.Excel.Functions.SPG(S$2, "IQ_BVPS", "FQ0", $A504)</f>
        <v>15.45</v>
      </c>
      <c r="T504" s="67">
        <f>_xll.SNL.Clients.Office.Excel.Functions.SPG(T$2, "IQ_BVPS", "FQ0", $A504)</f>
        <v>11.903</v>
      </c>
      <c r="U504" s="67">
        <f>_xll.SNL.Clients.Office.Excel.Functions.SPG(U$2, "IQ_BVPS", "FQ0", $A504)</f>
        <v>17.036999999999999</v>
      </c>
      <c r="V504" s="67"/>
      <c r="W504" s="66">
        <f t="shared" si="67"/>
        <v>45400</v>
      </c>
      <c r="X504" s="92">
        <f t="shared" si="68"/>
        <v>1.0609996882469086</v>
      </c>
      <c r="Y504" s="92">
        <f t="shared" si="69"/>
        <v>1.1701369349090227</v>
      </c>
      <c r="Z504" s="92">
        <f t="shared" si="70"/>
        <v>1.1037924151696608</v>
      </c>
      <c r="AA504" s="92">
        <f t="shared" si="71"/>
        <v>1</v>
      </c>
      <c r="AB504" s="92">
        <f t="shared" si="72"/>
        <v>0.856086700831723</v>
      </c>
      <c r="AC504" s="92">
        <f t="shared" si="73"/>
        <v>1.2226330926806361</v>
      </c>
      <c r="AD504" s="92"/>
      <c r="AE504" s="95">
        <f t="shared" si="74"/>
        <v>45400</v>
      </c>
      <c r="AF504" s="93">
        <f>(_xll.SNL.Clients.Office.Excel.Functions.SPG(AF$2, "IQ_Common_div_declared", "FQ0", $A504)*4)/B504</f>
        <v>9.4025465230166486E-2</v>
      </c>
      <c r="AG504" s="93">
        <f>(_xll.SNL.Clients.Office.Excel.Functions.SPG(AG$2, "IQ_Common_div_declared", "FQ0", $A504)*4)/C504</f>
        <v>9.8749599230522608E-2</v>
      </c>
      <c r="AH504" s="93">
        <f>(_xll.SNL.Clients.Office.Excel.Functions.SPG(AH$2, "IQ_Common_div_declared", "FQ0", $A504)*4)/D504</f>
        <v>8.9210367691380354E-2</v>
      </c>
      <c r="AI504" s="93">
        <f>(_xll.SNL.Clients.Office.Excel.Functions.SPG(AI$2, "IQ_Common_div_declared", "FQ0", $A504)*4)/E504</f>
        <v>9.0614886731391578E-2</v>
      </c>
      <c r="AJ504" s="93">
        <f>(_xll.SNL.Clients.Office.Excel.Functions.SPG(AJ$2, "IQ_Common_div_declared", "FQ0", $A504)*4)/F504</f>
        <v>0.13346418056918549</v>
      </c>
      <c r="AK504" s="93">
        <f>(_xll.SNL.Clients.Office.Excel.Functions.SPG(AK$2, "IQ_Common_div_declared", "FQ0", $A504)*4)/G504</f>
        <v>0.10369659145463275</v>
      </c>
    </row>
    <row r="505" spans="1:37" x14ac:dyDescent="0.25">
      <c r="A505" s="66">
        <f t="shared" si="75"/>
        <v>45399</v>
      </c>
      <c r="B505" s="71">
        <v>20.329999999999998</v>
      </c>
      <c r="C505" s="71">
        <v>30.85</v>
      </c>
      <c r="D505" s="71">
        <v>16.63</v>
      </c>
      <c r="E505" s="71">
        <v>15.35</v>
      </c>
      <c r="F505" s="71">
        <v>10.14</v>
      </c>
      <c r="G505" s="71">
        <v>20.72</v>
      </c>
      <c r="H505" s="71"/>
      <c r="I505" s="71">
        <v>16.25</v>
      </c>
      <c r="J505" s="72">
        <v>4.9299999999999997E-2</v>
      </c>
      <c r="K505" s="72">
        <v>4.7699999999999992E-2</v>
      </c>
      <c r="L505" s="72">
        <v>4.4507315445006856E-2</v>
      </c>
      <c r="M505" s="72">
        <v>4.9299999999999997E-2</v>
      </c>
      <c r="N505" s="70">
        <f>_xll.SNL.Clients.Office.Excel.Functions.SPG(N$2, "SP_RATE_VALUE", $A505)/100</f>
        <v>4.7699999999999992E-2</v>
      </c>
      <c r="O505" s="72"/>
      <c r="P505" s="67">
        <f>_xll.SNL.Clients.Office.Excel.Functions.SPG(P$2, "IQ_BVPS", "FQ0", $A505)</f>
        <v>19.245999999999999</v>
      </c>
      <c r="Q505" s="67">
        <f>_xll.SNL.Clients.Office.Excel.Functions.SPG(Q$2, "IQ_BVPS", "FQ0", $A505)</f>
        <v>26.655000000000001</v>
      </c>
      <c r="R505" s="67">
        <f>_xll.SNL.Clients.Office.Excel.Functions.SPG(R$2, "IQ_BVPS", "FQ0", $A505)</f>
        <v>15.03</v>
      </c>
      <c r="S505" s="67">
        <f>_xll.SNL.Clients.Office.Excel.Functions.SPG(S$2, "IQ_BVPS", "FQ0", $A505)</f>
        <v>15.45</v>
      </c>
      <c r="T505" s="67">
        <f>_xll.SNL.Clients.Office.Excel.Functions.SPG(T$2, "IQ_BVPS", "FQ0", $A505)</f>
        <v>11.903</v>
      </c>
      <c r="U505" s="67">
        <f>_xll.SNL.Clients.Office.Excel.Functions.SPG(U$2, "IQ_BVPS", "FQ0", $A505)</f>
        <v>17.036999999999999</v>
      </c>
      <c r="V505" s="67"/>
      <c r="W505" s="66">
        <f t="shared" si="67"/>
        <v>45399</v>
      </c>
      <c r="X505" s="92">
        <f t="shared" si="68"/>
        <v>1.0563233918736361</v>
      </c>
      <c r="Y505" s="92">
        <f t="shared" si="69"/>
        <v>1.1573813543425249</v>
      </c>
      <c r="Z505" s="92">
        <f t="shared" si="70"/>
        <v>1.1064537591483699</v>
      </c>
      <c r="AA505" s="92">
        <f t="shared" si="71"/>
        <v>0.99352750809061496</v>
      </c>
      <c r="AB505" s="92">
        <f t="shared" si="72"/>
        <v>0.8518860791397127</v>
      </c>
      <c r="AC505" s="92">
        <f t="shared" si="73"/>
        <v>1.2161765569055585</v>
      </c>
      <c r="AD505" s="92"/>
      <c r="AE505" s="95">
        <f t="shared" si="74"/>
        <v>45399</v>
      </c>
      <c r="AF505" s="93">
        <f>(_xll.SNL.Clients.Office.Excel.Functions.SPG(AF$2, "IQ_Common_div_declared", "FQ0", $A505)*4)/B505</f>
        <v>9.4441711756025587E-2</v>
      </c>
      <c r="AG505" s="93">
        <f>(_xll.SNL.Clients.Office.Excel.Functions.SPG(AG$2, "IQ_Common_div_declared", "FQ0", $A505)*4)/C505</f>
        <v>9.9837925445705022E-2</v>
      </c>
      <c r="AH505" s="93">
        <f>(_xll.SNL.Clients.Office.Excel.Functions.SPG(AH$2, "IQ_Common_div_declared", "FQ0", $A505)*4)/D505</f>
        <v>8.8995790739627184E-2</v>
      </c>
      <c r="AI505" s="93">
        <f>(_xll.SNL.Clients.Office.Excel.Functions.SPG(AI$2, "IQ_Common_div_declared", "FQ0", $A505)*4)/E505</f>
        <v>9.1205211726384364E-2</v>
      </c>
      <c r="AJ505" s="93">
        <f>(_xll.SNL.Clients.Office.Excel.Functions.SPG(AJ$2, "IQ_Common_div_declared", "FQ0", $A505)*4)/F505</f>
        <v>0.13412228796844181</v>
      </c>
      <c r="AK505" s="93">
        <f>(_xll.SNL.Clients.Office.Excel.Functions.SPG(AK$2, "IQ_Common_div_declared", "FQ0", $A505)*4)/G505</f>
        <v>0.10424710424710426</v>
      </c>
    </row>
    <row r="506" spans="1:37" x14ac:dyDescent="0.25">
      <c r="A506" s="66">
        <f t="shared" si="75"/>
        <v>45398</v>
      </c>
      <c r="B506" s="71">
        <v>20.239999999999998</v>
      </c>
      <c r="C506" s="71">
        <v>30.73</v>
      </c>
      <c r="D506" s="71">
        <v>16.57</v>
      </c>
      <c r="E506" s="71">
        <v>15.39</v>
      </c>
      <c r="F506" s="71">
        <v>10.08</v>
      </c>
      <c r="G506" s="71">
        <v>20.55</v>
      </c>
      <c r="H506" s="71"/>
      <c r="I506" s="71">
        <v>16.170000000000002</v>
      </c>
      <c r="J506" s="72">
        <v>4.9699999999999994E-2</v>
      </c>
      <c r="K506" s="72">
        <v>4.8300000000000003E-2</v>
      </c>
      <c r="L506" s="72">
        <v>4.55055991101454E-2</v>
      </c>
      <c r="M506" s="72">
        <v>4.9699999999999994E-2</v>
      </c>
      <c r="N506" s="70">
        <f>_xll.SNL.Clients.Office.Excel.Functions.SPG(N$2, "SP_RATE_VALUE", $A506)/100</f>
        <v>4.8300000000000003E-2</v>
      </c>
      <c r="O506" s="72"/>
      <c r="P506" s="67">
        <f>_xll.SNL.Clients.Office.Excel.Functions.SPG(P$2, "IQ_BVPS", "FQ0", $A506)</f>
        <v>19.245999999999999</v>
      </c>
      <c r="Q506" s="67">
        <f>_xll.SNL.Clients.Office.Excel.Functions.SPG(Q$2, "IQ_BVPS", "FQ0", $A506)</f>
        <v>26.655000000000001</v>
      </c>
      <c r="R506" s="67">
        <f>_xll.SNL.Clients.Office.Excel.Functions.SPG(R$2, "IQ_BVPS", "FQ0", $A506)</f>
        <v>15.03</v>
      </c>
      <c r="S506" s="67">
        <f>_xll.SNL.Clients.Office.Excel.Functions.SPG(S$2, "IQ_BVPS", "FQ0", $A506)</f>
        <v>15.45</v>
      </c>
      <c r="T506" s="67">
        <f>_xll.SNL.Clients.Office.Excel.Functions.SPG(T$2, "IQ_BVPS", "FQ0", $A506)</f>
        <v>11.903</v>
      </c>
      <c r="U506" s="67">
        <f>_xll.SNL.Clients.Office.Excel.Functions.SPG(U$2, "IQ_BVPS", "FQ0", $A506)</f>
        <v>17.036999999999999</v>
      </c>
      <c r="V506" s="67"/>
      <c r="W506" s="66">
        <f t="shared" si="67"/>
        <v>45398</v>
      </c>
      <c r="X506" s="92">
        <f t="shared" si="68"/>
        <v>1.0516470955003636</v>
      </c>
      <c r="Y506" s="92">
        <f t="shared" si="69"/>
        <v>1.1528793847308196</v>
      </c>
      <c r="Z506" s="92">
        <f t="shared" si="70"/>
        <v>1.1024617431803061</v>
      </c>
      <c r="AA506" s="92">
        <f t="shared" si="71"/>
        <v>0.99611650485436898</v>
      </c>
      <c r="AB506" s="92">
        <f t="shared" si="72"/>
        <v>0.8468453331093001</v>
      </c>
      <c r="AC506" s="92">
        <f t="shared" si="73"/>
        <v>1.2061982743440747</v>
      </c>
      <c r="AD506" s="92"/>
      <c r="AE506" s="95">
        <f t="shared" si="74"/>
        <v>45398</v>
      </c>
      <c r="AF506" s="93">
        <f>(_xll.SNL.Clients.Office.Excel.Functions.SPG(AF$2, "IQ_Common_div_declared", "FQ0", $A506)*4)/B506</f>
        <v>9.4861660079051391E-2</v>
      </c>
      <c r="AG506" s="93">
        <f>(_xll.SNL.Clients.Office.Excel.Functions.SPG(AG$2, "IQ_Common_div_declared", "FQ0", $A506)*4)/C506</f>
        <v>0.10022779043280182</v>
      </c>
      <c r="AH506" s="93">
        <f>(_xll.SNL.Clients.Office.Excel.Functions.SPG(AH$2, "IQ_Common_div_declared", "FQ0", $A506)*4)/D506</f>
        <v>8.9318044659022322E-2</v>
      </c>
      <c r="AI506" s="93">
        <f>(_xll.SNL.Clients.Office.Excel.Functions.SPG(AI$2, "IQ_Common_div_declared", "FQ0", $A506)*4)/E506</f>
        <v>9.0968161143599735E-2</v>
      </c>
      <c r="AJ506" s="93">
        <f>(_xll.SNL.Clients.Office.Excel.Functions.SPG(AJ$2, "IQ_Common_div_declared", "FQ0", $A506)*4)/F506</f>
        <v>0.13492063492063494</v>
      </c>
      <c r="AK506" s="93">
        <f>(_xll.SNL.Clients.Office.Excel.Functions.SPG(AK$2, "IQ_Common_div_declared", "FQ0", $A506)*4)/G506</f>
        <v>0.10510948905109489</v>
      </c>
    </row>
    <row r="507" spans="1:37" x14ac:dyDescent="0.25">
      <c r="A507" s="66">
        <f t="shared" si="75"/>
        <v>45397</v>
      </c>
      <c r="B507" s="71">
        <v>20.239999999999998</v>
      </c>
      <c r="C507" s="71">
        <v>30.45</v>
      </c>
      <c r="D507" s="71">
        <v>16.63</v>
      </c>
      <c r="E507" s="71">
        <v>15.3</v>
      </c>
      <c r="F507" s="71">
        <v>10.1</v>
      </c>
      <c r="G507" s="71">
        <v>20.7</v>
      </c>
      <c r="H507" s="71"/>
      <c r="I507" s="71">
        <v>16.14</v>
      </c>
      <c r="J507" s="72">
        <v>4.9299999999999997E-2</v>
      </c>
      <c r="K507" s="72">
        <v>4.7800000000000002E-2</v>
      </c>
      <c r="L507" s="72">
        <v>4.480642979469196E-2</v>
      </c>
      <c r="M507" s="72">
        <v>4.9299999999999997E-2</v>
      </c>
      <c r="N507" s="70">
        <f>_xll.SNL.Clients.Office.Excel.Functions.SPG(N$2, "SP_RATE_VALUE", $A507)/100</f>
        <v>4.7800000000000002E-2</v>
      </c>
      <c r="O507" s="72"/>
      <c r="P507" s="67">
        <f>_xll.SNL.Clients.Office.Excel.Functions.SPG(P$2, "IQ_BVPS", "FQ0", $A507)</f>
        <v>19.245999999999999</v>
      </c>
      <c r="Q507" s="67">
        <f>_xll.SNL.Clients.Office.Excel.Functions.SPG(Q$2, "IQ_BVPS", "FQ0", $A507)</f>
        <v>26.655000000000001</v>
      </c>
      <c r="R507" s="67">
        <f>_xll.SNL.Clients.Office.Excel.Functions.SPG(R$2, "IQ_BVPS", "FQ0", $A507)</f>
        <v>15.03</v>
      </c>
      <c r="S507" s="67">
        <f>_xll.SNL.Clients.Office.Excel.Functions.SPG(S$2, "IQ_BVPS", "FQ0", $A507)</f>
        <v>15.45</v>
      </c>
      <c r="T507" s="67">
        <f>_xll.SNL.Clients.Office.Excel.Functions.SPG(T$2, "IQ_BVPS", "FQ0", $A507)</f>
        <v>11.903</v>
      </c>
      <c r="U507" s="67">
        <f>_xll.SNL.Clients.Office.Excel.Functions.SPG(U$2, "IQ_BVPS", "FQ0", $A507)</f>
        <v>17.036999999999999</v>
      </c>
      <c r="V507" s="67"/>
      <c r="W507" s="66">
        <f t="shared" si="67"/>
        <v>45397</v>
      </c>
      <c r="X507" s="92">
        <f t="shared" si="68"/>
        <v>1.0516470955003636</v>
      </c>
      <c r="Y507" s="92">
        <f t="shared" si="69"/>
        <v>1.1423747889701743</v>
      </c>
      <c r="Z507" s="92">
        <f t="shared" si="70"/>
        <v>1.1064537591483699</v>
      </c>
      <c r="AA507" s="92">
        <f t="shared" si="71"/>
        <v>0.99029126213592245</v>
      </c>
      <c r="AB507" s="92">
        <f t="shared" si="72"/>
        <v>0.84852558178610427</v>
      </c>
      <c r="AC507" s="92">
        <f t="shared" si="73"/>
        <v>1.2150026413100898</v>
      </c>
      <c r="AD507" s="92"/>
      <c r="AE507" s="95">
        <f t="shared" si="74"/>
        <v>45397</v>
      </c>
      <c r="AF507" s="93">
        <f>(_xll.SNL.Clients.Office.Excel.Functions.SPG(AF$2, "IQ_Common_div_declared", "FQ0", $A507)*4)/B507</f>
        <v>9.4861660079051391E-2</v>
      </c>
      <c r="AG507" s="93">
        <f>(_xll.SNL.Clients.Office.Excel.Functions.SPG(AG$2, "IQ_Common_div_declared", "FQ0", $A507)*4)/C507</f>
        <v>0.10114942528735632</v>
      </c>
      <c r="AH507" s="93">
        <f>(_xll.SNL.Clients.Office.Excel.Functions.SPG(AH$2, "IQ_Common_div_declared", "FQ0", $A507)*4)/D507</f>
        <v>8.8995790739627184E-2</v>
      </c>
      <c r="AI507" s="93">
        <f>(_xll.SNL.Clients.Office.Excel.Functions.SPG(AI$2, "IQ_Common_div_declared", "FQ0", $A507)*4)/E507</f>
        <v>9.1503267973856203E-2</v>
      </c>
      <c r="AJ507" s="93">
        <f>(_xll.SNL.Clients.Office.Excel.Functions.SPG(AJ$2, "IQ_Common_div_declared", "FQ0", $A507)*4)/F507</f>
        <v>0.13465346534653466</v>
      </c>
      <c r="AK507" s="93">
        <f>(_xll.SNL.Clients.Office.Excel.Functions.SPG(AK$2, "IQ_Common_div_declared", "FQ0", $A507)*4)/G507</f>
        <v>0.10434782608695653</v>
      </c>
    </row>
    <row r="508" spans="1:37" x14ac:dyDescent="0.25">
      <c r="A508" s="66">
        <f t="shared" si="75"/>
        <v>45394</v>
      </c>
      <c r="B508" s="71">
        <v>20.28</v>
      </c>
      <c r="C508" s="71">
        <v>30.49</v>
      </c>
      <c r="D508" s="71">
        <v>16.54</v>
      </c>
      <c r="E508" s="71">
        <v>15.43</v>
      </c>
      <c r="F508" s="71">
        <v>10.09</v>
      </c>
      <c r="G508" s="71">
        <v>20.75</v>
      </c>
      <c r="H508" s="71"/>
      <c r="I508" s="71">
        <v>16.22</v>
      </c>
      <c r="J508" s="72">
        <v>4.8799999999999996E-2</v>
      </c>
      <c r="K508" s="72">
        <v>4.7E-2</v>
      </c>
      <c r="L508" s="72">
        <v>4.3409262432645868E-2</v>
      </c>
      <c r="M508" s="72">
        <v>4.8799999999999996E-2</v>
      </c>
      <c r="N508" s="70">
        <f>_xll.SNL.Clients.Office.Excel.Functions.SPG(N$2, "SP_RATE_VALUE", $A508)/100</f>
        <v>4.7E-2</v>
      </c>
      <c r="O508" s="72"/>
      <c r="P508" s="67">
        <f>_xll.SNL.Clients.Office.Excel.Functions.SPG(P$2, "IQ_BVPS", "FQ0", $A508)</f>
        <v>19.245999999999999</v>
      </c>
      <c r="Q508" s="67">
        <f>_xll.SNL.Clients.Office.Excel.Functions.SPG(Q$2, "IQ_BVPS", "FQ0", $A508)</f>
        <v>26.655000000000001</v>
      </c>
      <c r="R508" s="67">
        <f>_xll.SNL.Clients.Office.Excel.Functions.SPG(R$2, "IQ_BVPS", "FQ0", $A508)</f>
        <v>15.03</v>
      </c>
      <c r="S508" s="67">
        <f>_xll.SNL.Clients.Office.Excel.Functions.SPG(S$2, "IQ_BVPS", "FQ0", $A508)</f>
        <v>15.45</v>
      </c>
      <c r="T508" s="67">
        <f>_xll.SNL.Clients.Office.Excel.Functions.SPG(T$2, "IQ_BVPS", "FQ0", $A508)</f>
        <v>11.903</v>
      </c>
      <c r="U508" s="67">
        <f>_xll.SNL.Clients.Office.Excel.Functions.SPG(U$2, "IQ_BVPS", "FQ0", $A508)</f>
        <v>17.036999999999999</v>
      </c>
      <c r="V508" s="67"/>
      <c r="W508" s="66">
        <f t="shared" si="67"/>
        <v>45394</v>
      </c>
      <c r="X508" s="92">
        <f t="shared" si="68"/>
        <v>1.0537254494440405</v>
      </c>
      <c r="Y508" s="92">
        <f t="shared" si="69"/>
        <v>1.1438754455074094</v>
      </c>
      <c r="Z508" s="92">
        <f t="shared" si="70"/>
        <v>1.1004657351962741</v>
      </c>
      <c r="AA508" s="92">
        <f t="shared" si="71"/>
        <v>0.99870550161812299</v>
      </c>
      <c r="AB508" s="92">
        <f t="shared" si="72"/>
        <v>0.84768545744770218</v>
      </c>
      <c r="AC508" s="92">
        <f t="shared" si="73"/>
        <v>1.2179374302987616</v>
      </c>
      <c r="AD508" s="92"/>
      <c r="AE508" s="95">
        <f t="shared" si="74"/>
        <v>45394</v>
      </c>
      <c r="AF508" s="93">
        <f>(_xll.SNL.Clients.Office.Excel.Functions.SPG(AF$2, "IQ_Common_div_declared", "FQ0", $A508)*4)/B508</f>
        <v>9.4674556213017749E-2</v>
      </c>
      <c r="AG508" s="93">
        <f>(_xll.SNL.Clients.Office.Excel.Functions.SPG(AG$2, "IQ_Common_div_declared", "FQ0", $A508)*4)/C508</f>
        <v>0.10101672679567072</v>
      </c>
      <c r="AH508" s="93">
        <f>(_xll.SNL.Clients.Office.Excel.Functions.SPG(AH$2, "IQ_Common_div_declared", "FQ0", $A508)*4)/D508</f>
        <v>8.9480048367593712E-2</v>
      </c>
      <c r="AI508" s="93">
        <f>(_xll.SNL.Clients.Office.Excel.Functions.SPG(AI$2, "IQ_Common_div_declared", "FQ0", $A508)*4)/E508</f>
        <v>9.0732339598185344E-2</v>
      </c>
      <c r="AJ508" s="93">
        <f>(_xll.SNL.Clients.Office.Excel.Functions.SPG(AJ$2, "IQ_Common_div_declared", "FQ0", $A508)*4)/F508</f>
        <v>0.13478691774033699</v>
      </c>
      <c r="AK508" s="93">
        <f>(_xll.SNL.Clients.Office.Excel.Functions.SPG(AK$2, "IQ_Common_div_declared", "FQ0", $A508)*4)/G508</f>
        <v>0.10409638554216868</v>
      </c>
    </row>
    <row r="509" spans="1:37" x14ac:dyDescent="0.25">
      <c r="A509" s="66">
        <f t="shared" si="75"/>
        <v>45393</v>
      </c>
      <c r="B509" s="71">
        <v>20.52</v>
      </c>
      <c r="C509" s="71">
        <v>30.92</v>
      </c>
      <c r="D509" s="71">
        <v>16.7</v>
      </c>
      <c r="E509" s="71">
        <v>15.54</v>
      </c>
      <c r="F509" s="71">
        <v>10.26</v>
      </c>
      <c r="G509" s="71">
        <v>21</v>
      </c>
      <c r="H509" s="71"/>
      <c r="I509" s="71">
        <v>16.420000000000002</v>
      </c>
      <c r="J509" s="72">
        <v>4.9299999999999997E-2</v>
      </c>
      <c r="K509" s="72">
        <v>4.7699999999999992E-2</v>
      </c>
      <c r="L509" s="72">
        <v>4.4507315445006856E-2</v>
      </c>
      <c r="M509" s="72">
        <v>4.9299999999999997E-2</v>
      </c>
      <c r="N509" s="70">
        <f>_xll.SNL.Clients.Office.Excel.Functions.SPG(N$2, "SP_RATE_VALUE", $A509)/100</f>
        <v>4.7699999999999992E-2</v>
      </c>
      <c r="O509" s="72"/>
      <c r="P509" s="67">
        <f>_xll.SNL.Clients.Office.Excel.Functions.SPG(P$2, "IQ_BVPS", "FQ0", $A509)</f>
        <v>19.245999999999999</v>
      </c>
      <c r="Q509" s="67">
        <f>_xll.SNL.Clients.Office.Excel.Functions.SPG(Q$2, "IQ_BVPS", "FQ0", $A509)</f>
        <v>26.655000000000001</v>
      </c>
      <c r="R509" s="67">
        <f>_xll.SNL.Clients.Office.Excel.Functions.SPG(R$2, "IQ_BVPS", "FQ0", $A509)</f>
        <v>15.03</v>
      </c>
      <c r="S509" s="67">
        <f>_xll.SNL.Clients.Office.Excel.Functions.SPG(S$2, "IQ_BVPS", "FQ0", $A509)</f>
        <v>15.45</v>
      </c>
      <c r="T509" s="67">
        <f>_xll.SNL.Clients.Office.Excel.Functions.SPG(T$2, "IQ_BVPS", "FQ0", $A509)</f>
        <v>11.903</v>
      </c>
      <c r="U509" s="67">
        <f>_xll.SNL.Clients.Office.Excel.Functions.SPG(U$2, "IQ_BVPS", "FQ0", $A509)</f>
        <v>17.036999999999999</v>
      </c>
      <c r="V509" s="67"/>
      <c r="W509" s="66">
        <f t="shared" si="67"/>
        <v>45393</v>
      </c>
      <c r="X509" s="92">
        <f t="shared" si="68"/>
        <v>1.0661955731060999</v>
      </c>
      <c r="Y509" s="92">
        <f t="shared" si="69"/>
        <v>1.1600075032826862</v>
      </c>
      <c r="Z509" s="92">
        <f t="shared" si="70"/>
        <v>1.1111111111111112</v>
      </c>
      <c r="AA509" s="92">
        <f t="shared" si="71"/>
        <v>1.0058252427184466</v>
      </c>
      <c r="AB509" s="92">
        <f t="shared" si="72"/>
        <v>0.86196757120053757</v>
      </c>
      <c r="AC509" s="92">
        <f t="shared" si="73"/>
        <v>1.2326113752421202</v>
      </c>
      <c r="AD509" s="92"/>
      <c r="AE509" s="95">
        <f t="shared" si="74"/>
        <v>45393</v>
      </c>
      <c r="AF509" s="93">
        <f>(_xll.SNL.Clients.Office.Excel.Functions.SPG(AF$2, "IQ_Common_div_declared", "FQ0", $A509)*4)/B509</f>
        <v>9.3567251461988299E-2</v>
      </c>
      <c r="AG509" s="93">
        <f>(_xll.SNL.Clients.Office.Excel.Functions.SPG(AG$2, "IQ_Common_div_declared", "FQ0", $A509)*4)/C509</f>
        <v>9.9611901681759374E-2</v>
      </c>
      <c r="AH509" s="93">
        <f>(_xll.SNL.Clients.Office.Excel.Functions.SPG(AH$2, "IQ_Common_div_declared", "FQ0", $A509)*4)/D509</f>
        <v>8.862275449101796E-2</v>
      </c>
      <c r="AI509" s="93">
        <f>(_xll.SNL.Clients.Office.Excel.Functions.SPG(AI$2, "IQ_Common_div_declared", "FQ0", $A509)*4)/E509</f>
        <v>9.0090090090090086E-2</v>
      </c>
      <c r="AJ509" s="93">
        <f>(_xll.SNL.Clients.Office.Excel.Functions.SPG(AJ$2, "IQ_Common_div_declared", "FQ0", $A509)*4)/F509</f>
        <v>0.13255360623781678</v>
      </c>
      <c r="AK509" s="93">
        <f>(_xll.SNL.Clients.Office.Excel.Functions.SPG(AK$2, "IQ_Common_div_declared", "FQ0", $A509)*4)/G509</f>
        <v>0.10285714285714287</v>
      </c>
    </row>
    <row r="510" spans="1:37" x14ac:dyDescent="0.25">
      <c r="A510" s="66">
        <f t="shared" si="75"/>
        <v>45392</v>
      </c>
      <c r="B510" s="71">
        <v>20.39</v>
      </c>
      <c r="C510" s="71">
        <v>30.82</v>
      </c>
      <c r="D510" s="71">
        <v>16.64</v>
      </c>
      <c r="E510" s="71">
        <v>15.49</v>
      </c>
      <c r="F510" s="71">
        <v>10.15</v>
      </c>
      <c r="G510" s="71">
        <v>20.88</v>
      </c>
      <c r="H510" s="71"/>
      <c r="I510" s="71">
        <v>16.37</v>
      </c>
      <c r="J510" s="72">
        <v>4.9699999999999994E-2</v>
      </c>
      <c r="K510" s="72">
        <v>4.7699999999999992E-2</v>
      </c>
      <c r="L510" s="72">
        <v>4.3711424577284053E-2</v>
      </c>
      <c r="M510" s="72">
        <v>4.9699999999999994E-2</v>
      </c>
      <c r="N510" s="70">
        <f>_xll.SNL.Clients.Office.Excel.Functions.SPG(N$2, "SP_RATE_VALUE", $A510)/100</f>
        <v>4.7699999999999992E-2</v>
      </c>
      <c r="O510" s="72"/>
      <c r="P510" s="67">
        <f>_xll.SNL.Clients.Office.Excel.Functions.SPG(P$2, "IQ_BVPS", "FQ0", $A510)</f>
        <v>19.245999999999999</v>
      </c>
      <c r="Q510" s="67">
        <f>_xll.SNL.Clients.Office.Excel.Functions.SPG(Q$2, "IQ_BVPS", "FQ0", $A510)</f>
        <v>26.655000000000001</v>
      </c>
      <c r="R510" s="67">
        <f>_xll.SNL.Clients.Office.Excel.Functions.SPG(R$2, "IQ_BVPS", "FQ0", $A510)</f>
        <v>15.03</v>
      </c>
      <c r="S510" s="67">
        <f>_xll.SNL.Clients.Office.Excel.Functions.SPG(S$2, "IQ_BVPS", "FQ0", $A510)</f>
        <v>15.45</v>
      </c>
      <c r="T510" s="67">
        <f>_xll.SNL.Clients.Office.Excel.Functions.SPG(T$2, "IQ_BVPS", "FQ0", $A510)</f>
        <v>11.903</v>
      </c>
      <c r="U510" s="67">
        <f>_xll.SNL.Clients.Office.Excel.Functions.SPG(U$2, "IQ_BVPS", "FQ0", $A510)</f>
        <v>17.036999999999999</v>
      </c>
      <c r="V510" s="67"/>
      <c r="W510" s="66">
        <f t="shared" si="67"/>
        <v>45392</v>
      </c>
      <c r="X510" s="92">
        <f t="shared" si="68"/>
        <v>1.059440922789151</v>
      </c>
      <c r="Y510" s="92">
        <f t="shared" si="69"/>
        <v>1.1562558619395986</v>
      </c>
      <c r="Z510" s="92">
        <f t="shared" si="70"/>
        <v>1.1071190951430474</v>
      </c>
      <c r="AA510" s="92">
        <f t="shared" si="71"/>
        <v>1.002588996763754</v>
      </c>
      <c r="AB510" s="92">
        <f t="shared" si="72"/>
        <v>0.85272620347811479</v>
      </c>
      <c r="AC510" s="92">
        <f t="shared" si="73"/>
        <v>1.2255678816693081</v>
      </c>
      <c r="AD510" s="92"/>
      <c r="AE510" s="95">
        <f t="shared" si="74"/>
        <v>45392</v>
      </c>
      <c r="AF510" s="93">
        <f>(_xll.SNL.Clients.Office.Excel.Functions.SPG(AF$2, "IQ_Common_div_declared", "FQ0", $A510)*4)/B510</f>
        <v>9.4163805787150556E-2</v>
      </c>
      <c r="AG510" s="93">
        <f>(_xll.SNL.Clients.Office.Excel.Functions.SPG(AG$2, "IQ_Common_div_declared", "FQ0", $A510)*4)/C510</f>
        <v>9.9935107073329005E-2</v>
      </c>
      <c r="AH510" s="93">
        <f>(_xll.SNL.Clients.Office.Excel.Functions.SPG(AH$2, "IQ_Common_div_declared", "FQ0", $A510)*4)/D510</f>
        <v>8.8942307692307682E-2</v>
      </c>
      <c r="AI510" s="93">
        <f>(_xll.SNL.Clients.Office.Excel.Functions.SPG(AI$2, "IQ_Common_div_declared", "FQ0", $A510)*4)/E510</f>
        <v>9.0380890897353128E-2</v>
      </c>
      <c r="AJ510" s="93">
        <f>(_xll.SNL.Clients.Office.Excel.Functions.SPG(AJ$2, "IQ_Common_div_declared", "FQ0", $A510)*4)/F510</f>
        <v>0.13399014778325125</v>
      </c>
      <c r="AK510" s="93">
        <f>(_xll.SNL.Clients.Office.Excel.Functions.SPG(AK$2, "IQ_Common_div_declared", "FQ0", $A510)*4)/G510</f>
        <v>0.10344827586206898</v>
      </c>
    </row>
    <row r="511" spans="1:37" x14ac:dyDescent="0.25">
      <c r="A511" s="66">
        <f t="shared" si="75"/>
        <v>45391</v>
      </c>
      <c r="B511" s="71">
        <v>20.53</v>
      </c>
      <c r="C511" s="71">
        <v>30.78</v>
      </c>
      <c r="D511" s="71">
        <v>16.600000000000001</v>
      </c>
      <c r="E511" s="71">
        <v>15.57</v>
      </c>
      <c r="F511" s="71">
        <v>10.16</v>
      </c>
      <c r="G511" s="71">
        <v>20.96</v>
      </c>
      <c r="H511" s="71"/>
      <c r="I511" s="71">
        <v>16.420000000000002</v>
      </c>
      <c r="J511" s="72">
        <v>4.7400000000000005E-2</v>
      </c>
      <c r="K511" s="72">
        <v>4.5199999999999997E-2</v>
      </c>
      <c r="L511" s="72">
        <v>4.0813853192547045E-2</v>
      </c>
      <c r="M511" s="72">
        <v>4.7400000000000005E-2</v>
      </c>
      <c r="N511" s="70">
        <f>_xll.SNL.Clients.Office.Excel.Functions.SPG(N$2, "SP_RATE_VALUE", $A511)/100</f>
        <v>4.5199999999999997E-2</v>
      </c>
      <c r="O511" s="72"/>
      <c r="P511" s="67">
        <f>_xll.SNL.Clients.Office.Excel.Functions.SPG(P$2, "IQ_BVPS", "FQ0", $A511)</f>
        <v>19.245999999999999</v>
      </c>
      <c r="Q511" s="67">
        <f>_xll.SNL.Clients.Office.Excel.Functions.SPG(Q$2, "IQ_BVPS", "FQ0", $A511)</f>
        <v>26.655000000000001</v>
      </c>
      <c r="R511" s="67">
        <f>_xll.SNL.Clients.Office.Excel.Functions.SPG(R$2, "IQ_BVPS", "FQ0", $A511)</f>
        <v>15.03</v>
      </c>
      <c r="S511" s="67">
        <f>_xll.SNL.Clients.Office.Excel.Functions.SPG(S$2, "IQ_BVPS", "FQ0", $A511)</f>
        <v>15.45</v>
      </c>
      <c r="T511" s="67">
        <f>_xll.SNL.Clients.Office.Excel.Functions.SPG(T$2, "IQ_BVPS", "FQ0", $A511)</f>
        <v>11.903</v>
      </c>
      <c r="U511" s="67">
        <f>_xll.SNL.Clients.Office.Excel.Functions.SPG(U$2, "IQ_BVPS", "FQ0", $A511)</f>
        <v>17.036999999999999</v>
      </c>
      <c r="V511" s="67"/>
      <c r="W511" s="66">
        <f t="shared" si="67"/>
        <v>45391</v>
      </c>
      <c r="X511" s="92">
        <f t="shared" si="68"/>
        <v>1.0667151615920192</v>
      </c>
      <c r="Y511" s="92">
        <f t="shared" si="69"/>
        <v>1.1547552054023635</v>
      </c>
      <c r="Z511" s="92">
        <f t="shared" si="70"/>
        <v>1.1044577511643381</v>
      </c>
      <c r="AA511" s="92">
        <f t="shared" si="71"/>
        <v>1.0077669902912623</v>
      </c>
      <c r="AB511" s="92">
        <f t="shared" si="72"/>
        <v>0.85356632781651687</v>
      </c>
      <c r="AC511" s="92">
        <f t="shared" si="73"/>
        <v>1.2302635440511829</v>
      </c>
      <c r="AD511" s="92"/>
      <c r="AE511" s="95">
        <f t="shared" si="74"/>
        <v>45391</v>
      </c>
      <c r="AF511" s="93">
        <f>(_xll.SNL.Clients.Office.Excel.Functions.SPG(AF$2, "IQ_Common_div_declared", "FQ0", $A511)*4)/B511</f>
        <v>9.3521675596687767E-2</v>
      </c>
      <c r="AG511" s="93">
        <f>(_xll.SNL.Clients.Office.Excel.Functions.SPG(AG$2, "IQ_Common_div_declared", "FQ0", $A511)*4)/C511</f>
        <v>0.10006497725795971</v>
      </c>
      <c r="AH511" s="93">
        <f>(_xll.SNL.Clients.Office.Excel.Functions.SPG(AH$2, "IQ_Common_div_declared", "FQ0", $A511)*4)/D511</f>
        <v>8.9156626506024086E-2</v>
      </c>
      <c r="AI511" s="93">
        <f>(_xll.SNL.Clients.Office.Excel.Functions.SPG(AI$2, "IQ_Common_div_declared", "FQ0", $A511)*4)/E511</f>
        <v>8.9916506101477195E-2</v>
      </c>
      <c r="AJ511" s="93">
        <f>(_xll.SNL.Clients.Office.Excel.Functions.SPG(AJ$2, "IQ_Common_div_declared", "FQ0", $A511)*4)/F511</f>
        <v>0.13385826771653545</v>
      </c>
      <c r="AK511" s="93">
        <f>(_xll.SNL.Clients.Office.Excel.Functions.SPG(AK$2, "IQ_Common_div_declared", "FQ0", $A511)*4)/G511</f>
        <v>0.10305343511450382</v>
      </c>
    </row>
    <row r="512" spans="1:37" x14ac:dyDescent="0.25">
      <c r="A512" s="66">
        <f t="shared" si="75"/>
        <v>45390</v>
      </c>
      <c r="B512" s="71">
        <v>20.56</v>
      </c>
      <c r="C512" s="71">
        <v>30.83</v>
      </c>
      <c r="D512" s="71">
        <v>16.559999999999999</v>
      </c>
      <c r="E512" s="71">
        <v>15.57</v>
      </c>
      <c r="F512" s="71">
        <v>10.119999999999999</v>
      </c>
      <c r="G512" s="71">
        <v>20.93</v>
      </c>
      <c r="H512" s="71"/>
      <c r="I512" s="71">
        <v>16.39</v>
      </c>
      <c r="J512" s="72">
        <v>4.7800000000000002E-2</v>
      </c>
      <c r="K512" s="72">
        <v>4.5999999999999999E-2</v>
      </c>
      <c r="L512" s="72">
        <v>4.2409271267467519E-2</v>
      </c>
      <c r="M512" s="72">
        <v>4.7800000000000002E-2</v>
      </c>
      <c r="N512" s="70">
        <f>_xll.SNL.Clients.Office.Excel.Functions.SPG(N$2, "SP_RATE_VALUE", $A512)/100</f>
        <v>4.5999999999999999E-2</v>
      </c>
      <c r="O512" s="72"/>
      <c r="P512" s="67">
        <f>_xll.SNL.Clients.Office.Excel.Functions.SPG(P$2, "IQ_BVPS", "FQ0", $A512)</f>
        <v>19.245999999999999</v>
      </c>
      <c r="Q512" s="67">
        <f>_xll.SNL.Clients.Office.Excel.Functions.SPG(Q$2, "IQ_BVPS", "FQ0", $A512)</f>
        <v>26.655000000000001</v>
      </c>
      <c r="R512" s="67">
        <f>_xll.SNL.Clients.Office.Excel.Functions.SPG(R$2, "IQ_BVPS", "FQ0", $A512)</f>
        <v>15.03</v>
      </c>
      <c r="S512" s="67">
        <f>_xll.SNL.Clients.Office.Excel.Functions.SPG(S$2, "IQ_BVPS", "FQ0", $A512)</f>
        <v>15.45</v>
      </c>
      <c r="T512" s="67">
        <f>_xll.SNL.Clients.Office.Excel.Functions.SPG(T$2, "IQ_BVPS", "FQ0", $A512)</f>
        <v>11.903</v>
      </c>
      <c r="U512" s="67">
        <f>_xll.SNL.Clients.Office.Excel.Functions.SPG(U$2, "IQ_BVPS", "FQ0", $A512)</f>
        <v>17.036999999999999</v>
      </c>
      <c r="V512" s="67"/>
      <c r="W512" s="66">
        <f t="shared" si="67"/>
        <v>45390</v>
      </c>
      <c r="X512" s="92">
        <f t="shared" si="68"/>
        <v>1.0682739270497765</v>
      </c>
      <c r="Y512" s="92">
        <f t="shared" si="69"/>
        <v>1.1566310260739072</v>
      </c>
      <c r="Z512" s="92">
        <f t="shared" si="70"/>
        <v>1.1017964071856288</v>
      </c>
      <c r="AA512" s="92">
        <f t="shared" si="71"/>
        <v>1.0077669902912623</v>
      </c>
      <c r="AB512" s="92">
        <f t="shared" si="72"/>
        <v>0.85020583046290843</v>
      </c>
      <c r="AC512" s="92">
        <f t="shared" si="73"/>
        <v>1.2285026706579798</v>
      </c>
      <c r="AD512" s="92"/>
      <c r="AE512" s="95">
        <f t="shared" si="74"/>
        <v>45390</v>
      </c>
      <c r="AF512" s="93">
        <f>(_xll.SNL.Clients.Office.Excel.Functions.SPG(AF$2, "IQ_Common_div_declared", "FQ0", $A512)*4)/B512</f>
        <v>9.3385214007782102E-2</v>
      </c>
      <c r="AG512" s="93">
        <f>(_xll.SNL.Clients.Office.Excel.Functions.SPG(AG$2, "IQ_Common_div_declared", "FQ0", $A512)*4)/C512</f>
        <v>9.9902692182938707E-2</v>
      </c>
      <c r="AH512" s="93">
        <f>(_xll.SNL.Clients.Office.Excel.Functions.SPG(AH$2, "IQ_Common_div_declared", "FQ0", $A512)*4)/D512</f>
        <v>8.9371980676328511E-2</v>
      </c>
      <c r="AI512" s="93">
        <f>(_xll.SNL.Clients.Office.Excel.Functions.SPG(AI$2, "IQ_Common_div_declared", "FQ0", $A512)*4)/E512</f>
        <v>8.9916506101477195E-2</v>
      </c>
      <c r="AJ512" s="93">
        <f>(_xll.SNL.Clients.Office.Excel.Functions.SPG(AJ$2, "IQ_Common_div_declared", "FQ0", $A512)*4)/F512</f>
        <v>0.13438735177865616</v>
      </c>
      <c r="AK512" s="93">
        <f>(_xll.SNL.Clients.Office.Excel.Functions.SPG(AK$2, "IQ_Common_div_declared", "FQ0", $A512)*4)/G512</f>
        <v>0.10320114667940755</v>
      </c>
    </row>
    <row r="513" spans="1:37" x14ac:dyDescent="0.25">
      <c r="A513" s="66">
        <f t="shared" si="75"/>
        <v>45387</v>
      </c>
      <c r="B513" s="71">
        <v>20.57</v>
      </c>
      <c r="C513" s="71">
        <v>30.9</v>
      </c>
      <c r="D513" s="71">
        <v>16.62</v>
      </c>
      <c r="E513" s="71">
        <v>15.47</v>
      </c>
      <c r="F513" s="71">
        <v>10.14</v>
      </c>
      <c r="G513" s="71">
        <v>20.98</v>
      </c>
      <c r="H513" s="71"/>
      <c r="I513" s="71">
        <v>16.37</v>
      </c>
      <c r="J513" s="72">
        <v>4.7300000000000002E-2</v>
      </c>
      <c r="K513" s="72">
        <v>4.5400000000000003E-2</v>
      </c>
      <c r="L513" s="72">
        <v>4.1610334623105816E-2</v>
      </c>
      <c r="M513" s="72">
        <v>4.7300000000000002E-2</v>
      </c>
      <c r="N513" s="70">
        <f>_xll.SNL.Clients.Office.Excel.Functions.SPG(N$2, "SP_RATE_VALUE", $A513)/100</f>
        <v>4.5400000000000003E-2</v>
      </c>
      <c r="O513" s="72"/>
      <c r="P513" s="67">
        <f>_xll.SNL.Clients.Office.Excel.Functions.SPG(P$2, "IQ_BVPS", "FQ0", $A513)</f>
        <v>19.245999999999999</v>
      </c>
      <c r="Q513" s="67">
        <f>_xll.SNL.Clients.Office.Excel.Functions.SPG(Q$2, "IQ_BVPS", "FQ0", $A513)</f>
        <v>26.655000000000001</v>
      </c>
      <c r="R513" s="67">
        <f>_xll.SNL.Clients.Office.Excel.Functions.SPG(R$2, "IQ_BVPS", "FQ0", $A513)</f>
        <v>15.03</v>
      </c>
      <c r="S513" s="67">
        <f>_xll.SNL.Clients.Office.Excel.Functions.SPG(S$2, "IQ_BVPS", "FQ0", $A513)</f>
        <v>15.45</v>
      </c>
      <c r="T513" s="67">
        <f>_xll.SNL.Clients.Office.Excel.Functions.SPG(T$2, "IQ_BVPS", "FQ0", $A513)</f>
        <v>11.903</v>
      </c>
      <c r="U513" s="67">
        <f>_xll.SNL.Clients.Office.Excel.Functions.SPG(U$2, "IQ_BVPS", "FQ0", $A513)</f>
        <v>17.036999999999999</v>
      </c>
      <c r="V513" s="67"/>
      <c r="W513" s="66">
        <f t="shared" si="67"/>
        <v>45387</v>
      </c>
      <c r="X513" s="92">
        <f t="shared" si="68"/>
        <v>1.0687935155356958</v>
      </c>
      <c r="Y513" s="92">
        <f t="shared" si="69"/>
        <v>1.1592571750140686</v>
      </c>
      <c r="Z513" s="92">
        <f t="shared" si="70"/>
        <v>1.1057884231536927</v>
      </c>
      <c r="AA513" s="92">
        <f t="shared" si="71"/>
        <v>1.001294498381877</v>
      </c>
      <c r="AB513" s="92">
        <f t="shared" si="72"/>
        <v>0.8518860791397127</v>
      </c>
      <c r="AC513" s="92">
        <f t="shared" si="73"/>
        <v>1.2314374596466515</v>
      </c>
      <c r="AD513" s="92"/>
      <c r="AE513" s="95">
        <f t="shared" si="74"/>
        <v>45387</v>
      </c>
      <c r="AF513" s="93">
        <f>(_xll.SNL.Clients.Office.Excel.Functions.SPG(AF$2, "IQ_Common_div_declared", "FQ0", $A513)*4)/B513</f>
        <v>9.3339815264948944E-2</v>
      </c>
      <c r="AG513" s="93">
        <f>(_xll.SNL.Clients.Office.Excel.Functions.SPG(AG$2, "IQ_Common_div_declared", "FQ0", $A513)*4)/C513</f>
        <v>9.9676375404530754E-2</v>
      </c>
      <c r="AH513" s="93">
        <f>(_xll.SNL.Clients.Office.Excel.Functions.SPG(AH$2, "IQ_Common_div_declared", "FQ0", $A513)*4)/D513</f>
        <v>8.9049338146811069E-2</v>
      </c>
      <c r="AI513" s="93">
        <f>(_xll.SNL.Clients.Office.Excel.Functions.SPG(AI$2, "IQ_Common_div_declared", "FQ0", $A513)*4)/E513</f>
        <v>9.049773755656107E-2</v>
      </c>
      <c r="AJ513" s="93">
        <f>(_xll.SNL.Clients.Office.Excel.Functions.SPG(AJ$2, "IQ_Common_div_declared", "FQ0", $A513)*4)/F513</f>
        <v>0.13412228796844181</v>
      </c>
      <c r="AK513" s="93">
        <f>(_xll.SNL.Clients.Office.Excel.Functions.SPG(AK$2, "IQ_Common_div_declared", "FQ0", $A513)*4)/G513</f>
        <v>0.10295519542421354</v>
      </c>
    </row>
    <row r="514" spans="1:37" x14ac:dyDescent="0.25">
      <c r="A514" s="66">
        <f t="shared" si="75"/>
        <v>45386</v>
      </c>
      <c r="B514" s="71">
        <v>20.36</v>
      </c>
      <c r="C514" s="71">
        <v>30.69</v>
      </c>
      <c r="D514" s="71">
        <v>16.39</v>
      </c>
      <c r="E514" s="71">
        <v>15.33</v>
      </c>
      <c r="F514" s="71">
        <v>10.06</v>
      </c>
      <c r="G514" s="71">
        <v>20.88</v>
      </c>
      <c r="H514" s="71"/>
      <c r="I514" s="71">
        <v>16.18</v>
      </c>
      <c r="J514" s="72">
        <v>4.6500000000000007E-2</v>
      </c>
      <c r="K514" s="72">
        <v>4.4600000000000001E-2</v>
      </c>
      <c r="L514" s="72">
        <v>4.0810342518654119E-2</v>
      </c>
      <c r="M514" s="72">
        <v>4.6500000000000007E-2</v>
      </c>
      <c r="N514" s="70">
        <f>_xll.SNL.Clients.Office.Excel.Functions.SPG(N$2, "SP_RATE_VALUE", $A514)/100</f>
        <v>4.4600000000000001E-2</v>
      </c>
      <c r="O514" s="72"/>
      <c r="P514" s="67">
        <f>_xll.SNL.Clients.Office.Excel.Functions.SPG(P$2, "IQ_BVPS", "FQ0", $A514)</f>
        <v>19.245999999999999</v>
      </c>
      <c r="Q514" s="67">
        <f>_xll.SNL.Clients.Office.Excel.Functions.SPG(Q$2, "IQ_BVPS", "FQ0", $A514)</f>
        <v>26.655000000000001</v>
      </c>
      <c r="R514" s="67">
        <f>_xll.SNL.Clients.Office.Excel.Functions.SPG(R$2, "IQ_BVPS", "FQ0", $A514)</f>
        <v>15.03</v>
      </c>
      <c r="S514" s="67">
        <f>_xll.SNL.Clients.Office.Excel.Functions.SPG(S$2, "IQ_BVPS", "FQ0", $A514)</f>
        <v>15.45</v>
      </c>
      <c r="T514" s="67">
        <f>_xll.SNL.Clients.Office.Excel.Functions.SPG(T$2, "IQ_BVPS", "FQ0", $A514)</f>
        <v>11.903</v>
      </c>
      <c r="U514" s="67">
        <f>_xll.SNL.Clients.Office.Excel.Functions.SPG(U$2, "IQ_BVPS", "FQ0", $A514)</f>
        <v>17.036999999999999</v>
      </c>
      <c r="V514" s="67"/>
      <c r="W514" s="66">
        <f t="shared" si="67"/>
        <v>45386</v>
      </c>
      <c r="X514" s="92">
        <f t="shared" si="68"/>
        <v>1.0578821573313937</v>
      </c>
      <c r="Y514" s="92">
        <f t="shared" si="69"/>
        <v>1.1513787281935848</v>
      </c>
      <c r="Z514" s="92">
        <f t="shared" si="70"/>
        <v>1.0904856952761146</v>
      </c>
      <c r="AA514" s="92">
        <f t="shared" si="71"/>
        <v>0.99223300970873796</v>
      </c>
      <c r="AB514" s="92">
        <f t="shared" si="72"/>
        <v>0.84516508443249605</v>
      </c>
      <c r="AC514" s="92">
        <f t="shared" si="73"/>
        <v>1.2255678816693081</v>
      </c>
      <c r="AD514" s="92"/>
      <c r="AE514" s="95">
        <f t="shared" si="74"/>
        <v>45386</v>
      </c>
      <c r="AF514" s="93">
        <f>(_xll.SNL.Clients.Office.Excel.Functions.SPG(AF$2, "IQ_Common_div_declared", "FQ0", $A514)*4)/B514</f>
        <v>9.4302554027504912E-2</v>
      </c>
      <c r="AG514" s="93">
        <f>(_xll.SNL.Clients.Office.Excel.Functions.SPG(AG$2, "IQ_Common_div_declared", "FQ0", $A514)*4)/C514</f>
        <v>0.1003584229390681</v>
      </c>
      <c r="AH514" s="93">
        <f>(_xll.SNL.Clients.Office.Excel.Functions.SPG(AH$2, "IQ_Common_div_declared", "FQ0", $A514)*4)/D514</f>
        <v>9.0298962782184258E-2</v>
      </c>
      <c r="AI514" s="93">
        <f>(_xll.SNL.Clients.Office.Excel.Functions.SPG(AI$2, "IQ_Common_div_declared", "FQ0", $A514)*4)/E514</f>
        <v>9.1324200913242004E-2</v>
      </c>
      <c r="AJ514" s="93">
        <f>(_xll.SNL.Clients.Office.Excel.Functions.SPG(AJ$2, "IQ_Common_div_declared", "FQ0", $A514)*4)/F514</f>
        <v>0.13518886679920478</v>
      </c>
      <c r="AK514" s="93">
        <f>(_xll.SNL.Clients.Office.Excel.Functions.SPG(AK$2, "IQ_Common_div_declared", "FQ0", $A514)*4)/G514</f>
        <v>0.10344827586206898</v>
      </c>
    </row>
    <row r="515" spans="1:37" x14ac:dyDescent="0.25">
      <c r="A515" s="66">
        <f t="shared" si="75"/>
        <v>45385</v>
      </c>
      <c r="B515" s="71">
        <v>20.48</v>
      </c>
      <c r="C515" s="71">
        <v>30.77</v>
      </c>
      <c r="D515" s="71">
        <v>16.61</v>
      </c>
      <c r="E515" s="71">
        <v>15.3</v>
      </c>
      <c r="F515" s="71">
        <v>10.1</v>
      </c>
      <c r="G515" s="71">
        <v>21.08</v>
      </c>
      <c r="H515" s="71"/>
      <c r="I515" s="71">
        <v>16.329999999999998</v>
      </c>
      <c r="J515" s="72">
        <v>4.6799999999999994E-2</v>
      </c>
      <c r="K515" s="72">
        <v>4.4800000000000006E-2</v>
      </c>
      <c r="L515" s="72">
        <v>4.0811456207165975E-2</v>
      </c>
      <c r="M515" s="72">
        <v>4.6799999999999994E-2</v>
      </c>
      <c r="N515" s="70">
        <f>_xll.SNL.Clients.Office.Excel.Functions.SPG(N$2, "SP_RATE_VALUE", $A515)/100</f>
        <v>4.4800000000000006E-2</v>
      </c>
      <c r="O515" s="72"/>
      <c r="P515" s="67">
        <f>_xll.SNL.Clients.Office.Excel.Functions.SPG(P$2, "IQ_BVPS", "FQ0", $A515)</f>
        <v>19.245999999999999</v>
      </c>
      <c r="Q515" s="67">
        <f>_xll.SNL.Clients.Office.Excel.Functions.SPG(Q$2, "IQ_BVPS", "FQ0", $A515)</f>
        <v>26.655000000000001</v>
      </c>
      <c r="R515" s="67">
        <f>_xll.SNL.Clients.Office.Excel.Functions.SPG(R$2, "IQ_BVPS", "FQ0", $A515)</f>
        <v>15.03</v>
      </c>
      <c r="S515" s="67">
        <f>_xll.SNL.Clients.Office.Excel.Functions.SPG(S$2, "IQ_BVPS", "FQ0", $A515)</f>
        <v>15.45</v>
      </c>
      <c r="T515" s="67">
        <f>_xll.SNL.Clients.Office.Excel.Functions.SPG(T$2, "IQ_BVPS", "FQ0", $A515)</f>
        <v>11.903</v>
      </c>
      <c r="U515" s="67">
        <f>_xll.SNL.Clients.Office.Excel.Functions.SPG(U$2, "IQ_BVPS", "FQ0", $A515)</f>
        <v>17.036999999999999</v>
      </c>
      <c r="V515" s="67"/>
      <c r="W515" s="66">
        <f t="shared" si="67"/>
        <v>45385</v>
      </c>
      <c r="X515" s="92">
        <f t="shared" si="68"/>
        <v>1.0641172191624235</v>
      </c>
      <c r="Y515" s="92">
        <f t="shared" si="69"/>
        <v>1.1543800412680547</v>
      </c>
      <c r="Z515" s="92">
        <f t="shared" si="70"/>
        <v>1.1051230871590154</v>
      </c>
      <c r="AA515" s="92">
        <f t="shared" si="71"/>
        <v>0.99029126213592245</v>
      </c>
      <c r="AB515" s="92">
        <f t="shared" si="72"/>
        <v>0.84852558178610427</v>
      </c>
      <c r="AC515" s="92">
        <f t="shared" si="73"/>
        <v>1.2373070376239947</v>
      </c>
      <c r="AD515" s="92"/>
      <c r="AE515" s="95">
        <f t="shared" si="74"/>
        <v>45385</v>
      </c>
      <c r="AF515" s="93">
        <f>(_xll.SNL.Clients.Office.Excel.Functions.SPG(AF$2, "IQ_Common_div_declared", "FQ0", $A515)*4)/B515</f>
        <v>9.375E-2</v>
      </c>
      <c r="AG515" s="93">
        <f>(_xll.SNL.Clients.Office.Excel.Functions.SPG(AG$2, "IQ_Common_div_declared", "FQ0", $A515)*4)/C515</f>
        <v>0.10009749756256094</v>
      </c>
      <c r="AH515" s="93">
        <f>(_xll.SNL.Clients.Office.Excel.Functions.SPG(AH$2, "IQ_Common_div_declared", "FQ0", $A515)*4)/D515</f>
        <v>8.9102950030102351E-2</v>
      </c>
      <c r="AI515" s="93">
        <f>(_xll.SNL.Clients.Office.Excel.Functions.SPG(AI$2, "IQ_Common_div_declared", "FQ0", $A515)*4)/E515</f>
        <v>9.1503267973856203E-2</v>
      </c>
      <c r="AJ515" s="93">
        <f>(_xll.SNL.Clients.Office.Excel.Functions.SPG(AJ$2, "IQ_Common_div_declared", "FQ0", $A515)*4)/F515</f>
        <v>0.13465346534653466</v>
      </c>
      <c r="AK515" s="93">
        <f>(_xll.SNL.Clients.Office.Excel.Functions.SPG(AK$2, "IQ_Common_div_declared", "FQ0", $A515)*4)/G515</f>
        <v>0.10246679316888047</v>
      </c>
    </row>
    <row r="516" spans="1:37" x14ac:dyDescent="0.25">
      <c r="A516" s="66">
        <f t="shared" si="75"/>
        <v>45384</v>
      </c>
      <c r="B516" s="71">
        <v>20.53</v>
      </c>
      <c r="C516" s="71">
        <v>30.6</v>
      </c>
      <c r="D516" s="71">
        <v>16.61</v>
      </c>
      <c r="E516" s="71">
        <v>15.37</v>
      </c>
      <c r="F516" s="71">
        <v>10.1</v>
      </c>
      <c r="G516" s="71">
        <v>21.01</v>
      </c>
      <c r="H516" s="71"/>
      <c r="I516" s="71">
        <v>16.309999999999999</v>
      </c>
      <c r="J516" s="72">
        <v>4.7E-2</v>
      </c>
      <c r="K516" s="72">
        <v>4.5100000000000001E-2</v>
      </c>
      <c r="L516" s="72">
        <v>4.1310337582523227E-2</v>
      </c>
      <c r="M516" s="72">
        <v>4.7E-2</v>
      </c>
      <c r="N516" s="70">
        <f>_xll.SNL.Clients.Office.Excel.Functions.SPG(N$2, "SP_RATE_VALUE", $A516)/100</f>
        <v>4.5100000000000001E-2</v>
      </c>
      <c r="O516" s="72"/>
      <c r="P516" s="67">
        <f>_xll.SNL.Clients.Office.Excel.Functions.SPG(P$2, "IQ_BVPS", "FQ0", $A516)</f>
        <v>19.245999999999999</v>
      </c>
      <c r="Q516" s="67">
        <f>_xll.SNL.Clients.Office.Excel.Functions.SPG(Q$2, "IQ_BVPS", "FQ0", $A516)</f>
        <v>26.655000000000001</v>
      </c>
      <c r="R516" s="67">
        <f>_xll.SNL.Clients.Office.Excel.Functions.SPG(R$2, "IQ_BVPS", "FQ0", $A516)</f>
        <v>15.03</v>
      </c>
      <c r="S516" s="67">
        <f>_xll.SNL.Clients.Office.Excel.Functions.SPG(S$2, "IQ_BVPS", "FQ0", $A516)</f>
        <v>15.45</v>
      </c>
      <c r="T516" s="67">
        <f>_xll.SNL.Clients.Office.Excel.Functions.SPG(T$2, "IQ_BVPS", "FQ0", $A516)</f>
        <v>11.903</v>
      </c>
      <c r="U516" s="67">
        <f>_xll.SNL.Clients.Office.Excel.Functions.SPG(U$2, "IQ_BVPS", "FQ0", $A516)</f>
        <v>17.036999999999999</v>
      </c>
      <c r="V516" s="67"/>
      <c r="W516" s="66">
        <f t="shared" ref="W516:W579" si="76">A516</f>
        <v>45384</v>
      </c>
      <c r="X516" s="92">
        <f t="shared" ref="X516:X579" si="77">B516/P516</f>
        <v>1.0667151615920192</v>
      </c>
      <c r="Y516" s="92">
        <f t="shared" ref="Y516:Y579" si="78">C516/Q516</f>
        <v>1.1480022509848058</v>
      </c>
      <c r="Z516" s="92">
        <f t="shared" ref="Z516:Z579" si="79">D516/R516</f>
        <v>1.1051230871590154</v>
      </c>
      <c r="AA516" s="92">
        <f t="shared" ref="AA516:AA579" si="80">E516/S516</f>
        <v>0.99482200647249186</v>
      </c>
      <c r="AB516" s="92">
        <f t="shared" ref="AB516:AB579" si="81">F516/T516</f>
        <v>0.84852558178610427</v>
      </c>
      <c r="AC516" s="92">
        <f t="shared" ref="AC516:AC579" si="82">G516/U516</f>
        <v>1.2331983330398546</v>
      </c>
      <c r="AD516" s="92"/>
      <c r="AE516" s="95">
        <f t="shared" ref="AE516:AE579" si="83">A516</f>
        <v>45384</v>
      </c>
      <c r="AF516" s="93">
        <f>(_xll.SNL.Clients.Office.Excel.Functions.SPG(AF$2, "IQ_Common_div_declared", "FQ0", $A516)*4)/B516</f>
        <v>9.3521675596687767E-2</v>
      </c>
      <c r="AG516" s="93">
        <f>(_xll.SNL.Clients.Office.Excel.Functions.SPG(AG$2, "IQ_Common_div_declared", "FQ0", $A516)*4)/C516</f>
        <v>0.10065359477124183</v>
      </c>
      <c r="AH516" s="93">
        <f>(_xll.SNL.Clients.Office.Excel.Functions.SPG(AH$2, "IQ_Common_div_declared", "FQ0", $A516)*4)/D516</f>
        <v>8.9102950030102351E-2</v>
      </c>
      <c r="AI516" s="93">
        <f>(_xll.SNL.Clients.Office.Excel.Functions.SPG(AI$2, "IQ_Common_div_declared", "FQ0", $A516)*4)/E516</f>
        <v>9.1086532205595316E-2</v>
      </c>
      <c r="AJ516" s="93">
        <f>(_xll.SNL.Clients.Office.Excel.Functions.SPG(AJ$2, "IQ_Common_div_declared", "FQ0", $A516)*4)/F516</f>
        <v>0.13465346534653466</v>
      </c>
      <c r="AK516" s="93">
        <f>(_xll.SNL.Clients.Office.Excel.Functions.SPG(AK$2, "IQ_Common_div_declared", "FQ0", $A516)*4)/G516</f>
        <v>0.10280818657782008</v>
      </c>
    </row>
    <row r="517" spans="1:37" x14ac:dyDescent="0.25">
      <c r="A517" s="66">
        <f t="shared" ref="A517:A580" si="84">WORKDAY(A516, -1)</f>
        <v>45383</v>
      </c>
      <c r="B517" s="71">
        <v>20.39</v>
      </c>
      <c r="C517" s="71">
        <v>30.79</v>
      </c>
      <c r="D517" s="71">
        <v>16.54</v>
      </c>
      <c r="E517" s="71">
        <v>15.28</v>
      </c>
      <c r="F517" s="71">
        <v>10.18</v>
      </c>
      <c r="G517" s="71">
        <v>21.16</v>
      </c>
      <c r="H517" s="71"/>
      <c r="I517" s="71">
        <v>16.260000000000002</v>
      </c>
      <c r="J517" s="72">
        <v>4.7199999999999999E-2</v>
      </c>
      <c r="K517" s="72">
        <v>4.5100000000000001E-2</v>
      </c>
      <c r="L517" s="72">
        <v>4.0912625244859724E-2</v>
      </c>
      <c r="M517" s="72">
        <v>4.7199999999999999E-2</v>
      </c>
      <c r="N517" s="70">
        <f>_xll.SNL.Clients.Office.Excel.Functions.SPG(N$2, "SP_RATE_VALUE", $A517)/100</f>
        <v>4.5100000000000001E-2</v>
      </c>
      <c r="O517" s="72"/>
      <c r="P517" s="67">
        <f>_xll.SNL.Clients.Office.Excel.Functions.SPG(P$2, "IQ_BVPS", "FQ0", $A517)</f>
        <v>19.245999999999999</v>
      </c>
      <c r="Q517" s="67">
        <f>_xll.SNL.Clients.Office.Excel.Functions.SPG(Q$2, "IQ_BVPS", "FQ0", $A517)</f>
        <v>26.655000000000001</v>
      </c>
      <c r="R517" s="67">
        <f>_xll.SNL.Clients.Office.Excel.Functions.SPG(R$2, "IQ_BVPS", "FQ0", $A517)</f>
        <v>15.03</v>
      </c>
      <c r="S517" s="67">
        <f>_xll.SNL.Clients.Office.Excel.Functions.SPG(S$2, "IQ_BVPS", "FQ0", $A517)</f>
        <v>15.45</v>
      </c>
      <c r="T517" s="67">
        <f>_xll.SNL.Clients.Office.Excel.Functions.SPG(T$2, "IQ_BVPS", "FQ0", $A517)</f>
        <v>11.903</v>
      </c>
      <c r="U517" s="67">
        <f>_xll.SNL.Clients.Office.Excel.Functions.SPG(U$2, "IQ_BVPS", "FQ0", $A517)</f>
        <v>17.036999999999999</v>
      </c>
      <c r="V517" s="67"/>
      <c r="W517" s="66">
        <f t="shared" si="76"/>
        <v>45383</v>
      </c>
      <c r="X517" s="92">
        <f t="shared" si="77"/>
        <v>1.059440922789151</v>
      </c>
      <c r="Y517" s="92">
        <f t="shared" si="78"/>
        <v>1.1551303695366721</v>
      </c>
      <c r="Z517" s="92">
        <f t="shared" si="79"/>
        <v>1.1004657351962741</v>
      </c>
      <c r="AA517" s="92">
        <f t="shared" si="80"/>
        <v>0.98899676375404533</v>
      </c>
      <c r="AB517" s="92">
        <f t="shared" si="81"/>
        <v>0.85524657649332092</v>
      </c>
      <c r="AC517" s="92">
        <f t="shared" si="82"/>
        <v>1.2420027000058698</v>
      </c>
      <c r="AD517" s="92"/>
      <c r="AE517" s="95">
        <f t="shared" si="83"/>
        <v>45383</v>
      </c>
      <c r="AF517" s="93">
        <f>(_xll.SNL.Clients.Office.Excel.Functions.SPG(AF$2, "IQ_Common_div_declared", "FQ0", $A517)*4)/B517</f>
        <v>9.4163805787150556E-2</v>
      </c>
      <c r="AG517" s="93">
        <f>(_xll.SNL.Clients.Office.Excel.Functions.SPG(AG$2, "IQ_Common_div_declared", "FQ0", $A517)*4)/C517</f>
        <v>0.10003247807729783</v>
      </c>
      <c r="AH517" s="93">
        <f>(_xll.SNL.Clients.Office.Excel.Functions.SPG(AH$2, "IQ_Common_div_declared", "FQ0", $A517)*4)/D517</f>
        <v>8.9480048367593712E-2</v>
      </c>
      <c r="AI517" s="93">
        <f>(_xll.SNL.Clients.Office.Excel.Functions.SPG(AI$2, "IQ_Common_div_declared", "FQ0", $A517)*4)/E517</f>
        <v>9.1623036649214659E-2</v>
      </c>
      <c r="AJ517" s="93">
        <f>(_xll.SNL.Clients.Office.Excel.Functions.SPG(AJ$2, "IQ_Common_div_declared", "FQ0", $A517)*4)/F517</f>
        <v>0.13359528487229863</v>
      </c>
      <c r="AK517" s="93">
        <f>(_xll.SNL.Clients.Office.Excel.Functions.SPG(AK$2, "IQ_Common_div_declared", "FQ0", $A517)*4)/G517</f>
        <v>0.10207939508506617</v>
      </c>
    </row>
    <row r="518" spans="1:37" x14ac:dyDescent="0.25">
      <c r="A518" s="66">
        <f t="shared" si="84"/>
        <v>45380</v>
      </c>
      <c r="B518" s="71">
        <v>20.82</v>
      </c>
      <c r="C518" s="71">
        <v>31.15</v>
      </c>
      <c r="D518" s="71">
        <v>16.63</v>
      </c>
      <c r="E518" s="71">
        <v>15.38</v>
      </c>
      <c r="F518" s="71">
        <v>10.43</v>
      </c>
      <c r="G518" s="71">
        <v>21.43</v>
      </c>
      <c r="H518" s="71"/>
      <c r="I518" s="71">
        <v>16.899999999999999</v>
      </c>
      <c r="J518" s="72">
        <v>4.5899999999999996E-2</v>
      </c>
      <c r="K518" s="72">
        <v>4.4000000000000004E-2</v>
      </c>
      <c r="L518" s="72">
        <v>4.0210348448237676E-2</v>
      </c>
      <c r="M518" s="72">
        <v>4.5899999999999996E-2</v>
      </c>
      <c r="N518" s="70">
        <f>_xll.SNL.Clients.Office.Excel.Functions.SPG(N$2, "SP_RATE_VALUE", $A518)/100</f>
        <v>4.4000000000000004E-2</v>
      </c>
      <c r="O518" s="72"/>
      <c r="P518" s="67">
        <f>_xll.SNL.Clients.Office.Excel.Functions.SPG(P$2, "IQ_BVPS", "FQ0", $A518)</f>
        <v>19.245999999999999</v>
      </c>
      <c r="Q518" s="67">
        <f>_xll.SNL.Clients.Office.Excel.Functions.SPG(Q$2, "IQ_BVPS", "FQ0", $A518)</f>
        <v>26.655000000000001</v>
      </c>
      <c r="R518" s="67">
        <f>_xll.SNL.Clients.Office.Excel.Functions.SPG(R$2, "IQ_BVPS", "FQ0", $A518)</f>
        <v>15.03</v>
      </c>
      <c r="S518" s="67">
        <f>_xll.SNL.Clients.Office.Excel.Functions.SPG(S$2, "IQ_BVPS", "FQ0", $A518)</f>
        <v>15.45</v>
      </c>
      <c r="T518" s="67">
        <f>_xll.SNL.Clients.Office.Excel.Functions.SPG(T$2, "IQ_BVPS", "FQ0", $A518)</f>
        <v>11.903</v>
      </c>
      <c r="U518" s="67">
        <f>_xll.SNL.Clients.Office.Excel.Functions.SPG(U$2, "IQ_BVPS", "FQ0", $A518)</f>
        <v>17.036999999999999</v>
      </c>
      <c r="V518" s="67"/>
      <c r="W518" s="66">
        <f t="shared" si="76"/>
        <v>45380</v>
      </c>
      <c r="X518" s="92">
        <f t="shared" si="77"/>
        <v>1.0817832276836745</v>
      </c>
      <c r="Y518" s="92">
        <f t="shared" si="78"/>
        <v>1.1686362783717876</v>
      </c>
      <c r="Z518" s="92">
        <f t="shared" si="79"/>
        <v>1.1064537591483699</v>
      </c>
      <c r="AA518" s="92">
        <f t="shared" si="80"/>
        <v>0.99546925566343047</v>
      </c>
      <c r="AB518" s="92">
        <f t="shared" si="81"/>
        <v>0.87624968495337308</v>
      </c>
      <c r="AC518" s="92">
        <f t="shared" si="82"/>
        <v>1.2578505605446968</v>
      </c>
      <c r="AD518" s="92"/>
      <c r="AE518" s="95">
        <f t="shared" si="83"/>
        <v>45380</v>
      </c>
      <c r="AF518" s="93">
        <f>(_xll.SNL.Clients.Office.Excel.Functions.SPG(AF$2, "IQ_Common_div_declared", "FQ0", $A518)*4)/B518</f>
        <v>9.2219020172910657E-2</v>
      </c>
      <c r="AG518" s="93">
        <f>(_xll.SNL.Clients.Office.Excel.Functions.SPG(AG$2, "IQ_Common_div_declared", "FQ0", $A518)*4)/C518</f>
        <v>9.8876404494382023E-2</v>
      </c>
      <c r="AH518" s="93">
        <f>(_xll.SNL.Clients.Office.Excel.Functions.SPG(AH$2, "IQ_Common_div_declared", "FQ0", $A518)*4)/D518</f>
        <v>8.8995790739627184E-2</v>
      </c>
      <c r="AI518" s="93">
        <f>(_xll.SNL.Clients.Office.Excel.Functions.SPG(AI$2, "IQ_Common_div_declared", "FQ0", $A518)*4)/E518</f>
        <v>9.1027308192457732E-2</v>
      </c>
      <c r="AJ518" s="93">
        <f>(_xll.SNL.Clients.Office.Excel.Functions.SPG(AJ$2, "IQ_Common_div_declared", "FQ0", $A518)*4)/F518</f>
        <v>0.13039309683604988</v>
      </c>
      <c r="AK518" s="93">
        <f>(_xll.SNL.Clients.Office.Excel.Functions.SPG(AK$2, "IQ_Common_div_declared", "FQ0", $A518)*4)/G518</f>
        <v>0.10079328044797015</v>
      </c>
    </row>
    <row r="519" spans="1:37" x14ac:dyDescent="0.25">
      <c r="A519" s="66">
        <f t="shared" si="84"/>
        <v>45379</v>
      </c>
      <c r="B519" s="71">
        <v>20.82</v>
      </c>
      <c r="C519" s="71">
        <v>31.15</v>
      </c>
      <c r="D519" s="71">
        <v>16.63</v>
      </c>
      <c r="E519" s="71">
        <v>15.38</v>
      </c>
      <c r="F519" s="71">
        <v>10.43</v>
      </c>
      <c r="G519" s="71">
        <v>21.43</v>
      </c>
      <c r="H519" s="71"/>
      <c r="I519" s="71">
        <v>16.899999999999999</v>
      </c>
      <c r="J519" s="72">
        <v>4.5899999999999996E-2</v>
      </c>
      <c r="K519" s="72">
        <v>4.4000000000000004E-2</v>
      </c>
      <c r="L519" s="72">
        <v>4.0210348448237676E-2</v>
      </c>
      <c r="M519" s="72">
        <v>4.5899999999999996E-2</v>
      </c>
      <c r="N519" s="70">
        <f>_xll.SNL.Clients.Office.Excel.Functions.SPG(N$2, "SP_RATE_VALUE", $A519)/100</f>
        <v>4.4000000000000004E-2</v>
      </c>
      <c r="O519" s="72"/>
      <c r="P519" s="67">
        <f>_xll.SNL.Clients.Office.Excel.Functions.SPG(P$2, "IQ_BVPS", "FQ0", $A519)</f>
        <v>19.245999999999999</v>
      </c>
      <c r="Q519" s="67">
        <f>_xll.SNL.Clients.Office.Excel.Functions.SPG(Q$2, "IQ_BVPS", "FQ0", $A519)</f>
        <v>26.655000000000001</v>
      </c>
      <c r="R519" s="67">
        <f>_xll.SNL.Clients.Office.Excel.Functions.SPG(R$2, "IQ_BVPS", "FQ0", $A519)</f>
        <v>15.03</v>
      </c>
      <c r="S519" s="67">
        <f>_xll.SNL.Clients.Office.Excel.Functions.SPG(S$2, "IQ_BVPS", "FQ0", $A519)</f>
        <v>15.45</v>
      </c>
      <c r="T519" s="67">
        <f>_xll.SNL.Clients.Office.Excel.Functions.SPG(T$2, "IQ_BVPS", "FQ0", $A519)</f>
        <v>11.903</v>
      </c>
      <c r="U519" s="67">
        <f>_xll.SNL.Clients.Office.Excel.Functions.SPG(U$2, "IQ_BVPS", "FQ0", $A519)</f>
        <v>17.036999999999999</v>
      </c>
      <c r="V519" s="67"/>
      <c r="W519" s="66">
        <f t="shared" si="76"/>
        <v>45379</v>
      </c>
      <c r="X519" s="92">
        <f t="shared" si="77"/>
        <v>1.0817832276836745</v>
      </c>
      <c r="Y519" s="92">
        <f t="shared" si="78"/>
        <v>1.1686362783717876</v>
      </c>
      <c r="Z519" s="92">
        <f t="shared" si="79"/>
        <v>1.1064537591483699</v>
      </c>
      <c r="AA519" s="92">
        <f t="shared" si="80"/>
        <v>0.99546925566343047</v>
      </c>
      <c r="AB519" s="92">
        <f t="shared" si="81"/>
        <v>0.87624968495337308</v>
      </c>
      <c r="AC519" s="92">
        <f t="shared" si="82"/>
        <v>1.2578505605446968</v>
      </c>
      <c r="AD519" s="92"/>
      <c r="AE519" s="95">
        <f t="shared" si="83"/>
        <v>45379</v>
      </c>
      <c r="AF519" s="93">
        <f>(_xll.SNL.Clients.Office.Excel.Functions.SPG(AF$2, "IQ_Common_div_declared", "FQ0", $A519)*4)/B519</f>
        <v>9.2219020172910657E-2</v>
      </c>
      <c r="AG519" s="93">
        <f>(_xll.SNL.Clients.Office.Excel.Functions.SPG(AG$2, "IQ_Common_div_declared", "FQ0", $A519)*4)/C519</f>
        <v>9.8876404494382023E-2</v>
      </c>
      <c r="AH519" s="93">
        <f>(_xll.SNL.Clients.Office.Excel.Functions.SPG(AH$2, "IQ_Common_div_declared", "FQ0", $A519)*4)/D519</f>
        <v>8.8995790739627184E-2</v>
      </c>
      <c r="AI519" s="93">
        <f>(_xll.SNL.Clients.Office.Excel.Functions.SPG(AI$2, "IQ_Common_div_declared", "FQ0", $A519)*4)/E519</f>
        <v>9.1027308192457732E-2</v>
      </c>
      <c r="AJ519" s="93">
        <f>(_xll.SNL.Clients.Office.Excel.Functions.SPG(AJ$2, "IQ_Common_div_declared", "FQ0", $A519)*4)/F519</f>
        <v>0.13039309683604988</v>
      </c>
      <c r="AK519" s="93">
        <f>(_xll.SNL.Clients.Office.Excel.Functions.SPG(AK$2, "IQ_Common_div_declared", "FQ0", $A519)*4)/G519</f>
        <v>0.10079328044797015</v>
      </c>
    </row>
    <row r="520" spans="1:37" x14ac:dyDescent="0.25">
      <c r="A520" s="66">
        <f t="shared" si="84"/>
        <v>45378</v>
      </c>
      <c r="B520" s="71">
        <v>20.48</v>
      </c>
      <c r="C520" s="71">
        <v>30.81</v>
      </c>
      <c r="D520" s="71">
        <v>16.350000000000001</v>
      </c>
      <c r="E520" s="71">
        <v>15.27</v>
      </c>
      <c r="F520" s="71">
        <v>10.38</v>
      </c>
      <c r="G520" s="71">
        <v>21.24</v>
      </c>
      <c r="H520" s="71"/>
      <c r="I520" s="71">
        <v>16.77</v>
      </c>
      <c r="J520" s="72">
        <v>4.5400000000000003E-2</v>
      </c>
      <c r="K520" s="72">
        <v>4.36E-2</v>
      </c>
      <c r="L520" s="72">
        <v>4.0009292539959995E-2</v>
      </c>
      <c r="M520" s="72">
        <v>4.5400000000000003E-2</v>
      </c>
      <c r="N520" s="70">
        <f>_xll.SNL.Clients.Office.Excel.Functions.SPG(N$2, "SP_RATE_VALUE", $A520)/100</f>
        <v>4.36E-2</v>
      </c>
      <c r="O520" s="72"/>
      <c r="P520" s="67">
        <f>_xll.SNL.Clients.Office.Excel.Functions.SPG(P$2, "IQ_BVPS", "FQ0", $A520)</f>
        <v>19.245999999999999</v>
      </c>
      <c r="Q520" s="67">
        <f>_xll.SNL.Clients.Office.Excel.Functions.SPG(Q$2, "IQ_BVPS", "FQ0", $A520)</f>
        <v>26.655000000000001</v>
      </c>
      <c r="R520" s="67">
        <f>_xll.SNL.Clients.Office.Excel.Functions.SPG(R$2, "IQ_BVPS", "FQ0", $A520)</f>
        <v>15.03</v>
      </c>
      <c r="S520" s="67">
        <f>_xll.SNL.Clients.Office.Excel.Functions.SPG(S$2, "IQ_BVPS", "FQ0", $A520)</f>
        <v>15.45</v>
      </c>
      <c r="T520" s="67">
        <f>_xll.SNL.Clients.Office.Excel.Functions.SPG(T$2, "IQ_BVPS", "FQ0", $A520)</f>
        <v>11.903</v>
      </c>
      <c r="U520" s="67">
        <f>_xll.SNL.Clients.Office.Excel.Functions.SPG(U$2, "IQ_BVPS", "FQ0", $A520)</f>
        <v>17.036999999999999</v>
      </c>
      <c r="V520" s="67"/>
      <c r="W520" s="66">
        <f t="shared" si="76"/>
        <v>45378</v>
      </c>
      <c r="X520" s="92">
        <f t="shared" si="77"/>
        <v>1.0641172191624235</v>
      </c>
      <c r="Y520" s="92">
        <f t="shared" si="78"/>
        <v>1.1558806978052898</v>
      </c>
      <c r="Z520" s="92">
        <f t="shared" si="79"/>
        <v>1.0878243512974053</v>
      </c>
      <c r="AA520" s="92">
        <f t="shared" si="80"/>
        <v>0.98834951456310682</v>
      </c>
      <c r="AB520" s="92">
        <f t="shared" si="81"/>
        <v>0.87204906326136267</v>
      </c>
      <c r="AC520" s="92">
        <f t="shared" si="82"/>
        <v>1.2466983623877443</v>
      </c>
      <c r="AD520" s="92"/>
      <c r="AE520" s="95">
        <f t="shared" si="83"/>
        <v>45378</v>
      </c>
      <c r="AF520" s="93">
        <f>(_xll.SNL.Clients.Office.Excel.Functions.SPG(AF$2, "IQ_Common_div_declared", "FQ0", $A520)*4)/B520</f>
        <v>9.375E-2</v>
      </c>
      <c r="AG520" s="93">
        <f>(_xll.SNL.Clients.Office.Excel.Functions.SPG(AG$2, "IQ_Common_div_declared", "FQ0", $A520)*4)/C520</f>
        <v>9.9967543005517689E-2</v>
      </c>
      <c r="AH520" s="93">
        <f>(_xll.SNL.Clients.Office.Excel.Functions.SPG(AH$2, "IQ_Common_div_declared", "FQ0", $A520)*4)/D520</f>
        <v>9.0519877675840965E-2</v>
      </c>
      <c r="AI520" s="93">
        <f>(_xll.SNL.Clients.Office.Excel.Functions.SPG(AI$2, "IQ_Common_div_declared", "FQ0", $A520)*4)/E520</f>
        <v>9.1683038637851988E-2</v>
      </c>
      <c r="AJ520" s="93">
        <f>(_xll.SNL.Clients.Office.Excel.Functions.SPG(AJ$2, "IQ_Common_div_declared", "FQ0", $A520)*4)/F520</f>
        <v>0.13102119460500963</v>
      </c>
      <c r="AK520" s="93">
        <f>(_xll.SNL.Clients.Office.Excel.Functions.SPG(AK$2, "IQ_Common_div_declared", "FQ0", $A520)*4)/G520</f>
        <v>0.10169491525423731</v>
      </c>
    </row>
    <row r="521" spans="1:37" x14ac:dyDescent="0.25">
      <c r="A521" s="66">
        <f t="shared" si="84"/>
        <v>45377</v>
      </c>
      <c r="B521" s="71">
        <v>20.239999999999998</v>
      </c>
      <c r="C521" s="71">
        <v>31.42</v>
      </c>
      <c r="D521" s="71">
        <v>16.28</v>
      </c>
      <c r="E521" s="71">
        <v>15.53</v>
      </c>
      <c r="F521" s="71">
        <v>10.25</v>
      </c>
      <c r="G521" s="71">
        <v>21.01</v>
      </c>
      <c r="H521" s="71"/>
      <c r="I521" s="71">
        <v>16.64</v>
      </c>
      <c r="J521" s="72">
        <v>4.5599999999999995E-2</v>
      </c>
      <c r="K521" s="72">
        <v>4.3799999999999999E-2</v>
      </c>
      <c r="L521" s="72">
        <v>4.020929076352453E-2</v>
      </c>
      <c r="M521" s="72">
        <v>4.5599999999999995E-2</v>
      </c>
      <c r="N521" s="70">
        <f>_xll.SNL.Clients.Office.Excel.Functions.SPG(N$2, "SP_RATE_VALUE", $A521)/100</f>
        <v>4.3799999999999999E-2</v>
      </c>
      <c r="O521" s="72"/>
      <c r="P521" s="67">
        <f>_xll.SNL.Clients.Office.Excel.Functions.SPG(P$2, "IQ_BVPS", "FQ0", $A521)</f>
        <v>19.245999999999999</v>
      </c>
      <c r="Q521" s="67">
        <f>_xll.SNL.Clients.Office.Excel.Functions.SPG(Q$2, "IQ_BVPS", "FQ0", $A521)</f>
        <v>26.655000000000001</v>
      </c>
      <c r="R521" s="67">
        <f>_xll.SNL.Clients.Office.Excel.Functions.SPG(R$2, "IQ_BVPS", "FQ0", $A521)</f>
        <v>15.03</v>
      </c>
      <c r="S521" s="67">
        <f>_xll.SNL.Clients.Office.Excel.Functions.SPG(S$2, "IQ_BVPS", "FQ0", $A521)</f>
        <v>15.45</v>
      </c>
      <c r="T521" s="67">
        <f>_xll.SNL.Clients.Office.Excel.Functions.SPG(T$2, "IQ_BVPS", "FQ0", $A521)</f>
        <v>11.903</v>
      </c>
      <c r="U521" s="67">
        <f>_xll.SNL.Clients.Office.Excel.Functions.SPG(U$2, "IQ_BVPS", "FQ0", $A521)</f>
        <v>17.036999999999999</v>
      </c>
      <c r="V521" s="67"/>
      <c r="W521" s="66">
        <f t="shared" si="76"/>
        <v>45377</v>
      </c>
      <c r="X521" s="92">
        <f t="shared" si="77"/>
        <v>1.0516470955003636</v>
      </c>
      <c r="Y521" s="92">
        <f t="shared" si="78"/>
        <v>1.1787657099981241</v>
      </c>
      <c r="Z521" s="92">
        <f t="shared" si="79"/>
        <v>1.0831669993346642</v>
      </c>
      <c r="AA521" s="92">
        <f t="shared" si="80"/>
        <v>1.005177993527508</v>
      </c>
      <c r="AB521" s="92">
        <f t="shared" si="81"/>
        <v>0.8611274468621356</v>
      </c>
      <c r="AC521" s="92">
        <f t="shared" si="82"/>
        <v>1.2331983330398546</v>
      </c>
      <c r="AD521" s="92"/>
      <c r="AE521" s="95">
        <f t="shared" si="83"/>
        <v>45377</v>
      </c>
      <c r="AF521" s="93">
        <f>(_xll.SNL.Clients.Office.Excel.Functions.SPG(AF$2, "IQ_Common_div_declared", "FQ0", $A521)*4)/B521</f>
        <v>9.4861660079051391E-2</v>
      </c>
      <c r="AG521" s="93">
        <f>(_xll.SNL.Clients.Office.Excel.Functions.SPG(AG$2, "IQ_Common_div_declared", "FQ0", $A521)*4)/C521</f>
        <v>9.8026734563971984E-2</v>
      </c>
      <c r="AH521" s="93">
        <f>(_xll.SNL.Clients.Office.Excel.Functions.SPG(AH$2, "IQ_Common_div_declared", "FQ0", $A521)*4)/D521</f>
        <v>9.0909090909090898E-2</v>
      </c>
      <c r="AI521" s="93">
        <f>(_xll.SNL.Clients.Office.Excel.Functions.SPG(AI$2, "IQ_Common_div_declared", "FQ0", $A521)*4)/E521</f>
        <v>9.0148100450740495E-2</v>
      </c>
      <c r="AJ521" s="93">
        <f>(_xll.SNL.Clients.Office.Excel.Functions.SPG(AJ$2, "IQ_Common_div_declared", "FQ0", $A521)*4)/F521</f>
        <v>0.1326829268292683</v>
      </c>
      <c r="AK521" s="93">
        <f>(_xll.SNL.Clients.Office.Excel.Functions.SPG(AK$2, "IQ_Common_div_declared", "FQ0", $A521)*4)/G521</f>
        <v>0.10280818657782008</v>
      </c>
    </row>
    <row r="522" spans="1:37" x14ac:dyDescent="0.25">
      <c r="A522" s="66">
        <f t="shared" si="84"/>
        <v>45376</v>
      </c>
      <c r="B522" s="71">
        <v>20.12</v>
      </c>
      <c r="C522" s="71">
        <v>31.35</v>
      </c>
      <c r="D522" s="71">
        <v>16.2</v>
      </c>
      <c r="E522" s="71">
        <v>15.41</v>
      </c>
      <c r="F522" s="71">
        <v>10.130000000000001</v>
      </c>
      <c r="G522" s="71">
        <v>20.88</v>
      </c>
      <c r="H522" s="71"/>
      <c r="I522" s="71">
        <v>16.54</v>
      </c>
      <c r="J522" s="72">
        <v>4.5400000000000003E-2</v>
      </c>
      <c r="K522" s="72">
        <v>4.3899999999999995E-2</v>
      </c>
      <c r="L522" s="72">
        <v>4.0906453770394924E-2</v>
      </c>
      <c r="M522" s="72">
        <v>4.5400000000000003E-2</v>
      </c>
      <c r="N522" s="70">
        <f>_xll.SNL.Clients.Office.Excel.Functions.SPG(N$2, "SP_RATE_VALUE", $A522)/100</f>
        <v>4.3899999999999995E-2</v>
      </c>
      <c r="O522" s="72"/>
      <c r="P522" s="67">
        <f>_xll.SNL.Clients.Office.Excel.Functions.SPG(P$2, "IQ_BVPS", "FQ0", $A522)</f>
        <v>19.245999999999999</v>
      </c>
      <c r="Q522" s="67">
        <f>_xll.SNL.Clients.Office.Excel.Functions.SPG(Q$2, "IQ_BVPS", "FQ0", $A522)</f>
        <v>26.655000000000001</v>
      </c>
      <c r="R522" s="67">
        <f>_xll.SNL.Clients.Office.Excel.Functions.SPG(R$2, "IQ_BVPS", "FQ0", $A522)</f>
        <v>15.03</v>
      </c>
      <c r="S522" s="67">
        <f>_xll.SNL.Clients.Office.Excel.Functions.SPG(S$2, "IQ_BVPS", "FQ0", $A522)</f>
        <v>15.45</v>
      </c>
      <c r="T522" s="67">
        <f>_xll.SNL.Clients.Office.Excel.Functions.SPG(T$2, "IQ_BVPS", "FQ0", $A522)</f>
        <v>11.903</v>
      </c>
      <c r="U522" s="67">
        <f>_xll.SNL.Clients.Office.Excel.Functions.SPG(U$2, "IQ_BVPS", "FQ0", $A522)</f>
        <v>17.036999999999999</v>
      </c>
      <c r="V522" s="67"/>
      <c r="W522" s="66">
        <f t="shared" si="76"/>
        <v>45376</v>
      </c>
      <c r="X522" s="92">
        <f t="shared" si="77"/>
        <v>1.045412033669334</v>
      </c>
      <c r="Y522" s="92">
        <f t="shared" si="78"/>
        <v>1.1761395610579628</v>
      </c>
      <c r="Z522" s="92">
        <f t="shared" si="79"/>
        <v>1.0778443113772456</v>
      </c>
      <c r="AA522" s="92">
        <f t="shared" si="80"/>
        <v>0.99741100323624599</v>
      </c>
      <c r="AB522" s="92">
        <f t="shared" si="81"/>
        <v>0.85104595480131062</v>
      </c>
      <c r="AC522" s="92">
        <f t="shared" si="82"/>
        <v>1.2255678816693081</v>
      </c>
      <c r="AD522" s="92"/>
      <c r="AE522" s="95">
        <f t="shared" si="83"/>
        <v>45376</v>
      </c>
      <c r="AF522" s="93">
        <f>(_xll.SNL.Clients.Office.Excel.Functions.SPG(AF$2, "IQ_Common_div_declared", "FQ0", $A522)*4)/B522</f>
        <v>9.5427435387673953E-2</v>
      </c>
      <c r="AG522" s="93">
        <f>(_xll.SNL.Clients.Office.Excel.Functions.SPG(AG$2, "IQ_Common_div_declared", "FQ0", $A522)*4)/C522</f>
        <v>9.8245614035087719E-2</v>
      </c>
      <c r="AH522" s="93">
        <f>(_xll.SNL.Clients.Office.Excel.Functions.SPG(AH$2, "IQ_Common_div_declared", "FQ0", $A522)*4)/D522</f>
        <v>9.1358024691358022E-2</v>
      </c>
      <c r="AI522" s="93">
        <f>(_xll.SNL.Clients.Office.Excel.Functions.SPG(AI$2, "IQ_Common_div_declared", "FQ0", $A522)*4)/E522</f>
        <v>9.0850097339389993E-2</v>
      </c>
      <c r="AJ522" s="93">
        <f>(_xll.SNL.Clients.Office.Excel.Functions.SPG(AJ$2, "IQ_Common_div_declared", "FQ0", $A522)*4)/F522</f>
        <v>0.13425468904244817</v>
      </c>
      <c r="AK522" s="93">
        <f>(_xll.SNL.Clients.Office.Excel.Functions.SPG(AK$2, "IQ_Common_div_declared", "FQ0", $A522)*4)/G522</f>
        <v>0.10344827586206898</v>
      </c>
    </row>
    <row r="523" spans="1:37" x14ac:dyDescent="0.25">
      <c r="A523" s="66">
        <f t="shared" si="84"/>
        <v>45373</v>
      </c>
      <c r="B523" s="71">
        <v>19.989999999999998</v>
      </c>
      <c r="C523" s="71">
        <v>30.93</v>
      </c>
      <c r="D523" s="71">
        <v>15.91</v>
      </c>
      <c r="E523" s="71">
        <v>15.4</v>
      </c>
      <c r="F523" s="71">
        <v>9.9</v>
      </c>
      <c r="G523" s="71">
        <v>20.82</v>
      </c>
      <c r="H523" s="71"/>
      <c r="I523" s="71">
        <v>16.46</v>
      </c>
      <c r="J523" s="72">
        <v>4.5899999999999996E-2</v>
      </c>
      <c r="K523" s="72">
        <v>4.36E-2</v>
      </c>
      <c r="L523" s="72">
        <v>3.9015162412235238E-2</v>
      </c>
      <c r="M523" s="72">
        <v>4.5899999999999996E-2</v>
      </c>
      <c r="N523" s="70">
        <f>_xll.SNL.Clients.Office.Excel.Functions.SPG(N$2, "SP_RATE_VALUE", $A523)/100</f>
        <v>4.36E-2</v>
      </c>
      <c r="O523" s="72"/>
      <c r="P523" s="67">
        <f>_xll.SNL.Clients.Office.Excel.Functions.SPG(P$2, "IQ_BVPS", "FQ0", $A523)</f>
        <v>19.245999999999999</v>
      </c>
      <c r="Q523" s="67">
        <f>_xll.SNL.Clients.Office.Excel.Functions.SPG(Q$2, "IQ_BVPS", "FQ0", $A523)</f>
        <v>26.655000000000001</v>
      </c>
      <c r="R523" s="67">
        <f>_xll.SNL.Clients.Office.Excel.Functions.SPG(R$2, "IQ_BVPS", "FQ0", $A523)</f>
        <v>15.03</v>
      </c>
      <c r="S523" s="67">
        <f>_xll.SNL.Clients.Office.Excel.Functions.SPG(S$2, "IQ_BVPS", "FQ0", $A523)</f>
        <v>15.45</v>
      </c>
      <c r="T523" s="67">
        <f>_xll.SNL.Clients.Office.Excel.Functions.SPG(T$2, "IQ_BVPS", "FQ0", $A523)</f>
        <v>11.903</v>
      </c>
      <c r="U523" s="67">
        <f>_xll.SNL.Clients.Office.Excel.Functions.SPG(U$2, "IQ_BVPS", "FQ0", $A523)</f>
        <v>17.036999999999999</v>
      </c>
      <c r="V523" s="67"/>
      <c r="W523" s="66">
        <f t="shared" si="76"/>
        <v>45373</v>
      </c>
      <c r="X523" s="92">
        <f t="shared" si="77"/>
        <v>1.0386573833523849</v>
      </c>
      <c r="Y523" s="92">
        <f t="shared" si="78"/>
        <v>1.1603826674169948</v>
      </c>
      <c r="Z523" s="92">
        <f t="shared" si="79"/>
        <v>1.0585495675316035</v>
      </c>
      <c r="AA523" s="92">
        <f t="shared" si="80"/>
        <v>0.99676375404530748</v>
      </c>
      <c r="AB523" s="92">
        <f t="shared" si="81"/>
        <v>0.83172309501806263</v>
      </c>
      <c r="AC523" s="92">
        <f t="shared" si="82"/>
        <v>1.2220461348829019</v>
      </c>
      <c r="AD523" s="92"/>
      <c r="AE523" s="95">
        <f t="shared" si="83"/>
        <v>45373</v>
      </c>
      <c r="AF523" s="93">
        <f>(_xll.SNL.Clients.Office.Excel.Functions.SPG(AF$2, "IQ_Common_div_declared", "FQ0", $A523)*4)/B523</f>
        <v>9.6048024012006003E-2</v>
      </c>
      <c r="AG523" s="93">
        <f>(_xll.SNL.Clients.Office.Excel.Functions.SPG(AG$2, "IQ_Common_div_declared", "FQ0", $A523)*4)/C523</f>
        <v>9.9579696087940511E-2</v>
      </c>
      <c r="AH523" s="93">
        <f>(_xll.SNL.Clients.Office.Excel.Functions.SPG(AH$2, "IQ_Common_div_declared", "FQ0", $A523)*4)/D523</f>
        <v>9.3023255813953487E-2</v>
      </c>
      <c r="AI523" s="93">
        <f>(_xll.SNL.Clients.Office.Excel.Functions.SPG(AI$2, "IQ_Common_div_declared", "FQ0", $A523)*4)/E523</f>
        <v>9.0909090909090898E-2</v>
      </c>
      <c r="AJ523" s="93">
        <f>(_xll.SNL.Clients.Office.Excel.Functions.SPG(AJ$2, "IQ_Common_div_declared", "FQ0", $A523)*4)/F523</f>
        <v>0.13737373737373737</v>
      </c>
      <c r="AK523" s="93">
        <f>(_xll.SNL.Clients.Office.Excel.Functions.SPG(AK$2, "IQ_Common_div_declared", "FQ0", $A523)*4)/G523</f>
        <v>0.1037463976945245</v>
      </c>
    </row>
    <row r="524" spans="1:37" x14ac:dyDescent="0.25">
      <c r="A524" s="66">
        <f t="shared" si="84"/>
        <v>45372</v>
      </c>
      <c r="B524" s="71">
        <v>20.05</v>
      </c>
      <c r="C524" s="71">
        <v>30.92</v>
      </c>
      <c r="D524" s="71">
        <v>15.93</v>
      </c>
      <c r="E524" s="71">
        <v>15.41</v>
      </c>
      <c r="F524" s="71">
        <v>10.17</v>
      </c>
      <c r="G524" s="71">
        <v>20.92</v>
      </c>
      <c r="H524" s="71"/>
      <c r="I524" s="71">
        <v>16.5</v>
      </c>
      <c r="J524" s="72">
        <v>4.6199999999999998E-2</v>
      </c>
      <c r="K524" s="72">
        <v>4.4199999999999996E-2</v>
      </c>
      <c r="L524" s="72">
        <v>4.0211462773158457E-2</v>
      </c>
      <c r="M524" s="72">
        <v>4.6199999999999998E-2</v>
      </c>
      <c r="N524" s="70">
        <f>_xll.SNL.Clients.Office.Excel.Functions.SPG(N$2, "SP_RATE_VALUE", $A524)/100</f>
        <v>4.4199999999999996E-2</v>
      </c>
      <c r="O524" s="72"/>
      <c r="P524" s="67">
        <f>_xll.SNL.Clients.Office.Excel.Functions.SPG(P$2, "IQ_BVPS", "FQ0", $A524)</f>
        <v>19.245999999999999</v>
      </c>
      <c r="Q524" s="67">
        <f>_xll.SNL.Clients.Office.Excel.Functions.SPG(Q$2, "IQ_BVPS", "FQ0", $A524)</f>
        <v>26.655000000000001</v>
      </c>
      <c r="R524" s="67">
        <f>_xll.SNL.Clients.Office.Excel.Functions.SPG(R$2, "IQ_BVPS", "FQ0", $A524)</f>
        <v>15.03</v>
      </c>
      <c r="S524" s="67">
        <f>_xll.SNL.Clients.Office.Excel.Functions.SPG(S$2, "IQ_BVPS", "FQ0", $A524)</f>
        <v>15.45</v>
      </c>
      <c r="T524" s="67">
        <f>_xll.SNL.Clients.Office.Excel.Functions.SPG(T$2, "IQ_BVPS", "FQ0", $A524)</f>
        <v>11.903</v>
      </c>
      <c r="U524" s="67">
        <f>_xll.SNL.Clients.Office.Excel.Functions.SPG(U$2, "IQ_BVPS", "FQ0", $A524)</f>
        <v>17.036999999999999</v>
      </c>
      <c r="V524" s="67"/>
      <c r="W524" s="66">
        <f t="shared" si="76"/>
        <v>45372</v>
      </c>
      <c r="X524" s="92">
        <f t="shared" si="77"/>
        <v>1.0417749142679</v>
      </c>
      <c r="Y524" s="92">
        <f t="shared" si="78"/>
        <v>1.1600075032826862</v>
      </c>
      <c r="Z524" s="92">
        <f t="shared" si="79"/>
        <v>1.0598802395209581</v>
      </c>
      <c r="AA524" s="92">
        <f t="shared" si="80"/>
        <v>0.99741100323624599</v>
      </c>
      <c r="AB524" s="92">
        <f t="shared" si="81"/>
        <v>0.85440645215491884</v>
      </c>
      <c r="AC524" s="92">
        <f t="shared" si="82"/>
        <v>1.2279157128602456</v>
      </c>
      <c r="AD524" s="92"/>
      <c r="AE524" s="95">
        <f t="shared" si="83"/>
        <v>45372</v>
      </c>
      <c r="AF524" s="93">
        <f>(_xll.SNL.Clients.Office.Excel.Functions.SPG(AF$2, "IQ_Common_div_declared", "FQ0", $A524)*4)/B524</f>
        <v>9.5760598503740635E-2</v>
      </c>
      <c r="AG524" s="93">
        <f>(_xll.SNL.Clients.Office.Excel.Functions.SPG(AG$2, "IQ_Common_div_declared", "FQ0", $A524)*4)/C524</f>
        <v>9.9611901681759374E-2</v>
      </c>
      <c r="AH524" s="93">
        <f>(_xll.SNL.Clients.Office.Excel.Functions.SPG(AH$2, "IQ_Common_div_declared", "FQ0", $A524)*4)/D524</f>
        <v>9.2906465787821718E-2</v>
      </c>
      <c r="AI524" s="93">
        <f>(_xll.SNL.Clients.Office.Excel.Functions.SPG(AI$2, "IQ_Common_div_declared", "FQ0", $A524)*4)/E524</f>
        <v>9.0850097339389993E-2</v>
      </c>
      <c r="AJ524" s="93">
        <f>(_xll.SNL.Clients.Office.Excel.Functions.SPG(AJ$2, "IQ_Common_div_declared", "FQ0", $A524)*4)/F524</f>
        <v>0.1337266470009833</v>
      </c>
      <c r="AK524" s="93">
        <f>(_xll.SNL.Clients.Office.Excel.Functions.SPG(AK$2, "IQ_Common_div_declared", "FQ0", $A524)*4)/G524</f>
        <v>0.10325047801147227</v>
      </c>
    </row>
    <row r="525" spans="1:37" x14ac:dyDescent="0.25">
      <c r="A525" s="66">
        <f t="shared" si="84"/>
        <v>45371</v>
      </c>
      <c r="B525" s="71">
        <v>19.940000000000001</v>
      </c>
      <c r="C525" s="71">
        <v>30.65</v>
      </c>
      <c r="D525" s="71">
        <v>15.84</v>
      </c>
      <c r="E525" s="71">
        <v>15.33</v>
      </c>
      <c r="F525" s="71">
        <v>10.19</v>
      </c>
      <c r="G525" s="71">
        <v>20.8</v>
      </c>
      <c r="H525" s="71"/>
      <c r="I525" s="71">
        <v>16.43</v>
      </c>
      <c r="J525" s="72">
        <v>4.5899999999999996E-2</v>
      </c>
      <c r="K525" s="72">
        <v>4.41E-2</v>
      </c>
      <c r="L525" s="72">
        <v>4.0509288100144314E-2</v>
      </c>
      <c r="M525" s="72">
        <v>4.5899999999999996E-2</v>
      </c>
      <c r="N525" s="70">
        <f>_xll.SNL.Clients.Office.Excel.Functions.SPG(N$2, "SP_RATE_VALUE", $A525)/100</f>
        <v>4.41E-2</v>
      </c>
      <c r="O525" s="72"/>
      <c r="P525" s="67">
        <f>_xll.SNL.Clients.Office.Excel.Functions.SPG(P$2, "IQ_BVPS", "FQ0", $A525)</f>
        <v>19.245999999999999</v>
      </c>
      <c r="Q525" s="67">
        <f>_xll.SNL.Clients.Office.Excel.Functions.SPG(Q$2, "IQ_BVPS", "FQ0", $A525)</f>
        <v>26.655000000000001</v>
      </c>
      <c r="R525" s="67">
        <f>_xll.SNL.Clients.Office.Excel.Functions.SPG(R$2, "IQ_BVPS", "FQ0", $A525)</f>
        <v>15.03</v>
      </c>
      <c r="S525" s="67">
        <f>_xll.SNL.Clients.Office.Excel.Functions.SPG(S$2, "IQ_BVPS", "FQ0", $A525)</f>
        <v>15.45</v>
      </c>
      <c r="T525" s="67">
        <f>_xll.SNL.Clients.Office.Excel.Functions.SPG(T$2, "IQ_BVPS", "FQ0", $A525)</f>
        <v>11.903</v>
      </c>
      <c r="U525" s="67">
        <f>_xll.SNL.Clients.Office.Excel.Functions.SPG(U$2, "IQ_BVPS", "FQ0", $A525)</f>
        <v>17.036999999999999</v>
      </c>
      <c r="V525" s="67"/>
      <c r="W525" s="66">
        <f t="shared" si="76"/>
        <v>45371</v>
      </c>
      <c r="X525" s="92">
        <f t="shared" si="77"/>
        <v>1.0360594409227892</v>
      </c>
      <c r="Y525" s="92">
        <f t="shared" si="78"/>
        <v>1.1498780716563495</v>
      </c>
      <c r="Z525" s="92">
        <f t="shared" si="79"/>
        <v>1.0538922155688624</v>
      </c>
      <c r="AA525" s="92">
        <f t="shared" si="80"/>
        <v>0.99223300970873796</v>
      </c>
      <c r="AB525" s="92">
        <f t="shared" si="81"/>
        <v>0.856086700831723</v>
      </c>
      <c r="AC525" s="92">
        <f t="shared" si="82"/>
        <v>1.2208722192874333</v>
      </c>
      <c r="AD525" s="92"/>
      <c r="AE525" s="95">
        <f t="shared" si="83"/>
        <v>45371</v>
      </c>
      <c r="AF525" s="93">
        <f>(_xll.SNL.Clients.Office.Excel.Functions.SPG(AF$2, "IQ_Common_div_declared", "FQ0", $A525)*4)/B525</f>
        <v>9.6288866599799391E-2</v>
      </c>
      <c r="AG525" s="93">
        <f>(_xll.SNL.Clients.Office.Excel.Functions.SPG(AG$2, "IQ_Common_div_declared", "FQ0", $A525)*4)/C525</f>
        <v>0.10048939641109299</v>
      </c>
      <c r="AH525" s="93">
        <f>(_xll.SNL.Clients.Office.Excel.Functions.SPG(AH$2, "IQ_Common_div_declared", "FQ0", $A525)*4)/D525</f>
        <v>9.3434343434343439E-2</v>
      </c>
      <c r="AI525" s="93">
        <f>(_xll.SNL.Clients.Office.Excel.Functions.SPG(AI$2, "IQ_Common_div_declared", "FQ0", $A525)*4)/E525</f>
        <v>9.1324200913242004E-2</v>
      </c>
      <c r="AJ525" s="93">
        <f>(_xll.SNL.Clients.Office.Excel.Functions.SPG(AJ$2, "IQ_Common_div_declared", "FQ0", $A525)*4)/F525</f>
        <v>0.13346418056918549</v>
      </c>
      <c r="AK525" s="93">
        <f>(_xll.SNL.Clients.Office.Excel.Functions.SPG(AK$2, "IQ_Common_div_declared", "FQ0", $A525)*4)/G525</f>
        <v>0.10384615384615385</v>
      </c>
    </row>
    <row r="526" spans="1:37" x14ac:dyDescent="0.25">
      <c r="A526" s="66">
        <f t="shared" si="84"/>
        <v>45370</v>
      </c>
      <c r="B526" s="71">
        <v>19.95</v>
      </c>
      <c r="C526" s="71">
        <v>30.52</v>
      </c>
      <c r="D526" s="71">
        <v>15.81</v>
      </c>
      <c r="E526" s="71">
        <v>15.24</v>
      </c>
      <c r="F526" s="71">
        <v>10.1</v>
      </c>
      <c r="G526" s="71">
        <v>20.76</v>
      </c>
      <c r="H526" s="71"/>
      <c r="I526" s="71">
        <v>16.350000000000001</v>
      </c>
      <c r="J526" s="72">
        <v>4.6799999999999994E-2</v>
      </c>
      <c r="K526" s="72">
        <v>4.4699999999999997E-2</v>
      </c>
      <c r="L526" s="72">
        <v>4.0512630065951294E-2</v>
      </c>
      <c r="M526" s="72">
        <v>4.6799999999999994E-2</v>
      </c>
      <c r="N526" s="70">
        <f>_xll.SNL.Clients.Office.Excel.Functions.SPG(N$2, "SP_RATE_VALUE", $A526)/100</f>
        <v>4.4699999999999997E-2</v>
      </c>
      <c r="O526" s="72"/>
      <c r="P526" s="67">
        <f>_xll.SNL.Clients.Office.Excel.Functions.SPG(P$2, "IQ_BVPS", "FQ0", $A526)</f>
        <v>19.245999999999999</v>
      </c>
      <c r="Q526" s="67">
        <f>_xll.SNL.Clients.Office.Excel.Functions.SPG(Q$2, "IQ_BVPS", "FQ0", $A526)</f>
        <v>26.655000000000001</v>
      </c>
      <c r="R526" s="67">
        <f>_xll.SNL.Clients.Office.Excel.Functions.SPG(R$2, "IQ_BVPS", "FQ0", $A526)</f>
        <v>15.03</v>
      </c>
      <c r="S526" s="67">
        <f>_xll.SNL.Clients.Office.Excel.Functions.SPG(S$2, "IQ_BVPS", "FQ0", $A526)</f>
        <v>15.45</v>
      </c>
      <c r="T526" s="67">
        <f>_xll.SNL.Clients.Office.Excel.Functions.SPG(T$2, "IQ_BVPS", "FQ0", $A526)</f>
        <v>11.903</v>
      </c>
      <c r="U526" s="67">
        <f>_xll.SNL.Clients.Office.Excel.Functions.SPG(U$2, "IQ_BVPS", "FQ0", $A526)</f>
        <v>17.036999999999999</v>
      </c>
      <c r="V526" s="67"/>
      <c r="W526" s="66">
        <f t="shared" si="76"/>
        <v>45370</v>
      </c>
      <c r="X526" s="92">
        <f t="shared" si="77"/>
        <v>1.0365790294087083</v>
      </c>
      <c r="Y526" s="92">
        <f t="shared" si="78"/>
        <v>1.1450009379103356</v>
      </c>
      <c r="Z526" s="92">
        <f t="shared" si="79"/>
        <v>1.0518962075848304</v>
      </c>
      <c r="AA526" s="92">
        <f t="shared" si="80"/>
        <v>0.98640776699029131</v>
      </c>
      <c r="AB526" s="92">
        <f t="shared" si="81"/>
        <v>0.84852558178610427</v>
      </c>
      <c r="AC526" s="92">
        <f t="shared" si="82"/>
        <v>1.218524388096496</v>
      </c>
      <c r="AD526" s="92"/>
      <c r="AE526" s="95">
        <f t="shared" si="83"/>
        <v>45370</v>
      </c>
      <c r="AF526" s="93">
        <f>(_xll.SNL.Clients.Office.Excel.Functions.SPG(AF$2, "IQ_Common_div_declared", "FQ0", $A526)*4)/B526</f>
        <v>9.6240601503759404E-2</v>
      </c>
      <c r="AG526" s="93">
        <f>(_xll.SNL.Clients.Office.Excel.Functions.SPG(AG$2, "IQ_Common_div_declared", "FQ0", $A526)*4)/C526</f>
        <v>0.10091743119266056</v>
      </c>
      <c r="AH526" s="93">
        <f>(_xll.SNL.Clients.Office.Excel.Functions.SPG(AH$2, "IQ_Common_div_declared", "FQ0", $A526)*4)/D526</f>
        <v>9.3611638203668565E-2</v>
      </c>
      <c r="AI526" s="93">
        <f>(_xll.SNL.Clients.Office.Excel.Functions.SPG(AI$2, "IQ_Common_div_declared", "FQ0", $A526)*4)/E526</f>
        <v>9.1863517060367453E-2</v>
      </c>
      <c r="AJ526" s="93">
        <f>(_xll.SNL.Clients.Office.Excel.Functions.SPG(AJ$2, "IQ_Common_div_declared", "FQ0", $A526)*4)/F526</f>
        <v>0.13465346534653466</v>
      </c>
      <c r="AK526" s="93">
        <f>(_xll.SNL.Clients.Office.Excel.Functions.SPG(AK$2, "IQ_Common_div_declared", "FQ0", $A526)*4)/G526</f>
        <v>0.10404624277456648</v>
      </c>
    </row>
    <row r="527" spans="1:37" x14ac:dyDescent="0.25">
      <c r="A527" s="66">
        <f t="shared" si="84"/>
        <v>45369</v>
      </c>
      <c r="B527" s="71">
        <v>20.05</v>
      </c>
      <c r="C527" s="71">
        <v>30.52</v>
      </c>
      <c r="D527" s="71">
        <v>15.83</v>
      </c>
      <c r="E527" s="71">
        <v>15.25</v>
      </c>
      <c r="F527" s="71">
        <v>10.08</v>
      </c>
      <c r="G527" s="71">
        <v>20.68</v>
      </c>
      <c r="H527" s="71"/>
      <c r="I527" s="71">
        <v>16.350000000000001</v>
      </c>
      <c r="J527" s="72">
        <v>4.7300000000000002E-2</v>
      </c>
      <c r="K527" s="72">
        <v>4.5199999999999997E-2</v>
      </c>
      <c r="L527" s="72">
        <v>4.1012624040161816E-2</v>
      </c>
      <c r="M527" s="72">
        <v>4.7300000000000002E-2</v>
      </c>
      <c r="N527" s="70">
        <f>_xll.SNL.Clients.Office.Excel.Functions.SPG(N$2, "SP_RATE_VALUE", $A527)/100</f>
        <v>4.5199999999999997E-2</v>
      </c>
      <c r="O527" s="72"/>
      <c r="P527" s="67">
        <f>_xll.SNL.Clients.Office.Excel.Functions.SPG(P$2, "IQ_BVPS", "FQ0", $A527)</f>
        <v>19.245999999999999</v>
      </c>
      <c r="Q527" s="67">
        <f>_xll.SNL.Clients.Office.Excel.Functions.SPG(Q$2, "IQ_BVPS", "FQ0", $A527)</f>
        <v>26.655000000000001</v>
      </c>
      <c r="R527" s="67">
        <f>_xll.SNL.Clients.Office.Excel.Functions.SPG(R$2, "IQ_BVPS", "FQ0", $A527)</f>
        <v>15.03</v>
      </c>
      <c r="S527" s="67">
        <f>_xll.SNL.Clients.Office.Excel.Functions.SPG(S$2, "IQ_BVPS", "FQ0", $A527)</f>
        <v>15.45</v>
      </c>
      <c r="T527" s="67">
        <f>_xll.SNL.Clients.Office.Excel.Functions.SPG(T$2, "IQ_BVPS", "FQ0", $A527)</f>
        <v>11.903</v>
      </c>
      <c r="U527" s="67">
        <f>_xll.SNL.Clients.Office.Excel.Functions.SPG(U$2, "IQ_BVPS", "FQ0", $A527)</f>
        <v>17.036999999999999</v>
      </c>
      <c r="V527" s="67"/>
      <c r="W527" s="66">
        <f t="shared" si="76"/>
        <v>45369</v>
      </c>
      <c r="X527" s="92">
        <f t="shared" si="77"/>
        <v>1.0417749142679</v>
      </c>
      <c r="Y527" s="92">
        <f t="shared" si="78"/>
        <v>1.1450009379103356</v>
      </c>
      <c r="Z527" s="92">
        <f t="shared" si="79"/>
        <v>1.053226879574185</v>
      </c>
      <c r="AA527" s="92">
        <f t="shared" si="80"/>
        <v>0.98705501618122982</v>
      </c>
      <c r="AB527" s="92">
        <f t="shared" si="81"/>
        <v>0.8468453331093001</v>
      </c>
      <c r="AC527" s="92">
        <f t="shared" si="82"/>
        <v>1.2138287257146212</v>
      </c>
      <c r="AD527" s="92"/>
      <c r="AE527" s="95">
        <f t="shared" si="83"/>
        <v>45369</v>
      </c>
      <c r="AF527" s="93">
        <f>(_xll.SNL.Clients.Office.Excel.Functions.SPG(AF$2, "IQ_Common_div_declared", "FQ0", $A527)*4)/B527</f>
        <v>9.5760598503740635E-2</v>
      </c>
      <c r="AG527" s="93">
        <f>(_xll.SNL.Clients.Office.Excel.Functions.SPG(AG$2, "IQ_Common_div_declared", "FQ0", $A527)*4)/C527</f>
        <v>0.10091743119266056</v>
      </c>
      <c r="AH527" s="93">
        <f>(_xll.SNL.Clients.Office.Excel.Functions.SPG(AH$2, "IQ_Common_div_declared", "FQ0", $A527)*4)/D527</f>
        <v>9.3493367024636759E-2</v>
      </c>
      <c r="AI527" s="93">
        <f>(_xll.SNL.Clients.Office.Excel.Functions.SPG(AI$2, "IQ_Common_div_declared", "FQ0", $A527)*4)/E527</f>
        <v>9.1803278688524587E-2</v>
      </c>
      <c r="AJ527" s="93">
        <f>(_xll.SNL.Clients.Office.Excel.Functions.SPG(AJ$2, "IQ_Common_div_declared", "FQ0", $A527)*4)/F527</f>
        <v>0.13492063492063494</v>
      </c>
      <c r="AK527" s="93">
        <f>(_xll.SNL.Clients.Office.Excel.Functions.SPG(AK$2, "IQ_Common_div_declared", "FQ0", $A527)*4)/G527</f>
        <v>0.1044487427466151</v>
      </c>
    </row>
    <row r="528" spans="1:37" x14ac:dyDescent="0.25">
      <c r="A528" s="66">
        <f t="shared" si="84"/>
        <v>45366</v>
      </c>
      <c r="B528" s="71">
        <v>20.190000000000001</v>
      </c>
      <c r="C528" s="71">
        <v>30.39</v>
      </c>
      <c r="D528" s="71">
        <v>15.97</v>
      </c>
      <c r="E528" s="71">
        <v>15.22</v>
      </c>
      <c r="F528" s="71">
        <v>10.15</v>
      </c>
      <c r="G528" s="71">
        <v>20.74</v>
      </c>
      <c r="H528" s="71"/>
      <c r="I528" s="71">
        <v>16.41</v>
      </c>
      <c r="J528" s="72">
        <v>4.7199999999999999E-2</v>
      </c>
      <c r="K528" s="72">
        <v>4.5100000000000001E-2</v>
      </c>
      <c r="L528" s="72">
        <v>4.0912625244859724E-2</v>
      </c>
      <c r="M528" s="72">
        <v>4.7199999999999999E-2</v>
      </c>
      <c r="N528" s="70">
        <f>_xll.SNL.Clients.Office.Excel.Functions.SPG(N$2, "SP_RATE_VALUE", $A528)/100</f>
        <v>4.5100000000000001E-2</v>
      </c>
      <c r="O528" s="72"/>
      <c r="P528" s="67">
        <f>_xll.SNL.Clients.Office.Excel.Functions.SPG(P$2, "IQ_BVPS", "FQ0", $A528)</f>
        <v>19.245999999999999</v>
      </c>
      <c r="Q528" s="67">
        <f>_xll.SNL.Clients.Office.Excel.Functions.SPG(Q$2, "IQ_BVPS", "FQ0", $A528)</f>
        <v>26.655000000000001</v>
      </c>
      <c r="R528" s="67">
        <f>_xll.SNL.Clients.Office.Excel.Functions.SPG(R$2, "IQ_BVPS", "FQ0", $A528)</f>
        <v>15.03</v>
      </c>
      <c r="S528" s="67">
        <f>_xll.SNL.Clients.Office.Excel.Functions.SPG(S$2, "IQ_BVPS", "FQ0", $A528)</f>
        <v>15.45</v>
      </c>
      <c r="T528" s="67">
        <f>_xll.SNL.Clients.Office.Excel.Functions.SPG(T$2, "IQ_BVPS", "FQ0", $A528)</f>
        <v>11.903</v>
      </c>
      <c r="U528" s="67">
        <f>_xll.SNL.Clients.Office.Excel.Functions.SPG(U$2, "IQ_BVPS", "FQ0", $A528)</f>
        <v>17.036999999999999</v>
      </c>
      <c r="V528" s="67"/>
      <c r="W528" s="66">
        <f t="shared" si="76"/>
        <v>45366</v>
      </c>
      <c r="X528" s="92">
        <f t="shared" si="77"/>
        <v>1.0490491530707682</v>
      </c>
      <c r="Y528" s="92">
        <f t="shared" si="78"/>
        <v>1.1401238041643218</v>
      </c>
      <c r="Z528" s="92">
        <f t="shared" si="79"/>
        <v>1.0625415834996674</v>
      </c>
      <c r="AA528" s="92">
        <f t="shared" si="80"/>
        <v>0.98511326860841431</v>
      </c>
      <c r="AB528" s="92">
        <f t="shared" si="81"/>
        <v>0.85272620347811479</v>
      </c>
      <c r="AC528" s="92">
        <f t="shared" si="82"/>
        <v>1.2173504725010271</v>
      </c>
      <c r="AD528" s="92"/>
      <c r="AE528" s="95">
        <f t="shared" si="83"/>
        <v>45366</v>
      </c>
      <c r="AF528" s="93">
        <f>(_xll.SNL.Clients.Office.Excel.Functions.SPG(AF$2, "IQ_Common_div_declared", "FQ0", $A528)*4)/B528</f>
        <v>9.5096582466567603E-2</v>
      </c>
      <c r="AG528" s="93">
        <f>(_xll.SNL.Clients.Office.Excel.Functions.SPG(AG$2, "IQ_Common_div_declared", "FQ0", $A528)*4)/C528</f>
        <v>0.10134912800263245</v>
      </c>
      <c r="AH528" s="93">
        <f>(_xll.SNL.Clients.Office.Excel.Functions.SPG(AH$2, "IQ_Common_div_declared", "FQ0", $A528)*4)/D528</f>
        <v>9.2673763306199114E-2</v>
      </c>
      <c r="AI528" s="93">
        <f>(_xll.SNL.Clients.Office.Excel.Functions.SPG(AI$2, "IQ_Common_div_declared", "FQ0", $A528)*4)/E528</f>
        <v>9.1984231274638617E-2</v>
      </c>
      <c r="AJ528" s="93">
        <f>(_xll.SNL.Clients.Office.Excel.Functions.SPG(AJ$2, "IQ_Common_div_declared", "FQ0", $A528)*4)/F528</f>
        <v>0.13399014778325125</v>
      </c>
      <c r="AK528" s="93">
        <f>(_xll.SNL.Clients.Office.Excel.Functions.SPG(AK$2, "IQ_Common_div_declared", "FQ0", $A528)*4)/G528</f>
        <v>0.10414657666345228</v>
      </c>
    </row>
    <row r="529" spans="1:37" x14ac:dyDescent="0.25">
      <c r="A529" s="66">
        <f t="shared" si="84"/>
        <v>45365</v>
      </c>
      <c r="B529" s="71">
        <v>19.989999999999998</v>
      </c>
      <c r="C529" s="71">
        <v>30.15</v>
      </c>
      <c r="D529" s="71">
        <v>15.85</v>
      </c>
      <c r="E529" s="71">
        <v>15.04</v>
      </c>
      <c r="F529" s="71">
        <v>10.17</v>
      </c>
      <c r="G529" s="71">
        <v>20.53</v>
      </c>
      <c r="H529" s="71"/>
      <c r="I529" s="71">
        <v>16.29</v>
      </c>
      <c r="J529" s="72">
        <v>4.6799999999999994E-2</v>
      </c>
      <c r="K529" s="72">
        <v>4.4600000000000001E-2</v>
      </c>
      <c r="L529" s="72">
        <v>4.0213861127290196E-2</v>
      </c>
      <c r="M529" s="72">
        <v>4.6799999999999994E-2</v>
      </c>
      <c r="N529" s="70">
        <f>_xll.SNL.Clients.Office.Excel.Functions.SPG(N$2, "SP_RATE_VALUE", $A529)/100</f>
        <v>4.4600000000000001E-2</v>
      </c>
      <c r="O529" s="72"/>
      <c r="P529" s="67">
        <f>_xll.SNL.Clients.Office.Excel.Functions.SPG(P$2, "IQ_BVPS", "FQ0", $A529)</f>
        <v>19.245999999999999</v>
      </c>
      <c r="Q529" s="67">
        <f>_xll.SNL.Clients.Office.Excel.Functions.SPG(Q$2, "IQ_BVPS", "FQ0", $A529)</f>
        <v>26.655000000000001</v>
      </c>
      <c r="R529" s="67">
        <f>_xll.SNL.Clients.Office.Excel.Functions.SPG(R$2, "IQ_BVPS", "FQ0", $A529)</f>
        <v>15.03</v>
      </c>
      <c r="S529" s="67">
        <f>_xll.SNL.Clients.Office.Excel.Functions.SPG(S$2, "IQ_BVPS", "FQ0", $A529)</f>
        <v>15.45</v>
      </c>
      <c r="T529" s="67">
        <f>_xll.SNL.Clients.Office.Excel.Functions.SPG(T$2, "IQ_BVPS", "FQ0", $A529)</f>
        <v>11.903</v>
      </c>
      <c r="U529" s="67">
        <f>_xll.SNL.Clients.Office.Excel.Functions.SPG(U$2, "IQ_BVPS", "FQ0", $A529)</f>
        <v>17.036999999999999</v>
      </c>
      <c r="V529" s="67"/>
      <c r="W529" s="66">
        <f t="shared" si="76"/>
        <v>45365</v>
      </c>
      <c r="X529" s="92">
        <f t="shared" si="77"/>
        <v>1.0386573833523849</v>
      </c>
      <c r="Y529" s="92">
        <f t="shared" si="78"/>
        <v>1.1311198649409115</v>
      </c>
      <c r="Z529" s="92">
        <f t="shared" si="79"/>
        <v>1.0545575515635397</v>
      </c>
      <c r="AA529" s="92">
        <f t="shared" si="80"/>
        <v>0.97346278317152102</v>
      </c>
      <c r="AB529" s="92">
        <f t="shared" si="81"/>
        <v>0.85440645215491884</v>
      </c>
      <c r="AC529" s="92">
        <f t="shared" si="82"/>
        <v>1.205024358748606</v>
      </c>
      <c r="AD529" s="92"/>
      <c r="AE529" s="95">
        <f t="shared" si="83"/>
        <v>45365</v>
      </c>
      <c r="AF529" s="93">
        <f>(_xll.SNL.Clients.Office.Excel.Functions.SPG(AF$2, "IQ_Common_div_declared", "FQ0", $A529)*4)/B529</f>
        <v>9.6048024012006003E-2</v>
      </c>
      <c r="AG529" s="93">
        <f>(_xll.SNL.Clients.Office.Excel.Functions.SPG(AG$2, "IQ_Common_div_declared", "FQ0", $A529)*4)/C529</f>
        <v>0.10215588723051411</v>
      </c>
      <c r="AH529" s="93">
        <f>(_xll.SNL.Clients.Office.Excel.Functions.SPG(AH$2, "IQ_Common_div_declared", "FQ0", $A529)*4)/D529</f>
        <v>9.3375394321766558E-2</v>
      </c>
      <c r="AI529" s="93">
        <f>(_xll.SNL.Clients.Office.Excel.Functions.SPG(AI$2, "IQ_Common_div_declared", "FQ0", $A529)*4)/E529</f>
        <v>9.3085106382978719E-2</v>
      </c>
      <c r="AJ529" s="93">
        <f>(_xll.SNL.Clients.Office.Excel.Functions.SPG(AJ$2, "IQ_Common_div_declared", "FQ0", $A529)*4)/F529</f>
        <v>0.1337266470009833</v>
      </c>
      <c r="AK529" s="93">
        <f>(_xll.SNL.Clients.Office.Excel.Functions.SPG(AK$2, "IQ_Common_div_declared", "FQ0", $A529)*4)/G529</f>
        <v>0.10521188504627375</v>
      </c>
    </row>
    <row r="530" spans="1:37" x14ac:dyDescent="0.25">
      <c r="A530" s="66">
        <f t="shared" si="84"/>
        <v>45364</v>
      </c>
      <c r="B530" s="71">
        <v>20.78</v>
      </c>
      <c r="C530" s="71">
        <v>30.9</v>
      </c>
      <c r="D530" s="71">
        <v>16.05</v>
      </c>
      <c r="E530" s="71">
        <v>15.29</v>
      </c>
      <c r="F530" s="71">
        <v>10.34</v>
      </c>
      <c r="G530" s="71">
        <v>21.31</v>
      </c>
      <c r="H530" s="71"/>
      <c r="I530" s="71">
        <v>16.55</v>
      </c>
      <c r="J530" s="72">
        <v>4.6100000000000002E-2</v>
      </c>
      <c r="K530" s="72">
        <v>4.3700000000000003E-2</v>
      </c>
      <c r="L530" s="72">
        <v>3.8916505864833528E-2</v>
      </c>
      <c r="M530" s="72">
        <v>4.6100000000000002E-2</v>
      </c>
      <c r="N530" s="70">
        <f>_xll.SNL.Clients.Office.Excel.Functions.SPG(N$2, "SP_RATE_VALUE", $A530)/100</f>
        <v>4.3700000000000003E-2</v>
      </c>
      <c r="O530" s="72"/>
      <c r="P530" s="67">
        <f>_xll.SNL.Clients.Office.Excel.Functions.SPG(P$2, "IQ_BVPS", "FQ0", $A530)</f>
        <v>19.245999999999999</v>
      </c>
      <c r="Q530" s="67">
        <f>_xll.SNL.Clients.Office.Excel.Functions.SPG(Q$2, "IQ_BVPS", "FQ0", $A530)</f>
        <v>26.655000000000001</v>
      </c>
      <c r="R530" s="67">
        <f>_xll.SNL.Clients.Office.Excel.Functions.SPG(R$2, "IQ_BVPS", "FQ0", $A530)</f>
        <v>15.03</v>
      </c>
      <c r="S530" s="67">
        <f>_xll.SNL.Clients.Office.Excel.Functions.SPG(S$2, "IQ_BVPS", "FQ0", $A530)</f>
        <v>15.45</v>
      </c>
      <c r="T530" s="67">
        <f>_xll.SNL.Clients.Office.Excel.Functions.SPG(T$2, "IQ_BVPS", "FQ0", $A530)</f>
        <v>11.903</v>
      </c>
      <c r="U530" s="67">
        <f>_xll.SNL.Clients.Office.Excel.Functions.SPG(U$2, "IQ_BVPS", "FQ0", $A530)</f>
        <v>17.036999999999999</v>
      </c>
      <c r="V530" s="67"/>
      <c r="W530" s="66">
        <f t="shared" si="76"/>
        <v>45364</v>
      </c>
      <c r="X530" s="92">
        <f t="shared" si="77"/>
        <v>1.0797048737399981</v>
      </c>
      <c r="Y530" s="92">
        <f t="shared" si="78"/>
        <v>1.1592571750140686</v>
      </c>
      <c r="Z530" s="92">
        <f t="shared" si="79"/>
        <v>1.0678642714570858</v>
      </c>
      <c r="AA530" s="92">
        <f t="shared" si="80"/>
        <v>0.98964401294498383</v>
      </c>
      <c r="AB530" s="92">
        <f t="shared" si="81"/>
        <v>0.86868856590775434</v>
      </c>
      <c r="AC530" s="92">
        <f t="shared" si="82"/>
        <v>1.2508070669718847</v>
      </c>
      <c r="AD530" s="92"/>
      <c r="AE530" s="95">
        <f t="shared" si="83"/>
        <v>45364</v>
      </c>
      <c r="AF530" s="93">
        <f>(_xll.SNL.Clients.Office.Excel.Functions.SPG(AF$2, "IQ_Common_div_declared", "FQ0", $A530)*4)/B530</f>
        <v>9.2396535129932622E-2</v>
      </c>
      <c r="AG530" s="93">
        <f>(_xll.SNL.Clients.Office.Excel.Functions.SPG(AG$2, "IQ_Common_div_declared", "FQ0", $A530)*4)/C530</f>
        <v>9.9676375404530754E-2</v>
      </c>
      <c r="AH530" s="93">
        <f>(_xll.SNL.Clients.Office.Excel.Functions.SPG(AH$2, "IQ_Common_div_declared", "FQ0", $A530)*4)/D530</f>
        <v>9.221183800623052E-2</v>
      </c>
      <c r="AI530" s="93">
        <f>(_xll.SNL.Clients.Office.Excel.Functions.SPG(AI$2, "IQ_Common_div_declared", "FQ0", $A530)*4)/E530</f>
        <v>9.1563113145846961E-2</v>
      </c>
      <c r="AJ530" s="93">
        <f>(_xll.SNL.Clients.Office.Excel.Functions.SPG(AJ$2, "IQ_Common_div_declared", "FQ0", $A530)*4)/F530</f>
        <v>0.13152804642166346</v>
      </c>
      <c r="AK530" s="93">
        <f>(_xll.SNL.Clients.Office.Excel.Functions.SPG(AK$2, "IQ_Common_div_declared", "FQ0", $A530)*4)/G530</f>
        <v>0.10136086344439231</v>
      </c>
    </row>
    <row r="531" spans="1:37" x14ac:dyDescent="0.25">
      <c r="A531" s="66">
        <f t="shared" si="84"/>
        <v>45363</v>
      </c>
      <c r="B531" s="71">
        <v>20.73</v>
      </c>
      <c r="C531" s="71">
        <v>30.76</v>
      </c>
      <c r="D531" s="71">
        <v>16</v>
      </c>
      <c r="E531" s="71">
        <v>15.2</v>
      </c>
      <c r="F531" s="71">
        <v>10.76</v>
      </c>
      <c r="G531" s="71">
        <v>21.43</v>
      </c>
      <c r="H531" s="71"/>
      <c r="I531" s="71">
        <v>16.510000000000002</v>
      </c>
      <c r="J531" s="72">
        <v>4.58E-2</v>
      </c>
      <c r="K531" s="72">
        <v>4.3299999999999998E-2</v>
      </c>
      <c r="L531" s="72">
        <v>3.8317914571891709E-2</v>
      </c>
      <c r="M531" s="72">
        <v>4.58E-2</v>
      </c>
      <c r="N531" s="70">
        <f>_xll.SNL.Clients.Office.Excel.Functions.SPG(N$2, "SP_RATE_VALUE", $A531)/100</f>
        <v>4.3299999999999998E-2</v>
      </c>
      <c r="O531" s="72"/>
      <c r="P531" s="67">
        <f>_xll.SNL.Clients.Office.Excel.Functions.SPG(P$2, "IQ_BVPS", "FQ0", $A531)</f>
        <v>19.245999999999999</v>
      </c>
      <c r="Q531" s="67">
        <f>_xll.SNL.Clients.Office.Excel.Functions.SPG(Q$2, "IQ_BVPS", "FQ0", $A531)</f>
        <v>26.655000000000001</v>
      </c>
      <c r="R531" s="67">
        <f>_xll.SNL.Clients.Office.Excel.Functions.SPG(R$2, "IQ_BVPS", "FQ0", $A531)</f>
        <v>15.03</v>
      </c>
      <c r="S531" s="67">
        <f>_xll.SNL.Clients.Office.Excel.Functions.SPG(S$2, "IQ_BVPS", "FQ0", $A531)</f>
        <v>15.45</v>
      </c>
      <c r="T531" s="67">
        <f>_xll.SNL.Clients.Office.Excel.Functions.SPG(T$2, "IQ_BVPS", "FQ0", $A531)</f>
        <v>11.903</v>
      </c>
      <c r="U531" s="67">
        <f>_xll.SNL.Clients.Office.Excel.Functions.SPG(U$2, "IQ_BVPS", "FQ0", $A531)</f>
        <v>17.036999999999999</v>
      </c>
      <c r="V531" s="67"/>
      <c r="W531" s="66">
        <f t="shared" si="76"/>
        <v>45363</v>
      </c>
      <c r="X531" s="92">
        <f t="shared" si="77"/>
        <v>1.0771069313104022</v>
      </c>
      <c r="Y531" s="92">
        <f t="shared" si="78"/>
        <v>1.1540048771337461</v>
      </c>
      <c r="Z531" s="92">
        <f t="shared" si="79"/>
        <v>1.0645375914836994</v>
      </c>
      <c r="AA531" s="92">
        <f t="shared" si="80"/>
        <v>0.98381877022653719</v>
      </c>
      <c r="AB531" s="92">
        <f t="shared" si="81"/>
        <v>0.90397378812064177</v>
      </c>
      <c r="AC531" s="92">
        <f t="shared" si="82"/>
        <v>1.2578505605446968</v>
      </c>
      <c r="AD531" s="92"/>
      <c r="AE531" s="95">
        <f t="shared" si="83"/>
        <v>45363</v>
      </c>
      <c r="AF531" s="93">
        <f>(_xll.SNL.Clients.Office.Excel.Functions.SPG(AF$2, "IQ_Common_div_declared", "FQ0", $A531)*4)/B531</f>
        <v>9.2619392185238777E-2</v>
      </c>
      <c r="AG531" s="93">
        <f>(_xll.SNL.Clients.Office.Excel.Functions.SPG(AG$2, "IQ_Common_div_declared", "FQ0", $A531)*4)/C531</f>
        <v>0.1001300390117035</v>
      </c>
      <c r="AH531" s="93">
        <f>(_xll.SNL.Clients.Office.Excel.Functions.SPG(AH$2, "IQ_Common_div_declared", "FQ0", $A531)*4)/D531</f>
        <v>9.2499999999999999E-2</v>
      </c>
      <c r="AI531" s="93">
        <f>(_xll.SNL.Clients.Office.Excel.Functions.SPG(AI$2, "IQ_Common_div_declared", "FQ0", $A531)*4)/E531</f>
        <v>9.2105263157894732E-2</v>
      </c>
      <c r="AJ531" s="93">
        <f>(_xll.SNL.Clients.Office.Excel.Functions.SPG(AJ$2, "IQ_Common_div_declared", "FQ0", $A531)*4)/F531</f>
        <v>0.12639405204460968</v>
      </c>
      <c r="AK531" s="93">
        <f>(_xll.SNL.Clients.Office.Excel.Functions.SPG(AK$2, "IQ_Common_div_declared", "FQ0", $A531)*4)/G531</f>
        <v>0.10079328044797015</v>
      </c>
    </row>
    <row r="532" spans="1:37" x14ac:dyDescent="0.25">
      <c r="A532" s="66">
        <f t="shared" si="84"/>
        <v>45362</v>
      </c>
      <c r="B532" s="71">
        <v>20.54</v>
      </c>
      <c r="C532" s="71">
        <v>30.48</v>
      </c>
      <c r="D532" s="71">
        <v>15.74</v>
      </c>
      <c r="E532" s="71">
        <v>15.18</v>
      </c>
      <c r="F532" s="71">
        <v>10.7</v>
      </c>
      <c r="G532" s="71">
        <v>21.31</v>
      </c>
      <c r="H532" s="71"/>
      <c r="I532" s="71">
        <v>16.46</v>
      </c>
      <c r="J532" s="72">
        <v>4.5100000000000001E-2</v>
      </c>
      <c r="K532" s="72">
        <v>4.2599999999999999E-2</v>
      </c>
      <c r="L532" s="72">
        <v>3.7617926561360315E-2</v>
      </c>
      <c r="M532" s="72">
        <v>4.5100000000000001E-2</v>
      </c>
      <c r="N532" s="70">
        <f>_xll.SNL.Clients.Office.Excel.Functions.SPG(N$2, "SP_RATE_VALUE", $A532)/100</f>
        <v>4.2599999999999999E-2</v>
      </c>
      <c r="O532" s="72"/>
      <c r="P532" s="67">
        <f>_xll.SNL.Clients.Office.Excel.Functions.SPG(P$2, "IQ_BVPS", "FQ0", $A532)</f>
        <v>19.245999999999999</v>
      </c>
      <c r="Q532" s="67">
        <f>_xll.SNL.Clients.Office.Excel.Functions.SPG(Q$2, "IQ_BVPS", "FQ0", $A532)</f>
        <v>26.655000000000001</v>
      </c>
      <c r="R532" s="67">
        <f>_xll.SNL.Clients.Office.Excel.Functions.SPG(R$2, "IQ_BVPS", "FQ0", $A532)</f>
        <v>15.03</v>
      </c>
      <c r="S532" s="67">
        <f>_xll.SNL.Clients.Office.Excel.Functions.SPG(S$2, "IQ_BVPS", "FQ0", $A532)</f>
        <v>15.45</v>
      </c>
      <c r="T532" s="67">
        <f>_xll.SNL.Clients.Office.Excel.Functions.SPG(T$2, "IQ_BVPS", "FQ0", $A532)</f>
        <v>11.903</v>
      </c>
      <c r="U532" s="67">
        <f>_xll.SNL.Clients.Office.Excel.Functions.SPG(U$2, "IQ_BVPS", "FQ0", $A532)</f>
        <v>17.036999999999999</v>
      </c>
      <c r="V532" s="67"/>
      <c r="W532" s="66">
        <f t="shared" si="76"/>
        <v>45362</v>
      </c>
      <c r="X532" s="92">
        <f t="shared" si="77"/>
        <v>1.0672347500779382</v>
      </c>
      <c r="Y532" s="92">
        <f t="shared" si="78"/>
        <v>1.1435002813731008</v>
      </c>
      <c r="Z532" s="92">
        <f t="shared" si="79"/>
        <v>1.0472388556220893</v>
      </c>
      <c r="AA532" s="92">
        <f t="shared" si="80"/>
        <v>0.98252427184466018</v>
      </c>
      <c r="AB532" s="92">
        <f t="shared" si="81"/>
        <v>0.89893304209022928</v>
      </c>
      <c r="AC532" s="92">
        <f t="shared" si="82"/>
        <v>1.2508070669718847</v>
      </c>
      <c r="AD532" s="92"/>
      <c r="AE532" s="95">
        <f t="shared" si="83"/>
        <v>45362</v>
      </c>
      <c r="AF532" s="93">
        <f>(_xll.SNL.Clients.Office.Excel.Functions.SPG(AF$2, "IQ_Common_div_declared", "FQ0", $A532)*4)/B532</f>
        <v>9.3476144109055498E-2</v>
      </c>
      <c r="AG532" s="93">
        <f>(_xll.SNL.Clients.Office.Excel.Functions.SPG(AG$2, "IQ_Common_div_declared", "FQ0", $A532)*4)/C532</f>
        <v>0.10104986876640421</v>
      </c>
      <c r="AH532" s="93">
        <f>(_xll.SNL.Clients.Office.Excel.Functions.SPG(AH$2, "IQ_Common_div_declared", "FQ0", $A532)*4)/D532</f>
        <v>9.4027954256670904E-2</v>
      </c>
      <c r="AI532" s="93">
        <f>(_xll.SNL.Clients.Office.Excel.Functions.SPG(AI$2, "IQ_Common_div_declared", "FQ0", $A532)*4)/E532</f>
        <v>9.22266139657444E-2</v>
      </c>
      <c r="AJ532" s="93">
        <f>(_xll.SNL.Clients.Office.Excel.Functions.SPG(AJ$2, "IQ_Common_div_declared", "FQ0", $A532)*4)/F532</f>
        <v>0.12710280373831778</v>
      </c>
      <c r="AK532" s="93">
        <f>(_xll.SNL.Clients.Office.Excel.Functions.SPG(AK$2, "IQ_Common_div_declared", "FQ0", $A532)*4)/G532</f>
        <v>0.10136086344439231</v>
      </c>
    </row>
    <row r="533" spans="1:37" x14ac:dyDescent="0.25">
      <c r="A533" s="66">
        <f t="shared" si="84"/>
        <v>45359</v>
      </c>
      <c r="B533" s="71">
        <v>20.51</v>
      </c>
      <c r="C533" s="71">
        <v>30.39</v>
      </c>
      <c r="D533" s="71">
        <v>15.71</v>
      </c>
      <c r="E533" s="71">
        <v>15.17</v>
      </c>
      <c r="F533" s="71">
        <v>10.52</v>
      </c>
      <c r="G533" s="71">
        <v>21.06</v>
      </c>
      <c r="H533" s="71"/>
      <c r="I533" s="71">
        <v>16.399999999999999</v>
      </c>
      <c r="J533" s="72">
        <v>4.4800000000000006E-2</v>
      </c>
      <c r="K533" s="72">
        <v>4.2500000000000003E-2</v>
      </c>
      <c r="L533" s="72">
        <v>3.7915178364001711E-2</v>
      </c>
      <c r="M533" s="72">
        <v>4.4800000000000006E-2</v>
      </c>
      <c r="N533" s="70">
        <f>_xll.SNL.Clients.Office.Excel.Functions.SPG(N$2, "SP_RATE_VALUE", $A533)/100</f>
        <v>4.2500000000000003E-2</v>
      </c>
      <c r="O533" s="72"/>
      <c r="P533" s="67">
        <f>_xll.SNL.Clients.Office.Excel.Functions.SPG(P$2, "IQ_BVPS", "FQ0", $A533)</f>
        <v>19.245999999999999</v>
      </c>
      <c r="Q533" s="67">
        <f>_xll.SNL.Clients.Office.Excel.Functions.SPG(Q$2, "IQ_BVPS", "FQ0", $A533)</f>
        <v>26.655000000000001</v>
      </c>
      <c r="R533" s="67">
        <f>_xll.SNL.Clients.Office.Excel.Functions.SPG(R$2, "IQ_BVPS", "FQ0", $A533)</f>
        <v>15.03</v>
      </c>
      <c r="S533" s="67">
        <f>_xll.SNL.Clients.Office.Excel.Functions.SPG(S$2, "IQ_BVPS", "FQ0", $A533)</f>
        <v>15.45</v>
      </c>
      <c r="T533" s="67">
        <f>_xll.SNL.Clients.Office.Excel.Functions.SPG(T$2, "IQ_BVPS", "FQ0", $A533)</f>
        <v>11.903</v>
      </c>
      <c r="U533" s="67">
        <f>_xll.SNL.Clients.Office.Excel.Functions.SPG(U$2, "IQ_BVPS", "FQ0", $A533)</f>
        <v>17.036999999999999</v>
      </c>
      <c r="V533" s="67"/>
      <c r="W533" s="66">
        <f t="shared" si="76"/>
        <v>45359</v>
      </c>
      <c r="X533" s="92">
        <f t="shared" si="77"/>
        <v>1.0656759846201809</v>
      </c>
      <c r="Y533" s="92">
        <f t="shared" si="78"/>
        <v>1.1401238041643218</v>
      </c>
      <c r="Z533" s="92">
        <f t="shared" si="79"/>
        <v>1.0452428476380573</v>
      </c>
      <c r="AA533" s="92">
        <f t="shared" si="80"/>
        <v>0.98187702265372168</v>
      </c>
      <c r="AB533" s="92">
        <f t="shared" si="81"/>
        <v>0.88381080399899181</v>
      </c>
      <c r="AC533" s="92">
        <f t="shared" si="82"/>
        <v>1.2361331220285261</v>
      </c>
      <c r="AD533" s="92"/>
      <c r="AE533" s="95">
        <f t="shared" si="83"/>
        <v>45359</v>
      </c>
      <c r="AF533" s="93">
        <f>(_xll.SNL.Clients.Office.Excel.Functions.SPG(AF$2, "IQ_Common_div_declared", "FQ0", $A533)*4)/B533</f>
        <v>9.361287176986835E-2</v>
      </c>
      <c r="AG533" s="93">
        <f>(_xll.SNL.Clients.Office.Excel.Functions.SPG(AG$2, "IQ_Common_div_declared", "FQ0", $A533)*4)/C533</f>
        <v>0.10134912800263245</v>
      </c>
      <c r="AH533" s="93">
        <f>(_xll.SNL.Clients.Office.Excel.Functions.SPG(AH$2, "IQ_Common_div_declared", "FQ0", $A533)*4)/D533</f>
        <v>9.4207511139401651E-2</v>
      </c>
      <c r="AI533" s="93">
        <f>(_xll.SNL.Clients.Office.Excel.Functions.SPG(AI$2, "IQ_Common_div_declared", "FQ0", $A533)*4)/E533</f>
        <v>9.228740936058008E-2</v>
      </c>
      <c r="AJ533" s="93">
        <f>(_xll.SNL.Clients.Office.Excel.Functions.SPG(AJ$2, "IQ_Common_div_declared", "FQ0", $A533)*4)/F533</f>
        <v>0.12927756653992398</v>
      </c>
      <c r="AK533" s="93">
        <f>(_xll.SNL.Clients.Office.Excel.Functions.SPG(AK$2, "IQ_Common_div_declared", "FQ0", $A533)*4)/G533</f>
        <v>0.10256410256410257</v>
      </c>
    </row>
    <row r="534" spans="1:37" x14ac:dyDescent="0.25">
      <c r="A534" s="66">
        <f t="shared" si="84"/>
        <v>45358</v>
      </c>
      <c r="B534" s="71">
        <v>20.46</v>
      </c>
      <c r="C534" s="71">
        <v>30.2</v>
      </c>
      <c r="D534" s="71">
        <v>15.7</v>
      </c>
      <c r="E534" s="71">
        <v>15.09</v>
      </c>
      <c r="F534" s="71">
        <v>10.47</v>
      </c>
      <c r="G534" s="71">
        <v>20.94</v>
      </c>
      <c r="H534" s="71"/>
      <c r="I534" s="71">
        <v>16.36</v>
      </c>
      <c r="J534" s="72">
        <v>4.4999999999999998E-2</v>
      </c>
      <c r="K534" s="72">
        <v>4.2800000000000005E-2</v>
      </c>
      <c r="L534" s="72">
        <v>3.8413884986149505E-2</v>
      </c>
      <c r="M534" s="72">
        <v>4.4999999999999998E-2</v>
      </c>
      <c r="N534" s="70">
        <f>_xll.SNL.Clients.Office.Excel.Functions.SPG(N$2, "SP_RATE_VALUE", $A534)/100</f>
        <v>4.2800000000000005E-2</v>
      </c>
      <c r="O534" s="72"/>
      <c r="P534" s="67">
        <f>_xll.SNL.Clients.Office.Excel.Functions.SPG(P$2, "IQ_BVPS", "FQ0", $A534)</f>
        <v>19.245999999999999</v>
      </c>
      <c r="Q534" s="67">
        <f>_xll.SNL.Clients.Office.Excel.Functions.SPG(Q$2, "IQ_BVPS", "FQ0", $A534)</f>
        <v>26.655000000000001</v>
      </c>
      <c r="R534" s="67">
        <f>_xll.SNL.Clients.Office.Excel.Functions.SPG(R$2, "IQ_BVPS", "FQ0", $A534)</f>
        <v>15.03</v>
      </c>
      <c r="S534" s="67">
        <f>_xll.SNL.Clients.Office.Excel.Functions.SPG(S$2, "IQ_BVPS", "FQ0", $A534)</f>
        <v>15.45</v>
      </c>
      <c r="T534" s="67">
        <f>_xll.SNL.Clients.Office.Excel.Functions.SPG(T$2, "IQ_BVPS", "FQ0", $A534)</f>
        <v>11.903</v>
      </c>
      <c r="U534" s="67">
        <f>_xll.SNL.Clients.Office.Excel.Functions.SPG(U$2, "IQ_BVPS", "FQ0", $A534)</f>
        <v>17.036999999999999</v>
      </c>
      <c r="V534" s="67"/>
      <c r="W534" s="66">
        <f t="shared" si="76"/>
        <v>45358</v>
      </c>
      <c r="X534" s="92">
        <f t="shared" si="77"/>
        <v>1.0630780421905852</v>
      </c>
      <c r="Y534" s="92">
        <f t="shared" si="78"/>
        <v>1.1329956856124554</v>
      </c>
      <c r="Z534" s="92">
        <f t="shared" si="79"/>
        <v>1.04457751164338</v>
      </c>
      <c r="AA534" s="92">
        <f t="shared" si="80"/>
        <v>0.97669902912621365</v>
      </c>
      <c r="AB534" s="92">
        <f t="shared" si="81"/>
        <v>0.8796101823069814</v>
      </c>
      <c r="AC534" s="92">
        <f t="shared" si="82"/>
        <v>1.2290896284557142</v>
      </c>
      <c r="AD534" s="92"/>
      <c r="AE534" s="95">
        <f t="shared" si="83"/>
        <v>45358</v>
      </c>
      <c r="AF534" s="93">
        <f>(_xll.SNL.Clients.Office.Excel.Functions.SPG(AF$2, "IQ_Common_div_declared", "FQ0", $A534)*4)/B534</f>
        <v>9.3841642228738989E-2</v>
      </c>
      <c r="AG534" s="93">
        <f>(_xll.SNL.Clients.Office.Excel.Functions.SPG(AG$2, "IQ_Common_div_declared", "FQ0", $A534)*4)/C534</f>
        <v>0.10198675496688742</v>
      </c>
      <c r="AH534" s="93">
        <f>(_xll.SNL.Clients.Office.Excel.Functions.SPG(AH$2, "IQ_Common_div_declared", "FQ0", $A534)*4)/D534</f>
        <v>9.4267515923566886E-2</v>
      </c>
      <c r="AI534" s="93">
        <f>(_xll.SNL.Clients.Office.Excel.Functions.SPG(AI$2, "IQ_Common_div_declared", "FQ0", $A534)*4)/E534</f>
        <v>9.2776673293571893E-2</v>
      </c>
      <c r="AJ534" s="93">
        <f>(_xll.SNL.Clients.Office.Excel.Functions.SPG(AJ$2, "IQ_Common_div_declared", "FQ0", $A534)*4)/F534</f>
        <v>0.12989493791786055</v>
      </c>
      <c r="AK534" s="93">
        <f>(_xll.SNL.Clients.Office.Excel.Functions.SPG(AK$2, "IQ_Common_div_declared", "FQ0", $A534)*4)/G534</f>
        <v>0.10315186246418338</v>
      </c>
    </row>
    <row r="535" spans="1:37" x14ac:dyDescent="0.25">
      <c r="A535" s="66">
        <f t="shared" si="84"/>
        <v>45357</v>
      </c>
      <c r="B535" s="71">
        <v>20.39</v>
      </c>
      <c r="C535" s="71">
        <v>30.02</v>
      </c>
      <c r="D535" s="71">
        <v>15.79</v>
      </c>
      <c r="E535" s="71">
        <v>15.09</v>
      </c>
      <c r="F535" s="71">
        <v>10.45</v>
      </c>
      <c r="G535" s="71">
        <v>21.03</v>
      </c>
      <c r="H535" s="71"/>
      <c r="I535" s="71">
        <v>16.32</v>
      </c>
      <c r="J535" s="72">
        <v>4.5499999999999999E-2</v>
      </c>
      <c r="K535" s="72">
        <v>4.3200000000000002E-2</v>
      </c>
      <c r="L535" s="72">
        <v>3.8615168208996131E-2</v>
      </c>
      <c r="M535" s="72">
        <v>4.5499999999999999E-2</v>
      </c>
      <c r="N535" s="70">
        <f>_xll.SNL.Clients.Office.Excel.Functions.SPG(N$2, "SP_RATE_VALUE", $A535)/100</f>
        <v>4.3200000000000002E-2</v>
      </c>
      <c r="O535" s="72"/>
      <c r="P535" s="67">
        <f>_xll.SNL.Clients.Office.Excel.Functions.SPG(P$2, "IQ_BVPS", "FQ0", $A535)</f>
        <v>19.245999999999999</v>
      </c>
      <c r="Q535" s="67">
        <f>_xll.SNL.Clients.Office.Excel.Functions.SPG(Q$2, "IQ_BVPS", "FQ0", $A535)</f>
        <v>26.655000000000001</v>
      </c>
      <c r="R535" s="67">
        <f>_xll.SNL.Clients.Office.Excel.Functions.SPG(R$2, "IQ_BVPS", "FQ0", $A535)</f>
        <v>15.03</v>
      </c>
      <c r="S535" s="67">
        <f>_xll.SNL.Clients.Office.Excel.Functions.SPG(S$2, "IQ_BVPS", "FQ0", $A535)</f>
        <v>15.45</v>
      </c>
      <c r="T535" s="67">
        <f>_xll.SNL.Clients.Office.Excel.Functions.SPG(T$2, "IQ_BVPS", "FQ0", $A535)</f>
        <v>11.903</v>
      </c>
      <c r="U535" s="67">
        <f>_xll.SNL.Clients.Office.Excel.Functions.SPG(U$2, "IQ_BVPS", "FQ0", $A535)</f>
        <v>17.036999999999999</v>
      </c>
      <c r="V535" s="67"/>
      <c r="W535" s="66">
        <f t="shared" si="76"/>
        <v>45357</v>
      </c>
      <c r="X535" s="92">
        <f t="shared" si="77"/>
        <v>1.059440922789151</v>
      </c>
      <c r="Y535" s="92">
        <f t="shared" si="78"/>
        <v>1.1262427311948977</v>
      </c>
      <c r="Z535" s="92">
        <f t="shared" si="79"/>
        <v>1.0505655355954757</v>
      </c>
      <c r="AA535" s="92">
        <f t="shared" si="80"/>
        <v>0.97669902912621365</v>
      </c>
      <c r="AB535" s="92">
        <f t="shared" si="81"/>
        <v>0.87792993363017713</v>
      </c>
      <c r="AC535" s="92">
        <f t="shared" si="82"/>
        <v>1.2343722486353232</v>
      </c>
      <c r="AD535" s="92"/>
      <c r="AE535" s="95">
        <f t="shared" si="83"/>
        <v>45357</v>
      </c>
      <c r="AF535" s="93">
        <f>(_xll.SNL.Clients.Office.Excel.Functions.SPG(AF$2, "IQ_Common_div_declared", "FQ0", $A535)*4)/B535</f>
        <v>9.4163805787150556E-2</v>
      </c>
      <c r="AG535" s="93">
        <f>(_xll.SNL.Clients.Office.Excel.Functions.SPG(AG$2, "IQ_Common_div_declared", "FQ0", $A535)*4)/C535</f>
        <v>0.10259826782145237</v>
      </c>
      <c r="AH535" s="93">
        <f>(_xll.SNL.Clients.Office.Excel.Functions.SPG(AH$2, "IQ_Common_div_declared", "FQ0", $A535)*4)/D535</f>
        <v>9.3730208993033567E-2</v>
      </c>
      <c r="AI535" s="93">
        <f>(_xll.SNL.Clients.Office.Excel.Functions.SPG(AI$2, "IQ_Common_div_declared", "FQ0", $A535)*4)/E535</f>
        <v>9.2776673293571893E-2</v>
      </c>
      <c r="AJ535" s="93">
        <f>(_xll.SNL.Clients.Office.Excel.Functions.SPG(AJ$2, "IQ_Common_div_declared", "FQ0", $A535)*4)/F535</f>
        <v>0.13014354066985648</v>
      </c>
      <c r="AK535" s="93">
        <f>(_xll.SNL.Clients.Office.Excel.Functions.SPG(AK$2, "IQ_Common_div_declared", "FQ0", $A535)*4)/G535</f>
        <v>0.10271041369472182</v>
      </c>
    </row>
    <row r="536" spans="1:37" x14ac:dyDescent="0.25">
      <c r="A536" s="66">
        <f t="shared" si="84"/>
        <v>45356</v>
      </c>
      <c r="B536" s="71">
        <v>20.23</v>
      </c>
      <c r="C536" s="71">
        <v>29.72</v>
      </c>
      <c r="D536" s="71">
        <v>15.64</v>
      </c>
      <c r="E536" s="71">
        <v>14.96</v>
      </c>
      <c r="F536" s="71">
        <v>10.55</v>
      </c>
      <c r="G536" s="71">
        <v>20.86</v>
      </c>
      <c r="H536" s="71"/>
      <c r="I536" s="71">
        <v>16.18</v>
      </c>
      <c r="J536" s="72">
        <v>4.5400000000000003E-2</v>
      </c>
      <c r="K536" s="72">
        <v>4.3200000000000002E-2</v>
      </c>
      <c r="L536" s="72">
        <v>3.8813879677084939E-2</v>
      </c>
      <c r="M536" s="72">
        <v>4.5400000000000003E-2</v>
      </c>
      <c r="N536" s="70">
        <f>_xll.SNL.Clients.Office.Excel.Functions.SPG(N$2, "SP_RATE_VALUE", $A536)/100</f>
        <v>4.3200000000000002E-2</v>
      </c>
      <c r="O536" s="72"/>
      <c r="P536" s="67">
        <f>_xll.SNL.Clients.Office.Excel.Functions.SPG(P$2, "IQ_BVPS", "FQ0", $A536)</f>
        <v>19.245999999999999</v>
      </c>
      <c r="Q536" s="67">
        <f>_xll.SNL.Clients.Office.Excel.Functions.SPG(Q$2, "IQ_BVPS", "FQ0", $A536)</f>
        <v>26.655000000000001</v>
      </c>
      <c r="R536" s="67">
        <f>_xll.SNL.Clients.Office.Excel.Functions.SPG(R$2, "IQ_BVPS", "FQ0", $A536)</f>
        <v>15.03</v>
      </c>
      <c r="S536" s="67">
        <f>_xll.SNL.Clients.Office.Excel.Functions.SPG(S$2, "IQ_BVPS", "FQ0", $A536)</f>
        <v>15.45</v>
      </c>
      <c r="T536" s="67">
        <f>_xll.SNL.Clients.Office.Excel.Functions.SPG(T$2, "IQ_BVPS", "FQ0", $A536)</f>
        <v>11.903</v>
      </c>
      <c r="U536" s="67">
        <f>_xll.SNL.Clients.Office.Excel.Functions.SPG(U$2, "IQ_BVPS", "FQ0", $A536)</f>
        <v>17.036999999999999</v>
      </c>
      <c r="V536" s="67"/>
      <c r="W536" s="66">
        <f t="shared" si="76"/>
        <v>45356</v>
      </c>
      <c r="X536" s="92">
        <f t="shared" si="77"/>
        <v>1.0511275070144446</v>
      </c>
      <c r="Y536" s="92">
        <f t="shared" si="78"/>
        <v>1.1149878071656349</v>
      </c>
      <c r="Z536" s="92">
        <f t="shared" si="79"/>
        <v>1.0405854956753162</v>
      </c>
      <c r="AA536" s="92">
        <f t="shared" si="80"/>
        <v>0.9682847896440131</v>
      </c>
      <c r="AB536" s="92">
        <f t="shared" si="81"/>
        <v>0.88633117701419817</v>
      </c>
      <c r="AC536" s="92">
        <f t="shared" si="82"/>
        <v>1.2243939660738394</v>
      </c>
      <c r="AD536" s="92"/>
      <c r="AE536" s="95">
        <f t="shared" si="83"/>
        <v>45356</v>
      </c>
      <c r="AF536" s="93">
        <f>(_xll.SNL.Clients.Office.Excel.Functions.SPG(AF$2, "IQ_Common_div_declared", "FQ0", $A536)*4)/B536</f>
        <v>9.4908551655956491E-2</v>
      </c>
      <c r="AG536" s="93">
        <f>(_xll.SNL.Clients.Office.Excel.Functions.SPG(AG$2, "IQ_Common_div_declared", "FQ0", $A536)*4)/C536</f>
        <v>0.10363391655450875</v>
      </c>
      <c r="AH536" s="93">
        <f>(_xll.SNL.Clients.Office.Excel.Functions.SPG(AH$2, "IQ_Common_div_declared", "FQ0", $A536)*4)/D536</f>
        <v>9.462915601023017E-2</v>
      </c>
      <c r="AI536" s="93">
        <f>(_xll.SNL.Clients.Office.Excel.Functions.SPG(AI$2, "IQ_Common_div_declared", "FQ0", $A536)*4)/E536</f>
        <v>9.3582887700534745E-2</v>
      </c>
      <c r="AJ536" s="93">
        <f>(_xll.SNL.Clients.Office.Excel.Functions.SPG(AJ$2, "IQ_Common_div_declared", "FQ0", $A536)*4)/F536</f>
        <v>0.12890995260663507</v>
      </c>
      <c r="AK536" s="93">
        <f>(_xll.SNL.Clients.Office.Excel.Functions.SPG(AK$2, "IQ_Common_div_declared", "FQ0", $A536)*4)/G536</f>
        <v>0.10354745925215725</v>
      </c>
    </row>
    <row r="537" spans="1:37" x14ac:dyDescent="0.25">
      <c r="A537" s="66">
        <f t="shared" si="84"/>
        <v>45355</v>
      </c>
      <c r="B537" s="71">
        <v>20.32</v>
      </c>
      <c r="C537" s="71">
        <v>29.7</v>
      </c>
      <c r="D537" s="71">
        <v>15.61</v>
      </c>
      <c r="E537" s="71">
        <v>15.05</v>
      </c>
      <c r="F537" s="71">
        <v>10.51</v>
      </c>
      <c r="G537" s="71">
        <v>21.03</v>
      </c>
      <c r="H537" s="71"/>
      <c r="I537" s="71">
        <v>16.28</v>
      </c>
      <c r="J537" s="72">
        <v>4.6100000000000002E-2</v>
      </c>
      <c r="K537" s="72">
        <v>4.3899999999999995E-2</v>
      </c>
      <c r="L537" s="72">
        <v>3.9513870395986084E-2</v>
      </c>
      <c r="M537" s="72">
        <v>4.6100000000000002E-2</v>
      </c>
      <c r="N537" s="70">
        <f>_xll.SNL.Clients.Office.Excel.Functions.SPG(N$2, "SP_RATE_VALUE", $A537)/100</f>
        <v>4.3899999999999995E-2</v>
      </c>
      <c r="O537" s="72"/>
      <c r="P537" s="67">
        <f>_xll.SNL.Clients.Office.Excel.Functions.SPG(P$2, "IQ_BVPS", "FQ0", $A537)</f>
        <v>19.245999999999999</v>
      </c>
      <c r="Q537" s="67">
        <f>_xll.SNL.Clients.Office.Excel.Functions.SPG(Q$2, "IQ_BVPS", "FQ0", $A537)</f>
        <v>26.655000000000001</v>
      </c>
      <c r="R537" s="67">
        <f>_xll.SNL.Clients.Office.Excel.Functions.SPG(R$2, "IQ_BVPS", "FQ0", $A537)</f>
        <v>15.03</v>
      </c>
      <c r="S537" s="67">
        <f>_xll.SNL.Clients.Office.Excel.Functions.SPG(S$2, "IQ_BVPS", "FQ0", $A537)</f>
        <v>15.45</v>
      </c>
      <c r="T537" s="67">
        <f>_xll.SNL.Clients.Office.Excel.Functions.SPG(T$2, "IQ_BVPS", "FQ0", $A537)</f>
        <v>11.903</v>
      </c>
      <c r="U537" s="67">
        <f>_xll.SNL.Clients.Office.Excel.Functions.SPG(U$2, "IQ_BVPS", "FQ0", $A537)</f>
        <v>17.036999999999999</v>
      </c>
      <c r="V537" s="67"/>
      <c r="W537" s="66">
        <f t="shared" si="76"/>
        <v>45355</v>
      </c>
      <c r="X537" s="92">
        <f t="shared" si="77"/>
        <v>1.0558038033877171</v>
      </c>
      <c r="Y537" s="92">
        <f t="shared" si="78"/>
        <v>1.1142374788970173</v>
      </c>
      <c r="Z537" s="92">
        <f t="shared" si="79"/>
        <v>1.038589487691284</v>
      </c>
      <c r="AA537" s="92">
        <f t="shared" si="80"/>
        <v>0.97411003236245963</v>
      </c>
      <c r="AB537" s="92">
        <f t="shared" si="81"/>
        <v>0.88297067966058973</v>
      </c>
      <c r="AC537" s="92">
        <f t="shared" si="82"/>
        <v>1.2343722486353232</v>
      </c>
      <c r="AD537" s="92"/>
      <c r="AE537" s="95">
        <f t="shared" si="83"/>
        <v>45355</v>
      </c>
      <c r="AF537" s="93">
        <f>(_xll.SNL.Clients.Office.Excel.Functions.SPG(AF$2, "IQ_Common_div_declared", "FQ0", $A537)*4)/B537</f>
        <v>9.4488188976377951E-2</v>
      </c>
      <c r="AG537" s="93">
        <f>(_xll.SNL.Clients.Office.Excel.Functions.SPG(AG$2, "IQ_Common_div_declared", "FQ0", $A537)*4)/C537</f>
        <v>0.10370370370370371</v>
      </c>
      <c r="AH537" s="93">
        <f>(_xll.SNL.Clients.Office.Excel.Functions.SPG(AH$2, "IQ_Common_div_declared", "FQ0", $A537)*4)/D537</f>
        <v>9.4811018577834721E-2</v>
      </c>
      <c r="AI537" s="93">
        <f>(_xll.SNL.Clients.Office.Excel.Functions.SPG(AI$2, "IQ_Common_div_declared", "FQ0", $A537)*4)/E537</f>
        <v>9.3023255813953473E-2</v>
      </c>
      <c r="AJ537" s="93">
        <f>(_xll.SNL.Clients.Office.Excel.Functions.SPG(AJ$2, "IQ_Common_div_declared", "FQ0", $A537)*4)/F537</f>
        <v>0.12940057088487156</v>
      </c>
      <c r="AK537" s="93">
        <f>(_xll.SNL.Clients.Office.Excel.Functions.SPG(AK$2, "IQ_Common_div_declared", "FQ0", $A537)*4)/G537</f>
        <v>0.10271041369472182</v>
      </c>
    </row>
    <row r="538" spans="1:37" x14ac:dyDescent="0.25">
      <c r="A538" s="66">
        <f t="shared" si="84"/>
        <v>45352</v>
      </c>
      <c r="B538" s="71">
        <v>20.23</v>
      </c>
      <c r="C538" s="71">
        <v>29.65</v>
      </c>
      <c r="D538" s="71">
        <v>15.5</v>
      </c>
      <c r="E538" s="71">
        <v>15.05</v>
      </c>
      <c r="F538" s="71">
        <v>10.55</v>
      </c>
      <c r="G538" s="71">
        <v>21.07</v>
      </c>
      <c r="H538" s="71"/>
      <c r="I538" s="71">
        <v>16.25</v>
      </c>
      <c r="J538" s="72">
        <v>4.5400000000000003E-2</v>
      </c>
      <c r="K538" s="72">
        <v>4.3200000000000002E-2</v>
      </c>
      <c r="L538" s="72">
        <v>3.8813879677084939E-2</v>
      </c>
      <c r="M538" s="72">
        <v>4.5400000000000003E-2</v>
      </c>
      <c r="N538" s="70">
        <f>_xll.SNL.Clients.Office.Excel.Functions.SPG(N$2, "SP_RATE_VALUE", $A538)/100</f>
        <v>4.3200000000000002E-2</v>
      </c>
      <c r="O538" s="72"/>
      <c r="P538" s="67">
        <f>_xll.SNL.Clients.Office.Excel.Functions.SPG(P$2, "IQ_BVPS", "FQ0", $A538)</f>
        <v>19.245999999999999</v>
      </c>
      <c r="Q538" s="67">
        <f>_xll.SNL.Clients.Office.Excel.Functions.SPG(Q$2, "IQ_BVPS", "FQ0", $A538)</f>
        <v>26.655000000000001</v>
      </c>
      <c r="R538" s="67">
        <f>_xll.SNL.Clients.Office.Excel.Functions.SPG(R$2, "IQ_BVPS", "FQ0", $A538)</f>
        <v>15.03</v>
      </c>
      <c r="S538" s="67">
        <f>_xll.SNL.Clients.Office.Excel.Functions.SPG(S$2, "IQ_BVPS", "FQ0", $A538)</f>
        <v>15.45</v>
      </c>
      <c r="T538" s="67">
        <f>_xll.SNL.Clients.Office.Excel.Functions.SPG(T$2, "IQ_BVPS", "FQ0", $A538)</f>
        <v>11.903</v>
      </c>
      <c r="U538" s="67">
        <f>_xll.SNL.Clients.Office.Excel.Functions.SPG(U$2, "IQ_BVPS", "FQ0", $A538)</f>
        <v>17.036999999999999</v>
      </c>
      <c r="V538" s="67"/>
      <c r="W538" s="66">
        <f t="shared" si="76"/>
        <v>45352</v>
      </c>
      <c r="X538" s="92">
        <f t="shared" si="77"/>
        <v>1.0511275070144446</v>
      </c>
      <c r="Y538" s="92">
        <f t="shared" si="78"/>
        <v>1.1123616582254736</v>
      </c>
      <c r="Z538" s="92">
        <f t="shared" si="79"/>
        <v>1.0312707917498336</v>
      </c>
      <c r="AA538" s="92">
        <f t="shared" si="80"/>
        <v>0.97411003236245963</v>
      </c>
      <c r="AB538" s="92">
        <f t="shared" si="81"/>
        <v>0.88633117701419817</v>
      </c>
      <c r="AC538" s="92">
        <f t="shared" si="82"/>
        <v>1.2367200798262605</v>
      </c>
      <c r="AD538" s="92"/>
      <c r="AE538" s="95">
        <f t="shared" si="83"/>
        <v>45352</v>
      </c>
      <c r="AF538" s="93">
        <f>(_xll.SNL.Clients.Office.Excel.Functions.SPG(AF$2, "IQ_Common_div_declared", "FQ0", $A538)*4)/B538</f>
        <v>9.4908551655956491E-2</v>
      </c>
      <c r="AG538" s="93">
        <f>(_xll.SNL.Clients.Office.Excel.Functions.SPG(AG$2, "IQ_Common_div_declared", "FQ0", $A538)*4)/C538</f>
        <v>0.10387858347386172</v>
      </c>
      <c r="AH538" s="93">
        <f>(_xll.SNL.Clients.Office.Excel.Functions.SPG(AH$2, "IQ_Common_div_declared", "FQ0", $A538)*4)/D538</f>
        <v>9.5483870967741941E-2</v>
      </c>
      <c r="AI538" s="93">
        <f>(_xll.SNL.Clients.Office.Excel.Functions.SPG(AI$2, "IQ_Common_div_declared", "FQ0", $A538)*4)/E538</f>
        <v>9.3023255813953473E-2</v>
      </c>
      <c r="AJ538" s="93">
        <f>(_xll.SNL.Clients.Office.Excel.Functions.SPG(AJ$2, "IQ_Common_div_declared", "FQ0", $A538)*4)/F538</f>
        <v>0.12890995260663507</v>
      </c>
      <c r="AK538" s="93">
        <f>(_xll.SNL.Clients.Office.Excel.Functions.SPG(AK$2, "IQ_Common_div_declared", "FQ0", $A538)*4)/G538</f>
        <v>0.10251542477456099</v>
      </c>
    </row>
    <row r="539" spans="1:37" x14ac:dyDescent="0.25">
      <c r="A539" s="66">
        <f t="shared" si="84"/>
        <v>45351</v>
      </c>
      <c r="B539" s="71">
        <v>20.23</v>
      </c>
      <c r="C539" s="71">
        <v>29.6</v>
      </c>
      <c r="D539" s="71">
        <v>15.57</v>
      </c>
      <c r="E539" s="71">
        <v>15.08</v>
      </c>
      <c r="F539" s="71">
        <v>10.72</v>
      </c>
      <c r="G539" s="71">
        <v>21.83</v>
      </c>
      <c r="H539" s="71"/>
      <c r="I539" s="71">
        <v>16.28</v>
      </c>
      <c r="J539" s="72">
        <v>4.6399999999999997E-2</v>
      </c>
      <c r="K539" s="72">
        <v>4.4299999999999999E-2</v>
      </c>
      <c r="L539" s="72">
        <v>4.011263489072614E-2</v>
      </c>
      <c r="M539" s="72">
        <v>4.6399999999999997E-2</v>
      </c>
      <c r="N539" s="70">
        <f>_xll.SNL.Clients.Office.Excel.Functions.SPG(N$2, "SP_RATE_VALUE", $A539)/100</f>
        <v>4.4299999999999999E-2</v>
      </c>
      <c r="O539" s="72"/>
      <c r="P539" s="67">
        <f>_xll.SNL.Clients.Office.Excel.Functions.SPG(P$2, "IQ_BVPS", "FQ0", $A539)</f>
        <v>19.245999999999999</v>
      </c>
      <c r="Q539" s="67">
        <f>_xll.SNL.Clients.Office.Excel.Functions.SPG(Q$2, "IQ_BVPS", "FQ0", $A539)</f>
        <v>26.655000000000001</v>
      </c>
      <c r="R539" s="67">
        <f>_xll.SNL.Clients.Office.Excel.Functions.SPG(R$2, "IQ_BVPS", "FQ0", $A539)</f>
        <v>15.03</v>
      </c>
      <c r="S539" s="67">
        <f>_xll.SNL.Clients.Office.Excel.Functions.SPG(S$2, "IQ_BVPS", "FQ0", $A539)</f>
        <v>15.45</v>
      </c>
      <c r="T539" s="67">
        <f>_xll.SNL.Clients.Office.Excel.Functions.SPG(T$2, "IQ_BVPS", "FQ0", $A539)</f>
        <v>11.903</v>
      </c>
      <c r="U539" s="67">
        <f>_xll.SNL.Clients.Office.Excel.Functions.SPG(U$2, "IQ_BVPS", "FQ0", $A539)</f>
        <v>17.036999999999999</v>
      </c>
      <c r="V539" s="67"/>
      <c r="W539" s="66">
        <f t="shared" si="76"/>
        <v>45351</v>
      </c>
      <c r="X539" s="92">
        <f t="shared" si="77"/>
        <v>1.0511275070144446</v>
      </c>
      <c r="Y539" s="92">
        <f t="shared" si="78"/>
        <v>1.1104858375539299</v>
      </c>
      <c r="Z539" s="92">
        <f t="shared" si="79"/>
        <v>1.0359281437125749</v>
      </c>
      <c r="AA539" s="92">
        <f t="shared" si="80"/>
        <v>0.97605177993527514</v>
      </c>
      <c r="AB539" s="92">
        <f t="shared" si="81"/>
        <v>0.90061329076703356</v>
      </c>
      <c r="AC539" s="92">
        <f t="shared" si="82"/>
        <v>1.2813288724540706</v>
      </c>
      <c r="AD539" s="92"/>
      <c r="AE539" s="95">
        <f t="shared" si="83"/>
        <v>45351</v>
      </c>
      <c r="AF539" s="93">
        <f>(_xll.SNL.Clients.Office.Excel.Functions.SPG(AF$2, "IQ_Common_div_declared", "FQ0", $A539)*4)/B539</f>
        <v>9.4908551655956491E-2</v>
      </c>
      <c r="AG539" s="93">
        <f>(_xll.SNL.Clients.Office.Excel.Functions.SPG(AG$2, "IQ_Common_div_declared", "FQ0", $A539)*4)/C539</f>
        <v>0.10405405405405405</v>
      </c>
      <c r="AH539" s="93">
        <f>(_xll.SNL.Clients.Office.Excel.Functions.SPG(AH$2, "IQ_Common_div_declared", "FQ0", $A539)*4)/D539</f>
        <v>9.505459216441875E-2</v>
      </c>
      <c r="AI539" s="93">
        <f>(_xll.SNL.Clients.Office.Excel.Functions.SPG(AI$2, "IQ_Common_div_declared", "FQ0", $A539)*4)/E539</f>
        <v>9.2838196286472136E-2</v>
      </c>
      <c r="AJ539" s="93">
        <f>(_xll.SNL.Clients.Office.Excel.Functions.SPG(AJ$2, "IQ_Common_div_declared", "FQ0", $A539)*4)/F539</f>
        <v>0.12686567164179105</v>
      </c>
      <c r="AK539" s="93">
        <f>(_xll.SNL.Clients.Office.Excel.Functions.SPG(AK$2, "IQ_Common_div_declared", "FQ0", $A539)*4)/G539</f>
        <v>9.8946404031149807E-2</v>
      </c>
    </row>
    <row r="540" spans="1:37" x14ac:dyDescent="0.25">
      <c r="A540" s="66">
        <f t="shared" si="84"/>
        <v>45350</v>
      </c>
      <c r="B540" s="71">
        <v>20.16</v>
      </c>
      <c r="C540" s="71">
        <v>29.63</v>
      </c>
      <c r="D540" s="71">
        <v>15.88</v>
      </c>
      <c r="E540" s="71">
        <v>15.04</v>
      </c>
      <c r="F540" s="71">
        <v>11.16</v>
      </c>
      <c r="G540" s="71">
        <v>21.75</v>
      </c>
      <c r="H540" s="71"/>
      <c r="I540" s="71">
        <v>16.2</v>
      </c>
      <c r="J540" s="72">
        <v>4.6399999999999997E-2</v>
      </c>
      <c r="K540" s="72">
        <v>4.4400000000000002E-2</v>
      </c>
      <c r="L540" s="72">
        <v>4.0411460583658299E-2</v>
      </c>
      <c r="M540" s="72">
        <v>4.6399999999999997E-2</v>
      </c>
      <c r="N540" s="70">
        <f>_xll.SNL.Clients.Office.Excel.Functions.SPG(N$2, "SP_RATE_VALUE", $A540)/100</f>
        <v>4.4400000000000002E-2</v>
      </c>
      <c r="O540" s="72"/>
      <c r="P540" s="67">
        <f>_xll.SNL.Clients.Office.Excel.Functions.SPG(P$2, "IQ_BVPS", "FQ0", $A540)</f>
        <v>19.245999999999999</v>
      </c>
      <c r="Q540" s="67">
        <f>_xll.SNL.Clients.Office.Excel.Functions.SPG(Q$2, "IQ_BVPS", "FQ0", $A540)</f>
        <v>26.655000000000001</v>
      </c>
      <c r="R540" s="67">
        <f>_xll.SNL.Clients.Office.Excel.Functions.SPG(R$2, "IQ_BVPS", "FQ0", $A540)</f>
        <v>15.03</v>
      </c>
      <c r="S540" s="67">
        <f>_xll.SNL.Clients.Office.Excel.Functions.SPG(S$2, "IQ_BVPS", "FQ0", $A540)</f>
        <v>15.45</v>
      </c>
      <c r="T540" s="67">
        <f>_xll.SNL.Clients.Office.Excel.Functions.SPG(T$2, "IQ_BVPS", "FQ0", $A540)</f>
        <v>12.723000000000001</v>
      </c>
      <c r="U540" s="67">
        <f>_xll.SNL.Clients.Office.Excel.Functions.SPG(U$2, "IQ_BVPS", "FQ0", $A540)</f>
        <v>17.036999999999999</v>
      </c>
      <c r="V540" s="67"/>
      <c r="W540" s="66">
        <f t="shared" si="76"/>
        <v>45350</v>
      </c>
      <c r="X540" s="92">
        <f t="shared" si="77"/>
        <v>1.0474903876130106</v>
      </c>
      <c r="Y540" s="92">
        <f t="shared" si="78"/>
        <v>1.111611329956856</v>
      </c>
      <c r="Z540" s="92">
        <f t="shared" si="79"/>
        <v>1.0565535595475717</v>
      </c>
      <c r="AA540" s="92">
        <f t="shared" si="80"/>
        <v>0.97346278317152102</v>
      </c>
      <c r="AB540" s="92">
        <f t="shared" si="81"/>
        <v>0.87715161518509777</v>
      </c>
      <c r="AC540" s="92">
        <f t="shared" si="82"/>
        <v>1.276633210072196</v>
      </c>
      <c r="AD540" s="92"/>
      <c r="AE540" s="95">
        <f t="shared" si="83"/>
        <v>45350</v>
      </c>
      <c r="AF540" s="93">
        <f>(_xll.SNL.Clients.Office.Excel.Functions.SPG(AF$2, "IQ_Common_div_declared", "FQ0", $A540)*4)/B540</f>
        <v>9.5238095238095233E-2</v>
      </c>
      <c r="AG540" s="93">
        <f>(_xll.SNL.Clients.Office.Excel.Functions.SPG(AG$2, "IQ_Common_div_declared", "FQ0", $A540)*4)/C540</f>
        <v>0.103948700641242</v>
      </c>
      <c r="AH540" s="93">
        <f>(_xll.SNL.Clients.Office.Excel.Functions.SPG(AH$2, "IQ_Common_div_declared", "FQ0", $A540)*4)/D540</f>
        <v>9.3198992443324927E-2</v>
      </c>
      <c r="AI540" s="93">
        <f>(_xll.SNL.Clients.Office.Excel.Functions.SPG(AI$2, "IQ_Common_div_declared", "FQ0", $A540)*4)/E540</f>
        <v>9.3085106382978719E-2</v>
      </c>
      <c r="AJ540" s="93">
        <f>(_xll.SNL.Clients.Office.Excel.Functions.SPG(AJ$2, "IQ_Common_div_declared", "FQ0", $A540)*4)/F540</f>
        <v>0.12186379928315413</v>
      </c>
      <c r="AK540" s="93">
        <f>(_xll.SNL.Clients.Office.Excel.Functions.SPG(AK$2, "IQ_Common_div_declared", "FQ0", $A540)*4)/G540</f>
        <v>9.9310344827586217E-2</v>
      </c>
    </row>
    <row r="541" spans="1:37" x14ac:dyDescent="0.25">
      <c r="A541" s="66">
        <f t="shared" si="84"/>
        <v>45349</v>
      </c>
      <c r="B541" s="71">
        <v>20.22</v>
      </c>
      <c r="C541" s="71">
        <v>29.94</v>
      </c>
      <c r="D541" s="71">
        <v>15.96</v>
      </c>
      <c r="E541" s="71">
        <v>15.09</v>
      </c>
      <c r="F541" s="71">
        <v>11.26</v>
      </c>
      <c r="G541" s="71">
        <v>21.97</v>
      </c>
      <c r="H541" s="71"/>
      <c r="I541" s="71">
        <v>16.350000000000001</v>
      </c>
      <c r="J541" s="72">
        <v>4.7E-2</v>
      </c>
      <c r="K541" s="72">
        <v>4.4999999999999998E-2</v>
      </c>
      <c r="L541" s="72">
        <v>4.1011454020173144E-2</v>
      </c>
      <c r="M541" s="72">
        <v>4.7E-2</v>
      </c>
      <c r="N541" s="70">
        <f>_xll.SNL.Clients.Office.Excel.Functions.SPG(N$2, "SP_RATE_VALUE", $A541)/100</f>
        <v>4.4999999999999998E-2</v>
      </c>
      <c r="O541" s="72"/>
      <c r="P541" s="67">
        <f>_xll.SNL.Clients.Office.Excel.Functions.SPG(P$2, "IQ_BVPS", "FQ0", $A541)</f>
        <v>19.245999999999999</v>
      </c>
      <c r="Q541" s="67">
        <f>_xll.SNL.Clients.Office.Excel.Functions.SPG(Q$2, "IQ_BVPS", "FQ0", $A541)</f>
        <v>26.536999999999999</v>
      </c>
      <c r="R541" s="67">
        <f>_xll.SNL.Clients.Office.Excel.Functions.SPG(R$2, "IQ_BVPS", "FQ0", $A541)</f>
        <v>15.03</v>
      </c>
      <c r="S541" s="67">
        <f>_xll.SNL.Clients.Office.Excel.Functions.SPG(S$2, "IQ_BVPS", "FQ0", $A541)</f>
        <v>15.45</v>
      </c>
      <c r="T541" s="67">
        <f>_xll.SNL.Clients.Office.Excel.Functions.SPG(T$2, "IQ_BVPS", "FQ0", $A541)</f>
        <v>12.723000000000001</v>
      </c>
      <c r="U541" s="67">
        <f>_xll.SNL.Clients.Office.Excel.Functions.SPG(U$2, "IQ_BVPS", "FQ0", $A541)</f>
        <v>17.036999999999999</v>
      </c>
      <c r="V541" s="67"/>
      <c r="W541" s="66">
        <f t="shared" si="76"/>
        <v>45349</v>
      </c>
      <c r="X541" s="92">
        <f t="shared" si="77"/>
        <v>1.0506079185285255</v>
      </c>
      <c r="Y541" s="92">
        <f t="shared" si="78"/>
        <v>1.1282360477823417</v>
      </c>
      <c r="Z541" s="92">
        <f t="shared" si="79"/>
        <v>1.0618762475049901</v>
      </c>
      <c r="AA541" s="92">
        <f t="shared" si="80"/>
        <v>0.97669902912621365</v>
      </c>
      <c r="AB541" s="92">
        <f t="shared" si="81"/>
        <v>0.88501139668317219</v>
      </c>
      <c r="AC541" s="92">
        <f t="shared" si="82"/>
        <v>1.2895462816223513</v>
      </c>
      <c r="AD541" s="92"/>
      <c r="AE541" s="95">
        <f t="shared" si="83"/>
        <v>45349</v>
      </c>
      <c r="AF541" s="93">
        <f>(_xll.SNL.Clients.Office.Excel.Functions.SPG(AF$2, "IQ_Common_div_declared", "FQ0", $A541)*4)/B541</f>
        <v>9.4955489614243327E-2</v>
      </c>
      <c r="AG541" s="93">
        <f>(_xll.SNL.Clients.Office.Excel.Functions.SPG(AG$2, "IQ_Common_div_declared", "FQ0", $A541)*4)/C541</f>
        <v>0.10287241148964596</v>
      </c>
      <c r="AH541" s="93">
        <f>(_xll.SNL.Clients.Office.Excel.Functions.SPG(AH$2, "IQ_Common_div_declared", "FQ0", $A541)*4)/D541</f>
        <v>9.2731829573934832E-2</v>
      </c>
      <c r="AI541" s="93">
        <f>(_xll.SNL.Clients.Office.Excel.Functions.SPG(AI$2, "IQ_Common_div_declared", "FQ0", $A541)*4)/E541</f>
        <v>9.2776673293571893E-2</v>
      </c>
      <c r="AJ541" s="93">
        <f>(_xll.SNL.Clients.Office.Excel.Functions.SPG(AJ$2, "IQ_Common_div_declared", "FQ0", $A541)*4)/F541</f>
        <v>0.1207815275310835</v>
      </c>
      <c r="AK541" s="93">
        <f>(_xll.SNL.Clients.Office.Excel.Functions.SPG(AK$2, "IQ_Common_div_declared", "FQ0", $A541)*4)/G541</f>
        <v>9.8315885298133829E-2</v>
      </c>
    </row>
    <row r="542" spans="1:37" x14ac:dyDescent="0.25">
      <c r="A542" s="66">
        <f t="shared" si="84"/>
        <v>45348</v>
      </c>
      <c r="B542" s="71">
        <v>20.07</v>
      </c>
      <c r="C542" s="71">
        <v>29.73</v>
      </c>
      <c r="D542" s="71">
        <v>15.87</v>
      </c>
      <c r="E542" s="71">
        <v>15.06</v>
      </c>
      <c r="F542" s="71">
        <v>11.12</v>
      </c>
      <c r="G542" s="71">
        <v>21.81</v>
      </c>
      <c r="H542" s="71"/>
      <c r="I542" s="71">
        <v>16.37</v>
      </c>
      <c r="J542" s="72">
        <v>4.6900000000000004E-2</v>
      </c>
      <c r="K542" s="72">
        <v>4.4800000000000006E-2</v>
      </c>
      <c r="L542" s="72">
        <v>4.0612628860333233E-2</v>
      </c>
      <c r="M542" s="72">
        <v>4.6900000000000004E-2</v>
      </c>
      <c r="N542" s="70">
        <f>_xll.SNL.Clients.Office.Excel.Functions.SPG(N$2, "SP_RATE_VALUE", $A542)/100</f>
        <v>4.4800000000000006E-2</v>
      </c>
      <c r="O542" s="72"/>
      <c r="P542" s="67">
        <f>_xll.SNL.Clients.Office.Excel.Functions.SPG(P$2, "IQ_BVPS", "FQ0", $A542)</f>
        <v>19.245999999999999</v>
      </c>
      <c r="Q542" s="67">
        <f>_xll.SNL.Clients.Office.Excel.Functions.SPG(Q$2, "IQ_BVPS", "FQ0", $A542)</f>
        <v>26.536999999999999</v>
      </c>
      <c r="R542" s="67">
        <f>_xll.SNL.Clients.Office.Excel.Functions.SPG(R$2, "IQ_BVPS", "FQ0", $A542)</f>
        <v>15.03</v>
      </c>
      <c r="S542" s="67">
        <f>_xll.SNL.Clients.Office.Excel.Functions.SPG(S$2, "IQ_BVPS", "FQ0", $A542)</f>
        <v>15.45</v>
      </c>
      <c r="T542" s="67">
        <f>_xll.SNL.Clients.Office.Excel.Functions.SPG(T$2, "IQ_BVPS", "FQ0", $A542)</f>
        <v>12.723000000000001</v>
      </c>
      <c r="U542" s="67">
        <f>_xll.SNL.Clients.Office.Excel.Functions.SPG(U$2, "IQ_BVPS", "FQ0", $A542)</f>
        <v>17.036999999999999</v>
      </c>
      <c r="V542" s="67"/>
      <c r="W542" s="66">
        <f t="shared" si="76"/>
        <v>45348</v>
      </c>
      <c r="X542" s="92">
        <f t="shared" si="77"/>
        <v>1.0428140912397381</v>
      </c>
      <c r="Y542" s="92">
        <f t="shared" si="78"/>
        <v>1.1203225684892792</v>
      </c>
      <c r="Z542" s="92">
        <f t="shared" si="79"/>
        <v>1.0558882235528941</v>
      </c>
      <c r="AA542" s="92">
        <f t="shared" si="80"/>
        <v>0.97475728155339814</v>
      </c>
      <c r="AB542" s="92">
        <f t="shared" si="81"/>
        <v>0.87400770258586802</v>
      </c>
      <c r="AC542" s="92">
        <f t="shared" si="82"/>
        <v>1.2801549568586019</v>
      </c>
      <c r="AD542" s="92"/>
      <c r="AE542" s="95">
        <f t="shared" si="83"/>
        <v>45348</v>
      </c>
      <c r="AF542" s="93">
        <f>(_xll.SNL.Clients.Office.Excel.Functions.SPG(AF$2, "IQ_Common_div_declared", "FQ0", $A542)*4)/B542</f>
        <v>9.5665171898355744E-2</v>
      </c>
      <c r="AG542" s="93">
        <f>(_xll.SNL.Clients.Office.Excel.Functions.SPG(AG$2, "IQ_Common_div_declared", "FQ0", $A542)*4)/C542</f>
        <v>0.10359905819038009</v>
      </c>
      <c r="AH542" s="93">
        <f>(_xll.SNL.Clients.Office.Excel.Functions.SPG(AH$2, "IQ_Common_div_declared", "FQ0", $A542)*4)/D542</f>
        <v>9.3257718966603662E-2</v>
      </c>
      <c r="AI542" s="93">
        <f>(_xll.SNL.Clients.Office.Excel.Functions.SPG(AI$2, "IQ_Common_div_declared", "FQ0", $A542)*4)/E542</f>
        <v>9.2961487383798128E-2</v>
      </c>
      <c r="AJ542" s="93">
        <f>(_xll.SNL.Clients.Office.Excel.Functions.SPG(AJ$2, "IQ_Common_div_declared", "FQ0", $A542)*4)/F542</f>
        <v>0.12230215827338131</v>
      </c>
      <c r="AK542" s="93">
        <f>(_xll.SNL.Clients.Office.Excel.Functions.SPG(AK$2, "IQ_Common_div_declared", "FQ0", $A542)*4)/G542</f>
        <v>9.9037138927097673E-2</v>
      </c>
    </row>
    <row r="543" spans="1:37" x14ac:dyDescent="0.25">
      <c r="A543" s="66">
        <f t="shared" si="84"/>
        <v>45345</v>
      </c>
      <c r="B543" s="71">
        <v>20.11</v>
      </c>
      <c r="C543" s="71">
        <v>29.77</v>
      </c>
      <c r="D543" s="71">
        <v>15.92</v>
      </c>
      <c r="E543" s="71">
        <v>15.08</v>
      </c>
      <c r="F543" s="71">
        <v>11.2</v>
      </c>
      <c r="G543" s="71">
        <v>21.88</v>
      </c>
      <c r="H543" s="71"/>
      <c r="I543" s="71">
        <v>16.399999999999999</v>
      </c>
      <c r="J543" s="72">
        <v>4.6699999999999998E-2</v>
      </c>
      <c r="K543" s="72">
        <v>4.4500000000000005E-2</v>
      </c>
      <c r="L543" s="72">
        <v>4.0113862450630977E-2</v>
      </c>
      <c r="M543" s="72">
        <v>4.6699999999999998E-2</v>
      </c>
      <c r="N543" s="70">
        <f>_xll.SNL.Clients.Office.Excel.Functions.SPG(N$2, "SP_RATE_VALUE", $A543)/100</f>
        <v>4.4500000000000005E-2</v>
      </c>
      <c r="O543" s="72"/>
      <c r="P543" s="67">
        <f>_xll.SNL.Clients.Office.Excel.Functions.SPG(P$2, "IQ_BVPS", "FQ0", $A543)</f>
        <v>19.245999999999999</v>
      </c>
      <c r="Q543" s="67">
        <f>_xll.SNL.Clients.Office.Excel.Functions.SPG(Q$2, "IQ_BVPS", "FQ0", $A543)</f>
        <v>26.536999999999999</v>
      </c>
      <c r="R543" s="67">
        <f>_xll.SNL.Clients.Office.Excel.Functions.SPG(R$2, "IQ_BVPS", "FQ0", $A543)</f>
        <v>15.03</v>
      </c>
      <c r="S543" s="67">
        <f>_xll.SNL.Clients.Office.Excel.Functions.SPG(S$2, "IQ_BVPS", "FQ0", $A543)</f>
        <v>15.45</v>
      </c>
      <c r="T543" s="67">
        <f>_xll.SNL.Clients.Office.Excel.Functions.SPG(T$2, "IQ_BVPS", "FQ0", $A543)</f>
        <v>12.723000000000001</v>
      </c>
      <c r="U543" s="67">
        <f>_xll.SNL.Clients.Office.Excel.Functions.SPG(U$2, "IQ_BVPS", "FQ0", $A543)</f>
        <v>17.036999999999999</v>
      </c>
      <c r="V543" s="67"/>
      <c r="W543" s="66">
        <f t="shared" si="76"/>
        <v>45345</v>
      </c>
      <c r="X543" s="92">
        <f t="shared" si="77"/>
        <v>1.0448924451834147</v>
      </c>
      <c r="Y543" s="92">
        <f t="shared" si="78"/>
        <v>1.121829897878434</v>
      </c>
      <c r="Z543" s="92">
        <f t="shared" si="79"/>
        <v>1.0592149035262808</v>
      </c>
      <c r="AA543" s="92">
        <f t="shared" si="80"/>
        <v>0.97605177993527514</v>
      </c>
      <c r="AB543" s="92">
        <f t="shared" si="81"/>
        <v>0.88029552778432751</v>
      </c>
      <c r="AC543" s="92">
        <f t="shared" si="82"/>
        <v>1.2842636614427423</v>
      </c>
      <c r="AD543" s="92"/>
      <c r="AE543" s="95">
        <f t="shared" si="83"/>
        <v>45345</v>
      </c>
      <c r="AF543" s="93">
        <f>(_xll.SNL.Clients.Office.Excel.Functions.SPG(AF$2, "IQ_Common_div_declared", "FQ0", $A543)*4)/B543</f>
        <v>9.5474888115365489E-2</v>
      </c>
      <c r="AG543" s="93">
        <f>(_xll.SNL.Clients.Office.Excel.Functions.SPG(AG$2, "IQ_Common_div_declared", "FQ0", $A543)*4)/C543</f>
        <v>0.10345985891837421</v>
      </c>
      <c r="AH543" s="93">
        <f>(_xll.SNL.Clients.Office.Excel.Functions.SPG(AH$2, "IQ_Common_div_declared", "FQ0", $A543)*4)/D543</f>
        <v>9.2964824120603015E-2</v>
      </c>
      <c r="AI543" s="93">
        <f>(_xll.SNL.Clients.Office.Excel.Functions.SPG(AI$2, "IQ_Common_div_declared", "FQ0", $A543)*4)/E543</f>
        <v>9.2838196286472136E-2</v>
      </c>
      <c r="AJ543" s="93">
        <f>(_xll.SNL.Clients.Office.Excel.Functions.SPG(AJ$2, "IQ_Common_div_declared", "FQ0", $A543)*4)/F543</f>
        <v>0.12142857142857144</v>
      </c>
      <c r="AK543" s="93">
        <f>(_xll.SNL.Clients.Office.Excel.Functions.SPG(AK$2, "IQ_Common_div_declared", "FQ0", $A543)*4)/G543</f>
        <v>9.8720292504570401E-2</v>
      </c>
    </row>
    <row r="544" spans="1:37" x14ac:dyDescent="0.25">
      <c r="A544" s="66">
        <f t="shared" si="84"/>
        <v>45344</v>
      </c>
      <c r="B544" s="71">
        <v>20.11</v>
      </c>
      <c r="C544" s="71">
        <v>29.54</v>
      </c>
      <c r="D544" s="71">
        <v>16.02</v>
      </c>
      <c r="E544" s="71">
        <v>15.19</v>
      </c>
      <c r="F544" s="71">
        <v>11.2</v>
      </c>
      <c r="G544" s="71">
        <v>21.82</v>
      </c>
      <c r="H544" s="71"/>
      <c r="I544" s="71">
        <v>16.38</v>
      </c>
      <c r="J544" s="72">
        <v>4.6900000000000004E-2</v>
      </c>
      <c r="K544" s="72">
        <v>4.4900000000000002E-2</v>
      </c>
      <c r="L544" s="72">
        <v>4.0911455113565198E-2</v>
      </c>
      <c r="M544" s="72">
        <v>4.6900000000000004E-2</v>
      </c>
      <c r="N544" s="70">
        <f>_xll.SNL.Clients.Office.Excel.Functions.SPG(N$2, "SP_RATE_VALUE", $A544)/100</f>
        <v>4.4900000000000002E-2</v>
      </c>
      <c r="O544" s="72"/>
      <c r="P544" s="67">
        <f>_xll.SNL.Clients.Office.Excel.Functions.SPG(P$2, "IQ_BVPS", "FQ0", $A544)</f>
        <v>19.245999999999999</v>
      </c>
      <c r="Q544" s="67">
        <f>_xll.SNL.Clients.Office.Excel.Functions.SPG(Q$2, "IQ_BVPS", "FQ0", $A544)</f>
        <v>26.536999999999999</v>
      </c>
      <c r="R544" s="67">
        <f>_xll.SNL.Clients.Office.Excel.Functions.SPG(R$2, "IQ_BVPS", "FQ0", $A544)</f>
        <v>15.03</v>
      </c>
      <c r="S544" s="67">
        <f>_xll.SNL.Clients.Office.Excel.Functions.SPG(S$2, "IQ_BVPS", "FQ0", $A544)</f>
        <v>15.45</v>
      </c>
      <c r="T544" s="67">
        <f>_xll.SNL.Clients.Office.Excel.Functions.SPG(T$2, "IQ_BVPS", "FQ0", $A544)</f>
        <v>12.723000000000001</v>
      </c>
      <c r="U544" s="67">
        <f>_xll.SNL.Clients.Office.Excel.Functions.SPG(U$2, "IQ_BVPS", "FQ0", $A544)</f>
        <v>17.036999999999999</v>
      </c>
      <c r="V544" s="67"/>
      <c r="W544" s="66">
        <f t="shared" si="76"/>
        <v>45344</v>
      </c>
      <c r="X544" s="92">
        <f t="shared" si="77"/>
        <v>1.0448924451834147</v>
      </c>
      <c r="Y544" s="92">
        <f t="shared" si="78"/>
        <v>1.113162753890794</v>
      </c>
      <c r="Z544" s="92">
        <f t="shared" si="79"/>
        <v>1.0658682634730539</v>
      </c>
      <c r="AA544" s="92">
        <f t="shared" si="80"/>
        <v>0.98317152103559868</v>
      </c>
      <c r="AB544" s="92">
        <f t="shared" si="81"/>
        <v>0.88029552778432751</v>
      </c>
      <c r="AC544" s="92">
        <f t="shared" si="82"/>
        <v>1.2807419146563364</v>
      </c>
      <c r="AD544" s="92"/>
      <c r="AE544" s="95">
        <f t="shared" si="83"/>
        <v>45344</v>
      </c>
      <c r="AF544" s="93">
        <f>(_xll.SNL.Clients.Office.Excel.Functions.SPG(AF$2, "IQ_Common_div_declared", "FQ0", $A544)*4)/B544</f>
        <v>9.5474888115365489E-2</v>
      </c>
      <c r="AG544" s="93">
        <f>(_xll.SNL.Clients.Office.Excel.Functions.SPG(AG$2, "IQ_Common_div_declared", "FQ0", $A544)*4)/C544</f>
        <v>0.1042654028436019</v>
      </c>
      <c r="AH544" s="93">
        <f>(_xll.SNL.Clients.Office.Excel.Functions.SPG(AH$2, "IQ_Common_div_declared", "FQ0", $A544)*4)/D544</f>
        <v>9.2384519350811489E-2</v>
      </c>
      <c r="AI544" s="93">
        <f>(_xll.SNL.Clients.Office.Excel.Functions.SPG(AI$2, "IQ_Common_div_declared", "FQ0", $A544)*4)/E544</f>
        <v>9.2165898617511524E-2</v>
      </c>
      <c r="AJ544" s="93">
        <f>(_xll.SNL.Clients.Office.Excel.Functions.SPG(AJ$2, "IQ_Common_div_declared", "FQ0", $A544)*4)/F544</f>
        <v>0.12142857142857144</v>
      </c>
      <c r="AK544" s="93">
        <f>(_xll.SNL.Clients.Office.Excel.Functions.SPG(AK$2, "IQ_Common_div_declared", "FQ0", $A544)*4)/G544</f>
        <v>9.8991750687442717E-2</v>
      </c>
    </row>
    <row r="545" spans="1:37" x14ac:dyDescent="0.25">
      <c r="A545" s="66">
        <f t="shared" si="84"/>
        <v>45343</v>
      </c>
      <c r="B545" s="71">
        <v>20.03</v>
      </c>
      <c r="C545" s="71">
        <v>29.25</v>
      </c>
      <c r="D545" s="71">
        <v>15.93</v>
      </c>
      <c r="E545" s="71">
        <v>15</v>
      </c>
      <c r="F545" s="71">
        <v>11.2</v>
      </c>
      <c r="G545" s="71">
        <v>21.74</v>
      </c>
      <c r="H545" s="71"/>
      <c r="I545" s="71">
        <v>16.28</v>
      </c>
      <c r="J545" s="72">
        <v>4.6399999999999997E-2</v>
      </c>
      <c r="K545" s="72">
        <v>4.4299999999999999E-2</v>
      </c>
      <c r="L545" s="72">
        <v>4.011263489072614E-2</v>
      </c>
      <c r="M545" s="72">
        <v>4.6399999999999997E-2</v>
      </c>
      <c r="N545" s="70">
        <f>_xll.SNL.Clients.Office.Excel.Functions.SPG(N$2, "SP_RATE_VALUE", $A545)/100</f>
        <v>4.4299999999999999E-2</v>
      </c>
      <c r="O545" s="72"/>
      <c r="P545" s="67">
        <f>_xll.SNL.Clients.Office.Excel.Functions.SPG(P$2, "IQ_BVPS", "FQ0", $A545)</f>
        <v>19.245999999999999</v>
      </c>
      <c r="Q545" s="67">
        <f>_xll.SNL.Clients.Office.Excel.Functions.SPG(Q$2, "IQ_BVPS", "FQ0", $A545)</f>
        <v>26.536999999999999</v>
      </c>
      <c r="R545" s="67">
        <f>_xll.SNL.Clients.Office.Excel.Functions.SPG(R$2, "IQ_BVPS", "FQ0", $A545)</f>
        <v>15.03</v>
      </c>
      <c r="S545" s="67">
        <f>_xll.SNL.Clients.Office.Excel.Functions.SPG(S$2, "IQ_BVPS", "FQ0", $A545)</f>
        <v>15.45</v>
      </c>
      <c r="T545" s="67">
        <f>_xll.SNL.Clients.Office.Excel.Functions.SPG(T$2, "IQ_BVPS", "FQ0", $A545)</f>
        <v>12.723000000000001</v>
      </c>
      <c r="U545" s="67">
        <f>_xll.SNL.Clients.Office.Excel.Functions.SPG(U$2, "IQ_BVPS", "FQ0", $A545)</f>
        <v>17.036999999999999</v>
      </c>
      <c r="V545" s="67"/>
      <c r="W545" s="66">
        <f t="shared" si="76"/>
        <v>45343</v>
      </c>
      <c r="X545" s="92">
        <f t="shared" si="77"/>
        <v>1.0407357372960617</v>
      </c>
      <c r="Y545" s="92">
        <f t="shared" si="78"/>
        <v>1.1022346158194221</v>
      </c>
      <c r="Z545" s="92">
        <f t="shared" si="79"/>
        <v>1.0598802395209581</v>
      </c>
      <c r="AA545" s="92">
        <f t="shared" si="80"/>
        <v>0.970873786407767</v>
      </c>
      <c r="AB545" s="92">
        <f t="shared" si="81"/>
        <v>0.88029552778432751</v>
      </c>
      <c r="AC545" s="92">
        <f t="shared" si="82"/>
        <v>1.2760462522744616</v>
      </c>
      <c r="AD545" s="92"/>
      <c r="AE545" s="95">
        <f t="shared" si="83"/>
        <v>45343</v>
      </c>
      <c r="AF545" s="93">
        <f>(_xll.SNL.Clients.Office.Excel.Functions.SPG(AF$2, "IQ_Common_div_declared", "FQ0", $A545)*4)/B545</f>
        <v>9.5856215676485265E-2</v>
      </c>
      <c r="AG545" s="93">
        <f>(_xll.SNL.Clients.Office.Excel.Functions.SPG(AG$2, "IQ_Common_div_declared", "FQ0", $A545)*4)/C545</f>
        <v>0.1052991452991453</v>
      </c>
      <c r="AH545" s="93">
        <f>(_xll.SNL.Clients.Office.Excel.Functions.SPG(AH$2, "IQ_Common_div_declared", "FQ0", $A545)*4)/D545</f>
        <v>9.2906465787821718E-2</v>
      </c>
      <c r="AI545" s="93">
        <f>(_xll.SNL.Clients.Office.Excel.Functions.SPG(AI$2, "IQ_Common_div_declared", "FQ0", $A545)*4)/E545</f>
        <v>9.3333333333333324E-2</v>
      </c>
      <c r="AJ545" s="93">
        <f>(_xll.SNL.Clients.Office.Excel.Functions.SPG(AJ$2, "IQ_Common_div_declared", "FQ0", $A545)*4)/F545</f>
        <v>0.12142857142857144</v>
      </c>
      <c r="AK545" s="93">
        <f>(_xll.SNL.Clients.Office.Excel.Functions.SPG(AK$2, "IQ_Common_div_declared", "FQ0", $A545)*4)/G545</f>
        <v>9.9356025758969652E-2</v>
      </c>
    </row>
    <row r="546" spans="1:37" x14ac:dyDescent="0.25">
      <c r="A546" s="66">
        <f t="shared" si="84"/>
        <v>45342</v>
      </c>
      <c r="B546" s="71">
        <v>20.11</v>
      </c>
      <c r="C546" s="71">
        <v>29.1</v>
      </c>
      <c r="D546" s="71">
        <v>15.94</v>
      </c>
      <c r="E546" s="71">
        <v>14.96</v>
      </c>
      <c r="F546" s="71">
        <v>11.25</v>
      </c>
      <c r="G546" s="71">
        <v>21.67</v>
      </c>
      <c r="H546" s="71"/>
      <c r="I546" s="71">
        <v>16.29</v>
      </c>
      <c r="J546" s="72">
        <v>4.5899999999999996E-2</v>
      </c>
      <c r="K546" s="72">
        <v>4.3799999999999999E-2</v>
      </c>
      <c r="L546" s="72">
        <v>3.9612640926881326E-2</v>
      </c>
      <c r="M546" s="72">
        <v>4.5899999999999996E-2</v>
      </c>
      <c r="N546" s="70">
        <f>_xll.SNL.Clients.Office.Excel.Functions.SPG(N$2, "SP_RATE_VALUE", $A546)/100</f>
        <v>4.3799999999999999E-2</v>
      </c>
      <c r="O546" s="72"/>
      <c r="P546" s="67">
        <f>_xll.SNL.Clients.Office.Excel.Functions.SPG(P$2, "IQ_BVPS", "FQ0", $A546)</f>
        <v>19.245999999999999</v>
      </c>
      <c r="Q546" s="67">
        <f>_xll.SNL.Clients.Office.Excel.Functions.SPG(Q$2, "IQ_BVPS", "FQ0", $A546)</f>
        <v>26.536999999999999</v>
      </c>
      <c r="R546" s="67">
        <f>_xll.SNL.Clients.Office.Excel.Functions.SPG(R$2, "IQ_BVPS", "FQ0", $A546)</f>
        <v>15.03</v>
      </c>
      <c r="S546" s="67">
        <f>_xll.SNL.Clients.Office.Excel.Functions.SPG(S$2, "IQ_BVPS", "FQ0", $A546)</f>
        <v>15.395</v>
      </c>
      <c r="T546" s="67">
        <f>_xll.SNL.Clients.Office.Excel.Functions.SPG(T$2, "IQ_BVPS", "FQ0", $A546)</f>
        <v>12.723000000000001</v>
      </c>
      <c r="U546" s="67">
        <f>_xll.SNL.Clients.Office.Excel.Functions.SPG(U$2, "IQ_BVPS", "FQ0", $A546)</f>
        <v>17.036999999999999</v>
      </c>
      <c r="V546" s="67"/>
      <c r="W546" s="66">
        <f t="shared" si="76"/>
        <v>45342</v>
      </c>
      <c r="X546" s="92">
        <f t="shared" si="77"/>
        <v>1.0448924451834147</v>
      </c>
      <c r="Y546" s="92">
        <f t="shared" si="78"/>
        <v>1.0965821306100916</v>
      </c>
      <c r="Z546" s="92">
        <f t="shared" si="79"/>
        <v>1.0605455755156354</v>
      </c>
      <c r="AA546" s="92">
        <f t="shared" si="80"/>
        <v>0.97174407275089325</v>
      </c>
      <c r="AB546" s="92">
        <f t="shared" si="81"/>
        <v>0.88422541853336467</v>
      </c>
      <c r="AC546" s="92">
        <f t="shared" si="82"/>
        <v>1.2719375476903212</v>
      </c>
      <c r="AD546" s="92"/>
      <c r="AE546" s="95">
        <f t="shared" si="83"/>
        <v>45342</v>
      </c>
      <c r="AF546" s="93">
        <f>(_xll.SNL.Clients.Office.Excel.Functions.SPG(AF$2, "IQ_Common_div_declared", "FQ0", $A546)*4)/B546</f>
        <v>9.5474888115365489E-2</v>
      </c>
      <c r="AG546" s="93">
        <f>(_xll.SNL.Clients.Office.Excel.Functions.SPG(AG$2, "IQ_Common_div_declared", "FQ0", $A546)*4)/C546</f>
        <v>0.10584192439862543</v>
      </c>
      <c r="AH546" s="93">
        <f>(_xll.SNL.Clients.Office.Excel.Functions.SPG(AH$2, "IQ_Common_div_declared", "FQ0", $A546)*4)/D546</f>
        <v>9.2848180677540776E-2</v>
      </c>
      <c r="AI546" s="93">
        <f>(_xll.SNL.Clients.Office.Excel.Functions.SPG(AI$2, "IQ_Common_div_declared", "FQ0", $A546)*4)/E546</f>
        <v>8.8235294117647065E-2</v>
      </c>
      <c r="AJ546" s="93">
        <f>(_xll.SNL.Clients.Office.Excel.Functions.SPG(AJ$2, "IQ_Common_div_declared", "FQ0", $A546)*4)/F546</f>
        <v>0.12088888888888889</v>
      </c>
      <c r="AK546" s="93">
        <f>(_xll.SNL.Clients.Office.Excel.Functions.SPG(AK$2, "IQ_Common_div_declared", "FQ0", $A546)*4)/G546</f>
        <v>9.967697277341947E-2</v>
      </c>
    </row>
    <row r="547" spans="1:37" x14ac:dyDescent="0.25">
      <c r="A547" s="66">
        <f t="shared" si="84"/>
        <v>45341</v>
      </c>
      <c r="B547" s="71">
        <v>20.149999999999999</v>
      </c>
      <c r="C547" s="71">
        <v>29.37</v>
      </c>
      <c r="D547" s="71">
        <v>15.83</v>
      </c>
      <c r="E547" s="71">
        <v>14.97</v>
      </c>
      <c r="F547" s="71">
        <v>11.17</v>
      </c>
      <c r="G547" s="71">
        <v>21.73</v>
      </c>
      <c r="H547" s="71"/>
      <c r="I547" s="71">
        <v>16.34</v>
      </c>
      <c r="J547" s="72">
        <v>4.6399999999999997E-2</v>
      </c>
      <c r="K547" s="72">
        <v>4.4299999999999999E-2</v>
      </c>
      <c r="L547" s="72">
        <v>4.011263489072614E-2</v>
      </c>
      <c r="M547" s="72" t="e">
        <v>#VALUE!</v>
      </c>
      <c r="N547" s="70" t="e">
        <f>_xll.SNL.Clients.Office.Excel.Functions.SPG(N$2, "SP_RATE_VALUE", $A547)/100</f>
        <v>#VALUE!</v>
      </c>
      <c r="O547" s="72"/>
      <c r="P547" s="67">
        <f>_xll.SNL.Clients.Office.Excel.Functions.SPG(P$2, "IQ_BVPS", "FQ0", $A547)</f>
        <v>19.245999999999999</v>
      </c>
      <c r="Q547" s="67">
        <f>_xll.SNL.Clients.Office.Excel.Functions.SPG(Q$2, "IQ_BVPS", "FQ0", $A547)</f>
        <v>26.536999999999999</v>
      </c>
      <c r="R547" s="67">
        <f>_xll.SNL.Clients.Office.Excel.Functions.SPG(R$2, "IQ_BVPS", "FQ0", $A547)</f>
        <v>15.03</v>
      </c>
      <c r="S547" s="67">
        <f>_xll.SNL.Clients.Office.Excel.Functions.SPG(S$2, "IQ_BVPS", "FQ0", $A547)</f>
        <v>15.395</v>
      </c>
      <c r="T547" s="67">
        <f>_xll.SNL.Clients.Office.Excel.Functions.SPG(T$2, "IQ_BVPS", "FQ0", $A547)</f>
        <v>12.723000000000001</v>
      </c>
      <c r="U547" s="67">
        <f>_xll.SNL.Clients.Office.Excel.Functions.SPG(U$2, "IQ_BVPS", "FQ0", $A547)</f>
        <v>17.036999999999999</v>
      </c>
      <c r="V547" s="67"/>
      <c r="W547" s="66">
        <f t="shared" si="76"/>
        <v>45341</v>
      </c>
      <c r="X547" s="92">
        <f t="shared" si="77"/>
        <v>1.0469707991270913</v>
      </c>
      <c r="Y547" s="92">
        <f t="shared" si="78"/>
        <v>1.1067566039868864</v>
      </c>
      <c r="Z547" s="92">
        <f t="shared" si="79"/>
        <v>1.053226879574185</v>
      </c>
      <c r="AA547" s="92">
        <f t="shared" si="80"/>
        <v>0.97239363429684966</v>
      </c>
      <c r="AB547" s="92">
        <f t="shared" si="81"/>
        <v>0.87793759333490529</v>
      </c>
      <c r="AC547" s="92">
        <f t="shared" si="82"/>
        <v>1.2754592944767271</v>
      </c>
      <c r="AD547" s="92"/>
      <c r="AE547" s="95">
        <f t="shared" si="83"/>
        <v>45341</v>
      </c>
      <c r="AF547" s="93">
        <f>(_xll.SNL.Clients.Office.Excel.Functions.SPG(AF$2, "IQ_Common_div_declared", "FQ0", $A547)*4)/B547</f>
        <v>9.5285359801488834E-2</v>
      </c>
      <c r="AG547" s="93">
        <f>(_xll.SNL.Clients.Office.Excel.Functions.SPG(AG$2, "IQ_Common_div_declared", "FQ0", $A547)*4)/C547</f>
        <v>0.1048689138576779</v>
      </c>
      <c r="AH547" s="93">
        <f>(_xll.SNL.Clients.Office.Excel.Functions.SPG(AH$2, "IQ_Common_div_declared", "FQ0", $A547)*4)/D547</f>
        <v>9.3493367024636759E-2</v>
      </c>
      <c r="AI547" s="93">
        <f>(_xll.SNL.Clients.Office.Excel.Functions.SPG(AI$2, "IQ_Common_div_declared", "FQ0", $A547)*4)/E547</f>
        <v>8.8176352705410826E-2</v>
      </c>
      <c r="AJ547" s="93">
        <f>(_xll.SNL.Clients.Office.Excel.Functions.SPG(AJ$2, "IQ_Common_div_declared", "FQ0", $A547)*4)/F547</f>
        <v>0.12175470008952552</v>
      </c>
      <c r="AK547" s="93">
        <f>(_xll.SNL.Clients.Office.Excel.Functions.SPG(AK$2, "IQ_Common_div_declared", "FQ0", $A547)*4)/G547</f>
        <v>9.9401748734468484E-2</v>
      </c>
    </row>
    <row r="548" spans="1:37" x14ac:dyDescent="0.25">
      <c r="A548" s="66">
        <f t="shared" si="84"/>
        <v>45338</v>
      </c>
      <c r="B548" s="71">
        <v>20.149999999999999</v>
      </c>
      <c r="C548" s="71">
        <v>29.37</v>
      </c>
      <c r="D548" s="71">
        <v>15.83</v>
      </c>
      <c r="E548" s="71">
        <v>14.97</v>
      </c>
      <c r="F548" s="71">
        <v>11.17</v>
      </c>
      <c r="G548" s="71">
        <v>21.73</v>
      </c>
      <c r="H548" s="71"/>
      <c r="I548" s="71">
        <v>16.34</v>
      </c>
      <c r="J548" s="72">
        <v>4.6399999999999997E-2</v>
      </c>
      <c r="K548" s="72">
        <v>4.4299999999999999E-2</v>
      </c>
      <c r="L548" s="72">
        <v>4.011263489072614E-2</v>
      </c>
      <c r="M548" s="72">
        <v>4.6399999999999997E-2</v>
      </c>
      <c r="N548" s="70">
        <f>_xll.SNL.Clients.Office.Excel.Functions.SPG(N$2, "SP_RATE_VALUE", $A548)/100</f>
        <v>4.4299999999999999E-2</v>
      </c>
      <c r="O548" s="72"/>
      <c r="P548" s="67">
        <f>_xll.SNL.Clients.Office.Excel.Functions.SPG(P$2, "IQ_BVPS", "FQ0", $A548)</f>
        <v>19.245999999999999</v>
      </c>
      <c r="Q548" s="67">
        <f>_xll.SNL.Clients.Office.Excel.Functions.SPG(Q$2, "IQ_BVPS", "FQ0", $A548)</f>
        <v>26.536999999999999</v>
      </c>
      <c r="R548" s="67">
        <f>_xll.SNL.Clients.Office.Excel.Functions.SPG(R$2, "IQ_BVPS", "FQ0", $A548)</f>
        <v>15.03</v>
      </c>
      <c r="S548" s="67">
        <f>_xll.SNL.Clients.Office.Excel.Functions.SPG(S$2, "IQ_BVPS", "FQ0", $A548)</f>
        <v>15.395</v>
      </c>
      <c r="T548" s="67">
        <f>_xll.SNL.Clients.Office.Excel.Functions.SPG(T$2, "IQ_BVPS", "FQ0", $A548)</f>
        <v>12.723000000000001</v>
      </c>
      <c r="U548" s="67">
        <f>_xll.SNL.Clients.Office.Excel.Functions.SPG(U$2, "IQ_BVPS", "FQ0", $A548)</f>
        <v>17.036999999999999</v>
      </c>
      <c r="V548" s="67"/>
      <c r="W548" s="66">
        <f t="shared" si="76"/>
        <v>45338</v>
      </c>
      <c r="X548" s="92">
        <f t="shared" si="77"/>
        <v>1.0469707991270913</v>
      </c>
      <c r="Y548" s="92">
        <f t="shared" si="78"/>
        <v>1.1067566039868864</v>
      </c>
      <c r="Z548" s="92">
        <f t="shared" si="79"/>
        <v>1.053226879574185</v>
      </c>
      <c r="AA548" s="92">
        <f t="shared" si="80"/>
        <v>0.97239363429684966</v>
      </c>
      <c r="AB548" s="92">
        <f t="shared" si="81"/>
        <v>0.87793759333490529</v>
      </c>
      <c r="AC548" s="92">
        <f t="shared" si="82"/>
        <v>1.2754592944767271</v>
      </c>
      <c r="AD548" s="92"/>
      <c r="AE548" s="95">
        <f t="shared" si="83"/>
        <v>45338</v>
      </c>
      <c r="AF548" s="93">
        <f>(_xll.SNL.Clients.Office.Excel.Functions.SPG(AF$2, "IQ_Common_div_declared", "FQ0", $A548)*4)/B548</f>
        <v>9.5285359801488834E-2</v>
      </c>
      <c r="AG548" s="93">
        <f>(_xll.SNL.Clients.Office.Excel.Functions.SPG(AG$2, "IQ_Common_div_declared", "FQ0", $A548)*4)/C548</f>
        <v>0.1048689138576779</v>
      </c>
      <c r="AH548" s="93">
        <f>(_xll.SNL.Clients.Office.Excel.Functions.SPG(AH$2, "IQ_Common_div_declared", "FQ0", $A548)*4)/D548</f>
        <v>9.3493367024636759E-2</v>
      </c>
      <c r="AI548" s="93">
        <f>(_xll.SNL.Clients.Office.Excel.Functions.SPG(AI$2, "IQ_Common_div_declared", "FQ0", $A548)*4)/E548</f>
        <v>8.8176352705410826E-2</v>
      </c>
      <c r="AJ548" s="93">
        <f>(_xll.SNL.Clients.Office.Excel.Functions.SPG(AJ$2, "IQ_Common_div_declared", "FQ0", $A548)*4)/F548</f>
        <v>0.12175470008952552</v>
      </c>
      <c r="AK548" s="93">
        <f>(_xll.SNL.Clients.Office.Excel.Functions.SPG(AK$2, "IQ_Common_div_declared", "FQ0", $A548)*4)/G548</f>
        <v>9.9401748734468484E-2</v>
      </c>
    </row>
    <row r="549" spans="1:37" x14ac:dyDescent="0.25">
      <c r="A549" s="66">
        <f t="shared" si="84"/>
        <v>45337</v>
      </c>
      <c r="B549" s="71">
        <v>20.170000000000002</v>
      </c>
      <c r="C549" s="71">
        <v>29.25</v>
      </c>
      <c r="D549" s="71">
        <v>15.75</v>
      </c>
      <c r="E549" s="71">
        <v>14.98</v>
      </c>
      <c r="F549" s="71">
        <v>11.22</v>
      </c>
      <c r="G549" s="71">
        <v>21.73</v>
      </c>
      <c r="H549" s="71"/>
      <c r="I549" s="71">
        <v>16.28</v>
      </c>
      <c r="J549" s="72">
        <v>4.5599999999999995E-2</v>
      </c>
      <c r="K549" s="72">
        <v>4.36E-2</v>
      </c>
      <c r="L549" s="72">
        <v>3.9611469346682027E-2</v>
      </c>
      <c r="M549" s="72">
        <v>4.5599999999999995E-2</v>
      </c>
      <c r="N549" s="70">
        <f>_xll.SNL.Clients.Office.Excel.Functions.SPG(N$2, "SP_RATE_VALUE", $A549)/100</f>
        <v>4.36E-2</v>
      </c>
      <c r="O549" s="72"/>
      <c r="P549" s="67">
        <f>_xll.SNL.Clients.Office.Excel.Functions.SPG(P$2, "IQ_BVPS", "FQ0", $A549)</f>
        <v>19.245999999999999</v>
      </c>
      <c r="Q549" s="67">
        <f>_xll.SNL.Clients.Office.Excel.Functions.SPG(Q$2, "IQ_BVPS", "FQ0", $A549)</f>
        <v>26.536999999999999</v>
      </c>
      <c r="R549" s="67">
        <f>_xll.SNL.Clients.Office.Excel.Functions.SPG(R$2, "IQ_BVPS", "FQ0", $A549)</f>
        <v>15.03</v>
      </c>
      <c r="S549" s="67">
        <f>_xll.SNL.Clients.Office.Excel.Functions.SPG(S$2, "IQ_BVPS", "FQ0", $A549)</f>
        <v>15.395</v>
      </c>
      <c r="T549" s="67">
        <f>_xll.SNL.Clients.Office.Excel.Functions.SPG(T$2, "IQ_BVPS", "FQ0", $A549)</f>
        <v>12.723000000000001</v>
      </c>
      <c r="U549" s="67">
        <f>_xll.SNL.Clients.Office.Excel.Functions.SPG(U$2, "IQ_BVPS", "FQ0", $A549)</f>
        <v>17.036999999999999</v>
      </c>
      <c r="V549" s="67"/>
      <c r="W549" s="66">
        <f t="shared" si="76"/>
        <v>45337</v>
      </c>
      <c r="X549" s="92">
        <f t="shared" si="77"/>
        <v>1.0480099760989299</v>
      </c>
      <c r="Y549" s="92">
        <f t="shared" si="78"/>
        <v>1.1022346158194221</v>
      </c>
      <c r="Z549" s="92">
        <f t="shared" si="79"/>
        <v>1.0479041916167664</v>
      </c>
      <c r="AA549" s="92">
        <f t="shared" si="80"/>
        <v>0.97304319584280619</v>
      </c>
      <c r="AB549" s="92">
        <f t="shared" si="81"/>
        <v>0.88186748408394244</v>
      </c>
      <c r="AC549" s="92">
        <f t="shared" si="82"/>
        <v>1.2754592944767271</v>
      </c>
      <c r="AD549" s="92"/>
      <c r="AE549" s="95">
        <f t="shared" si="83"/>
        <v>45337</v>
      </c>
      <c r="AF549" s="93">
        <f>(_xll.SNL.Clients.Office.Excel.Functions.SPG(AF$2, "IQ_Common_div_declared", "FQ0", $A549)*4)/B549</f>
        <v>9.5190877540902316E-2</v>
      </c>
      <c r="AG549" s="93">
        <f>(_xll.SNL.Clients.Office.Excel.Functions.SPG(AG$2, "IQ_Common_div_declared", "FQ0", $A549)*4)/C549</f>
        <v>0.1052991452991453</v>
      </c>
      <c r="AH549" s="93">
        <f>(_xll.SNL.Clients.Office.Excel.Functions.SPG(AH$2, "IQ_Common_div_declared", "FQ0", $A549)*4)/D549</f>
        <v>9.3968253968253965E-2</v>
      </c>
      <c r="AI549" s="93">
        <f>(_xll.SNL.Clients.Office.Excel.Functions.SPG(AI$2, "IQ_Common_div_declared", "FQ0", $A549)*4)/E549</f>
        <v>8.8117489986648867E-2</v>
      </c>
      <c r="AJ549" s="93">
        <f>(_xll.SNL.Clients.Office.Excel.Functions.SPG(AJ$2, "IQ_Common_div_declared", "FQ0", $A549)*4)/F549</f>
        <v>0.12121212121212122</v>
      </c>
      <c r="AK549" s="93">
        <f>(_xll.SNL.Clients.Office.Excel.Functions.SPG(AK$2, "IQ_Common_div_declared", "FQ0", $A549)*4)/G549</f>
        <v>9.9401748734468484E-2</v>
      </c>
    </row>
    <row r="550" spans="1:37" x14ac:dyDescent="0.25">
      <c r="A550" s="66">
        <f t="shared" si="84"/>
        <v>45336</v>
      </c>
      <c r="B550" s="71">
        <v>20.239999999999998</v>
      </c>
      <c r="C550" s="71">
        <v>28.91</v>
      </c>
      <c r="D550" s="71">
        <v>15.5</v>
      </c>
      <c r="E550" s="71">
        <v>14.81</v>
      </c>
      <c r="F550" s="71">
        <v>11.08</v>
      </c>
      <c r="G550" s="71">
        <v>21.33</v>
      </c>
      <c r="H550" s="71"/>
      <c r="I550" s="71">
        <v>16.09</v>
      </c>
      <c r="J550" s="72">
        <v>4.5599999999999995E-2</v>
      </c>
      <c r="K550" s="72">
        <v>4.3799999999999999E-2</v>
      </c>
      <c r="L550" s="72">
        <v>4.020929076352453E-2</v>
      </c>
      <c r="M550" s="72">
        <v>4.5599999999999995E-2</v>
      </c>
      <c r="N550" s="70">
        <f>_xll.SNL.Clients.Office.Excel.Functions.SPG(N$2, "SP_RATE_VALUE", $A550)/100</f>
        <v>4.3799999999999999E-2</v>
      </c>
      <c r="O550" s="72"/>
      <c r="P550" s="67">
        <f>_xll.SNL.Clients.Office.Excel.Functions.SPG(P$2, "IQ_BVPS", "FQ0", $A550)</f>
        <v>19.245999999999999</v>
      </c>
      <c r="Q550" s="67">
        <f>_xll.SNL.Clients.Office.Excel.Functions.SPG(Q$2, "IQ_BVPS", "FQ0", $A550)</f>
        <v>26.536999999999999</v>
      </c>
      <c r="R550" s="67">
        <f>_xll.SNL.Clients.Office.Excel.Functions.SPG(R$2, "IQ_BVPS", "FQ0", $A550)</f>
        <v>15.03</v>
      </c>
      <c r="S550" s="67">
        <f>_xll.SNL.Clients.Office.Excel.Functions.SPG(S$2, "IQ_BVPS", "FQ0", $A550)</f>
        <v>15.395</v>
      </c>
      <c r="T550" s="67">
        <f>_xll.SNL.Clients.Office.Excel.Functions.SPG(T$2, "IQ_BVPS", "FQ0", $A550)</f>
        <v>12.723000000000001</v>
      </c>
      <c r="U550" s="67">
        <f>_xll.SNL.Clients.Office.Excel.Functions.SPG(U$2, "IQ_BVPS", "FQ0", $A550)</f>
        <v>16.972000000000001</v>
      </c>
      <c r="V550" s="67"/>
      <c r="W550" s="66">
        <f t="shared" si="76"/>
        <v>45336</v>
      </c>
      <c r="X550" s="92">
        <f t="shared" si="77"/>
        <v>1.0516470955003636</v>
      </c>
      <c r="Y550" s="92">
        <f t="shared" si="78"/>
        <v>1.0894223160116066</v>
      </c>
      <c r="Z550" s="92">
        <f t="shared" si="79"/>
        <v>1.0312707917498336</v>
      </c>
      <c r="AA550" s="92">
        <f t="shared" si="80"/>
        <v>0.96200064956154596</v>
      </c>
      <c r="AB550" s="92">
        <f t="shared" si="81"/>
        <v>0.87086378998663827</v>
      </c>
      <c r="AC550" s="92">
        <f t="shared" si="82"/>
        <v>1.2567758661324533</v>
      </c>
      <c r="AD550" s="92"/>
      <c r="AE550" s="95">
        <f t="shared" si="83"/>
        <v>45336</v>
      </c>
      <c r="AF550" s="93">
        <f>(_xll.SNL.Clients.Office.Excel.Functions.SPG(AF$2, "IQ_Common_div_declared", "FQ0", $A550)*4)/B550</f>
        <v>9.4861660079051391E-2</v>
      </c>
      <c r="AG550" s="93">
        <f>(_xll.SNL.Clients.Office.Excel.Functions.SPG(AG$2, "IQ_Common_div_declared", "FQ0", $A550)*4)/C550</f>
        <v>0.10653753026634383</v>
      </c>
      <c r="AH550" s="93">
        <f>(_xll.SNL.Clients.Office.Excel.Functions.SPG(AH$2, "IQ_Common_div_declared", "FQ0", $A550)*4)/D550</f>
        <v>9.5483870967741941E-2</v>
      </c>
      <c r="AI550" s="93">
        <f>(_xll.SNL.Clients.Office.Excel.Functions.SPG(AI$2, "IQ_Common_div_declared", "FQ0", $A550)*4)/E550</f>
        <v>8.9128966914247126E-2</v>
      </c>
      <c r="AJ550" s="93">
        <f>(_xll.SNL.Clients.Office.Excel.Functions.SPG(AJ$2, "IQ_Common_div_declared", "FQ0", $A550)*4)/F550</f>
        <v>0.12274368231046932</v>
      </c>
      <c r="AK550" s="93">
        <f>(_xll.SNL.Clients.Office.Excel.Functions.SPG(AK$2, "IQ_Common_div_declared", "FQ0", $A550)*4)/G550</f>
        <v>9.9390529770276625E-2</v>
      </c>
    </row>
    <row r="551" spans="1:37" x14ac:dyDescent="0.25">
      <c r="A551" s="66">
        <f t="shared" si="84"/>
        <v>45335</v>
      </c>
      <c r="B551" s="71">
        <v>20.22</v>
      </c>
      <c r="C551" s="71">
        <v>28.74</v>
      </c>
      <c r="D551" s="71">
        <v>15.45</v>
      </c>
      <c r="E551" s="71">
        <v>14.77</v>
      </c>
      <c r="F551" s="71">
        <v>11.04</v>
      </c>
      <c r="G551" s="71">
        <v>21.42</v>
      </c>
      <c r="H551" s="71"/>
      <c r="I551" s="71">
        <v>16.010000000000002</v>
      </c>
      <c r="J551" s="72">
        <v>4.6399999999999997E-2</v>
      </c>
      <c r="K551" s="72">
        <v>4.4400000000000002E-2</v>
      </c>
      <c r="L551" s="72">
        <v>4.0411460583658299E-2</v>
      </c>
      <c r="M551" s="72">
        <v>4.6399999999999997E-2</v>
      </c>
      <c r="N551" s="70">
        <f>_xll.SNL.Clients.Office.Excel.Functions.SPG(N$2, "SP_RATE_VALUE", $A551)/100</f>
        <v>4.4400000000000002E-2</v>
      </c>
      <c r="O551" s="72"/>
      <c r="P551" s="67">
        <f>_xll.SNL.Clients.Office.Excel.Functions.SPG(P$2, "IQ_BVPS", "FQ0", $A551)</f>
        <v>19.245999999999999</v>
      </c>
      <c r="Q551" s="67">
        <f>_xll.SNL.Clients.Office.Excel.Functions.SPG(Q$2, "IQ_BVPS", "FQ0", $A551)</f>
        <v>26.536999999999999</v>
      </c>
      <c r="R551" s="67">
        <f>_xll.SNL.Clients.Office.Excel.Functions.SPG(R$2, "IQ_BVPS", "FQ0", $A551)</f>
        <v>15.03</v>
      </c>
      <c r="S551" s="67">
        <f>_xll.SNL.Clients.Office.Excel.Functions.SPG(S$2, "IQ_BVPS", "FQ0", $A551)</f>
        <v>15.395</v>
      </c>
      <c r="T551" s="67">
        <f>_xll.SNL.Clients.Office.Excel.Functions.SPG(T$2, "IQ_BVPS", "FQ0", $A551)</f>
        <v>12.723000000000001</v>
      </c>
      <c r="U551" s="67">
        <f>_xll.SNL.Clients.Office.Excel.Functions.SPG(U$2, "IQ_BVPS", "FQ0", $A551)</f>
        <v>16.972000000000001</v>
      </c>
      <c r="V551" s="67"/>
      <c r="W551" s="66">
        <f t="shared" si="76"/>
        <v>45335</v>
      </c>
      <c r="X551" s="92">
        <f t="shared" si="77"/>
        <v>1.0506079185285255</v>
      </c>
      <c r="Y551" s="92">
        <f t="shared" si="78"/>
        <v>1.0830161661076987</v>
      </c>
      <c r="Z551" s="92">
        <f t="shared" si="79"/>
        <v>1.0279441117764472</v>
      </c>
      <c r="AA551" s="92">
        <f t="shared" si="80"/>
        <v>0.95940240337772009</v>
      </c>
      <c r="AB551" s="92">
        <f t="shared" si="81"/>
        <v>0.86771987738740852</v>
      </c>
      <c r="AC551" s="92">
        <f t="shared" si="82"/>
        <v>1.2620787178882866</v>
      </c>
      <c r="AD551" s="92"/>
      <c r="AE551" s="95">
        <f t="shared" si="83"/>
        <v>45335</v>
      </c>
      <c r="AF551" s="93">
        <f>(_xll.SNL.Clients.Office.Excel.Functions.SPG(AF$2, "IQ_Common_div_declared", "FQ0", $A551)*4)/B551</f>
        <v>9.4955489614243327E-2</v>
      </c>
      <c r="AG551" s="93">
        <f>(_xll.SNL.Clients.Office.Excel.Functions.SPG(AG$2, "IQ_Common_div_declared", "FQ0", $A551)*4)/C551</f>
        <v>0.10716771050800279</v>
      </c>
      <c r="AH551" s="93">
        <f>(_xll.SNL.Clients.Office.Excel.Functions.SPG(AH$2, "IQ_Common_div_declared", "FQ0", $A551)*4)/D551</f>
        <v>9.5792880258899676E-2</v>
      </c>
      <c r="AI551" s="93">
        <f>(_xll.SNL.Clients.Office.Excel.Functions.SPG(AI$2, "IQ_Common_div_declared", "FQ0", $A551)*4)/E551</f>
        <v>8.9370345294515915E-2</v>
      </c>
      <c r="AJ551" s="93">
        <f>(_xll.SNL.Clients.Office.Excel.Functions.SPG(AJ$2, "IQ_Common_div_declared", "FQ0", $A551)*4)/F551</f>
        <v>0.12318840579710147</v>
      </c>
      <c r="AK551" s="93">
        <f>(_xll.SNL.Clients.Office.Excel.Functions.SPG(AK$2, "IQ_Common_div_declared", "FQ0", $A551)*4)/G551</f>
        <v>9.8972922502334262E-2</v>
      </c>
    </row>
    <row r="552" spans="1:37" x14ac:dyDescent="0.25">
      <c r="A552" s="66">
        <f t="shared" si="84"/>
        <v>45334</v>
      </c>
      <c r="B552" s="71">
        <v>20.190000000000001</v>
      </c>
      <c r="C552" s="71">
        <v>28.58</v>
      </c>
      <c r="D552" s="71">
        <v>15.54</v>
      </c>
      <c r="E552" s="71">
        <v>14.86</v>
      </c>
      <c r="F552" s="71">
        <v>11.23</v>
      </c>
      <c r="G552" s="71">
        <v>21.68</v>
      </c>
      <c r="H552" s="71"/>
      <c r="I552" s="71">
        <v>16.149999999999999</v>
      </c>
      <c r="J552" s="72">
        <v>4.4600000000000001E-2</v>
      </c>
      <c r="K552" s="72">
        <v>4.2500000000000003E-2</v>
      </c>
      <c r="L552" s="72">
        <v>3.8312656647908838E-2</v>
      </c>
      <c r="M552" s="72">
        <v>4.4600000000000001E-2</v>
      </c>
      <c r="N552" s="70">
        <f>_xll.SNL.Clients.Office.Excel.Functions.SPG(N$2, "SP_RATE_VALUE", $A552)/100</f>
        <v>4.2500000000000003E-2</v>
      </c>
      <c r="O552" s="72"/>
      <c r="P552" s="67">
        <f>_xll.SNL.Clients.Office.Excel.Functions.SPG(P$2, "IQ_BVPS", "FQ0", $A552)</f>
        <v>19.245999999999999</v>
      </c>
      <c r="Q552" s="67">
        <f>_xll.SNL.Clients.Office.Excel.Functions.SPG(Q$2, "IQ_BVPS", "FQ0", $A552)</f>
        <v>26.536999999999999</v>
      </c>
      <c r="R552" s="67">
        <f>_xll.SNL.Clients.Office.Excel.Functions.SPG(R$2, "IQ_BVPS", "FQ0", $A552)</f>
        <v>15.03</v>
      </c>
      <c r="S552" s="67">
        <f>_xll.SNL.Clients.Office.Excel.Functions.SPG(S$2, "IQ_BVPS", "FQ0", $A552)</f>
        <v>15.395</v>
      </c>
      <c r="T552" s="67">
        <f>_xll.SNL.Clients.Office.Excel.Functions.SPG(T$2, "IQ_BVPS", "FQ0", $A552)</f>
        <v>12.723000000000001</v>
      </c>
      <c r="U552" s="67">
        <f>_xll.SNL.Clients.Office.Excel.Functions.SPG(U$2, "IQ_BVPS", "FQ0", $A552)</f>
        <v>16.972000000000001</v>
      </c>
      <c r="V552" s="67"/>
      <c r="W552" s="66">
        <f t="shared" si="76"/>
        <v>45334</v>
      </c>
      <c r="X552" s="92">
        <f t="shared" si="77"/>
        <v>1.0490491530707682</v>
      </c>
      <c r="Y552" s="92">
        <f t="shared" si="78"/>
        <v>1.0769868485510796</v>
      </c>
      <c r="Z552" s="92">
        <f t="shared" si="79"/>
        <v>1.0339321357285429</v>
      </c>
      <c r="AA552" s="92">
        <f t="shared" si="80"/>
        <v>0.96524845729132835</v>
      </c>
      <c r="AB552" s="92">
        <f t="shared" si="81"/>
        <v>0.88265346223374985</v>
      </c>
      <c r="AC552" s="92">
        <f t="shared" si="82"/>
        <v>1.2773980674051377</v>
      </c>
      <c r="AD552" s="92"/>
      <c r="AE552" s="95">
        <f t="shared" si="83"/>
        <v>45334</v>
      </c>
      <c r="AF552" s="93">
        <f>(_xll.SNL.Clients.Office.Excel.Functions.SPG(AF$2, "IQ_Common_div_declared", "FQ0", $A552)*4)/B552</f>
        <v>9.5096582466567603E-2</v>
      </c>
      <c r="AG552" s="93">
        <f>(_xll.SNL.Clients.Office.Excel.Functions.SPG(AG$2, "IQ_Common_div_declared", "FQ0", $A552)*4)/C552</f>
        <v>0.10776766969909028</v>
      </c>
      <c r="AH552" s="93">
        <f>(_xll.SNL.Clients.Office.Excel.Functions.SPG(AH$2, "IQ_Common_div_declared", "FQ0", $A552)*4)/D552</f>
        <v>9.5238095238095247E-2</v>
      </c>
      <c r="AI552" s="93">
        <f>(_xll.SNL.Clients.Office.Excel.Functions.SPG(AI$2, "IQ_Common_div_declared", "FQ0", $A552)*4)/E552</f>
        <v>8.8829071332436074E-2</v>
      </c>
      <c r="AJ552" s="93">
        <f>(_xll.SNL.Clients.Office.Excel.Functions.SPG(AJ$2, "IQ_Common_div_declared", "FQ0", $A552)*4)/F552</f>
        <v>0.12110418521816563</v>
      </c>
      <c r="AK552" s="93">
        <f>(_xll.SNL.Clients.Office.Excel.Functions.SPG(AK$2, "IQ_Common_div_declared", "FQ0", $A552)*4)/G552</f>
        <v>9.7785977859778606E-2</v>
      </c>
    </row>
    <row r="553" spans="1:37" x14ac:dyDescent="0.25">
      <c r="A553" s="66">
        <f t="shared" si="84"/>
        <v>45331</v>
      </c>
      <c r="B553" s="71">
        <v>20.07</v>
      </c>
      <c r="C553" s="71">
        <v>28.39</v>
      </c>
      <c r="D553" s="71">
        <v>15.35</v>
      </c>
      <c r="E553" s="71">
        <v>14.74</v>
      </c>
      <c r="F553" s="71">
        <v>11.07</v>
      </c>
      <c r="G553" s="71">
        <v>21.43</v>
      </c>
      <c r="H553" s="71"/>
      <c r="I553" s="71">
        <v>16.010000000000002</v>
      </c>
      <c r="J553" s="72">
        <v>4.4800000000000006E-2</v>
      </c>
      <c r="K553" s="72">
        <v>4.2500000000000003E-2</v>
      </c>
      <c r="L553" s="72">
        <v>3.7915178364001711E-2</v>
      </c>
      <c r="M553" s="72">
        <v>4.4800000000000006E-2</v>
      </c>
      <c r="N553" s="70">
        <f>_xll.SNL.Clients.Office.Excel.Functions.SPG(N$2, "SP_RATE_VALUE", $A553)/100</f>
        <v>4.2500000000000003E-2</v>
      </c>
      <c r="O553" s="72"/>
      <c r="P553" s="67">
        <f>_xll.SNL.Clients.Office.Excel.Functions.SPG(P$2, "IQ_BVPS", "FQ0", $A553)</f>
        <v>19.245999999999999</v>
      </c>
      <c r="Q553" s="67">
        <f>_xll.SNL.Clients.Office.Excel.Functions.SPG(Q$2, "IQ_BVPS", "FQ0", $A553)</f>
        <v>26.536999999999999</v>
      </c>
      <c r="R553" s="67">
        <f>_xll.SNL.Clients.Office.Excel.Functions.SPG(R$2, "IQ_BVPS", "FQ0", $A553)</f>
        <v>15.03</v>
      </c>
      <c r="S553" s="67">
        <f>_xll.SNL.Clients.Office.Excel.Functions.SPG(S$2, "IQ_BVPS", "FQ0", $A553)</f>
        <v>15.395</v>
      </c>
      <c r="T553" s="67">
        <f>_xll.SNL.Clients.Office.Excel.Functions.SPG(T$2, "IQ_BVPS", "FQ0", $A553)</f>
        <v>12.723000000000001</v>
      </c>
      <c r="U553" s="67">
        <f>_xll.SNL.Clients.Office.Excel.Functions.SPG(U$2, "IQ_BVPS", "FQ0", $A553)</f>
        <v>16.972000000000001</v>
      </c>
      <c r="V553" s="67"/>
      <c r="W553" s="66">
        <f t="shared" si="76"/>
        <v>45331</v>
      </c>
      <c r="X553" s="92">
        <f t="shared" si="77"/>
        <v>1.0428140912397381</v>
      </c>
      <c r="Y553" s="92">
        <f t="shared" si="78"/>
        <v>1.0698270339525946</v>
      </c>
      <c r="Z553" s="92">
        <f t="shared" si="79"/>
        <v>1.0212907518296741</v>
      </c>
      <c r="AA553" s="92">
        <f t="shared" si="80"/>
        <v>0.95745371873985063</v>
      </c>
      <c r="AB553" s="92">
        <f t="shared" si="81"/>
        <v>0.87007781183683086</v>
      </c>
      <c r="AC553" s="92">
        <f t="shared" si="82"/>
        <v>1.2626679236389347</v>
      </c>
      <c r="AD553" s="92"/>
      <c r="AE553" s="95">
        <f t="shared" si="83"/>
        <v>45331</v>
      </c>
      <c r="AF553" s="93">
        <f>(_xll.SNL.Clients.Office.Excel.Functions.SPG(AF$2, "IQ_Common_div_declared", "FQ0", $A553)*4)/B553</f>
        <v>9.5665171898355744E-2</v>
      </c>
      <c r="AG553" s="93">
        <f>(_xll.SNL.Clients.Office.Excel.Functions.SPG(AG$2, "IQ_Common_div_declared", "FQ0", $A553)*4)/C553</f>
        <v>0.10848890454385347</v>
      </c>
      <c r="AH553" s="93">
        <f>(_xll.SNL.Clients.Office.Excel.Functions.SPG(AH$2, "IQ_Common_div_declared", "FQ0", $A553)*4)/D553</f>
        <v>9.6416938110749181E-2</v>
      </c>
      <c r="AI553" s="93">
        <f>(_xll.SNL.Clients.Office.Excel.Functions.SPG(AI$2, "IQ_Common_div_declared", "FQ0", $A553)*4)/E553</f>
        <v>8.9552238805970158E-2</v>
      </c>
      <c r="AJ553" s="93">
        <f>(_xll.SNL.Clients.Office.Excel.Functions.SPG(AJ$2, "IQ_Common_div_declared", "FQ0", $A553)*4)/F553</f>
        <v>0.12285456187895213</v>
      </c>
      <c r="AK553" s="93">
        <f>(_xll.SNL.Clients.Office.Excel.Functions.SPG(AK$2, "IQ_Common_div_declared", "FQ0", $A553)*4)/G553</f>
        <v>9.8926738217452181E-2</v>
      </c>
    </row>
    <row r="554" spans="1:37" x14ac:dyDescent="0.25">
      <c r="A554" s="66">
        <f t="shared" si="84"/>
        <v>45330</v>
      </c>
      <c r="B554" s="71">
        <v>20.010000000000002</v>
      </c>
      <c r="C554" s="71">
        <v>28.44</v>
      </c>
      <c r="D554" s="71">
        <v>15.32</v>
      </c>
      <c r="E554" s="71">
        <v>14.65</v>
      </c>
      <c r="F554" s="71">
        <v>11.07</v>
      </c>
      <c r="G554" s="71">
        <v>21.31</v>
      </c>
      <c r="H554" s="71"/>
      <c r="I554" s="71">
        <v>16.010000000000002</v>
      </c>
      <c r="J554" s="72">
        <v>4.4600000000000001E-2</v>
      </c>
      <c r="K554" s="72">
        <v>4.2199999999999994E-2</v>
      </c>
      <c r="L554" s="72">
        <v>3.7416529548369049E-2</v>
      </c>
      <c r="M554" s="72">
        <v>4.4600000000000001E-2</v>
      </c>
      <c r="N554" s="70">
        <f>_xll.SNL.Clients.Office.Excel.Functions.SPG(N$2, "SP_RATE_VALUE", $A554)/100</f>
        <v>4.2199999999999994E-2</v>
      </c>
      <c r="O554" s="72"/>
      <c r="P554" s="67">
        <f>_xll.SNL.Clients.Office.Excel.Functions.SPG(P$2, "IQ_BVPS", "FQ0", $A554)</f>
        <v>19.245999999999999</v>
      </c>
      <c r="Q554" s="67">
        <f>_xll.SNL.Clients.Office.Excel.Functions.SPG(Q$2, "IQ_BVPS", "FQ0", $A554)</f>
        <v>26.536999999999999</v>
      </c>
      <c r="R554" s="67">
        <f>_xll.SNL.Clients.Office.Excel.Functions.SPG(R$2, "IQ_BVPS", "FQ0", $A554)</f>
        <v>15.03</v>
      </c>
      <c r="S554" s="67">
        <f>_xll.SNL.Clients.Office.Excel.Functions.SPG(S$2, "IQ_BVPS", "FQ0", $A554)</f>
        <v>15.395</v>
      </c>
      <c r="T554" s="67">
        <f>_xll.SNL.Clients.Office.Excel.Functions.SPG(T$2, "IQ_BVPS", "FQ0", $A554)</f>
        <v>12.723000000000001</v>
      </c>
      <c r="U554" s="67">
        <f>_xll.SNL.Clients.Office.Excel.Functions.SPG(U$2, "IQ_BVPS", "FQ0", $A554)</f>
        <v>16.972000000000001</v>
      </c>
      <c r="V554" s="67"/>
      <c r="W554" s="66">
        <f t="shared" si="76"/>
        <v>45330</v>
      </c>
      <c r="X554" s="92">
        <f t="shared" si="77"/>
        <v>1.0396965603242234</v>
      </c>
      <c r="Y554" s="92">
        <f t="shared" si="78"/>
        <v>1.0717111956890379</v>
      </c>
      <c r="Z554" s="92">
        <f t="shared" si="79"/>
        <v>1.0192947438456421</v>
      </c>
      <c r="AA554" s="92">
        <f t="shared" si="80"/>
        <v>0.95160766482624237</v>
      </c>
      <c r="AB554" s="92">
        <f t="shared" si="81"/>
        <v>0.87007781183683086</v>
      </c>
      <c r="AC554" s="92">
        <f t="shared" si="82"/>
        <v>1.255597454631157</v>
      </c>
      <c r="AD554" s="92"/>
      <c r="AE554" s="95">
        <f t="shared" si="83"/>
        <v>45330</v>
      </c>
      <c r="AF554" s="93">
        <f>(_xll.SNL.Clients.Office.Excel.Functions.SPG(AF$2, "IQ_Common_div_declared", "FQ0", $A554)*4)/B554</f>
        <v>9.595202398800598E-2</v>
      </c>
      <c r="AG554" s="93">
        <f>(_xll.SNL.Clients.Office.Excel.Functions.SPG(AG$2, "IQ_Common_div_declared", "FQ0", $A554)*4)/C554</f>
        <v>0.10829817158931082</v>
      </c>
      <c r="AH554" s="93">
        <f>(_xll.SNL.Clients.Office.Excel.Functions.SPG(AH$2, "IQ_Common_div_declared", "FQ0", $A554)*4)/D554</f>
        <v>9.6605744125326368E-2</v>
      </c>
      <c r="AI554" s="93">
        <f>(_xll.SNL.Clients.Office.Excel.Functions.SPG(AI$2, "IQ_Common_div_declared", "FQ0", $A554)*4)/E554</f>
        <v>9.0102389078498296E-2</v>
      </c>
      <c r="AJ554" s="93">
        <f>(_xll.SNL.Clients.Office.Excel.Functions.SPG(AJ$2, "IQ_Common_div_declared", "FQ0", $A554)*4)/F554</f>
        <v>0.12285456187895213</v>
      </c>
      <c r="AK554" s="93">
        <f>(_xll.SNL.Clients.Office.Excel.Functions.SPG(AK$2, "IQ_Common_div_declared", "FQ0", $A554)*4)/G554</f>
        <v>9.9483810417644314E-2</v>
      </c>
    </row>
    <row r="555" spans="1:37" x14ac:dyDescent="0.25">
      <c r="A555" s="66">
        <f t="shared" si="84"/>
        <v>45329</v>
      </c>
      <c r="B555" s="71">
        <v>20.190000000000001</v>
      </c>
      <c r="C555" s="71">
        <v>28.32</v>
      </c>
      <c r="D555" s="71">
        <v>15.41</v>
      </c>
      <c r="E555" s="71">
        <v>14.67</v>
      </c>
      <c r="F555" s="71">
        <v>11.04</v>
      </c>
      <c r="G555" s="71">
        <v>21.42</v>
      </c>
      <c r="H555" s="71"/>
      <c r="I555" s="71">
        <v>16.03</v>
      </c>
      <c r="J555" s="72">
        <v>4.41E-2</v>
      </c>
      <c r="K555" s="72">
        <v>4.1599999999999998E-2</v>
      </c>
      <c r="L555" s="72">
        <v>3.6617943717037083E-2</v>
      </c>
      <c r="M555" s="72">
        <v>4.41E-2</v>
      </c>
      <c r="N555" s="70">
        <f>_xll.SNL.Clients.Office.Excel.Functions.SPG(N$2, "SP_RATE_VALUE", $A555)/100</f>
        <v>4.1599999999999998E-2</v>
      </c>
      <c r="O555" s="72"/>
      <c r="P555" s="67">
        <f>_xll.SNL.Clients.Office.Excel.Functions.SPG(P$2, "IQ_BVPS", "FQ0", $A555)</f>
        <v>19.245999999999999</v>
      </c>
      <c r="Q555" s="67">
        <f>_xll.SNL.Clients.Office.Excel.Functions.SPG(Q$2, "IQ_BVPS", "FQ0", $A555)</f>
        <v>26.536999999999999</v>
      </c>
      <c r="R555" s="67">
        <f>_xll.SNL.Clients.Office.Excel.Functions.SPG(R$2, "IQ_BVPS", "FQ0", $A555)</f>
        <v>15.03</v>
      </c>
      <c r="S555" s="67">
        <f>_xll.SNL.Clients.Office.Excel.Functions.SPG(S$2, "IQ_BVPS", "FQ0", $A555)</f>
        <v>15.395</v>
      </c>
      <c r="T555" s="67">
        <f>_xll.SNL.Clients.Office.Excel.Functions.SPG(T$2, "IQ_BVPS", "FQ0", $A555)</f>
        <v>12.723000000000001</v>
      </c>
      <c r="U555" s="67">
        <f>_xll.SNL.Clients.Office.Excel.Functions.SPG(U$2, "IQ_BVPS", "FQ0", $A555)</f>
        <v>16.972000000000001</v>
      </c>
      <c r="V555" s="67"/>
      <c r="W555" s="66">
        <f t="shared" si="76"/>
        <v>45329</v>
      </c>
      <c r="X555" s="92">
        <f t="shared" si="77"/>
        <v>1.0490491530707682</v>
      </c>
      <c r="Y555" s="92">
        <f t="shared" si="78"/>
        <v>1.0671892075215736</v>
      </c>
      <c r="Z555" s="92">
        <f t="shared" si="79"/>
        <v>1.0252827677977379</v>
      </c>
      <c r="AA555" s="92">
        <f t="shared" si="80"/>
        <v>0.95290678791815531</v>
      </c>
      <c r="AB555" s="92">
        <f t="shared" si="81"/>
        <v>0.86771987738740852</v>
      </c>
      <c r="AC555" s="92">
        <f t="shared" si="82"/>
        <v>1.2620787178882866</v>
      </c>
      <c r="AD555" s="92"/>
      <c r="AE555" s="95">
        <f t="shared" si="83"/>
        <v>45329</v>
      </c>
      <c r="AF555" s="93">
        <f>(_xll.SNL.Clients.Office.Excel.Functions.SPG(AF$2, "IQ_Common_div_declared", "FQ0", $A555)*4)/B555</f>
        <v>9.5096582466567603E-2</v>
      </c>
      <c r="AG555" s="93">
        <f>(_xll.SNL.Clients.Office.Excel.Functions.SPG(AG$2, "IQ_Common_div_declared", "FQ0", $A555)*4)/C555</f>
        <v>0.10875706214689265</v>
      </c>
      <c r="AH555" s="93">
        <f>(_xll.SNL.Clients.Office.Excel.Functions.SPG(AH$2, "IQ_Common_div_declared", "FQ0", $A555)*4)/D555</f>
        <v>9.604153147306943E-2</v>
      </c>
      <c r="AI555" s="93">
        <f>(_xll.SNL.Clients.Office.Excel.Functions.SPG(AI$2, "IQ_Common_div_declared", "FQ0", $A555)*4)/E555</f>
        <v>8.9979550102249492E-2</v>
      </c>
      <c r="AJ555" s="93">
        <f>(_xll.SNL.Clients.Office.Excel.Functions.SPG(AJ$2, "IQ_Common_div_declared", "FQ0", $A555)*4)/F555</f>
        <v>0.12318840579710147</v>
      </c>
      <c r="AK555" s="93">
        <f>(_xll.SNL.Clients.Office.Excel.Functions.SPG(AK$2, "IQ_Common_div_declared", "FQ0", $A555)*4)/G555</f>
        <v>9.8972922502334262E-2</v>
      </c>
    </row>
    <row r="556" spans="1:37" x14ac:dyDescent="0.25">
      <c r="A556" s="66">
        <f t="shared" si="84"/>
        <v>45328</v>
      </c>
      <c r="B556" s="71">
        <v>19.940000000000001</v>
      </c>
      <c r="C556" s="71">
        <v>27.97</v>
      </c>
      <c r="D556" s="71">
        <v>15.13</v>
      </c>
      <c r="E556" s="71">
        <v>14.53</v>
      </c>
      <c r="F556" s="71">
        <v>11.04</v>
      </c>
      <c r="G556" s="71">
        <v>21.39</v>
      </c>
      <c r="H556" s="71"/>
      <c r="I556" s="71">
        <v>15.98</v>
      </c>
      <c r="J556" s="72">
        <v>4.3899999999999995E-2</v>
      </c>
      <c r="K556" s="72">
        <v>4.1399999999999999E-2</v>
      </c>
      <c r="L556" s="72">
        <v>3.641794715211355E-2</v>
      </c>
      <c r="M556" s="72">
        <v>4.3899999999999995E-2</v>
      </c>
      <c r="N556" s="70">
        <f>_xll.SNL.Clients.Office.Excel.Functions.SPG(N$2, "SP_RATE_VALUE", $A556)/100</f>
        <v>4.1399999999999999E-2</v>
      </c>
      <c r="O556" s="72"/>
      <c r="P556" s="67">
        <f>_xll.SNL.Clients.Office.Excel.Functions.SPG(P$2, "IQ_BVPS", "FQ0", $A556)</f>
        <v>19.007000000000001</v>
      </c>
      <c r="Q556" s="67">
        <f>_xll.SNL.Clients.Office.Excel.Functions.SPG(Q$2, "IQ_BVPS", "FQ0", $A556)</f>
        <v>26.536999999999999</v>
      </c>
      <c r="R556" s="67">
        <f>_xll.SNL.Clients.Office.Excel.Functions.SPG(R$2, "IQ_BVPS", "FQ0", $A556)</f>
        <v>15.03</v>
      </c>
      <c r="S556" s="67">
        <f>_xll.SNL.Clients.Office.Excel.Functions.SPG(S$2, "IQ_BVPS", "FQ0", $A556)</f>
        <v>15.395</v>
      </c>
      <c r="T556" s="67">
        <f>_xll.SNL.Clients.Office.Excel.Functions.SPG(T$2, "IQ_BVPS", "FQ0", $A556)</f>
        <v>12.723000000000001</v>
      </c>
      <c r="U556" s="67">
        <f>_xll.SNL.Clients.Office.Excel.Functions.SPG(U$2, "IQ_BVPS", "FQ0", $A556)</f>
        <v>16.972000000000001</v>
      </c>
      <c r="V556" s="67"/>
      <c r="W556" s="66">
        <f t="shared" si="76"/>
        <v>45328</v>
      </c>
      <c r="X556" s="92">
        <f t="shared" si="77"/>
        <v>1.049087178407955</v>
      </c>
      <c r="Y556" s="92">
        <f t="shared" si="78"/>
        <v>1.0540000753664696</v>
      </c>
      <c r="Z556" s="92">
        <f t="shared" si="79"/>
        <v>1.0066533599467733</v>
      </c>
      <c r="AA556" s="92">
        <f t="shared" si="80"/>
        <v>0.94381292627476454</v>
      </c>
      <c r="AB556" s="92">
        <f t="shared" si="81"/>
        <v>0.86771987738740852</v>
      </c>
      <c r="AC556" s="92">
        <f t="shared" si="82"/>
        <v>1.2603111006363421</v>
      </c>
      <c r="AD556" s="92"/>
      <c r="AE556" s="95">
        <f t="shared" si="83"/>
        <v>45328</v>
      </c>
      <c r="AF556" s="93">
        <f>(_xll.SNL.Clients.Office.Excel.Functions.SPG(AF$2, "IQ_Common_div_declared", "FQ0", $A556)*4)/B556</f>
        <v>9.6288866599799391E-2</v>
      </c>
      <c r="AG556" s="93">
        <f>(_xll.SNL.Clients.Office.Excel.Functions.SPG(AG$2, "IQ_Common_div_declared", "FQ0", $A556)*4)/C556</f>
        <v>0.11011798355380766</v>
      </c>
      <c r="AH556" s="93">
        <f>(_xll.SNL.Clients.Office.Excel.Functions.SPG(AH$2, "IQ_Common_div_declared", "FQ0", $A556)*4)/D556</f>
        <v>9.781890284203569E-2</v>
      </c>
      <c r="AI556" s="93">
        <f>(_xll.SNL.Clients.Office.Excel.Functions.SPG(AI$2, "IQ_Common_div_declared", "FQ0", $A556)*4)/E556</f>
        <v>9.0846524432209225E-2</v>
      </c>
      <c r="AJ556" s="93">
        <f>(_xll.SNL.Clients.Office.Excel.Functions.SPG(AJ$2, "IQ_Common_div_declared", "FQ0", $A556)*4)/F556</f>
        <v>0.12318840579710147</v>
      </c>
      <c r="AK556" s="93">
        <f>(_xll.SNL.Clients.Office.Excel.Functions.SPG(AK$2, "IQ_Common_div_declared", "FQ0", $A556)*4)/G556</f>
        <v>9.9111734455352971E-2</v>
      </c>
    </row>
    <row r="557" spans="1:37" x14ac:dyDescent="0.25">
      <c r="A557" s="66">
        <f t="shared" si="84"/>
        <v>45327</v>
      </c>
      <c r="B557" s="71">
        <v>19.97</v>
      </c>
      <c r="C557" s="71">
        <v>28.15</v>
      </c>
      <c r="D557" s="71">
        <v>15.34</v>
      </c>
      <c r="E557" s="71">
        <v>14.64</v>
      </c>
      <c r="F557" s="71">
        <v>11.11</v>
      </c>
      <c r="G557" s="71">
        <v>21.44</v>
      </c>
      <c r="H557" s="71"/>
      <c r="I557" s="71">
        <v>16.03</v>
      </c>
      <c r="J557" s="72">
        <v>4.4600000000000001E-2</v>
      </c>
      <c r="K557" s="72">
        <v>4.2699999999999995E-2</v>
      </c>
      <c r="L557" s="72">
        <v>3.8910361319021813E-2</v>
      </c>
      <c r="M557" s="72">
        <v>4.4600000000000001E-2</v>
      </c>
      <c r="N557" s="70">
        <f>_xll.SNL.Clients.Office.Excel.Functions.SPG(N$2, "SP_RATE_VALUE", $A557)/100</f>
        <v>4.2699999999999995E-2</v>
      </c>
      <c r="O557" s="72"/>
      <c r="P557" s="67">
        <f>_xll.SNL.Clients.Office.Excel.Functions.SPG(P$2, "IQ_BVPS", "FQ0", $A557)</f>
        <v>19.007000000000001</v>
      </c>
      <c r="Q557" s="67">
        <f>_xll.SNL.Clients.Office.Excel.Functions.SPG(Q$2, "IQ_BVPS", "FQ0", $A557)</f>
        <v>26.536999999999999</v>
      </c>
      <c r="R557" s="67">
        <f>_xll.SNL.Clients.Office.Excel.Functions.SPG(R$2, "IQ_BVPS", "FQ0", $A557)</f>
        <v>15.03</v>
      </c>
      <c r="S557" s="67">
        <f>_xll.SNL.Clients.Office.Excel.Functions.SPG(S$2, "IQ_BVPS", "FQ0", $A557)</f>
        <v>15.395</v>
      </c>
      <c r="T557" s="67">
        <f>_xll.SNL.Clients.Office.Excel.Functions.SPG(T$2, "IQ_BVPS", "FQ0", $A557)</f>
        <v>12.723000000000001</v>
      </c>
      <c r="U557" s="67">
        <f>_xll.SNL.Clients.Office.Excel.Functions.SPG(U$2, "IQ_BVPS", "FQ0", $A557)</f>
        <v>16.972000000000001</v>
      </c>
      <c r="V557" s="67"/>
      <c r="W557" s="66">
        <f t="shared" si="76"/>
        <v>45327</v>
      </c>
      <c r="X557" s="92">
        <f t="shared" si="77"/>
        <v>1.0506655442731623</v>
      </c>
      <c r="Y557" s="92">
        <f t="shared" si="78"/>
        <v>1.0607830576176658</v>
      </c>
      <c r="Z557" s="92">
        <f t="shared" si="79"/>
        <v>1.0206254158349968</v>
      </c>
      <c r="AA557" s="92">
        <f t="shared" si="80"/>
        <v>0.95095810328028585</v>
      </c>
      <c r="AB557" s="92">
        <f t="shared" si="81"/>
        <v>0.87322172443606061</v>
      </c>
      <c r="AC557" s="92">
        <f t="shared" si="82"/>
        <v>1.2632571293895829</v>
      </c>
      <c r="AD557" s="92"/>
      <c r="AE557" s="95">
        <f t="shared" si="83"/>
        <v>45327</v>
      </c>
      <c r="AF557" s="93">
        <f>(_xll.SNL.Clients.Office.Excel.Functions.SPG(AF$2, "IQ_Common_div_declared", "FQ0", $A557)*4)/B557</f>
        <v>9.6144216324486734E-2</v>
      </c>
      <c r="AG557" s="93">
        <f>(_xll.SNL.Clients.Office.Excel.Functions.SPG(AG$2, "IQ_Common_div_declared", "FQ0", $A557)*4)/C557</f>
        <v>0.10941385435168739</v>
      </c>
      <c r="AH557" s="93">
        <f>(_xll.SNL.Clients.Office.Excel.Functions.SPG(AH$2, "IQ_Common_div_declared", "FQ0", $A557)*4)/D557</f>
        <v>9.647979139504563E-2</v>
      </c>
      <c r="AI557" s="93">
        <f>(_xll.SNL.Clients.Office.Excel.Functions.SPG(AI$2, "IQ_Common_div_declared", "FQ0", $A557)*4)/E557</f>
        <v>9.0163934426229511E-2</v>
      </c>
      <c r="AJ557" s="93">
        <f>(_xll.SNL.Clients.Office.Excel.Functions.SPG(AJ$2, "IQ_Common_div_declared", "FQ0", $A557)*4)/F557</f>
        <v>0.12241224122412243</v>
      </c>
      <c r="AK557" s="93">
        <f>(_xll.SNL.Clients.Office.Excel.Functions.SPG(AK$2, "IQ_Common_div_declared", "FQ0", $A557)*4)/G557</f>
        <v>9.8880597014925367E-2</v>
      </c>
    </row>
    <row r="558" spans="1:37" x14ac:dyDescent="0.25">
      <c r="A558" s="66">
        <f t="shared" si="84"/>
        <v>45324</v>
      </c>
      <c r="B558" s="71">
        <v>20.170000000000002</v>
      </c>
      <c r="C558" s="71">
        <v>28.61</v>
      </c>
      <c r="D558" s="71">
        <v>15.28</v>
      </c>
      <c r="E558" s="71">
        <v>14.77</v>
      </c>
      <c r="F558" s="71">
        <v>11.24</v>
      </c>
      <c r="G558" s="71">
        <v>21.47</v>
      </c>
      <c r="H558" s="71"/>
      <c r="I558" s="71">
        <v>16.16</v>
      </c>
      <c r="J558" s="72">
        <v>4.36E-2</v>
      </c>
      <c r="K558" s="72">
        <v>4.1399999999999999E-2</v>
      </c>
      <c r="L558" s="72">
        <v>3.7013903599901532E-2</v>
      </c>
      <c r="M558" s="72">
        <v>4.36E-2</v>
      </c>
      <c r="N558" s="70">
        <f>_xll.SNL.Clients.Office.Excel.Functions.SPG(N$2, "SP_RATE_VALUE", $A558)/100</f>
        <v>4.1399999999999999E-2</v>
      </c>
      <c r="O558" s="72"/>
      <c r="P558" s="67">
        <f>_xll.SNL.Clients.Office.Excel.Functions.SPG(P$2, "IQ_BVPS", "FQ0", $A558)</f>
        <v>19.007000000000001</v>
      </c>
      <c r="Q558" s="67">
        <f>_xll.SNL.Clients.Office.Excel.Functions.SPG(Q$2, "IQ_BVPS", "FQ0", $A558)</f>
        <v>26.536999999999999</v>
      </c>
      <c r="R558" s="67">
        <f>_xll.SNL.Clients.Office.Excel.Functions.SPG(R$2, "IQ_BVPS", "FQ0", $A558)</f>
        <v>15.023</v>
      </c>
      <c r="S558" s="67">
        <f>_xll.SNL.Clients.Office.Excel.Functions.SPG(S$2, "IQ_BVPS", "FQ0", $A558)</f>
        <v>15.395</v>
      </c>
      <c r="T558" s="67">
        <f>_xll.SNL.Clients.Office.Excel.Functions.SPG(T$2, "IQ_BVPS", "FQ0", $A558)</f>
        <v>12.723000000000001</v>
      </c>
      <c r="U558" s="67">
        <f>_xll.SNL.Clients.Office.Excel.Functions.SPG(U$2, "IQ_BVPS", "FQ0", $A558)</f>
        <v>16.972000000000001</v>
      </c>
      <c r="V558" s="67"/>
      <c r="W558" s="66">
        <f t="shared" si="76"/>
        <v>45324</v>
      </c>
      <c r="X558" s="92">
        <f t="shared" si="77"/>
        <v>1.0611879833745461</v>
      </c>
      <c r="Y558" s="92">
        <f t="shared" si="78"/>
        <v>1.0781173455929458</v>
      </c>
      <c r="Z558" s="92">
        <f t="shared" si="79"/>
        <v>1.0171071024429208</v>
      </c>
      <c r="AA558" s="92">
        <f t="shared" si="80"/>
        <v>0.95940240337772009</v>
      </c>
      <c r="AB558" s="92">
        <f t="shared" si="81"/>
        <v>0.88343944038355726</v>
      </c>
      <c r="AC558" s="92">
        <f t="shared" si="82"/>
        <v>1.265024746641527</v>
      </c>
      <c r="AD558" s="92"/>
      <c r="AE558" s="95">
        <f t="shared" si="83"/>
        <v>45324</v>
      </c>
      <c r="AF558" s="93">
        <f>(_xll.SNL.Clients.Office.Excel.Functions.SPG(AF$2, "IQ_Common_div_declared", "FQ0", $A558)*4)/B558</f>
        <v>9.5190877540902316E-2</v>
      </c>
      <c r="AG558" s="93">
        <f>(_xll.SNL.Clients.Office.Excel.Functions.SPG(AG$2, "IQ_Common_div_declared", "FQ0", $A558)*4)/C558</f>
        <v>0.10765466620062916</v>
      </c>
      <c r="AH558" s="93">
        <f>(_xll.SNL.Clients.Office.Excel.Functions.SPG(AH$2, "IQ_Common_div_declared", "FQ0", $A558)*4)/D558</f>
        <v>9.6858638743455502E-2</v>
      </c>
      <c r="AI558" s="93">
        <f>(_xll.SNL.Clients.Office.Excel.Functions.SPG(AI$2, "IQ_Common_div_declared", "FQ0", $A558)*4)/E558</f>
        <v>8.9370345294515915E-2</v>
      </c>
      <c r="AJ558" s="93">
        <f>(_xll.SNL.Clients.Office.Excel.Functions.SPG(AJ$2, "IQ_Common_div_declared", "FQ0", $A558)*4)/F558</f>
        <v>0.1209964412811388</v>
      </c>
      <c r="AK558" s="93">
        <f>(_xll.SNL.Clients.Office.Excel.Functions.SPG(AK$2, "IQ_Common_div_declared", "FQ0", $A558)*4)/G558</f>
        <v>9.8742431299487662E-2</v>
      </c>
    </row>
    <row r="559" spans="1:37" x14ac:dyDescent="0.25">
      <c r="A559" s="66">
        <f t="shared" si="84"/>
        <v>45323</v>
      </c>
      <c r="B559" s="71">
        <v>20.079999999999998</v>
      </c>
      <c r="C559" s="71">
        <v>28.44</v>
      </c>
      <c r="D559" s="71">
        <v>15.23</v>
      </c>
      <c r="E559" s="71">
        <v>14.79</v>
      </c>
      <c r="F559" s="71">
        <v>11.37</v>
      </c>
      <c r="G559" s="71">
        <v>21.45</v>
      </c>
      <c r="H559" s="71"/>
      <c r="I559" s="71">
        <v>16.13</v>
      </c>
      <c r="J559" s="72">
        <v>4.2000000000000003E-2</v>
      </c>
      <c r="K559" s="72">
        <v>3.9599999999999996E-2</v>
      </c>
      <c r="L559" s="72">
        <v>3.4816570761233567E-2</v>
      </c>
      <c r="M559" s="72">
        <v>4.2000000000000003E-2</v>
      </c>
      <c r="N559" s="70">
        <f>_xll.SNL.Clients.Office.Excel.Functions.SPG(N$2, "SP_RATE_VALUE", $A559)/100</f>
        <v>3.9599999999999996E-2</v>
      </c>
      <c r="O559" s="72"/>
      <c r="P559" s="67">
        <f>_xll.SNL.Clients.Office.Excel.Functions.SPG(P$2, "IQ_BVPS", "FQ0", $A559)</f>
        <v>19.007000000000001</v>
      </c>
      <c r="Q559" s="67">
        <f>_xll.SNL.Clients.Office.Excel.Functions.SPG(Q$2, "IQ_BVPS", "FQ0", $A559)</f>
        <v>26.536999999999999</v>
      </c>
      <c r="R559" s="67">
        <f>_xll.SNL.Clients.Office.Excel.Functions.SPG(R$2, "IQ_BVPS", "FQ0", $A559)</f>
        <v>15.023</v>
      </c>
      <c r="S559" s="67">
        <f>_xll.SNL.Clients.Office.Excel.Functions.SPG(S$2, "IQ_BVPS", "FQ0", $A559)</f>
        <v>15.395</v>
      </c>
      <c r="T559" s="67">
        <f>_xll.SNL.Clients.Office.Excel.Functions.SPG(T$2, "IQ_BVPS", "FQ0", $A559)</f>
        <v>12.723000000000001</v>
      </c>
      <c r="U559" s="67">
        <f>_xll.SNL.Clients.Office.Excel.Functions.SPG(U$2, "IQ_BVPS", "FQ0", $A559)</f>
        <v>16.972000000000001</v>
      </c>
      <c r="V559" s="67"/>
      <c r="W559" s="66">
        <f t="shared" si="76"/>
        <v>45323</v>
      </c>
      <c r="X559" s="92">
        <f t="shared" si="77"/>
        <v>1.0564528857789235</v>
      </c>
      <c r="Y559" s="92">
        <f t="shared" si="78"/>
        <v>1.0717111956890379</v>
      </c>
      <c r="Z559" s="92">
        <f t="shared" si="79"/>
        <v>1.01377887239566</v>
      </c>
      <c r="AA559" s="92">
        <f t="shared" si="80"/>
        <v>0.96070152646963292</v>
      </c>
      <c r="AB559" s="92">
        <f t="shared" si="81"/>
        <v>0.89365715633105391</v>
      </c>
      <c r="AC559" s="92">
        <f t="shared" si="82"/>
        <v>1.2638463351402309</v>
      </c>
      <c r="AD559" s="92"/>
      <c r="AE559" s="95">
        <f t="shared" si="83"/>
        <v>45323</v>
      </c>
      <c r="AF559" s="93">
        <f>(_xll.SNL.Clients.Office.Excel.Functions.SPG(AF$2, "IQ_Common_div_declared", "FQ0", $A559)*4)/B559</f>
        <v>9.5617529880478086E-2</v>
      </c>
      <c r="AG559" s="93">
        <f>(_xll.SNL.Clients.Office.Excel.Functions.SPG(AG$2, "IQ_Common_div_declared", "FQ0", $A559)*4)/C559</f>
        <v>0.10829817158931082</v>
      </c>
      <c r="AH559" s="93">
        <f>(_xll.SNL.Clients.Office.Excel.Functions.SPG(AH$2, "IQ_Common_div_declared", "FQ0", $A559)*4)/D559</f>
        <v>9.717662508207485E-2</v>
      </c>
      <c r="AI559" s="93">
        <f>(_xll.SNL.Clients.Office.Excel.Functions.SPG(AI$2, "IQ_Common_div_declared", "FQ0", $A559)*4)/E559</f>
        <v>8.9249492900608532E-2</v>
      </c>
      <c r="AJ559" s="93">
        <f>(_xll.SNL.Clients.Office.Excel.Functions.SPG(AJ$2, "IQ_Common_div_declared", "FQ0", $A559)*4)/F559</f>
        <v>0.11961301671064206</v>
      </c>
      <c r="AK559" s="93">
        <f>(_xll.SNL.Clients.Office.Excel.Functions.SPG(AK$2, "IQ_Common_div_declared", "FQ0", $A559)*4)/G559</f>
        <v>9.8834498834498838E-2</v>
      </c>
    </row>
    <row r="560" spans="1:37" x14ac:dyDescent="0.25">
      <c r="A560" s="66">
        <f t="shared" si="84"/>
        <v>45322</v>
      </c>
      <c r="B560" s="71">
        <v>20.23</v>
      </c>
      <c r="C560" s="71">
        <v>28.61</v>
      </c>
      <c r="D560" s="71">
        <v>15.26</v>
      </c>
      <c r="E560" s="71">
        <v>14.82</v>
      </c>
      <c r="F560" s="71">
        <v>11.48</v>
      </c>
      <c r="G560" s="71">
        <v>21.66</v>
      </c>
      <c r="H560" s="71"/>
      <c r="I560" s="71">
        <v>16.28</v>
      </c>
      <c r="J560" s="72">
        <v>4.2699999999999995E-2</v>
      </c>
      <c r="K560" s="72">
        <v>4.0500000000000001E-2</v>
      </c>
      <c r="L560" s="72">
        <v>3.6113915592260737E-2</v>
      </c>
      <c r="M560" s="72">
        <v>4.2699999999999995E-2</v>
      </c>
      <c r="N560" s="70">
        <f>_xll.SNL.Clients.Office.Excel.Functions.SPG(N$2, "SP_RATE_VALUE", $A560)/100</f>
        <v>4.0500000000000001E-2</v>
      </c>
      <c r="O560" s="72"/>
      <c r="P560" s="67">
        <f>_xll.SNL.Clients.Office.Excel.Functions.SPG(P$2, "IQ_BVPS", "FQ0", $A560)</f>
        <v>19.007000000000001</v>
      </c>
      <c r="Q560" s="67">
        <f>_xll.SNL.Clients.Office.Excel.Functions.SPG(Q$2, "IQ_BVPS", "FQ0", $A560)</f>
        <v>26.536999999999999</v>
      </c>
      <c r="R560" s="67">
        <f>_xll.SNL.Clients.Office.Excel.Functions.SPG(R$2, "IQ_BVPS", "FQ0", $A560)</f>
        <v>15.023</v>
      </c>
      <c r="S560" s="67">
        <f>_xll.SNL.Clients.Office.Excel.Functions.SPG(S$2, "IQ_BVPS", "FQ0", $A560)</f>
        <v>15.395</v>
      </c>
      <c r="T560" s="67">
        <f>_xll.SNL.Clients.Office.Excel.Functions.SPG(T$2, "IQ_BVPS", "FQ0", $A560)</f>
        <v>12.723000000000001</v>
      </c>
      <c r="U560" s="67">
        <f>_xll.SNL.Clients.Office.Excel.Functions.SPG(U$2, "IQ_BVPS", "FQ0", $A560)</f>
        <v>16.972000000000001</v>
      </c>
      <c r="V560" s="67"/>
      <c r="W560" s="66">
        <f t="shared" si="76"/>
        <v>45322</v>
      </c>
      <c r="X560" s="92">
        <f t="shared" si="77"/>
        <v>1.0643447151049612</v>
      </c>
      <c r="Y560" s="92">
        <f t="shared" si="78"/>
        <v>1.0781173455929458</v>
      </c>
      <c r="Z560" s="92">
        <f t="shared" si="79"/>
        <v>1.0157758104240164</v>
      </c>
      <c r="AA560" s="92">
        <f t="shared" si="80"/>
        <v>0.96265021110750248</v>
      </c>
      <c r="AB560" s="92">
        <f t="shared" si="81"/>
        <v>0.90230291597893575</v>
      </c>
      <c r="AC560" s="92">
        <f t="shared" si="82"/>
        <v>1.2762196559038415</v>
      </c>
      <c r="AD560" s="92"/>
      <c r="AE560" s="95">
        <f t="shared" si="83"/>
        <v>45322</v>
      </c>
      <c r="AF560" s="93">
        <f>(_xll.SNL.Clients.Office.Excel.Functions.SPG(AF$2, "IQ_Common_div_declared", "FQ0", $A560)*4)/B560</f>
        <v>9.4908551655956491E-2</v>
      </c>
      <c r="AG560" s="93">
        <f>(_xll.SNL.Clients.Office.Excel.Functions.SPG(AG$2, "IQ_Common_div_declared", "FQ0", $A560)*4)/C560</f>
        <v>0.10765466620062916</v>
      </c>
      <c r="AH560" s="93">
        <f>(_xll.SNL.Clients.Office.Excel.Functions.SPG(AH$2, "IQ_Common_div_declared", "FQ0", $A560)*4)/D560</f>
        <v>9.6985583224115338E-2</v>
      </c>
      <c r="AI560" s="93">
        <f>(_xll.SNL.Clients.Office.Excel.Functions.SPG(AI$2, "IQ_Common_div_declared", "FQ0", $A560)*4)/E560</f>
        <v>8.9068825910931182E-2</v>
      </c>
      <c r="AJ560" s="93">
        <f>(_xll.SNL.Clients.Office.Excel.Functions.SPG(AJ$2, "IQ_Common_div_declared", "FQ0", $A560)*4)/F560</f>
        <v>0.11846689895470383</v>
      </c>
      <c r="AK560" s="93">
        <f>(_xll.SNL.Clients.Office.Excel.Functions.SPG(AK$2, "IQ_Common_div_declared", "FQ0", $A560)*4)/G560</f>
        <v>9.7876269621421985E-2</v>
      </c>
    </row>
    <row r="561" spans="1:37" x14ac:dyDescent="0.25">
      <c r="A561" s="66">
        <f t="shared" si="84"/>
        <v>45321</v>
      </c>
      <c r="B561" s="71">
        <v>20.61</v>
      </c>
      <c r="C561" s="71">
        <v>28.91</v>
      </c>
      <c r="D561" s="71">
        <v>15.52</v>
      </c>
      <c r="E561" s="71">
        <v>15.05</v>
      </c>
      <c r="F561" s="71">
        <v>11.61</v>
      </c>
      <c r="G561" s="71">
        <v>22.09</v>
      </c>
      <c r="H561" s="71"/>
      <c r="I561" s="71">
        <v>16.57</v>
      </c>
      <c r="J561" s="72">
        <v>4.36E-2</v>
      </c>
      <c r="K561" s="72">
        <v>4.1399999999999999E-2</v>
      </c>
      <c r="L561" s="72">
        <v>3.7013903599901532E-2</v>
      </c>
      <c r="M561" s="72">
        <v>4.36E-2</v>
      </c>
      <c r="N561" s="70">
        <f>_xll.SNL.Clients.Office.Excel.Functions.SPG(N$2, "SP_RATE_VALUE", $A561)/100</f>
        <v>4.1399999999999999E-2</v>
      </c>
      <c r="O561" s="72"/>
      <c r="P561" s="67">
        <f>_xll.SNL.Clients.Office.Excel.Functions.SPG(P$2, "IQ_BVPS", "FQ0", $A561)</f>
        <v>19.007000000000001</v>
      </c>
      <c r="Q561" s="67">
        <f>_xll.SNL.Clients.Office.Excel.Functions.SPG(Q$2, "IQ_BVPS", "FQ0", $A561)</f>
        <v>26.536999999999999</v>
      </c>
      <c r="R561" s="67">
        <f>_xll.SNL.Clients.Office.Excel.Functions.SPG(R$2, "IQ_BVPS", "FQ0", $A561)</f>
        <v>15.023</v>
      </c>
      <c r="S561" s="67">
        <f>_xll.SNL.Clients.Office.Excel.Functions.SPG(S$2, "IQ_BVPS", "FQ0", $A561)</f>
        <v>15.395</v>
      </c>
      <c r="T561" s="67">
        <f>_xll.SNL.Clients.Office.Excel.Functions.SPG(T$2, "IQ_BVPS", "FQ0", $A561)</f>
        <v>12.723000000000001</v>
      </c>
      <c r="U561" s="67">
        <f>_xll.SNL.Clients.Office.Excel.Functions.SPG(U$2, "IQ_BVPS", "FQ0", $A561)</f>
        <v>16.972000000000001</v>
      </c>
      <c r="V561" s="67"/>
      <c r="W561" s="66">
        <f t="shared" si="76"/>
        <v>45321</v>
      </c>
      <c r="X561" s="92">
        <f t="shared" si="77"/>
        <v>1.0843373493975903</v>
      </c>
      <c r="Y561" s="92">
        <f t="shared" si="78"/>
        <v>1.0894223160116066</v>
      </c>
      <c r="Z561" s="92">
        <f t="shared" si="79"/>
        <v>1.0330826066697729</v>
      </c>
      <c r="AA561" s="92">
        <f t="shared" si="80"/>
        <v>0.97759012666450151</v>
      </c>
      <c r="AB561" s="92">
        <f t="shared" si="81"/>
        <v>0.9125206319264324</v>
      </c>
      <c r="AC561" s="92">
        <f t="shared" si="82"/>
        <v>1.301555503181711</v>
      </c>
      <c r="AD561" s="92"/>
      <c r="AE561" s="95">
        <f t="shared" si="83"/>
        <v>45321</v>
      </c>
      <c r="AF561" s="93">
        <f>(_xll.SNL.Clients.Office.Excel.Functions.SPG(AF$2, "IQ_Common_div_declared", "FQ0", $A561)*4)/B561</f>
        <v>9.3158660844250368E-2</v>
      </c>
      <c r="AG561" s="93">
        <f>(_xll.SNL.Clients.Office.Excel.Functions.SPG(AG$2, "IQ_Common_div_declared", "FQ0", $A561)*4)/C561</f>
        <v>0.10653753026634383</v>
      </c>
      <c r="AH561" s="93">
        <f>(_xll.SNL.Clients.Office.Excel.Functions.SPG(AH$2, "IQ_Common_div_declared", "FQ0", $A561)*4)/D561</f>
        <v>9.5360824742268049E-2</v>
      </c>
      <c r="AI561" s="93">
        <f>(_xll.SNL.Clients.Office.Excel.Functions.SPG(AI$2, "IQ_Common_div_declared", "FQ0", $A561)*4)/E561</f>
        <v>8.7707641196013292E-2</v>
      </c>
      <c r="AJ561" s="93">
        <f>(_xll.SNL.Clients.Office.Excel.Functions.SPG(AJ$2, "IQ_Common_div_declared", "FQ0", $A561)*4)/F561</f>
        <v>0.11714039621016367</v>
      </c>
      <c r="AK561" s="93">
        <f>(_xll.SNL.Clients.Office.Excel.Functions.SPG(AK$2, "IQ_Common_div_declared", "FQ0", $A561)*4)/G561</f>
        <v>9.5971027614305121E-2</v>
      </c>
    </row>
    <row r="562" spans="1:37" x14ac:dyDescent="0.25">
      <c r="A562" s="66">
        <f t="shared" si="84"/>
        <v>45320</v>
      </c>
      <c r="B562" s="71">
        <v>20.52</v>
      </c>
      <c r="C562" s="71">
        <v>28.75</v>
      </c>
      <c r="D562" s="71">
        <v>15.51</v>
      </c>
      <c r="E562" s="71">
        <v>14.98</v>
      </c>
      <c r="F562" s="71">
        <v>11.61</v>
      </c>
      <c r="G562" s="71">
        <v>22.02</v>
      </c>
      <c r="H562" s="71"/>
      <c r="I562" s="71">
        <v>16.489999999999998</v>
      </c>
      <c r="J562" s="72">
        <v>4.2900000000000001E-2</v>
      </c>
      <c r="K562" s="72">
        <v>4.0999999999999995E-2</v>
      </c>
      <c r="L562" s="72">
        <v>3.7210378198434091E-2</v>
      </c>
      <c r="M562" s="72">
        <v>4.2900000000000001E-2</v>
      </c>
      <c r="N562" s="70">
        <f>_xll.SNL.Clients.Office.Excel.Functions.SPG(N$2, "SP_RATE_VALUE", $A562)/100</f>
        <v>4.0999999999999995E-2</v>
      </c>
      <c r="O562" s="72"/>
      <c r="P562" s="67">
        <f>_xll.SNL.Clients.Office.Excel.Functions.SPG(P$2, "IQ_BVPS", "FQ0", $A562)</f>
        <v>19.007000000000001</v>
      </c>
      <c r="Q562" s="67">
        <f>_xll.SNL.Clients.Office.Excel.Functions.SPG(Q$2, "IQ_BVPS", "FQ0", $A562)</f>
        <v>26.536999999999999</v>
      </c>
      <c r="R562" s="67">
        <f>_xll.SNL.Clients.Office.Excel.Functions.SPG(R$2, "IQ_BVPS", "FQ0", $A562)</f>
        <v>15.023</v>
      </c>
      <c r="S562" s="67">
        <f>_xll.SNL.Clients.Office.Excel.Functions.SPG(S$2, "IQ_BVPS", "FQ0", $A562)</f>
        <v>15.395</v>
      </c>
      <c r="T562" s="67">
        <f>_xll.SNL.Clients.Office.Excel.Functions.SPG(T$2, "IQ_BVPS", "FQ0", $A562)</f>
        <v>12.723000000000001</v>
      </c>
      <c r="U562" s="67">
        <f>_xll.SNL.Clients.Office.Excel.Functions.SPG(U$2, "IQ_BVPS", "FQ0", $A562)</f>
        <v>16.972000000000001</v>
      </c>
      <c r="V562" s="67"/>
      <c r="W562" s="66">
        <f t="shared" si="76"/>
        <v>45320</v>
      </c>
      <c r="X562" s="92">
        <f t="shared" si="77"/>
        <v>1.0796022518019677</v>
      </c>
      <c r="Y562" s="92">
        <f t="shared" si="78"/>
        <v>1.0833929984549875</v>
      </c>
      <c r="Z562" s="92">
        <f t="shared" si="79"/>
        <v>1.0324169606603208</v>
      </c>
      <c r="AA562" s="92">
        <f t="shared" si="80"/>
        <v>0.97304319584280619</v>
      </c>
      <c r="AB562" s="92">
        <f t="shared" si="81"/>
        <v>0.9125206319264324</v>
      </c>
      <c r="AC562" s="92">
        <f t="shared" si="82"/>
        <v>1.2974310629271741</v>
      </c>
      <c r="AD562" s="92"/>
      <c r="AE562" s="95">
        <f t="shared" si="83"/>
        <v>45320</v>
      </c>
      <c r="AF562" s="93">
        <f>(_xll.SNL.Clients.Office.Excel.Functions.SPG(AF$2, "IQ_Common_div_declared", "FQ0", $A562)*4)/B562</f>
        <v>9.3567251461988299E-2</v>
      </c>
      <c r="AG562" s="93">
        <f>(_xll.SNL.Clients.Office.Excel.Functions.SPG(AG$2, "IQ_Common_div_declared", "FQ0", $A562)*4)/C562</f>
        <v>0.1071304347826087</v>
      </c>
      <c r="AH562" s="93">
        <f>(_xll.SNL.Clients.Office.Excel.Functions.SPG(AH$2, "IQ_Common_div_declared", "FQ0", $A562)*4)/D562</f>
        <v>9.5422308188265637E-2</v>
      </c>
      <c r="AI562" s="93">
        <f>(_xll.SNL.Clients.Office.Excel.Functions.SPG(AI$2, "IQ_Common_div_declared", "FQ0", $A562)*4)/E562</f>
        <v>8.8117489986648867E-2</v>
      </c>
      <c r="AJ562" s="93">
        <f>(_xll.SNL.Clients.Office.Excel.Functions.SPG(AJ$2, "IQ_Common_div_declared", "FQ0", $A562)*4)/F562</f>
        <v>0.11714039621016367</v>
      </c>
      <c r="AK562" s="93">
        <f>(_xll.SNL.Clients.Office.Excel.Functions.SPG(AK$2, "IQ_Common_div_declared", "FQ0", $A562)*4)/G562</f>
        <v>9.6276112624886473E-2</v>
      </c>
    </row>
    <row r="563" spans="1:37" x14ac:dyDescent="0.25">
      <c r="A563" s="66">
        <f t="shared" si="84"/>
        <v>45317</v>
      </c>
      <c r="B563" s="71">
        <v>20.56</v>
      </c>
      <c r="C563" s="71">
        <v>28.62</v>
      </c>
      <c r="D563" s="71">
        <v>15.61</v>
      </c>
      <c r="E563" s="71">
        <v>15.1</v>
      </c>
      <c r="F563" s="71">
        <v>11.73</v>
      </c>
      <c r="G563" s="71">
        <v>22.26</v>
      </c>
      <c r="H563" s="71"/>
      <c r="I563" s="71">
        <v>16.57</v>
      </c>
      <c r="J563" s="72">
        <v>4.3400000000000001E-2</v>
      </c>
      <c r="K563" s="72">
        <v>4.1500000000000002E-2</v>
      </c>
      <c r="L563" s="72">
        <v>3.7710373228195149E-2</v>
      </c>
      <c r="M563" s="72">
        <v>4.3400000000000001E-2</v>
      </c>
      <c r="N563" s="70">
        <f>_xll.SNL.Clients.Office.Excel.Functions.SPG(N$2, "SP_RATE_VALUE", $A563)/100</f>
        <v>4.1500000000000002E-2</v>
      </c>
      <c r="O563" s="72"/>
      <c r="P563" s="67">
        <f>_xll.SNL.Clients.Office.Excel.Functions.SPG(P$2, "IQ_BVPS", "FQ0", $A563)</f>
        <v>19.007000000000001</v>
      </c>
      <c r="Q563" s="67">
        <f>_xll.SNL.Clients.Office.Excel.Functions.SPG(Q$2, "IQ_BVPS", "FQ0", $A563)</f>
        <v>26.536999999999999</v>
      </c>
      <c r="R563" s="67">
        <f>_xll.SNL.Clients.Office.Excel.Functions.SPG(R$2, "IQ_BVPS", "FQ0", $A563)</f>
        <v>15.023</v>
      </c>
      <c r="S563" s="67">
        <f>_xll.SNL.Clients.Office.Excel.Functions.SPG(S$2, "IQ_BVPS", "FQ0", $A563)</f>
        <v>15.395</v>
      </c>
      <c r="T563" s="67">
        <f>_xll.SNL.Clients.Office.Excel.Functions.SPG(T$2, "IQ_BVPS", "FQ0", $A563)</f>
        <v>12.723000000000001</v>
      </c>
      <c r="U563" s="67">
        <f>_xll.SNL.Clients.Office.Excel.Functions.SPG(U$2, "IQ_BVPS", "FQ0", $A563)</f>
        <v>16.972000000000001</v>
      </c>
      <c r="V563" s="67"/>
      <c r="W563" s="66">
        <f t="shared" si="76"/>
        <v>45317</v>
      </c>
      <c r="X563" s="92">
        <f t="shared" si="77"/>
        <v>1.0817067396222444</v>
      </c>
      <c r="Y563" s="92">
        <f t="shared" si="78"/>
        <v>1.0784941779402344</v>
      </c>
      <c r="Z563" s="92">
        <f t="shared" si="79"/>
        <v>1.0390734207548427</v>
      </c>
      <c r="AA563" s="92">
        <f t="shared" si="80"/>
        <v>0.98083793439428391</v>
      </c>
      <c r="AB563" s="92">
        <f t="shared" si="81"/>
        <v>0.92195236972412165</v>
      </c>
      <c r="AC563" s="92">
        <f t="shared" si="82"/>
        <v>1.3115720009427292</v>
      </c>
      <c r="AD563" s="92"/>
      <c r="AE563" s="95">
        <f t="shared" si="83"/>
        <v>45317</v>
      </c>
      <c r="AF563" s="93">
        <f>(_xll.SNL.Clients.Office.Excel.Functions.SPG(AF$2, "IQ_Common_div_declared", "FQ0", $A563)*4)/B563</f>
        <v>9.3385214007782102E-2</v>
      </c>
      <c r="AG563" s="93">
        <f>(_xll.SNL.Clients.Office.Excel.Functions.SPG(AG$2, "IQ_Common_div_declared", "FQ0", $A563)*4)/C563</f>
        <v>0.10761705101327743</v>
      </c>
      <c r="AH563" s="93">
        <f>(_xll.SNL.Clients.Office.Excel.Functions.SPG(AH$2, "IQ_Common_div_declared", "FQ0", $A563)*4)/D563</f>
        <v>9.4811018577834721E-2</v>
      </c>
      <c r="AI563" s="93">
        <f>(_xll.SNL.Clients.Office.Excel.Functions.SPG(AI$2, "IQ_Common_div_declared", "FQ0", $A563)*4)/E563</f>
        <v>8.7417218543046363E-2</v>
      </c>
      <c r="AJ563" s="93">
        <f>(_xll.SNL.Clients.Office.Excel.Functions.SPG(AJ$2, "IQ_Common_div_declared", "FQ0", $A563)*4)/F563</f>
        <v>0.11594202898550725</v>
      </c>
      <c r="AK563" s="93">
        <f>(_xll.SNL.Clients.Office.Excel.Functions.SPG(AK$2, "IQ_Common_div_declared", "FQ0", $A563)*4)/G563</f>
        <v>9.5238095238095233E-2</v>
      </c>
    </row>
    <row r="564" spans="1:37" x14ac:dyDescent="0.25">
      <c r="A564" s="66">
        <f t="shared" si="84"/>
        <v>45316</v>
      </c>
      <c r="B564" s="71">
        <v>20.49</v>
      </c>
      <c r="C564" s="71">
        <v>28.35</v>
      </c>
      <c r="D564" s="71">
        <v>15.53</v>
      </c>
      <c r="E564" s="71">
        <v>15.04</v>
      </c>
      <c r="F564" s="71">
        <v>11.71</v>
      </c>
      <c r="G564" s="71">
        <v>22.06</v>
      </c>
      <c r="H564" s="71"/>
      <c r="I564" s="71">
        <v>16.489999999999998</v>
      </c>
      <c r="J564" s="72">
        <v>4.2800000000000005E-2</v>
      </c>
      <c r="K564" s="72">
        <v>4.1200000000000001E-2</v>
      </c>
      <c r="L564" s="72">
        <v>3.8007361020438779E-2</v>
      </c>
      <c r="M564" s="72">
        <v>4.2800000000000005E-2</v>
      </c>
      <c r="N564" s="70">
        <f>_xll.SNL.Clients.Office.Excel.Functions.SPG(N$2, "SP_RATE_VALUE", $A564)/100</f>
        <v>4.1200000000000001E-2</v>
      </c>
      <c r="O564" s="72"/>
      <c r="P564" s="67">
        <f>_xll.SNL.Clients.Office.Excel.Functions.SPG(P$2, "IQ_BVPS", "FQ0", $A564)</f>
        <v>19.007000000000001</v>
      </c>
      <c r="Q564" s="67">
        <f>_xll.SNL.Clients.Office.Excel.Functions.SPG(Q$2, "IQ_BVPS", "FQ0", $A564)</f>
        <v>26.536999999999999</v>
      </c>
      <c r="R564" s="67">
        <f>_xll.SNL.Clients.Office.Excel.Functions.SPG(R$2, "IQ_BVPS", "FQ0", $A564)</f>
        <v>15.023</v>
      </c>
      <c r="S564" s="67">
        <f>_xll.SNL.Clients.Office.Excel.Functions.SPG(S$2, "IQ_BVPS", "FQ0", $A564)</f>
        <v>15.395</v>
      </c>
      <c r="T564" s="67">
        <f>_xll.SNL.Clients.Office.Excel.Functions.SPG(T$2, "IQ_BVPS", "FQ0", $A564)</f>
        <v>12.723000000000001</v>
      </c>
      <c r="U564" s="67">
        <f>_xll.SNL.Clients.Office.Excel.Functions.SPG(U$2, "IQ_BVPS", "FQ0", $A564)</f>
        <v>16.972000000000001</v>
      </c>
      <c r="V564" s="67"/>
      <c r="W564" s="66">
        <f t="shared" si="76"/>
        <v>45316</v>
      </c>
      <c r="X564" s="92">
        <f t="shared" si="77"/>
        <v>1.0780238859367599</v>
      </c>
      <c r="Y564" s="92">
        <f t="shared" si="78"/>
        <v>1.0683197045634398</v>
      </c>
      <c r="Z564" s="92">
        <f t="shared" si="79"/>
        <v>1.0337482526792252</v>
      </c>
      <c r="AA564" s="92">
        <f t="shared" si="80"/>
        <v>0.97694056511854499</v>
      </c>
      <c r="AB564" s="92">
        <f t="shared" si="81"/>
        <v>0.92038041342450683</v>
      </c>
      <c r="AC564" s="92">
        <f t="shared" si="82"/>
        <v>1.2997878859297665</v>
      </c>
      <c r="AD564" s="92"/>
      <c r="AE564" s="95">
        <f t="shared" si="83"/>
        <v>45316</v>
      </c>
      <c r="AF564" s="93">
        <f>(_xll.SNL.Clients.Office.Excel.Functions.SPG(AF$2, "IQ_Common_div_declared", "FQ0", $A564)*4)/B564</f>
        <v>9.3704245973645683E-2</v>
      </c>
      <c r="AG564" s="93">
        <f>(_xll.SNL.Clients.Office.Excel.Functions.SPG(AG$2, "IQ_Common_div_declared", "FQ0", $A564)*4)/C564</f>
        <v>0.10864197530864197</v>
      </c>
      <c r="AH564" s="93">
        <f>(_xll.SNL.Clients.Office.Excel.Functions.SPG(AH$2, "IQ_Common_div_declared", "FQ0", $A564)*4)/D564</f>
        <v>9.5299420476497101E-2</v>
      </c>
      <c r="AI564" s="93">
        <f>(_xll.SNL.Clients.Office.Excel.Functions.SPG(AI$2, "IQ_Common_div_declared", "FQ0", $A564)*4)/E564</f>
        <v>8.7765957446808526E-2</v>
      </c>
      <c r="AJ564" s="93">
        <f>(_xll.SNL.Clients.Office.Excel.Functions.SPG(AJ$2, "IQ_Common_div_declared", "FQ0", $A564)*4)/F564</f>
        <v>0.11614005123825789</v>
      </c>
      <c r="AK564" s="93">
        <f>(_xll.SNL.Clients.Office.Excel.Functions.SPG(AK$2, "IQ_Common_div_declared", "FQ0", $A564)*4)/G564</f>
        <v>9.6101541251133279E-2</v>
      </c>
    </row>
    <row r="565" spans="1:37" x14ac:dyDescent="0.25">
      <c r="A565" s="66">
        <f t="shared" si="84"/>
        <v>45315</v>
      </c>
      <c r="B565" s="71">
        <v>20.329999999999998</v>
      </c>
      <c r="C565" s="71">
        <v>28.49</v>
      </c>
      <c r="D565" s="71">
        <v>15.4</v>
      </c>
      <c r="E565" s="71">
        <v>15.06</v>
      </c>
      <c r="F565" s="71">
        <v>11.63</v>
      </c>
      <c r="G565" s="71">
        <v>22.03</v>
      </c>
      <c r="H565" s="71"/>
      <c r="I565" s="71">
        <v>16.41</v>
      </c>
      <c r="J565" s="72">
        <v>4.3400000000000001E-2</v>
      </c>
      <c r="K565" s="72">
        <v>4.1900000000000007E-2</v>
      </c>
      <c r="L565" s="72">
        <v>3.8906466135118389E-2</v>
      </c>
      <c r="M565" s="72">
        <v>4.3400000000000001E-2</v>
      </c>
      <c r="N565" s="70">
        <f>_xll.SNL.Clients.Office.Excel.Functions.SPG(N$2, "SP_RATE_VALUE", $A565)/100</f>
        <v>4.1900000000000007E-2</v>
      </c>
      <c r="O565" s="72"/>
      <c r="P565" s="67">
        <f>_xll.SNL.Clients.Office.Excel.Functions.SPG(P$2, "IQ_BVPS", "FQ0", $A565)</f>
        <v>19.007000000000001</v>
      </c>
      <c r="Q565" s="67">
        <f>_xll.SNL.Clients.Office.Excel.Functions.SPG(Q$2, "IQ_BVPS", "FQ0", $A565)</f>
        <v>26.536999999999999</v>
      </c>
      <c r="R565" s="67">
        <f>_xll.SNL.Clients.Office.Excel.Functions.SPG(R$2, "IQ_BVPS", "FQ0", $A565)</f>
        <v>15.023</v>
      </c>
      <c r="S565" s="67">
        <f>_xll.SNL.Clients.Office.Excel.Functions.SPG(S$2, "IQ_BVPS", "FQ0", $A565)</f>
        <v>15.395</v>
      </c>
      <c r="T565" s="67">
        <f>_xll.SNL.Clients.Office.Excel.Functions.SPG(T$2, "IQ_BVPS", "FQ0", $A565)</f>
        <v>12.723000000000001</v>
      </c>
      <c r="U565" s="67">
        <f>_xll.SNL.Clients.Office.Excel.Functions.SPG(U$2, "IQ_BVPS", "FQ0", $A565)</f>
        <v>16.972000000000001</v>
      </c>
      <c r="V565" s="67"/>
      <c r="W565" s="66">
        <f t="shared" si="76"/>
        <v>45315</v>
      </c>
      <c r="X565" s="92">
        <f t="shared" si="77"/>
        <v>1.069605934655653</v>
      </c>
      <c r="Y565" s="92">
        <f t="shared" si="78"/>
        <v>1.0735953574254813</v>
      </c>
      <c r="Z565" s="92">
        <f t="shared" si="79"/>
        <v>1.025094854556347</v>
      </c>
      <c r="AA565" s="92">
        <f t="shared" si="80"/>
        <v>0.97823968821045804</v>
      </c>
      <c r="AB565" s="92">
        <f t="shared" si="81"/>
        <v>0.91409258822604733</v>
      </c>
      <c r="AC565" s="92">
        <f t="shared" si="82"/>
        <v>1.2980202686778222</v>
      </c>
      <c r="AD565" s="92"/>
      <c r="AE565" s="95">
        <f t="shared" si="83"/>
        <v>45315</v>
      </c>
      <c r="AF565" s="93">
        <f>(_xll.SNL.Clients.Office.Excel.Functions.SPG(AF$2, "IQ_Common_div_declared", "FQ0", $A565)*4)/B565</f>
        <v>9.4441711756025587E-2</v>
      </c>
      <c r="AG565" s="93">
        <f>(_xll.SNL.Clients.Office.Excel.Functions.SPG(AG$2, "IQ_Common_div_declared", "FQ0", $A565)*4)/C565</f>
        <v>0.10810810810810811</v>
      </c>
      <c r="AH565" s="93">
        <f>(_xll.SNL.Clients.Office.Excel.Functions.SPG(AH$2, "IQ_Common_div_declared", "FQ0", $A565)*4)/D565</f>
        <v>9.6103896103896094E-2</v>
      </c>
      <c r="AI565" s="93">
        <f>(_xll.SNL.Clients.Office.Excel.Functions.SPG(AI$2, "IQ_Common_div_declared", "FQ0", $A565)*4)/E565</f>
        <v>8.7649402390438252E-2</v>
      </c>
      <c r="AJ565" s="93">
        <f>(_xll.SNL.Clients.Office.Excel.Functions.SPG(AJ$2, "IQ_Common_div_declared", "FQ0", $A565)*4)/F565</f>
        <v>0.11693895098882201</v>
      </c>
      <c r="AK565" s="93">
        <f>(_xll.SNL.Clients.Office.Excel.Functions.SPG(AK$2, "IQ_Common_div_declared", "FQ0", $A565)*4)/G565</f>
        <v>9.6232410349523373E-2</v>
      </c>
    </row>
    <row r="566" spans="1:37" x14ac:dyDescent="0.25">
      <c r="A566" s="66">
        <f t="shared" si="84"/>
        <v>45314</v>
      </c>
      <c r="B566" s="71">
        <v>20.420000000000002</v>
      </c>
      <c r="C566" s="71">
        <v>28.54</v>
      </c>
      <c r="D566" s="71">
        <v>15.65</v>
      </c>
      <c r="E566" s="71">
        <v>15.11</v>
      </c>
      <c r="F566" s="71">
        <v>11.62</v>
      </c>
      <c r="G566" s="71">
        <v>22.14</v>
      </c>
      <c r="H566" s="71"/>
      <c r="I566" s="71">
        <v>16.48</v>
      </c>
      <c r="J566" s="72">
        <v>4.3099999999999999E-2</v>
      </c>
      <c r="K566" s="72">
        <v>4.1599999999999998E-2</v>
      </c>
      <c r="L566" s="72">
        <v>3.860646799391465E-2</v>
      </c>
      <c r="M566" s="72">
        <v>4.3099999999999999E-2</v>
      </c>
      <c r="N566" s="70">
        <f>_xll.SNL.Clients.Office.Excel.Functions.SPG(N$2, "SP_RATE_VALUE", $A566)/100</f>
        <v>4.1599999999999998E-2</v>
      </c>
      <c r="O566" s="72"/>
      <c r="P566" s="67">
        <f>_xll.SNL.Clients.Office.Excel.Functions.SPG(P$2, "IQ_BVPS", "FQ0", $A566)</f>
        <v>19.007000000000001</v>
      </c>
      <c r="Q566" s="67">
        <f>_xll.SNL.Clients.Office.Excel.Functions.SPG(Q$2, "IQ_BVPS", "FQ0", $A566)</f>
        <v>26.536999999999999</v>
      </c>
      <c r="R566" s="67">
        <f>_xll.SNL.Clients.Office.Excel.Functions.SPG(R$2, "IQ_BVPS", "FQ0", $A566)</f>
        <v>15.023</v>
      </c>
      <c r="S566" s="67">
        <f>_xll.SNL.Clients.Office.Excel.Functions.SPG(S$2, "IQ_BVPS", "FQ0", $A566)</f>
        <v>15.395</v>
      </c>
      <c r="T566" s="67">
        <f>_xll.SNL.Clients.Office.Excel.Functions.SPG(T$2, "IQ_BVPS", "FQ0", $A566)</f>
        <v>12.723000000000001</v>
      </c>
      <c r="U566" s="67">
        <f>_xll.SNL.Clients.Office.Excel.Functions.SPG(U$2, "IQ_BVPS", "FQ0", $A566)</f>
        <v>16.972000000000001</v>
      </c>
      <c r="V566" s="67"/>
      <c r="W566" s="66">
        <f t="shared" si="76"/>
        <v>45314</v>
      </c>
      <c r="X566" s="92">
        <f t="shared" si="77"/>
        <v>1.0743410322512759</v>
      </c>
      <c r="Y566" s="92">
        <f t="shared" si="78"/>
        <v>1.0754795191619249</v>
      </c>
      <c r="Z566" s="92">
        <f t="shared" si="79"/>
        <v>1.0417360047926514</v>
      </c>
      <c r="AA566" s="92">
        <f t="shared" si="80"/>
        <v>0.98148749594024032</v>
      </c>
      <c r="AB566" s="92">
        <f t="shared" si="81"/>
        <v>0.91330661007623981</v>
      </c>
      <c r="AC566" s="92">
        <f t="shared" si="82"/>
        <v>1.3045015319349516</v>
      </c>
      <c r="AD566" s="92"/>
      <c r="AE566" s="95">
        <f t="shared" si="83"/>
        <v>45314</v>
      </c>
      <c r="AF566" s="93">
        <f>(_xll.SNL.Clients.Office.Excel.Functions.SPG(AF$2, "IQ_Common_div_declared", "FQ0", $A566)*4)/B566</f>
        <v>9.4025465230166486E-2</v>
      </c>
      <c r="AG566" s="93">
        <f>(_xll.SNL.Clients.Office.Excel.Functions.SPG(AG$2, "IQ_Common_div_declared", "FQ0", $A566)*4)/C566</f>
        <v>0.10791871058163981</v>
      </c>
      <c r="AH566" s="93">
        <f>(_xll.SNL.Clients.Office.Excel.Functions.SPG(AH$2, "IQ_Common_div_declared", "FQ0", $A566)*4)/D566</f>
        <v>9.4568690095846647E-2</v>
      </c>
      <c r="AI566" s="93">
        <f>(_xll.SNL.Clients.Office.Excel.Functions.SPG(AI$2, "IQ_Common_div_declared", "FQ0", $A566)*4)/E566</f>
        <v>8.7359364659166119E-2</v>
      </c>
      <c r="AJ566" s="93">
        <f>(_xll.SNL.Clients.Office.Excel.Functions.SPG(AJ$2, "IQ_Common_div_declared", "FQ0", $A566)*4)/F566</f>
        <v>0.117039586919105</v>
      </c>
      <c r="AK566" s="93">
        <f>(_xll.SNL.Clients.Office.Excel.Functions.SPG(AK$2, "IQ_Common_div_declared", "FQ0", $A566)*4)/G566</f>
        <v>9.5754290876242099E-2</v>
      </c>
    </row>
    <row r="567" spans="1:37" x14ac:dyDescent="0.25">
      <c r="A567" s="66">
        <f t="shared" si="84"/>
        <v>45313</v>
      </c>
      <c r="B567" s="71">
        <v>20.39</v>
      </c>
      <c r="C567" s="71">
        <v>28.52</v>
      </c>
      <c r="D567" s="71">
        <v>15.53</v>
      </c>
      <c r="E567" s="71">
        <v>15.13</v>
      </c>
      <c r="F567" s="71">
        <v>11.64</v>
      </c>
      <c r="G567" s="71">
        <v>22.06</v>
      </c>
      <c r="H567" s="71"/>
      <c r="I567" s="71">
        <v>16.46</v>
      </c>
      <c r="J567" s="72">
        <v>4.3700000000000003E-2</v>
      </c>
      <c r="K567" s="72">
        <v>4.1399999999999999E-2</v>
      </c>
      <c r="L567" s="72">
        <v>3.6815194349368419E-2</v>
      </c>
      <c r="M567" s="72">
        <v>4.3700000000000003E-2</v>
      </c>
      <c r="N567" s="70">
        <f>_xll.SNL.Clients.Office.Excel.Functions.SPG(N$2, "SP_RATE_VALUE", $A567)/100</f>
        <v>4.1399999999999999E-2</v>
      </c>
      <c r="O567" s="72"/>
      <c r="P567" s="67">
        <f>_xll.SNL.Clients.Office.Excel.Functions.SPG(P$2, "IQ_BVPS", "FQ0", $A567)</f>
        <v>19.007000000000001</v>
      </c>
      <c r="Q567" s="67">
        <f>_xll.SNL.Clients.Office.Excel.Functions.SPG(Q$2, "IQ_BVPS", "FQ0", $A567)</f>
        <v>26.536999999999999</v>
      </c>
      <c r="R567" s="67">
        <f>_xll.SNL.Clients.Office.Excel.Functions.SPG(R$2, "IQ_BVPS", "FQ0", $A567)</f>
        <v>15.023</v>
      </c>
      <c r="S567" s="67">
        <f>_xll.SNL.Clients.Office.Excel.Functions.SPG(S$2, "IQ_BVPS", "FQ0", $A567)</f>
        <v>15.395</v>
      </c>
      <c r="T567" s="67">
        <f>_xll.SNL.Clients.Office.Excel.Functions.SPG(T$2, "IQ_BVPS", "FQ0", $A567)</f>
        <v>12.723000000000001</v>
      </c>
      <c r="U567" s="67">
        <f>_xll.SNL.Clients.Office.Excel.Functions.SPG(U$2, "IQ_BVPS", "FQ0", $A567)</f>
        <v>16.972000000000001</v>
      </c>
      <c r="V567" s="67"/>
      <c r="W567" s="66">
        <f t="shared" si="76"/>
        <v>45313</v>
      </c>
      <c r="X567" s="92">
        <f t="shared" si="77"/>
        <v>1.0727626663860683</v>
      </c>
      <c r="Y567" s="92">
        <f t="shared" si="78"/>
        <v>1.0747258544673475</v>
      </c>
      <c r="Z567" s="92">
        <f t="shared" si="79"/>
        <v>1.0337482526792252</v>
      </c>
      <c r="AA567" s="92">
        <f t="shared" si="80"/>
        <v>0.98278661903215336</v>
      </c>
      <c r="AB567" s="92">
        <f t="shared" si="81"/>
        <v>0.91487856637585474</v>
      </c>
      <c r="AC567" s="92">
        <f t="shared" si="82"/>
        <v>1.2997878859297665</v>
      </c>
      <c r="AD567" s="92"/>
      <c r="AE567" s="95">
        <f t="shared" si="83"/>
        <v>45313</v>
      </c>
      <c r="AF567" s="93">
        <f>(_xll.SNL.Clients.Office.Excel.Functions.SPG(AF$2, "IQ_Common_div_declared", "FQ0", $A567)*4)/B567</f>
        <v>9.4163805787150556E-2</v>
      </c>
      <c r="AG567" s="93">
        <f>(_xll.SNL.Clients.Office.Excel.Functions.SPG(AG$2, "IQ_Common_div_declared", "FQ0", $A567)*4)/C567</f>
        <v>0.10799438990182329</v>
      </c>
      <c r="AH567" s="93">
        <f>(_xll.SNL.Clients.Office.Excel.Functions.SPG(AH$2, "IQ_Common_div_declared", "FQ0", $A567)*4)/D567</f>
        <v>9.5299420476497101E-2</v>
      </c>
      <c r="AI567" s="93">
        <f>(_xll.SNL.Clients.Office.Excel.Functions.SPG(AI$2, "IQ_Common_div_declared", "FQ0", $A567)*4)/E567</f>
        <v>8.724388631857237E-2</v>
      </c>
      <c r="AJ567" s="93">
        <f>(_xll.SNL.Clients.Office.Excel.Functions.SPG(AJ$2, "IQ_Common_div_declared", "FQ0", $A567)*4)/F567</f>
        <v>0.11683848797250859</v>
      </c>
      <c r="AK567" s="93">
        <f>(_xll.SNL.Clients.Office.Excel.Functions.SPG(AK$2, "IQ_Common_div_declared", "FQ0", $A567)*4)/G567</f>
        <v>9.6101541251133279E-2</v>
      </c>
    </row>
    <row r="568" spans="1:37" x14ac:dyDescent="0.25">
      <c r="A568" s="66">
        <f t="shared" si="84"/>
        <v>45310</v>
      </c>
      <c r="B568" s="71">
        <v>20.36</v>
      </c>
      <c r="C568" s="71">
        <v>28.25</v>
      </c>
      <c r="D568" s="71">
        <v>15.4</v>
      </c>
      <c r="E568" s="71">
        <v>15.06</v>
      </c>
      <c r="F568" s="71">
        <v>11.57</v>
      </c>
      <c r="G568" s="71">
        <v>21.79</v>
      </c>
      <c r="H568" s="71"/>
      <c r="I568" s="71">
        <v>16.350000000000001</v>
      </c>
      <c r="J568" s="72">
        <v>4.3899999999999995E-2</v>
      </c>
      <c r="K568" s="72">
        <v>4.1799999999999997E-2</v>
      </c>
      <c r="L568" s="72">
        <v>3.7612665129284961E-2</v>
      </c>
      <c r="M568" s="72">
        <v>4.3899999999999995E-2</v>
      </c>
      <c r="N568" s="70">
        <f>_xll.SNL.Clients.Office.Excel.Functions.SPG(N$2, "SP_RATE_VALUE", $A568)/100</f>
        <v>4.1799999999999997E-2</v>
      </c>
      <c r="O568" s="72"/>
      <c r="P568" s="67">
        <f>_xll.SNL.Clients.Office.Excel.Functions.SPG(P$2, "IQ_BVPS", "FQ0", $A568)</f>
        <v>19.007000000000001</v>
      </c>
      <c r="Q568" s="67">
        <f>_xll.SNL.Clients.Office.Excel.Functions.SPG(Q$2, "IQ_BVPS", "FQ0", $A568)</f>
        <v>26.536999999999999</v>
      </c>
      <c r="R568" s="67">
        <f>_xll.SNL.Clients.Office.Excel.Functions.SPG(R$2, "IQ_BVPS", "FQ0", $A568)</f>
        <v>15.023</v>
      </c>
      <c r="S568" s="67">
        <f>_xll.SNL.Clients.Office.Excel.Functions.SPG(S$2, "IQ_BVPS", "FQ0", $A568)</f>
        <v>15.395</v>
      </c>
      <c r="T568" s="67">
        <f>_xll.SNL.Clients.Office.Excel.Functions.SPG(T$2, "IQ_BVPS", "FQ0", $A568)</f>
        <v>12.723000000000001</v>
      </c>
      <c r="U568" s="67">
        <f>_xll.SNL.Clients.Office.Excel.Functions.SPG(U$2, "IQ_BVPS", "FQ0", $A568)</f>
        <v>16.972000000000001</v>
      </c>
      <c r="V568" s="67"/>
      <c r="W568" s="66">
        <f t="shared" si="76"/>
        <v>45310</v>
      </c>
      <c r="X568" s="92">
        <f t="shared" si="77"/>
        <v>1.0711843005208606</v>
      </c>
      <c r="Y568" s="92">
        <f t="shared" si="78"/>
        <v>1.0645513810905529</v>
      </c>
      <c r="Z568" s="92">
        <f t="shared" si="79"/>
        <v>1.025094854556347</v>
      </c>
      <c r="AA568" s="92">
        <f t="shared" si="80"/>
        <v>0.97823968821045804</v>
      </c>
      <c r="AB568" s="92">
        <f t="shared" si="81"/>
        <v>0.90937671932720265</v>
      </c>
      <c r="AC568" s="92">
        <f t="shared" si="82"/>
        <v>1.2838793306622671</v>
      </c>
      <c r="AD568" s="92"/>
      <c r="AE568" s="95">
        <f t="shared" si="83"/>
        <v>45310</v>
      </c>
      <c r="AF568" s="93">
        <f>(_xll.SNL.Clients.Office.Excel.Functions.SPG(AF$2, "IQ_Common_div_declared", "FQ0", $A568)*4)/B568</f>
        <v>9.4302554027504912E-2</v>
      </c>
      <c r="AG568" s="93">
        <f>(_xll.SNL.Clients.Office.Excel.Functions.SPG(AG$2, "IQ_Common_div_declared", "FQ0", $A568)*4)/C568</f>
        <v>0.10902654867256638</v>
      </c>
      <c r="AH568" s="93">
        <f>(_xll.SNL.Clients.Office.Excel.Functions.SPG(AH$2, "IQ_Common_div_declared", "FQ0", $A568)*4)/D568</f>
        <v>9.6103896103896094E-2</v>
      </c>
      <c r="AI568" s="93">
        <f>(_xll.SNL.Clients.Office.Excel.Functions.SPG(AI$2, "IQ_Common_div_declared", "FQ0", $A568)*4)/E568</f>
        <v>8.7649402390438252E-2</v>
      </c>
      <c r="AJ568" s="93">
        <f>(_xll.SNL.Clients.Office.Excel.Functions.SPG(AJ$2, "IQ_Common_div_declared", "FQ0", $A568)*4)/F568</f>
        <v>0.11754537597234227</v>
      </c>
      <c r="AK568" s="93">
        <f>(_xll.SNL.Clients.Office.Excel.Functions.SPG(AK$2, "IQ_Common_div_declared", "FQ0", $A568)*4)/G568</f>
        <v>9.7292335933914648E-2</v>
      </c>
    </row>
    <row r="569" spans="1:37" x14ac:dyDescent="0.25">
      <c r="A569" s="66">
        <f t="shared" si="84"/>
        <v>45309</v>
      </c>
      <c r="B569" s="71">
        <v>20.28</v>
      </c>
      <c r="C569" s="71">
        <v>28.27</v>
      </c>
      <c r="D569" s="71">
        <v>15.35</v>
      </c>
      <c r="E569" s="71">
        <v>15.07</v>
      </c>
      <c r="F569" s="71">
        <v>11.54</v>
      </c>
      <c r="G569" s="71">
        <v>21.72</v>
      </c>
      <c r="H569" s="71"/>
      <c r="I569" s="71">
        <v>16.309999999999999</v>
      </c>
      <c r="J569" s="72">
        <v>4.3400000000000001E-2</v>
      </c>
      <c r="K569" s="72">
        <v>4.1299999999999996E-2</v>
      </c>
      <c r="L569" s="72">
        <v>3.7112671194373004E-2</v>
      </c>
      <c r="M569" s="72">
        <v>4.3400000000000001E-2</v>
      </c>
      <c r="N569" s="70">
        <f>_xll.SNL.Clients.Office.Excel.Functions.SPG(N$2, "SP_RATE_VALUE", $A569)/100</f>
        <v>4.1299999999999996E-2</v>
      </c>
      <c r="O569" s="72"/>
      <c r="P569" s="67">
        <f>_xll.SNL.Clients.Office.Excel.Functions.SPG(P$2, "IQ_BVPS", "FQ0", $A569)</f>
        <v>19.007000000000001</v>
      </c>
      <c r="Q569" s="67">
        <f>_xll.SNL.Clients.Office.Excel.Functions.SPG(Q$2, "IQ_BVPS", "FQ0", $A569)</f>
        <v>26.536999999999999</v>
      </c>
      <c r="R569" s="67">
        <f>_xll.SNL.Clients.Office.Excel.Functions.SPG(R$2, "IQ_BVPS", "FQ0", $A569)</f>
        <v>15.023</v>
      </c>
      <c r="S569" s="67">
        <f>_xll.SNL.Clients.Office.Excel.Functions.SPG(S$2, "IQ_BVPS", "FQ0", $A569)</f>
        <v>15.395</v>
      </c>
      <c r="T569" s="67">
        <f>_xll.SNL.Clients.Office.Excel.Functions.SPG(T$2, "IQ_BVPS", "FQ0", $A569)</f>
        <v>12.723000000000001</v>
      </c>
      <c r="U569" s="67">
        <f>_xll.SNL.Clients.Office.Excel.Functions.SPG(U$2, "IQ_BVPS", "FQ0", $A569)</f>
        <v>16.972000000000001</v>
      </c>
      <c r="V569" s="67"/>
      <c r="W569" s="66">
        <f t="shared" si="76"/>
        <v>45309</v>
      </c>
      <c r="X569" s="92">
        <f t="shared" si="77"/>
        <v>1.0669753248803073</v>
      </c>
      <c r="Y569" s="92">
        <f t="shared" si="78"/>
        <v>1.0653050457851303</v>
      </c>
      <c r="Z569" s="92">
        <f t="shared" si="79"/>
        <v>1.0217666245090862</v>
      </c>
      <c r="AA569" s="92">
        <f t="shared" si="80"/>
        <v>0.97888924975641445</v>
      </c>
      <c r="AB569" s="92">
        <f t="shared" si="81"/>
        <v>0.90701878487778032</v>
      </c>
      <c r="AC569" s="92">
        <f t="shared" si="82"/>
        <v>1.2797548904077303</v>
      </c>
      <c r="AD569" s="92"/>
      <c r="AE569" s="95">
        <f t="shared" si="83"/>
        <v>45309</v>
      </c>
      <c r="AF569" s="93">
        <f>(_xll.SNL.Clients.Office.Excel.Functions.SPG(AF$2, "IQ_Common_div_declared", "FQ0", $A569)*4)/B569</f>
        <v>9.4674556213017749E-2</v>
      </c>
      <c r="AG569" s="93">
        <f>(_xll.SNL.Clients.Office.Excel.Functions.SPG(AG$2, "IQ_Common_div_declared", "FQ0", $A569)*4)/C569</f>
        <v>0.10894941634241245</v>
      </c>
      <c r="AH569" s="93">
        <f>(_xll.SNL.Clients.Office.Excel.Functions.SPG(AH$2, "IQ_Common_div_declared", "FQ0", $A569)*4)/D569</f>
        <v>9.6416938110749181E-2</v>
      </c>
      <c r="AI569" s="93">
        <f>(_xll.SNL.Clients.Office.Excel.Functions.SPG(AI$2, "IQ_Common_div_declared", "FQ0", $A569)*4)/E569</f>
        <v>8.7591240875912413E-2</v>
      </c>
      <c r="AJ569" s="93">
        <f>(_xll.SNL.Clients.Office.Excel.Functions.SPG(AJ$2, "IQ_Common_div_declared", "FQ0", $A569)*4)/F569</f>
        <v>0.11785095320623919</v>
      </c>
      <c r="AK569" s="93">
        <f>(_xll.SNL.Clients.Office.Excel.Functions.SPG(AK$2, "IQ_Common_div_declared", "FQ0", $A569)*4)/G569</f>
        <v>9.7605893186003698E-2</v>
      </c>
    </row>
    <row r="570" spans="1:37" x14ac:dyDescent="0.25">
      <c r="A570" s="66">
        <f t="shared" si="84"/>
        <v>45308</v>
      </c>
      <c r="B570" s="71">
        <v>20.170000000000002</v>
      </c>
      <c r="C570" s="71">
        <v>28.23</v>
      </c>
      <c r="D570" s="71">
        <v>15.21</v>
      </c>
      <c r="E570" s="71">
        <v>14.93</v>
      </c>
      <c r="F570" s="71">
        <v>11.55</v>
      </c>
      <c r="G570" s="71">
        <v>21.62</v>
      </c>
      <c r="H570" s="71"/>
      <c r="I570" s="71">
        <v>16.22</v>
      </c>
      <c r="J570" s="72">
        <v>4.3400000000000001E-2</v>
      </c>
      <c r="K570" s="72">
        <v>4.1200000000000001E-2</v>
      </c>
      <c r="L570" s="72">
        <v>3.6813906263083007E-2</v>
      </c>
      <c r="M570" s="72">
        <v>4.3400000000000001E-2</v>
      </c>
      <c r="N570" s="70">
        <f>_xll.SNL.Clients.Office.Excel.Functions.SPG(N$2, "SP_RATE_VALUE", $A570)/100</f>
        <v>4.1200000000000001E-2</v>
      </c>
      <c r="O570" s="72"/>
      <c r="P570" s="67">
        <f>_xll.SNL.Clients.Office.Excel.Functions.SPG(P$2, "IQ_BVPS", "FQ0", $A570)</f>
        <v>19.007000000000001</v>
      </c>
      <c r="Q570" s="67">
        <f>_xll.SNL.Clients.Office.Excel.Functions.SPG(Q$2, "IQ_BVPS", "FQ0", $A570)</f>
        <v>26.536999999999999</v>
      </c>
      <c r="R570" s="67">
        <f>_xll.SNL.Clients.Office.Excel.Functions.SPG(R$2, "IQ_BVPS", "FQ0", $A570)</f>
        <v>15.023</v>
      </c>
      <c r="S570" s="67">
        <f>_xll.SNL.Clients.Office.Excel.Functions.SPG(S$2, "IQ_BVPS", "FQ0", $A570)</f>
        <v>15.395</v>
      </c>
      <c r="T570" s="67">
        <f>_xll.SNL.Clients.Office.Excel.Functions.SPG(T$2, "IQ_BVPS", "FQ0", $A570)</f>
        <v>12.723000000000001</v>
      </c>
      <c r="U570" s="67">
        <f>_xll.SNL.Clients.Office.Excel.Functions.SPG(U$2, "IQ_BVPS", "FQ0", $A570)</f>
        <v>16.972000000000001</v>
      </c>
      <c r="V570" s="67"/>
      <c r="W570" s="66">
        <f t="shared" si="76"/>
        <v>45308</v>
      </c>
      <c r="X570" s="92">
        <f t="shared" si="77"/>
        <v>1.0611879833745461</v>
      </c>
      <c r="Y570" s="92">
        <f t="shared" si="78"/>
        <v>1.0637977163959755</v>
      </c>
      <c r="Z570" s="92">
        <f t="shared" si="79"/>
        <v>1.0124475803767556</v>
      </c>
      <c r="AA570" s="92">
        <f t="shared" si="80"/>
        <v>0.96979538811302368</v>
      </c>
      <c r="AB570" s="92">
        <f t="shared" si="81"/>
        <v>0.90780476302758784</v>
      </c>
      <c r="AC570" s="92">
        <f t="shared" si="82"/>
        <v>1.2738628329012491</v>
      </c>
      <c r="AD570" s="92"/>
      <c r="AE570" s="95">
        <f t="shared" si="83"/>
        <v>45308</v>
      </c>
      <c r="AF570" s="93">
        <f>(_xll.SNL.Clients.Office.Excel.Functions.SPG(AF$2, "IQ_Common_div_declared", "FQ0", $A570)*4)/B570</f>
        <v>9.5190877540902316E-2</v>
      </c>
      <c r="AG570" s="93">
        <f>(_xll.SNL.Clients.Office.Excel.Functions.SPG(AG$2, "IQ_Common_div_declared", "FQ0", $A570)*4)/C570</f>
        <v>0.10910379029401346</v>
      </c>
      <c r="AH570" s="93">
        <f>(_xll.SNL.Clients.Office.Excel.Functions.SPG(AH$2, "IQ_Common_div_declared", "FQ0", $A570)*4)/D570</f>
        <v>9.7304404996712682E-2</v>
      </c>
      <c r="AI570" s="93">
        <f>(_xll.SNL.Clients.Office.Excel.Functions.SPG(AI$2, "IQ_Common_div_declared", "FQ0", $A570)*4)/E570</f>
        <v>8.841259209645011E-2</v>
      </c>
      <c r="AJ570" s="93">
        <f>(_xll.SNL.Clients.Office.Excel.Functions.SPG(AJ$2, "IQ_Common_div_declared", "FQ0", $A570)*4)/F570</f>
        <v>0.11774891774891776</v>
      </c>
      <c r="AK570" s="93">
        <f>(_xll.SNL.Clients.Office.Excel.Functions.SPG(AK$2, "IQ_Common_div_declared", "FQ0", $A570)*4)/G570</f>
        <v>9.8057354301572613E-2</v>
      </c>
    </row>
    <row r="571" spans="1:37" x14ac:dyDescent="0.25">
      <c r="A571" s="66">
        <f t="shared" si="84"/>
        <v>45307</v>
      </c>
      <c r="B571" s="71">
        <v>20.18</v>
      </c>
      <c r="C571" s="71">
        <v>28.03</v>
      </c>
      <c r="D571" s="71">
        <v>15.08</v>
      </c>
      <c r="E571" s="71">
        <v>15</v>
      </c>
      <c r="F571" s="71">
        <v>11.41</v>
      </c>
      <c r="G571" s="71">
        <v>21.59</v>
      </c>
      <c r="H571" s="71"/>
      <c r="I571" s="71">
        <v>16.23</v>
      </c>
      <c r="J571" s="72">
        <v>4.2199999999999994E-2</v>
      </c>
      <c r="K571" s="72">
        <v>4.0199999999999993E-2</v>
      </c>
      <c r="L571" s="72">
        <v>3.6211506739522559E-2</v>
      </c>
      <c r="M571" s="72">
        <v>4.2199999999999994E-2</v>
      </c>
      <c r="N571" s="70">
        <f>_xll.SNL.Clients.Office.Excel.Functions.SPG(N$2, "SP_RATE_VALUE", $A571)/100</f>
        <v>4.0199999999999993E-2</v>
      </c>
      <c r="O571" s="72"/>
      <c r="P571" s="67">
        <f>_xll.SNL.Clients.Office.Excel.Functions.SPG(P$2, "IQ_BVPS", "FQ0", $A571)</f>
        <v>19.007000000000001</v>
      </c>
      <c r="Q571" s="67">
        <f>_xll.SNL.Clients.Office.Excel.Functions.SPG(Q$2, "IQ_BVPS", "FQ0", $A571)</f>
        <v>26.536999999999999</v>
      </c>
      <c r="R571" s="67">
        <f>_xll.SNL.Clients.Office.Excel.Functions.SPG(R$2, "IQ_BVPS", "FQ0", $A571)</f>
        <v>15.023</v>
      </c>
      <c r="S571" s="67">
        <f>_xll.SNL.Clients.Office.Excel.Functions.SPG(S$2, "IQ_BVPS", "FQ0", $A571)</f>
        <v>15.395</v>
      </c>
      <c r="T571" s="67">
        <f>_xll.SNL.Clients.Office.Excel.Functions.SPG(T$2, "IQ_BVPS", "FQ0", $A571)</f>
        <v>12.723000000000001</v>
      </c>
      <c r="U571" s="67">
        <f>_xll.SNL.Clients.Office.Excel.Functions.SPG(U$2, "IQ_BVPS", "FQ0", $A571)</f>
        <v>16.972000000000001</v>
      </c>
      <c r="V571" s="67"/>
      <c r="W571" s="66">
        <f t="shared" si="76"/>
        <v>45307</v>
      </c>
      <c r="X571" s="92">
        <f t="shared" si="77"/>
        <v>1.0617141053296153</v>
      </c>
      <c r="Y571" s="92">
        <f t="shared" si="78"/>
        <v>1.0562610694502017</v>
      </c>
      <c r="Z571" s="92">
        <f t="shared" si="79"/>
        <v>1.0037941822538774</v>
      </c>
      <c r="AA571" s="92">
        <f t="shared" si="80"/>
        <v>0.97434231893471912</v>
      </c>
      <c r="AB571" s="92">
        <f t="shared" si="81"/>
        <v>0.89680106893028366</v>
      </c>
      <c r="AC571" s="92">
        <f t="shared" si="82"/>
        <v>1.2720952156493046</v>
      </c>
      <c r="AD571" s="92"/>
      <c r="AE571" s="95">
        <f t="shared" si="83"/>
        <v>45307</v>
      </c>
      <c r="AF571" s="93">
        <f>(_xll.SNL.Clients.Office.Excel.Functions.SPG(AF$2, "IQ_Common_div_declared", "FQ0", $A571)*4)/B571</f>
        <v>9.5143706640237857E-2</v>
      </c>
      <c r="AG571" s="93">
        <f>(_xll.SNL.Clients.Office.Excel.Functions.SPG(AG$2, "IQ_Common_div_declared", "FQ0", $A571)*4)/C571</f>
        <v>0.10988226899750267</v>
      </c>
      <c r="AH571" s="93">
        <f>(_xll.SNL.Clients.Office.Excel.Functions.SPG(AH$2, "IQ_Common_div_declared", "FQ0", $A571)*4)/D571</f>
        <v>9.8143236074270557E-2</v>
      </c>
      <c r="AI571" s="93">
        <f>(_xll.SNL.Clients.Office.Excel.Functions.SPG(AI$2, "IQ_Common_div_declared", "FQ0", $A571)*4)/E571</f>
        <v>8.8000000000000009E-2</v>
      </c>
      <c r="AJ571" s="93">
        <f>(_xll.SNL.Clients.Office.Excel.Functions.SPG(AJ$2, "IQ_Common_div_declared", "FQ0", $A571)*4)/F571</f>
        <v>0.11919368974583699</v>
      </c>
      <c r="AK571" s="93">
        <f>(_xll.SNL.Clients.Office.Excel.Functions.SPG(AK$2, "IQ_Common_div_declared", "FQ0", $A571)*4)/G571</f>
        <v>9.8193608151922199E-2</v>
      </c>
    </row>
    <row r="572" spans="1:37" x14ac:dyDescent="0.25">
      <c r="A572" s="66">
        <f t="shared" si="84"/>
        <v>45306</v>
      </c>
      <c r="B572" s="71">
        <v>20.399999999999999</v>
      </c>
      <c r="C572" s="71">
        <v>28.29</v>
      </c>
      <c r="D572" s="71">
        <v>15.24</v>
      </c>
      <c r="E572" s="71">
        <v>15.1</v>
      </c>
      <c r="F572" s="71">
        <v>11.63</v>
      </c>
      <c r="G572" s="71">
        <v>21.73</v>
      </c>
      <c r="H572" s="71"/>
      <c r="I572" s="71">
        <v>16.39</v>
      </c>
      <c r="J572" s="72">
        <v>4.1399999999999999E-2</v>
      </c>
      <c r="K572" s="72">
        <v>3.9199999999999999E-2</v>
      </c>
      <c r="L572" s="72">
        <v>3.4813932951125448E-2</v>
      </c>
      <c r="M572" s="72">
        <v>4.1399999999999999E-2</v>
      </c>
      <c r="N572" s="70">
        <f>_xll.SNL.Clients.Office.Excel.Functions.SPG(N$2, "SP_RATE_VALUE", $A572)/100</f>
        <v>3.9199999999999999E-2</v>
      </c>
      <c r="O572" s="72"/>
      <c r="P572" s="67">
        <f>_xll.SNL.Clients.Office.Excel.Functions.SPG(P$2, "IQ_BVPS", "FQ0", $A572)</f>
        <v>19.007000000000001</v>
      </c>
      <c r="Q572" s="67">
        <f>_xll.SNL.Clients.Office.Excel.Functions.SPG(Q$2, "IQ_BVPS", "FQ0", $A572)</f>
        <v>26.536999999999999</v>
      </c>
      <c r="R572" s="67">
        <f>_xll.SNL.Clients.Office.Excel.Functions.SPG(R$2, "IQ_BVPS", "FQ0", $A572)</f>
        <v>15.023</v>
      </c>
      <c r="S572" s="67">
        <f>_xll.SNL.Clients.Office.Excel.Functions.SPG(S$2, "IQ_BVPS", "FQ0", $A572)</f>
        <v>15.395</v>
      </c>
      <c r="T572" s="67">
        <f>_xll.SNL.Clients.Office.Excel.Functions.SPG(T$2, "IQ_BVPS", "FQ0", $A572)</f>
        <v>12.723000000000001</v>
      </c>
      <c r="U572" s="67">
        <f>_xll.SNL.Clients.Office.Excel.Functions.SPG(U$2, "IQ_BVPS", "FQ0", $A572)</f>
        <v>16.972000000000001</v>
      </c>
      <c r="V572" s="67"/>
      <c r="W572" s="66">
        <f t="shared" si="76"/>
        <v>45306</v>
      </c>
      <c r="X572" s="92">
        <f t="shared" si="77"/>
        <v>1.0732887883411373</v>
      </c>
      <c r="Y572" s="92">
        <f t="shared" si="78"/>
        <v>1.0660587104797077</v>
      </c>
      <c r="Z572" s="92">
        <f t="shared" si="79"/>
        <v>1.0144445184051123</v>
      </c>
      <c r="AA572" s="92">
        <f t="shared" si="80"/>
        <v>0.98083793439428391</v>
      </c>
      <c r="AB572" s="92">
        <f t="shared" si="81"/>
        <v>0.91409258822604733</v>
      </c>
      <c r="AC572" s="92">
        <f t="shared" si="82"/>
        <v>1.2803440961583785</v>
      </c>
      <c r="AD572" s="92"/>
      <c r="AE572" s="95">
        <f t="shared" si="83"/>
        <v>45306</v>
      </c>
      <c r="AF572" s="93">
        <f>(_xll.SNL.Clients.Office.Excel.Functions.SPG(AF$2, "IQ_Common_div_declared", "FQ0", $A572)*4)/B572</f>
        <v>9.4117647058823528E-2</v>
      </c>
      <c r="AG572" s="93">
        <f>(_xll.SNL.Clients.Office.Excel.Functions.SPG(AG$2, "IQ_Common_div_declared", "FQ0", $A572)*4)/C572</f>
        <v>0.10887239307175681</v>
      </c>
      <c r="AH572" s="93">
        <f>(_xll.SNL.Clients.Office.Excel.Functions.SPG(AH$2, "IQ_Common_div_declared", "FQ0", $A572)*4)/D572</f>
        <v>9.711286089238845E-2</v>
      </c>
      <c r="AI572" s="93">
        <f>(_xll.SNL.Clients.Office.Excel.Functions.SPG(AI$2, "IQ_Common_div_declared", "FQ0", $A572)*4)/E572</f>
        <v>8.7417218543046363E-2</v>
      </c>
      <c r="AJ572" s="93">
        <f>(_xll.SNL.Clients.Office.Excel.Functions.SPG(AJ$2, "IQ_Common_div_declared", "FQ0", $A572)*4)/F572</f>
        <v>0.11693895098882201</v>
      </c>
      <c r="AK572" s="93">
        <f>(_xll.SNL.Clients.Office.Excel.Functions.SPG(AK$2, "IQ_Common_div_declared", "FQ0", $A572)*4)/G572</f>
        <v>9.7560975609756101E-2</v>
      </c>
    </row>
    <row r="573" spans="1:37" x14ac:dyDescent="0.25">
      <c r="A573" s="66">
        <f t="shared" si="84"/>
        <v>45303</v>
      </c>
      <c r="B573" s="71">
        <v>20.399999999999999</v>
      </c>
      <c r="C573" s="71">
        <v>28.29</v>
      </c>
      <c r="D573" s="71">
        <v>15.24</v>
      </c>
      <c r="E573" s="71">
        <v>15.1</v>
      </c>
      <c r="F573" s="71">
        <v>11.63</v>
      </c>
      <c r="G573" s="71">
        <v>21.73</v>
      </c>
      <c r="H573" s="71"/>
      <c r="I573" s="71">
        <v>16.39</v>
      </c>
      <c r="J573" s="72">
        <v>4.1399999999999999E-2</v>
      </c>
      <c r="K573" s="72">
        <v>3.9199999999999999E-2</v>
      </c>
      <c r="L573" s="72">
        <v>3.4813932951125448E-2</v>
      </c>
      <c r="M573" s="72">
        <v>4.1399999999999999E-2</v>
      </c>
      <c r="N573" s="70">
        <f>_xll.SNL.Clients.Office.Excel.Functions.SPG(N$2, "SP_RATE_VALUE", $A573)/100</f>
        <v>3.9199999999999999E-2</v>
      </c>
      <c r="O573" s="72"/>
      <c r="P573" s="67">
        <f>_xll.SNL.Clients.Office.Excel.Functions.SPG(P$2, "IQ_BVPS", "FQ0", $A573)</f>
        <v>19.007000000000001</v>
      </c>
      <c r="Q573" s="67">
        <f>_xll.SNL.Clients.Office.Excel.Functions.SPG(Q$2, "IQ_BVPS", "FQ0", $A573)</f>
        <v>26.536999999999999</v>
      </c>
      <c r="R573" s="67">
        <f>_xll.SNL.Clients.Office.Excel.Functions.SPG(R$2, "IQ_BVPS", "FQ0", $A573)</f>
        <v>15.023</v>
      </c>
      <c r="S573" s="67">
        <f>_xll.SNL.Clients.Office.Excel.Functions.SPG(S$2, "IQ_BVPS", "FQ0", $A573)</f>
        <v>15.395</v>
      </c>
      <c r="T573" s="67">
        <f>_xll.SNL.Clients.Office.Excel.Functions.SPG(T$2, "IQ_BVPS", "FQ0", $A573)</f>
        <v>12.723000000000001</v>
      </c>
      <c r="U573" s="67">
        <f>_xll.SNL.Clients.Office.Excel.Functions.SPG(U$2, "IQ_BVPS", "FQ0", $A573)</f>
        <v>16.972000000000001</v>
      </c>
      <c r="V573" s="67"/>
      <c r="W573" s="66">
        <f t="shared" si="76"/>
        <v>45303</v>
      </c>
      <c r="X573" s="92">
        <f t="shared" si="77"/>
        <v>1.0732887883411373</v>
      </c>
      <c r="Y573" s="92">
        <f t="shared" si="78"/>
        <v>1.0660587104797077</v>
      </c>
      <c r="Z573" s="92">
        <f t="shared" si="79"/>
        <v>1.0144445184051123</v>
      </c>
      <c r="AA573" s="92">
        <f t="shared" si="80"/>
        <v>0.98083793439428391</v>
      </c>
      <c r="AB573" s="92">
        <f t="shared" si="81"/>
        <v>0.91409258822604733</v>
      </c>
      <c r="AC573" s="92">
        <f t="shared" si="82"/>
        <v>1.2803440961583785</v>
      </c>
      <c r="AD573" s="92"/>
      <c r="AE573" s="95">
        <f t="shared" si="83"/>
        <v>45303</v>
      </c>
      <c r="AF573" s="93">
        <f>(_xll.SNL.Clients.Office.Excel.Functions.SPG(AF$2, "IQ_Common_div_declared", "FQ0", $A573)*4)/B573</f>
        <v>9.4117647058823528E-2</v>
      </c>
      <c r="AG573" s="93">
        <f>(_xll.SNL.Clients.Office.Excel.Functions.SPG(AG$2, "IQ_Common_div_declared", "FQ0", $A573)*4)/C573</f>
        <v>0.10887239307175681</v>
      </c>
      <c r="AH573" s="93">
        <f>(_xll.SNL.Clients.Office.Excel.Functions.SPG(AH$2, "IQ_Common_div_declared", "FQ0", $A573)*4)/D573</f>
        <v>9.711286089238845E-2</v>
      </c>
      <c r="AI573" s="93">
        <f>(_xll.SNL.Clients.Office.Excel.Functions.SPG(AI$2, "IQ_Common_div_declared", "FQ0", $A573)*4)/E573</f>
        <v>8.7417218543046363E-2</v>
      </c>
      <c r="AJ573" s="93">
        <f>(_xll.SNL.Clients.Office.Excel.Functions.SPG(AJ$2, "IQ_Common_div_declared", "FQ0", $A573)*4)/F573</f>
        <v>0.11693895098882201</v>
      </c>
      <c r="AK573" s="93">
        <f>(_xll.SNL.Clients.Office.Excel.Functions.SPG(AK$2, "IQ_Common_div_declared", "FQ0", $A573)*4)/G573</f>
        <v>9.7560975609756101E-2</v>
      </c>
    </row>
    <row r="574" spans="1:37" x14ac:dyDescent="0.25">
      <c r="A574" s="66">
        <f t="shared" si="84"/>
        <v>45302</v>
      </c>
      <c r="B574" s="71">
        <v>20.3</v>
      </c>
      <c r="C574" s="71">
        <v>28.19</v>
      </c>
      <c r="D574" s="71">
        <v>15.29</v>
      </c>
      <c r="E574" s="71">
        <v>15.07</v>
      </c>
      <c r="F574" s="71">
        <v>11.6</v>
      </c>
      <c r="G574" s="71">
        <v>21.6</v>
      </c>
      <c r="H574" s="71"/>
      <c r="I574" s="71">
        <v>16.37</v>
      </c>
      <c r="J574" s="72">
        <v>4.2599999999999999E-2</v>
      </c>
      <c r="K574" s="72">
        <v>4.0199999999999993E-2</v>
      </c>
      <c r="L574" s="72">
        <v>3.5416561232342492E-2</v>
      </c>
      <c r="M574" s="72">
        <v>4.2599999999999999E-2</v>
      </c>
      <c r="N574" s="70">
        <f>_xll.SNL.Clients.Office.Excel.Functions.SPG(N$2, "SP_RATE_VALUE", $A574)/100</f>
        <v>4.0199999999999993E-2</v>
      </c>
      <c r="O574" s="72"/>
      <c r="P574" s="67">
        <f>_xll.SNL.Clients.Office.Excel.Functions.SPG(P$2, "IQ_BVPS", "FQ0", $A574)</f>
        <v>19.007000000000001</v>
      </c>
      <c r="Q574" s="67">
        <f>_xll.SNL.Clients.Office.Excel.Functions.SPG(Q$2, "IQ_BVPS", "FQ0", $A574)</f>
        <v>26.536999999999999</v>
      </c>
      <c r="R574" s="67">
        <f>_xll.SNL.Clients.Office.Excel.Functions.SPG(R$2, "IQ_BVPS", "FQ0", $A574)</f>
        <v>15.023</v>
      </c>
      <c r="S574" s="67">
        <f>_xll.SNL.Clients.Office.Excel.Functions.SPG(S$2, "IQ_BVPS", "FQ0", $A574)</f>
        <v>15.395</v>
      </c>
      <c r="T574" s="67">
        <f>_xll.SNL.Clients.Office.Excel.Functions.SPG(T$2, "IQ_BVPS", "FQ0", $A574)</f>
        <v>12.723000000000001</v>
      </c>
      <c r="U574" s="67">
        <f>_xll.SNL.Clients.Office.Excel.Functions.SPG(U$2, "IQ_BVPS", "FQ0", $A574)</f>
        <v>16.972000000000001</v>
      </c>
      <c r="V574" s="67"/>
      <c r="W574" s="66">
        <f t="shared" si="76"/>
        <v>45302</v>
      </c>
      <c r="X574" s="92">
        <f t="shared" si="77"/>
        <v>1.0680275687904457</v>
      </c>
      <c r="Y574" s="92">
        <f t="shared" si="78"/>
        <v>1.0622903870068208</v>
      </c>
      <c r="Z574" s="92">
        <f t="shared" si="79"/>
        <v>1.0177727484523731</v>
      </c>
      <c r="AA574" s="92">
        <f t="shared" si="80"/>
        <v>0.97888924975641445</v>
      </c>
      <c r="AB574" s="92">
        <f t="shared" si="81"/>
        <v>0.91173465377662488</v>
      </c>
      <c r="AC574" s="92">
        <f t="shared" si="82"/>
        <v>1.2726844213999529</v>
      </c>
      <c r="AD574" s="92"/>
      <c r="AE574" s="95">
        <f t="shared" si="83"/>
        <v>45302</v>
      </c>
      <c r="AF574" s="93">
        <f>(_xll.SNL.Clients.Office.Excel.Functions.SPG(AF$2, "IQ_Common_div_declared", "FQ0", $A574)*4)/B574</f>
        <v>9.4581280788177333E-2</v>
      </c>
      <c r="AG574" s="93">
        <f>(_xll.SNL.Clients.Office.Excel.Functions.SPG(AG$2, "IQ_Common_div_declared", "FQ0", $A574)*4)/C574</f>
        <v>0.10925860234125576</v>
      </c>
      <c r="AH574" s="93">
        <f>(_xll.SNL.Clients.Office.Excel.Functions.SPG(AH$2, "IQ_Common_div_declared", "FQ0", $A574)*4)/D574</f>
        <v>9.6795291039895356E-2</v>
      </c>
      <c r="AI574" s="93">
        <f>(_xll.SNL.Clients.Office.Excel.Functions.SPG(AI$2, "IQ_Common_div_declared", "FQ0", $A574)*4)/E574</f>
        <v>8.7591240875912413E-2</v>
      </c>
      <c r="AJ574" s="93">
        <f>(_xll.SNL.Clients.Office.Excel.Functions.SPG(AJ$2, "IQ_Common_div_declared", "FQ0", $A574)*4)/F574</f>
        <v>0.11724137931034484</v>
      </c>
      <c r="AK574" s="93">
        <f>(_xll.SNL.Clients.Office.Excel.Functions.SPG(AK$2, "IQ_Common_div_declared", "FQ0", $A574)*4)/G574</f>
        <v>9.8148148148148151E-2</v>
      </c>
    </row>
    <row r="575" spans="1:37" x14ac:dyDescent="0.25">
      <c r="A575" s="66">
        <f t="shared" si="84"/>
        <v>45301</v>
      </c>
      <c r="B575" s="71">
        <v>20.41</v>
      </c>
      <c r="C575" s="71">
        <v>28.43</v>
      </c>
      <c r="D575" s="71">
        <v>15.39</v>
      </c>
      <c r="E575" s="71">
        <v>15.05</v>
      </c>
      <c r="F575" s="71">
        <v>11.99</v>
      </c>
      <c r="G575" s="71">
        <v>21.73</v>
      </c>
      <c r="H575" s="71"/>
      <c r="I575" s="71">
        <v>16.41</v>
      </c>
      <c r="J575" s="72">
        <v>4.3700000000000003E-2</v>
      </c>
      <c r="K575" s="72">
        <v>4.0999999999999995E-2</v>
      </c>
      <c r="L575" s="72">
        <v>3.5620936227970024E-2</v>
      </c>
      <c r="M575" s="72">
        <v>4.3700000000000003E-2</v>
      </c>
      <c r="N575" s="70">
        <f>_xll.SNL.Clients.Office.Excel.Functions.SPG(N$2, "SP_RATE_VALUE", $A575)/100</f>
        <v>4.0999999999999995E-2</v>
      </c>
      <c r="O575" s="72"/>
      <c r="P575" s="67">
        <f>_xll.SNL.Clients.Office.Excel.Functions.SPG(P$2, "IQ_BVPS", "FQ0", $A575)</f>
        <v>19.007000000000001</v>
      </c>
      <c r="Q575" s="67">
        <f>_xll.SNL.Clients.Office.Excel.Functions.SPG(Q$2, "IQ_BVPS", "FQ0", $A575)</f>
        <v>26.536999999999999</v>
      </c>
      <c r="R575" s="67">
        <f>_xll.SNL.Clients.Office.Excel.Functions.SPG(R$2, "IQ_BVPS", "FQ0", $A575)</f>
        <v>15.023</v>
      </c>
      <c r="S575" s="67">
        <f>_xll.SNL.Clients.Office.Excel.Functions.SPG(S$2, "IQ_BVPS", "FQ0", $A575)</f>
        <v>15.395</v>
      </c>
      <c r="T575" s="67">
        <f>_xll.SNL.Clients.Office.Excel.Functions.SPG(T$2, "IQ_BVPS", "FQ0", $A575)</f>
        <v>12.723000000000001</v>
      </c>
      <c r="U575" s="67">
        <f>_xll.SNL.Clients.Office.Excel.Functions.SPG(U$2, "IQ_BVPS", "FQ0", $A575)</f>
        <v>16.972000000000001</v>
      </c>
      <c r="V575" s="67"/>
      <c r="W575" s="66">
        <f t="shared" si="76"/>
        <v>45301</v>
      </c>
      <c r="X575" s="92">
        <f t="shared" si="77"/>
        <v>1.0738149102962067</v>
      </c>
      <c r="Y575" s="92">
        <f t="shared" si="78"/>
        <v>1.0713343633417494</v>
      </c>
      <c r="Z575" s="92">
        <f t="shared" si="79"/>
        <v>1.0244292085468949</v>
      </c>
      <c r="AA575" s="92">
        <f t="shared" si="80"/>
        <v>0.97759012666450151</v>
      </c>
      <c r="AB575" s="92">
        <f t="shared" si="81"/>
        <v>0.94238780161911495</v>
      </c>
      <c r="AC575" s="92">
        <f t="shared" si="82"/>
        <v>1.2803440961583785</v>
      </c>
      <c r="AD575" s="92"/>
      <c r="AE575" s="95">
        <f t="shared" si="83"/>
        <v>45301</v>
      </c>
      <c r="AF575" s="93">
        <f>(_xll.SNL.Clients.Office.Excel.Functions.SPG(AF$2, "IQ_Common_div_declared", "FQ0", $A575)*4)/B575</f>
        <v>9.407153356197942E-2</v>
      </c>
      <c r="AG575" s="93">
        <f>(_xll.SNL.Clients.Office.Excel.Functions.SPG(AG$2, "IQ_Common_div_declared", "FQ0", $A575)*4)/C575</f>
        <v>0.10833626450932114</v>
      </c>
      <c r="AH575" s="93">
        <f>(_xll.SNL.Clients.Office.Excel.Functions.SPG(AH$2, "IQ_Common_div_declared", "FQ0", $A575)*4)/D575</f>
        <v>9.6166341780376863E-2</v>
      </c>
      <c r="AI575" s="93">
        <f>(_xll.SNL.Clients.Office.Excel.Functions.SPG(AI$2, "IQ_Common_div_declared", "FQ0", $A575)*4)/E575</f>
        <v>8.7707641196013292E-2</v>
      </c>
      <c r="AJ575" s="93">
        <f>(_xll.SNL.Clients.Office.Excel.Functions.SPG(AJ$2, "IQ_Common_div_declared", "FQ0", $A575)*4)/F575</f>
        <v>0.1134278565471226</v>
      </c>
      <c r="AK575" s="93">
        <f>(_xll.SNL.Clients.Office.Excel.Functions.SPG(AK$2, "IQ_Common_div_declared", "FQ0", $A575)*4)/G575</f>
        <v>9.7560975609756101E-2</v>
      </c>
    </row>
    <row r="576" spans="1:37" x14ac:dyDescent="0.25">
      <c r="A576" s="66">
        <f t="shared" si="84"/>
        <v>45300</v>
      </c>
      <c r="B576" s="71">
        <v>20.309999999999999</v>
      </c>
      <c r="C576" s="71">
        <v>28.5</v>
      </c>
      <c r="D576" s="71">
        <v>15.32</v>
      </c>
      <c r="E576" s="71">
        <v>15.06</v>
      </c>
      <c r="F576" s="71">
        <v>11.85</v>
      </c>
      <c r="G576" s="71">
        <v>21.7</v>
      </c>
      <c r="H576" s="71"/>
      <c r="I576" s="71">
        <v>16.41</v>
      </c>
      <c r="J576" s="72">
        <v>4.36E-2</v>
      </c>
      <c r="K576" s="72">
        <v>4.0899999999999999E-2</v>
      </c>
      <c r="L576" s="72">
        <v>3.5520938232392885E-2</v>
      </c>
      <c r="M576" s="72">
        <v>4.36E-2</v>
      </c>
      <c r="N576" s="70">
        <f>_xll.SNL.Clients.Office.Excel.Functions.SPG(N$2, "SP_RATE_VALUE", $A576)/100</f>
        <v>4.0899999999999999E-2</v>
      </c>
      <c r="O576" s="72"/>
      <c r="P576" s="67">
        <f>_xll.SNL.Clients.Office.Excel.Functions.SPG(P$2, "IQ_BVPS", "FQ0", $A576)</f>
        <v>19.007000000000001</v>
      </c>
      <c r="Q576" s="67">
        <f>_xll.SNL.Clients.Office.Excel.Functions.SPG(Q$2, "IQ_BVPS", "FQ0", $A576)</f>
        <v>26.536999999999999</v>
      </c>
      <c r="R576" s="67">
        <f>_xll.SNL.Clients.Office.Excel.Functions.SPG(R$2, "IQ_BVPS", "FQ0", $A576)</f>
        <v>15.023</v>
      </c>
      <c r="S576" s="67">
        <f>_xll.SNL.Clients.Office.Excel.Functions.SPG(S$2, "IQ_BVPS", "FQ0", $A576)</f>
        <v>15.395</v>
      </c>
      <c r="T576" s="67">
        <f>_xll.SNL.Clients.Office.Excel.Functions.SPG(T$2, "IQ_BVPS", "FQ0", $A576)</f>
        <v>12.723000000000001</v>
      </c>
      <c r="U576" s="67">
        <f>_xll.SNL.Clients.Office.Excel.Functions.SPG(U$2, "IQ_BVPS", "FQ0", $A576)</f>
        <v>16.972000000000001</v>
      </c>
      <c r="V576" s="67"/>
      <c r="W576" s="66">
        <f t="shared" si="76"/>
        <v>45300</v>
      </c>
      <c r="X576" s="92">
        <f t="shared" si="77"/>
        <v>1.0685536907455147</v>
      </c>
      <c r="Y576" s="92">
        <f t="shared" si="78"/>
        <v>1.0739721897727701</v>
      </c>
      <c r="Z576" s="92">
        <f t="shared" si="79"/>
        <v>1.0197696864807295</v>
      </c>
      <c r="AA576" s="92">
        <f t="shared" si="80"/>
        <v>0.97823968821045804</v>
      </c>
      <c r="AB576" s="92">
        <f t="shared" si="81"/>
        <v>0.93138410752181078</v>
      </c>
      <c r="AC576" s="92">
        <f t="shared" si="82"/>
        <v>1.278576478906434</v>
      </c>
      <c r="AD576" s="92"/>
      <c r="AE576" s="95">
        <f t="shared" si="83"/>
        <v>45300</v>
      </c>
      <c r="AF576" s="93">
        <f>(_xll.SNL.Clients.Office.Excel.Functions.SPG(AF$2, "IQ_Common_div_declared", "FQ0", $A576)*4)/B576</f>
        <v>9.4534711964549489E-2</v>
      </c>
      <c r="AG576" s="93">
        <f>(_xll.SNL.Clients.Office.Excel.Functions.SPG(AG$2, "IQ_Common_div_declared", "FQ0", $A576)*4)/C576</f>
        <v>0.1080701754385965</v>
      </c>
      <c r="AH576" s="93">
        <f>(_xll.SNL.Clients.Office.Excel.Functions.SPG(AH$2, "IQ_Common_div_declared", "FQ0", $A576)*4)/D576</f>
        <v>9.6605744125326368E-2</v>
      </c>
      <c r="AI576" s="93">
        <f>(_xll.SNL.Clients.Office.Excel.Functions.SPG(AI$2, "IQ_Common_div_declared", "FQ0", $A576)*4)/E576</f>
        <v>8.7649402390438252E-2</v>
      </c>
      <c r="AJ576" s="93">
        <f>(_xll.SNL.Clients.Office.Excel.Functions.SPG(AJ$2, "IQ_Common_div_declared", "FQ0", $A576)*4)/F576</f>
        <v>0.11476793248945148</v>
      </c>
      <c r="AK576" s="93">
        <f>(_xll.SNL.Clients.Office.Excel.Functions.SPG(AK$2, "IQ_Common_div_declared", "FQ0", $A576)*4)/G576</f>
        <v>9.7695852534562214E-2</v>
      </c>
    </row>
    <row r="577" spans="1:37" x14ac:dyDescent="0.25">
      <c r="A577" s="66">
        <f t="shared" si="84"/>
        <v>45299</v>
      </c>
      <c r="B577" s="71">
        <v>20.39</v>
      </c>
      <c r="C577" s="71">
        <v>28.7</v>
      </c>
      <c r="D577" s="71">
        <v>15.4</v>
      </c>
      <c r="E577" s="71">
        <v>15.08</v>
      </c>
      <c r="F577" s="71">
        <v>11.84</v>
      </c>
      <c r="G577" s="71">
        <v>21.85</v>
      </c>
      <c r="H577" s="71"/>
      <c r="I577" s="71">
        <v>16.48</v>
      </c>
      <c r="J577" s="72">
        <v>4.36E-2</v>
      </c>
      <c r="K577" s="72">
        <v>4.1100000000000005E-2</v>
      </c>
      <c r="L577" s="72">
        <v>3.6117952307194168E-2</v>
      </c>
      <c r="M577" s="72">
        <v>4.36E-2</v>
      </c>
      <c r="N577" s="70">
        <f>_xll.SNL.Clients.Office.Excel.Functions.SPG(N$2, "SP_RATE_VALUE", $A577)/100</f>
        <v>4.1100000000000005E-2</v>
      </c>
      <c r="O577" s="72"/>
      <c r="P577" s="67">
        <f>_xll.SNL.Clients.Office.Excel.Functions.SPG(P$2, "IQ_BVPS", "FQ0", $A577)</f>
        <v>19.007000000000001</v>
      </c>
      <c r="Q577" s="67">
        <f>_xll.SNL.Clients.Office.Excel.Functions.SPG(Q$2, "IQ_BVPS", "FQ0", $A577)</f>
        <v>26.536999999999999</v>
      </c>
      <c r="R577" s="67">
        <f>_xll.SNL.Clients.Office.Excel.Functions.SPG(R$2, "IQ_BVPS", "FQ0", $A577)</f>
        <v>15.023</v>
      </c>
      <c r="S577" s="67">
        <f>_xll.SNL.Clients.Office.Excel.Functions.SPG(S$2, "IQ_BVPS", "FQ0", $A577)</f>
        <v>15.395</v>
      </c>
      <c r="T577" s="67">
        <f>_xll.SNL.Clients.Office.Excel.Functions.SPG(T$2, "IQ_BVPS", "FQ0", $A577)</f>
        <v>12.723000000000001</v>
      </c>
      <c r="U577" s="67">
        <f>_xll.SNL.Clients.Office.Excel.Functions.SPG(U$2, "IQ_BVPS", "FQ0", $A577)</f>
        <v>16.972000000000001</v>
      </c>
      <c r="V577" s="67"/>
      <c r="W577" s="66">
        <f t="shared" si="76"/>
        <v>45299</v>
      </c>
      <c r="X577" s="92">
        <f t="shared" si="77"/>
        <v>1.0727626663860683</v>
      </c>
      <c r="Y577" s="92">
        <f t="shared" si="78"/>
        <v>1.0815088367185439</v>
      </c>
      <c r="Z577" s="92">
        <f t="shared" si="79"/>
        <v>1.025094854556347</v>
      </c>
      <c r="AA577" s="92">
        <f t="shared" si="80"/>
        <v>0.97953881130237097</v>
      </c>
      <c r="AB577" s="92">
        <f t="shared" si="81"/>
        <v>0.93059812937200337</v>
      </c>
      <c r="AC577" s="92">
        <f t="shared" si="82"/>
        <v>1.2874145651661559</v>
      </c>
      <c r="AD577" s="92"/>
      <c r="AE577" s="95">
        <f t="shared" si="83"/>
        <v>45299</v>
      </c>
      <c r="AF577" s="93">
        <f>(_xll.SNL.Clients.Office.Excel.Functions.SPG(AF$2, "IQ_Common_div_declared", "FQ0", $A577)*4)/B577</f>
        <v>9.4163805787150556E-2</v>
      </c>
      <c r="AG577" s="93">
        <f>(_xll.SNL.Clients.Office.Excel.Functions.SPG(AG$2, "IQ_Common_div_declared", "FQ0", $A577)*4)/C577</f>
        <v>0.10731707317073172</v>
      </c>
      <c r="AH577" s="93">
        <f>(_xll.SNL.Clients.Office.Excel.Functions.SPG(AH$2, "IQ_Common_div_declared", "FQ0", $A577)*4)/D577</f>
        <v>9.6103896103896094E-2</v>
      </c>
      <c r="AI577" s="93">
        <f>(_xll.SNL.Clients.Office.Excel.Functions.SPG(AI$2, "IQ_Common_div_declared", "FQ0", $A577)*4)/E577</f>
        <v>8.7533156498673742E-2</v>
      </c>
      <c r="AJ577" s="93">
        <f>(_xll.SNL.Clients.Office.Excel.Functions.SPG(AJ$2, "IQ_Common_div_declared", "FQ0", $A577)*4)/F577</f>
        <v>0.11486486486486487</v>
      </c>
      <c r="AK577" s="93">
        <f>(_xll.SNL.Clients.Office.Excel.Functions.SPG(AK$2, "IQ_Common_div_declared", "FQ0", $A577)*4)/G577</f>
        <v>9.7025171624713955E-2</v>
      </c>
    </row>
    <row r="578" spans="1:37" x14ac:dyDescent="0.25">
      <c r="A578" s="66">
        <f t="shared" si="84"/>
        <v>45296</v>
      </c>
      <c r="B578" s="71">
        <v>20.41</v>
      </c>
      <c r="C578" s="71">
        <v>28.44</v>
      </c>
      <c r="D578" s="71">
        <v>15.29</v>
      </c>
      <c r="E578" s="71">
        <v>14.96</v>
      </c>
      <c r="F578" s="71">
        <v>11.88</v>
      </c>
      <c r="G578" s="71">
        <v>21.72</v>
      </c>
      <c r="H578" s="71"/>
      <c r="I578" s="71">
        <v>16.399999999999999</v>
      </c>
      <c r="J578" s="72">
        <v>4.4000000000000004E-2</v>
      </c>
      <c r="K578" s="72">
        <v>4.1700000000000001E-2</v>
      </c>
      <c r="L578" s="72">
        <v>3.7115189986384634E-2</v>
      </c>
      <c r="M578" s="72">
        <v>4.4000000000000004E-2</v>
      </c>
      <c r="N578" s="70">
        <f>_xll.SNL.Clients.Office.Excel.Functions.SPG(N$2, "SP_RATE_VALUE", $A578)/100</f>
        <v>4.1700000000000001E-2</v>
      </c>
      <c r="O578" s="72"/>
      <c r="P578" s="67">
        <f>_xll.SNL.Clients.Office.Excel.Functions.SPG(P$2, "IQ_BVPS", "FQ0", $A578)</f>
        <v>19.007000000000001</v>
      </c>
      <c r="Q578" s="67">
        <f>_xll.SNL.Clients.Office.Excel.Functions.SPG(Q$2, "IQ_BVPS", "FQ0", $A578)</f>
        <v>26.536999999999999</v>
      </c>
      <c r="R578" s="67">
        <f>_xll.SNL.Clients.Office.Excel.Functions.SPG(R$2, "IQ_BVPS", "FQ0", $A578)</f>
        <v>15.023</v>
      </c>
      <c r="S578" s="67">
        <f>_xll.SNL.Clients.Office.Excel.Functions.SPG(S$2, "IQ_BVPS", "FQ0", $A578)</f>
        <v>15.395</v>
      </c>
      <c r="T578" s="67">
        <f>_xll.SNL.Clients.Office.Excel.Functions.SPG(T$2, "IQ_BVPS", "FQ0", $A578)</f>
        <v>12.723000000000001</v>
      </c>
      <c r="U578" s="67">
        <f>_xll.SNL.Clients.Office.Excel.Functions.SPG(U$2, "IQ_BVPS", "FQ0", $A578)</f>
        <v>16.972000000000001</v>
      </c>
      <c r="V578" s="67"/>
      <c r="W578" s="66">
        <f t="shared" si="76"/>
        <v>45296</v>
      </c>
      <c r="X578" s="92">
        <f t="shared" si="77"/>
        <v>1.0738149102962067</v>
      </c>
      <c r="Y578" s="92">
        <f t="shared" si="78"/>
        <v>1.0717111956890379</v>
      </c>
      <c r="Z578" s="92">
        <f t="shared" si="79"/>
        <v>1.0177727484523731</v>
      </c>
      <c r="AA578" s="92">
        <f t="shared" si="80"/>
        <v>0.97174407275089325</v>
      </c>
      <c r="AB578" s="92">
        <f t="shared" si="81"/>
        <v>0.93374204197123323</v>
      </c>
      <c r="AC578" s="92">
        <f t="shared" si="82"/>
        <v>1.2797548904077303</v>
      </c>
      <c r="AD578" s="92"/>
      <c r="AE578" s="95">
        <f t="shared" si="83"/>
        <v>45296</v>
      </c>
      <c r="AF578" s="93">
        <f>(_xll.SNL.Clients.Office.Excel.Functions.SPG(AF$2, "IQ_Common_div_declared", "FQ0", $A578)*4)/B578</f>
        <v>9.407153356197942E-2</v>
      </c>
      <c r="AG578" s="93">
        <f>(_xll.SNL.Clients.Office.Excel.Functions.SPG(AG$2, "IQ_Common_div_declared", "FQ0", $A578)*4)/C578</f>
        <v>0.10829817158931082</v>
      </c>
      <c r="AH578" s="93">
        <f>(_xll.SNL.Clients.Office.Excel.Functions.SPG(AH$2, "IQ_Common_div_declared", "FQ0", $A578)*4)/D578</f>
        <v>9.6795291039895356E-2</v>
      </c>
      <c r="AI578" s="93">
        <f>(_xll.SNL.Clients.Office.Excel.Functions.SPG(AI$2, "IQ_Common_div_declared", "FQ0", $A578)*4)/E578</f>
        <v>8.8235294117647065E-2</v>
      </c>
      <c r="AJ578" s="93">
        <f>(_xll.SNL.Clients.Office.Excel.Functions.SPG(AJ$2, "IQ_Common_div_declared", "FQ0", $A578)*4)/F578</f>
        <v>0.11447811447811448</v>
      </c>
      <c r="AK578" s="93">
        <f>(_xll.SNL.Clients.Office.Excel.Functions.SPG(AK$2, "IQ_Common_div_declared", "FQ0", $A578)*4)/G578</f>
        <v>9.7605893186003698E-2</v>
      </c>
    </row>
    <row r="579" spans="1:37" x14ac:dyDescent="0.25">
      <c r="A579" s="66">
        <f t="shared" si="84"/>
        <v>45295</v>
      </c>
      <c r="B579" s="71">
        <v>20.48</v>
      </c>
      <c r="C579" s="71">
        <v>28.71</v>
      </c>
      <c r="D579" s="71">
        <v>15.28</v>
      </c>
      <c r="E579" s="71">
        <v>14.91</v>
      </c>
      <c r="F579" s="71">
        <v>11.89</v>
      </c>
      <c r="G579" s="71">
        <v>21.8</v>
      </c>
      <c r="H579" s="71"/>
      <c r="I579" s="71">
        <v>16.420000000000002</v>
      </c>
      <c r="J579" s="72">
        <v>4.3799999999999999E-2</v>
      </c>
      <c r="K579" s="72">
        <v>4.1399999999999999E-2</v>
      </c>
      <c r="L579" s="72">
        <v>3.6616542207399405E-2</v>
      </c>
      <c r="M579" s="72">
        <v>4.3799999999999999E-2</v>
      </c>
      <c r="N579" s="70">
        <f>_xll.SNL.Clients.Office.Excel.Functions.SPG(N$2, "SP_RATE_VALUE", $A579)/100</f>
        <v>4.1399999999999999E-2</v>
      </c>
      <c r="O579" s="72"/>
      <c r="P579" s="67">
        <f>_xll.SNL.Clients.Office.Excel.Functions.SPG(P$2, "IQ_BVPS", "FQ0", $A579)</f>
        <v>19.007000000000001</v>
      </c>
      <c r="Q579" s="67">
        <f>_xll.SNL.Clients.Office.Excel.Functions.SPG(Q$2, "IQ_BVPS", "FQ0", $A579)</f>
        <v>26.536999999999999</v>
      </c>
      <c r="R579" s="67">
        <f>_xll.SNL.Clients.Office.Excel.Functions.SPG(R$2, "IQ_BVPS", "FQ0", $A579)</f>
        <v>15.023</v>
      </c>
      <c r="S579" s="67">
        <f>_xll.SNL.Clients.Office.Excel.Functions.SPG(S$2, "IQ_BVPS", "FQ0", $A579)</f>
        <v>15.395</v>
      </c>
      <c r="T579" s="67">
        <f>_xll.SNL.Clients.Office.Excel.Functions.SPG(T$2, "IQ_BVPS", "FQ0", $A579)</f>
        <v>12.723000000000001</v>
      </c>
      <c r="U579" s="67">
        <f>_xll.SNL.Clients.Office.Excel.Functions.SPG(U$2, "IQ_BVPS", "FQ0", $A579)</f>
        <v>16.972000000000001</v>
      </c>
      <c r="V579" s="67"/>
      <c r="W579" s="66">
        <f t="shared" si="76"/>
        <v>45295</v>
      </c>
      <c r="X579" s="92">
        <f t="shared" si="77"/>
        <v>1.0774977639816909</v>
      </c>
      <c r="Y579" s="92">
        <f t="shared" si="78"/>
        <v>1.0818856690658327</v>
      </c>
      <c r="Z579" s="92">
        <f t="shared" si="79"/>
        <v>1.0171071024429208</v>
      </c>
      <c r="AA579" s="92">
        <f t="shared" si="80"/>
        <v>0.96849626502111075</v>
      </c>
      <c r="AB579" s="92">
        <f t="shared" si="81"/>
        <v>0.93452802012104064</v>
      </c>
      <c r="AC579" s="92">
        <f t="shared" si="82"/>
        <v>1.2844685364129154</v>
      </c>
      <c r="AD579" s="92"/>
      <c r="AE579" s="95">
        <f t="shared" si="83"/>
        <v>45295</v>
      </c>
      <c r="AF579" s="93">
        <f>(_xll.SNL.Clients.Office.Excel.Functions.SPG(AF$2, "IQ_Common_div_declared", "FQ0", $A579)*4)/B579</f>
        <v>9.375E-2</v>
      </c>
      <c r="AG579" s="93">
        <f>(_xll.SNL.Clients.Office.Excel.Functions.SPG(AG$2, "IQ_Common_div_declared", "FQ0", $A579)*4)/C579</f>
        <v>0.10727969348659004</v>
      </c>
      <c r="AH579" s="93">
        <f>(_xll.SNL.Clients.Office.Excel.Functions.SPG(AH$2, "IQ_Common_div_declared", "FQ0", $A579)*4)/D579</f>
        <v>9.6858638743455502E-2</v>
      </c>
      <c r="AI579" s="93">
        <f>(_xll.SNL.Clients.Office.Excel.Functions.SPG(AI$2, "IQ_Common_div_declared", "FQ0", $A579)*4)/E579</f>
        <v>8.8531187122736416E-2</v>
      </c>
      <c r="AJ579" s="93">
        <f>(_xll.SNL.Clients.Office.Excel.Functions.SPG(AJ$2, "IQ_Common_div_declared", "FQ0", $A579)*4)/F579</f>
        <v>0.11438183347350715</v>
      </c>
      <c r="AK579" s="93">
        <f>(_xll.SNL.Clients.Office.Excel.Functions.SPG(AK$2, "IQ_Common_div_declared", "FQ0", $A579)*4)/G579</f>
        <v>9.7247706422018354E-2</v>
      </c>
    </row>
    <row r="580" spans="1:37" x14ac:dyDescent="0.25">
      <c r="A580" s="66">
        <f t="shared" si="84"/>
        <v>45294</v>
      </c>
      <c r="B580" s="71">
        <v>20.03</v>
      </c>
      <c r="C580" s="71">
        <v>27.96</v>
      </c>
      <c r="D580" s="71">
        <v>15.06</v>
      </c>
      <c r="E580" s="71">
        <v>14.63</v>
      </c>
      <c r="F580" s="71">
        <v>11.375</v>
      </c>
      <c r="G580" s="71">
        <v>21.42</v>
      </c>
      <c r="H580" s="71"/>
      <c r="I580" s="71">
        <v>16.03</v>
      </c>
      <c r="J580" s="72">
        <v>4.3299999999999998E-2</v>
      </c>
      <c r="K580" s="72">
        <v>4.07E-2</v>
      </c>
      <c r="L580" s="72">
        <v>3.5519422173349247E-2</v>
      </c>
      <c r="M580" s="72">
        <v>4.3299999999999998E-2</v>
      </c>
      <c r="N580" s="70">
        <f>_xll.SNL.Clients.Office.Excel.Functions.SPG(N$2, "SP_RATE_VALUE", $A580)/100</f>
        <v>4.07E-2</v>
      </c>
      <c r="O580" s="72"/>
      <c r="P580" s="67">
        <f>_xll.SNL.Clients.Office.Excel.Functions.SPG(P$2, "IQ_BVPS", "FQ0", $A580)</f>
        <v>19.007000000000001</v>
      </c>
      <c r="Q580" s="67">
        <f>_xll.SNL.Clients.Office.Excel.Functions.SPG(Q$2, "IQ_BVPS", "FQ0", $A580)</f>
        <v>26.536999999999999</v>
      </c>
      <c r="R580" s="67">
        <f>_xll.SNL.Clients.Office.Excel.Functions.SPG(R$2, "IQ_BVPS", "FQ0", $A580)</f>
        <v>15.023</v>
      </c>
      <c r="S580" s="67">
        <f>_xll.SNL.Clients.Office.Excel.Functions.SPG(S$2, "IQ_BVPS", "FQ0", $A580)</f>
        <v>15.395</v>
      </c>
      <c r="T580" s="67">
        <f>_xll.SNL.Clients.Office.Excel.Functions.SPG(T$2, "IQ_BVPS", "FQ0", $A580)</f>
        <v>12.723000000000001</v>
      </c>
      <c r="U580" s="67">
        <f>_xll.SNL.Clients.Office.Excel.Functions.SPG(U$2, "IQ_BVPS", "FQ0", $A580)</f>
        <v>16.972000000000001</v>
      </c>
      <c r="V580" s="67"/>
      <c r="W580" s="66">
        <f t="shared" ref="W580:W643" si="85">A580</f>
        <v>45294</v>
      </c>
      <c r="X580" s="92">
        <f t="shared" ref="X580:X643" si="86">B580/P580</f>
        <v>1.0538222760035776</v>
      </c>
      <c r="Y580" s="92">
        <f t="shared" ref="Y580:Y643" si="87">C580/Q580</f>
        <v>1.0536232430191808</v>
      </c>
      <c r="Z580" s="92">
        <f t="shared" ref="Z580:Z643" si="88">D580/R580</f>
        <v>1.002462890234973</v>
      </c>
      <c r="AA580" s="92">
        <f t="shared" ref="AA580:AA643" si="89">E580/S580</f>
        <v>0.95030854173432944</v>
      </c>
      <c r="AB580" s="92">
        <f t="shared" ref="AB580:AB643" si="90">F580/T580</f>
        <v>0.89405014540595762</v>
      </c>
      <c r="AC580" s="92">
        <f t="shared" ref="AC580:AC643" si="91">G580/U580</f>
        <v>1.2620787178882866</v>
      </c>
      <c r="AD580" s="92"/>
      <c r="AE580" s="95">
        <f t="shared" ref="AE580:AE643" si="92">A580</f>
        <v>45294</v>
      </c>
      <c r="AF580" s="93">
        <f>(_xll.SNL.Clients.Office.Excel.Functions.SPG(AF$2, "IQ_Common_div_declared", "FQ0", $A580)*4)/B580</f>
        <v>9.5856215676485265E-2</v>
      </c>
      <c r="AG580" s="93">
        <f>(_xll.SNL.Clients.Office.Excel.Functions.SPG(AG$2, "IQ_Common_div_declared", "FQ0", $A580)*4)/C580</f>
        <v>0.11015736766809728</v>
      </c>
      <c r="AH580" s="93">
        <f>(_xll.SNL.Clients.Office.Excel.Functions.SPG(AH$2, "IQ_Common_div_declared", "FQ0", $A580)*4)/D580</f>
        <v>9.8273572377158031E-2</v>
      </c>
      <c r="AI580" s="93">
        <f>(_xll.SNL.Clients.Office.Excel.Functions.SPG(AI$2, "IQ_Common_div_declared", "FQ0", $A580)*4)/E580</f>
        <v>9.0225563909774431E-2</v>
      </c>
      <c r="AJ580" s="93">
        <f>(_xll.SNL.Clients.Office.Excel.Functions.SPG(AJ$2, "IQ_Common_div_declared", "FQ0", $A580)*4)/F580</f>
        <v>0.11956043956043957</v>
      </c>
      <c r="AK580" s="93">
        <f>(_xll.SNL.Clients.Office.Excel.Functions.SPG(AK$2, "IQ_Common_div_declared", "FQ0", $A580)*4)/G580</f>
        <v>9.8972922502334262E-2</v>
      </c>
    </row>
    <row r="581" spans="1:37" x14ac:dyDescent="0.25">
      <c r="A581" s="66">
        <f t="shared" ref="A581:A644" si="93">WORKDAY(A580, -1)</f>
        <v>45293</v>
      </c>
      <c r="B581" s="71">
        <v>20.03</v>
      </c>
      <c r="C581" s="71">
        <v>27.87</v>
      </c>
      <c r="D581" s="71">
        <v>15.08</v>
      </c>
      <c r="E581" s="71">
        <v>14.71</v>
      </c>
      <c r="F581" s="71">
        <v>11.6</v>
      </c>
      <c r="G581" s="71">
        <v>21.59</v>
      </c>
      <c r="H581" s="71"/>
      <c r="I581" s="71">
        <v>16.079999999999998</v>
      </c>
      <c r="J581" s="72">
        <v>4.3299999999999998E-2</v>
      </c>
      <c r="K581" s="72">
        <v>4.0899999999999999E-2</v>
      </c>
      <c r="L581" s="72">
        <v>3.6116550129144498E-2</v>
      </c>
      <c r="M581" s="72">
        <v>4.3299999999999998E-2</v>
      </c>
      <c r="N581" s="70">
        <f>_xll.SNL.Clients.Office.Excel.Functions.SPG(N$2, "SP_RATE_VALUE", $A581)/100</f>
        <v>4.0899999999999999E-2</v>
      </c>
      <c r="O581" s="72"/>
      <c r="P581" s="67">
        <f>_xll.SNL.Clients.Office.Excel.Functions.SPG(P$2, "IQ_BVPS", "FQ0", $A581)</f>
        <v>19.007000000000001</v>
      </c>
      <c r="Q581" s="67">
        <f>_xll.SNL.Clients.Office.Excel.Functions.SPG(Q$2, "IQ_BVPS", "FQ0", $A581)</f>
        <v>26.536999999999999</v>
      </c>
      <c r="R581" s="67">
        <f>_xll.SNL.Clients.Office.Excel.Functions.SPG(R$2, "IQ_BVPS", "FQ0", $A581)</f>
        <v>15.023</v>
      </c>
      <c r="S581" s="67">
        <f>_xll.SNL.Clients.Office.Excel.Functions.SPG(S$2, "IQ_BVPS", "FQ0", $A581)</f>
        <v>15.395</v>
      </c>
      <c r="T581" s="67">
        <f>_xll.SNL.Clients.Office.Excel.Functions.SPG(T$2, "IQ_BVPS", "FQ0", $A581)</f>
        <v>12.723000000000001</v>
      </c>
      <c r="U581" s="67">
        <f>_xll.SNL.Clients.Office.Excel.Functions.SPG(U$2, "IQ_BVPS", "FQ0", $A581)</f>
        <v>16.972000000000001</v>
      </c>
      <c r="V581" s="67"/>
      <c r="W581" s="66">
        <f t="shared" si="85"/>
        <v>45293</v>
      </c>
      <c r="X581" s="92">
        <f t="shared" si="86"/>
        <v>1.0538222760035776</v>
      </c>
      <c r="Y581" s="92">
        <f t="shared" si="87"/>
        <v>1.0502317518935826</v>
      </c>
      <c r="Z581" s="92">
        <f t="shared" si="88"/>
        <v>1.0037941822538774</v>
      </c>
      <c r="AA581" s="92">
        <f t="shared" si="89"/>
        <v>0.95550503410198129</v>
      </c>
      <c r="AB581" s="92">
        <f t="shared" si="90"/>
        <v>0.91173465377662488</v>
      </c>
      <c r="AC581" s="92">
        <f t="shared" si="91"/>
        <v>1.2720952156493046</v>
      </c>
      <c r="AD581" s="92"/>
      <c r="AE581" s="95">
        <f t="shared" si="92"/>
        <v>45293</v>
      </c>
      <c r="AF581" s="93">
        <f>(_xll.SNL.Clients.Office.Excel.Functions.SPG(AF$2, "IQ_Common_div_declared", "FQ0", $A581)*4)/B581</f>
        <v>9.5856215676485265E-2</v>
      </c>
      <c r="AG581" s="93">
        <f>(_xll.SNL.Clients.Office.Excel.Functions.SPG(AG$2, "IQ_Common_div_declared", "FQ0", $A581)*4)/C581</f>
        <v>0.11051309651955507</v>
      </c>
      <c r="AH581" s="93">
        <f>(_xll.SNL.Clients.Office.Excel.Functions.SPG(AH$2, "IQ_Common_div_declared", "FQ0", $A581)*4)/D581</f>
        <v>9.8143236074270557E-2</v>
      </c>
      <c r="AI581" s="93">
        <f>(_xll.SNL.Clients.Office.Excel.Functions.SPG(AI$2, "IQ_Common_div_declared", "FQ0", $A581)*4)/E581</f>
        <v>8.9734874235214146E-2</v>
      </c>
      <c r="AJ581" s="93">
        <f>(_xll.SNL.Clients.Office.Excel.Functions.SPG(AJ$2, "IQ_Common_div_declared", "FQ0", $A581)*4)/F581</f>
        <v>0.11724137931034484</v>
      </c>
      <c r="AK581" s="93">
        <f>(_xll.SNL.Clients.Office.Excel.Functions.SPG(AK$2, "IQ_Common_div_declared", "FQ0", $A581)*4)/G581</f>
        <v>9.8193608151922199E-2</v>
      </c>
    </row>
    <row r="582" spans="1:37" x14ac:dyDescent="0.25">
      <c r="A582" s="66">
        <f t="shared" si="93"/>
        <v>45292</v>
      </c>
      <c r="B582" s="71">
        <v>20.03</v>
      </c>
      <c r="C582" s="71">
        <v>27.64</v>
      </c>
      <c r="D582" s="71">
        <v>15.1</v>
      </c>
      <c r="E582" s="71">
        <v>14.76</v>
      </c>
      <c r="F582" s="71">
        <v>11.54</v>
      </c>
      <c r="G582" s="71">
        <v>21.6</v>
      </c>
      <c r="H582" s="71"/>
      <c r="I582" s="71">
        <v>16.04</v>
      </c>
      <c r="J582" s="72">
        <v>4.2300000000000004E-2</v>
      </c>
      <c r="K582" s="72">
        <v>4.0099999999999997E-2</v>
      </c>
      <c r="L582" s="72">
        <v>3.5713920928841292E-2</v>
      </c>
      <c r="M582" s="72">
        <v>4.2300000000000004E-2</v>
      </c>
      <c r="N582" s="70">
        <f>_xll.SNL.Clients.Office.Excel.Functions.SPG(N$2, "SP_RATE_VALUE", $A582)/100</f>
        <v>4.0099999999999997E-2</v>
      </c>
      <c r="O582" s="72"/>
      <c r="P582" s="67">
        <f>_xll.SNL.Clients.Office.Excel.Functions.SPG(P$2, "IQ_BVPS", "FQ0", $A582)</f>
        <v>19.007000000000001</v>
      </c>
      <c r="Q582" s="67">
        <f>_xll.SNL.Clients.Office.Excel.Functions.SPG(Q$2, "IQ_BVPS", "FQ0", $A582)</f>
        <v>26.536999999999999</v>
      </c>
      <c r="R582" s="67">
        <f>_xll.SNL.Clients.Office.Excel.Functions.SPG(R$2, "IQ_BVPS", "FQ0", $A582)</f>
        <v>15.023</v>
      </c>
      <c r="S582" s="67">
        <f>_xll.SNL.Clients.Office.Excel.Functions.SPG(S$2, "IQ_BVPS", "FQ0", $A582)</f>
        <v>15.395</v>
      </c>
      <c r="T582" s="67">
        <f>_xll.SNL.Clients.Office.Excel.Functions.SPG(T$2, "IQ_BVPS", "FQ0", $A582)</f>
        <v>12.723000000000001</v>
      </c>
      <c r="U582" s="67">
        <f>_xll.SNL.Clients.Office.Excel.Functions.SPG(U$2, "IQ_BVPS", "FQ0", $A582)</f>
        <v>16.972000000000001</v>
      </c>
      <c r="V582" s="67"/>
      <c r="W582" s="66">
        <f t="shared" si="85"/>
        <v>45292</v>
      </c>
      <c r="X582" s="92">
        <f t="shared" si="86"/>
        <v>1.0538222760035776</v>
      </c>
      <c r="Y582" s="92">
        <f t="shared" si="87"/>
        <v>1.0415646079059426</v>
      </c>
      <c r="Z582" s="92">
        <f t="shared" si="88"/>
        <v>1.0051254742727818</v>
      </c>
      <c r="AA582" s="92">
        <f t="shared" si="89"/>
        <v>0.95875284183176357</v>
      </c>
      <c r="AB582" s="92">
        <f t="shared" si="90"/>
        <v>0.90701878487778032</v>
      </c>
      <c r="AC582" s="92">
        <f t="shared" si="91"/>
        <v>1.2726844213999529</v>
      </c>
      <c r="AD582" s="92"/>
      <c r="AE582" s="95">
        <f t="shared" si="92"/>
        <v>45292</v>
      </c>
      <c r="AF582" s="93">
        <f>(_xll.SNL.Clients.Office.Excel.Functions.SPG(AF$2, "IQ_Common_div_declared", "FQ0", $A582)*4)/B582</f>
        <v>9.5856215676485265E-2</v>
      </c>
      <c r="AG582" s="93">
        <f>(_xll.SNL.Clients.Office.Excel.Functions.SPG(AG$2, "IQ_Common_div_declared", "FQ0", $A582)*4)/C582</f>
        <v>0.11143270622286541</v>
      </c>
      <c r="AH582" s="93">
        <f>(_xll.SNL.Clients.Office.Excel.Functions.SPG(AH$2, "IQ_Common_div_declared", "FQ0", $A582)*4)/D582</f>
        <v>9.8013245033112581E-2</v>
      </c>
      <c r="AI582" s="93">
        <f>(_xll.SNL.Clients.Office.Excel.Functions.SPG(AI$2, "IQ_Common_div_declared", "FQ0", $A582)*4)/E582</f>
        <v>8.943089430894309E-2</v>
      </c>
      <c r="AJ582" s="93">
        <f>(_xll.SNL.Clients.Office.Excel.Functions.SPG(AJ$2, "IQ_Common_div_declared", "FQ0", $A582)*4)/F582</f>
        <v>0.11785095320623919</v>
      </c>
      <c r="AK582" s="93">
        <f>(_xll.SNL.Clients.Office.Excel.Functions.SPG(AK$2, "IQ_Common_div_declared", "FQ0", $A582)*4)/G582</f>
        <v>9.8148148148148151E-2</v>
      </c>
    </row>
    <row r="583" spans="1:37" x14ac:dyDescent="0.25">
      <c r="A583" s="66">
        <f t="shared" si="93"/>
        <v>45289</v>
      </c>
      <c r="B583" s="71">
        <v>20.03</v>
      </c>
      <c r="C583" s="71">
        <v>27.64</v>
      </c>
      <c r="D583" s="71">
        <v>15.1</v>
      </c>
      <c r="E583" s="71">
        <v>14.76</v>
      </c>
      <c r="F583" s="71">
        <v>11.54</v>
      </c>
      <c r="G583" s="71">
        <v>21.6</v>
      </c>
      <c r="H583" s="71"/>
      <c r="I583" s="71">
        <v>16.04</v>
      </c>
      <c r="J583" s="72">
        <v>4.2300000000000004E-2</v>
      </c>
      <c r="K583" s="72">
        <v>4.0099999999999997E-2</v>
      </c>
      <c r="L583" s="72">
        <v>3.5713920928841292E-2</v>
      </c>
      <c r="M583" s="72">
        <v>4.2300000000000004E-2</v>
      </c>
      <c r="N583" s="70">
        <f>_xll.SNL.Clients.Office.Excel.Functions.SPG(N$2, "SP_RATE_VALUE", $A583)/100</f>
        <v>4.0099999999999997E-2</v>
      </c>
      <c r="O583" s="72"/>
      <c r="P583" s="67">
        <f>_xll.SNL.Clients.Office.Excel.Functions.SPG(P$2, "IQ_BVPS", "FQ0", $A583)</f>
        <v>19.007000000000001</v>
      </c>
      <c r="Q583" s="67">
        <f>_xll.SNL.Clients.Office.Excel.Functions.SPG(Q$2, "IQ_BVPS", "FQ0", $A583)</f>
        <v>26.536999999999999</v>
      </c>
      <c r="R583" s="67">
        <f>_xll.SNL.Clients.Office.Excel.Functions.SPG(R$2, "IQ_BVPS", "FQ0", $A583)</f>
        <v>15.023</v>
      </c>
      <c r="S583" s="67">
        <f>_xll.SNL.Clients.Office.Excel.Functions.SPG(S$2, "IQ_BVPS", "FQ0", $A583)</f>
        <v>15.395</v>
      </c>
      <c r="T583" s="67">
        <f>_xll.SNL.Clients.Office.Excel.Functions.SPG(T$2, "IQ_BVPS", "FQ0", $A583)</f>
        <v>12.723000000000001</v>
      </c>
      <c r="U583" s="67">
        <f>_xll.SNL.Clients.Office.Excel.Functions.SPG(U$2, "IQ_BVPS", "FQ0", $A583)</f>
        <v>16.972000000000001</v>
      </c>
      <c r="V583" s="67"/>
      <c r="W583" s="66">
        <f t="shared" si="85"/>
        <v>45289</v>
      </c>
      <c r="X583" s="92">
        <f t="shared" si="86"/>
        <v>1.0538222760035776</v>
      </c>
      <c r="Y583" s="92">
        <f t="shared" si="87"/>
        <v>1.0415646079059426</v>
      </c>
      <c r="Z583" s="92">
        <f t="shared" si="88"/>
        <v>1.0051254742727818</v>
      </c>
      <c r="AA583" s="92">
        <f t="shared" si="89"/>
        <v>0.95875284183176357</v>
      </c>
      <c r="AB583" s="92">
        <f t="shared" si="90"/>
        <v>0.90701878487778032</v>
      </c>
      <c r="AC583" s="92">
        <f t="shared" si="91"/>
        <v>1.2726844213999529</v>
      </c>
      <c r="AD583" s="92"/>
      <c r="AE583" s="95">
        <f t="shared" si="92"/>
        <v>45289</v>
      </c>
      <c r="AF583" s="93">
        <f>(_xll.SNL.Clients.Office.Excel.Functions.SPG(AF$2, "IQ_Common_div_declared", "FQ0", $A583)*4)/B583</f>
        <v>9.5856215676485265E-2</v>
      </c>
      <c r="AG583" s="93">
        <f>(_xll.SNL.Clients.Office.Excel.Functions.SPG(AG$2, "IQ_Common_div_declared", "FQ0", $A583)*4)/C583</f>
        <v>0.11143270622286541</v>
      </c>
      <c r="AH583" s="93">
        <f>(_xll.SNL.Clients.Office.Excel.Functions.SPG(AH$2, "IQ_Common_div_declared", "FQ0", $A583)*4)/D583</f>
        <v>9.8013245033112581E-2</v>
      </c>
      <c r="AI583" s="93">
        <f>(_xll.SNL.Clients.Office.Excel.Functions.SPG(AI$2, "IQ_Common_div_declared", "FQ0", $A583)*4)/E583</f>
        <v>8.943089430894309E-2</v>
      </c>
      <c r="AJ583" s="93">
        <f>(_xll.SNL.Clients.Office.Excel.Functions.SPG(AJ$2, "IQ_Common_div_declared", "FQ0", $A583)*4)/F583</f>
        <v>0.11785095320623919</v>
      </c>
      <c r="AK583" s="93">
        <f>(_xll.SNL.Clients.Office.Excel.Functions.SPG(AK$2, "IQ_Common_div_declared", "FQ0", $A583)*4)/G583</f>
        <v>9.8148148148148151E-2</v>
      </c>
    </row>
    <row r="584" spans="1:37" x14ac:dyDescent="0.25">
      <c r="A584" s="66">
        <f t="shared" si="93"/>
        <v>45288</v>
      </c>
      <c r="B584" s="71">
        <v>20.079999999999998</v>
      </c>
      <c r="C584" s="71">
        <v>27.73</v>
      </c>
      <c r="D584" s="71">
        <v>15.31</v>
      </c>
      <c r="E584" s="71">
        <v>14.85</v>
      </c>
      <c r="F584" s="71">
        <v>11.65</v>
      </c>
      <c r="G584" s="71">
        <v>21.94</v>
      </c>
      <c r="H584" s="71"/>
      <c r="I584" s="71">
        <v>16.170000000000002</v>
      </c>
      <c r="J584" s="72">
        <v>4.2599999999999999E-2</v>
      </c>
      <c r="K584" s="72">
        <v>4.0199999999999993E-2</v>
      </c>
      <c r="L584" s="72">
        <v>3.5416561232342492E-2</v>
      </c>
      <c r="M584" s="72">
        <v>4.2599999999999999E-2</v>
      </c>
      <c r="N584" s="70">
        <f>_xll.SNL.Clients.Office.Excel.Functions.SPG(N$2, "SP_RATE_VALUE", $A584)/100</f>
        <v>4.0199999999999993E-2</v>
      </c>
      <c r="O584" s="72"/>
      <c r="P584" s="67">
        <f>_xll.SNL.Clients.Office.Excel.Functions.SPG(P$2, "IQ_BVPS", "FQ0", $A584)</f>
        <v>19.007000000000001</v>
      </c>
      <c r="Q584" s="67">
        <f>_xll.SNL.Clients.Office.Excel.Functions.SPG(Q$2, "IQ_BVPS", "FQ0", $A584)</f>
        <v>26.536999999999999</v>
      </c>
      <c r="R584" s="67">
        <f>_xll.SNL.Clients.Office.Excel.Functions.SPG(R$2, "IQ_BVPS", "FQ0", $A584)</f>
        <v>15.023</v>
      </c>
      <c r="S584" s="67">
        <f>_xll.SNL.Clients.Office.Excel.Functions.SPG(S$2, "IQ_BVPS", "FQ0", $A584)</f>
        <v>15.395</v>
      </c>
      <c r="T584" s="67">
        <f>_xll.SNL.Clients.Office.Excel.Functions.SPG(T$2, "IQ_BVPS", "FQ0", $A584)</f>
        <v>12.723000000000001</v>
      </c>
      <c r="U584" s="67">
        <f>_xll.SNL.Clients.Office.Excel.Functions.SPG(U$2, "IQ_BVPS", "FQ0", $A584)</f>
        <v>16.972000000000001</v>
      </c>
      <c r="V584" s="67"/>
      <c r="W584" s="66">
        <f t="shared" si="85"/>
        <v>45288</v>
      </c>
      <c r="X584" s="92">
        <f t="shared" si="86"/>
        <v>1.0564528857789235</v>
      </c>
      <c r="Y584" s="92">
        <f t="shared" si="87"/>
        <v>1.044956099031541</v>
      </c>
      <c r="Z584" s="92">
        <f t="shared" si="88"/>
        <v>1.0191040404712775</v>
      </c>
      <c r="AA584" s="92">
        <f t="shared" si="89"/>
        <v>0.96459889574537183</v>
      </c>
      <c r="AB584" s="92">
        <f t="shared" si="90"/>
        <v>0.91566454452566215</v>
      </c>
      <c r="AC584" s="92">
        <f t="shared" si="91"/>
        <v>1.292717416921989</v>
      </c>
      <c r="AD584" s="92"/>
      <c r="AE584" s="95">
        <f t="shared" si="92"/>
        <v>45288</v>
      </c>
      <c r="AF584" s="93">
        <f>(_xll.SNL.Clients.Office.Excel.Functions.SPG(AF$2, "IQ_Common_div_declared", "FQ0", $A584)*4)/B584</f>
        <v>9.5617529880478086E-2</v>
      </c>
      <c r="AG584" s="93">
        <f>(_xll.SNL.Clients.Office.Excel.Functions.SPG(AG$2, "IQ_Common_div_declared", "FQ0", $A584)*4)/C584</f>
        <v>0.11107104219257122</v>
      </c>
      <c r="AH584" s="93">
        <f>(_xll.SNL.Clients.Office.Excel.Functions.SPG(AH$2, "IQ_Common_div_declared", "FQ0", $A584)*4)/D584</f>
        <v>9.6668843892880468E-2</v>
      </c>
      <c r="AI584" s="93">
        <f>(_xll.SNL.Clients.Office.Excel.Functions.SPG(AI$2, "IQ_Common_div_declared", "FQ0", $A584)*4)/E584</f>
        <v>8.8888888888888892E-2</v>
      </c>
      <c r="AJ584" s="93">
        <f>(_xll.SNL.Clients.Office.Excel.Functions.SPG(AJ$2, "IQ_Common_div_declared", "FQ0", $A584)*4)/F584</f>
        <v>0.11673819742489271</v>
      </c>
      <c r="AK584" s="93">
        <f>(_xll.SNL.Clients.Office.Excel.Functions.SPG(AK$2, "IQ_Common_div_declared", "FQ0", $A584)*4)/G584</f>
        <v>9.6627164995442119E-2</v>
      </c>
    </row>
    <row r="585" spans="1:37" x14ac:dyDescent="0.25">
      <c r="A585" s="66">
        <f t="shared" si="93"/>
        <v>45287</v>
      </c>
      <c r="B585" s="71">
        <v>20.05</v>
      </c>
      <c r="C585" s="71">
        <v>28.63</v>
      </c>
      <c r="D585" s="71">
        <v>15.16</v>
      </c>
      <c r="E585" s="71">
        <v>15.17</v>
      </c>
      <c r="F585" s="71">
        <v>11.57</v>
      </c>
      <c r="G585" s="71">
        <v>21.74</v>
      </c>
      <c r="H585" s="71"/>
      <c r="I585" s="71">
        <v>16.14</v>
      </c>
      <c r="J585" s="72">
        <v>4.2000000000000003E-2</v>
      </c>
      <c r="K585" s="72">
        <v>3.9699999999999999E-2</v>
      </c>
      <c r="L585" s="72">
        <v>3.5115219120361418E-2</v>
      </c>
      <c r="M585" s="72">
        <v>4.2000000000000003E-2</v>
      </c>
      <c r="N585" s="70">
        <f>_xll.SNL.Clients.Office.Excel.Functions.SPG(N$2, "SP_RATE_VALUE", $A585)/100</f>
        <v>3.9699999999999999E-2</v>
      </c>
      <c r="O585" s="72"/>
      <c r="P585" s="67">
        <f>_xll.SNL.Clients.Office.Excel.Functions.SPG(P$2, "IQ_BVPS", "FQ0", $A585)</f>
        <v>19.007000000000001</v>
      </c>
      <c r="Q585" s="67">
        <f>_xll.SNL.Clients.Office.Excel.Functions.SPG(Q$2, "IQ_BVPS", "FQ0", $A585)</f>
        <v>26.536999999999999</v>
      </c>
      <c r="R585" s="67">
        <f>_xll.SNL.Clients.Office.Excel.Functions.SPG(R$2, "IQ_BVPS", "FQ0", $A585)</f>
        <v>15.023</v>
      </c>
      <c r="S585" s="67">
        <f>_xll.SNL.Clients.Office.Excel.Functions.SPG(S$2, "IQ_BVPS", "FQ0", $A585)</f>
        <v>15.395</v>
      </c>
      <c r="T585" s="67">
        <f>_xll.SNL.Clients.Office.Excel.Functions.SPG(T$2, "IQ_BVPS", "FQ0", $A585)</f>
        <v>12.723000000000001</v>
      </c>
      <c r="U585" s="67">
        <f>_xll.SNL.Clients.Office.Excel.Functions.SPG(U$2, "IQ_BVPS", "FQ0", $A585)</f>
        <v>16.972000000000001</v>
      </c>
      <c r="V585" s="67"/>
      <c r="W585" s="66">
        <f t="shared" si="85"/>
        <v>45287</v>
      </c>
      <c r="X585" s="92">
        <f t="shared" si="86"/>
        <v>1.0548745199137159</v>
      </c>
      <c r="Y585" s="92">
        <f t="shared" si="87"/>
        <v>1.0788710102875232</v>
      </c>
      <c r="Z585" s="92">
        <f t="shared" si="88"/>
        <v>1.0091193503294948</v>
      </c>
      <c r="AA585" s="92">
        <f t="shared" si="89"/>
        <v>0.98538486521597923</v>
      </c>
      <c r="AB585" s="92">
        <f t="shared" si="90"/>
        <v>0.90937671932720265</v>
      </c>
      <c r="AC585" s="92">
        <f t="shared" si="91"/>
        <v>1.2809333019090265</v>
      </c>
      <c r="AD585" s="92"/>
      <c r="AE585" s="95">
        <f t="shared" si="92"/>
        <v>45287</v>
      </c>
      <c r="AF585" s="93">
        <f>(_xll.SNL.Clients.Office.Excel.Functions.SPG(AF$2, "IQ_Common_div_declared", "FQ0", $A585)*4)/B585</f>
        <v>9.5760598503740635E-2</v>
      </c>
      <c r="AG585" s="93">
        <f>(_xll.SNL.Clients.Office.Excel.Functions.SPG(AG$2, "IQ_Common_div_declared", "FQ0", $A585)*4)/C585</f>
        <v>0.1075794621026895</v>
      </c>
      <c r="AH585" s="93">
        <f>(_xll.SNL.Clients.Office.Excel.Functions.SPG(AH$2, "IQ_Common_div_declared", "FQ0", $A585)*4)/D585</f>
        <v>9.7625329815303433E-2</v>
      </c>
      <c r="AI585" s="93">
        <f>(_xll.SNL.Clients.Office.Excel.Functions.SPG(AI$2, "IQ_Common_div_declared", "FQ0", $A585)*4)/E585</f>
        <v>8.7013843111404088E-2</v>
      </c>
      <c r="AJ585" s="93">
        <f>(_xll.SNL.Clients.Office.Excel.Functions.SPG(AJ$2, "IQ_Common_div_declared", "FQ0", $A585)*4)/F585</f>
        <v>0.11754537597234227</v>
      </c>
      <c r="AK585" s="93">
        <f>(_xll.SNL.Clients.Office.Excel.Functions.SPG(AK$2, "IQ_Common_div_declared", "FQ0", $A585)*4)/G585</f>
        <v>9.7516099356025773E-2</v>
      </c>
    </row>
    <row r="586" spans="1:37" x14ac:dyDescent="0.25">
      <c r="A586" s="66">
        <f t="shared" si="93"/>
        <v>45286</v>
      </c>
      <c r="B586" s="71">
        <v>19.940000000000001</v>
      </c>
      <c r="C586" s="71">
        <v>28.4</v>
      </c>
      <c r="D586" s="71">
        <v>15.11</v>
      </c>
      <c r="E586" s="71">
        <v>15.14</v>
      </c>
      <c r="F586" s="71">
        <v>11.55</v>
      </c>
      <c r="G586" s="71">
        <v>21.49</v>
      </c>
      <c r="H586" s="71"/>
      <c r="I586" s="71">
        <v>16.53</v>
      </c>
      <c r="J586" s="72">
        <v>4.2599999999999999E-2</v>
      </c>
      <c r="K586" s="72">
        <v>4.0500000000000001E-2</v>
      </c>
      <c r="L586" s="72">
        <v>3.6312680910606909E-2</v>
      </c>
      <c r="M586" s="72">
        <v>4.2599999999999999E-2</v>
      </c>
      <c r="N586" s="70">
        <f>_xll.SNL.Clients.Office.Excel.Functions.SPG(N$2, "SP_RATE_VALUE", $A586)/100</f>
        <v>4.0500000000000001E-2</v>
      </c>
      <c r="O586" s="72"/>
      <c r="P586" s="67">
        <f>_xll.SNL.Clients.Office.Excel.Functions.SPG(P$2, "IQ_BVPS", "FQ0", $A586)</f>
        <v>19.007000000000001</v>
      </c>
      <c r="Q586" s="67">
        <f>_xll.SNL.Clients.Office.Excel.Functions.SPG(Q$2, "IQ_BVPS", "FQ0", $A586)</f>
        <v>26.536999999999999</v>
      </c>
      <c r="R586" s="67">
        <f>_xll.SNL.Clients.Office.Excel.Functions.SPG(R$2, "IQ_BVPS", "FQ0", $A586)</f>
        <v>15.023</v>
      </c>
      <c r="S586" s="67">
        <f>_xll.SNL.Clients.Office.Excel.Functions.SPG(S$2, "IQ_BVPS", "FQ0", $A586)</f>
        <v>15.395</v>
      </c>
      <c r="T586" s="67">
        <f>_xll.SNL.Clients.Office.Excel.Functions.SPG(T$2, "IQ_BVPS", "FQ0", $A586)</f>
        <v>12.723000000000001</v>
      </c>
      <c r="U586" s="67">
        <f>_xll.SNL.Clients.Office.Excel.Functions.SPG(U$2, "IQ_BVPS", "FQ0", $A586)</f>
        <v>16.972000000000001</v>
      </c>
      <c r="V586" s="67"/>
      <c r="W586" s="66">
        <f t="shared" si="85"/>
        <v>45286</v>
      </c>
      <c r="X586" s="92">
        <f t="shared" si="86"/>
        <v>1.049087178407955</v>
      </c>
      <c r="Y586" s="92">
        <f t="shared" si="87"/>
        <v>1.0702038662998832</v>
      </c>
      <c r="Z586" s="92">
        <f t="shared" si="88"/>
        <v>1.0057911202822338</v>
      </c>
      <c r="AA586" s="92">
        <f t="shared" si="89"/>
        <v>0.98343618057810989</v>
      </c>
      <c r="AB586" s="92">
        <f t="shared" si="90"/>
        <v>0.90780476302758784</v>
      </c>
      <c r="AC586" s="92">
        <f t="shared" si="91"/>
        <v>1.2662031581428232</v>
      </c>
      <c r="AD586" s="92"/>
      <c r="AE586" s="95">
        <f t="shared" si="92"/>
        <v>45286</v>
      </c>
      <c r="AF586" s="93">
        <f>(_xll.SNL.Clients.Office.Excel.Functions.SPG(AF$2, "IQ_Common_div_declared", "FQ0", $A586)*4)/B586</f>
        <v>9.6288866599799391E-2</v>
      </c>
      <c r="AG586" s="93">
        <f>(_xll.SNL.Clients.Office.Excel.Functions.SPG(AG$2, "IQ_Common_div_declared", "FQ0", $A586)*4)/C586</f>
        <v>0.10845070422535212</v>
      </c>
      <c r="AH586" s="93">
        <f>(_xll.SNL.Clients.Office.Excel.Functions.SPG(AH$2, "IQ_Common_div_declared", "FQ0", $A586)*4)/D586</f>
        <v>9.7948378557246862E-2</v>
      </c>
      <c r="AI586" s="93">
        <f>(_xll.SNL.Clients.Office.Excel.Functions.SPG(AI$2, "IQ_Common_div_declared", "FQ0", $A586)*4)/E586</f>
        <v>8.7186261558784672E-2</v>
      </c>
      <c r="AJ586" s="93">
        <f>(_xll.SNL.Clients.Office.Excel.Functions.SPG(AJ$2, "IQ_Common_div_declared", "FQ0", $A586)*4)/F586</f>
        <v>0.11774891774891776</v>
      </c>
      <c r="AK586" s="93">
        <f>(_xll.SNL.Clients.Office.Excel.Functions.SPG(AK$2, "IQ_Common_div_declared", "FQ0", $A586)*4)/G586</f>
        <v>9.8650535132619829E-2</v>
      </c>
    </row>
    <row r="587" spans="1:37" x14ac:dyDescent="0.25">
      <c r="A587" s="66">
        <f t="shared" si="93"/>
        <v>45285</v>
      </c>
      <c r="B587" s="71">
        <v>19.760000000000002</v>
      </c>
      <c r="C587" s="71">
        <v>28.13</v>
      </c>
      <c r="D587" s="71">
        <v>15.07</v>
      </c>
      <c r="E587" s="71">
        <v>15.05</v>
      </c>
      <c r="F587" s="71">
        <v>11.51</v>
      </c>
      <c r="G587" s="71">
        <v>21.31</v>
      </c>
      <c r="H587" s="71"/>
      <c r="I587" s="71">
        <v>16.45</v>
      </c>
      <c r="J587" s="72">
        <v>4.3099999999999999E-2</v>
      </c>
      <c r="K587" s="72">
        <v>4.0399999999999998E-2</v>
      </c>
      <c r="L587" s="72">
        <v>3.502094826026747E-2</v>
      </c>
      <c r="M587" s="72">
        <v>4.3099999999999999E-2</v>
      </c>
      <c r="N587" s="70">
        <f>_xll.SNL.Clients.Office.Excel.Functions.SPG(N$2, "SP_RATE_VALUE", $A587)/100</f>
        <v>4.0399999999999998E-2</v>
      </c>
      <c r="O587" s="72"/>
      <c r="P587" s="67">
        <f>_xll.SNL.Clients.Office.Excel.Functions.SPG(P$2, "IQ_BVPS", "FQ0", $A587)</f>
        <v>19.007000000000001</v>
      </c>
      <c r="Q587" s="67">
        <f>_xll.SNL.Clients.Office.Excel.Functions.SPG(Q$2, "IQ_BVPS", "FQ0", $A587)</f>
        <v>26.536999999999999</v>
      </c>
      <c r="R587" s="67">
        <f>_xll.SNL.Clients.Office.Excel.Functions.SPG(R$2, "IQ_BVPS", "FQ0", $A587)</f>
        <v>15.023</v>
      </c>
      <c r="S587" s="67">
        <f>_xll.SNL.Clients.Office.Excel.Functions.SPG(S$2, "IQ_BVPS", "FQ0", $A587)</f>
        <v>15.395</v>
      </c>
      <c r="T587" s="67">
        <f>_xll.SNL.Clients.Office.Excel.Functions.SPG(T$2, "IQ_BVPS", "FQ0", $A587)</f>
        <v>12.723000000000001</v>
      </c>
      <c r="U587" s="67">
        <f>_xll.SNL.Clients.Office.Excel.Functions.SPG(U$2, "IQ_BVPS", "FQ0", $A587)</f>
        <v>16.972000000000001</v>
      </c>
      <c r="V587" s="67"/>
      <c r="W587" s="66">
        <f t="shared" si="85"/>
        <v>45285</v>
      </c>
      <c r="X587" s="92">
        <f t="shared" si="86"/>
        <v>1.0396169832167097</v>
      </c>
      <c r="Y587" s="92">
        <f t="shared" si="87"/>
        <v>1.0600293929230886</v>
      </c>
      <c r="Z587" s="92">
        <f t="shared" si="88"/>
        <v>1.0031285362444253</v>
      </c>
      <c r="AA587" s="92">
        <f t="shared" si="89"/>
        <v>0.97759012666450151</v>
      </c>
      <c r="AB587" s="92">
        <f t="shared" si="90"/>
        <v>0.90466085042835798</v>
      </c>
      <c r="AC587" s="92">
        <f t="shared" si="91"/>
        <v>1.255597454631157</v>
      </c>
      <c r="AD587" s="92"/>
      <c r="AE587" s="95">
        <f t="shared" si="92"/>
        <v>45285</v>
      </c>
      <c r="AF587" s="93">
        <f>(_xll.SNL.Clients.Office.Excel.Functions.SPG(AF$2, "IQ_Common_div_declared", "FQ0", $A587)*4)/B587</f>
        <v>9.7165991902833995E-2</v>
      </c>
      <c r="AG587" s="93">
        <f>(_xll.SNL.Clients.Office.Excel.Functions.SPG(AG$2, "IQ_Common_div_declared", "FQ0", $A587)*4)/C587</f>
        <v>0.10949164592961252</v>
      </c>
      <c r="AH587" s="93">
        <f>(_xll.SNL.Clients.Office.Excel.Functions.SPG(AH$2, "IQ_Common_div_declared", "FQ0", $A587)*4)/D587</f>
        <v>9.8208360982083603E-2</v>
      </c>
      <c r="AI587" s="93">
        <f>(_xll.SNL.Clients.Office.Excel.Functions.SPG(AI$2, "IQ_Common_div_declared", "FQ0", $A587)*4)/E587</f>
        <v>8.7707641196013292E-2</v>
      </c>
      <c r="AJ587" s="93">
        <f>(_xll.SNL.Clients.Office.Excel.Functions.SPG(AJ$2, "IQ_Common_div_declared", "FQ0", $A587)*4)/F587</f>
        <v>0.11815812337098176</v>
      </c>
      <c r="AK587" s="93">
        <f>(_xll.SNL.Clients.Office.Excel.Functions.SPG(AK$2, "IQ_Common_div_declared", "FQ0", $A587)*4)/G587</f>
        <v>9.9483810417644314E-2</v>
      </c>
    </row>
    <row r="588" spans="1:37" x14ac:dyDescent="0.25">
      <c r="A588" s="66">
        <f t="shared" si="93"/>
        <v>45282</v>
      </c>
      <c r="B588" s="71">
        <v>19.760000000000002</v>
      </c>
      <c r="C588" s="71">
        <v>28.13</v>
      </c>
      <c r="D588" s="71">
        <v>15.07</v>
      </c>
      <c r="E588" s="71">
        <v>15.05</v>
      </c>
      <c r="F588" s="71">
        <v>11.51</v>
      </c>
      <c r="G588" s="71">
        <v>21.31</v>
      </c>
      <c r="H588" s="71"/>
      <c r="I588" s="71">
        <v>16.45</v>
      </c>
      <c r="J588" s="72">
        <v>4.3099999999999999E-2</v>
      </c>
      <c r="K588" s="72">
        <v>4.0399999999999998E-2</v>
      </c>
      <c r="L588" s="72">
        <v>3.502094826026747E-2</v>
      </c>
      <c r="M588" s="72">
        <v>4.3099999999999999E-2</v>
      </c>
      <c r="N588" s="70">
        <f>_xll.SNL.Clients.Office.Excel.Functions.SPG(N$2, "SP_RATE_VALUE", $A588)/100</f>
        <v>4.0399999999999998E-2</v>
      </c>
      <c r="O588" s="72"/>
      <c r="P588" s="67">
        <f>_xll.SNL.Clients.Office.Excel.Functions.SPG(P$2, "IQ_BVPS", "FQ0", $A588)</f>
        <v>19.007000000000001</v>
      </c>
      <c r="Q588" s="67">
        <f>_xll.SNL.Clients.Office.Excel.Functions.SPG(Q$2, "IQ_BVPS", "FQ0", $A588)</f>
        <v>26.536999999999999</v>
      </c>
      <c r="R588" s="67">
        <f>_xll.SNL.Clients.Office.Excel.Functions.SPG(R$2, "IQ_BVPS", "FQ0", $A588)</f>
        <v>15.023</v>
      </c>
      <c r="S588" s="67">
        <f>_xll.SNL.Clients.Office.Excel.Functions.SPG(S$2, "IQ_BVPS", "FQ0", $A588)</f>
        <v>15.395</v>
      </c>
      <c r="T588" s="67">
        <f>_xll.SNL.Clients.Office.Excel.Functions.SPG(T$2, "IQ_BVPS", "FQ0", $A588)</f>
        <v>12.723000000000001</v>
      </c>
      <c r="U588" s="67">
        <f>_xll.SNL.Clients.Office.Excel.Functions.SPG(U$2, "IQ_BVPS", "FQ0", $A588)</f>
        <v>16.972000000000001</v>
      </c>
      <c r="V588" s="67"/>
      <c r="W588" s="66">
        <f t="shared" si="85"/>
        <v>45282</v>
      </c>
      <c r="X588" s="92">
        <f t="shared" si="86"/>
        <v>1.0396169832167097</v>
      </c>
      <c r="Y588" s="92">
        <f t="shared" si="87"/>
        <v>1.0600293929230886</v>
      </c>
      <c r="Z588" s="92">
        <f t="shared" si="88"/>
        <v>1.0031285362444253</v>
      </c>
      <c r="AA588" s="92">
        <f t="shared" si="89"/>
        <v>0.97759012666450151</v>
      </c>
      <c r="AB588" s="92">
        <f t="shared" si="90"/>
        <v>0.90466085042835798</v>
      </c>
      <c r="AC588" s="92">
        <f t="shared" si="91"/>
        <v>1.255597454631157</v>
      </c>
      <c r="AD588" s="92"/>
      <c r="AE588" s="95">
        <f t="shared" si="92"/>
        <v>45282</v>
      </c>
      <c r="AF588" s="93">
        <f>(_xll.SNL.Clients.Office.Excel.Functions.SPG(AF$2, "IQ_Common_div_declared", "FQ0", $A588)*4)/B588</f>
        <v>9.7165991902833995E-2</v>
      </c>
      <c r="AG588" s="93">
        <f>(_xll.SNL.Clients.Office.Excel.Functions.SPG(AG$2, "IQ_Common_div_declared", "FQ0", $A588)*4)/C588</f>
        <v>0.10949164592961252</v>
      </c>
      <c r="AH588" s="93">
        <f>(_xll.SNL.Clients.Office.Excel.Functions.SPG(AH$2, "IQ_Common_div_declared", "FQ0", $A588)*4)/D588</f>
        <v>9.8208360982083603E-2</v>
      </c>
      <c r="AI588" s="93">
        <f>(_xll.SNL.Clients.Office.Excel.Functions.SPG(AI$2, "IQ_Common_div_declared", "FQ0", $A588)*4)/E588</f>
        <v>8.7707641196013292E-2</v>
      </c>
      <c r="AJ588" s="93">
        <f>(_xll.SNL.Clients.Office.Excel.Functions.SPG(AJ$2, "IQ_Common_div_declared", "FQ0", $A588)*4)/F588</f>
        <v>0.11815812337098176</v>
      </c>
      <c r="AK588" s="93">
        <f>(_xll.SNL.Clients.Office.Excel.Functions.SPG(AK$2, "IQ_Common_div_declared", "FQ0", $A588)*4)/G588</f>
        <v>9.9483810417644314E-2</v>
      </c>
    </row>
    <row r="589" spans="1:37" x14ac:dyDescent="0.25">
      <c r="A589" s="66">
        <f t="shared" si="93"/>
        <v>45281</v>
      </c>
      <c r="B589" s="71">
        <v>19.62</v>
      </c>
      <c r="C589" s="71">
        <v>28</v>
      </c>
      <c r="D589" s="71">
        <v>15.03</v>
      </c>
      <c r="E589" s="71">
        <v>15</v>
      </c>
      <c r="F589" s="71">
        <v>11.5</v>
      </c>
      <c r="G589" s="71">
        <v>21.19</v>
      </c>
      <c r="H589" s="71"/>
      <c r="I589" s="71">
        <v>16.38</v>
      </c>
      <c r="J589" s="72">
        <v>4.3299999999999998E-2</v>
      </c>
      <c r="K589" s="72">
        <v>4.0599999999999997E-2</v>
      </c>
      <c r="L589" s="72">
        <v>3.522094424796518E-2</v>
      </c>
      <c r="M589" s="72">
        <v>4.3299999999999998E-2</v>
      </c>
      <c r="N589" s="70">
        <f>_xll.SNL.Clients.Office.Excel.Functions.SPG(N$2, "SP_RATE_VALUE", $A589)/100</f>
        <v>4.0599999999999997E-2</v>
      </c>
      <c r="O589" s="72"/>
      <c r="P589" s="67">
        <f>_xll.SNL.Clients.Office.Excel.Functions.SPG(P$2, "IQ_BVPS", "FQ0", $A589)</f>
        <v>19.007000000000001</v>
      </c>
      <c r="Q589" s="67">
        <f>_xll.SNL.Clients.Office.Excel.Functions.SPG(Q$2, "IQ_BVPS", "FQ0", $A589)</f>
        <v>26.536999999999999</v>
      </c>
      <c r="R589" s="67">
        <f>_xll.SNL.Clients.Office.Excel.Functions.SPG(R$2, "IQ_BVPS", "FQ0", $A589)</f>
        <v>15.023</v>
      </c>
      <c r="S589" s="67">
        <f>_xll.SNL.Clients.Office.Excel.Functions.SPG(S$2, "IQ_BVPS", "FQ0", $A589)</f>
        <v>15.395</v>
      </c>
      <c r="T589" s="67">
        <f>_xll.SNL.Clients.Office.Excel.Functions.SPG(T$2, "IQ_BVPS", "FQ0", $A589)</f>
        <v>12.723000000000001</v>
      </c>
      <c r="U589" s="67">
        <f>_xll.SNL.Clients.Office.Excel.Functions.SPG(U$2, "IQ_BVPS", "FQ0", $A589)</f>
        <v>16.972000000000001</v>
      </c>
      <c r="V589" s="67"/>
      <c r="W589" s="66">
        <f t="shared" si="85"/>
        <v>45281</v>
      </c>
      <c r="X589" s="92">
        <f t="shared" si="86"/>
        <v>1.0322512758457409</v>
      </c>
      <c r="Y589" s="92">
        <f t="shared" si="87"/>
        <v>1.0551305724083355</v>
      </c>
      <c r="Z589" s="92">
        <f t="shared" si="88"/>
        <v>1.0004659522066166</v>
      </c>
      <c r="AA589" s="92">
        <f t="shared" si="89"/>
        <v>0.97434231893471912</v>
      </c>
      <c r="AB589" s="92">
        <f t="shared" si="90"/>
        <v>0.90387487227855057</v>
      </c>
      <c r="AC589" s="92">
        <f t="shared" si="91"/>
        <v>1.2485269856233796</v>
      </c>
      <c r="AD589" s="92"/>
      <c r="AE589" s="95">
        <f t="shared" si="92"/>
        <v>45281</v>
      </c>
      <c r="AF589" s="93">
        <f>(_xll.SNL.Clients.Office.Excel.Functions.SPG(AF$2, "IQ_Common_div_declared", "FQ0", $A589)*4)/B589</f>
        <v>9.7859327217125369E-2</v>
      </c>
      <c r="AG589" s="93">
        <f>(_xll.SNL.Clients.Office.Excel.Functions.SPG(AG$2, "IQ_Common_div_declared", "FQ0", $A589)*4)/C589</f>
        <v>0.11</v>
      </c>
      <c r="AH589" s="93">
        <f>(_xll.SNL.Clients.Office.Excel.Functions.SPG(AH$2, "IQ_Common_div_declared", "FQ0", $A589)*4)/D589</f>
        <v>9.8469727212242189E-2</v>
      </c>
      <c r="AI589" s="93">
        <f>(_xll.SNL.Clients.Office.Excel.Functions.SPG(AI$2, "IQ_Common_div_declared", "FQ0", $A589)*4)/E589</f>
        <v>8.8000000000000009E-2</v>
      </c>
      <c r="AJ589" s="93">
        <f>(_xll.SNL.Clients.Office.Excel.Functions.SPG(AJ$2, "IQ_Common_div_declared", "FQ0", $A589)*4)/F589</f>
        <v>0.11826086956521741</v>
      </c>
      <c r="AK589" s="93">
        <f>(_xll.SNL.Clients.Office.Excel.Functions.SPG(AK$2, "IQ_Common_div_declared", "FQ0", $A589)*4)/G589</f>
        <v>0.10004719207173195</v>
      </c>
    </row>
    <row r="590" spans="1:37" x14ac:dyDescent="0.25">
      <c r="A590" s="66">
        <f t="shared" si="93"/>
        <v>45280</v>
      </c>
      <c r="B590" s="71">
        <v>19.55</v>
      </c>
      <c r="C590" s="71">
        <v>28.01</v>
      </c>
      <c r="D590" s="71">
        <v>14.98</v>
      </c>
      <c r="E590" s="71">
        <v>15.06</v>
      </c>
      <c r="F590" s="71">
        <v>11.56</v>
      </c>
      <c r="G590" s="71">
        <v>21.08</v>
      </c>
      <c r="H590" s="71"/>
      <c r="I590" s="71">
        <v>16.34</v>
      </c>
      <c r="J590" s="72">
        <v>4.3400000000000001E-2</v>
      </c>
      <c r="K590" s="72">
        <v>4.0599999999999997E-2</v>
      </c>
      <c r="L590" s="72">
        <v>3.502252152682428E-2</v>
      </c>
      <c r="M590" s="72">
        <v>4.3400000000000001E-2</v>
      </c>
      <c r="N590" s="70">
        <f>_xll.SNL.Clients.Office.Excel.Functions.SPG(N$2, "SP_RATE_VALUE", $A590)/100</f>
        <v>4.0599999999999997E-2</v>
      </c>
      <c r="O590" s="72"/>
      <c r="P590" s="67">
        <f>_xll.SNL.Clients.Office.Excel.Functions.SPG(P$2, "IQ_BVPS", "FQ0", $A590)</f>
        <v>19.007000000000001</v>
      </c>
      <c r="Q590" s="67">
        <f>_xll.SNL.Clients.Office.Excel.Functions.SPG(Q$2, "IQ_BVPS", "FQ0", $A590)</f>
        <v>26.536999999999999</v>
      </c>
      <c r="R590" s="67">
        <f>_xll.SNL.Clients.Office.Excel.Functions.SPG(R$2, "IQ_BVPS", "FQ0", $A590)</f>
        <v>15.023</v>
      </c>
      <c r="S590" s="67">
        <f>_xll.SNL.Clients.Office.Excel.Functions.SPG(S$2, "IQ_BVPS", "FQ0", $A590)</f>
        <v>15.395</v>
      </c>
      <c r="T590" s="67">
        <f>_xll.SNL.Clients.Office.Excel.Functions.SPG(T$2, "IQ_BVPS", "FQ0", $A590)</f>
        <v>12.723000000000001</v>
      </c>
      <c r="U590" s="67">
        <f>_xll.SNL.Clients.Office.Excel.Functions.SPG(U$2, "IQ_BVPS", "FQ0", $A590)</f>
        <v>16.972000000000001</v>
      </c>
      <c r="V590" s="67"/>
      <c r="W590" s="66">
        <f t="shared" si="85"/>
        <v>45280</v>
      </c>
      <c r="X590" s="92">
        <f t="shared" si="86"/>
        <v>1.0285684221602567</v>
      </c>
      <c r="Y590" s="92">
        <f t="shared" si="87"/>
        <v>1.0555074047556243</v>
      </c>
      <c r="Z590" s="92">
        <f t="shared" si="88"/>
        <v>0.9971377221593557</v>
      </c>
      <c r="AA590" s="92">
        <f t="shared" si="89"/>
        <v>0.97823968821045804</v>
      </c>
      <c r="AB590" s="92">
        <f t="shared" si="90"/>
        <v>0.90859074117739524</v>
      </c>
      <c r="AC590" s="92">
        <f t="shared" si="91"/>
        <v>1.24204572236625</v>
      </c>
      <c r="AD590" s="92"/>
      <c r="AE590" s="95">
        <f t="shared" si="92"/>
        <v>45280</v>
      </c>
      <c r="AF590" s="93">
        <f>(_xll.SNL.Clients.Office.Excel.Functions.SPG(AF$2, "IQ_Common_div_declared", "FQ0", $A590)*4)/B590</f>
        <v>9.8209718670076718E-2</v>
      </c>
      <c r="AG590" s="93">
        <f>(_xll.SNL.Clients.Office.Excel.Functions.SPG(AG$2, "IQ_Common_div_declared", "FQ0", $A590)*4)/C590</f>
        <v>0.10996072831131738</v>
      </c>
      <c r="AH590" s="93">
        <f>(_xll.SNL.Clients.Office.Excel.Functions.SPG(AH$2, "IQ_Common_div_declared", "FQ0", $A590)*4)/D590</f>
        <v>9.8798397863818416E-2</v>
      </c>
      <c r="AI590" s="93">
        <f>(_xll.SNL.Clients.Office.Excel.Functions.SPG(AI$2, "IQ_Common_div_declared", "FQ0", $A590)*4)/E590</f>
        <v>8.7649402390438252E-2</v>
      </c>
      <c r="AJ590" s="93">
        <f>(_xll.SNL.Clients.Office.Excel.Functions.SPG(AJ$2, "IQ_Common_div_declared", "FQ0", $A590)*4)/F590</f>
        <v>0.11764705882352941</v>
      </c>
      <c r="AK590" s="93">
        <f>(_xll.SNL.Clients.Office.Excel.Functions.SPG(AK$2, "IQ_Common_div_declared", "FQ0", $A590)*4)/G590</f>
        <v>0.10056925996204935</v>
      </c>
    </row>
    <row r="591" spans="1:37" x14ac:dyDescent="0.25">
      <c r="A591" s="66">
        <f t="shared" si="93"/>
        <v>45279</v>
      </c>
      <c r="B591" s="71">
        <v>19.72</v>
      </c>
      <c r="C591" s="71">
        <v>28.26</v>
      </c>
      <c r="D591" s="71">
        <v>15.11</v>
      </c>
      <c r="E591" s="71">
        <v>15.1</v>
      </c>
      <c r="F591" s="71">
        <v>11.68</v>
      </c>
      <c r="G591" s="71">
        <v>21.26</v>
      </c>
      <c r="H591" s="71"/>
      <c r="I591" s="71">
        <v>16.46</v>
      </c>
      <c r="J591" s="72">
        <v>4.41E-2</v>
      </c>
      <c r="K591" s="72">
        <v>4.1500000000000002E-2</v>
      </c>
      <c r="L591" s="72">
        <v>3.6319407304246543E-2</v>
      </c>
      <c r="M591" s="72">
        <v>4.41E-2</v>
      </c>
      <c r="N591" s="70">
        <f>_xll.SNL.Clients.Office.Excel.Functions.SPG(N$2, "SP_RATE_VALUE", $A591)/100</f>
        <v>4.1500000000000002E-2</v>
      </c>
      <c r="O591" s="72"/>
      <c r="P591" s="67">
        <f>_xll.SNL.Clients.Office.Excel.Functions.SPG(P$2, "IQ_BVPS", "FQ0", $A591)</f>
        <v>19.007000000000001</v>
      </c>
      <c r="Q591" s="67">
        <f>_xll.SNL.Clients.Office.Excel.Functions.SPG(Q$2, "IQ_BVPS", "FQ0", $A591)</f>
        <v>26.536999999999999</v>
      </c>
      <c r="R591" s="67">
        <f>_xll.SNL.Clients.Office.Excel.Functions.SPG(R$2, "IQ_BVPS", "FQ0", $A591)</f>
        <v>15.023</v>
      </c>
      <c r="S591" s="67">
        <f>_xll.SNL.Clients.Office.Excel.Functions.SPG(S$2, "IQ_BVPS", "FQ0", $A591)</f>
        <v>15.395</v>
      </c>
      <c r="T591" s="67">
        <f>_xll.SNL.Clients.Office.Excel.Functions.SPG(T$2, "IQ_BVPS", "FQ0", $A591)</f>
        <v>12.723000000000001</v>
      </c>
      <c r="U591" s="67">
        <f>_xll.SNL.Clients.Office.Excel.Functions.SPG(U$2, "IQ_BVPS", "FQ0", $A591)</f>
        <v>16.972000000000001</v>
      </c>
      <c r="V591" s="67"/>
      <c r="W591" s="66">
        <f t="shared" si="85"/>
        <v>45279</v>
      </c>
      <c r="X591" s="92">
        <f t="shared" si="86"/>
        <v>1.0375124953964328</v>
      </c>
      <c r="Y591" s="92">
        <f t="shared" si="87"/>
        <v>1.0649282134378415</v>
      </c>
      <c r="Z591" s="92">
        <f t="shared" si="88"/>
        <v>1.0057911202822338</v>
      </c>
      <c r="AA591" s="92">
        <f t="shared" si="89"/>
        <v>0.98083793439428391</v>
      </c>
      <c r="AB591" s="92">
        <f t="shared" si="90"/>
        <v>0.91802247897508438</v>
      </c>
      <c r="AC591" s="92">
        <f t="shared" si="91"/>
        <v>1.2526514258779167</v>
      </c>
      <c r="AD591" s="92"/>
      <c r="AE591" s="95">
        <f t="shared" si="92"/>
        <v>45279</v>
      </c>
      <c r="AF591" s="93">
        <f>(_xll.SNL.Clients.Office.Excel.Functions.SPG(AF$2, "IQ_Common_div_declared", "FQ0", $A591)*4)/B591</f>
        <v>9.7363083164300201E-2</v>
      </c>
      <c r="AG591" s="93">
        <f>(_xll.SNL.Clients.Office.Excel.Functions.SPG(AG$2, "IQ_Common_div_declared", "FQ0", $A591)*4)/C591</f>
        <v>0.10898796886058032</v>
      </c>
      <c r="AH591" s="93">
        <f>(_xll.SNL.Clients.Office.Excel.Functions.SPG(AH$2, "IQ_Common_div_declared", "FQ0", $A591)*4)/D591</f>
        <v>9.7948378557246862E-2</v>
      </c>
      <c r="AI591" s="93">
        <f>(_xll.SNL.Clients.Office.Excel.Functions.SPG(AI$2, "IQ_Common_div_declared", "FQ0", $A591)*4)/E591</f>
        <v>8.7417218543046363E-2</v>
      </c>
      <c r="AJ591" s="93">
        <f>(_xll.SNL.Clients.Office.Excel.Functions.SPG(AJ$2, "IQ_Common_div_declared", "FQ0", $A591)*4)/F591</f>
        <v>0.11643835616438357</v>
      </c>
      <c r="AK591" s="93">
        <f>(_xll.SNL.Clients.Office.Excel.Functions.SPG(AK$2, "IQ_Common_div_declared", "FQ0", $A591)*4)/G591</f>
        <v>9.9717779868297274E-2</v>
      </c>
    </row>
    <row r="592" spans="1:37" x14ac:dyDescent="0.25">
      <c r="A592" s="66">
        <f t="shared" si="93"/>
        <v>45278</v>
      </c>
      <c r="B592" s="71">
        <v>19.75</v>
      </c>
      <c r="C592" s="71">
        <v>27.9</v>
      </c>
      <c r="D592" s="71">
        <v>15</v>
      </c>
      <c r="E592" s="71">
        <v>15.02</v>
      </c>
      <c r="F592" s="71">
        <v>11.57</v>
      </c>
      <c r="G592" s="71">
        <v>21.12</v>
      </c>
      <c r="H592" s="71"/>
      <c r="I592" s="71">
        <v>16.37</v>
      </c>
      <c r="J592" s="72">
        <v>4.4299999999999999E-2</v>
      </c>
      <c r="K592" s="72">
        <v>4.1500000000000002E-2</v>
      </c>
      <c r="L592" s="72">
        <v>3.5922502134655643E-2</v>
      </c>
      <c r="M592" s="72">
        <v>4.4299999999999999E-2</v>
      </c>
      <c r="N592" s="70">
        <f>_xll.SNL.Clients.Office.Excel.Functions.SPG(N$2, "SP_RATE_VALUE", $A592)/100</f>
        <v>4.1500000000000002E-2</v>
      </c>
      <c r="O592" s="72"/>
      <c r="P592" s="67">
        <f>_xll.SNL.Clients.Office.Excel.Functions.SPG(P$2, "IQ_BVPS", "FQ0", $A592)</f>
        <v>19.007000000000001</v>
      </c>
      <c r="Q592" s="67">
        <f>_xll.SNL.Clients.Office.Excel.Functions.SPG(Q$2, "IQ_BVPS", "FQ0", $A592)</f>
        <v>26.536999999999999</v>
      </c>
      <c r="R592" s="67">
        <f>_xll.SNL.Clients.Office.Excel.Functions.SPG(R$2, "IQ_BVPS", "FQ0", $A592)</f>
        <v>15.023</v>
      </c>
      <c r="S592" s="67">
        <f>_xll.SNL.Clients.Office.Excel.Functions.SPG(S$2, "IQ_BVPS", "FQ0", $A592)</f>
        <v>15.395</v>
      </c>
      <c r="T592" s="67">
        <f>_xll.SNL.Clients.Office.Excel.Functions.SPG(T$2, "IQ_BVPS", "FQ0", $A592)</f>
        <v>12.723000000000001</v>
      </c>
      <c r="U592" s="67">
        <f>_xll.SNL.Clients.Office.Excel.Functions.SPG(U$2, "IQ_BVPS", "FQ0", $A592)</f>
        <v>16.972000000000001</v>
      </c>
      <c r="V592" s="67"/>
      <c r="W592" s="66">
        <f t="shared" si="85"/>
        <v>45278</v>
      </c>
      <c r="X592" s="92">
        <f t="shared" si="86"/>
        <v>1.0390908612616403</v>
      </c>
      <c r="Y592" s="92">
        <f t="shared" si="87"/>
        <v>1.0513622489354486</v>
      </c>
      <c r="Z592" s="92">
        <f t="shared" si="88"/>
        <v>0.99846901417826006</v>
      </c>
      <c r="AA592" s="92">
        <f t="shared" si="89"/>
        <v>0.97564144202663206</v>
      </c>
      <c r="AB592" s="92">
        <f t="shared" si="90"/>
        <v>0.90937671932720265</v>
      </c>
      <c r="AC592" s="92">
        <f t="shared" si="91"/>
        <v>1.2444025453688428</v>
      </c>
      <c r="AD592" s="92"/>
      <c r="AE592" s="95">
        <f t="shared" si="92"/>
        <v>45278</v>
      </c>
      <c r="AF592" s="93">
        <f>(_xll.SNL.Clients.Office.Excel.Functions.SPG(AF$2, "IQ_Common_div_declared", "FQ0", $A592)*4)/B592</f>
        <v>9.7215189873417721E-2</v>
      </c>
      <c r="AG592" s="93">
        <f>(_xll.SNL.Clients.Office.Excel.Functions.SPG(AG$2, "IQ_Common_div_declared", "FQ0", $A592)*4)/C592</f>
        <v>0.11039426523297492</v>
      </c>
      <c r="AH592" s="93">
        <f>(_xll.SNL.Clients.Office.Excel.Functions.SPG(AH$2, "IQ_Common_div_declared", "FQ0", $A592)*4)/D592</f>
        <v>9.8666666666666666E-2</v>
      </c>
      <c r="AI592" s="93">
        <f>(_xll.SNL.Clients.Office.Excel.Functions.SPG(AI$2, "IQ_Common_div_declared", "FQ0", $A592)*4)/E592</f>
        <v>8.7882822902796282E-2</v>
      </c>
      <c r="AJ592" s="93">
        <f>(_xll.SNL.Clients.Office.Excel.Functions.SPG(AJ$2, "IQ_Common_div_declared", "FQ0", $A592)*4)/F592</f>
        <v>0.11754537597234227</v>
      </c>
      <c r="AK592" s="93">
        <f>(_xll.SNL.Clients.Office.Excel.Functions.SPG(AK$2, "IQ_Common_div_declared", "FQ0", $A592)*4)/G592</f>
        <v>0.10037878787878787</v>
      </c>
    </row>
    <row r="593" spans="1:37" x14ac:dyDescent="0.25">
      <c r="A593" s="66">
        <f t="shared" si="93"/>
        <v>45275</v>
      </c>
      <c r="B593" s="71">
        <v>19.579999999999998</v>
      </c>
      <c r="C593" s="71">
        <v>27.82</v>
      </c>
      <c r="D593" s="71">
        <v>15.04</v>
      </c>
      <c r="E593" s="71">
        <v>15.01</v>
      </c>
      <c r="F593" s="71">
        <v>11.71</v>
      </c>
      <c r="G593" s="71">
        <v>21.17</v>
      </c>
      <c r="H593" s="71"/>
      <c r="I593" s="71">
        <v>16.3</v>
      </c>
      <c r="J593" s="72">
        <v>4.4400000000000002E-2</v>
      </c>
      <c r="K593" s="72">
        <v>4.1299999999999996E-2</v>
      </c>
      <c r="L593" s="72">
        <v>3.5127577054278047E-2</v>
      </c>
      <c r="M593" s="72">
        <v>4.4400000000000002E-2</v>
      </c>
      <c r="N593" s="70">
        <f>_xll.SNL.Clients.Office.Excel.Functions.SPG(N$2, "SP_RATE_VALUE", $A593)/100</f>
        <v>4.1299999999999996E-2</v>
      </c>
      <c r="O593" s="72"/>
      <c r="P593" s="67">
        <f>_xll.SNL.Clients.Office.Excel.Functions.SPG(P$2, "IQ_BVPS", "FQ0", $A593)</f>
        <v>19.007000000000001</v>
      </c>
      <c r="Q593" s="67">
        <f>_xll.SNL.Clients.Office.Excel.Functions.SPG(Q$2, "IQ_BVPS", "FQ0", $A593)</f>
        <v>26.536999999999999</v>
      </c>
      <c r="R593" s="67">
        <f>_xll.SNL.Clients.Office.Excel.Functions.SPG(R$2, "IQ_BVPS", "FQ0", $A593)</f>
        <v>15.023</v>
      </c>
      <c r="S593" s="67">
        <f>_xll.SNL.Clients.Office.Excel.Functions.SPG(S$2, "IQ_BVPS", "FQ0", $A593)</f>
        <v>15.395</v>
      </c>
      <c r="T593" s="67">
        <f>_xll.SNL.Clients.Office.Excel.Functions.SPG(T$2, "IQ_BVPS", "FQ0", $A593)</f>
        <v>12.723000000000001</v>
      </c>
      <c r="U593" s="67">
        <f>_xll.SNL.Clients.Office.Excel.Functions.SPG(U$2, "IQ_BVPS", "FQ0", $A593)</f>
        <v>16.972000000000001</v>
      </c>
      <c r="V593" s="67"/>
      <c r="W593" s="66">
        <f t="shared" si="85"/>
        <v>45275</v>
      </c>
      <c r="X593" s="92">
        <f t="shared" si="86"/>
        <v>1.0301467880254642</v>
      </c>
      <c r="Y593" s="92">
        <f t="shared" si="87"/>
        <v>1.0483475901571391</v>
      </c>
      <c r="Z593" s="92">
        <f t="shared" si="88"/>
        <v>1.0011315982160687</v>
      </c>
      <c r="AA593" s="92">
        <f t="shared" si="89"/>
        <v>0.97499188048067553</v>
      </c>
      <c r="AB593" s="92">
        <f t="shared" si="90"/>
        <v>0.92038041342450683</v>
      </c>
      <c r="AC593" s="92">
        <f t="shared" si="91"/>
        <v>1.2473485741220833</v>
      </c>
      <c r="AD593" s="92"/>
      <c r="AE593" s="95">
        <f t="shared" si="92"/>
        <v>45275</v>
      </c>
      <c r="AF593" s="93">
        <f>(_xll.SNL.Clients.Office.Excel.Functions.SPG(AF$2, "IQ_Common_div_declared", "FQ0", $A593)*4)/B593</f>
        <v>9.8059244126659867E-2</v>
      </c>
      <c r="AG593" s="93">
        <f>(_xll.SNL.Clients.Office.Excel.Functions.SPG(AG$2, "IQ_Common_div_declared", "FQ0", $A593)*4)/C593</f>
        <v>0.11071171818835371</v>
      </c>
      <c r="AH593" s="93">
        <f>(_xll.SNL.Clients.Office.Excel.Functions.SPG(AH$2, "IQ_Common_div_declared", "FQ0", $A593)*4)/D593</f>
        <v>9.8404255319148939E-2</v>
      </c>
      <c r="AI593" s="93">
        <f>(_xll.SNL.Clients.Office.Excel.Functions.SPG(AI$2, "IQ_Common_div_declared", "FQ0", $A593)*4)/E593</f>
        <v>8.7941372418387745E-2</v>
      </c>
      <c r="AJ593" s="93">
        <f>(_xll.SNL.Clients.Office.Excel.Functions.SPG(AJ$2, "IQ_Common_div_declared", "FQ0", $A593)*4)/F593</f>
        <v>0.11614005123825789</v>
      </c>
      <c r="AK593" s="93">
        <f>(_xll.SNL.Clients.Office.Excel.Functions.SPG(AK$2, "IQ_Common_div_declared", "FQ0", $A593)*4)/G593</f>
        <v>0.10014170996693433</v>
      </c>
    </row>
    <row r="594" spans="1:37" x14ac:dyDescent="0.25">
      <c r="A594" s="66">
        <f t="shared" si="93"/>
        <v>45274</v>
      </c>
      <c r="B594" s="71">
        <v>19.739999999999998</v>
      </c>
      <c r="C594" s="71">
        <v>27.9</v>
      </c>
      <c r="D594" s="71">
        <v>15</v>
      </c>
      <c r="E594" s="71">
        <v>15.05</v>
      </c>
      <c r="F594" s="71">
        <v>11.88</v>
      </c>
      <c r="G594" s="71">
        <v>21.32</v>
      </c>
      <c r="H594" s="71"/>
      <c r="I594" s="71">
        <v>16.350000000000001</v>
      </c>
      <c r="J594" s="72">
        <v>4.3700000000000003E-2</v>
      </c>
      <c r="K594" s="72">
        <v>4.0899999999999999E-2</v>
      </c>
      <c r="L594" s="72">
        <v>3.5322515059055259E-2</v>
      </c>
      <c r="M594" s="72">
        <v>4.3700000000000003E-2</v>
      </c>
      <c r="N594" s="70">
        <f>_xll.SNL.Clients.Office.Excel.Functions.SPG(N$2, "SP_RATE_VALUE", $A594)/100</f>
        <v>4.0899999999999999E-2</v>
      </c>
      <c r="O594" s="72"/>
      <c r="P594" s="67">
        <f>_xll.SNL.Clients.Office.Excel.Functions.SPG(P$2, "IQ_BVPS", "FQ0", $A594)</f>
        <v>19.007000000000001</v>
      </c>
      <c r="Q594" s="67">
        <f>_xll.SNL.Clients.Office.Excel.Functions.SPG(Q$2, "IQ_BVPS", "FQ0", $A594)</f>
        <v>26.536999999999999</v>
      </c>
      <c r="R594" s="67">
        <f>_xll.SNL.Clients.Office.Excel.Functions.SPG(R$2, "IQ_BVPS", "FQ0", $A594)</f>
        <v>15.023</v>
      </c>
      <c r="S594" s="67">
        <f>_xll.SNL.Clients.Office.Excel.Functions.SPG(S$2, "IQ_BVPS", "FQ0", $A594)</f>
        <v>15.395</v>
      </c>
      <c r="T594" s="67">
        <f>_xll.SNL.Clients.Office.Excel.Functions.SPG(T$2, "IQ_BVPS", "FQ0", $A594)</f>
        <v>12.723000000000001</v>
      </c>
      <c r="U594" s="67">
        <f>_xll.SNL.Clients.Office.Excel.Functions.SPG(U$2, "IQ_BVPS", "FQ0", $A594)</f>
        <v>16.972000000000001</v>
      </c>
      <c r="V594" s="67"/>
      <c r="W594" s="66">
        <f t="shared" si="85"/>
        <v>45274</v>
      </c>
      <c r="X594" s="92">
        <f t="shared" si="86"/>
        <v>1.0385647393065711</v>
      </c>
      <c r="Y594" s="92">
        <f t="shared" si="87"/>
        <v>1.0513622489354486</v>
      </c>
      <c r="Z594" s="92">
        <f t="shared" si="88"/>
        <v>0.99846901417826006</v>
      </c>
      <c r="AA594" s="92">
        <f t="shared" si="89"/>
        <v>0.97759012666450151</v>
      </c>
      <c r="AB594" s="92">
        <f t="shared" si="90"/>
        <v>0.93374204197123323</v>
      </c>
      <c r="AC594" s="92">
        <f t="shared" si="91"/>
        <v>1.2561866603818053</v>
      </c>
      <c r="AD594" s="92"/>
      <c r="AE594" s="95">
        <f t="shared" si="92"/>
        <v>45274</v>
      </c>
      <c r="AF594" s="93">
        <f>(_xll.SNL.Clients.Office.Excel.Functions.SPG(AF$2, "IQ_Common_div_declared", "FQ0", $A594)*4)/B594</f>
        <v>9.7264437689969604E-2</v>
      </c>
      <c r="AG594" s="93">
        <f>(_xll.SNL.Clients.Office.Excel.Functions.SPG(AG$2, "IQ_Common_div_declared", "FQ0", $A594)*4)/C594</f>
        <v>0.11039426523297492</v>
      </c>
      <c r="AH594" s="93">
        <f>(_xll.SNL.Clients.Office.Excel.Functions.SPG(AH$2, "IQ_Common_div_declared", "FQ0", $A594)*4)/D594</f>
        <v>9.8666666666666666E-2</v>
      </c>
      <c r="AI594" s="93">
        <f>(_xll.SNL.Clients.Office.Excel.Functions.SPG(AI$2, "IQ_Common_div_declared", "FQ0", $A594)*4)/E594</f>
        <v>8.7707641196013292E-2</v>
      </c>
      <c r="AJ594" s="93">
        <f>(_xll.SNL.Clients.Office.Excel.Functions.SPG(AJ$2, "IQ_Common_div_declared", "FQ0", $A594)*4)/F594</f>
        <v>0.11447811447811448</v>
      </c>
      <c r="AK594" s="93">
        <f>(_xll.SNL.Clients.Office.Excel.Functions.SPG(AK$2, "IQ_Common_div_declared", "FQ0", $A594)*4)/G594</f>
        <v>9.9437148217636023E-2</v>
      </c>
    </row>
    <row r="595" spans="1:37" x14ac:dyDescent="0.25">
      <c r="A595" s="66">
        <f t="shared" si="93"/>
        <v>45273</v>
      </c>
      <c r="B595" s="71">
        <v>20.21</v>
      </c>
      <c r="C595" s="71">
        <v>28.04</v>
      </c>
      <c r="D595" s="71">
        <v>14.93</v>
      </c>
      <c r="E595" s="71">
        <v>15.06</v>
      </c>
      <c r="F595" s="71">
        <v>12.41</v>
      </c>
      <c r="G595" s="71">
        <v>21.49</v>
      </c>
      <c r="H595" s="71"/>
      <c r="I595" s="71">
        <v>16.260000000000002</v>
      </c>
      <c r="J595" s="72">
        <v>4.4600000000000001E-2</v>
      </c>
      <c r="K595" s="72">
        <v>4.1799999999999997E-2</v>
      </c>
      <c r="L595" s="72">
        <v>3.6222495678018163E-2</v>
      </c>
      <c r="M595" s="72">
        <v>4.4600000000000001E-2</v>
      </c>
      <c r="N595" s="70">
        <f>_xll.SNL.Clients.Office.Excel.Functions.SPG(N$2, "SP_RATE_VALUE", $A595)/100</f>
        <v>4.1799999999999997E-2</v>
      </c>
      <c r="O595" s="72"/>
      <c r="P595" s="67">
        <f>_xll.SNL.Clients.Office.Excel.Functions.SPG(P$2, "IQ_BVPS", "FQ0", $A595)</f>
        <v>19.007000000000001</v>
      </c>
      <c r="Q595" s="67">
        <f>_xll.SNL.Clients.Office.Excel.Functions.SPG(Q$2, "IQ_BVPS", "FQ0", $A595)</f>
        <v>26.536999999999999</v>
      </c>
      <c r="R595" s="67">
        <f>_xll.SNL.Clients.Office.Excel.Functions.SPG(R$2, "IQ_BVPS", "FQ0", $A595)</f>
        <v>15.023</v>
      </c>
      <c r="S595" s="67">
        <f>_xll.SNL.Clients.Office.Excel.Functions.SPG(S$2, "IQ_BVPS", "FQ0", $A595)</f>
        <v>15.395</v>
      </c>
      <c r="T595" s="67">
        <f>_xll.SNL.Clients.Office.Excel.Functions.SPG(T$2, "IQ_BVPS", "FQ0", $A595)</f>
        <v>12.723000000000001</v>
      </c>
      <c r="U595" s="67">
        <f>_xll.SNL.Clients.Office.Excel.Functions.SPG(U$2, "IQ_BVPS", "FQ0", $A595)</f>
        <v>16.972000000000001</v>
      </c>
      <c r="V595" s="67"/>
      <c r="W595" s="66">
        <f t="shared" si="85"/>
        <v>45273</v>
      </c>
      <c r="X595" s="92">
        <f t="shared" si="86"/>
        <v>1.0632924711948228</v>
      </c>
      <c r="Y595" s="92">
        <f t="shared" si="87"/>
        <v>1.0566379017974903</v>
      </c>
      <c r="Z595" s="92">
        <f t="shared" si="88"/>
        <v>0.99380949211209479</v>
      </c>
      <c r="AA595" s="92">
        <f t="shared" si="89"/>
        <v>0.97823968821045804</v>
      </c>
      <c r="AB595" s="92">
        <f t="shared" si="90"/>
        <v>0.97539888391102725</v>
      </c>
      <c r="AC595" s="92">
        <f t="shared" si="91"/>
        <v>1.2662031581428232</v>
      </c>
      <c r="AD595" s="92"/>
      <c r="AE595" s="95">
        <f t="shared" si="92"/>
        <v>45273</v>
      </c>
      <c r="AF595" s="93">
        <f>(_xll.SNL.Clients.Office.Excel.Functions.SPG(AF$2, "IQ_Common_div_declared", "FQ0", $A595)*4)/B595</f>
        <v>9.5002474022761005E-2</v>
      </c>
      <c r="AG595" s="93">
        <f>(_xll.SNL.Clients.Office.Excel.Functions.SPG(AG$2, "IQ_Common_div_declared", "FQ0", $A595)*4)/C595</f>
        <v>0.10984308131241084</v>
      </c>
      <c r="AH595" s="93">
        <f>(_xll.SNL.Clients.Office.Excel.Functions.SPG(AH$2, "IQ_Common_div_declared", "FQ0", $A595)*4)/D595</f>
        <v>9.9129269926322844E-2</v>
      </c>
      <c r="AI595" s="93">
        <f>(_xll.SNL.Clients.Office.Excel.Functions.SPG(AI$2, "IQ_Common_div_declared", "FQ0", $A595)*4)/E595</f>
        <v>8.7649402390438252E-2</v>
      </c>
      <c r="AJ595" s="93">
        <f>(_xll.SNL.Clients.Office.Excel.Functions.SPG(AJ$2, "IQ_Common_div_declared", "FQ0", $A595)*4)/F595</f>
        <v>0.10958904109589042</v>
      </c>
      <c r="AK595" s="93">
        <f>(_xll.SNL.Clients.Office.Excel.Functions.SPG(AK$2, "IQ_Common_div_declared", "FQ0", $A595)*4)/G595</f>
        <v>9.8650535132619829E-2</v>
      </c>
    </row>
    <row r="596" spans="1:37" x14ac:dyDescent="0.25">
      <c r="A596" s="66">
        <f t="shared" si="93"/>
        <v>45272</v>
      </c>
      <c r="B596" s="71">
        <v>20.12</v>
      </c>
      <c r="C596" s="71">
        <v>28.03</v>
      </c>
      <c r="D596" s="71">
        <v>14.84</v>
      </c>
      <c r="E596" s="71">
        <v>15.02</v>
      </c>
      <c r="F596" s="71">
        <v>12.3</v>
      </c>
      <c r="G596" s="71">
        <v>21.29</v>
      </c>
      <c r="H596" s="71"/>
      <c r="I596" s="71">
        <v>16.170000000000002</v>
      </c>
      <c r="J596" s="72">
        <v>4.7300000000000002E-2</v>
      </c>
      <c r="K596" s="72">
        <v>4.4199999999999996E-2</v>
      </c>
      <c r="L596" s="72">
        <v>3.8027500768140543E-2</v>
      </c>
      <c r="M596" s="72">
        <v>4.7300000000000002E-2</v>
      </c>
      <c r="N596" s="70">
        <f>_xll.SNL.Clients.Office.Excel.Functions.SPG(N$2, "SP_RATE_VALUE", $A596)/100</f>
        <v>4.4199999999999996E-2</v>
      </c>
      <c r="O596" s="72"/>
      <c r="P596" s="67">
        <f>_xll.SNL.Clients.Office.Excel.Functions.SPG(P$2, "IQ_BVPS", "FQ0", $A596)</f>
        <v>19.007000000000001</v>
      </c>
      <c r="Q596" s="67">
        <f>_xll.SNL.Clients.Office.Excel.Functions.SPG(Q$2, "IQ_BVPS", "FQ0", $A596)</f>
        <v>26.536999999999999</v>
      </c>
      <c r="R596" s="67">
        <f>_xll.SNL.Clients.Office.Excel.Functions.SPG(R$2, "IQ_BVPS", "FQ0", $A596)</f>
        <v>15.023</v>
      </c>
      <c r="S596" s="67">
        <f>_xll.SNL.Clients.Office.Excel.Functions.SPG(S$2, "IQ_BVPS", "FQ0", $A596)</f>
        <v>15.395</v>
      </c>
      <c r="T596" s="67">
        <f>_xll.SNL.Clients.Office.Excel.Functions.SPG(T$2, "IQ_BVPS", "FQ0", $A596)</f>
        <v>12.723000000000001</v>
      </c>
      <c r="U596" s="67">
        <f>_xll.SNL.Clients.Office.Excel.Functions.SPG(U$2, "IQ_BVPS", "FQ0", $A596)</f>
        <v>16.972000000000001</v>
      </c>
      <c r="V596" s="67"/>
      <c r="W596" s="66">
        <f t="shared" si="85"/>
        <v>45272</v>
      </c>
      <c r="X596" s="92">
        <f t="shared" si="86"/>
        <v>1.0585573735992002</v>
      </c>
      <c r="Y596" s="92">
        <f t="shared" si="87"/>
        <v>1.0562610694502017</v>
      </c>
      <c r="Z596" s="92">
        <f t="shared" si="88"/>
        <v>0.98781867802702528</v>
      </c>
      <c r="AA596" s="92">
        <f t="shared" si="89"/>
        <v>0.97564144202663206</v>
      </c>
      <c r="AB596" s="92">
        <f t="shared" si="90"/>
        <v>0.96675312426314552</v>
      </c>
      <c r="AC596" s="92">
        <f t="shared" si="91"/>
        <v>1.2544190431298607</v>
      </c>
      <c r="AD596" s="92"/>
      <c r="AE596" s="95">
        <f t="shared" si="92"/>
        <v>45272</v>
      </c>
      <c r="AF596" s="93">
        <f>(_xll.SNL.Clients.Office.Excel.Functions.SPG(AF$2, "IQ_Common_div_declared", "FQ0", $A596)*4)/B596</f>
        <v>9.5427435387673953E-2</v>
      </c>
      <c r="AG596" s="93">
        <f>(_xll.SNL.Clients.Office.Excel.Functions.SPG(AG$2, "IQ_Common_div_declared", "FQ0", $A596)*4)/C596</f>
        <v>0.10988226899750267</v>
      </c>
      <c r="AH596" s="93">
        <f>(_xll.SNL.Clients.Office.Excel.Functions.SPG(AH$2, "IQ_Common_div_declared", "FQ0", $A596)*4)/D596</f>
        <v>9.9730458221024262E-2</v>
      </c>
      <c r="AI596" s="93">
        <f>(_xll.SNL.Clients.Office.Excel.Functions.SPG(AI$2, "IQ_Common_div_declared", "FQ0", $A596)*4)/E596</f>
        <v>8.7882822902796282E-2</v>
      </c>
      <c r="AJ596" s="93">
        <f>(_xll.SNL.Clients.Office.Excel.Functions.SPG(AJ$2, "IQ_Common_div_declared", "FQ0", $A596)*4)/F596</f>
        <v>0.11056910569105691</v>
      </c>
      <c r="AK596" s="93">
        <f>(_xll.SNL.Clients.Office.Excel.Functions.SPG(AK$2, "IQ_Common_div_declared", "FQ0", $A596)*4)/G596</f>
        <v>9.9577266322217015E-2</v>
      </c>
    </row>
    <row r="597" spans="1:37" x14ac:dyDescent="0.25">
      <c r="A597" s="66">
        <f t="shared" si="93"/>
        <v>45271</v>
      </c>
      <c r="B597" s="71">
        <v>20.059999999999999</v>
      </c>
      <c r="C597" s="71">
        <v>27.87</v>
      </c>
      <c r="D597" s="71">
        <v>14.68</v>
      </c>
      <c r="E597" s="71">
        <v>14.87</v>
      </c>
      <c r="F597" s="71">
        <v>12.19</v>
      </c>
      <c r="G597" s="71">
        <v>21.09</v>
      </c>
      <c r="H597" s="71"/>
      <c r="I597" s="71">
        <v>16.059999999999999</v>
      </c>
      <c r="J597" s="72">
        <v>4.7100000000000003E-2</v>
      </c>
      <c r="K597" s="72">
        <v>4.4199999999999996E-2</v>
      </c>
      <c r="L597" s="72">
        <v>3.8424072875609783E-2</v>
      </c>
      <c r="M597" s="72">
        <v>4.7100000000000003E-2</v>
      </c>
      <c r="N597" s="70">
        <f>_xll.SNL.Clients.Office.Excel.Functions.SPG(N$2, "SP_RATE_VALUE", $A597)/100</f>
        <v>4.4199999999999996E-2</v>
      </c>
      <c r="O597" s="72"/>
      <c r="P597" s="67">
        <f>_xll.SNL.Clients.Office.Excel.Functions.SPG(P$2, "IQ_BVPS", "FQ0", $A597)</f>
        <v>19.007000000000001</v>
      </c>
      <c r="Q597" s="67">
        <f>_xll.SNL.Clients.Office.Excel.Functions.SPG(Q$2, "IQ_BVPS", "FQ0", $A597)</f>
        <v>26.536999999999999</v>
      </c>
      <c r="R597" s="67">
        <f>_xll.SNL.Clients.Office.Excel.Functions.SPG(R$2, "IQ_BVPS", "FQ0", $A597)</f>
        <v>15.023</v>
      </c>
      <c r="S597" s="67">
        <f>_xll.SNL.Clients.Office.Excel.Functions.SPG(S$2, "IQ_BVPS", "FQ0", $A597)</f>
        <v>15.395</v>
      </c>
      <c r="T597" s="67">
        <f>_xll.SNL.Clients.Office.Excel.Functions.SPG(T$2, "IQ_BVPS", "FQ0", $A597)</f>
        <v>12.723000000000001</v>
      </c>
      <c r="U597" s="67">
        <f>_xll.SNL.Clients.Office.Excel.Functions.SPG(U$2, "IQ_BVPS", "FQ0", $A597)</f>
        <v>16.972000000000001</v>
      </c>
      <c r="V597" s="67"/>
      <c r="W597" s="66">
        <f t="shared" si="85"/>
        <v>45271</v>
      </c>
      <c r="X597" s="92">
        <f t="shared" si="86"/>
        <v>1.0554006418687851</v>
      </c>
      <c r="Y597" s="92">
        <f t="shared" si="87"/>
        <v>1.0502317518935826</v>
      </c>
      <c r="Z597" s="92">
        <f t="shared" si="88"/>
        <v>0.97716834187579049</v>
      </c>
      <c r="AA597" s="92">
        <f t="shared" si="89"/>
        <v>0.96589801883728477</v>
      </c>
      <c r="AB597" s="92">
        <f t="shared" si="90"/>
        <v>0.95810736461526358</v>
      </c>
      <c r="AC597" s="92">
        <f t="shared" si="91"/>
        <v>1.2426349281168982</v>
      </c>
      <c r="AD597" s="92"/>
      <c r="AE597" s="95">
        <f t="shared" si="92"/>
        <v>45271</v>
      </c>
      <c r="AF597" s="93">
        <f>(_xll.SNL.Clients.Office.Excel.Functions.SPG(AF$2, "IQ_Common_div_declared", "FQ0", $A597)*4)/B597</f>
        <v>9.5712861415752748E-2</v>
      </c>
      <c r="AG597" s="93">
        <f>(_xll.SNL.Clients.Office.Excel.Functions.SPG(AG$2, "IQ_Common_div_declared", "FQ0", $A597)*4)/C597</f>
        <v>0.11051309651955507</v>
      </c>
      <c r="AH597" s="93">
        <f>(_xll.SNL.Clients.Office.Excel.Functions.SPG(AH$2, "IQ_Common_div_declared", "FQ0", $A597)*4)/D597</f>
        <v>0.1008174386920981</v>
      </c>
      <c r="AI597" s="93">
        <f>(_xll.SNL.Clients.Office.Excel.Functions.SPG(AI$2, "IQ_Common_div_declared", "FQ0", $A597)*4)/E597</f>
        <v>8.876933422999328E-2</v>
      </c>
      <c r="AJ597" s="93">
        <f>(_xll.SNL.Clients.Office.Excel.Functions.SPG(AJ$2, "IQ_Common_div_declared", "FQ0", $A597)*4)/F597</f>
        <v>0.11156685808039378</v>
      </c>
      <c r="AK597" s="93">
        <f>(_xll.SNL.Clients.Office.Excel.Functions.SPG(AK$2, "IQ_Common_div_declared", "FQ0", $A597)*4)/G597</f>
        <v>0.10052157420578474</v>
      </c>
    </row>
    <row r="598" spans="1:37" x14ac:dyDescent="0.25">
      <c r="A598" s="66">
        <f t="shared" si="93"/>
        <v>45268</v>
      </c>
      <c r="B598" s="71">
        <v>20.079999999999998</v>
      </c>
      <c r="C598" s="71">
        <v>27.83</v>
      </c>
      <c r="D598" s="71">
        <v>14.63</v>
      </c>
      <c r="E598" s="71">
        <v>14.9</v>
      </c>
      <c r="F598" s="71">
        <v>12.13</v>
      </c>
      <c r="G598" s="71">
        <v>21.14</v>
      </c>
      <c r="H598" s="71"/>
      <c r="I598" s="71">
        <v>16.11</v>
      </c>
      <c r="J598" s="72">
        <v>4.7100000000000003E-2</v>
      </c>
      <c r="K598" s="72">
        <v>4.4500000000000005E-2</v>
      </c>
      <c r="L598" s="72">
        <v>3.9319351747294951E-2</v>
      </c>
      <c r="M598" s="72">
        <v>4.7100000000000003E-2</v>
      </c>
      <c r="N598" s="70">
        <f>_xll.SNL.Clients.Office.Excel.Functions.SPG(N$2, "SP_RATE_VALUE", $A598)/100</f>
        <v>4.4500000000000005E-2</v>
      </c>
      <c r="O598" s="72"/>
      <c r="P598" s="67">
        <f>_xll.SNL.Clients.Office.Excel.Functions.SPG(P$2, "IQ_BVPS", "FQ0", $A598)</f>
        <v>19.007000000000001</v>
      </c>
      <c r="Q598" s="67">
        <f>_xll.SNL.Clients.Office.Excel.Functions.SPG(Q$2, "IQ_BVPS", "FQ0", $A598)</f>
        <v>26.536999999999999</v>
      </c>
      <c r="R598" s="67">
        <f>_xll.SNL.Clients.Office.Excel.Functions.SPG(R$2, "IQ_BVPS", "FQ0", $A598)</f>
        <v>15.023</v>
      </c>
      <c r="S598" s="67">
        <f>_xll.SNL.Clients.Office.Excel.Functions.SPG(S$2, "IQ_BVPS", "FQ0", $A598)</f>
        <v>15.395</v>
      </c>
      <c r="T598" s="67">
        <f>_xll.SNL.Clients.Office.Excel.Functions.SPG(T$2, "IQ_BVPS", "FQ0", $A598)</f>
        <v>12.723000000000001</v>
      </c>
      <c r="U598" s="67">
        <f>_xll.SNL.Clients.Office.Excel.Functions.SPG(U$2, "IQ_BVPS", "FQ0", $A598)</f>
        <v>16.972000000000001</v>
      </c>
      <c r="V598" s="67"/>
      <c r="W598" s="66">
        <f t="shared" si="85"/>
        <v>45268</v>
      </c>
      <c r="X598" s="92">
        <f t="shared" si="86"/>
        <v>1.0564528857789235</v>
      </c>
      <c r="Y598" s="92">
        <f t="shared" si="87"/>
        <v>1.0487244225044277</v>
      </c>
      <c r="Z598" s="92">
        <f t="shared" si="88"/>
        <v>0.9738401118285297</v>
      </c>
      <c r="AA598" s="92">
        <f t="shared" si="89"/>
        <v>0.96784670347515434</v>
      </c>
      <c r="AB598" s="92">
        <f t="shared" si="90"/>
        <v>0.95339149571641912</v>
      </c>
      <c r="AC598" s="92">
        <f t="shared" si="91"/>
        <v>1.245580956870139</v>
      </c>
      <c r="AD598" s="92"/>
      <c r="AE598" s="95">
        <f t="shared" si="92"/>
        <v>45268</v>
      </c>
      <c r="AF598" s="93">
        <f>(_xll.SNL.Clients.Office.Excel.Functions.SPG(AF$2, "IQ_Common_div_declared", "FQ0", $A598)*4)/B598</f>
        <v>9.5617529880478086E-2</v>
      </c>
      <c r="AG598" s="93">
        <f>(_xll.SNL.Clients.Office.Excel.Functions.SPG(AG$2, "IQ_Common_div_declared", "FQ0", $A598)*4)/C598</f>
        <v>0.11067193675889329</v>
      </c>
      <c r="AH598" s="93">
        <f>(_xll.SNL.Clients.Office.Excel.Functions.SPG(AH$2, "IQ_Common_div_declared", "FQ0", $A598)*4)/D598</f>
        <v>0.10116199589883799</v>
      </c>
      <c r="AI598" s="93">
        <f>(_xll.SNL.Clients.Office.Excel.Functions.SPG(AI$2, "IQ_Common_div_declared", "FQ0", $A598)*4)/E598</f>
        <v>8.859060402684564E-2</v>
      </c>
      <c r="AJ598" s="93">
        <f>(_xll.SNL.Clients.Office.Excel.Functions.SPG(AJ$2, "IQ_Common_div_declared", "FQ0", $A598)*4)/F598</f>
        <v>0.11211871393239901</v>
      </c>
      <c r="AK598" s="93">
        <f>(_xll.SNL.Clients.Office.Excel.Functions.SPG(AK$2, "IQ_Common_div_declared", "FQ0", $A598)*4)/G598</f>
        <v>0.10028382213812678</v>
      </c>
    </row>
    <row r="599" spans="1:37" x14ac:dyDescent="0.25">
      <c r="A599" s="66">
        <f t="shared" si="93"/>
        <v>45267</v>
      </c>
      <c r="B599" s="71">
        <v>19.940000000000001</v>
      </c>
      <c r="C599" s="71">
        <v>27.57</v>
      </c>
      <c r="D599" s="71">
        <v>14.55</v>
      </c>
      <c r="E599" s="71">
        <v>14.73</v>
      </c>
      <c r="F599" s="71">
        <v>12.14</v>
      </c>
      <c r="G599" s="71">
        <v>20.98</v>
      </c>
      <c r="H599" s="71"/>
      <c r="I599" s="71">
        <v>15.97</v>
      </c>
      <c r="J599" s="72">
        <v>4.58E-2</v>
      </c>
      <c r="K599" s="72">
        <v>4.3099999999999999E-2</v>
      </c>
      <c r="L599" s="72">
        <v>3.7720894223562285E-2</v>
      </c>
      <c r="M599" s="72">
        <v>4.58E-2</v>
      </c>
      <c r="N599" s="70">
        <f>_xll.SNL.Clients.Office.Excel.Functions.SPG(N$2, "SP_RATE_VALUE", $A599)/100</f>
        <v>4.3099999999999999E-2</v>
      </c>
      <c r="O599" s="72"/>
      <c r="P599" s="67">
        <f>_xll.SNL.Clients.Office.Excel.Functions.SPG(P$2, "IQ_BVPS", "FQ0", $A599)</f>
        <v>19.007000000000001</v>
      </c>
      <c r="Q599" s="67">
        <f>_xll.SNL.Clients.Office.Excel.Functions.SPG(Q$2, "IQ_BVPS", "FQ0", $A599)</f>
        <v>26.536999999999999</v>
      </c>
      <c r="R599" s="67">
        <f>_xll.SNL.Clients.Office.Excel.Functions.SPG(R$2, "IQ_BVPS", "FQ0", $A599)</f>
        <v>15.023</v>
      </c>
      <c r="S599" s="67">
        <f>_xll.SNL.Clients.Office.Excel.Functions.SPG(S$2, "IQ_BVPS", "FQ0", $A599)</f>
        <v>15.395</v>
      </c>
      <c r="T599" s="67">
        <f>_xll.SNL.Clients.Office.Excel.Functions.SPG(T$2, "IQ_BVPS", "FQ0", $A599)</f>
        <v>12.723000000000001</v>
      </c>
      <c r="U599" s="67">
        <f>_xll.SNL.Clients.Office.Excel.Functions.SPG(U$2, "IQ_BVPS", "FQ0", $A599)</f>
        <v>16.972000000000001</v>
      </c>
      <c r="V599" s="67"/>
      <c r="W599" s="66">
        <f t="shared" si="85"/>
        <v>45267</v>
      </c>
      <c r="X599" s="92">
        <f t="shared" si="86"/>
        <v>1.049087178407955</v>
      </c>
      <c r="Y599" s="92">
        <f t="shared" si="87"/>
        <v>1.0389267814749219</v>
      </c>
      <c r="Z599" s="92">
        <f t="shared" si="88"/>
        <v>0.96851494375291225</v>
      </c>
      <c r="AA599" s="92">
        <f t="shared" si="89"/>
        <v>0.95680415719389422</v>
      </c>
      <c r="AB599" s="92">
        <f t="shared" si="90"/>
        <v>0.95417747386622653</v>
      </c>
      <c r="AC599" s="92">
        <f t="shared" si="91"/>
        <v>1.2361536648597689</v>
      </c>
      <c r="AD599" s="92"/>
      <c r="AE599" s="95">
        <f t="shared" si="92"/>
        <v>45267</v>
      </c>
      <c r="AF599" s="93">
        <f>(_xll.SNL.Clients.Office.Excel.Functions.SPG(AF$2, "IQ_Common_div_declared", "FQ0", $A599)*4)/B599</f>
        <v>9.6288866599799391E-2</v>
      </c>
      <c r="AG599" s="93">
        <f>(_xll.SNL.Clients.Office.Excel.Functions.SPG(AG$2, "IQ_Common_div_declared", "FQ0", $A599)*4)/C599</f>
        <v>0.11171563293434893</v>
      </c>
      <c r="AH599" s="93">
        <f>(_xll.SNL.Clients.Office.Excel.Functions.SPG(AH$2, "IQ_Common_div_declared", "FQ0", $A599)*4)/D599</f>
        <v>0.10171821305841924</v>
      </c>
      <c r="AI599" s="93">
        <f>(_xll.SNL.Clients.Office.Excel.Functions.SPG(AI$2, "IQ_Common_div_declared", "FQ0", $A599)*4)/E599</f>
        <v>8.961303462321793E-2</v>
      </c>
      <c r="AJ599" s="93">
        <f>(_xll.SNL.Clients.Office.Excel.Functions.SPG(AJ$2, "IQ_Common_div_declared", "FQ0", $A599)*4)/F599</f>
        <v>0.11202635914332784</v>
      </c>
      <c r="AK599" s="93">
        <f>(_xll.SNL.Clients.Office.Excel.Functions.SPG(AK$2, "IQ_Common_div_declared", "FQ0", $A599)*4)/G599</f>
        <v>0.10104861773117255</v>
      </c>
    </row>
    <row r="600" spans="1:37" x14ac:dyDescent="0.25">
      <c r="A600" s="66">
        <f t="shared" si="93"/>
        <v>45266</v>
      </c>
      <c r="B600" s="71">
        <v>19.71</v>
      </c>
      <c r="C600" s="71">
        <v>27.31</v>
      </c>
      <c r="D600" s="71">
        <v>14.9</v>
      </c>
      <c r="E600" s="71">
        <v>14.62</v>
      </c>
      <c r="F600" s="71">
        <v>11.95</v>
      </c>
      <c r="G600" s="71">
        <v>20.82</v>
      </c>
      <c r="H600" s="71"/>
      <c r="I600" s="71">
        <v>15.82</v>
      </c>
      <c r="J600" s="72">
        <v>4.5999999999999999E-2</v>
      </c>
      <c r="K600" s="72">
        <v>4.3299999999999998E-2</v>
      </c>
      <c r="L600" s="72">
        <v>3.7920890231931237E-2</v>
      </c>
      <c r="M600" s="72">
        <v>4.5999999999999999E-2</v>
      </c>
      <c r="N600" s="70">
        <f>_xll.SNL.Clients.Office.Excel.Functions.SPG(N$2, "SP_RATE_VALUE", $A600)/100</f>
        <v>4.3299999999999998E-2</v>
      </c>
      <c r="O600" s="72"/>
      <c r="P600" s="67">
        <f>_xll.SNL.Clients.Office.Excel.Functions.SPG(P$2, "IQ_BVPS", "FQ0", $A600)</f>
        <v>19.007000000000001</v>
      </c>
      <c r="Q600" s="67">
        <f>_xll.SNL.Clients.Office.Excel.Functions.SPG(Q$2, "IQ_BVPS", "FQ0", $A600)</f>
        <v>26.536999999999999</v>
      </c>
      <c r="R600" s="67">
        <f>_xll.SNL.Clients.Office.Excel.Functions.SPG(R$2, "IQ_BVPS", "FQ0", $A600)</f>
        <v>15.023</v>
      </c>
      <c r="S600" s="67">
        <f>_xll.SNL.Clients.Office.Excel.Functions.SPG(S$2, "IQ_BVPS", "FQ0", $A600)</f>
        <v>15.395</v>
      </c>
      <c r="T600" s="67">
        <f>_xll.SNL.Clients.Office.Excel.Functions.SPG(T$2, "IQ_BVPS", "FQ0", $A600)</f>
        <v>12.723000000000001</v>
      </c>
      <c r="U600" s="67">
        <f>_xll.SNL.Clients.Office.Excel.Functions.SPG(U$2, "IQ_BVPS", "FQ0", $A600)</f>
        <v>16.972000000000001</v>
      </c>
      <c r="V600" s="67"/>
      <c r="W600" s="66">
        <f t="shared" si="85"/>
        <v>45266</v>
      </c>
      <c r="X600" s="92">
        <f t="shared" si="86"/>
        <v>1.0369863734413636</v>
      </c>
      <c r="Y600" s="92">
        <f t="shared" si="87"/>
        <v>1.0291291404454159</v>
      </c>
      <c r="Z600" s="92">
        <f t="shared" si="88"/>
        <v>0.99181255408373836</v>
      </c>
      <c r="AA600" s="92">
        <f t="shared" si="89"/>
        <v>0.9496589801883728</v>
      </c>
      <c r="AB600" s="92">
        <f t="shared" si="90"/>
        <v>0.93924388901988509</v>
      </c>
      <c r="AC600" s="92">
        <f t="shared" si="91"/>
        <v>1.2267263728493989</v>
      </c>
      <c r="AD600" s="92"/>
      <c r="AE600" s="95">
        <f t="shared" si="92"/>
        <v>45266</v>
      </c>
      <c r="AF600" s="93">
        <f>(_xll.SNL.Clients.Office.Excel.Functions.SPG(AF$2, "IQ_Common_div_declared", "FQ0", $A600)*4)/B600</f>
        <v>9.7412480974124804E-2</v>
      </c>
      <c r="AG600" s="93">
        <f>(_xll.SNL.Clients.Office.Excel.Functions.SPG(AG$2, "IQ_Common_div_declared", "FQ0", $A600)*4)/C600</f>
        <v>0.11277920175759795</v>
      </c>
      <c r="AH600" s="93">
        <f>(_xll.SNL.Clients.Office.Excel.Functions.SPG(AH$2, "IQ_Common_div_declared", "FQ0", $A600)*4)/D600</f>
        <v>9.9328859060402674E-2</v>
      </c>
      <c r="AI600" s="93">
        <f>(_xll.SNL.Clients.Office.Excel.Functions.SPG(AI$2, "IQ_Common_div_declared", "FQ0", $A600)*4)/E600</f>
        <v>9.0287277701778398E-2</v>
      </c>
      <c r="AJ600" s="93">
        <f>(_xll.SNL.Clients.Office.Excel.Functions.SPG(AJ$2, "IQ_Common_div_declared", "FQ0", $A600)*4)/F600</f>
        <v>0.11380753138075315</v>
      </c>
      <c r="AK600" s="93">
        <f>(_xll.SNL.Clients.Office.Excel.Functions.SPG(AK$2, "IQ_Common_div_declared", "FQ0", $A600)*4)/G600</f>
        <v>0.10182516810758886</v>
      </c>
    </row>
    <row r="601" spans="1:37" x14ac:dyDescent="0.25">
      <c r="A601" s="66">
        <f t="shared" si="93"/>
        <v>45265</v>
      </c>
      <c r="B601" s="71">
        <v>19.78</v>
      </c>
      <c r="C601" s="71">
        <v>27.56</v>
      </c>
      <c r="D601" s="71">
        <v>14.99</v>
      </c>
      <c r="E601" s="71">
        <v>14.65</v>
      </c>
      <c r="F601" s="71">
        <v>11.98</v>
      </c>
      <c r="G601" s="71">
        <v>20.86</v>
      </c>
      <c r="H601" s="71"/>
      <c r="I601" s="71">
        <v>15.86</v>
      </c>
      <c r="J601" s="72">
        <v>4.5700000000000005E-2</v>
      </c>
      <c r="K601" s="72">
        <v>4.3299999999999998E-2</v>
      </c>
      <c r="L601" s="72">
        <v>3.8516512173804029E-2</v>
      </c>
      <c r="M601" s="72">
        <v>4.5700000000000005E-2</v>
      </c>
      <c r="N601" s="70">
        <f>_xll.SNL.Clients.Office.Excel.Functions.SPG(N$2, "SP_RATE_VALUE", $A601)/100</f>
        <v>4.3299999999999998E-2</v>
      </c>
      <c r="O601" s="72"/>
      <c r="P601" s="67">
        <f>_xll.SNL.Clients.Office.Excel.Functions.SPG(P$2, "IQ_BVPS", "FQ0", $A601)</f>
        <v>19.007000000000001</v>
      </c>
      <c r="Q601" s="67">
        <f>_xll.SNL.Clients.Office.Excel.Functions.SPG(Q$2, "IQ_BVPS", "FQ0", $A601)</f>
        <v>26.536999999999999</v>
      </c>
      <c r="R601" s="67">
        <f>_xll.SNL.Clients.Office.Excel.Functions.SPG(R$2, "IQ_BVPS", "FQ0", $A601)</f>
        <v>15.023</v>
      </c>
      <c r="S601" s="67">
        <f>_xll.SNL.Clients.Office.Excel.Functions.SPG(S$2, "IQ_BVPS", "FQ0", $A601)</f>
        <v>15.395</v>
      </c>
      <c r="T601" s="67">
        <f>_xll.SNL.Clients.Office.Excel.Functions.SPG(T$2, "IQ_BVPS", "FQ0", $A601)</f>
        <v>12.723000000000001</v>
      </c>
      <c r="U601" s="67">
        <f>_xll.SNL.Clients.Office.Excel.Functions.SPG(U$2, "IQ_BVPS", "FQ0", $A601)</f>
        <v>16.972000000000001</v>
      </c>
      <c r="V601" s="67"/>
      <c r="W601" s="66">
        <f t="shared" si="85"/>
        <v>45265</v>
      </c>
      <c r="X601" s="92">
        <f t="shared" si="86"/>
        <v>1.0406692271268481</v>
      </c>
      <c r="Y601" s="92">
        <f t="shared" si="87"/>
        <v>1.0385499491276331</v>
      </c>
      <c r="Z601" s="92">
        <f t="shared" si="88"/>
        <v>0.99780336816880788</v>
      </c>
      <c r="AA601" s="92">
        <f t="shared" si="89"/>
        <v>0.95160766482624237</v>
      </c>
      <c r="AB601" s="92">
        <f t="shared" si="90"/>
        <v>0.94160182346930754</v>
      </c>
      <c r="AC601" s="92">
        <f t="shared" si="91"/>
        <v>1.2290831958519914</v>
      </c>
      <c r="AD601" s="92"/>
      <c r="AE601" s="95">
        <f t="shared" si="92"/>
        <v>45265</v>
      </c>
      <c r="AF601" s="93">
        <f>(_xll.SNL.Clients.Office.Excel.Functions.SPG(AF$2, "IQ_Common_div_declared", "FQ0", $A601)*4)/B601</f>
        <v>9.7067745197168848E-2</v>
      </c>
      <c r="AG601" s="93">
        <f>(_xll.SNL.Clients.Office.Excel.Functions.SPG(AG$2, "IQ_Common_div_declared", "FQ0", $A601)*4)/C601</f>
        <v>0.11175616835994195</v>
      </c>
      <c r="AH601" s="93">
        <f>(_xll.SNL.Clients.Office.Excel.Functions.SPG(AH$2, "IQ_Common_div_declared", "FQ0", $A601)*4)/D601</f>
        <v>9.8732488325550358E-2</v>
      </c>
      <c r="AI601" s="93">
        <f>(_xll.SNL.Clients.Office.Excel.Functions.SPG(AI$2, "IQ_Common_div_declared", "FQ0", $A601)*4)/E601</f>
        <v>9.0102389078498296E-2</v>
      </c>
      <c r="AJ601" s="93">
        <f>(_xll.SNL.Clients.Office.Excel.Functions.SPG(AJ$2, "IQ_Common_div_declared", "FQ0", $A601)*4)/F601</f>
        <v>0.11352253756260434</v>
      </c>
      <c r="AK601" s="93">
        <f>(_xll.SNL.Clients.Office.Excel.Functions.SPG(AK$2, "IQ_Common_div_declared", "FQ0", $A601)*4)/G601</f>
        <v>0.10162991371045063</v>
      </c>
    </row>
    <row r="602" spans="1:37" x14ac:dyDescent="0.25">
      <c r="A602" s="66">
        <f t="shared" si="93"/>
        <v>45264</v>
      </c>
      <c r="B602" s="71">
        <v>19.86</v>
      </c>
      <c r="C602" s="71">
        <v>27.93</v>
      </c>
      <c r="D602" s="71">
        <v>14.96</v>
      </c>
      <c r="E602" s="71">
        <v>14.76</v>
      </c>
      <c r="F602" s="71">
        <v>11.95</v>
      </c>
      <c r="G602" s="71">
        <v>20.96</v>
      </c>
      <c r="H602" s="71"/>
      <c r="I602" s="71">
        <v>15.94</v>
      </c>
      <c r="J602" s="72">
        <v>4.6399999999999997E-2</v>
      </c>
      <c r="K602" s="72">
        <v>4.4000000000000004E-2</v>
      </c>
      <c r="L602" s="72">
        <v>3.9216501136267956E-2</v>
      </c>
      <c r="M602" s="72">
        <v>4.6399999999999997E-2</v>
      </c>
      <c r="N602" s="70">
        <f>_xll.SNL.Clients.Office.Excel.Functions.SPG(N$2, "SP_RATE_VALUE", $A602)/100</f>
        <v>4.4000000000000004E-2</v>
      </c>
      <c r="O602" s="72"/>
      <c r="P602" s="67">
        <f>_xll.SNL.Clients.Office.Excel.Functions.SPG(P$2, "IQ_BVPS", "FQ0", $A602)</f>
        <v>19.007000000000001</v>
      </c>
      <c r="Q602" s="67">
        <f>_xll.SNL.Clients.Office.Excel.Functions.SPG(Q$2, "IQ_BVPS", "FQ0", $A602)</f>
        <v>26.536999999999999</v>
      </c>
      <c r="R602" s="67">
        <f>_xll.SNL.Clients.Office.Excel.Functions.SPG(R$2, "IQ_BVPS", "FQ0", $A602)</f>
        <v>15.023</v>
      </c>
      <c r="S602" s="67">
        <f>_xll.SNL.Clients.Office.Excel.Functions.SPG(S$2, "IQ_BVPS", "FQ0", $A602)</f>
        <v>15.395</v>
      </c>
      <c r="T602" s="67">
        <f>_xll.SNL.Clients.Office.Excel.Functions.SPG(T$2, "IQ_BVPS", "FQ0", $A602)</f>
        <v>12.723000000000001</v>
      </c>
      <c r="U602" s="67">
        <f>_xll.SNL.Clients.Office.Excel.Functions.SPG(U$2, "IQ_BVPS", "FQ0", $A602)</f>
        <v>16.972000000000001</v>
      </c>
      <c r="V602" s="67"/>
      <c r="W602" s="66">
        <f t="shared" si="85"/>
        <v>45264</v>
      </c>
      <c r="X602" s="92">
        <f t="shared" si="86"/>
        <v>1.0448782027674013</v>
      </c>
      <c r="Y602" s="92">
        <f t="shared" si="87"/>
        <v>1.0524927459773148</v>
      </c>
      <c r="Z602" s="92">
        <f t="shared" si="88"/>
        <v>0.99580643014045134</v>
      </c>
      <c r="AA602" s="92">
        <f t="shared" si="89"/>
        <v>0.95875284183176357</v>
      </c>
      <c r="AB602" s="92">
        <f t="shared" si="90"/>
        <v>0.93924388901988509</v>
      </c>
      <c r="AC602" s="92">
        <f t="shared" si="91"/>
        <v>1.2349752533584728</v>
      </c>
      <c r="AD602" s="92"/>
      <c r="AE602" s="95">
        <f t="shared" si="92"/>
        <v>45264</v>
      </c>
      <c r="AF602" s="93">
        <f>(_xll.SNL.Clients.Office.Excel.Functions.SPG(AF$2, "IQ_Common_div_declared", "FQ0", $A602)*4)/B602</f>
        <v>9.6676737160120846E-2</v>
      </c>
      <c r="AG602" s="93">
        <f>(_xll.SNL.Clients.Office.Excel.Functions.SPG(AG$2, "IQ_Common_div_declared", "FQ0", $A602)*4)/C602</f>
        <v>0.11027568922305765</v>
      </c>
      <c r="AH602" s="93">
        <f>(_xll.SNL.Clients.Office.Excel.Functions.SPG(AH$2, "IQ_Common_div_declared", "FQ0", $A602)*4)/D602</f>
        <v>9.8930481283422453E-2</v>
      </c>
      <c r="AI602" s="93">
        <f>(_xll.SNL.Clients.Office.Excel.Functions.SPG(AI$2, "IQ_Common_div_declared", "FQ0", $A602)*4)/E602</f>
        <v>8.943089430894309E-2</v>
      </c>
      <c r="AJ602" s="93">
        <f>(_xll.SNL.Clients.Office.Excel.Functions.SPG(AJ$2, "IQ_Common_div_declared", "FQ0", $A602)*4)/F602</f>
        <v>0.11380753138075315</v>
      </c>
      <c r="AK602" s="93">
        <f>(_xll.SNL.Clients.Office.Excel.Functions.SPG(AK$2, "IQ_Common_div_declared", "FQ0", $A602)*4)/G602</f>
        <v>0.10114503816793893</v>
      </c>
    </row>
    <row r="603" spans="1:37" x14ac:dyDescent="0.25">
      <c r="A603" s="66">
        <f t="shared" si="93"/>
        <v>45261</v>
      </c>
      <c r="B603" s="71">
        <v>19.920000000000002</v>
      </c>
      <c r="C603" s="71">
        <v>28.27</v>
      </c>
      <c r="D603" s="71">
        <v>14.93</v>
      </c>
      <c r="E603" s="71">
        <v>14.76</v>
      </c>
      <c r="F603" s="71">
        <v>12.03</v>
      </c>
      <c r="G603" s="71">
        <v>21</v>
      </c>
      <c r="H603" s="71"/>
      <c r="I603" s="71">
        <v>15.93</v>
      </c>
      <c r="J603" s="72">
        <v>4.5599999999999995E-2</v>
      </c>
      <c r="K603" s="72">
        <v>4.3099999999999999E-2</v>
      </c>
      <c r="L603" s="72">
        <v>3.8117917995817319E-2</v>
      </c>
      <c r="M603" s="72">
        <v>4.5599999999999995E-2</v>
      </c>
      <c r="N603" s="70">
        <f>_xll.SNL.Clients.Office.Excel.Functions.SPG(N$2, "SP_RATE_VALUE", $A603)/100</f>
        <v>4.3099999999999999E-2</v>
      </c>
      <c r="O603" s="72"/>
      <c r="P603" s="67">
        <f>_xll.SNL.Clients.Office.Excel.Functions.SPG(P$2, "IQ_BVPS", "FQ0", $A603)</f>
        <v>19.007000000000001</v>
      </c>
      <c r="Q603" s="67">
        <f>_xll.SNL.Clients.Office.Excel.Functions.SPG(Q$2, "IQ_BVPS", "FQ0", $A603)</f>
        <v>26.536999999999999</v>
      </c>
      <c r="R603" s="67">
        <f>_xll.SNL.Clients.Office.Excel.Functions.SPG(R$2, "IQ_BVPS", "FQ0", $A603)</f>
        <v>15.023</v>
      </c>
      <c r="S603" s="67">
        <f>_xll.SNL.Clients.Office.Excel.Functions.SPG(S$2, "IQ_BVPS", "FQ0", $A603)</f>
        <v>15.395</v>
      </c>
      <c r="T603" s="67">
        <f>_xll.SNL.Clients.Office.Excel.Functions.SPG(T$2, "IQ_BVPS", "FQ0", $A603)</f>
        <v>12.723000000000001</v>
      </c>
      <c r="U603" s="67">
        <f>_xll.SNL.Clients.Office.Excel.Functions.SPG(U$2, "IQ_BVPS", "FQ0", $A603)</f>
        <v>16.972000000000001</v>
      </c>
      <c r="V603" s="67"/>
      <c r="W603" s="66">
        <f t="shared" si="85"/>
        <v>45261</v>
      </c>
      <c r="X603" s="92">
        <f t="shared" si="86"/>
        <v>1.0480349344978166</v>
      </c>
      <c r="Y603" s="92">
        <f t="shared" si="87"/>
        <v>1.0653050457851303</v>
      </c>
      <c r="Z603" s="92">
        <f t="shared" si="88"/>
        <v>0.99380949211209479</v>
      </c>
      <c r="AA603" s="92">
        <f t="shared" si="89"/>
        <v>0.95875284183176357</v>
      </c>
      <c r="AB603" s="92">
        <f t="shared" si="90"/>
        <v>0.94553171421834459</v>
      </c>
      <c r="AC603" s="92">
        <f t="shared" si="91"/>
        <v>1.2373320763610651</v>
      </c>
      <c r="AD603" s="92"/>
      <c r="AE603" s="95">
        <f t="shared" si="92"/>
        <v>45261</v>
      </c>
      <c r="AF603" s="93">
        <f>(_xll.SNL.Clients.Office.Excel.Functions.SPG(AF$2, "IQ_Common_div_declared", "FQ0", $A603)*4)/B603</f>
        <v>9.638554216867469E-2</v>
      </c>
      <c r="AG603" s="93">
        <f>(_xll.SNL.Clients.Office.Excel.Functions.SPG(AG$2, "IQ_Common_div_declared", "FQ0", $A603)*4)/C603</f>
        <v>0.10894941634241245</v>
      </c>
      <c r="AH603" s="93">
        <f>(_xll.SNL.Clients.Office.Excel.Functions.SPG(AH$2, "IQ_Common_div_declared", "FQ0", $A603)*4)/D603</f>
        <v>9.9129269926322844E-2</v>
      </c>
      <c r="AI603" s="93">
        <f>(_xll.SNL.Clients.Office.Excel.Functions.SPG(AI$2, "IQ_Common_div_declared", "FQ0", $A603)*4)/E603</f>
        <v>8.943089430894309E-2</v>
      </c>
      <c r="AJ603" s="93">
        <f>(_xll.SNL.Clients.Office.Excel.Functions.SPG(AJ$2, "IQ_Common_div_declared", "FQ0", $A603)*4)/F603</f>
        <v>0.11305070656691606</v>
      </c>
      <c r="AK603" s="93">
        <f>(_xll.SNL.Clients.Office.Excel.Functions.SPG(AK$2, "IQ_Common_div_declared", "FQ0", $A603)*4)/G603</f>
        <v>0.10095238095238096</v>
      </c>
    </row>
    <row r="604" spans="1:37" x14ac:dyDescent="0.25">
      <c r="A604" s="66">
        <f t="shared" si="93"/>
        <v>45260</v>
      </c>
      <c r="B604" s="71">
        <v>19.82</v>
      </c>
      <c r="C604" s="71">
        <v>28.37</v>
      </c>
      <c r="D604" s="71">
        <v>14.88</v>
      </c>
      <c r="E604" s="71">
        <v>14.66</v>
      </c>
      <c r="F604" s="71">
        <v>11.9</v>
      </c>
      <c r="G604" s="71">
        <v>20.96</v>
      </c>
      <c r="H604" s="71"/>
      <c r="I604" s="71">
        <v>15.85</v>
      </c>
      <c r="J604" s="72">
        <v>4.7300000000000002E-2</v>
      </c>
      <c r="K604" s="72">
        <v>4.4800000000000006E-2</v>
      </c>
      <c r="L604" s="72">
        <v>3.9817888934100765E-2</v>
      </c>
      <c r="M604" s="72">
        <v>4.7300000000000002E-2</v>
      </c>
      <c r="N604" s="70">
        <f>_xll.SNL.Clients.Office.Excel.Functions.SPG(N$2, "SP_RATE_VALUE", $A604)/100</f>
        <v>4.4800000000000006E-2</v>
      </c>
      <c r="O604" s="72"/>
      <c r="P604" s="67">
        <f>_xll.SNL.Clients.Office.Excel.Functions.SPG(P$2, "IQ_BVPS", "FQ0", $A604)</f>
        <v>19.007000000000001</v>
      </c>
      <c r="Q604" s="67">
        <f>_xll.SNL.Clients.Office.Excel.Functions.SPG(Q$2, "IQ_BVPS", "FQ0", $A604)</f>
        <v>26.536999999999999</v>
      </c>
      <c r="R604" s="67">
        <f>_xll.SNL.Clients.Office.Excel.Functions.SPG(R$2, "IQ_BVPS", "FQ0", $A604)</f>
        <v>15.023</v>
      </c>
      <c r="S604" s="67">
        <f>_xll.SNL.Clients.Office.Excel.Functions.SPG(S$2, "IQ_BVPS", "FQ0", $A604)</f>
        <v>15.395</v>
      </c>
      <c r="T604" s="67">
        <f>_xll.SNL.Clients.Office.Excel.Functions.SPG(T$2, "IQ_BVPS", "FQ0", $A604)</f>
        <v>12.723000000000001</v>
      </c>
      <c r="U604" s="67">
        <f>_xll.SNL.Clients.Office.Excel.Functions.SPG(U$2, "IQ_BVPS", "FQ0", $A604)</f>
        <v>16.972000000000001</v>
      </c>
      <c r="V604" s="67"/>
      <c r="W604" s="66">
        <f t="shared" si="85"/>
        <v>45260</v>
      </c>
      <c r="X604" s="92">
        <f t="shared" si="86"/>
        <v>1.0427737149471248</v>
      </c>
      <c r="Y604" s="92">
        <f t="shared" si="87"/>
        <v>1.0690733692580172</v>
      </c>
      <c r="Z604" s="92">
        <f t="shared" si="88"/>
        <v>0.990481262064834</v>
      </c>
      <c r="AA604" s="92">
        <f t="shared" si="89"/>
        <v>0.95225722637219878</v>
      </c>
      <c r="AB604" s="92">
        <f t="shared" si="90"/>
        <v>0.93531399827084805</v>
      </c>
      <c r="AC604" s="92">
        <f t="shared" si="91"/>
        <v>1.2349752533584728</v>
      </c>
      <c r="AD604" s="92"/>
      <c r="AE604" s="95">
        <f t="shared" si="92"/>
        <v>45260</v>
      </c>
      <c r="AF604" s="93">
        <f>(_xll.SNL.Clients.Office.Excel.Functions.SPG(AF$2, "IQ_Common_div_declared", "FQ0", $A604)*4)/B604</f>
        <v>9.687184661957618E-2</v>
      </c>
      <c r="AG604" s="93">
        <f>(_xll.SNL.Clients.Office.Excel.Functions.SPG(AG$2, "IQ_Common_div_declared", "FQ0", $A604)*4)/C604</f>
        <v>0.10856538597109623</v>
      </c>
      <c r="AH604" s="93">
        <f>(_xll.SNL.Clients.Office.Excel.Functions.SPG(AH$2, "IQ_Common_div_declared", "FQ0", $A604)*4)/D604</f>
        <v>9.9462365591397844E-2</v>
      </c>
      <c r="AI604" s="93">
        <f>(_xll.SNL.Clients.Office.Excel.Functions.SPG(AI$2, "IQ_Common_div_declared", "FQ0", $A604)*4)/E604</f>
        <v>9.0040927694406553E-2</v>
      </c>
      <c r="AJ604" s="93">
        <f>(_xll.SNL.Clients.Office.Excel.Functions.SPG(AJ$2, "IQ_Common_div_declared", "FQ0", $A604)*4)/F604</f>
        <v>0.1142857142857143</v>
      </c>
      <c r="AK604" s="93">
        <f>(_xll.SNL.Clients.Office.Excel.Functions.SPG(AK$2, "IQ_Common_div_declared", "FQ0", $A604)*4)/G604</f>
        <v>0.10114503816793893</v>
      </c>
    </row>
    <row r="605" spans="1:37" x14ac:dyDescent="0.25">
      <c r="A605" s="66">
        <f t="shared" si="93"/>
        <v>45259</v>
      </c>
      <c r="B605" s="71">
        <v>19.77</v>
      </c>
      <c r="C605" s="71">
        <v>28.26</v>
      </c>
      <c r="D605" s="71">
        <v>14.89</v>
      </c>
      <c r="E605" s="71">
        <v>14.63</v>
      </c>
      <c r="F605" s="71">
        <v>11.86</v>
      </c>
      <c r="G605" s="71">
        <v>20.75</v>
      </c>
      <c r="H605" s="71"/>
      <c r="I605" s="71">
        <v>15.82</v>
      </c>
      <c r="J605" s="72">
        <v>4.6399999999999997E-2</v>
      </c>
      <c r="K605" s="72">
        <v>4.4000000000000004E-2</v>
      </c>
      <c r="L605" s="72">
        <v>3.9216501136267956E-2</v>
      </c>
      <c r="M605" s="72">
        <v>4.6399999999999997E-2</v>
      </c>
      <c r="N605" s="70">
        <f>_xll.SNL.Clients.Office.Excel.Functions.SPG(N$2, "SP_RATE_VALUE", $A605)/100</f>
        <v>4.4000000000000004E-2</v>
      </c>
      <c r="O605" s="72"/>
      <c r="P605" s="67">
        <f>_xll.SNL.Clients.Office.Excel.Functions.SPG(P$2, "IQ_BVPS", "FQ0", $A605)</f>
        <v>19.007000000000001</v>
      </c>
      <c r="Q605" s="67">
        <f>_xll.SNL.Clients.Office.Excel.Functions.SPG(Q$2, "IQ_BVPS", "FQ0", $A605)</f>
        <v>26.536999999999999</v>
      </c>
      <c r="R605" s="67">
        <f>_xll.SNL.Clients.Office.Excel.Functions.SPG(R$2, "IQ_BVPS", "FQ0", $A605)</f>
        <v>15.023</v>
      </c>
      <c r="S605" s="67">
        <f>_xll.SNL.Clients.Office.Excel.Functions.SPG(S$2, "IQ_BVPS", "FQ0", $A605)</f>
        <v>15.395</v>
      </c>
      <c r="T605" s="67">
        <f>_xll.SNL.Clients.Office.Excel.Functions.SPG(T$2, "IQ_BVPS", "FQ0", $A605)</f>
        <v>12.723000000000001</v>
      </c>
      <c r="U605" s="67">
        <f>_xll.SNL.Clients.Office.Excel.Functions.SPG(U$2, "IQ_BVPS", "FQ0", $A605)</f>
        <v>16.972000000000001</v>
      </c>
      <c r="V605" s="67"/>
      <c r="W605" s="66">
        <f t="shared" si="85"/>
        <v>45259</v>
      </c>
      <c r="X605" s="92">
        <f t="shared" si="86"/>
        <v>1.0401431051717787</v>
      </c>
      <c r="Y605" s="92">
        <f t="shared" si="87"/>
        <v>1.0649282134378415</v>
      </c>
      <c r="Z605" s="92">
        <f t="shared" si="88"/>
        <v>0.99114690807428618</v>
      </c>
      <c r="AA605" s="92">
        <f t="shared" si="89"/>
        <v>0.95030854173432944</v>
      </c>
      <c r="AB605" s="92">
        <f t="shared" si="90"/>
        <v>0.93217008567161819</v>
      </c>
      <c r="AC605" s="92">
        <f t="shared" si="91"/>
        <v>1.2226019325948621</v>
      </c>
      <c r="AD605" s="92"/>
      <c r="AE605" s="95">
        <f t="shared" si="92"/>
        <v>45259</v>
      </c>
      <c r="AF605" s="93">
        <f>(_xll.SNL.Clients.Office.Excel.Functions.SPG(AF$2, "IQ_Common_div_declared", "FQ0", $A605)*4)/B605</f>
        <v>9.7116843702579669E-2</v>
      </c>
      <c r="AG605" s="93">
        <f>(_xll.SNL.Clients.Office.Excel.Functions.SPG(AG$2, "IQ_Common_div_declared", "FQ0", $A605)*4)/C605</f>
        <v>0.10898796886058032</v>
      </c>
      <c r="AH605" s="93">
        <f>(_xll.SNL.Clients.Office.Excel.Functions.SPG(AH$2, "IQ_Common_div_declared", "FQ0", $A605)*4)/D605</f>
        <v>9.9395567494963061E-2</v>
      </c>
      <c r="AI605" s="93">
        <f>(_xll.SNL.Clients.Office.Excel.Functions.SPG(AI$2, "IQ_Common_div_declared", "FQ0", $A605)*4)/E605</f>
        <v>9.0225563909774431E-2</v>
      </c>
      <c r="AJ605" s="93">
        <f>(_xll.SNL.Clients.Office.Excel.Functions.SPG(AJ$2, "IQ_Common_div_declared", "FQ0", $A605)*4)/F605</f>
        <v>0.11467116357504217</v>
      </c>
      <c r="AK605" s="93">
        <f>(_xll.SNL.Clients.Office.Excel.Functions.SPG(AK$2, "IQ_Common_div_declared", "FQ0", $A605)*4)/G605</f>
        <v>0.10216867469879519</v>
      </c>
    </row>
    <row r="606" spans="1:37" x14ac:dyDescent="0.25">
      <c r="A606" s="66">
        <f t="shared" si="93"/>
        <v>45258</v>
      </c>
      <c r="B606" s="71">
        <v>19.75</v>
      </c>
      <c r="C606" s="71">
        <v>28.45</v>
      </c>
      <c r="D606" s="71">
        <v>14.98</v>
      </c>
      <c r="E606" s="71">
        <v>14.71</v>
      </c>
      <c r="F606" s="71">
        <v>11.89</v>
      </c>
      <c r="G606" s="71">
        <v>20.92</v>
      </c>
      <c r="H606" s="71"/>
      <c r="I606" s="71">
        <v>15.85</v>
      </c>
      <c r="J606" s="72">
        <v>4.7300000000000002E-2</v>
      </c>
      <c r="K606" s="72">
        <v>4.4900000000000002E-2</v>
      </c>
      <c r="L606" s="72">
        <v>4.0116486966813358E-2</v>
      </c>
      <c r="M606" s="72">
        <v>4.7300000000000002E-2</v>
      </c>
      <c r="N606" s="70">
        <f>_xll.SNL.Clients.Office.Excel.Functions.SPG(N$2, "SP_RATE_VALUE", $A606)/100</f>
        <v>4.4900000000000002E-2</v>
      </c>
      <c r="O606" s="72"/>
      <c r="P606" s="67">
        <f>_xll.SNL.Clients.Office.Excel.Functions.SPG(P$2, "IQ_BVPS", "FQ0", $A606)</f>
        <v>19.007000000000001</v>
      </c>
      <c r="Q606" s="67">
        <f>_xll.SNL.Clients.Office.Excel.Functions.SPG(Q$2, "IQ_BVPS", "FQ0", $A606)</f>
        <v>26.536999999999999</v>
      </c>
      <c r="R606" s="67">
        <f>_xll.SNL.Clients.Office.Excel.Functions.SPG(R$2, "IQ_BVPS", "FQ0", $A606)</f>
        <v>15.023</v>
      </c>
      <c r="S606" s="67">
        <f>_xll.SNL.Clients.Office.Excel.Functions.SPG(S$2, "IQ_BVPS", "FQ0", $A606)</f>
        <v>15.395</v>
      </c>
      <c r="T606" s="67">
        <f>_xll.SNL.Clients.Office.Excel.Functions.SPG(T$2, "IQ_BVPS", "FQ0", $A606)</f>
        <v>12.723000000000001</v>
      </c>
      <c r="U606" s="67">
        <f>_xll.SNL.Clients.Office.Excel.Functions.SPG(U$2, "IQ_BVPS", "FQ0", $A606)</f>
        <v>16.972000000000001</v>
      </c>
      <c r="V606" s="67"/>
      <c r="W606" s="66">
        <f t="shared" si="85"/>
        <v>45258</v>
      </c>
      <c r="X606" s="92">
        <f t="shared" si="86"/>
        <v>1.0390908612616403</v>
      </c>
      <c r="Y606" s="92">
        <f t="shared" si="87"/>
        <v>1.0720880280363267</v>
      </c>
      <c r="Z606" s="92">
        <f t="shared" si="88"/>
        <v>0.9971377221593557</v>
      </c>
      <c r="AA606" s="92">
        <f t="shared" si="89"/>
        <v>0.95550503410198129</v>
      </c>
      <c r="AB606" s="92">
        <f t="shared" si="90"/>
        <v>0.93452802012104064</v>
      </c>
      <c r="AC606" s="92">
        <f t="shared" si="91"/>
        <v>1.2326184303558803</v>
      </c>
      <c r="AD606" s="92"/>
      <c r="AE606" s="95">
        <f t="shared" si="92"/>
        <v>45258</v>
      </c>
      <c r="AF606" s="93">
        <f>(_xll.SNL.Clients.Office.Excel.Functions.SPG(AF$2, "IQ_Common_div_declared", "FQ0", $A606)*4)/B606</f>
        <v>9.7215189873417721E-2</v>
      </c>
      <c r="AG606" s="93">
        <f>(_xll.SNL.Clients.Office.Excel.Functions.SPG(AG$2, "IQ_Common_div_declared", "FQ0", $A606)*4)/C606</f>
        <v>0.10826010544815466</v>
      </c>
      <c r="AH606" s="93">
        <f>(_xll.SNL.Clients.Office.Excel.Functions.SPG(AH$2, "IQ_Common_div_declared", "FQ0", $A606)*4)/D606</f>
        <v>9.8798397863818416E-2</v>
      </c>
      <c r="AI606" s="93">
        <f>(_xll.SNL.Clients.Office.Excel.Functions.SPG(AI$2, "IQ_Common_div_declared", "FQ0", $A606)*4)/E606</f>
        <v>8.9734874235214146E-2</v>
      </c>
      <c r="AJ606" s="93">
        <f>(_xll.SNL.Clients.Office.Excel.Functions.SPG(AJ$2, "IQ_Common_div_declared", "FQ0", $A606)*4)/F606</f>
        <v>0.11438183347350715</v>
      </c>
      <c r="AK606" s="93">
        <f>(_xll.SNL.Clients.Office.Excel.Functions.SPG(AK$2, "IQ_Common_div_declared", "FQ0", $A606)*4)/G606</f>
        <v>0.10133843212237094</v>
      </c>
    </row>
    <row r="607" spans="1:37" x14ac:dyDescent="0.25">
      <c r="A607" s="66">
        <f t="shared" si="93"/>
        <v>45257</v>
      </c>
      <c r="B607" s="71">
        <v>19.850000000000001</v>
      </c>
      <c r="C607" s="71">
        <v>28.49</v>
      </c>
      <c r="D607" s="71">
        <v>15.09</v>
      </c>
      <c r="E607" s="71">
        <v>14.73</v>
      </c>
      <c r="F607" s="71">
        <v>11.88</v>
      </c>
      <c r="G607" s="71">
        <v>21.1</v>
      </c>
      <c r="H607" s="71"/>
      <c r="I607" s="71">
        <v>15.91</v>
      </c>
      <c r="J607" s="72">
        <v>4.8399999999999999E-2</v>
      </c>
      <c r="K607" s="72">
        <v>4.5999999999999999E-2</v>
      </c>
      <c r="L607" s="72">
        <v>4.1216469681603751E-2</v>
      </c>
      <c r="M607" s="72">
        <v>4.8399999999999999E-2</v>
      </c>
      <c r="N607" s="70">
        <f>_xll.SNL.Clients.Office.Excel.Functions.SPG(N$2, "SP_RATE_VALUE", $A607)/100</f>
        <v>4.5999999999999999E-2</v>
      </c>
      <c r="O607" s="72"/>
      <c r="P607" s="67">
        <f>_xll.SNL.Clients.Office.Excel.Functions.SPG(P$2, "IQ_BVPS", "FQ0", $A607)</f>
        <v>19.007000000000001</v>
      </c>
      <c r="Q607" s="67">
        <f>_xll.SNL.Clients.Office.Excel.Functions.SPG(Q$2, "IQ_BVPS", "FQ0", $A607)</f>
        <v>26.536999999999999</v>
      </c>
      <c r="R607" s="67">
        <f>_xll.SNL.Clients.Office.Excel.Functions.SPG(R$2, "IQ_BVPS", "FQ0", $A607)</f>
        <v>15.023</v>
      </c>
      <c r="S607" s="67">
        <f>_xll.SNL.Clients.Office.Excel.Functions.SPG(S$2, "IQ_BVPS", "FQ0", $A607)</f>
        <v>15.395</v>
      </c>
      <c r="T607" s="67">
        <f>_xll.SNL.Clients.Office.Excel.Functions.SPG(T$2, "IQ_BVPS", "FQ0", $A607)</f>
        <v>12.723000000000001</v>
      </c>
      <c r="U607" s="67">
        <f>_xll.SNL.Clients.Office.Excel.Functions.SPG(U$2, "IQ_BVPS", "FQ0", $A607)</f>
        <v>16.972000000000001</v>
      </c>
      <c r="V607" s="67"/>
      <c r="W607" s="66">
        <f t="shared" si="85"/>
        <v>45257</v>
      </c>
      <c r="X607" s="92">
        <f t="shared" si="86"/>
        <v>1.0443520808123323</v>
      </c>
      <c r="Y607" s="92">
        <f t="shared" si="87"/>
        <v>1.0735953574254813</v>
      </c>
      <c r="Z607" s="92">
        <f t="shared" si="88"/>
        <v>1.0044598282633295</v>
      </c>
      <c r="AA607" s="92">
        <f t="shared" si="89"/>
        <v>0.95680415719389422</v>
      </c>
      <c r="AB607" s="92">
        <f t="shared" si="90"/>
        <v>0.93374204197123323</v>
      </c>
      <c r="AC607" s="92">
        <f t="shared" si="91"/>
        <v>1.2432241338675465</v>
      </c>
      <c r="AD607" s="92"/>
      <c r="AE607" s="95">
        <f t="shared" si="92"/>
        <v>45257</v>
      </c>
      <c r="AF607" s="93">
        <f>(_xll.SNL.Clients.Office.Excel.Functions.SPG(AF$2, "IQ_Common_div_declared", "FQ0", $A607)*4)/B607</f>
        <v>9.6725440806045324E-2</v>
      </c>
      <c r="AG607" s="93">
        <f>(_xll.SNL.Clients.Office.Excel.Functions.SPG(AG$2, "IQ_Common_div_declared", "FQ0", $A607)*4)/C607</f>
        <v>0.10810810810810811</v>
      </c>
      <c r="AH607" s="93">
        <f>(_xll.SNL.Clients.Office.Excel.Functions.SPG(AH$2, "IQ_Common_div_declared", "FQ0", $A607)*4)/D607</f>
        <v>9.8078197481776014E-2</v>
      </c>
      <c r="AI607" s="93">
        <f>(_xll.SNL.Clients.Office.Excel.Functions.SPG(AI$2, "IQ_Common_div_declared", "FQ0", $A607)*4)/E607</f>
        <v>8.961303462321793E-2</v>
      </c>
      <c r="AJ607" s="93">
        <f>(_xll.SNL.Clients.Office.Excel.Functions.SPG(AJ$2, "IQ_Common_div_declared", "FQ0", $A607)*4)/F607</f>
        <v>0.11447811447811448</v>
      </c>
      <c r="AK607" s="93">
        <f>(_xll.SNL.Clients.Office.Excel.Functions.SPG(AK$2, "IQ_Common_div_declared", "FQ0", $A607)*4)/G607</f>
        <v>0.1004739336492891</v>
      </c>
    </row>
    <row r="608" spans="1:37" x14ac:dyDescent="0.25">
      <c r="A608" s="66">
        <f t="shared" si="93"/>
        <v>45254</v>
      </c>
      <c r="B608" s="71">
        <v>19.89</v>
      </c>
      <c r="C608" s="71">
        <v>28.63</v>
      </c>
      <c r="D608" s="71">
        <v>15.19</v>
      </c>
      <c r="E608" s="71">
        <v>14.82</v>
      </c>
      <c r="F608" s="71">
        <v>11.86</v>
      </c>
      <c r="G608" s="71">
        <v>21.1</v>
      </c>
      <c r="H608" s="71"/>
      <c r="I608" s="71">
        <v>15.95</v>
      </c>
      <c r="J608" s="72">
        <v>4.9200000000000001E-2</v>
      </c>
      <c r="K608" s="72">
        <v>4.6699999999999998E-2</v>
      </c>
      <c r="L608" s="72">
        <v>4.1717856564716937E-2</v>
      </c>
      <c r="M608" s="72">
        <v>4.9200000000000001E-2</v>
      </c>
      <c r="N608" s="70">
        <f>_xll.SNL.Clients.Office.Excel.Functions.SPG(N$2, "SP_RATE_VALUE", $A608)/100</f>
        <v>4.6699999999999998E-2</v>
      </c>
      <c r="O608" s="72"/>
      <c r="P608" s="67">
        <f>_xll.SNL.Clients.Office.Excel.Functions.SPG(P$2, "IQ_BVPS", "FQ0", $A608)</f>
        <v>19.007000000000001</v>
      </c>
      <c r="Q608" s="67">
        <f>_xll.SNL.Clients.Office.Excel.Functions.SPG(Q$2, "IQ_BVPS", "FQ0", $A608)</f>
        <v>26.536999999999999</v>
      </c>
      <c r="R608" s="67">
        <f>_xll.SNL.Clients.Office.Excel.Functions.SPG(R$2, "IQ_BVPS", "FQ0", $A608)</f>
        <v>15.023</v>
      </c>
      <c r="S608" s="67">
        <f>_xll.SNL.Clients.Office.Excel.Functions.SPG(S$2, "IQ_BVPS", "FQ0", $A608)</f>
        <v>15.395</v>
      </c>
      <c r="T608" s="67">
        <f>_xll.SNL.Clients.Office.Excel.Functions.SPG(T$2, "IQ_BVPS", "FQ0", $A608)</f>
        <v>12.723000000000001</v>
      </c>
      <c r="U608" s="67">
        <f>_xll.SNL.Clients.Office.Excel.Functions.SPG(U$2, "IQ_BVPS", "FQ0", $A608)</f>
        <v>16.972000000000001</v>
      </c>
      <c r="V608" s="67"/>
      <c r="W608" s="66">
        <f t="shared" si="85"/>
        <v>45254</v>
      </c>
      <c r="X608" s="92">
        <f t="shared" si="86"/>
        <v>1.0464565686326091</v>
      </c>
      <c r="Y608" s="92">
        <f t="shared" si="87"/>
        <v>1.0788710102875232</v>
      </c>
      <c r="Z608" s="92">
        <f t="shared" si="88"/>
        <v>1.0111162883578513</v>
      </c>
      <c r="AA608" s="92">
        <f t="shared" si="89"/>
        <v>0.96265021110750248</v>
      </c>
      <c r="AB608" s="92">
        <f t="shared" si="90"/>
        <v>0.93217008567161819</v>
      </c>
      <c r="AC608" s="92">
        <f t="shared" si="91"/>
        <v>1.2432241338675465</v>
      </c>
      <c r="AD608" s="92"/>
      <c r="AE608" s="95">
        <f t="shared" si="92"/>
        <v>45254</v>
      </c>
      <c r="AF608" s="93">
        <f>(_xll.SNL.Clients.Office.Excel.Functions.SPG(AF$2, "IQ_Common_div_declared", "FQ0", $A608)*4)/B608</f>
        <v>9.6530920060331815E-2</v>
      </c>
      <c r="AG608" s="93">
        <f>(_xll.SNL.Clients.Office.Excel.Functions.SPG(AG$2, "IQ_Common_div_declared", "FQ0", $A608)*4)/C608</f>
        <v>0.1075794621026895</v>
      </c>
      <c r="AH608" s="93">
        <f>(_xll.SNL.Clients.Office.Excel.Functions.SPG(AH$2, "IQ_Common_div_declared", "FQ0", $A608)*4)/D608</f>
        <v>9.7432521395655045E-2</v>
      </c>
      <c r="AI608" s="93">
        <f>(_xll.SNL.Clients.Office.Excel.Functions.SPG(AI$2, "IQ_Common_div_declared", "FQ0", $A608)*4)/E608</f>
        <v>8.9068825910931182E-2</v>
      </c>
      <c r="AJ608" s="93">
        <f>(_xll.SNL.Clients.Office.Excel.Functions.SPG(AJ$2, "IQ_Common_div_declared", "FQ0", $A608)*4)/F608</f>
        <v>0.11467116357504217</v>
      </c>
      <c r="AK608" s="93">
        <f>(_xll.SNL.Clients.Office.Excel.Functions.SPG(AK$2, "IQ_Common_div_declared", "FQ0", $A608)*4)/G608</f>
        <v>0.1004739336492891</v>
      </c>
    </row>
    <row r="609" spans="1:37" x14ac:dyDescent="0.25">
      <c r="A609" s="66">
        <f t="shared" si="93"/>
        <v>45253</v>
      </c>
      <c r="B609" s="71">
        <v>19.84</v>
      </c>
      <c r="C609" s="71">
        <v>28.23</v>
      </c>
      <c r="D609" s="71">
        <v>15.15</v>
      </c>
      <c r="E609" s="71">
        <v>14.73</v>
      </c>
      <c r="F609" s="71">
        <v>11.81</v>
      </c>
      <c r="G609" s="71">
        <v>21.08</v>
      </c>
      <c r="H609" s="71"/>
      <c r="I609" s="71">
        <v>15.87</v>
      </c>
      <c r="J609" s="72">
        <v>4.8899999999999999E-2</v>
      </c>
      <c r="K609" s="72">
        <v>4.6199999999999998E-2</v>
      </c>
      <c r="L609" s="72">
        <v>4.0820832524193884E-2</v>
      </c>
      <c r="M609" s="72">
        <v>4.8899999999999999E-2</v>
      </c>
      <c r="N609" s="70">
        <f>_xll.SNL.Clients.Office.Excel.Functions.SPG(N$2, "SP_RATE_VALUE", $A609)/100</f>
        <v>4.6199999999999998E-2</v>
      </c>
      <c r="O609" s="72"/>
      <c r="P609" s="67">
        <f>_xll.SNL.Clients.Office.Excel.Functions.SPG(P$2, "IQ_BVPS", "FQ0", $A609)</f>
        <v>19.007000000000001</v>
      </c>
      <c r="Q609" s="67">
        <f>_xll.SNL.Clients.Office.Excel.Functions.SPG(Q$2, "IQ_BVPS", "FQ0", $A609)</f>
        <v>26.536999999999999</v>
      </c>
      <c r="R609" s="67">
        <f>_xll.SNL.Clients.Office.Excel.Functions.SPG(R$2, "IQ_BVPS", "FQ0", $A609)</f>
        <v>15.023</v>
      </c>
      <c r="S609" s="67">
        <f>_xll.SNL.Clients.Office.Excel.Functions.SPG(S$2, "IQ_BVPS", "FQ0", $A609)</f>
        <v>15.395</v>
      </c>
      <c r="T609" s="67">
        <f>_xll.SNL.Clients.Office.Excel.Functions.SPG(T$2, "IQ_BVPS", "FQ0", $A609)</f>
        <v>12.723000000000001</v>
      </c>
      <c r="U609" s="67">
        <f>_xll.SNL.Clients.Office.Excel.Functions.SPG(U$2, "IQ_BVPS", "FQ0", $A609)</f>
        <v>16.972000000000001</v>
      </c>
      <c r="V609" s="67"/>
      <c r="W609" s="66">
        <f t="shared" si="85"/>
        <v>45253</v>
      </c>
      <c r="X609" s="92">
        <f t="shared" si="86"/>
        <v>1.0438259588572629</v>
      </c>
      <c r="Y609" s="92">
        <f t="shared" si="87"/>
        <v>1.0637977163959755</v>
      </c>
      <c r="Z609" s="92">
        <f t="shared" si="88"/>
        <v>1.0084537043200426</v>
      </c>
      <c r="AA609" s="92">
        <f t="shared" si="89"/>
        <v>0.95680415719389422</v>
      </c>
      <c r="AB609" s="92">
        <f t="shared" si="90"/>
        <v>0.92824019492258114</v>
      </c>
      <c r="AC609" s="92">
        <f t="shared" si="91"/>
        <v>1.24204572236625</v>
      </c>
      <c r="AD609" s="92"/>
      <c r="AE609" s="95">
        <f t="shared" si="92"/>
        <v>45253</v>
      </c>
      <c r="AF609" s="93">
        <f>(_xll.SNL.Clients.Office.Excel.Functions.SPG(AF$2, "IQ_Common_div_declared", "FQ0", $A609)*4)/B609</f>
        <v>9.6774193548387094E-2</v>
      </c>
      <c r="AG609" s="93">
        <f>(_xll.SNL.Clients.Office.Excel.Functions.SPG(AG$2, "IQ_Common_div_declared", "FQ0", $A609)*4)/C609</f>
        <v>0.10910379029401346</v>
      </c>
      <c r="AH609" s="93">
        <f>(_xll.SNL.Clients.Office.Excel.Functions.SPG(AH$2, "IQ_Common_div_declared", "FQ0", $A609)*4)/D609</f>
        <v>9.7689768976897684E-2</v>
      </c>
      <c r="AI609" s="93">
        <f>(_xll.SNL.Clients.Office.Excel.Functions.SPG(AI$2, "IQ_Common_div_declared", "FQ0", $A609)*4)/E609</f>
        <v>8.961303462321793E-2</v>
      </c>
      <c r="AJ609" s="93">
        <f>(_xll.SNL.Clients.Office.Excel.Functions.SPG(AJ$2, "IQ_Common_div_declared", "FQ0", $A609)*4)/F609</f>
        <v>0.11515664690939882</v>
      </c>
      <c r="AK609" s="93">
        <f>(_xll.SNL.Clients.Office.Excel.Functions.SPG(AK$2, "IQ_Common_div_declared", "FQ0", $A609)*4)/G609</f>
        <v>0.10056925996204935</v>
      </c>
    </row>
    <row r="610" spans="1:37" x14ac:dyDescent="0.25">
      <c r="A610" s="66">
        <f t="shared" si="93"/>
        <v>45252</v>
      </c>
      <c r="B610" s="71">
        <v>19.84</v>
      </c>
      <c r="C610" s="71">
        <v>28.23</v>
      </c>
      <c r="D610" s="71">
        <v>15.15</v>
      </c>
      <c r="E610" s="71">
        <v>14.73</v>
      </c>
      <c r="F610" s="71">
        <v>11.81</v>
      </c>
      <c r="G610" s="71">
        <v>21.08</v>
      </c>
      <c r="H610" s="71"/>
      <c r="I610" s="71">
        <v>15.87</v>
      </c>
      <c r="J610" s="72">
        <v>4.8899999999999999E-2</v>
      </c>
      <c r="K610" s="72">
        <v>4.6199999999999998E-2</v>
      </c>
      <c r="L610" s="72">
        <v>4.0820832524193884E-2</v>
      </c>
      <c r="M610" s="72">
        <v>4.8899999999999999E-2</v>
      </c>
      <c r="N610" s="70">
        <f>_xll.SNL.Clients.Office.Excel.Functions.SPG(N$2, "SP_RATE_VALUE", $A610)/100</f>
        <v>4.6199999999999998E-2</v>
      </c>
      <c r="O610" s="72"/>
      <c r="P610" s="67">
        <f>_xll.SNL.Clients.Office.Excel.Functions.SPG(P$2, "IQ_BVPS", "FQ0", $A610)</f>
        <v>19.007000000000001</v>
      </c>
      <c r="Q610" s="67">
        <f>_xll.SNL.Clients.Office.Excel.Functions.SPG(Q$2, "IQ_BVPS", "FQ0", $A610)</f>
        <v>26.536999999999999</v>
      </c>
      <c r="R610" s="67">
        <f>_xll.SNL.Clients.Office.Excel.Functions.SPG(R$2, "IQ_BVPS", "FQ0", $A610)</f>
        <v>15.023</v>
      </c>
      <c r="S610" s="67">
        <f>_xll.SNL.Clients.Office.Excel.Functions.SPG(S$2, "IQ_BVPS", "FQ0", $A610)</f>
        <v>15.395</v>
      </c>
      <c r="T610" s="67">
        <f>_xll.SNL.Clients.Office.Excel.Functions.SPG(T$2, "IQ_BVPS", "FQ0", $A610)</f>
        <v>12.723000000000001</v>
      </c>
      <c r="U610" s="67">
        <f>_xll.SNL.Clients.Office.Excel.Functions.SPG(U$2, "IQ_BVPS", "FQ0", $A610)</f>
        <v>16.972000000000001</v>
      </c>
      <c r="V610" s="67"/>
      <c r="W610" s="66">
        <f t="shared" si="85"/>
        <v>45252</v>
      </c>
      <c r="X610" s="92">
        <f t="shared" si="86"/>
        <v>1.0438259588572629</v>
      </c>
      <c r="Y610" s="92">
        <f t="shared" si="87"/>
        <v>1.0637977163959755</v>
      </c>
      <c r="Z610" s="92">
        <f t="shared" si="88"/>
        <v>1.0084537043200426</v>
      </c>
      <c r="AA610" s="92">
        <f t="shared" si="89"/>
        <v>0.95680415719389422</v>
      </c>
      <c r="AB610" s="92">
        <f t="shared" si="90"/>
        <v>0.92824019492258114</v>
      </c>
      <c r="AC610" s="92">
        <f t="shared" si="91"/>
        <v>1.24204572236625</v>
      </c>
      <c r="AD610" s="92"/>
      <c r="AE610" s="95">
        <f t="shared" si="92"/>
        <v>45252</v>
      </c>
      <c r="AF610" s="93">
        <f>(_xll.SNL.Clients.Office.Excel.Functions.SPG(AF$2, "IQ_Common_div_declared", "FQ0", $A610)*4)/B610</f>
        <v>9.6774193548387094E-2</v>
      </c>
      <c r="AG610" s="93">
        <f>(_xll.SNL.Clients.Office.Excel.Functions.SPG(AG$2, "IQ_Common_div_declared", "FQ0", $A610)*4)/C610</f>
        <v>0.10910379029401346</v>
      </c>
      <c r="AH610" s="93">
        <f>(_xll.SNL.Clients.Office.Excel.Functions.SPG(AH$2, "IQ_Common_div_declared", "FQ0", $A610)*4)/D610</f>
        <v>9.7689768976897684E-2</v>
      </c>
      <c r="AI610" s="93">
        <f>(_xll.SNL.Clients.Office.Excel.Functions.SPG(AI$2, "IQ_Common_div_declared", "FQ0", $A610)*4)/E610</f>
        <v>8.961303462321793E-2</v>
      </c>
      <c r="AJ610" s="93">
        <f>(_xll.SNL.Clients.Office.Excel.Functions.SPG(AJ$2, "IQ_Common_div_declared", "FQ0", $A610)*4)/F610</f>
        <v>0.11515664690939882</v>
      </c>
      <c r="AK610" s="93">
        <f>(_xll.SNL.Clients.Office.Excel.Functions.SPG(AK$2, "IQ_Common_div_declared", "FQ0", $A610)*4)/G610</f>
        <v>0.10056925996204935</v>
      </c>
    </row>
    <row r="611" spans="1:37" x14ac:dyDescent="0.25">
      <c r="A611" s="66">
        <f t="shared" si="93"/>
        <v>45251</v>
      </c>
      <c r="B611" s="71">
        <v>19.739999999999998</v>
      </c>
      <c r="C611" s="71">
        <v>28.3</v>
      </c>
      <c r="D611" s="71">
        <v>15.2</v>
      </c>
      <c r="E611" s="71">
        <v>14.63</v>
      </c>
      <c r="F611" s="71">
        <v>11.75</v>
      </c>
      <c r="G611" s="71">
        <v>21</v>
      </c>
      <c r="H611" s="71"/>
      <c r="I611" s="71">
        <v>15.82</v>
      </c>
      <c r="J611" s="72">
        <v>4.8600000000000004E-2</v>
      </c>
      <c r="K611" s="72">
        <v>4.5999999999999999E-2</v>
      </c>
      <c r="L611" s="72">
        <v>4.0819324087930653E-2</v>
      </c>
      <c r="M611" s="72">
        <v>4.8600000000000004E-2</v>
      </c>
      <c r="N611" s="70">
        <f>_xll.SNL.Clients.Office.Excel.Functions.SPG(N$2, "SP_RATE_VALUE", $A611)/100</f>
        <v>4.5999999999999999E-2</v>
      </c>
      <c r="O611" s="72"/>
      <c r="P611" s="67">
        <f>_xll.SNL.Clients.Office.Excel.Functions.SPG(P$2, "IQ_BVPS", "FQ0", $A611)</f>
        <v>19.007000000000001</v>
      </c>
      <c r="Q611" s="67">
        <f>_xll.SNL.Clients.Office.Excel.Functions.SPG(Q$2, "IQ_BVPS", "FQ0", $A611)</f>
        <v>26.536999999999999</v>
      </c>
      <c r="R611" s="67">
        <f>_xll.SNL.Clients.Office.Excel.Functions.SPG(R$2, "IQ_BVPS", "FQ0", $A611)</f>
        <v>15.023</v>
      </c>
      <c r="S611" s="67">
        <f>_xll.SNL.Clients.Office.Excel.Functions.SPG(S$2, "IQ_BVPS", "FQ0", $A611)</f>
        <v>15.395</v>
      </c>
      <c r="T611" s="67">
        <f>_xll.SNL.Clients.Office.Excel.Functions.SPG(T$2, "IQ_BVPS", "FQ0", $A611)</f>
        <v>12.723000000000001</v>
      </c>
      <c r="U611" s="67">
        <f>_xll.SNL.Clients.Office.Excel.Functions.SPG(U$2, "IQ_BVPS", "FQ0", $A611)</f>
        <v>16.972000000000001</v>
      </c>
      <c r="V611" s="67"/>
      <c r="W611" s="66">
        <f t="shared" si="85"/>
        <v>45251</v>
      </c>
      <c r="X611" s="92">
        <f t="shared" si="86"/>
        <v>1.0385647393065711</v>
      </c>
      <c r="Y611" s="92">
        <f t="shared" si="87"/>
        <v>1.0664355428269963</v>
      </c>
      <c r="Z611" s="92">
        <f t="shared" si="88"/>
        <v>1.0117819343673033</v>
      </c>
      <c r="AA611" s="92">
        <f t="shared" si="89"/>
        <v>0.95030854173432944</v>
      </c>
      <c r="AB611" s="92">
        <f t="shared" si="90"/>
        <v>0.92352432602373646</v>
      </c>
      <c r="AC611" s="92">
        <f t="shared" si="91"/>
        <v>1.2373320763610651</v>
      </c>
      <c r="AD611" s="92"/>
      <c r="AE611" s="95">
        <f t="shared" si="92"/>
        <v>45251</v>
      </c>
      <c r="AF611" s="93">
        <f>(_xll.SNL.Clients.Office.Excel.Functions.SPG(AF$2, "IQ_Common_div_declared", "FQ0", $A611)*4)/B611</f>
        <v>9.7264437689969604E-2</v>
      </c>
      <c r="AG611" s="93">
        <f>(_xll.SNL.Clients.Office.Excel.Functions.SPG(AG$2, "IQ_Common_div_declared", "FQ0", $A611)*4)/C611</f>
        <v>0.1088339222614841</v>
      </c>
      <c r="AH611" s="93">
        <f>(_xll.SNL.Clients.Office.Excel.Functions.SPG(AH$2, "IQ_Common_div_declared", "FQ0", $A611)*4)/D611</f>
        <v>9.7368421052631576E-2</v>
      </c>
      <c r="AI611" s="93">
        <f>(_xll.SNL.Clients.Office.Excel.Functions.SPG(AI$2, "IQ_Common_div_declared", "FQ0", $A611)*4)/E611</f>
        <v>9.0225563909774431E-2</v>
      </c>
      <c r="AJ611" s="93">
        <f>(_xll.SNL.Clients.Office.Excel.Functions.SPG(AJ$2, "IQ_Common_div_declared", "FQ0", $A611)*4)/F611</f>
        <v>0.11574468085106383</v>
      </c>
      <c r="AK611" s="93">
        <f>(_xll.SNL.Clients.Office.Excel.Functions.SPG(AK$2, "IQ_Common_div_declared", "FQ0", $A611)*4)/G611</f>
        <v>0.10095238095238096</v>
      </c>
    </row>
    <row r="612" spans="1:37" x14ac:dyDescent="0.25">
      <c r="A612" s="66">
        <f t="shared" si="93"/>
        <v>45250</v>
      </c>
      <c r="B612" s="71">
        <v>19.73</v>
      </c>
      <c r="C612" s="71">
        <v>28.25</v>
      </c>
      <c r="D612" s="71">
        <v>15.01</v>
      </c>
      <c r="E612" s="71">
        <v>14.64</v>
      </c>
      <c r="F612" s="71">
        <v>11.8</v>
      </c>
      <c r="G612" s="71">
        <v>20.99</v>
      </c>
      <c r="H612" s="71"/>
      <c r="I612" s="71">
        <v>15.84</v>
      </c>
      <c r="J612" s="72">
        <v>4.8899999999999999E-2</v>
      </c>
      <c r="K612" s="72">
        <v>4.6199999999999998E-2</v>
      </c>
      <c r="L612" s="72">
        <v>4.0820832524193884E-2</v>
      </c>
      <c r="M612" s="72">
        <v>4.8899999999999999E-2</v>
      </c>
      <c r="N612" s="70">
        <f>_xll.SNL.Clients.Office.Excel.Functions.SPG(N$2, "SP_RATE_VALUE", $A612)/100</f>
        <v>4.6199999999999998E-2</v>
      </c>
      <c r="O612" s="72"/>
      <c r="P612" s="67">
        <f>_xll.SNL.Clients.Office.Excel.Functions.SPG(P$2, "IQ_BVPS", "FQ0", $A612)</f>
        <v>19.007000000000001</v>
      </c>
      <c r="Q612" s="67">
        <f>_xll.SNL.Clients.Office.Excel.Functions.SPG(Q$2, "IQ_BVPS", "FQ0", $A612)</f>
        <v>26.536999999999999</v>
      </c>
      <c r="R612" s="67">
        <f>_xll.SNL.Clients.Office.Excel.Functions.SPG(R$2, "IQ_BVPS", "FQ0", $A612)</f>
        <v>15.023</v>
      </c>
      <c r="S612" s="67">
        <f>_xll.SNL.Clients.Office.Excel.Functions.SPG(S$2, "IQ_BVPS", "FQ0", $A612)</f>
        <v>15.395</v>
      </c>
      <c r="T612" s="67">
        <f>_xll.SNL.Clients.Office.Excel.Functions.SPG(T$2, "IQ_BVPS", "FQ0", $A612)</f>
        <v>12.723000000000001</v>
      </c>
      <c r="U612" s="67">
        <f>_xll.SNL.Clients.Office.Excel.Functions.SPG(U$2, "IQ_BVPS", "FQ0", $A612)</f>
        <v>16.972000000000001</v>
      </c>
      <c r="V612" s="67"/>
      <c r="W612" s="66">
        <f t="shared" si="85"/>
        <v>45250</v>
      </c>
      <c r="X612" s="92">
        <f t="shared" si="86"/>
        <v>1.0380386173515019</v>
      </c>
      <c r="Y612" s="92">
        <f t="shared" si="87"/>
        <v>1.0645513810905529</v>
      </c>
      <c r="Z612" s="92">
        <f t="shared" si="88"/>
        <v>0.99913466018771213</v>
      </c>
      <c r="AA612" s="92">
        <f t="shared" si="89"/>
        <v>0.95095810328028585</v>
      </c>
      <c r="AB612" s="92">
        <f t="shared" si="90"/>
        <v>0.92745421677277373</v>
      </c>
      <c r="AC612" s="92">
        <f t="shared" si="91"/>
        <v>1.2367428706104169</v>
      </c>
      <c r="AD612" s="92"/>
      <c r="AE612" s="95">
        <f t="shared" si="92"/>
        <v>45250</v>
      </c>
      <c r="AF612" s="93">
        <f>(_xll.SNL.Clients.Office.Excel.Functions.SPG(AF$2, "IQ_Common_div_declared", "FQ0", $A612)*4)/B612</f>
        <v>9.7313735428281797E-2</v>
      </c>
      <c r="AG612" s="93">
        <f>(_xll.SNL.Clients.Office.Excel.Functions.SPG(AG$2, "IQ_Common_div_declared", "FQ0", $A612)*4)/C612</f>
        <v>0.10902654867256638</v>
      </c>
      <c r="AH612" s="93">
        <f>(_xll.SNL.Clients.Office.Excel.Functions.SPG(AH$2, "IQ_Common_div_declared", "FQ0", $A612)*4)/D612</f>
        <v>9.8600932711525646E-2</v>
      </c>
      <c r="AI612" s="93">
        <f>(_xll.SNL.Clients.Office.Excel.Functions.SPG(AI$2, "IQ_Common_div_declared", "FQ0", $A612)*4)/E612</f>
        <v>9.0163934426229511E-2</v>
      </c>
      <c r="AJ612" s="93">
        <f>(_xll.SNL.Clients.Office.Excel.Functions.SPG(AJ$2, "IQ_Common_div_declared", "FQ0", $A612)*4)/F612</f>
        <v>0.11525423728813559</v>
      </c>
      <c r="AK612" s="93">
        <f>(_xll.SNL.Clients.Office.Excel.Functions.SPG(AK$2, "IQ_Common_div_declared", "FQ0", $A612)*4)/G612</f>
        <v>0.1010004764173416</v>
      </c>
    </row>
    <row r="613" spans="1:37" x14ac:dyDescent="0.25">
      <c r="A613" s="66">
        <f t="shared" si="93"/>
        <v>45247</v>
      </c>
      <c r="B613" s="71">
        <v>19.649999999999999</v>
      </c>
      <c r="C613" s="71">
        <v>28.33</v>
      </c>
      <c r="D613" s="71">
        <v>14.9</v>
      </c>
      <c r="E613" s="71">
        <v>14.48</v>
      </c>
      <c r="F613" s="71">
        <v>11.59</v>
      </c>
      <c r="G613" s="71">
        <v>20.97</v>
      </c>
      <c r="H613" s="71"/>
      <c r="I613" s="71">
        <v>15.76</v>
      </c>
      <c r="J613" s="72">
        <v>4.8799999999999996E-2</v>
      </c>
      <c r="K613" s="72">
        <v>4.6399999999999997E-2</v>
      </c>
      <c r="L613" s="72">
        <v>4.1616463405055537E-2</v>
      </c>
      <c r="M613" s="72">
        <v>4.8799999999999996E-2</v>
      </c>
      <c r="N613" s="70">
        <f>_xll.SNL.Clients.Office.Excel.Functions.SPG(N$2, "SP_RATE_VALUE", $A613)/100</f>
        <v>4.6399999999999997E-2</v>
      </c>
      <c r="O613" s="72"/>
      <c r="P613" s="67">
        <f>_xll.SNL.Clients.Office.Excel.Functions.SPG(P$2, "IQ_BVPS", "FQ0", $A613)</f>
        <v>19.007000000000001</v>
      </c>
      <c r="Q613" s="67">
        <f>_xll.SNL.Clients.Office.Excel.Functions.SPG(Q$2, "IQ_BVPS", "FQ0", $A613)</f>
        <v>26.536999999999999</v>
      </c>
      <c r="R613" s="67">
        <f>_xll.SNL.Clients.Office.Excel.Functions.SPG(R$2, "IQ_BVPS", "FQ0", $A613)</f>
        <v>14.834</v>
      </c>
      <c r="S613" s="67">
        <f>_xll.SNL.Clients.Office.Excel.Functions.SPG(S$2, "IQ_BVPS", "FQ0", $A613)</f>
        <v>15.395</v>
      </c>
      <c r="T613" s="67">
        <f>_xll.SNL.Clients.Office.Excel.Functions.SPG(T$2, "IQ_BVPS", "FQ0", $A613)</f>
        <v>12.723000000000001</v>
      </c>
      <c r="U613" s="67">
        <f>_xll.SNL.Clients.Office.Excel.Functions.SPG(U$2, "IQ_BVPS", "FQ0", $A613)</f>
        <v>16.972000000000001</v>
      </c>
      <c r="V613" s="67"/>
      <c r="W613" s="66">
        <f t="shared" si="85"/>
        <v>45247</v>
      </c>
      <c r="X613" s="92">
        <f t="shared" si="86"/>
        <v>1.0338296417109485</v>
      </c>
      <c r="Y613" s="92">
        <f t="shared" si="87"/>
        <v>1.0675660398688622</v>
      </c>
      <c r="Z613" s="92">
        <f t="shared" si="88"/>
        <v>1.0044492382364838</v>
      </c>
      <c r="AA613" s="92">
        <f t="shared" si="89"/>
        <v>0.94056511854498215</v>
      </c>
      <c r="AB613" s="92">
        <f t="shared" si="90"/>
        <v>0.91094867562681747</v>
      </c>
      <c r="AC613" s="92">
        <f t="shared" si="91"/>
        <v>1.2355644591091208</v>
      </c>
      <c r="AD613" s="92"/>
      <c r="AE613" s="95">
        <f t="shared" si="92"/>
        <v>45247</v>
      </c>
      <c r="AF613" s="93">
        <f>(_xll.SNL.Clients.Office.Excel.Functions.SPG(AF$2, "IQ_Common_div_declared", "FQ0", $A613)*4)/B613</f>
        <v>9.7709923664122136E-2</v>
      </c>
      <c r="AG613" s="93">
        <f>(_xll.SNL.Clients.Office.Excel.Functions.SPG(AG$2, "IQ_Common_div_declared", "FQ0", $A613)*4)/C613</f>
        <v>0.10871867278503354</v>
      </c>
      <c r="AH613" s="93">
        <f>(_xll.SNL.Clients.Office.Excel.Functions.SPG(AH$2, "IQ_Common_div_declared", "FQ0", $A613)*4)/D613</f>
        <v>8.859060402684564E-2</v>
      </c>
      <c r="AI613" s="93">
        <f>(_xll.SNL.Clients.Office.Excel.Functions.SPG(AI$2, "IQ_Common_div_declared", "FQ0", $A613)*4)/E613</f>
        <v>9.1160220994475141E-2</v>
      </c>
      <c r="AJ613" s="93">
        <f>(_xll.SNL.Clients.Office.Excel.Functions.SPG(AJ$2, "IQ_Common_div_declared", "FQ0", $A613)*4)/F613</f>
        <v>0.11734253666954272</v>
      </c>
      <c r="AK613" s="93">
        <f>(_xll.SNL.Clients.Office.Excel.Functions.SPG(AK$2, "IQ_Common_div_declared", "FQ0", $A613)*4)/G613</f>
        <v>0.10109680495946591</v>
      </c>
    </row>
    <row r="614" spans="1:37" x14ac:dyDescent="0.25">
      <c r="A614" s="66">
        <f t="shared" si="93"/>
        <v>45246</v>
      </c>
      <c r="B614" s="71">
        <v>19.63</v>
      </c>
      <c r="C614" s="71">
        <v>28.02</v>
      </c>
      <c r="D614" s="71">
        <v>14.84</v>
      </c>
      <c r="E614" s="71">
        <v>14.42</v>
      </c>
      <c r="F614" s="71">
        <v>11.48</v>
      </c>
      <c r="G614" s="71">
        <v>20.87</v>
      </c>
      <c r="H614" s="71"/>
      <c r="I614" s="71">
        <v>15.72</v>
      </c>
      <c r="J614" s="72">
        <v>4.8300000000000003E-2</v>
      </c>
      <c r="K614" s="72">
        <v>4.5899999999999996E-2</v>
      </c>
      <c r="L614" s="72">
        <v>4.1116471251488429E-2</v>
      </c>
      <c r="M614" s="72">
        <v>4.8300000000000003E-2</v>
      </c>
      <c r="N614" s="70">
        <f>_xll.SNL.Clients.Office.Excel.Functions.SPG(N$2, "SP_RATE_VALUE", $A614)/100</f>
        <v>4.5899999999999996E-2</v>
      </c>
      <c r="O614" s="72"/>
      <c r="P614" s="67">
        <f>_xll.SNL.Clients.Office.Excel.Functions.SPG(P$2, "IQ_BVPS", "FQ0", $A614)</f>
        <v>19.007000000000001</v>
      </c>
      <c r="Q614" s="67">
        <f>_xll.SNL.Clients.Office.Excel.Functions.SPG(Q$2, "IQ_BVPS", "FQ0", $A614)</f>
        <v>26.536999999999999</v>
      </c>
      <c r="R614" s="67">
        <f>_xll.SNL.Clients.Office.Excel.Functions.SPG(R$2, "IQ_BVPS", "FQ0", $A614)</f>
        <v>14.834</v>
      </c>
      <c r="S614" s="67">
        <f>_xll.SNL.Clients.Office.Excel.Functions.SPG(S$2, "IQ_BVPS", "FQ0", $A614)</f>
        <v>15.395</v>
      </c>
      <c r="T614" s="67">
        <f>_xll.SNL.Clients.Office.Excel.Functions.SPG(T$2, "IQ_BVPS", "FQ0", $A614)</f>
        <v>12.723000000000001</v>
      </c>
      <c r="U614" s="67">
        <f>_xll.SNL.Clients.Office.Excel.Functions.SPG(U$2, "IQ_BVPS", "FQ0", $A614)</f>
        <v>16.972000000000001</v>
      </c>
      <c r="V614" s="67"/>
      <c r="W614" s="66">
        <f t="shared" si="85"/>
        <v>45246</v>
      </c>
      <c r="X614" s="92">
        <f t="shared" si="86"/>
        <v>1.0327773978008101</v>
      </c>
      <c r="Y614" s="92">
        <f t="shared" si="87"/>
        <v>1.0558842371029129</v>
      </c>
      <c r="Z614" s="92">
        <f t="shared" si="88"/>
        <v>1.0004044762033166</v>
      </c>
      <c r="AA614" s="92">
        <f t="shared" si="89"/>
        <v>0.93666774926924323</v>
      </c>
      <c r="AB614" s="92">
        <f t="shared" si="90"/>
        <v>0.90230291597893575</v>
      </c>
      <c r="AC614" s="92">
        <f t="shared" si="91"/>
        <v>1.2296724016026397</v>
      </c>
      <c r="AD614" s="92"/>
      <c r="AE614" s="95">
        <f t="shared" si="92"/>
        <v>45246</v>
      </c>
      <c r="AF614" s="93">
        <f>(_xll.SNL.Clients.Office.Excel.Functions.SPG(AF$2, "IQ_Common_div_declared", "FQ0", $A614)*4)/B614</f>
        <v>9.7809475292919001E-2</v>
      </c>
      <c r="AG614" s="93">
        <f>(_xll.SNL.Clients.Office.Excel.Functions.SPG(AG$2, "IQ_Common_div_declared", "FQ0", $A614)*4)/C614</f>
        <v>0.10992148465381871</v>
      </c>
      <c r="AH614" s="93">
        <f>(_xll.SNL.Clients.Office.Excel.Functions.SPG(AH$2, "IQ_Common_div_declared", "FQ0", $A614)*4)/D614</f>
        <v>8.8948787061994619E-2</v>
      </c>
      <c r="AI614" s="93">
        <f>(_xll.SNL.Clients.Office.Excel.Functions.SPG(AI$2, "IQ_Common_div_declared", "FQ0", $A614)*4)/E614</f>
        <v>9.1539528432732317E-2</v>
      </c>
      <c r="AJ614" s="93">
        <f>(_xll.SNL.Clients.Office.Excel.Functions.SPG(AJ$2, "IQ_Common_div_declared", "FQ0", $A614)*4)/F614</f>
        <v>0.11846689895470383</v>
      </c>
      <c r="AK614" s="93">
        <f>(_xll.SNL.Clients.Office.Excel.Functions.SPG(AK$2, "IQ_Common_div_declared", "FQ0", $A614)*4)/G614</f>
        <v>0.10158121705797796</v>
      </c>
    </row>
    <row r="615" spans="1:37" x14ac:dyDescent="0.25">
      <c r="A615" s="66">
        <f t="shared" si="93"/>
        <v>45245</v>
      </c>
      <c r="B615" s="71">
        <v>19.690000000000001</v>
      </c>
      <c r="C615" s="71">
        <v>28.18</v>
      </c>
      <c r="D615" s="71">
        <v>14.91</v>
      </c>
      <c r="E615" s="71">
        <v>14.55</v>
      </c>
      <c r="F615" s="71">
        <v>11.45</v>
      </c>
      <c r="G615" s="71">
        <v>20.97</v>
      </c>
      <c r="H615" s="71"/>
      <c r="I615" s="71">
        <v>15.81</v>
      </c>
      <c r="J615" s="72">
        <v>4.9000000000000002E-2</v>
      </c>
      <c r="K615" s="72">
        <v>4.6799999999999994E-2</v>
      </c>
      <c r="L615" s="72">
        <v>4.2413832077578872E-2</v>
      </c>
      <c r="M615" s="72">
        <v>4.9000000000000002E-2</v>
      </c>
      <c r="N615" s="70">
        <f>_xll.SNL.Clients.Office.Excel.Functions.SPG(N$2, "SP_RATE_VALUE", $A615)/100</f>
        <v>4.6799999999999994E-2</v>
      </c>
      <c r="O615" s="72"/>
      <c r="P615" s="67">
        <f>_xll.SNL.Clients.Office.Excel.Functions.SPG(P$2, "IQ_BVPS", "FQ0", $A615)</f>
        <v>19.007000000000001</v>
      </c>
      <c r="Q615" s="67">
        <f>_xll.SNL.Clients.Office.Excel.Functions.SPG(Q$2, "IQ_BVPS", "FQ0", $A615)</f>
        <v>26.536999999999999</v>
      </c>
      <c r="R615" s="67">
        <f>_xll.SNL.Clients.Office.Excel.Functions.SPG(R$2, "IQ_BVPS", "FQ0", $A615)</f>
        <v>14.834</v>
      </c>
      <c r="S615" s="67">
        <f>_xll.SNL.Clients.Office.Excel.Functions.SPG(S$2, "IQ_BVPS", "FQ0", $A615)</f>
        <v>15.395</v>
      </c>
      <c r="T615" s="67">
        <f>_xll.SNL.Clients.Office.Excel.Functions.SPG(T$2, "IQ_BVPS", "FQ0", $A615)</f>
        <v>12.723000000000001</v>
      </c>
      <c r="U615" s="67">
        <f>_xll.SNL.Clients.Office.Excel.Functions.SPG(U$2, "IQ_BVPS", "FQ0", $A615)</f>
        <v>16.972000000000001</v>
      </c>
      <c r="V615" s="67"/>
      <c r="W615" s="66">
        <f t="shared" si="85"/>
        <v>45245</v>
      </c>
      <c r="X615" s="92">
        <f t="shared" si="86"/>
        <v>1.0359341295312254</v>
      </c>
      <c r="Y615" s="92">
        <f t="shared" si="87"/>
        <v>1.061913554659532</v>
      </c>
      <c r="Z615" s="92">
        <f t="shared" si="88"/>
        <v>1.0051233652420117</v>
      </c>
      <c r="AA615" s="92">
        <f t="shared" si="89"/>
        <v>0.94511204936667759</v>
      </c>
      <c r="AB615" s="92">
        <f t="shared" si="90"/>
        <v>0.89994498152951341</v>
      </c>
      <c r="AC615" s="92">
        <f t="shared" si="91"/>
        <v>1.2355644591091208</v>
      </c>
      <c r="AD615" s="92"/>
      <c r="AE615" s="95">
        <f t="shared" si="92"/>
        <v>45245</v>
      </c>
      <c r="AF615" s="93">
        <f>(_xll.SNL.Clients.Office.Excel.Functions.SPG(AF$2, "IQ_Common_div_declared", "FQ0", $A615)*4)/B615</f>
        <v>9.751142712036566E-2</v>
      </c>
      <c r="AG615" s="93">
        <f>(_xll.SNL.Clients.Office.Excel.Functions.SPG(AG$2, "IQ_Common_div_declared", "FQ0", $A615)*4)/C615</f>
        <v>0.10929737402413059</v>
      </c>
      <c r="AH615" s="93">
        <f>(_xll.SNL.Clients.Office.Excel.Functions.SPG(AH$2, "IQ_Common_div_declared", "FQ0", $A615)*4)/D615</f>
        <v>8.8531187122736416E-2</v>
      </c>
      <c r="AI615" s="93">
        <f>(_xll.SNL.Clients.Office.Excel.Functions.SPG(AI$2, "IQ_Common_div_declared", "FQ0", $A615)*4)/E615</f>
        <v>9.0721649484536079E-2</v>
      </c>
      <c r="AJ615" s="93">
        <f>(_xll.SNL.Clients.Office.Excel.Functions.SPG(AJ$2, "IQ_Common_div_declared", "FQ0", $A615)*4)/F615</f>
        <v>0.11877729257641922</v>
      </c>
      <c r="AK615" s="93">
        <f>(_xll.SNL.Clients.Office.Excel.Functions.SPG(AK$2, "IQ_Common_div_declared", "FQ0", $A615)*4)/G615</f>
        <v>0.10109680495946591</v>
      </c>
    </row>
    <row r="616" spans="1:37" x14ac:dyDescent="0.25">
      <c r="A616" s="66">
        <f t="shared" si="93"/>
        <v>45244</v>
      </c>
      <c r="B616" s="71">
        <v>19.75</v>
      </c>
      <c r="C616" s="71">
        <v>28.34</v>
      </c>
      <c r="D616" s="71">
        <v>14.9</v>
      </c>
      <c r="E616" s="71">
        <v>14.61</v>
      </c>
      <c r="F616" s="71">
        <v>11.4</v>
      </c>
      <c r="G616" s="71">
        <v>21.08</v>
      </c>
      <c r="H616" s="71"/>
      <c r="I616" s="71">
        <v>15.79</v>
      </c>
      <c r="J616" s="72">
        <v>4.8000000000000001E-2</v>
      </c>
      <c r="K616" s="72">
        <v>4.5599999999999995E-2</v>
      </c>
      <c r="L616" s="72">
        <v>4.0816475962939469E-2</v>
      </c>
      <c r="M616" s="72">
        <v>4.8000000000000001E-2</v>
      </c>
      <c r="N616" s="70">
        <f>_xll.SNL.Clients.Office.Excel.Functions.SPG(N$2, "SP_RATE_VALUE", $A616)/100</f>
        <v>4.5599999999999995E-2</v>
      </c>
      <c r="O616" s="72"/>
      <c r="P616" s="67">
        <f>_xll.SNL.Clients.Office.Excel.Functions.SPG(P$2, "IQ_BVPS", "FQ0", $A616)</f>
        <v>19.007000000000001</v>
      </c>
      <c r="Q616" s="67">
        <f>_xll.SNL.Clients.Office.Excel.Functions.SPG(Q$2, "IQ_BVPS", "FQ0", $A616)</f>
        <v>26.536999999999999</v>
      </c>
      <c r="R616" s="67">
        <f>_xll.SNL.Clients.Office.Excel.Functions.SPG(R$2, "IQ_BVPS", "FQ0", $A616)</f>
        <v>14.834</v>
      </c>
      <c r="S616" s="67">
        <f>_xll.SNL.Clients.Office.Excel.Functions.SPG(S$2, "IQ_BVPS", "FQ0", $A616)</f>
        <v>15.395</v>
      </c>
      <c r="T616" s="67">
        <f>_xll.SNL.Clients.Office.Excel.Functions.SPG(T$2, "IQ_BVPS", "FQ0", $A616)</f>
        <v>12.723000000000001</v>
      </c>
      <c r="U616" s="67">
        <f>_xll.SNL.Clients.Office.Excel.Functions.SPG(U$2, "IQ_BVPS", "FQ0", $A616)</f>
        <v>16.972000000000001</v>
      </c>
      <c r="V616" s="67"/>
      <c r="W616" s="66">
        <f t="shared" si="85"/>
        <v>45244</v>
      </c>
      <c r="X616" s="92">
        <f t="shared" si="86"/>
        <v>1.0390908612616403</v>
      </c>
      <c r="Y616" s="92">
        <f t="shared" si="87"/>
        <v>1.067942872216151</v>
      </c>
      <c r="Z616" s="92">
        <f t="shared" si="88"/>
        <v>1.0044492382364838</v>
      </c>
      <c r="AA616" s="92">
        <f t="shared" si="89"/>
        <v>0.94900941864241639</v>
      </c>
      <c r="AB616" s="92">
        <f t="shared" si="90"/>
        <v>0.89601509078047625</v>
      </c>
      <c r="AC616" s="92">
        <f t="shared" si="91"/>
        <v>1.24204572236625</v>
      </c>
      <c r="AD616" s="92"/>
      <c r="AE616" s="95">
        <f t="shared" si="92"/>
        <v>45244</v>
      </c>
      <c r="AF616" s="93">
        <f>(_xll.SNL.Clients.Office.Excel.Functions.SPG(AF$2, "IQ_Common_div_declared", "FQ0", $A616)*4)/B616</f>
        <v>9.7215189873417721E-2</v>
      </c>
      <c r="AG616" s="93">
        <f>(_xll.SNL.Clients.Office.Excel.Functions.SPG(AG$2, "IQ_Common_div_declared", "FQ0", $A616)*4)/C616</f>
        <v>0.10868031051517291</v>
      </c>
      <c r="AH616" s="93">
        <f>(_xll.SNL.Clients.Office.Excel.Functions.SPG(AH$2, "IQ_Common_div_declared", "FQ0", $A616)*4)/D616</f>
        <v>8.859060402684564E-2</v>
      </c>
      <c r="AI616" s="93">
        <f>(_xll.SNL.Clients.Office.Excel.Functions.SPG(AI$2, "IQ_Common_div_declared", "FQ0", $A616)*4)/E616</f>
        <v>9.034907597535935E-2</v>
      </c>
      <c r="AJ616" s="93">
        <f>(_xll.SNL.Clients.Office.Excel.Functions.SPG(AJ$2, "IQ_Common_div_declared", "FQ0", $A616)*4)/F616</f>
        <v>0.1192982456140351</v>
      </c>
      <c r="AK616" s="93">
        <f>(_xll.SNL.Clients.Office.Excel.Functions.SPG(AK$2, "IQ_Common_div_declared", "FQ0", $A616)*4)/G616</f>
        <v>0.10056925996204935</v>
      </c>
    </row>
    <row r="617" spans="1:37" x14ac:dyDescent="0.25">
      <c r="A617" s="66">
        <f t="shared" si="93"/>
        <v>45243</v>
      </c>
      <c r="B617" s="71">
        <v>19.600000000000001</v>
      </c>
      <c r="C617" s="71">
        <v>27.75</v>
      </c>
      <c r="D617" s="71">
        <v>14.81</v>
      </c>
      <c r="E617" s="71">
        <v>14.38</v>
      </c>
      <c r="F617" s="71">
        <v>11.2</v>
      </c>
      <c r="G617" s="71">
        <v>20.87</v>
      </c>
      <c r="H617" s="71"/>
      <c r="I617" s="71">
        <v>15.61</v>
      </c>
      <c r="J617" s="72">
        <v>5.0199999999999995E-2</v>
      </c>
      <c r="K617" s="72">
        <v>4.8000000000000001E-2</v>
      </c>
      <c r="L617" s="72">
        <v>4.3613816283544882E-2</v>
      </c>
      <c r="M617" s="72">
        <v>5.0199999999999995E-2</v>
      </c>
      <c r="N617" s="70">
        <f>_xll.SNL.Clients.Office.Excel.Functions.SPG(N$2, "SP_RATE_VALUE", $A617)/100</f>
        <v>4.8000000000000001E-2</v>
      </c>
      <c r="O617" s="72"/>
      <c r="P617" s="67">
        <f>_xll.SNL.Clients.Office.Excel.Functions.SPG(P$2, "IQ_BVPS", "FQ0", $A617)</f>
        <v>19.007000000000001</v>
      </c>
      <c r="Q617" s="67">
        <f>_xll.SNL.Clients.Office.Excel.Functions.SPG(Q$2, "IQ_BVPS", "FQ0", $A617)</f>
        <v>26.536999999999999</v>
      </c>
      <c r="R617" s="67">
        <f>_xll.SNL.Clients.Office.Excel.Functions.SPG(R$2, "IQ_BVPS", "FQ0", $A617)</f>
        <v>14.834</v>
      </c>
      <c r="S617" s="67">
        <f>_xll.SNL.Clients.Office.Excel.Functions.SPG(S$2, "IQ_BVPS", "FQ0", $A617)</f>
        <v>15.395</v>
      </c>
      <c r="T617" s="67">
        <f>_xll.SNL.Clients.Office.Excel.Functions.SPG(T$2, "IQ_BVPS", "FQ0", $A617)</f>
        <v>12.723000000000001</v>
      </c>
      <c r="U617" s="67">
        <f>_xll.SNL.Clients.Office.Excel.Functions.SPG(U$2, "IQ_BVPS", "FQ0", $A617)</f>
        <v>16.972000000000001</v>
      </c>
      <c r="V617" s="67"/>
      <c r="W617" s="66">
        <f t="shared" si="85"/>
        <v>45243</v>
      </c>
      <c r="X617" s="92">
        <f t="shared" si="86"/>
        <v>1.0311990319356026</v>
      </c>
      <c r="Y617" s="92">
        <f t="shared" si="87"/>
        <v>1.0457097637261183</v>
      </c>
      <c r="Z617" s="92">
        <f t="shared" si="88"/>
        <v>0.99838209518673326</v>
      </c>
      <c r="AA617" s="92">
        <f t="shared" si="89"/>
        <v>0.93406950308541747</v>
      </c>
      <c r="AB617" s="92">
        <f t="shared" si="90"/>
        <v>0.88029552778432751</v>
      </c>
      <c r="AC617" s="92">
        <f t="shared" si="91"/>
        <v>1.2296724016026397</v>
      </c>
      <c r="AD617" s="92"/>
      <c r="AE617" s="95">
        <f t="shared" si="92"/>
        <v>45243</v>
      </c>
      <c r="AF617" s="93">
        <f>(_xll.SNL.Clients.Office.Excel.Functions.SPG(AF$2, "IQ_Common_div_declared", "FQ0", $A617)*4)/B617</f>
        <v>9.7959183673469383E-2</v>
      </c>
      <c r="AG617" s="93">
        <f>(_xll.SNL.Clients.Office.Excel.Functions.SPG(AG$2, "IQ_Common_div_declared", "FQ0", $A617)*4)/C617</f>
        <v>0.110990990990991</v>
      </c>
      <c r="AH617" s="93">
        <f>(_xll.SNL.Clients.Office.Excel.Functions.SPG(AH$2, "IQ_Common_div_declared", "FQ0", $A617)*4)/D617</f>
        <v>8.9128966914247126E-2</v>
      </c>
      <c r="AI617" s="93">
        <f>(_xll.SNL.Clients.Office.Excel.Functions.SPG(AI$2, "IQ_Common_div_declared", "FQ0", $A617)*4)/E617</f>
        <v>9.1794158553546598E-2</v>
      </c>
      <c r="AJ617" s="93">
        <f>(_xll.SNL.Clients.Office.Excel.Functions.SPG(AJ$2, "IQ_Common_div_declared", "FQ0", $A617)*4)/F617</f>
        <v>0.12142857142857144</v>
      </c>
      <c r="AK617" s="93">
        <f>(_xll.SNL.Clients.Office.Excel.Functions.SPG(AK$2, "IQ_Common_div_declared", "FQ0", $A617)*4)/G617</f>
        <v>0.10158121705797796</v>
      </c>
    </row>
    <row r="618" spans="1:37" x14ac:dyDescent="0.25">
      <c r="A618" s="66">
        <f t="shared" si="93"/>
        <v>45240</v>
      </c>
      <c r="B618" s="71">
        <v>19.61</v>
      </c>
      <c r="C618" s="71">
        <v>27.87</v>
      </c>
      <c r="D618" s="71">
        <v>14.75</v>
      </c>
      <c r="E618" s="71">
        <v>14.34</v>
      </c>
      <c r="F618" s="71">
        <v>11.33</v>
      </c>
      <c r="G618" s="71">
        <v>20.68</v>
      </c>
      <c r="H618" s="71"/>
      <c r="I618" s="71">
        <v>15.6</v>
      </c>
      <c r="J618" s="72">
        <v>5.04E-2</v>
      </c>
      <c r="K618" s="72">
        <v>4.8000000000000001E-2</v>
      </c>
      <c r="L618" s="72">
        <v>4.321643834662936E-2</v>
      </c>
      <c r="M618" s="72">
        <v>5.04E-2</v>
      </c>
      <c r="N618" s="70">
        <f>_xll.SNL.Clients.Office.Excel.Functions.SPG(N$2, "SP_RATE_VALUE", $A618)/100</f>
        <v>4.8000000000000001E-2</v>
      </c>
      <c r="O618" s="72"/>
      <c r="P618" s="67">
        <f>_xll.SNL.Clients.Office.Excel.Functions.SPG(P$2, "IQ_BVPS", "FQ0", $A618)</f>
        <v>19.007000000000001</v>
      </c>
      <c r="Q618" s="67">
        <f>_xll.SNL.Clients.Office.Excel.Functions.SPG(Q$2, "IQ_BVPS", "FQ0", $A618)</f>
        <v>26.536999999999999</v>
      </c>
      <c r="R618" s="67">
        <f>_xll.SNL.Clients.Office.Excel.Functions.SPG(R$2, "IQ_BVPS", "FQ0", $A618)</f>
        <v>14.834</v>
      </c>
      <c r="S618" s="67">
        <f>_xll.SNL.Clients.Office.Excel.Functions.SPG(S$2, "IQ_BVPS", "FQ0", $A618)</f>
        <v>15.395</v>
      </c>
      <c r="T618" s="67">
        <f>_xll.SNL.Clients.Office.Excel.Functions.SPG(T$2, "IQ_BVPS", "FQ0", $A618)</f>
        <v>12.723000000000001</v>
      </c>
      <c r="U618" s="67">
        <f>_xll.SNL.Clients.Office.Excel.Functions.SPG(U$2, "IQ_BVPS", "FQ0", $A618)</f>
        <v>16.972000000000001</v>
      </c>
      <c r="V618" s="67"/>
      <c r="W618" s="66">
        <f t="shared" si="85"/>
        <v>45240</v>
      </c>
      <c r="X618" s="92">
        <f t="shared" si="86"/>
        <v>1.0317251538906718</v>
      </c>
      <c r="Y618" s="92">
        <f t="shared" si="87"/>
        <v>1.0502317518935826</v>
      </c>
      <c r="Z618" s="92">
        <f t="shared" si="88"/>
        <v>0.99433733315356621</v>
      </c>
      <c r="AA618" s="92">
        <f t="shared" si="89"/>
        <v>0.93147125690159149</v>
      </c>
      <c r="AB618" s="92">
        <f t="shared" si="90"/>
        <v>0.89051324373182417</v>
      </c>
      <c r="AC618" s="92">
        <f t="shared" si="91"/>
        <v>1.2184774923403252</v>
      </c>
      <c r="AD618" s="92"/>
      <c r="AE618" s="95">
        <f t="shared" si="92"/>
        <v>45240</v>
      </c>
      <c r="AF618" s="93">
        <f>(_xll.SNL.Clients.Office.Excel.Functions.SPG(AF$2, "IQ_Common_div_declared", "FQ0", $A618)*4)/B618</f>
        <v>9.7909229984701682E-2</v>
      </c>
      <c r="AG618" s="93">
        <f>(_xll.SNL.Clients.Office.Excel.Functions.SPG(AG$2, "IQ_Common_div_declared", "FQ0", $A618)*4)/C618</f>
        <v>0.11051309651955507</v>
      </c>
      <c r="AH618" s="93">
        <f>(_xll.SNL.Clients.Office.Excel.Functions.SPG(AH$2, "IQ_Common_div_declared", "FQ0", $A618)*4)/D618</f>
        <v>8.9491525423728818E-2</v>
      </c>
      <c r="AI618" s="93">
        <f>(_xll.SNL.Clients.Office.Excel.Functions.SPG(AI$2, "IQ_Common_div_declared", "FQ0", $A618)*4)/E618</f>
        <v>9.2050209205020925E-2</v>
      </c>
      <c r="AJ618" s="93">
        <f>(_xll.SNL.Clients.Office.Excel.Functions.SPG(AJ$2, "IQ_Common_div_declared", "FQ0", $A618)*4)/F618</f>
        <v>0.12003530450132392</v>
      </c>
      <c r="AK618" s="93">
        <f>(_xll.SNL.Clients.Office.Excel.Functions.SPG(AK$2, "IQ_Common_div_declared", "FQ0", $A618)*4)/G618</f>
        <v>0.10251450676982593</v>
      </c>
    </row>
    <row r="619" spans="1:37" x14ac:dyDescent="0.25">
      <c r="A619" s="66">
        <f t="shared" si="93"/>
        <v>45239</v>
      </c>
      <c r="B619" s="71">
        <v>19.46</v>
      </c>
      <c r="C619" s="71">
        <v>27.68</v>
      </c>
      <c r="D619" s="71">
        <v>14.71</v>
      </c>
      <c r="E619" s="71">
        <v>14.12</v>
      </c>
      <c r="F619" s="71">
        <v>11.08</v>
      </c>
      <c r="G619" s="71">
        <v>20.52</v>
      </c>
      <c r="H619" s="71"/>
      <c r="I619" s="71">
        <v>15.55</v>
      </c>
      <c r="J619" s="72">
        <v>5.0300000000000004E-2</v>
      </c>
      <c r="K619" s="72">
        <v>4.7699999999999992E-2</v>
      </c>
      <c r="L619" s="72">
        <v>4.2519292836079137E-2</v>
      </c>
      <c r="M619" s="72">
        <v>5.0300000000000004E-2</v>
      </c>
      <c r="N619" s="70">
        <f>_xll.SNL.Clients.Office.Excel.Functions.SPG(N$2, "SP_RATE_VALUE", $A619)/100</f>
        <v>4.7699999999999992E-2</v>
      </c>
      <c r="O619" s="72"/>
      <c r="P619" s="67">
        <f>_xll.SNL.Clients.Office.Excel.Functions.SPG(P$2, "IQ_BVPS", "FQ0", $A619)</f>
        <v>19.007000000000001</v>
      </c>
      <c r="Q619" s="67">
        <f>_xll.SNL.Clients.Office.Excel.Functions.SPG(Q$2, "IQ_BVPS", "FQ0", $A619)</f>
        <v>26.536999999999999</v>
      </c>
      <c r="R619" s="67">
        <f>_xll.SNL.Clients.Office.Excel.Functions.SPG(R$2, "IQ_BVPS", "FQ0", $A619)</f>
        <v>14.834</v>
      </c>
      <c r="S619" s="67">
        <f>_xll.SNL.Clients.Office.Excel.Functions.SPG(S$2, "IQ_BVPS", "FQ0", $A619)</f>
        <v>15.395</v>
      </c>
      <c r="T619" s="67">
        <f>_xll.SNL.Clients.Office.Excel.Functions.SPG(T$2, "IQ_BVPS", "FQ0", $A619)</f>
        <v>12.723000000000001</v>
      </c>
      <c r="U619" s="67">
        <f>_xll.SNL.Clients.Office.Excel.Functions.SPG(U$2, "IQ_BVPS", "FQ0", $A619)</f>
        <v>16.972000000000001</v>
      </c>
      <c r="V619" s="67"/>
      <c r="W619" s="66">
        <f t="shared" si="85"/>
        <v>45239</v>
      </c>
      <c r="X619" s="92">
        <f t="shared" si="86"/>
        <v>1.0238333245646341</v>
      </c>
      <c r="Y619" s="92">
        <f t="shared" si="87"/>
        <v>1.0430719372950974</v>
      </c>
      <c r="Z619" s="92">
        <f t="shared" si="88"/>
        <v>0.9916408251314548</v>
      </c>
      <c r="AA619" s="92">
        <f t="shared" si="89"/>
        <v>0.91718090289054888</v>
      </c>
      <c r="AB619" s="92">
        <f t="shared" si="90"/>
        <v>0.87086378998663827</v>
      </c>
      <c r="AC619" s="92">
        <f t="shared" si="91"/>
        <v>1.209050200329955</v>
      </c>
      <c r="AD619" s="92"/>
      <c r="AE619" s="95">
        <f t="shared" si="92"/>
        <v>45239</v>
      </c>
      <c r="AF619" s="93">
        <f>(_xll.SNL.Clients.Office.Excel.Functions.SPG(AF$2, "IQ_Common_div_declared", "FQ0", $A619)*4)/B619</f>
        <v>9.8663926002055494E-2</v>
      </c>
      <c r="AG619" s="93">
        <f>(_xll.SNL.Clients.Office.Excel.Functions.SPG(AG$2, "IQ_Common_div_declared", "FQ0", $A619)*4)/C619</f>
        <v>0.11127167630057803</v>
      </c>
      <c r="AH619" s="93">
        <f>(_xll.SNL.Clients.Office.Excel.Functions.SPG(AH$2, "IQ_Common_div_declared", "FQ0", $A619)*4)/D619</f>
        <v>8.9734874235214146E-2</v>
      </c>
      <c r="AI619" s="93">
        <f>(_xll.SNL.Clients.Office.Excel.Functions.SPG(AI$2, "IQ_Common_div_declared", "FQ0", $A619)*4)/E619</f>
        <v>9.3484419263456103E-2</v>
      </c>
      <c r="AJ619" s="93">
        <f>(_xll.SNL.Clients.Office.Excel.Functions.SPG(AJ$2, "IQ_Common_div_declared", "FQ0", $A619)*4)/F619</f>
        <v>0.12274368231046932</v>
      </c>
      <c r="AK619" s="93">
        <f>(_xll.SNL.Clients.Office.Excel.Functions.SPG(AK$2, "IQ_Common_div_declared", "FQ0", $A619)*4)/G619</f>
        <v>0.10331384015594543</v>
      </c>
    </row>
    <row r="620" spans="1:37" x14ac:dyDescent="0.25">
      <c r="A620" s="66">
        <f t="shared" si="93"/>
        <v>45238</v>
      </c>
      <c r="B620" s="71">
        <v>19.53</v>
      </c>
      <c r="C620" s="71">
        <v>27.74</v>
      </c>
      <c r="D620" s="71">
        <v>14.68</v>
      </c>
      <c r="E620" s="71">
        <v>13.87</v>
      </c>
      <c r="F620" s="71">
        <v>11.23</v>
      </c>
      <c r="G620" s="71">
        <v>20.420000000000002</v>
      </c>
      <c r="H620" s="71"/>
      <c r="I620" s="71">
        <v>15.46</v>
      </c>
      <c r="J620" s="72">
        <v>4.9299999999999997E-2</v>
      </c>
      <c r="K620" s="72">
        <v>4.6500000000000007E-2</v>
      </c>
      <c r="L620" s="72">
        <v>4.0922395005609902E-2</v>
      </c>
      <c r="M620" s="72">
        <v>4.9299999999999997E-2</v>
      </c>
      <c r="N620" s="70">
        <f>_xll.SNL.Clients.Office.Excel.Functions.SPG(N$2, "SP_RATE_VALUE", $A620)/100</f>
        <v>4.6500000000000007E-2</v>
      </c>
      <c r="O620" s="72"/>
      <c r="P620" s="67">
        <f>_xll.SNL.Clients.Office.Excel.Functions.SPG(P$2, "IQ_BVPS", "FQ0", $A620)</f>
        <v>19.007000000000001</v>
      </c>
      <c r="Q620" s="67">
        <f>_xll.SNL.Clients.Office.Excel.Functions.SPG(Q$2, "IQ_BVPS", "FQ0", $A620)</f>
        <v>26.536999999999999</v>
      </c>
      <c r="R620" s="67">
        <f>_xll.SNL.Clients.Office.Excel.Functions.SPG(R$2, "IQ_BVPS", "FQ0", $A620)</f>
        <v>14.834</v>
      </c>
      <c r="S620" s="67">
        <f>_xll.SNL.Clients.Office.Excel.Functions.SPG(S$2, "IQ_BVPS", "FQ0", $A620)</f>
        <v>15.395</v>
      </c>
      <c r="T620" s="67">
        <f>_xll.SNL.Clients.Office.Excel.Functions.SPG(T$2, "IQ_BVPS", "FQ0", $A620)</f>
        <v>12.723000000000001</v>
      </c>
      <c r="U620" s="67">
        <f>_xll.SNL.Clients.Office.Excel.Functions.SPG(U$2, "IQ_BVPS", "FQ0", $A620)</f>
        <v>16.972000000000001</v>
      </c>
      <c r="V620" s="67"/>
      <c r="W620" s="66">
        <f t="shared" si="85"/>
        <v>45238</v>
      </c>
      <c r="X620" s="92">
        <f t="shared" si="86"/>
        <v>1.0275161782501183</v>
      </c>
      <c r="Y620" s="92">
        <f t="shared" si="87"/>
        <v>1.0453329313788295</v>
      </c>
      <c r="Z620" s="92">
        <f t="shared" si="88"/>
        <v>0.98961844411487121</v>
      </c>
      <c r="AA620" s="92">
        <f t="shared" si="89"/>
        <v>0.90094186424163691</v>
      </c>
      <c r="AB620" s="92">
        <f t="shared" si="90"/>
        <v>0.88265346223374985</v>
      </c>
      <c r="AC620" s="92">
        <f t="shared" si="91"/>
        <v>1.2031581428234739</v>
      </c>
      <c r="AD620" s="92"/>
      <c r="AE620" s="95">
        <f t="shared" si="92"/>
        <v>45238</v>
      </c>
      <c r="AF620" s="93">
        <f>(_xll.SNL.Clients.Office.Excel.Functions.SPG(AF$2, "IQ_Common_div_declared", "FQ0", $A620)*4)/B620</f>
        <v>9.8310291858678941E-2</v>
      </c>
      <c r="AG620" s="93">
        <f>(_xll.SNL.Clients.Office.Excel.Functions.SPG(AG$2, "IQ_Common_div_declared", "FQ0", $A620)*4)/C620</f>
        <v>0.11103100216294161</v>
      </c>
      <c r="AH620" s="93">
        <f>(_xll.SNL.Clients.Office.Excel.Functions.SPG(AH$2, "IQ_Common_div_declared", "FQ0", $A620)*4)/D620</f>
        <v>8.99182561307902E-2</v>
      </c>
      <c r="AI620" s="93">
        <f>(_xll.SNL.Clients.Office.Excel.Functions.SPG(AI$2, "IQ_Common_div_declared", "FQ0", $A620)*4)/E620</f>
        <v>9.5169430425378523E-2</v>
      </c>
      <c r="AJ620" s="93">
        <f>(_xll.SNL.Clients.Office.Excel.Functions.SPG(AJ$2, "IQ_Common_div_declared", "FQ0", $A620)*4)/F620</f>
        <v>0.12110418521816563</v>
      </c>
      <c r="AK620" s="93">
        <f>(_xll.SNL.Clients.Office.Excel.Functions.SPG(AK$2, "IQ_Common_div_declared", "FQ0", $A620)*4)/G620</f>
        <v>0.10381978452497551</v>
      </c>
    </row>
    <row r="621" spans="1:37" x14ac:dyDescent="0.25">
      <c r="A621" s="66">
        <f t="shared" si="93"/>
        <v>45237</v>
      </c>
      <c r="B621" s="71">
        <v>19.510000000000002</v>
      </c>
      <c r="C621" s="71">
        <v>27.98</v>
      </c>
      <c r="D621" s="71">
        <v>14.72</v>
      </c>
      <c r="E621" s="71">
        <v>13.89</v>
      </c>
      <c r="F621" s="71">
        <v>11.27</v>
      </c>
      <c r="G621" s="71">
        <v>20.329999999999998</v>
      </c>
      <c r="H621" s="71"/>
      <c r="I621" s="71">
        <v>15.48</v>
      </c>
      <c r="J621" s="72">
        <v>4.9100000000000005E-2</v>
      </c>
      <c r="K621" s="72">
        <v>4.6399999999999997E-2</v>
      </c>
      <c r="L621" s="72">
        <v>4.1020828556100009E-2</v>
      </c>
      <c r="M621" s="72">
        <v>4.9100000000000005E-2</v>
      </c>
      <c r="N621" s="70">
        <f>_xll.SNL.Clients.Office.Excel.Functions.SPG(N$2, "SP_RATE_VALUE", $A621)/100</f>
        <v>4.6399999999999997E-2</v>
      </c>
      <c r="O621" s="72"/>
      <c r="P621" s="67">
        <f>_xll.SNL.Clients.Office.Excel.Functions.SPG(P$2, "IQ_BVPS", "FQ0", $A621)</f>
        <v>19.007000000000001</v>
      </c>
      <c r="Q621" s="67">
        <f>_xll.SNL.Clients.Office.Excel.Functions.SPG(Q$2, "IQ_BVPS", "FQ0", $A621)</f>
        <v>26.298999999999999</v>
      </c>
      <c r="R621" s="67">
        <f>_xll.SNL.Clients.Office.Excel.Functions.SPG(R$2, "IQ_BVPS", "FQ0", $A621)</f>
        <v>14.834</v>
      </c>
      <c r="S621" s="67">
        <f>_xll.SNL.Clients.Office.Excel.Functions.SPG(S$2, "IQ_BVPS", "FQ0", $A621)</f>
        <v>15.263999999999999</v>
      </c>
      <c r="T621" s="67">
        <f>_xll.SNL.Clients.Office.Excel.Functions.SPG(T$2, "IQ_BVPS", "FQ0", $A621)</f>
        <v>12.723000000000001</v>
      </c>
      <c r="U621" s="67">
        <f>_xll.SNL.Clients.Office.Excel.Functions.SPG(U$2, "IQ_BVPS", "FQ0", $A621)</f>
        <v>16.972000000000001</v>
      </c>
      <c r="V621" s="67"/>
      <c r="W621" s="66">
        <f t="shared" si="85"/>
        <v>45237</v>
      </c>
      <c r="X621" s="92">
        <f t="shared" si="86"/>
        <v>1.02646393433998</v>
      </c>
      <c r="Y621" s="92">
        <f t="shared" si="87"/>
        <v>1.063918780181756</v>
      </c>
      <c r="Z621" s="92">
        <f t="shared" si="88"/>
        <v>0.99231495213698273</v>
      </c>
      <c r="AA621" s="92">
        <f t="shared" si="89"/>
        <v>0.90998427672955984</v>
      </c>
      <c r="AB621" s="92">
        <f t="shared" si="90"/>
        <v>0.8857973748329796</v>
      </c>
      <c r="AC621" s="92">
        <f t="shared" si="91"/>
        <v>1.1978552910676405</v>
      </c>
      <c r="AD621" s="92"/>
      <c r="AE621" s="95">
        <f t="shared" si="92"/>
        <v>45237</v>
      </c>
      <c r="AF621" s="93">
        <f>(_xll.SNL.Clients.Office.Excel.Functions.SPG(AF$2, "IQ_Common_div_declared", "FQ0", $A621)*4)/B621</f>
        <v>9.8411071245515111E-2</v>
      </c>
      <c r="AG621" s="93">
        <f>(_xll.SNL.Clients.Office.Excel.Functions.SPG(AG$2, "IQ_Common_div_declared", "FQ0", $A621)*4)/C621</f>
        <v>0.10007147962830593</v>
      </c>
      <c r="AH621" s="93">
        <f>(_xll.SNL.Clients.Office.Excel.Functions.SPG(AH$2, "IQ_Common_div_declared", "FQ0", $A621)*4)/D621</f>
        <v>8.9673913043478257E-2</v>
      </c>
      <c r="AI621" s="93">
        <f>(_xll.SNL.Clients.Office.Excel.Functions.SPG(AI$2, "IQ_Common_div_declared", "FQ0", $A621)*4)/E621</f>
        <v>9.5032397408207347E-2</v>
      </c>
      <c r="AJ621" s="93">
        <f>(_xll.SNL.Clients.Office.Excel.Functions.SPG(AJ$2, "IQ_Common_div_declared", "FQ0", $A621)*4)/F621</f>
        <v>0.12067435669920143</v>
      </c>
      <c r="AK621" s="93">
        <f>(_xll.SNL.Clients.Office.Excel.Functions.SPG(AK$2, "IQ_Common_div_declared", "FQ0", $A621)*4)/G621</f>
        <v>0.10427939006394492</v>
      </c>
    </row>
    <row r="622" spans="1:37" x14ac:dyDescent="0.25">
      <c r="A622" s="66">
        <f t="shared" si="93"/>
        <v>45236</v>
      </c>
      <c r="B622" s="71">
        <v>19.54</v>
      </c>
      <c r="C622" s="71">
        <v>27.97</v>
      </c>
      <c r="D622" s="71">
        <v>14.75</v>
      </c>
      <c r="E622" s="71">
        <v>13.96</v>
      </c>
      <c r="F622" s="71">
        <v>11.36</v>
      </c>
      <c r="G622" s="71">
        <v>20.5</v>
      </c>
      <c r="H622" s="71"/>
      <c r="I622" s="71">
        <v>15.53</v>
      </c>
      <c r="J622" s="72">
        <v>4.9299999999999997E-2</v>
      </c>
      <c r="K622" s="72">
        <v>4.7199999999999999E-2</v>
      </c>
      <c r="L622" s="72">
        <v>4.301259999439222E-2</v>
      </c>
      <c r="M622" s="72">
        <v>4.9299999999999997E-2</v>
      </c>
      <c r="N622" s="70">
        <f>_xll.SNL.Clients.Office.Excel.Functions.SPG(N$2, "SP_RATE_VALUE", $A622)/100</f>
        <v>4.7199999999999999E-2</v>
      </c>
      <c r="O622" s="72"/>
      <c r="P622" s="67">
        <f>_xll.SNL.Clients.Office.Excel.Functions.SPG(P$2, "IQ_BVPS", "FQ0", $A622)</f>
        <v>19.007000000000001</v>
      </c>
      <c r="Q622" s="67">
        <f>_xll.SNL.Clients.Office.Excel.Functions.SPG(Q$2, "IQ_BVPS", "FQ0", $A622)</f>
        <v>26.298999999999999</v>
      </c>
      <c r="R622" s="67">
        <f>_xll.SNL.Clients.Office.Excel.Functions.SPG(R$2, "IQ_BVPS", "FQ0", $A622)</f>
        <v>14.834</v>
      </c>
      <c r="S622" s="67">
        <f>_xll.SNL.Clients.Office.Excel.Functions.SPG(S$2, "IQ_BVPS", "FQ0", $A622)</f>
        <v>15.263999999999999</v>
      </c>
      <c r="T622" s="67">
        <f>_xll.SNL.Clients.Office.Excel.Functions.SPG(T$2, "IQ_BVPS", "FQ0", $A622)</f>
        <v>12.723000000000001</v>
      </c>
      <c r="U622" s="67">
        <f>_xll.SNL.Clients.Office.Excel.Functions.SPG(U$2, "IQ_BVPS", "FQ0", $A622)</f>
        <v>16.972000000000001</v>
      </c>
      <c r="V622" s="67"/>
      <c r="W622" s="66">
        <f t="shared" si="85"/>
        <v>45236</v>
      </c>
      <c r="X622" s="92">
        <f t="shared" si="86"/>
        <v>1.0280423002051875</v>
      </c>
      <c r="Y622" s="92">
        <f t="shared" si="87"/>
        <v>1.0635385375869806</v>
      </c>
      <c r="Z622" s="92">
        <f t="shared" si="88"/>
        <v>0.99433733315356621</v>
      </c>
      <c r="AA622" s="92">
        <f t="shared" si="89"/>
        <v>0.91457023060796661</v>
      </c>
      <c r="AB622" s="92">
        <f t="shared" si="90"/>
        <v>0.89287117818124651</v>
      </c>
      <c r="AC622" s="92">
        <f t="shared" si="91"/>
        <v>1.207871788828659</v>
      </c>
      <c r="AD622" s="92"/>
      <c r="AE622" s="95">
        <f t="shared" si="92"/>
        <v>45236</v>
      </c>
      <c r="AF622" s="93">
        <f>(_xll.SNL.Clients.Office.Excel.Functions.SPG(AF$2, "IQ_Common_div_declared", "FQ0", $A622)*4)/B622</f>
        <v>9.8259979529170927E-2</v>
      </c>
      <c r="AG622" s="93">
        <f>(_xll.SNL.Clients.Office.Excel.Functions.SPG(AG$2, "IQ_Common_div_declared", "FQ0", $A622)*4)/C622</f>
        <v>0.10010725777618877</v>
      </c>
      <c r="AH622" s="93">
        <f>(_xll.SNL.Clients.Office.Excel.Functions.SPG(AH$2, "IQ_Common_div_declared", "FQ0", $A622)*4)/D622</f>
        <v>8.9491525423728818E-2</v>
      </c>
      <c r="AI622" s="93">
        <f>(_xll.SNL.Clients.Office.Excel.Functions.SPG(AI$2, "IQ_Common_div_declared", "FQ0", $A622)*4)/E622</f>
        <v>9.4555873925501438E-2</v>
      </c>
      <c r="AJ622" s="93">
        <f>(_xll.SNL.Clients.Office.Excel.Functions.SPG(AJ$2, "IQ_Common_div_declared", "FQ0", $A622)*4)/F622</f>
        <v>0.11971830985915495</v>
      </c>
      <c r="AK622" s="93">
        <f>(_xll.SNL.Clients.Office.Excel.Functions.SPG(AK$2, "IQ_Common_div_declared", "FQ0", $A622)*4)/G622</f>
        <v>0.10341463414634147</v>
      </c>
    </row>
    <row r="623" spans="1:37" x14ac:dyDescent="0.25">
      <c r="A623" s="66">
        <f t="shared" si="93"/>
        <v>45233</v>
      </c>
      <c r="B623" s="71">
        <v>19.66</v>
      </c>
      <c r="C623" s="71">
        <v>28.13</v>
      </c>
      <c r="D623" s="71">
        <v>14.78</v>
      </c>
      <c r="E623" s="71">
        <v>13.99</v>
      </c>
      <c r="F623" s="71">
        <v>11.36</v>
      </c>
      <c r="G623" s="71">
        <v>20.66</v>
      </c>
      <c r="H623" s="71"/>
      <c r="I623" s="71">
        <v>15.62</v>
      </c>
      <c r="J623" s="72">
        <v>4.8300000000000003E-2</v>
      </c>
      <c r="K623" s="72">
        <v>4.6199999999999998E-2</v>
      </c>
      <c r="L623" s="72">
        <v>4.2012612005816186E-2</v>
      </c>
      <c r="M623" s="72">
        <v>4.8300000000000003E-2</v>
      </c>
      <c r="N623" s="70">
        <f>_xll.SNL.Clients.Office.Excel.Functions.SPG(N$2, "SP_RATE_VALUE", $A623)/100</f>
        <v>4.6199999999999998E-2</v>
      </c>
      <c r="O623" s="72"/>
      <c r="P623" s="67">
        <f>_xll.SNL.Clients.Office.Excel.Functions.SPG(P$2, "IQ_BVPS", "FQ0", $A623)</f>
        <v>19.007000000000001</v>
      </c>
      <c r="Q623" s="67">
        <f>_xll.SNL.Clients.Office.Excel.Functions.SPG(Q$2, "IQ_BVPS", "FQ0", $A623)</f>
        <v>26.298999999999999</v>
      </c>
      <c r="R623" s="67">
        <f>_xll.SNL.Clients.Office.Excel.Functions.SPG(R$2, "IQ_BVPS", "FQ0", $A623)</f>
        <v>14.834</v>
      </c>
      <c r="S623" s="67">
        <f>_xll.SNL.Clients.Office.Excel.Functions.SPG(S$2, "IQ_BVPS", "FQ0", $A623)</f>
        <v>15.263999999999999</v>
      </c>
      <c r="T623" s="67">
        <f>_xll.SNL.Clients.Office.Excel.Functions.SPG(T$2, "IQ_BVPS", "FQ0", $A623)</f>
        <v>12.723000000000001</v>
      </c>
      <c r="U623" s="67">
        <f>_xll.SNL.Clients.Office.Excel.Functions.SPG(U$2, "IQ_BVPS", "FQ0", $A623)</f>
        <v>16.972000000000001</v>
      </c>
      <c r="V623" s="67"/>
      <c r="W623" s="66">
        <f t="shared" si="85"/>
        <v>45233</v>
      </c>
      <c r="X623" s="92">
        <f t="shared" si="86"/>
        <v>1.0343557636660177</v>
      </c>
      <c r="Y623" s="92">
        <f t="shared" si="87"/>
        <v>1.0696224191033878</v>
      </c>
      <c r="Z623" s="92">
        <f t="shared" si="88"/>
        <v>0.99635971417014968</v>
      </c>
      <c r="AA623" s="92">
        <f t="shared" si="89"/>
        <v>0.91653563941299798</v>
      </c>
      <c r="AB623" s="92">
        <f t="shared" si="90"/>
        <v>0.89287117818124651</v>
      </c>
      <c r="AC623" s="92">
        <f t="shared" si="91"/>
        <v>1.2172990808390289</v>
      </c>
      <c r="AD623" s="92"/>
      <c r="AE623" s="95">
        <f t="shared" si="92"/>
        <v>45233</v>
      </c>
      <c r="AF623" s="93">
        <f>(_xll.SNL.Clients.Office.Excel.Functions.SPG(AF$2, "IQ_Common_div_declared", "FQ0", $A623)*4)/B623</f>
        <v>9.766022380467955E-2</v>
      </c>
      <c r="AG623" s="93">
        <f>(_xll.SNL.Clients.Office.Excel.Functions.SPG(AG$2, "IQ_Common_div_declared", "FQ0", $A623)*4)/C623</f>
        <v>9.9537859936011372E-2</v>
      </c>
      <c r="AH623" s="93">
        <f>(_xll.SNL.Clients.Office.Excel.Functions.SPG(AH$2, "IQ_Common_div_declared", "FQ0", $A623)*4)/D623</f>
        <v>8.9309878213802443E-2</v>
      </c>
      <c r="AI623" s="93">
        <f>(_xll.SNL.Clients.Office.Excel.Functions.SPG(AI$2, "IQ_Common_div_declared", "FQ0", $A623)*4)/E623</f>
        <v>9.4353109363831317E-2</v>
      </c>
      <c r="AJ623" s="93">
        <f>(_xll.SNL.Clients.Office.Excel.Functions.SPG(AJ$2, "IQ_Common_div_declared", "FQ0", $A623)*4)/F623</f>
        <v>0.11971830985915495</v>
      </c>
      <c r="AK623" s="93">
        <f>(_xll.SNL.Clients.Office.Excel.Functions.SPG(AK$2, "IQ_Common_div_declared", "FQ0", $A623)*4)/G623</f>
        <v>0.10261374636979671</v>
      </c>
    </row>
    <row r="624" spans="1:37" x14ac:dyDescent="0.25">
      <c r="A624" s="66">
        <f t="shared" si="93"/>
        <v>45232</v>
      </c>
      <c r="B624" s="71">
        <v>19.59</v>
      </c>
      <c r="C624" s="71">
        <v>27.75</v>
      </c>
      <c r="D624" s="71">
        <v>14.75</v>
      </c>
      <c r="E624" s="71">
        <v>13.78</v>
      </c>
      <c r="F624" s="71">
        <v>11.2</v>
      </c>
      <c r="G624" s="71">
        <v>20.260000000000002</v>
      </c>
      <c r="H624" s="71"/>
      <c r="I624" s="71">
        <v>15.45</v>
      </c>
      <c r="J624" s="72">
        <v>4.9800000000000004E-2</v>
      </c>
      <c r="K624" s="72">
        <v>4.7800000000000002E-2</v>
      </c>
      <c r="L624" s="72">
        <v>4.3811423489713119E-2</v>
      </c>
      <c r="M624" s="72">
        <v>4.9800000000000004E-2</v>
      </c>
      <c r="N624" s="70">
        <f>_xll.SNL.Clients.Office.Excel.Functions.SPG(N$2, "SP_RATE_VALUE", $A624)/100</f>
        <v>4.7800000000000002E-2</v>
      </c>
      <c r="O624" s="72"/>
      <c r="P624" s="67">
        <f>_xll.SNL.Clients.Office.Excel.Functions.SPG(P$2, "IQ_BVPS", "FQ0", $A624)</f>
        <v>19.007000000000001</v>
      </c>
      <c r="Q624" s="67">
        <f>_xll.SNL.Clients.Office.Excel.Functions.SPG(Q$2, "IQ_BVPS", "FQ0", $A624)</f>
        <v>26.298999999999999</v>
      </c>
      <c r="R624" s="67">
        <f>_xll.SNL.Clients.Office.Excel.Functions.SPG(R$2, "IQ_BVPS", "FQ0", $A624)</f>
        <v>14.834</v>
      </c>
      <c r="S624" s="67">
        <f>_xll.SNL.Clients.Office.Excel.Functions.SPG(S$2, "IQ_BVPS", "FQ0", $A624)</f>
        <v>15.263999999999999</v>
      </c>
      <c r="T624" s="67">
        <f>_xll.SNL.Clients.Office.Excel.Functions.SPG(T$2, "IQ_BVPS", "FQ0", $A624)</f>
        <v>12.723000000000001</v>
      </c>
      <c r="U624" s="67">
        <f>_xll.SNL.Clients.Office.Excel.Functions.SPG(U$2, "IQ_BVPS", "FQ0", $A624)</f>
        <v>16.972000000000001</v>
      </c>
      <c r="V624" s="67"/>
      <c r="W624" s="66">
        <f t="shared" si="85"/>
        <v>45232</v>
      </c>
      <c r="X624" s="92">
        <f t="shared" si="86"/>
        <v>1.0306729099805334</v>
      </c>
      <c r="Y624" s="92">
        <f t="shared" si="87"/>
        <v>1.0551732005019203</v>
      </c>
      <c r="Z624" s="92">
        <f t="shared" si="88"/>
        <v>0.99433733315356621</v>
      </c>
      <c r="AA624" s="92">
        <f t="shared" si="89"/>
        <v>0.90277777777777779</v>
      </c>
      <c r="AB624" s="92">
        <f t="shared" si="90"/>
        <v>0.88029552778432751</v>
      </c>
      <c r="AC624" s="92">
        <f t="shared" si="91"/>
        <v>1.1937308508131039</v>
      </c>
      <c r="AD624" s="92"/>
      <c r="AE624" s="95">
        <f t="shared" si="92"/>
        <v>45232</v>
      </c>
      <c r="AF624" s="93">
        <f>(_xll.SNL.Clients.Office.Excel.Functions.SPG(AF$2, "IQ_Common_div_declared", "FQ0", $A624)*4)/B624</f>
        <v>9.8009188361408886E-2</v>
      </c>
      <c r="AG624" s="93">
        <f>(_xll.SNL.Clients.Office.Excel.Functions.SPG(AG$2, "IQ_Common_div_declared", "FQ0", $A624)*4)/C624</f>
        <v>0.1009009009009009</v>
      </c>
      <c r="AH624" s="93">
        <f>(_xll.SNL.Clients.Office.Excel.Functions.SPG(AH$2, "IQ_Common_div_declared", "FQ0", $A624)*4)/D624</f>
        <v>8.9491525423728818E-2</v>
      </c>
      <c r="AI624" s="93">
        <f>(_xll.SNL.Clients.Office.Excel.Functions.SPG(AI$2, "IQ_Common_div_declared", "FQ0", $A624)*4)/E624</f>
        <v>9.5791001451378824E-2</v>
      </c>
      <c r="AJ624" s="93">
        <f>(_xll.SNL.Clients.Office.Excel.Functions.SPG(AJ$2, "IQ_Common_div_declared", "FQ0", $A624)*4)/F624</f>
        <v>0.12142857142857144</v>
      </c>
      <c r="AK624" s="93">
        <f>(_xll.SNL.Clients.Office.Excel.Functions.SPG(AK$2, "IQ_Common_div_declared", "FQ0", $A624)*4)/G624</f>
        <v>0.10463968410661402</v>
      </c>
    </row>
    <row r="625" spans="1:37" x14ac:dyDescent="0.25">
      <c r="A625" s="66">
        <f t="shared" si="93"/>
        <v>45231</v>
      </c>
      <c r="B625" s="71">
        <v>19.190000000000001</v>
      </c>
      <c r="C625" s="71">
        <v>27.6</v>
      </c>
      <c r="D625" s="71">
        <v>14.55</v>
      </c>
      <c r="E625" s="71">
        <v>13.53</v>
      </c>
      <c r="F625" s="71">
        <v>10.66</v>
      </c>
      <c r="G625" s="71">
        <v>19.75</v>
      </c>
      <c r="H625" s="71"/>
      <c r="I625" s="71">
        <v>15.13</v>
      </c>
      <c r="J625" s="72">
        <v>4.9500000000000002E-2</v>
      </c>
      <c r="K625" s="72">
        <v>4.7599999999999996E-2</v>
      </c>
      <c r="L625" s="72">
        <v>4.3810312972374366E-2</v>
      </c>
      <c r="M625" s="72">
        <v>4.9500000000000002E-2</v>
      </c>
      <c r="N625" s="70">
        <f>_xll.SNL.Clients.Office.Excel.Functions.SPG(N$2, "SP_RATE_VALUE", $A625)/100</f>
        <v>4.7599999999999996E-2</v>
      </c>
      <c r="O625" s="72"/>
      <c r="P625" s="67">
        <f>_xll.SNL.Clients.Office.Excel.Functions.SPG(P$2, "IQ_BVPS", "FQ0", $A625)</f>
        <v>19.007000000000001</v>
      </c>
      <c r="Q625" s="67">
        <f>_xll.SNL.Clients.Office.Excel.Functions.SPG(Q$2, "IQ_BVPS", "FQ0", $A625)</f>
        <v>26.298999999999999</v>
      </c>
      <c r="R625" s="67">
        <f>_xll.SNL.Clients.Office.Excel.Functions.SPG(R$2, "IQ_BVPS", "FQ0", $A625)</f>
        <v>14.834</v>
      </c>
      <c r="S625" s="67">
        <f>_xll.SNL.Clients.Office.Excel.Functions.SPG(S$2, "IQ_BVPS", "FQ0", $A625)</f>
        <v>15.263999999999999</v>
      </c>
      <c r="T625" s="67">
        <f>_xll.SNL.Clients.Office.Excel.Functions.SPG(T$2, "IQ_BVPS", "FQ0", $A625)</f>
        <v>12.941000000000001</v>
      </c>
      <c r="U625" s="67">
        <f>_xll.SNL.Clients.Office.Excel.Functions.SPG(U$2, "IQ_BVPS", "FQ0", $A625)</f>
        <v>16.741</v>
      </c>
      <c r="V625" s="67"/>
      <c r="W625" s="66">
        <f t="shared" si="85"/>
        <v>45231</v>
      </c>
      <c r="X625" s="92">
        <f t="shared" si="86"/>
        <v>1.0096280317777662</v>
      </c>
      <c r="Y625" s="92">
        <f t="shared" si="87"/>
        <v>1.0494695615802883</v>
      </c>
      <c r="Z625" s="92">
        <f t="shared" si="88"/>
        <v>0.98085479304300938</v>
      </c>
      <c r="AA625" s="92">
        <f t="shared" si="89"/>
        <v>0.88639937106918243</v>
      </c>
      <c r="AB625" s="92">
        <f t="shared" si="90"/>
        <v>0.82373850552507533</v>
      </c>
      <c r="AC625" s="92">
        <f t="shared" si="91"/>
        <v>1.1797383668836987</v>
      </c>
      <c r="AD625" s="92"/>
      <c r="AE625" s="95">
        <f t="shared" si="92"/>
        <v>45231</v>
      </c>
      <c r="AF625" s="93">
        <f>(_xll.SNL.Clients.Office.Excel.Functions.SPG(AF$2, "IQ_Common_div_declared", "FQ0", $A625)*4)/B625</f>
        <v>0.1000521104742053</v>
      </c>
      <c r="AG625" s="93">
        <f>(_xll.SNL.Clients.Office.Excel.Functions.SPG(AG$2, "IQ_Common_div_declared", "FQ0", $A625)*4)/C625</f>
        <v>0.10144927536231883</v>
      </c>
      <c r="AH625" s="93">
        <f>(_xll.SNL.Clients.Office.Excel.Functions.SPG(AH$2, "IQ_Common_div_declared", "FQ0", $A625)*4)/D625</f>
        <v>9.0721649484536079E-2</v>
      </c>
      <c r="AI625" s="93">
        <f>(_xll.SNL.Clients.Office.Excel.Functions.SPG(AI$2, "IQ_Common_div_declared", "FQ0", $A625)*4)/E625</f>
        <v>9.7560975609756101E-2</v>
      </c>
      <c r="AJ625" s="93">
        <f>(_xll.SNL.Clients.Office.Excel.Functions.SPG(AJ$2, "IQ_Common_div_declared", "FQ0", $A625)*4)/F625</f>
        <v>0.12757973733583491</v>
      </c>
      <c r="AK625" s="93">
        <f>(_xll.SNL.Clients.Office.Excel.Functions.SPG(AK$2, "IQ_Common_div_declared", "FQ0", $A625)*4)/G625</f>
        <v>0.10531645569620253</v>
      </c>
    </row>
    <row r="626" spans="1:37" x14ac:dyDescent="0.25">
      <c r="A626" s="66">
        <f t="shared" si="93"/>
        <v>45230</v>
      </c>
      <c r="B626" s="71">
        <v>18.96</v>
      </c>
      <c r="C626" s="71">
        <v>27.37</v>
      </c>
      <c r="D626" s="71">
        <v>14.4</v>
      </c>
      <c r="E626" s="71">
        <v>13.24</v>
      </c>
      <c r="F626" s="71">
        <v>10.5</v>
      </c>
      <c r="G626" s="71">
        <v>19.41</v>
      </c>
      <c r="H626" s="71"/>
      <c r="I626" s="71">
        <v>14.87</v>
      </c>
      <c r="J626" s="72">
        <v>5.0700000000000002E-2</v>
      </c>
      <c r="K626" s="72">
        <v>4.9000000000000002E-2</v>
      </c>
      <c r="L626" s="72">
        <v>4.5608247191462503E-2</v>
      </c>
      <c r="M626" s="72">
        <v>5.0700000000000002E-2</v>
      </c>
      <c r="N626" s="70">
        <f>_xll.SNL.Clients.Office.Excel.Functions.SPG(N$2, "SP_RATE_VALUE", $A626)/100</f>
        <v>4.9000000000000002E-2</v>
      </c>
      <c r="O626" s="72"/>
      <c r="P626" s="67">
        <f>_xll.SNL.Clients.Office.Excel.Functions.SPG(P$2, "IQ_BVPS", "FQ0", $A626)</f>
        <v>19.007000000000001</v>
      </c>
      <c r="Q626" s="67">
        <f>_xll.SNL.Clients.Office.Excel.Functions.SPG(Q$2, "IQ_BVPS", "FQ0", $A626)</f>
        <v>26.298999999999999</v>
      </c>
      <c r="R626" s="67">
        <f>_xll.SNL.Clients.Office.Excel.Functions.SPG(R$2, "IQ_BVPS", "FQ0", $A626)</f>
        <v>14.834</v>
      </c>
      <c r="S626" s="67">
        <f>_xll.SNL.Clients.Office.Excel.Functions.SPG(S$2, "IQ_BVPS", "FQ0", $A626)</f>
        <v>15.263999999999999</v>
      </c>
      <c r="T626" s="67">
        <f>_xll.SNL.Clients.Office.Excel.Functions.SPG(T$2, "IQ_BVPS", "FQ0", $A626)</f>
        <v>12.941000000000001</v>
      </c>
      <c r="U626" s="67">
        <f>_xll.SNL.Clients.Office.Excel.Functions.SPG(U$2, "IQ_BVPS", "FQ0", $A626)</f>
        <v>16.741</v>
      </c>
      <c r="V626" s="67"/>
      <c r="W626" s="66">
        <f t="shared" si="85"/>
        <v>45230</v>
      </c>
      <c r="X626" s="92">
        <f t="shared" si="86"/>
        <v>0.99752722681117478</v>
      </c>
      <c r="Y626" s="92">
        <f t="shared" si="87"/>
        <v>1.0407239819004526</v>
      </c>
      <c r="Z626" s="92">
        <f t="shared" si="88"/>
        <v>0.97074288796009178</v>
      </c>
      <c r="AA626" s="92">
        <f t="shared" si="89"/>
        <v>0.86740041928721179</v>
      </c>
      <c r="AB626" s="92">
        <f t="shared" si="90"/>
        <v>0.81137470056409855</v>
      </c>
      <c r="AC626" s="92">
        <f t="shared" si="91"/>
        <v>1.1594289468968402</v>
      </c>
      <c r="AD626" s="92"/>
      <c r="AE626" s="95">
        <f t="shared" si="92"/>
        <v>45230</v>
      </c>
      <c r="AF626" s="93">
        <f>(_xll.SNL.Clients.Office.Excel.Functions.SPG(AF$2, "IQ_Common_div_declared", "FQ0", $A626)*4)/B626</f>
        <v>0.10126582278481013</v>
      </c>
      <c r="AG626" s="93">
        <f>(_xll.SNL.Clients.Office.Excel.Functions.SPG(AG$2, "IQ_Common_div_declared", "FQ0", $A626)*4)/C626</f>
        <v>0.10230179028132991</v>
      </c>
      <c r="AH626" s="93">
        <f>(_xll.SNL.Clients.Office.Excel.Functions.SPG(AH$2, "IQ_Common_div_declared", "FQ0", $A626)*4)/D626</f>
        <v>9.1666666666666674E-2</v>
      </c>
      <c r="AI626" s="93">
        <f>(_xll.SNL.Clients.Office.Excel.Functions.SPG(AI$2, "IQ_Common_div_declared", "FQ0", $A626)*4)/E626</f>
        <v>9.9697885196374625E-2</v>
      </c>
      <c r="AJ626" s="93">
        <f>(_xll.SNL.Clients.Office.Excel.Functions.SPG(AJ$2, "IQ_Common_div_declared", "FQ0", $A626)*4)/F626</f>
        <v>0.12952380952380954</v>
      </c>
      <c r="AK626" s="93">
        <f>(_xll.SNL.Clients.Office.Excel.Functions.SPG(AK$2, "IQ_Common_div_declared", "FQ0", $A626)*4)/G626</f>
        <v>0.10716125708397733</v>
      </c>
    </row>
    <row r="627" spans="1:37" x14ac:dyDescent="0.25">
      <c r="A627" s="66">
        <f t="shared" si="93"/>
        <v>45229</v>
      </c>
      <c r="B627" s="71">
        <v>18.989999999999998</v>
      </c>
      <c r="C627" s="71">
        <v>27.35</v>
      </c>
      <c r="D627" s="71">
        <v>14.31</v>
      </c>
      <c r="E627" s="71">
        <v>13.25</v>
      </c>
      <c r="F627" s="71">
        <v>10.47</v>
      </c>
      <c r="G627" s="71">
        <v>19.34</v>
      </c>
      <c r="H627" s="71"/>
      <c r="I627" s="71">
        <v>14.82</v>
      </c>
      <c r="J627" s="72">
        <v>5.0300000000000004E-2</v>
      </c>
      <c r="K627" s="72">
        <v>4.87E-2</v>
      </c>
      <c r="L627" s="72">
        <v>4.5507308483444309E-2</v>
      </c>
      <c r="M627" s="72">
        <v>5.0300000000000004E-2</v>
      </c>
      <c r="N627" s="70">
        <f>_xll.SNL.Clients.Office.Excel.Functions.SPG(N$2, "SP_RATE_VALUE", $A627)/100</f>
        <v>4.87E-2</v>
      </c>
      <c r="O627" s="72"/>
      <c r="P627" s="67">
        <f>_xll.SNL.Clients.Office.Excel.Functions.SPG(P$2, "IQ_BVPS", "FQ0", $A627)</f>
        <v>19.007000000000001</v>
      </c>
      <c r="Q627" s="67">
        <f>_xll.SNL.Clients.Office.Excel.Functions.SPG(Q$2, "IQ_BVPS", "FQ0", $A627)</f>
        <v>26.298999999999999</v>
      </c>
      <c r="R627" s="67">
        <f>_xll.SNL.Clients.Office.Excel.Functions.SPG(R$2, "IQ_BVPS", "FQ0", $A627)</f>
        <v>14.834</v>
      </c>
      <c r="S627" s="67">
        <f>_xll.SNL.Clients.Office.Excel.Functions.SPG(S$2, "IQ_BVPS", "FQ0", $A627)</f>
        <v>15.263999999999999</v>
      </c>
      <c r="T627" s="67">
        <f>_xll.SNL.Clients.Office.Excel.Functions.SPG(T$2, "IQ_BVPS", "FQ0", $A627)</f>
        <v>12.941000000000001</v>
      </c>
      <c r="U627" s="67">
        <f>_xll.SNL.Clients.Office.Excel.Functions.SPG(U$2, "IQ_BVPS", "FQ0", $A627)</f>
        <v>16.741</v>
      </c>
      <c r="V627" s="67"/>
      <c r="W627" s="66">
        <f t="shared" si="85"/>
        <v>45229</v>
      </c>
      <c r="X627" s="92">
        <f t="shared" si="86"/>
        <v>0.99910559267638221</v>
      </c>
      <c r="Y627" s="92">
        <f t="shared" si="87"/>
        <v>1.0399634967109017</v>
      </c>
      <c r="Z627" s="92">
        <f t="shared" si="88"/>
        <v>0.96467574491034114</v>
      </c>
      <c r="AA627" s="92">
        <f t="shared" si="89"/>
        <v>0.86805555555555558</v>
      </c>
      <c r="AB627" s="92">
        <f t="shared" si="90"/>
        <v>0.80905648713391543</v>
      </c>
      <c r="AC627" s="92">
        <f t="shared" si="91"/>
        <v>1.155247595723075</v>
      </c>
      <c r="AD627" s="92"/>
      <c r="AE627" s="95">
        <f t="shared" si="92"/>
        <v>45229</v>
      </c>
      <c r="AF627" s="93">
        <f>(_xll.SNL.Clients.Office.Excel.Functions.SPG(AF$2, "IQ_Common_div_declared", "FQ0", $A627)*4)/B627</f>
        <v>0.10110584518167456</v>
      </c>
      <c r="AG627" s="93">
        <f>(_xll.SNL.Clients.Office.Excel.Functions.SPG(AG$2, "IQ_Common_div_declared", "FQ0", $A627)*4)/C627</f>
        <v>0.10237659963436928</v>
      </c>
      <c r="AH627" s="93">
        <f>(_xll.SNL.Clients.Office.Excel.Functions.SPG(AH$2, "IQ_Common_div_declared", "FQ0", $A627)*4)/D627</f>
        <v>9.2243186582809222E-2</v>
      </c>
      <c r="AI627" s="93">
        <f>(_xll.SNL.Clients.Office.Excel.Functions.SPG(AI$2, "IQ_Common_div_declared", "FQ0", $A627)*4)/E627</f>
        <v>9.9622641509433965E-2</v>
      </c>
      <c r="AJ627" s="93">
        <f>(_xll.SNL.Clients.Office.Excel.Functions.SPG(AJ$2, "IQ_Common_div_declared", "FQ0", $A627)*4)/F627</f>
        <v>0.12989493791786055</v>
      </c>
      <c r="AK627" s="93">
        <f>(_xll.SNL.Clients.Office.Excel.Functions.SPG(AK$2, "IQ_Common_div_declared", "FQ0", $A627)*4)/G627</f>
        <v>0.10754912099276112</v>
      </c>
    </row>
    <row r="628" spans="1:37" x14ac:dyDescent="0.25">
      <c r="A628" s="66">
        <f t="shared" si="93"/>
        <v>45226</v>
      </c>
      <c r="B628" s="71">
        <v>18.66</v>
      </c>
      <c r="C628" s="71">
        <v>27.07</v>
      </c>
      <c r="D628" s="71">
        <v>14.15</v>
      </c>
      <c r="E628" s="71">
        <v>13.03</v>
      </c>
      <c r="F628" s="71">
        <v>10.37</v>
      </c>
      <c r="G628" s="71">
        <v>19.05</v>
      </c>
      <c r="H628" s="71"/>
      <c r="I628" s="71">
        <v>14.67</v>
      </c>
      <c r="J628" s="72">
        <v>4.99E-2</v>
      </c>
      <c r="K628" s="72">
        <v>4.8399999999999999E-2</v>
      </c>
      <c r="L628" s="72">
        <v>4.5406426121924026E-2</v>
      </c>
      <c r="M628" s="72">
        <v>4.99E-2</v>
      </c>
      <c r="N628" s="70">
        <f>_xll.SNL.Clients.Office.Excel.Functions.SPG(N$2, "SP_RATE_VALUE", $A628)/100</f>
        <v>4.8399999999999999E-2</v>
      </c>
      <c r="O628" s="72"/>
      <c r="P628" s="67">
        <f>_xll.SNL.Clients.Office.Excel.Functions.SPG(P$2, "IQ_BVPS", "FQ0", $A628)</f>
        <v>19.007000000000001</v>
      </c>
      <c r="Q628" s="67">
        <f>_xll.SNL.Clients.Office.Excel.Functions.SPG(Q$2, "IQ_BVPS", "FQ0", $A628)</f>
        <v>26.298999999999999</v>
      </c>
      <c r="R628" s="67">
        <f>_xll.SNL.Clients.Office.Excel.Functions.SPG(R$2, "IQ_BVPS", "FQ0", $A628)</f>
        <v>14.834</v>
      </c>
      <c r="S628" s="67">
        <f>_xll.SNL.Clients.Office.Excel.Functions.SPG(S$2, "IQ_BVPS", "FQ0", $A628)</f>
        <v>15.263999999999999</v>
      </c>
      <c r="T628" s="67">
        <f>_xll.SNL.Clients.Office.Excel.Functions.SPG(T$2, "IQ_BVPS", "FQ0", $A628)</f>
        <v>12.941000000000001</v>
      </c>
      <c r="U628" s="67">
        <f>_xll.SNL.Clients.Office.Excel.Functions.SPG(U$2, "IQ_BVPS", "FQ0", $A628)</f>
        <v>16.741</v>
      </c>
      <c r="V628" s="67"/>
      <c r="W628" s="66">
        <f t="shared" si="85"/>
        <v>45226</v>
      </c>
      <c r="X628" s="92">
        <f t="shared" si="86"/>
        <v>0.98174356815909924</v>
      </c>
      <c r="Y628" s="92">
        <f t="shared" si="87"/>
        <v>1.0293167040571884</v>
      </c>
      <c r="Z628" s="92">
        <f t="shared" si="88"/>
        <v>0.95388971282189572</v>
      </c>
      <c r="AA628" s="92">
        <f t="shared" si="89"/>
        <v>0.8536425576519916</v>
      </c>
      <c r="AB628" s="92">
        <f t="shared" si="90"/>
        <v>0.8013291090333049</v>
      </c>
      <c r="AC628" s="92">
        <f t="shared" si="91"/>
        <v>1.1379248551460488</v>
      </c>
      <c r="AD628" s="92"/>
      <c r="AE628" s="95">
        <f t="shared" si="92"/>
        <v>45226</v>
      </c>
      <c r="AF628" s="93">
        <f>(_xll.SNL.Clients.Office.Excel.Functions.SPG(AF$2, "IQ_Common_div_declared", "FQ0", $A628)*4)/B628</f>
        <v>0.10289389067524116</v>
      </c>
      <c r="AG628" s="93">
        <f>(_xll.SNL.Clients.Office.Excel.Functions.SPG(AG$2, "IQ_Common_div_declared", "FQ0", $A628)*4)/C628</f>
        <v>0.10343553749538234</v>
      </c>
      <c r="AH628" s="93">
        <f>(_xll.SNL.Clients.Office.Excel.Functions.SPG(AH$2, "IQ_Common_div_declared", "FQ0", $A628)*4)/D628</f>
        <v>9.328621908127209E-2</v>
      </c>
      <c r="AI628" s="93">
        <f>(_xll.SNL.Clients.Office.Excel.Functions.SPG(AI$2, "IQ_Common_div_declared", "FQ0", $A628)*4)/E628</f>
        <v>0.10130468150422103</v>
      </c>
      <c r="AJ628" s="93">
        <f>(_xll.SNL.Clients.Office.Excel.Functions.SPG(AJ$2, "IQ_Common_div_declared", "FQ0", $A628)*4)/F628</f>
        <v>0.13114754098360656</v>
      </c>
      <c r="AK628" s="93">
        <f>(_xll.SNL.Clients.Office.Excel.Functions.SPG(AK$2, "IQ_Common_div_declared", "FQ0", $A628)*4)/G628</f>
        <v>0.10918635170603674</v>
      </c>
    </row>
    <row r="629" spans="1:37" x14ac:dyDescent="0.25">
      <c r="A629" s="66">
        <f t="shared" si="93"/>
        <v>45225</v>
      </c>
      <c r="B629" s="71">
        <v>18.89</v>
      </c>
      <c r="C629" s="71">
        <v>27.37</v>
      </c>
      <c r="D629" s="71">
        <v>14.27</v>
      </c>
      <c r="E629" s="71">
        <v>13.26</v>
      </c>
      <c r="F629" s="71">
        <v>10.4</v>
      </c>
      <c r="G629" s="71">
        <v>19.309999999999999</v>
      </c>
      <c r="H629" s="71"/>
      <c r="I629" s="71">
        <v>14.86</v>
      </c>
      <c r="J629" s="72">
        <v>5.0199999999999995E-2</v>
      </c>
      <c r="K629" s="72">
        <v>4.8899999999999999E-2</v>
      </c>
      <c r="L629" s="72">
        <v>4.6304825659890803E-2</v>
      </c>
      <c r="M629" s="72">
        <v>5.0199999999999995E-2</v>
      </c>
      <c r="N629" s="70">
        <f>_xll.SNL.Clients.Office.Excel.Functions.SPG(N$2, "SP_RATE_VALUE", $A629)/100</f>
        <v>4.8899999999999999E-2</v>
      </c>
      <c r="O629" s="72"/>
      <c r="P629" s="67">
        <f>_xll.SNL.Clients.Office.Excel.Functions.SPG(P$2, "IQ_BVPS", "FQ0", $A629)</f>
        <v>19.007000000000001</v>
      </c>
      <c r="Q629" s="67">
        <f>_xll.SNL.Clients.Office.Excel.Functions.SPG(Q$2, "IQ_BVPS", "FQ0", $A629)</f>
        <v>26.298999999999999</v>
      </c>
      <c r="R629" s="67">
        <f>_xll.SNL.Clients.Office.Excel.Functions.SPG(R$2, "IQ_BVPS", "FQ0", $A629)</f>
        <v>14.834</v>
      </c>
      <c r="S629" s="67">
        <f>_xll.SNL.Clients.Office.Excel.Functions.SPG(S$2, "IQ_BVPS", "FQ0", $A629)</f>
        <v>15.263999999999999</v>
      </c>
      <c r="T629" s="67">
        <f>_xll.SNL.Clients.Office.Excel.Functions.SPG(T$2, "IQ_BVPS", "FQ0", $A629)</f>
        <v>12.941000000000001</v>
      </c>
      <c r="U629" s="67">
        <f>_xll.SNL.Clients.Office.Excel.Functions.SPG(U$2, "IQ_BVPS", "FQ0", $A629)</f>
        <v>16.741</v>
      </c>
      <c r="V629" s="67"/>
      <c r="W629" s="66">
        <f t="shared" si="85"/>
        <v>45225</v>
      </c>
      <c r="X629" s="92">
        <f t="shared" si="86"/>
        <v>0.99384437312569052</v>
      </c>
      <c r="Y629" s="92">
        <f t="shared" si="87"/>
        <v>1.0407239819004526</v>
      </c>
      <c r="Z629" s="92">
        <f t="shared" si="88"/>
        <v>0.96197923688822973</v>
      </c>
      <c r="AA629" s="92">
        <f t="shared" si="89"/>
        <v>0.86871069182389937</v>
      </c>
      <c r="AB629" s="92">
        <f t="shared" si="90"/>
        <v>0.80364732246348813</v>
      </c>
      <c r="AC629" s="92">
        <f t="shared" si="91"/>
        <v>1.1534555880771757</v>
      </c>
      <c r="AD629" s="92"/>
      <c r="AE629" s="95">
        <f t="shared" si="92"/>
        <v>45225</v>
      </c>
      <c r="AF629" s="93">
        <f>(_xll.SNL.Clients.Office.Excel.Functions.SPG(AF$2, "IQ_Common_div_declared", "FQ0", $A629)*4)/B629</f>
        <v>0.10164107993647432</v>
      </c>
      <c r="AG629" s="93">
        <f>(_xll.SNL.Clients.Office.Excel.Functions.SPG(AG$2, "IQ_Common_div_declared", "FQ0", $A629)*4)/C629</f>
        <v>0.10230179028132991</v>
      </c>
      <c r="AH629" s="93">
        <f>(_xll.SNL.Clients.Office.Excel.Functions.SPG(AH$2, "IQ_Common_div_declared", "FQ0", $A629)*4)/D629</f>
        <v>9.2501751927119832E-2</v>
      </c>
      <c r="AI629" s="93">
        <f>(_xll.SNL.Clients.Office.Excel.Functions.SPG(AI$2, "IQ_Common_div_declared", "FQ0", $A629)*4)/E629</f>
        <v>9.9547511312217202E-2</v>
      </c>
      <c r="AJ629" s="93">
        <f>(_xll.SNL.Clients.Office.Excel.Functions.SPG(AJ$2, "IQ_Common_div_declared", "FQ0", $A629)*4)/F629</f>
        <v>0.13076923076923078</v>
      </c>
      <c r="AK629" s="93">
        <f>(_xll.SNL.Clients.Office.Excel.Functions.SPG(AK$2, "IQ_Common_div_declared", "FQ0", $A629)*4)/G629</f>
        <v>0.10771620921802176</v>
      </c>
    </row>
    <row r="630" spans="1:37" x14ac:dyDescent="0.25">
      <c r="A630" s="66">
        <f t="shared" si="93"/>
        <v>45224</v>
      </c>
      <c r="B630" s="71">
        <v>18.899999999999999</v>
      </c>
      <c r="C630" s="71">
        <v>27.04</v>
      </c>
      <c r="D630" s="71">
        <v>14.2</v>
      </c>
      <c r="E630" s="71">
        <v>13.29</v>
      </c>
      <c r="F630" s="71">
        <v>10.39</v>
      </c>
      <c r="G630" s="71">
        <v>19.260000000000002</v>
      </c>
      <c r="H630" s="71"/>
      <c r="I630" s="71">
        <v>14.85</v>
      </c>
      <c r="J630" s="72">
        <v>5.0799999999999998E-2</v>
      </c>
      <c r="K630" s="72">
        <v>4.9800000000000004E-2</v>
      </c>
      <c r="L630" s="72">
        <v>4.7802854061995026E-2</v>
      </c>
      <c r="M630" s="72">
        <v>5.0799999999999998E-2</v>
      </c>
      <c r="N630" s="70">
        <f>_xll.SNL.Clients.Office.Excel.Functions.SPG(N$2, "SP_RATE_VALUE", $A630)/100</f>
        <v>4.9800000000000004E-2</v>
      </c>
      <c r="O630" s="72"/>
      <c r="P630" s="67">
        <f>_xll.SNL.Clients.Office.Excel.Functions.SPG(P$2, "IQ_BVPS", "FQ0", $A630)</f>
        <v>19.007000000000001</v>
      </c>
      <c r="Q630" s="67">
        <f>_xll.SNL.Clients.Office.Excel.Functions.SPG(Q$2, "IQ_BVPS", "FQ0", $A630)</f>
        <v>26.298999999999999</v>
      </c>
      <c r="R630" s="67">
        <f>_xll.SNL.Clients.Office.Excel.Functions.SPG(R$2, "IQ_BVPS", "FQ0", $A630)</f>
        <v>14.834</v>
      </c>
      <c r="S630" s="67">
        <f>_xll.SNL.Clients.Office.Excel.Functions.SPG(S$2, "IQ_BVPS", "FQ0", $A630)</f>
        <v>15.263999999999999</v>
      </c>
      <c r="T630" s="67">
        <f>_xll.SNL.Clients.Office.Excel.Functions.SPG(T$2, "IQ_BVPS", "FQ0", $A630)</f>
        <v>12.941000000000001</v>
      </c>
      <c r="U630" s="67">
        <f>_xll.SNL.Clients.Office.Excel.Functions.SPG(U$2, "IQ_BVPS", "FQ0", $A630)</f>
        <v>16.741</v>
      </c>
      <c r="V630" s="67"/>
      <c r="W630" s="66">
        <f t="shared" si="85"/>
        <v>45224</v>
      </c>
      <c r="X630" s="92">
        <f t="shared" si="86"/>
        <v>0.99437049508075959</v>
      </c>
      <c r="Y630" s="92">
        <f t="shared" si="87"/>
        <v>1.0281759762728622</v>
      </c>
      <c r="Z630" s="92">
        <f t="shared" si="88"/>
        <v>0.95726034784953484</v>
      </c>
      <c r="AA630" s="92">
        <f t="shared" si="89"/>
        <v>0.87067610062893075</v>
      </c>
      <c r="AB630" s="92">
        <f t="shared" si="90"/>
        <v>0.80287458465342709</v>
      </c>
      <c r="AC630" s="92">
        <f t="shared" si="91"/>
        <v>1.1504689086673439</v>
      </c>
      <c r="AD630" s="92"/>
      <c r="AE630" s="95">
        <f t="shared" si="92"/>
        <v>45224</v>
      </c>
      <c r="AF630" s="93">
        <f>(_xll.SNL.Clients.Office.Excel.Functions.SPG(AF$2, "IQ_Common_div_declared", "FQ0", $A630)*4)/B630</f>
        <v>0.10158730158730159</v>
      </c>
      <c r="AG630" s="93">
        <f>(_xll.SNL.Clients.Office.Excel.Functions.SPG(AG$2, "IQ_Common_div_declared", "FQ0", $A630)*4)/C630</f>
        <v>0.10355029585798817</v>
      </c>
      <c r="AH630" s="93">
        <f>(_xll.SNL.Clients.Office.Excel.Functions.SPG(AH$2, "IQ_Common_div_declared", "FQ0", $A630)*4)/D630</f>
        <v>9.2957746478873254E-2</v>
      </c>
      <c r="AI630" s="93">
        <f>(_xll.SNL.Clients.Office.Excel.Functions.SPG(AI$2, "IQ_Common_div_declared", "FQ0", $A630)*4)/E630</f>
        <v>9.932279909706547E-2</v>
      </c>
      <c r="AJ630" s="93">
        <f>(_xll.SNL.Clients.Office.Excel.Functions.SPG(AJ$2, "IQ_Common_div_declared", "FQ0", $A630)*4)/F630</f>
        <v>0.13089509143407121</v>
      </c>
      <c r="AK630" s="93">
        <f>(_xll.SNL.Clients.Office.Excel.Functions.SPG(AK$2, "IQ_Common_div_declared", "FQ0", $A630)*4)/G630</f>
        <v>0.10799584631360332</v>
      </c>
    </row>
    <row r="631" spans="1:37" x14ac:dyDescent="0.25">
      <c r="A631" s="66">
        <f t="shared" si="93"/>
        <v>45223</v>
      </c>
      <c r="B631" s="71">
        <v>18.989999999999998</v>
      </c>
      <c r="C631" s="71">
        <v>27.32</v>
      </c>
      <c r="D631" s="71">
        <v>14.26</v>
      </c>
      <c r="E631" s="71">
        <v>13.41</v>
      </c>
      <c r="F631" s="71">
        <v>10.55</v>
      </c>
      <c r="G631" s="71">
        <v>19.43</v>
      </c>
      <c r="H631" s="71"/>
      <c r="I631" s="71">
        <v>14.97</v>
      </c>
      <c r="J631" s="72">
        <v>5.0199999999999995E-2</v>
      </c>
      <c r="K631" s="72">
        <v>4.9100000000000005E-2</v>
      </c>
      <c r="L631" s="72">
        <v>4.690345527768236E-2</v>
      </c>
      <c r="M631" s="72">
        <v>5.0199999999999995E-2</v>
      </c>
      <c r="N631" s="70">
        <f>_xll.SNL.Clients.Office.Excel.Functions.SPG(N$2, "SP_RATE_VALUE", $A631)/100</f>
        <v>4.9100000000000005E-2</v>
      </c>
      <c r="O631" s="72"/>
      <c r="P631" s="67">
        <f>_xll.SNL.Clients.Office.Excel.Functions.SPG(P$2, "IQ_BVPS", "FQ0", $A631)</f>
        <v>19.007000000000001</v>
      </c>
      <c r="Q631" s="67">
        <f>_xll.SNL.Clients.Office.Excel.Functions.SPG(Q$2, "IQ_BVPS", "FQ0", $A631)</f>
        <v>26.298999999999999</v>
      </c>
      <c r="R631" s="67">
        <f>_xll.SNL.Clients.Office.Excel.Functions.SPG(R$2, "IQ_BVPS", "FQ0", $A631)</f>
        <v>14.834</v>
      </c>
      <c r="S631" s="67">
        <f>_xll.SNL.Clients.Office.Excel.Functions.SPG(S$2, "IQ_BVPS", "FQ0", $A631)</f>
        <v>15.263999999999999</v>
      </c>
      <c r="T631" s="67">
        <f>_xll.SNL.Clients.Office.Excel.Functions.SPG(T$2, "IQ_BVPS", "FQ0", $A631)</f>
        <v>12.941000000000001</v>
      </c>
      <c r="U631" s="67">
        <f>_xll.SNL.Clients.Office.Excel.Functions.SPG(U$2, "IQ_BVPS", "FQ0", $A631)</f>
        <v>16.741</v>
      </c>
      <c r="V631" s="67"/>
      <c r="W631" s="66">
        <f t="shared" si="85"/>
        <v>45223</v>
      </c>
      <c r="X631" s="92">
        <f t="shared" si="86"/>
        <v>0.99910559267638221</v>
      </c>
      <c r="Y631" s="92">
        <f t="shared" si="87"/>
        <v>1.0388227689265752</v>
      </c>
      <c r="Z631" s="92">
        <f t="shared" si="88"/>
        <v>0.9613051098827019</v>
      </c>
      <c r="AA631" s="92">
        <f t="shared" si="89"/>
        <v>0.8785377358490567</v>
      </c>
      <c r="AB631" s="92">
        <f t="shared" si="90"/>
        <v>0.81523838961440387</v>
      </c>
      <c r="AC631" s="92">
        <f t="shared" si="91"/>
        <v>1.160623618660773</v>
      </c>
      <c r="AD631" s="92"/>
      <c r="AE631" s="95">
        <f t="shared" si="92"/>
        <v>45223</v>
      </c>
      <c r="AF631" s="93">
        <f>(_xll.SNL.Clients.Office.Excel.Functions.SPG(AF$2, "IQ_Common_div_declared", "FQ0", $A631)*4)/B631</f>
        <v>0.10110584518167456</v>
      </c>
      <c r="AG631" s="93">
        <f>(_xll.SNL.Clients.Office.Excel.Functions.SPG(AG$2, "IQ_Common_div_declared", "FQ0", $A631)*4)/C631</f>
        <v>0.10248901903367495</v>
      </c>
      <c r="AH631" s="93">
        <f>(_xll.SNL.Clients.Office.Excel.Functions.SPG(AH$2, "IQ_Common_div_declared", "FQ0", $A631)*4)/D631</f>
        <v>9.2566619915848539E-2</v>
      </c>
      <c r="AI631" s="93">
        <f>(_xll.SNL.Clients.Office.Excel.Functions.SPG(AI$2, "IQ_Common_div_declared", "FQ0", $A631)*4)/E631</f>
        <v>9.8434004474272932E-2</v>
      </c>
      <c r="AJ631" s="93">
        <f>(_xll.SNL.Clients.Office.Excel.Functions.SPG(AJ$2, "IQ_Common_div_declared", "FQ0", $A631)*4)/F631</f>
        <v>0.12890995260663507</v>
      </c>
      <c r="AK631" s="93">
        <f>(_xll.SNL.Clients.Office.Excel.Functions.SPG(AK$2, "IQ_Common_div_declared", "FQ0", $A631)*4)/G631</f>
        <v>0.10705095213587237</v>
      </c>
    </row>
    <row r="632" spans="1:37" x14ac:dyDescent="0.25">
      <c r="A632" s="66">
        <f t="shared" si="93"/>
        <v>45222</v>
      </c>
      <c r="B632" s="71">
        <v>18.809999999999999</v>
      </c>
      <c r="C632" s="71">
        <v>27.01</v>
      </c>
      <c r="D632" s="71">
        <v>14.17</v>
      </c>
      <c r="E632" s="71">
        <v>13.33</v>
      </c>
      <c r="F632" s="71">
        <v>10.63</v>
      </c>
      <c r="G632" s="71">
        <v>19.34</v>
      </c>
      <c r="H632" s="71"/>
      <c r="I632" s="71">
        <v>14.87</v>
      </c>
      <c r="J632" s="72">
        <v>5.0499999999999996E-2</v>
      </c>
      <c r="K632" s="72">
        <v>4.8899999999999999E-2</v>
      </c>
      <c r="L632" s="72">
        <v>4.5707307092721638E-2</v>
      </c>
      <c r="M632" s="72">
        <v>5.0499999999999996E-2</v>
      </c>
      <c r="N632" s="70">
        <f>_xll.SNL.Clients.Office.Excel.Functions.SPG(N$2, "SP_RATE_VALUE", $A632)/100</f>
        <v>4.8899999999999999E-2</v>
      </c>
      <c r="O632" s="72"/>
      <c r="P632" s="67">
        <f>_xll.SNL.Clients.Office.Excel.Functions.SPG(P$2, "IQ_BVPS", "FQ0", $A632)</f>
        <v>18.588999999999999</v>
      </c>
      <c r="Q632" s="67">
        <f>_xll.SNL.Clients.Office.Excel.Functions.SPG(Q$2, "IQ_BVPS", "FQ0", $A632)</f>
        <v>26.298999999999999</v>
      </c>
      <c r="R632" s="67">
        <f>_xll.SNL.Clients.Office.Excel.Functions.SPG(R$2, "IQ_BVPS", "FQ0", $A632)</f>
        <v>14.834</v>
      </c>
      <c r="S632" s="67">
        <f>_xll.SNL.Clients.Office.Excel.Functions.SPG(S$2, "IQ_BVPS", "FQ0", $A632)</f>
        <v>15.263999999999999</v>
      </c>
      <c r="T632" s="67">
        <f>_xll.SNL.Clients.Office.Excel.Functions.SPG(T$2, "IQ_BVPS", "FQ0", $A632)</f>
        <v>12.941000000000001</v>
      </c>
      <c r="U632" s="67">
        <f>_xll.SNL.Clients.Office.Excel.Functions.SPG(U$2, "IQ_BVPS", "FQ0", $A632)</f>
        <v>16.741</v>
      </c>
      <c r="V632" s="67"/>
      <c r="W632" s="66">
        <f t="shared" si="85"/>
        <v>45222</v>
      </c>
      <c r="X632" s="92">
        <f t="shared" si="86"/>
        <v>1.0118887514121255</v>
      </c>
      <c r="Y632" s="92">
        <f t="shared" si="87"/>
        <v>1.0270352484885357</v>
      </c>
      <c r="Z632" s="92">
        <f t="shared" si="88"/>
        <v>0.95523796683295137</v>
      </c>
      <c r="AA632" s="92">
        <f t="shared" si="89"/>
        <v>0.87329664570230614</v>
      </c>
      <c r="AB632" s="92">
        <f t="shared" si="90"/>
        <v>0.8214202920948922</v>
      </c>
      <c r="AC632" s="92">
        <f t="shared" si="91"/>
        <v>1.155247595723075</v>
      </c>
      <c r="AD632" s="92"/>
      <c r="AE632" s="95">
        <f t="shared" si="92"/>
        <v>45222</v>
      </c>
      <c r="AF632" s="93">
        <f>(_xll.SNL.Clients.Office.Excel.Functions.SPG(AF$2, "IQ_Common_div_declared", "FQ0", $A632)*4)/B632</f>
        <v>0.10207336523125997</v>
      </c>
      <c r="AG632" s="93">
        <f>(_xll.SNL.Clients.Office.Excel.Functions.SPG(AG$2, "IQ_Common_div_declared", "FQ0", $A632)*4)/C632</f>
        <v>0.10366530914476119</v>
      </c>
      <c r="AH632" s="93">
        <f>(_xll.SNL.Clients.Office.Excel.Functions.SPG(AH$2, "IQ_Common_div_declared", "FQ0", $A632)*4)/D632</f>
        <v>9.3154551870148206E-2</v>
      </c>
      <c r="AI632" s="93">
        <f>(_xll.SNL.Clients.Office.Excel.Functions.SPG(AI$2, "IQ_Common_div_declared", "FQ0", $A632)*4)/E632</f>
        <v>9.9024756189047269E-2</v>
      </c>
      <c r="AJ632" s="93">
        <f>(_xll.SNL.Clients.Office.Excel.Functions.SPG(AJ$2, "IQ_Common_div_declared", "FQ0", $A632)*4)/F632</f>
        <v>0.12793979303857009</v>
      </c>
      <c r="AK632" s="93">
        <f>(_xll.SNL.Clients.Office.Excel.Functions.SPG(AK$2, "IQ_Common_div_declared", "FQ0", $A632)*4)/G632</f>
        <v>0.10754912099276112</v>
      </c>
    </row>
    <row r="633" spans="1:37" x14ac:dyDescent="0.25">
      <c r="A633" s="66">
        <f t="shared" si="93"/>
        <v>45219</v>
      </c>
      <c r="B633" s="71">
        <v>18.79</v>
      </c>
      <c r="C633" s="71">
        <v>26.63</v>
      </c>
      <c r="D633" s="71">
        <v>14.26</v>
      </c>
      <c r="E633" s="71">
        <v>13.39</v>
      </c>
      <c r="F633" s="71">
        <v>10.77</v>
      </c>
      <c r="G633" s="71">
        <v>19.52</v>
      </c>
      <c r="H633" s="71"/>
      <c r="I633" s="71">
        <v>14.97</v>
      </c>
      <c r="J633" s="72">
        <v>5.0700000000000002E-2</v>
      </c>
      <c r="K633" s="72">
        <v>4.9299999999999997E-2</v>
      </c>
      <c r="L633" s="72">
        <v>4.6505593783579879E-2</v>
      </c>
      <c r="M633" s="72">
        <v>5.0700000000000002E-2</v>
      </c>
      <c r="N633" s="70">
        <f>_xll.SNL.Clients.Office.Excel.Functions.SPG(N$2, "SP_RATE_VALUE", $A633)/100</f>
        <v>4.9299999999999997E-2</v>
      </c>
      <c r="O633" s="72"/>
      <c r="P633" s="67">
        <f>_xll.SNL.Clients.Office.Excel.Functions.SPG(P$2, "IQ_BVPS", "FQ0", $A633)</f>
        <v>18.588999999999999</v>
      </c>
      <c r="Q633" s="67">
        <f>_xll.SNL.Clients.Office.Excel.Functions.SPG(Q$2, "IQ_BVPS", "FQ0", $A633)</f>
        <v>26.298999999999999</v>
      </c>
      <c r="R633" s="67">
        <f>_xll.SNL.Clients.Office.Excel.Functions.SPG(R$2, "IQ_BVPS", "FQ0", $A633)</f>
        <v>14.834</v>
      </c>
      <c r="S633" s="67">
        <f>_xll.SNL.Clients.Office.Excel.Functions.SPG(S$2, "IQ_BVPS", "FQ0", $A633)</f>
        <v>15.263999999999999</v>
      </c>
      <c r="T633" s="67">
        <f>_xll.SNL.Clients.Office.Excel.Functions.SPG(T$2, "IQ_BVPS", "FQ0", $A633)</f>
        <v>12.941000000000001</v>
      </c>
      <c r="U633" s="67">
        <f>_xll.SNL.Clients.Office.Excel.Functions.SPG(U$2, "IQ_BVPS", "FQ0", $A633)</f>
        <v>16.741</v>
      </c>
      <c r="V633" s="67"/>
      <c r="W633" s="66">
        <f t="shared" si="85"/>
        <v>45219</v>
      </c>
      <c r="X633" s="92">
        <f t="shared" si="86"/>
        <v>1.0108128463069557</v>
      </c>
      <c r="Y633" s="92">
        <f t="shared" si="87"/>
        <v>1.0125860298870679</v>
      </c>
      <c r="Z633" s="92">
        <f t="shared" si="88"/>
        <v>0.9613051098827019</v>
      </c>
      <c r="AA633" s="92">
        <f t="shared" si="89"/>
        <v>0.877227463312369</v>
      </c>
      <c r="AB633" s="92">
        <f t="shared" si="90"/>
        <v>0.83223862143574678</v>
      </c>
      <c r="AC633" s="92">
        <f t="shared" si="91"/>
        <v>1.1659996415984708</v>
      </c>
      <c r="AD633" s="92"/>
      <c r="AE633" s="95">
        <f t="shared" si="92"/>
        <v>45219</v>
      </c>
      <c r="AF633" s="93">
        <f>(_xll.SNL.Clients.Office.Excel.Functions.SPG(AF$2, "IQ_Common_div_declared", "FQ0", $A633)*4)/B633</f>
        <v>0.1021820117083555</v>
      </c>
      <c r="AG633" s="93">
        <f>(_xll.SNL.Clients.Office.Excel.Functions.SPG(AG$2, "IQ_Common_div_declared", "FQ0", $A633)*4)/C633</f>
        <v>0.10514457378895982</v>
      </c>
      <c r="AH633" s="93">
        <f>(_xll.SNL.Clients.Office.Excel.Functions.SPG(AH$2, "IQ_Common_div_declared", "FQ0", $A633)*4)/D633</f>
        <v>9.2566619915848539E-2</v>
      </c>
      <c r="AI633" s="93">
        <f>(_xll.SNL.Clients.Office.Excel.Functions.SPG(AI$2, "IQ_Common_div_declared", "FQ0", $A633)*4)/E633</f>
        <v>9.8581030619865576E-2</v>
      </c>
      <c r="AJ633" s="93">
        <f>(_xll.SNL.Clients.Office.Excel.Functions.SPG(AJ$2, "IQ_Common_div_declared", "FQ0", $A633)*4)/F633</f>
        <v>0.12627669452181989</v>
      </c>
      <c r="AK633" s="93">
        <f>(_xll.SNL.Clients.Office.Excel.Functions.SPG(AK$2, "IQ_Common_div_declared", "FQ0", $A633)*4)/G633</f>
        <v>0.10655737704918034</v>
      </c>
    </row>
    <row r="634" spans="1:37" x14ac:dyDescent="0.25">
      <c r="A634" s="66">
        <f t="shared" si="93"/>
        <v>45218</v>
      </c>
      <c r="B634" s="71">
        <v>18.920000000000002</v>
      </c>
      <c r="C634" s="71">
        <v>26.85</v>
      </c>
      <c r="D634" s="71">
        <v>14.42</v>
      </c>
      <c r="E634" s="71">
        <v>13.44</v>
      </c>
      <c r="F634" s="71">
        <v>10.72</v>
      </c>
      <c r="G634" s="71">
        <v>19.62</v>
      </c>
      <c r="H634" s="71"/>
      <c r="I634" s="71">
        <v>15.08</v>
      </c>
      <c r="J634" s="72">
        <v>5.1399999999999994E-2</v>
      </c>
      <c r="K634" s="72">
        <v>5.0099999999999999E-2</v>
      </c>
      <c r="L634" s="72">
        <v>4.7504820154465888E-2</v>
      </c>
      <c r="M634" s="72">
        <v>5.1399999999999994E-2</v>
      </c>
      <c r="N634" s="70">
        <f>_xll.SNL.Clients.Office.Excel.Functions.SPG(N$2, "SP_RATE_VALUE", $A634)/100</f>
        <v>5.0099999999999999E-2</v>
      </c>
      <c r="O634" s="72"/>
      <c r="P634" s="67">
        <f>_xll.SNL.Clients.Office.Excel.Functions.SPG(P$2, "IQ_BVPS", "FQ0", $A634)</f>
        <v>18.588999999999999</v>
      </c>
      <c r="Q634" s="67">
        <f>_xll.SNL.Clients.Office.Excel.Functions.SPG(Q$2, "IQ_BVPS", "FQ0", $A634)</f>
        <v>26.298999999999999</v>
      </c>
      <c r="R634" s="67">
        <f>_xll.SNL.Clients.Office.Excel.Functions.SPG(R$2, "IQ_BVPS", "FQ0", $A634)</f>
        <v>14.834</v>
      </c>
      <c r="S634" s="67">
        <f>_xll.SNL.Clients.Office.Excel.Functions.SPG(S$2, "IQ_BVPS", "FQ0", $A634)</f>
        <v>15.263999999999999</v>
      </c>
      <c r="T634" s="67">
        <f>_xll.SNL.Clients.Office.Excel.Functions.SPG(T$2, "IQ_BVPS", "FQ0", $A634)</f>
        <v>12.941000000000001</v>
      </c>
      <c r="U634" s="67">
        <f>_xll.SNL.Clients.Office.Excel.Functions.SPG(U$2, "IQ_BVPS", "FQ0", $A634)</f>
        <v>16.741</v>
      </c>
      <c r="V634" s="67"/>
      <c r="W634" s="66">
        <f t="shared" si="85"/>
        <v>45218</v>
      </c>
      <c r="X634" s="92">
        <f t="shared" si="86"/>
        <v>1.017806229490559</v>
      </c>
      <c r="Y634" s="92">
        <f t="shared" si="87"/>
        <v>1.0209513669721282</v>
      </c>
      <c r="Z634" s="92">
        <f t="shared" si="88"/>
        <v>0.97209114197114743</v>
      </c>
      <c r="AA634" s="92">
        <f t="shared" si="89"/>
        <v>0.88050314465408808</v>
      </c>
      <c r="AB634" s="92">
        <f t="shared" si="90"/>
        <v>0.82837493238544158</v>
      </c>
      <c r="AC634" s="92">
        <f t="shared" si="91"/>
        <v>1.1719730004181352</v>
      </c>
      <c r="AD634" s="92"/>
      <c r="AE634" s="95">
        <f t="shared" si="92"/>
        <v>45218</v>
      </c>
      <c r="AF634" s="93">
        <f>(_xll.SNL.Clients.Office.Excel.Functions.SPG(AF$2, "IQ_Common_div_declared", "FQ0", $A634)*4)/B634</f>
        <v>0.10147991543340379</v>
      </c>
      <c r="AG634" s="93">
        <f>(_xll.SNL.Clients.Office.Excel.Functions.SPG(AG$2, "IQ_Common_div_declared", "FQ0", $A634)*4)/C634</f>
        <v>0.10428305400372438</v>
      </c>
      <c r="AH634" s="93">
        <f>(_xll.SNL.Clients.Office.Excel.Functions.SPG(AH$2, "IQ_Common_div_declared", "FQ0", $A634)*4)/D634</f>
        <v>9.1539528432732317E-2</v>
      </c>
      <c r="AI634" s="93">
        <f>(_xll.SNL.Clients.Office.Excel.Functions.SPG(AI$2, "IQ_Common_div_declared", "FQ0", $A634)*4)/E634</f>
        <v>9.8214285714285726E-2</v>
      </c>
      <c r="AJ634" s="93">
        <f>(_xll.SNL.Clients.Office.Excel.Functions.SPG(AJ$2, "IQ_Common_div_declared", "FQ0", $A634)*4)/F634</f>
        <v>0.12686567164179105</v>
      </c>
      <c r="AK634" s="93">
        <f>(_xll.SNL.Clients.Office.Excel.Functions.SPG(AK$2, "IQ_Common_div_declared", "FQ0", $A634)*4)/G634</f>
        <v>0.10601427115188583</v>
      </c>
    </row>
    <row r="635" spans="1:37" x14ac:dyDescent="0.25">
      <c r="A635" s="66">
        <f t="shared" si="93"/>
        <v>45217</v>
      </c>
      <c r="B635" s="71">
        <v>19.239999999999998</v>
      </c>
      <c r="C635" s="71">
        <v>27.33</v>
      </c>
      <c r="D635" s="71">
        <v>14.7</v>
      </c>
      <c r="E635" s="71">
        <v>13.62</v>
      </c>
      <c r="F635" s="71">
        <v>10.8</v>
      </c>
      <c r="G635" s="71">
        <v>19.82</v>
      </c>
      <c r="H635" s="71"/>
      <c r="I635" s="71">
        <v>15.29</v>
      </c>
      <c r="J635" s="72">
        <v>5.1900000000000002E-2</v>
      </c>
      <c r="K635" s="72">
        <v>5.0300000000000004E-2</v>
      </c>
      <c r="L635" s="72">
        <v>4.7107297372463108E-2</v>
      </c>
      <c r="M635" s="72">
        <v>5.1900000000000002E-2</v>
      </c>
      <c r="N635" s="70">
        <f>_xll.SNL.Clients.Office.Excel.Functions.SPG(N$2, "SP_RATE_VALUE", $A635)/100</f>
        <v>5.0300000000000004E-2</v>
      </c>
      <c r="O635" s="72"/>
      <c r="P635" s="67">
        <f>_xll.SNL.Clients.Office.Excel.Functions.SPG(P$2, "IQ_BVPS", "FQ0", $A635)</f>
        <v>18.588999999999999</v>
      </c>
      <c r="Q635" s="67">
        <f>_xll.SNL.Clients.Office.Excel.Functions.SPG(Q$2, "IQ_BVPS", "FQ0", $A635)</f>
        <v>26.298999999999999</v>
      </c>
      <c r="R635" s="67">
        <f>_xll.SNL.Clients.Office.Excel.Functions.SPG(R$2, "IQ_BVPS", "FQ0", $A635)</f>
        <v>14.834</v>
      </c>
      <c r="S635" s="67">
        <f>_xll.SNL.Clients.Office.Excel.Functions.SPG(S$2, "IQ_BVPS", "FQ0", $A635)</f>
        <v>15.263999999999999</v>
      </c>
      <c r="T635" s="67">
        <f>_xll.SNL.Clients.Office.Excel.Functions.SPG(T$2, "IQ_BVPS", "FQ0", $A635)</f>
        <v>12.941000000000001</v>
      </c>
      <c r="U635" s="67">
        <f>_xll.SNL.Clients.Office.Excel.Functions.SPG(U$2, "IQ_BVPS", "FQ0", $A635)</f>
        <v>16.741</v>
      </c>
      <c r="V635" s="67"/>
      <c r="W635" s="66">
        <f t="shared" si="85"/>
        <v>45217</v>
      </c>
      <c r="X635" s="92">
        <f t="shared" si="86"/>
        <v>1.0350207111732745</v>
      </c>
      <c r="Y635" s="92">
        <f t="shared" si="87"/>
        <v>1.0392030115213506</v>
      </c>
      <c r="Z635" s="92">
        <f t="shared" si="88"/>
        <v>0.99096669812592686</v>
      </c>
      <c r="AA635" s="92">
        <f t="shared" si="89"/>
        <v>0.89229559748427667</v>
      </c>
      <c r="AB635" s="92">
        <f t="shared" si="90"/>
        <v>0.83455683486593002</v>
      </c>
      <c r="AC635" s="92">
        <f t="shared" si="91"/>
        <v>1.1839197180574637</v>
      </c>
      <c r="AD635" s="92"/>
      <c r="AE635" s="95">
        <f t="shared" si="92"/>
        <v>45217</v>
      </c>
      <c r="AF635" s="93">
        <f>(_xll.SNL.Clients.Office.Excel.Functions.SPG(AF$2, "IQ_Common_div_declared", "FQ0", $A635)*4)/B635</f>
        <v>9.9792099792099798E-2</v>
      </c>
      <c r="AG635" s="93">
        <f>(_xll.SNL.Clients.Office.Excel.Functions.SPG(AG$2, "IQ_Common_div_declared", "FQ0", $A635)*4)/C635</f>
        <v>0.10245151847786316</v>
      </c>
      <c r="AH635" s="93">
        <f>(_xll.SNL.Clients.Office.Excel.Functions.SPG(AH$2, "IQ_Common_div_declared", "FQ0", $A635)*4)/D635</f>
        <v>8.9795918367346947E-2</v>
      </c>
      <c r="AI635" s="93">
        <f>(_xll.SNL.Clients.Office.Excel.Functions.SPG(AI$2, "IQ_Common_div_declared", "FQ0", $A635)*4)/E635</f>
        <v>9.6916299559471369E-2</v>
      </c>
      <c r="AJ635" s="93">
        <f>(_xll.SNL.Clients.Office.Excel.Functions.SPG(AJ$2, "IQ_Common_div_declared", "FQ0", $A635)*4)/F635</f>
        <v>0.12592592592592591</v>
      </c>
      <c r="AK635" s="93">
        <f>(_xll.SNL.Clients.Office.Excel.Functions.SPG(AK$2, "IQ_Common_div_declared", "FQ0", $A635)*4)/G635</f>
        <v>0.10494450050454086</v>
      </c>
    </row>
    <row r="636" spans="1:37" x14ac:dyDescent="0.25">
      <c r="A636" s="66">
        <f t="shared" si="93"/>
        <v>45216</v>
      </c>
      <c r="B636" s="71">
        <v>19.5</v>
      </c>
      <c r="C636" s="71">
        <v>27.5</v>
      </c>
      <c r="D636" s="71">
        <v>14.74</v>
      </c>
      <c r="E636" s="71">
        <v>13.77</v>
      </c>
      <c r="F636" s="71">
        <v>10.91</v>
      </c>
      <c r="G636" s="71">
        <v>20.13</v>
      </c>
      <c r="H636" s="71"/>
      <c r="I636" s="71">
        <v>15.48</v>
      </c>
      <c r="J636" s="72">
        <v>5.1900000000000002E-2</v>
      </c>
      <c r="K636" s="72">
        <v>5.0099999999999999E-2</v>
      </c>
      <c r="L636" s="72">
        <v>4.6509235151389605E-2</v>
      </c>
      <c r="M636" s="72">
        <v>5.1900000000000002E-2</v>
      </c>
      <c r="N636" s="70">
        <f>_xll.SNL.Clients.Office.Excel.Functions.SPG(N$2, "SP_RATE_VALUE", $A636)/100</f>
        <v>5.0099999999999999E-2</v>
      </c>
      <c r="O636" s="72"/>
      <c r="P636" s="67">
        <f>_xll.SNL.Clients.Office.Excel.Functions.SPG(P$2, "IQ_BVPS", "FQ0", $A636)</f>
        <v>18.588999999999999</v>
      </c>
      <c r="Q636" s="67">
        <f>_xll.SNL.Clients.Office.Excel.Functions.SPG(Q$2, "IQ_BVPS", "FQ0", $A636)</f>
        <v>26.298999999999999</v>
      </c>
      <c r="R636" s="67">
        <f>_xll.SNL.Clients.Office.Excel.Functions.SPG(R$2, "IQ_BVPS", "FQ0", $A636)</f>
        <v>14.834</v>
      </c>
      <c r="S636" s="67">
        <f>_xll.SNL.Clients.Office.Excel.Functions.SPG(S$2, "IQ_BVPS", "FQ0", $A636)</f>
        <v>15.263999999999999</v>
      </c>
      <c r="T636" s="67">
        <f>_xll.SNL.Clients.Office.Excel.Functions.SPG(T$2, "IQ_BVPS", "FQ0", $A636)</f>
        <v>12.941000000000001</v>
      </c>
      <c r="U636" s="67">
        <f>_xll.SNL.Clients.Office.Excel.Functions.SPG(U$2, "IQ_BVPS", "FQ0", $A636)</f>
        <v>16.741</v>
      </c>
      <c r="V636" s="67"/>
      <c r="W636" s="66">
        <f t="shared" si="85"/>
        <v>45216</v>
      </c>
      <c r="X636" s="92">
        <f t="shared" si="86"/>
        <v>1.049007477540481</v>
      </c>
      <c r="Y636" s="92">
        <f t="shared" si="87"/>
        <v>1.0456671356325336</v>
      </c>
      <c r="Z636" s="92">
        <f t="shared" si="88"/>
        <v>0.99366320614803838</v>
      </c>
      <c r="AA636" s="92">
        <f t="shared" si="89"/>
        <v>0.902122641509434</v>
      </c>
      <c r="AB636" s="92">
        <f t="shared" si="90"/>
        <v>0.84305695077660148</v>
      </c>
      <c r="AC636" s="92">
        <f t="shared" si="91"/>
        <v>1.2024371303984229</v>
      </c>
      <c r="AD636" s="92"/>
      <c r="AE636" s="95">
        <f t="shared" si="92"/>
        <v>45216</v>
      </c>
      <c r="AF636" s="93">
        <f>(_xll.SNL.Clients.Office.Excel.Functions.SPG(AF$2, "IQ_Common_div_declared", "FQ0", $A636)*4)/B636</f>
        <v>9.8461538461538461E-2</v>
      </c>
      <c r="AG636" s="93">
        <f>(_xll.SNL.Clients.Office.Excel.Functions.SPG(AG$2, "IQ_Common_div_declared", "FQ0", $A636)*4)/C636</f>
        <v>0.10181818181818181</v>
      </c>
      <c r="AH636" s="93">
        <f>(_xll.SNL.Clients.Office.Excel.Functions.SPG(AH$2, "IQ_Common_div_declared", "FQ0", $A636)*4)/D636</f>
        <v>8.9552238805970158E-2</v>
      </c>
      <c r="AI636" s="93">
        <f>(_xll.SNL.Clients.Office.Excel.Functions.SPG(AI$2, "IQ_Common_div_declared", "FQ0", $A636)*4)/E636</f>
        <v>9.5860566448801754E-2</v>
      </c>
      <c r="AJ636" s="93">
        <f>(_xll.SNL.Clients.Office.Excel.Functions.SPG(AJ$2, "IQ_Common_div_declared", "FQ0", $A636)*4)/F636</f>
        <v>0.12465627864344639</v>
      </c>
      <c r="AK636" s="93">
        <f>(_xll.SNL.Clients.Office.Excel.Functions.SPG(AK$2, "IQ_Common_div_declared", "FQ0", $A636)*4)/G636</f>
        <v>0.1033283656234476</v>
      </c>
    </row>
    <row r="637" spans="1:37" x14ac:dyDescent="0.25">
      <c r="A637" s="66">
        <f t="shared" si="93"/>
        <v>45215</v>
      </c>
      <c r="B637" s="71">
        <v>19.48</v>
      </c>
      <c r="C637" s="71">
        <v>27.28</v>
      </c>
      <c r="D637" s="71">
        <v>14.71</v>
      </c>
      <c r="E637" s="71">
        <v>13.84</v>
      </c>
      <c r="F637" s="71">
        <v>10.92</v>
      </c>
      <c r="G637" s="71">
        <v>20.23</v>
      </c>
      <c r="H637" s="71"/>
      <c r="I637" s="71">
        <v>15.52</v>
      </c>
      <c r="J637" s="72">
        <v>5.0900000000000001E-2</v>
      </c>
      <c r="K637" s="72">
        <v>4.87E-2</v>
      </c>
      <c r="L637" s="72">
        <v>4.431380708700372E-2</v>
      </c>
      <c r="M637" s="72">
        <v>5.0900000000000001E-2</v>
      </c>
      <c r="N637" s="70">
        <f>_xll.SNL.Clients.Office.Excel.Functions.SPG(N$2, "SP_RATE_VALUE", $A637)/100</f>
        <v>4.87E-2</v>
      </c>
      <c r="O637" s="72"/>
      <c r="P637" s="67">
        <f>_xll.SNL.Clients.Office.Excel.Functions.SPG(P$2, "IQ_BVPS", "FQ0", $A637)</f>
        <v>18.588999999999999</v>
      </c>
      <c r="Q637" s="67">
        <f>_xll.SNL.Clients.Office.Excel.Functions.SPG(Q$2, "IQ_BVPS", "FQ0", $A637)</f>
        <v>26.298999999999999</v>
      </c>
      <c r="R637" s="67">
        <f>_xll.SNL.Clients.Office.Excel.Functions.SPG(R$2, "IQ_BVPS", "FQ0", $A637)</f>
        <v>14.834</v>
      </c>
      <c r="S637" s="67">
        <f>_xll.SNL.Clients.Office.Excel.Functions.SPG(S$2, "IQ_BVPS", "FQ0", $A637)</f>
        <v>15.263999999999999</v>
      </c>
      <c r="T637" s="67">
        <f>_xll.SNL.Clients.Office.Excel.Functions.SPG(T$2, "IQ_BVPS", "FQ0", $A637)</f>
        <v>12.941000000000001</v>
      </c>
      <c r="U637" s="67">
        <f>_xll.SNL.Clients.Office.Excel.Functions.SPG(U$2, "IQ_BVPS", "FQ0", $A637)</f>
        <v>16.741</v>
      </c>
      <c r="V637" s="67"/>
      <c r="W637" s="66">
        <f t="shared" si="85"/>
        <v>45215</v>
      </c>
      <c r="X637" s="92">
        <f t="shared" si="86"/>
        <v>1.0479315724353113</v>
      </c>
      <c r="Y637" s="92">
        <f t="shared" si="87"/>
        <v>1.0373017985474733</v>
      </c>
      <c r="Z637" s="92">
        <f t="shared" si="88"/>
        <v>0.9916408251314548</v>
      </c>
      <c r="AA637" s="92">
        <f t="shared" si="89"/>
        <v>0.90670859538784065</v>
      </c>
      <c r="AB637" s="92">
        <f t="shared" si="90"/>
        <v>0.84382968858666252</v>
      </c>
      <c r="AC637" s="92">
        <f t="shared" si="91"/>
        <v>1.2084104892180874</v>
      </c>
      <c r="AD637" s="92"/>
      <c r="AE637" s="95">
        <f t="shared" si="92"/>
        <v>45215</v>
      </c>
      <c r="AF637" s="93">
        <f>(_xll.SNL.Clients.Office.Excel.Functions.SPG(AF$2, "IQ_Common_div_declared", "FQ0", $A637)*4)/B637</f>
        <v>9.8562628336755637E-2</v>
      </c>
      <c r="AG637" s="93">
        <f>(_xll.SNL.Clients.Office.Excel.Functions.SPG(AG$2, "IQ_Common_div_declared", "FQ0", $A637)*4)/C637</f>
        <v>0.10263929618768328</v>
      </c>
      <c r="AH637" s="93">
        <f>(_xll.SNL.Clients.Office.Excel.Functions.SPG(AH$2, "IQ_Common_div_declared", "FQ0", $A637)*4)/D637</f>
        <v>8.9734874235214146E-2</v>
      </c>
      <c r="AI637" s="93">
        <f>(_xll.SNL.Clients.Office.Excel.Functions.SPG(AI$2, "IQ_Common_div_declared", "FQ0", $A637)*4)/E637</f>
        <v>9.5375722543352609E-2</v>
      </c>
      <c r="AJ637" s="93">
        <f>(_xll.SNL.Clients.Office.Excel.Functions.SPG(AJ$2, "IQ_Common_div_declared", "FQ0", $A637)*4)/F637</f>
        <v>0.12454212454212456</v>
      </c>
      <c r="AK637" s="93">
        <f>(_xll.SNL.Clients.Office.Excel.Functions.SPG(AK$2, "IQ_Common_div_declared", "FQ0", $A637)*4)/G637</f>
        <v>0.10281759762728621</v>
      </c>
    </row>
    <row r="638" spans="1:37" x14ac:dyDescent="0.25">
      <c r="A638" s="66">
        <f t="shared" si="93"/>
        <v>45212</v>
      </c>
      <c r="B638" s="71">
        <v>19.03</v>
      </c>
      <c r="C638" s="71">
        <v>26.77</v>
      </c>
      <c r="D638" s="71">
        <v>14.32</v>
      </c>
      <c r="E638" s="71">
        <v>13.5</v>
      </c>
      <c r="F638" s="71">
        <v>10.6</v>
      </c>
      <c r="G638" s="71">
        <v>19.98</v>
      </c>
      <c r="H638" s="71"/>
      <c r="I638" s="71">
        <v>15.23</v>
      </c>
      <c r="J638" s="72">
        <v>5.04E-2</v>
      </c>
      <c r="K638" s="72">
        <v>4.8000000000000001E-2</v>
      </c>
      <c r="L638" s="72">
        <v>4.321643834662936E-2</v>
      </c>
      <c r="M638" s="72">
        <v>5.04E-2</v>
      </c>
      <c r="N638" s="70">
        <f>_xll.SNL.Clients.Office.Excel.Functions.SPG(N$2, "SP_RATE_VALUE", $A638)/100</f>
        <v>4.8000000000000001E-2</v>
      </c>
      <c r="O638" s="72"/>
      <c r="P638" s="67">
        <f>_xll.SNL.Clients.Office.Excel.Functions.SPG(P$2, "IQ_BVPS", "FQ0", $A638)</f>
        <v>18.588999999999999</v>
      </c>
      <c r="Q638" s="67">
        <f>_xll.SNL.Clients.Office.Excel.Functions.SPG(Q$2, "IQ_BVPS", "FQ0", $A638)</f>
        <v>26.298999999999999</v>
      </c>
      <c r="R638" s="67">
        <f>_xll.SNL.Clients.Office.Excel.Functions.SPG(R$2, "IQ_BVPS", "FQ0", $A638)</f>
        <v>14.834</v>
      </c>
      <c r="S638" s="67">
        <f>_xll.SNL.Clients.Office.Excel.Functions.SPG(S$2, "IQ_BVPS", "FQ0", $A638)</f>
        <v>15.263999999999999</v>
      </c>
      <c r="T638" s="67">
        <f>_xll.SNL.Clients.Office.Excel.Functions.SPG(T$2, "IQ_BVPS", "FQ0", $A638)</f>
        <v>12.941000000000001</v>
      </c>
      <c r="U638" s="67">
        <f>_xll.SNL.Clients.Office.Excel.Functions.SPG(U$2, "IQ_BVPS", "FQ0", $A638)</f>
        <v>16.741</v>
      </c>
      <c r="V638" s="67"/>
      <c r="W638" s="66">
        <f t="shared" si="85"/>
        <v>45212</v>
      </c>
      <c r="X638" s="92">
        <f t="shared" si="86"/>
        <v>1.0237237075689924</v>
      </c>
      <c r="Y638" s="92">
        <f t="shared" si="87"/>
        <v>1.0179094262139246</v>
      </c>
      <c r="Z638" s="92">
        <f t="shared" si="88"/>
        <v>0.96534987191586896</v>
      </c>
      <c r="AA638" s="92">
        <f t="shared" si="89"/>
        <v>0.88443396226415094</v>
      </c>
      <c r="AB638" s="92">
        <f t="shared" si="90"/>
        <v>0.81910207866470897</v>
      </c>
      <c r="AC638" s="92">
        <f t="shared" si="91"/>
        <v>1.1934770921689266</v>
      </c>
      <c r="AD638" s="92"/>
      <c r="AE638" s="95">
        <f t="shared" si="92"/>
        <v>45212</v>
      </c>
      <c r="AF638" s="93">
        <f>(_xll.SNL.Clients.Office.Excel.Functions.SPG(AF$2, "IQ_Common_div_declared", "FQ0", $A638)*4)/B638</f>
        <v>0.10089332632685233</v>
      </c>
      <c r="AG638" s="93">
        <f>(_xll.SNL.Clients.Office.Excel.Functions.SPG(AG$2, "IQ_Common_div_declared", "FQ0", $A638)*4)/C638</f>
        <v>0.10459469555472543</v>
      </c>
      <c r="AH638" s="93">
        <f>(_xll.SNL.Clients.Office.Excel.Functions.SPG(AH$2, "IQ_Common_div_declared", "FQ0", $A638)*4)/D638</f>
        <v>9.217877094972067E-2</v>
      </c>
      <c r="AI638" s="93">
        <f>(_xll.SNL.Clients.Office.Excel.Functions.SPG(AI$2, "IQ_Common_div_declared", "FQ0", $A638)*4)/E638</f>
        <v>9.7777777777777783E-2</v>
      </c>
      <c r="AJ638" s="93">
        <f>(_xll.SNL.Clients.Office.Excel.Functions.SPG(AJ$2, "IQ_Common_div_declared", "FQ0", $A638)*4)/F638</f>
        <v>0.12830188679245286</v>
      </c>
      <c r="AK638" s="93">
        <f>(_xll.SNL.Clients.Office.Excel.Functions.SPG(AK$2, "IQ_Common_div_declared", "FQ0", $A638)*4)/G638</f>
        <v>0.1041041041041041</v>
      </c>
    </row>
    <row r="639" spans="1:37" x14ac:dyDescent="0.25">
      <c r="A639" s="66">
        <f t="shared" si="93"/>
        <v>45211</v>
      </c>
      <c r="B639" s="71">
        <v>19.059999999999999</v>
      </c>
      <c r="C639" s="71">
        <v>26.65</v>
      </c>
      <c r="D639" s="71">
        <v>14.25</v>
      </c>
      <c r="E639" s="71">
        <v>13.51</v>
      </c>
      <c r="F639" s="71">
        <v>10.66</v>
      </c>
      <c r="G639" s="71">
        <v>19.920000000000002</v>
      </c>
      <c r="H639" s="71"/>
      <c r="I639" s="71">
        <v>15.25</v>
      </c>
      <c r="J639" s="72">
        <v>5.0599999999999999E-2</v>
      </c>
      <c r="K639" s="72">
        <v>4.82E-2</v>
      </c>
      <c r="L639" s="72">
        <v>4.3416435219688632E-2</v>
      </c>
      <c r="M639" s="72">
        <v>5.0599999999999999E-2</v>
      </c>
      <c r="N639" s="70">
        <f>_xll.SNL.Clients.Office.Excel.Functions.SPG(N$2, "SP_RATE_VALUE", $A639)/100</f>
        <v>4.82E-2</v>
      </c>
      <c r="O639" s="72"/>
      <c r="P639" s="67">
        <f>_xll.SNL.Clients.Office.Excel.Functions.SPG(P$2, "IQ_BVPS", "FQ0", $A639)</f>
        <v>18.588999999999999</v>
      </c>
      <c r="Q639" s="67">
        <f>_xll.SNL.Clients.Office.Excel.Functions.SPG(Q$2, "IQ_BVPS", "FQ0", $A639)</f>
        <v>26.298999999999999</v>
      </c>
      <c r="R639" s="67">
        <f>_xll.SNL.Clients.Office.Excel.Functions.SPG(R$2, "IQ_BVPS", "FQ0", $A639)</f>
        <v>14.834</v>
      </c>
      <c r="S639" s="67">
        <f>_xll.SNL.Clients.Office.Excel.Functions.SPG(S$2, "IQ_BVPS", "FQ0", $A639)</f>
        <v>15.263999999999999</v>
      </c>
      <c r="T639" s="67">
        <f>_xll.SNL.Clients.Office.Excel.Functions.SPG(T$2, "IQ_BVPS", "FQ0", $A639)</f>
        <v>12.941000000000001</v>
      </c>
      <c r="U639" s="67">
        <f>_xll.SNL.Clients.Office.Excel.Functions.SPG(U$2, "IQ_BVPS", "FQ0", $A639)</f>
        <v>16.741</v>
      </c>
      <c r="V639" s="67"/>
      <c r="W639" s="66">
        <f t="shared" si="85"/>
        <v>45211</v>
      </c>
      <c r="X639" s="92">
        <f t="shared" si="86"/>
        <v>1.0253375652267469</v>
      </c>
      <c r="Y639" s="92">
        <f t="shared" si="87"/>
        <v>1.0133465150766188</v>
      </c>
      <c r="Z639" s="92">
        <f t="shared" si="88"/>
        <v>0.96063098287717408</v>
      </c>
      <c r="AA639" s="92">
        <f t="shared" si="89"/>
        <v>0.88508909853249473</v>
      </c>
      <c r="AB639" s="92">
        <f t="shared" si="90"/>
        <v>0.82373850552507533</v>
      </c>
      <c r="AC639" s="92">
        <f t="shared" si="91"/>
        <v>1.1898930768771281</v>
      </c>
      <c r="AD639" s="92"/>
      <c r="AE639" s="95">
        <f t="shared" si="92"/>
        <v>45211</v>
      </c>
      <c r="AF639" s="93">
        <f>(_xll.SNL.Clients.Office.Excel.Functions.SPG(AF$2, "IQ_Common_div_declared", "FQ0", $A639)*4)/B639</f>
        <v>0.10073452256033578</v>
      </c>
      <c r="AG639" s="93">
        <f>(_xll.SNL.Clients.Office.Excel.Functions.SPG(AG$2, "IQ_Common_div_declared", "FQ0", $A639)*4)/C639</f>
        <v>0.10506566604127579</v>
      </c>
      <c r="AH639" s="93">
        <f>(_xll.SNL.Clients.Office.Excel.Functions.SPG(AH$2, "IQ_Common_div_declared", "FQ0", $A639)*4)/D639</f>
        <v>9.2631578947368426E-2</v>
      </c>
      <c r="AI639" s="93">
        <f>(_xll.SNL.Clients.Office.Excel.Functions.SPG(AI$2, "IQ_Common_div_declared", "FQ0", $A639)*4)/E639</f>
        <v>9.7705403404885274E-2</v>
      </c>
      <c r="AJ639" s="93">
        <f>(_xll.SNL.Clients.Office.Excel.Functions.SPG(AJ$2, "IQ_Common_div_declared", "FQ0", $A639)*4)/F639</f>
        <v>0.12757973733583491</v>
      </c>
      <c r="AK639" s="93">
        <f>(_xll.SNL.Clients.Office.Excel.Functions.SPG(AK$2, "IQ_Common_div_declared", "FQ0", $A639)*4)/G639</f>
        <v>0.10441767068273092</v>
      </c>
    </row>
    <row r="640" spans="1:37" x14ac:dyDescent="0.25">
      <c r="A640" s="66">
        <f t="shared" si="93"/>
        <v>45210</v>
      </c>
      <c r="B640" s="71">
        <v>19.309999999999999</v>
      </c>
      <c r="C640" s="71">
        <v>26.65</v>
      </c>
      <c r="D640" s="71">
        <v>14.29</v>
      </c>
      <c r="E640" s="71">
        <v>13.54</v>
      </c>
      <c r="F640" s="71">
        <v>10.87</v>
      </c>
      <c r="G640" s="71">
        <v>20.09</v>
      </c>
      <c r="H640" s="71"/>
      <c r="I640" s="71">
        <v>15.34</v>
      </c>
      <c r="J640" s="72">
        <v>4.99E-2</v>
      </c>
      <c r="K640" s="72">
        <v>4.7300000000000002E-2</v>
      </c>
      <c r="L640" s="72">
        <v>4.2119300180357921E-2</v>
      </c>
      <c r="M640" s="72">
        <v>4.99E-2</v>
      </c>
      <c r="N640" s="70">
        <f>_xll.SNL.Clients.Office.Excel.Functions.SPG(N$2, "SP_RATE_VALUE", $A640)/100</f>
        <v>4.7300000000000002E-2</v>
      </c>
      <c r="O640" s="72"/>
      <c r="P640" s="67">
        <f>_xll.SNL.Clients.Office.Excel.Functions.SPG(P$2, "IQ_BVPS", "FQ0", $A640)</f>
        <v>18.588999999999999</v>
      </c>
      <c r="Q640" s="67">
        <f>_xll.SNL.Clients.Office.Excel.Functions.SPG(Q$2, "IQ_BVPS", "FQ0", $A640)</f>
        <v>26.298999999999999</v>
      </c>
      <c r="R640" s="67">
        <f>_xll.SNL.Clients.Office.Excel.Functions.SPG(R$2, "IQ_BVPS", "FQ0", $A640)</f>
        <v>14.834</v>
      </c>
      <c r="S640" s="67">
        <f>_xll.SNL.Clients.Office.Excel.Functions.SPG(S$2, "IQ_BVPS", "FQ0", $A640)</f>
        <v>15.263999999999999</v>
      </c>
      <c r="T640" s="67">
        <f>_xll.SNL.Clients.Office.Excel.Functions.SPG(T$2, "IQ_BVPS", "FQ0", $A640)</f>
        <v>12.941000000000001</v>
      </c>
      <c r="U640" s="67">
        <f>_xll.SNL.Clients.Office.Excel.Functions.SPG(U$2, "IQ_BVPS", "FQ0", $A640)</f>
        <v>16.741</v>
      </c>
      <c r="V640" s="67"/>
      <c r="W640" s="66">
        <f t="shared" si="85"/>
        <v>45210</v>
      </c>
      <c r="X640" s="92">
        <f t="shared" si="86"/>
        <v>1.0387863790413685</v>
      </c>
      <c r="Y640" s="92">
        <f t="shared" si="87"/>
        <v>1.0133465150766188</v>
      </c>
      <c r="Z640" s="92">
        <f t="shared" si="88"/>
        <v>0.96332749089928538</v>
      </c>
      <c r="AA640" s="92">
        <f t="shared" si="89"/>
        <v>0.88705450733752622</v>
      </c>
      <c r="AB640" s="92">
        <f t="shared" si="90"/>
        <v>0.8399659995363572</v>
      </c>
      <c r="AC640" s="92">
        <f t="shared" si="91"/>
        <v>1.2000477868705572</v>
      </c>
      <c r="AD640" s="92"/>
      <c r="AE640" s="95">
        <f t="shared" si="92"/>
        <v>45210</v>
      </c>
      <c r="AF640" s="93">
        <f>(_xll.SNL.Clients.Office.Excel.Functions.SPG(AF$2, "IQ_Common_div_declared", "FQ0", $A640)*4)/B640</f>
        <v>9.9430346970481615E-2</v>
      </c>
      <c r="AG640" s="93">
        <f>(_xll.SNL.Clients.Office.Excel.Functions.SPG(AG$2, "IQ_Common_div_declared", "FQ0", $A640)*4)/C640</f>
        <v>0.10506566604127579</v>
      </c>
      <c r="AH640" s="93">
        <f>(_xll.SNL.Clients.Office.Excel.Functions.SPG(AH$2, "IQ_Common_div_declared", "FQ0", $A640)*4)/D640</f>
        <v>9.2372288313505954E-2</v>
      </c>
      <c r="AI640" s="93">
        <f>(_xll.SNL.Clients.Office.Excel.Functions.SPG(AI$2, "IQ_Common_div_declared", "FQ0", $A640)*4)/E640</f>
        <v>9.7488921713441659E-2</v>
      </c>
      <c r="AJ640" s="93">
        <f>(_xll.SNL.Clients.Office.Excel.Functions.SPG(AJ$2, "IQ_Common_div_declared", "FQ0", $A640)*4)/F640</f>
        <v>0.125114995400184</v>
      </c>
      <c r="AK640" s="93">
        <f>(_xll.SNL.Clients.Office.Excel.Functions.SPG(AK$2, "IQ_Common_div_declared", "FQ0", $A640)*4)/G640</f>
        <v>0.10353409656545545</v>
      </c>
    </row>
    <row r="641" spans="1:37" x14ac:dyDescent="0.25">
      <c r="A641" s="66">
        <f t="shared" si="93"/>
        <v>45209</v>
      </c>
      <c r="B641" s="71">
        <v>19.23</v>
      </c>
      <c r="C641" s="71">
        <v>26.68</v>
      </c>
      <c r="D641" s="71">
        <v>14.31</v>
      </c>
      <c r="E641" s="71">
        <v>13.49</v>
      </c>
      <c r="F641" s="71">
        <v>11.18</v>
      </c>
      <c r="G641" s="71">
        <v>19.989999999999998</v>
      </c>
      <c r="H641" s="71"/>
      <c r="I641" s="71">
        <v>15.28</v>
      </c>
      <c r="J641" s="72">
        <v>4.9599999999999998E-2</v>
      </c>
      <c r="K641" s="72">
        <v>4.7400000000000005E-2</v>
      </c>
      <c r="L641" s="72">
        <v>4.301382417605093E-2</v>
      </c>
      <c r="M641" s="72">
        <v>4.9599999999999998E-2</v>
      </c>
      <c r="N641" s="70">
        <f>_xll.SNL.Clients.Office.Excel.Functions.SPG(N$2, "SP_RATE_VALUE", $A641)/100</f>
        <v>4.7400000000000005E-2</v>
      </c>
      <c r="O641" s="72"/>
      <c r="P641" s="67">
        <f>_xll.SNL.Clients.Office.Excel.Functions.SPG(P$2, "IQ_BVPS", "FQ0", $A641)</f>
        <v>18.588999999999999</v>
      </c>
      <c r="Q641" s="67">
        <f>_xll.SNL.Clients.Office.Excel.Functions.SPG(Q$2, "IQ_BVPS", "FQ0", $A641)</f>
        <v>26.298999999999999</v>
      </c>
      <c r="R641" s="67">
        <f>_xll.SNL.Clients.Office.Excel.Functions.SPG(R$2, "IQ_BVPS", "FQ0", $A641)</f>
        <v>14.834</v>
      </c>
      <c r="S641" s="67">
        <f>_xll.SNL.Clients.Office.Excel.Functions.SPG(S$2, "IQ_BVPS", "FQ0", $A641)</f>
        <v>15.263999999999999</v>
      </c>
      <c r="T641" s="67">
        <f>_xll.SNL.Clients.Office.Excel.Functions.SPG(T$2, "IQ_BVPS", "FQ0", $A641)</f>
        <v>12.941000000000001</v>
      </c>
      <c r="U641" s="67">
        <f>_xll.SNL.Clients.Office.Excel.Functions.SPG(U$2, "IQ_BVPS", "FQ0", $A641)</f>
        <v>16.741</v>
      </c>
      <c r="V641" s="67"/>
      <c r="W641" s="66">
        <f t="shared" si="85"/>
        <v>45209</v>
      </c>
      <c r="X641" s="92">
        <f t="shared" si="86"/>
        <v>1.0344827586206897</v>
      </c>
      <c r="Y641" s="92">
        <f t="shared" si="87"/>
        <v>1.0144872428609453</v>
      </c>
      <c r="Z641" s="92">
        <f t="shared" si="88"/>
        <v>0.96467574491034114</v>
      </c>
      <c r="AA641" s="92">
        <f t="shared" si="89"/>
        <v>0.88377882599580715</v>
      </c>
      <c r="AB641" s="92">
        <f t="shared" si="90"/>
        <v>0.86392087164824971</v>
      </c>
      <c r="AC641" s="92">
        <f t="shared" si="91"/>
        <v>1.194074428050893</v>
      </c>
      <c r="AD641" s="92"/>
      <c r="AE641" s="95">
        <f t="shared" si="92"/>
        <v>45209</v>
      </c>
      <c r="AF641" s="93">
        <f>(_xll.SNL.Clients.Office.Excel.Functions.SPG(AF$2, "IQ_Common_div_declared", "FQ0", $A641)*4)/B641</f>
        <v>9.984399375975038E-2</v>
      </c>
      <c r="AG641" s="93">
        <f>(_xll.SNL.Clients.Office.Excel.Functions.SPG(AG$2, "IQ_Common_div_declared", "FQ0", $A641)*4)/C641</f>
        <v>0.10494752623688156</v>
      </c>
      <c r="AH641" s="93">
        <f>(_xll.SNL.Clients.Office.Excel.Functions.SPG(AH$2, "IQ_Common_div_declared", "FQ0", $A641)*4)/D641</f>
        <v>9.2243186582809222E-2</v>
      </c>
      <c r="AI641" s="93">
        <f>(_xll.SNL.Clients.Office.Excel.Functions.SPG(AI$2, "IQ_Common_div_declared", "FQ0", $A641)*4)/E641</f>
        <v>9.7850259451445515E-2</v>
      </c>
      <c r="AJ641" s="93">
        <f>(_xll.SNL.Clients.Office.Excel.Functions.SPG(AJ$2, "IQ_Common_div_declared", "FQ0", $A641)*4)/F641</f>
        <v>0.12164579606440072</v>
      </c>
      <c r="AK641" s="93">
        <f>(_xll.SNL.Clients.Office.Excel.Functions.SPG(AK$2, "IQ_Common_div_declared", "FQ0", $A641)*4)/G641</f>
        <v>0.10405202601300652</v>
      </c>
    </row>
    <row r="642" spans="1:37" x14ac:dyDescent="0.25">
      <c r="A642" s="66">
        <f t="shared" si="93"/>
        <v>45208</v>
      </c>
      <c r="B642" s="71">
        <v>19.190000000000001</v>
      </c>
      <c r="C642" s="71">
        <v>26.43</v>
      </c>
      <c r="D642" s="71">
        <v>14.32</v>
      </c>
      <c r="E642" s="71">
        <v>13.48</v>
      </c>
      <c r="F642" s="71">
        <v>11.07</v>
      </c>
      <c r="G642" s="71">
        <v>20.03</v>
      </c>
      <c r="H642" s="71"/>
      <c r="I642" s="71">
        <v>15.25</v>
      </c>
      <c r="J642" s="72">
        <v>5.0799999999999998E-2</v>
      </c>
      <c r="K642" s="72">
        <v>4.87E-2</v>
      </c>
      <c r="L642" s="72">
        <v>4.4512582020094005E-2</v>
      </c>
      <c r="M642" s="72" t="e">
        <v>#VALUE!</v>
      </c>
      <c r="N642" s="70" t="e">
        <f>_xll.SNL.Clients.Office.Excel.Functions.SPG(N$2, "SP_RATE_VALUE", $A642)/100</f>
        <v>#VALUE!</v>
      </c>
      <c r="O642" s="72"/>
      <c r="P642" s="67">
        <f>_xll.SNL.Clients.Office.Excel.Functions.SPG(P$2, "IQ_BVPS", "FQ0", $A642)</f>
        <v>18.588999999999999</v>
      </c>
      <c r="Q642" s="67">
        <f>_xll.SNL.Clients.Office.Excel.Functions.SPG(Q$2, "IQ_BVPS", "FQ0", $A642)</f>
        <v>26.298999999999999</v>
      </c>
      <c r="R642" s="67">
        <f>_xll.SNL.Clients.Office.Excel.Functions.SPG(R$2, "IQ_BVPS", "FQ0", $A642)</f>
        <v>14.834</v>
      </c>
      <c r="S642" s="67">
        <f>_xll.SNL.Clients.Office.Excel.Functions.SPG(S$2, "IQ_BVPS", "FQ0", $A642)</f>
        <v>15.263999999999999</v>
      </c>
      <c r="T642" s="67">
        <f>_xll.SNL.Clients.Office.Excel.Functions.SPG(T$2, "IQ_BVPS", "FQ0", $A642)</f>
        <v>12.941000000000001</v>
      </c>
      <c r="U642" s="67">
        <f>_xll.SNL.Clients.Office.Excel.Functions.SPG(U$2, "IQ_BVPS", "FQ0", $A642)</f>
        <v>16.741</v>
      </c>
      <c r="V642" s="67"/>
      <c r="W642" s="66">
        <f t="shared" si="85"/>
        <v>45208</v>
      </c>
      <c r="X642" s="92">
        <f t="shared" si="86"/>
        <v>1.0323309484103504</v>
      </c>
      <c r="Y642" s="92">
        <f t="shared" si="87"/>
        <v>1.0049811779915587</v>
      </c>
      <c r="Z642" s="92">
        <f t="shared" si="88"/>
        <v>0.96534987191586896</v>
      </c>
      <c r="AA642" s="92">
        <f t="shared" si="89"/>
        <v>0.88312368972746336</v>
      </c>
      <c r="AB642" s="92">
        <f t="shared" si="90"/>
        <v>0.85542075573757825</v>
      </c>
      <c r="AC642" s="92">
        <f t="shared" si="91"/>
        <v>1.1964637715787589</v>
      </c>
      <c r="AD642" s="92"/>
      <c r="AE642" s="95">
        <f t="shared" si="92"/>
        <v>45208</v>
      </c>
      <c r="AF642" s="93">
        <f>(_xll.SNL.Clients.Office.Excel.Functions.SPG(AF$2, "IQ_Common_div_declared", "FQ0", $A642)*4)/B642</f>
        <v>0.1000521104742053</v>
      </c>
      <c r="AG642" s="93">
        <f>(_xll.SNL.Clients.Office.Excel.Functions.SPG(AG$2, "IQ_Common_div_declared", "FQ0", $A642)*4)/C642</f>
        <v>0.10594021944759742</v>
      </c>
      <c r="AH642" s="93">
        <f>(_xll.SNL.Clients.Office.Excel.Functions.SPG(AH$2, "IQ_Common_div_declared", "FQ0", $A642)*4)/D642</f>
        <v>9.217877094972067E-2</v>
      </c>
      <c r="AI642" s="93">
        <f>(_xll.SNL.Clients.Office.Excel.Functions.SPG(AI$2, "IQ_Common_div_declared", "FQ0", $A642)*4)/E642</f>
        <v>9.7922848664688422E-2</v>
      </c>
      <c r="AJ642" s="93">
        <f>(_xll.SNL.Clients.Office.Excel.Functions.SPG(AJ$2, "IQ_Common_div_declared", "FQ0", $A642)*4)/F642</f>
        <v>0.12285456187895213</v>
      </c>
      <c r="AK642" s="93">
        <f>(_xll.SNL.Clients.Office.Excel.Functions.SPG(AK$2, "IQ_Common_div_declared", "FQ0", $A642)*4)/G642</f>
        <v>0.10384423364952571</v>
      </c>
    </row>
    <row r="643" spans="1:37" x14ac:dyDescent="0.25">
      <c r="A643" s="66">
        <f t="shared" si="93"/>
        <v>45205</v>
      </c>
      <c r="B643" s="71">
        <v>18.96</v>
      </c>
      <c r="C643" s="71">
        <v>26.12</v>
      </c>
      <c r="D643" s="71">
        <v>14.21</v>
      </c>
      <c r="E643" s="71">
        <v>13.41</v>
      </c>
      <c r="F643" s="71">
        <v>11.05</v>
      </c>
      <c r="G643" s="71">
        <v>19.940000000000001</v>
      </c>
      <c r="H643" s="71"/>
      <c r="I643" s="71">
        <v>15.13</v>
      </c>
      <c r="J643" s="72">
        <v>5.0799999999999998E-2</v>
      </c>
      <c r="K643" s="72">
        <v>4.87E-2</v>
      </c>
      <c r="L643" s="72">
        <v>4.4512582020094005E-2</v>
      </c>
      <c r="M643" s="72">
        <v>5.0799999999999998E-2</v>
      </c>
      <c r="N643" s="70">
        <f>_xll.SNL.Clients.Office.Excel.Functions.SPG(N$2, "SP_RATE_VALUE", $A643)/100</f>
        <v>4.87E-2</v>
      </c>
      <c r="O643" s="72"/>
      <c r="P643" s="67">
        <f>_xll.SNL.Clients.Office.Excel.Functions.SPG(P$2, "IQ_BVPS", "FQ0", $A643)</f>
        <v>18.588999999999999</v>
      </c>
      <c r="Q643" s="67">
        <f>_xll.SNL.Clients.Office.Excel.Functions.SPG(Q$2, "IQ_BVPS", "FQ0", $A643)</f>
        <v>26.298999999999999</v>
      </c>
      <c r="R643" s="67">
        <f>_xll.SNL.Clients.Office.Excel.Functions.SPG(R$2, "IQ_BVPS", "FQ0", $A643)</f>
        <v>14.834</v>
      </c>
      <c r="S643" s="67">
        <f>_xll.SNL.Clients.Office.Excel.Functions.SPG(S$2, "IQ_BVPS", "FQ0", $A643)</f>
        <v>15.263999999999999</v>
      </c>
      <c r="T643" s="67">
        <f>_xll.SNL.Clients.Office.Excel.Functions.SPG(T$2, "IQ_BVPS", "FQ0", $A643)</f>
        <v>12.941000000000001</v>
      </c>
      <c r="U643" s="67">
        <f>_xll.SNL.Clients.Office.Excel.Functions.SPG(U$2, "IQ_BVPS", "FQ0", $A643)</f>
        <v>16.741</v>
      </c>
      <c r="V643" s="67"/>
      <c r="W643" s="66">
        <f t="shared" si="85"/>
        <v>45205</v>
      </c>
      <c r="X643" s="92">
        <f t="shared" si="86"/>
        <v>1.0199580397008985</v>
      </c>
      <c r="Y643" s="92">
        <f t="shared" si="87"/>
        <v>0.99319365755351918</v>
      </c>
      <c r="Z643" s="92">
        <f t="shared" si="88"/>
        <v>0.95793447485506278</v>
      </c>
      <c r="AA643" s="92">
        <f t="shared" si="89"/>
        <v>0.8785377358490567</v>
      </c>
      <c r="AB643" s="92">
        <f t="shared" si="90"/>
        <v>0.85387528011745617</v>
      </c>
      <c r="AC643" s="92">
        <f t="shared" si="91"/>
        <v>1.1910877486410609</v>
      </c>
      <c r="AD643" s="92"/>
      <c r="AE643" s="95">
        <f t="shared" si="92"/>
        <v>45205</v>
      </c>
      <c r="AF643" s="93">
        <f>(_xll.SNL.Clients.Office.Excel.Functions.SPG(AF$2, "IQ_Common_div_declared", "FQ0", $A643)*4)/B643</f>
        <v>0.10126582278481013</v>
      </c>
      <c r="AG643" s="93">
        <f>(_xll.SNL.Clients.Office.Excel.Functions.SPG(AG$2, "IQ_Common_div_declared", "FQ0", $A643)*4)/C643</f>
        <v>0.10719754977029096</v>
      </c>
      <c r="AH643" s="93">
        <f>(_xll.SNL.Clients.Office.Excel.Functions.SPG(AH$2, "IQ_Common_div_declared", "FQ0", $A643)*4)/D643</f>
        <v>9.2892329345531321E-2</v>
      </c>
      <c r="AI643" s="93">
        <f>(_xll.SNL.Clients.Office.Excel.Functions.SPG(AI$2, "IQ_Common_div_declared", "FQ0", $A643)*4)/E643</f>
        <v>9.8434004474272932E-2</v>
      </c>
      <c r="AJ643" s="93">
        <f>(_xll.SNL.Clients.Office.Excel.Functions.SPG(AJ$2, "IQ_Common_div_declared", "FQ0", $A643)*4)/F643</f>
        <v>0.12307692307692308</v>
      </c>
      <c r="AK643" s="93">
        <f>(_xll.SNL.Clients.Office.Excel.Functions.SPG(AK$2, "IQ_Common_div_declared", "FQ0", $A643)*4)/G643</f>
        <v>0.10431293881644935</v>
      </c>
    </row>
    <row r="644" spans="1:37" x14ac:dyDescent="0.25">
      <c r="A644" s="66">
        <f t="shared" si="93"/>
        <v>45204</v>
      </c>
      <c r="B644" s="71">
        <v>18.89</v>
      </c>
      <c r="C644" s="71">
        <v>26.31</v>
      </c>
      <c r="D644" s="71">
        <v>14.12</v>
      </c>
      <c r="E644" s="71">
        <v>13.37</v>
      </c>
      <c r="F644" s="71">
        <v>10.91</v>
      </c>
      <c r="G644" s="71">
        <v>19.8</v>
      </c>
      <c r="H644" s="71"/>
      <c r="I644" s="71">
        <v>15.05</v>
      </c>
      <c r="J644" s="72">
        <v>5.0300000000000004E-2</v>
      </c>
      <c r="K644" s="72">
        <v>4.82E-2</v>
      </c>
      <c r="L644" s="72">
        <v>4.4012588005826192E-2</v>
      </c>
      <c r="M644" s="72">
        <v>5.0300000000000004E-2</v>
      </c>
      <c r="N644" s="70">
        <f>_xll.SNL.Clients.Office.Excel.Functions.SPG(N$2, "SP_RATE_VALUE", $A644)/100</f>
        <v>4.82E-2</v>
      </c>
      <c r="O644" s="72"/>
      <c r="P644" s="67">
        <f>_xll.SNL.Clients.Office.Excel.Functions.SPG(P$2, "IQ_BVPS", "FQ0", $A644)</f>
        <v>18.588999999999999</v>
      </c>
      <c r="Q644" s="67">
        <f>_xll.SNL.Clients.Office.Excel.Functions.SPG(Q$2, "IQ_BVPS", "FQ0", $A644)</f>
        <v>26.298999999999999</v>
      </c>
      <c r="R644" s="67">
        <f>_xll.SNL.Clients.Office.Excel.Functions.SPG(R$2, "IQ_BVPS", "FQ0", $A644)</f>
        <v>14.834</v>
      </c>
      <c r="S644" s="67">
        <f>_xll.SNL.Clients.Office.Excel.Functions.SPG(S$2, "IQ_BVPS", "FQ0", $A644)</f>
        <v>15.263999999999999</v>
      </c>
      <c r="T644" s="67">
        <f>_xll.SNL.Clients.Office.Excel.Functions.SPG(T$2, "IQ_BVPS", "FQ0", $A644)</f>
        <v>12.941000000000001</v>
      </c>
      <c r="U644" s="67">
        <f>_xll.SNL.Clients.Office.Excel.Functions.SPG(U$2, "IQ_BVPS", "FQ0", $A644)</f>
        <v>16.741</v>
      </c>
      <c r="V644" s="67"/>
      <c r="W644" s="66">
        <f t="shared" ref="W644:W707" si="94">A644</f>
        <v>45204</v>
      </c>
      <c r="X644" s="92">
        <f t="shared" ref="X644:X707" si="95">B644/P644</f>
        <v>1.0161923718328045</v>
      </c>
      <c r="Y644" s="92">
        <f t="shared" ref="Y644:Y707" si="96">C644/Q644</f>
        <v>1.0004182668542529</v>
      </c>
      <c r="Z644" s="92">
        <f t="shared" ref="Z644:Z707" si="97">D644/R644</f>
        <v>0.95186733180531213</v>
      </c>
      <c r="AA644" s="92">
        <f t="shared" ref="AA644:AA707" si="98">E644/S644</f>
        <v>0.87591719077568131</v>
      </c>
      <c r="AB644" s="92">
        <f t="shared" ref="AB644:AB707" si="99">F644/T644</f>
        <v>0.84305695077660148</v>
      </c>
      <c r="AC644" s="92">
        <f t="shared" ref="AC644:AC707" si="100">G644/U644</f>
        <v>1.1827250462935308</v>
      </c>
      <c r="AD644" s="92"/>
      <c r="AE644" s="95">
        <f t="shared" ref="AE644:AE707" si="101">A644</f>
        <v>45204</v>
      </c>
      <c r="AF644" s="93">
        <f>(_xll.SNL.Clients.Office.Excel.Functions.SPG(AF$2, "IQ_Common_div_declared", "FQ0", $A644)*4)/B644</f>
        <v>0.10164107993647432</v>
      </c>
      <c r="AG644" s="93">
        <f>(_xll.SNL.Clients.Office.Excel.Functions.SPG(AG$2, "IQ_Common_div_declared", "FQ0", $A644)*4)/C644</f>
        <v>0.1064234131508932</v>
      </c>
      <c r="AH644" s="93">
        <f>(_xll.SNL.Clients.Office.Excel.Functions.SPG(AH$2, "IQ_Common_div_declared", "FQ0", $A644)*4)/D644</f>
        <v>9.3484419263456103E-2</v>
      </c>
      <c r="AI644" s="93">
        <f>(_xll.SNL.Clients.Office.Excel.Functions.SPG(AI$2, "IQ_Common_div_declared", "FQ0", $A644)*4)/E644</f>
        <v>9.8728496634255813E-2</v>
      </c>
      <c r="AJ644" s="93">
        <f>(_xll.SNL.Clients.Office.Excel.Functions.SPG(AJ$2, "IQ_Common_div_declared", "FQ0", $A644)*4)/F644</f>
        <v>0.12465627864344639</v>
      </c>
      <c r="AK644" s="93">
        <f>(_xll.SNL.Clients.Office.Excel.Functions.SPG(AK$2, "IQ_Common_div_declared", "FQ0", $A644)*4)/G644</f>
        <v>0.10505050505050505</v>
      </c>
    </row>
    <row r="645" spans="1:37" x14ac:dyDescent="0.25">
      <c r="A645" s="66">
        <f t="shared" ref="A645:A708" si="102">WORKDAY(A644, -1)</f>
        <v>45203</v>
      </c>
      <c r="B645" s="71">
        <v>18.75</v>
      </c>
      <c r="C645" s="71">
        <v>26.06</v>
      </c>
      <c r="D645" s="71">
        <v>14.06</v>
      </c>
      <c r="E645" s="71">
        <v>13.26</v>
      </c>
      <c r="F645" s="71">
        <v>11.01</v>
      </c>
      <c r="G645" s="71">
        <v>19.809999999999999</v>
      </c>
      <c r="H645" s="71"/>
      <c r="I645" s="71">
        <v>14.98</v>
      </c>
      <c r="J645" s="72">
        <v>5.0499999999999996E-2</v>
      </c>
      <c r="K645" s="72">
        <v>4.8499999999999995E-2</v>
      </c>
      <c r="L645" s="72">
        <v>4.4511415882511729E-2</v>
      </c>
      <c r="M645" s="72">
        <v>5.0499999999999996E-2</v>
      </c>
      <c r="N645" s="70">
        <f>_xll.SNL.Clients.Office.Excel.Functions.SPG(N$2, "SP_RATE_VALUE", $A645)/100</f>
        <v>4.8499999999999995E-2</v>
      </c>
      <c r="O645" s="72"/>
      <c r="P645" s="67">
        <f>_xll.SNL.Clients.Office.Excel.Functions.SPG(P$2, "IQ_BVPS", "FQ0", $A645)</f>
        <v>18.588999999999999</v>
      </c>
      <c r="Q645" s="67">
        <f>_xll.SNL.Clients.Office.Excel.Functions.SPG(Q$2, "IQ_BVPS", "FQ0", $A645)</f>
        <v>26.298999999999999</v>
      </c>
      <c r="R645" s="67">
        <f>_xll.SNL.Clients.Office.Excel.Functions.SPG(R$2, "IQ_BVPS", "FQ0", $A645)</f>
        <v>14.834</v>
      </c>
      <c r="S645" s="67">
        <f>_xll.SNL.Clients.Office.Excel.Functions.SPG(S$2, "IQ_BVPS", "FQ0", $A645)</f>
        <v>15.263999999999999</v>
      </c>
      <c r="T645" s="67">
        <f>_xll.SNL.Clients.Office.Excel.Functions.SPG(T$2, "IQ_BVPS", "FQ0", $A645)</f>
        <v>12.941000000000001</v>
      </c>
      <c r="U645" s="67">
        <f>_xll.SNL.Clients.Office.Excel.Functions.SPG(U$2, "IQ_BVPS", "FQ0", $A645)</f>
        <v>16.741</v>
      </c>
      <c r="V645" s="67"/>
      <c r="W645" s="66">
        <f t="shared" si="94"/>
        <v>45203</v>
      </c>
      <c r="X645" s="92">
        <f t="shared" si="95"/>
        <v>1.0086610360966164</v>
      </c>
      <c r="Y645" s="92">
        <f t="shared" si="96"/>
        <v>0.99091220198486629</v>
      </c>
      <c r="Z645" s="92">
        <f t="shared" si="97"/>
        <v>0.94782256977214518</v>
      </c>
      <c r="AA645" s="92">
        <f t="shared" si="98"/>
        <v>0.86871069182389937</v>
      </c>
      <c r="AB645" s="92">
        <f t="shared" si="99"/>
        <v>0.85078432887721189</v>
      </c>
      <c r="AC645" s="92">
        <f t="shared" si="100"/>
        <v>1.1833223821754972</v>
      </c>
      <c r="AD645" s="92"/>
      <c r="AE645" s="95">
        <f t="shared" si="101"/>
        <v>45203</v>
      </c>
      <c r="AF645" s="93">
        <f>(_xll.SNL.Clients.Office.Excel.Functions.SPG(AF$2, "IQ_Common_div_declared", "FQ0", $A645)*4)/B645</f>
        <v>0.10239999999999999</v>
      </c>
      <c r="AG645" s="93">
        <f>(_xll.SNL.Clients.Office.Excel.Functions.SPG(AG$2, "IQ_Common_div_declared", "FQ0", $A645)*4)/C645</f>
        <v>0.10744435917114352</v>
      </c>
      <c r="AH645" s="93">
        <f>(_xll.SNL.Clients.Office.Excel.Functions.SPG(AH$2, "IQ_Common_div_declared", "FQ0", $A645)*4)/D645</f>
        <v>9.388335704125178E-2</v>
      </c>
      <c r="AI645" s="93">
        <f>(_xll.SNL.Clients.Office.Excel.Functions.SPG(AI$2, "IQ_Common_div_declared", "FQ0", $A645)*4)/E645</f>
        <v>9.9547511312217202E-2</v>
      </c>
      <c r="AJ645" s="93">
        <f>(_xll.SNL.Clients.Office.Excel.Functions.SPG(AJ$2, "IQ_Common_div_declared", "FQ0", $A645)*4)/F645</f>
        <v>0.12352406902815623</v>
      </c>
      <c r="AK645" s="93">
        <f>(_xll.SNL.Clients.Office.Excel.Functions.SPG(AK$2, "IQ_Common_div_declared", "FQ0", $A645)*4)/G645</f>
        <v>0.10499747602221102</v>
      </c>
    </row>
    <row r="646" spans="1:37" x14ac:dyDescent="0.25">
      <c r="A646" s="66">
        <f t="shared" si="102"/>
        <v>45202</v>
      </c>
      <c r="B646" s="71">
        <v>18.78</v>
      </c>
      <c r="C646" s="71">
        <v>26.19</v>
      </c>
      <c r="D646" s="71">
        <v>14.14</v>
      </c>
      <c r="E646" s="71">
        <v>13.3</v>
      </c>
      <c r="F646" s="71">
        <v>11.12</v>
      </c>
      <c r="G646" s="71">
        <v>19.7</v>
      </c>
      <c r="H646" s="71"/>
      <c r="I646" s="71">
        <v>15.01</v>
      </c>
      <c r="J646" s="72">
        <v>5.1500000000000004E-2</v>
      </c>
      <c r="K646" s="72">
        <v>4.9500000000000002E-2</v>
      </c>
      <c r="L646" s="72">
        <v>4.5511405032640617E-2</v>
      </c>
      <c r="M646" s="72">
        <v>5.1500000000000004E-2</v>
      </c>
      <c r="N646" s="70">
        <f>_xll.SNL.Clients.Office.Excel.Functions.SPG(N$2, "SP_RATE_VALUE", $A646)/100</f>
        <v>4.9500000000000002E-2</v>
      </c>
      <c r="O646" s="72"/>
      <c r="P646" s="67">
        <f>_xll.SNL.Clients.Office.Excel.Functions.SPG(P$2, "IQ_BVPS", "FQ0", $A646)</f>
        <v>18.588999999999999</v>
      </c>
      <c r="Q646" s="67">
        <f>_xll.SNL.Clients.Office.Excel.Functions.SPG(Q$2, "IQ_BVPS", "FQ0", $A646)</f>
        <v>26.298999999999999</v>
      </c>
      <c r="R646" s="67">
        <f>_xll.SNL.Clients.Office.Excel.Functions.SPG(R$2, "IQ_BVPS", "FQ0", $A646)</f>
        <v>14.834</v>
      </c>
      <c r="S646" s="67">
        <f>_xll.SNL.Clients.Office.Excel.Functions.SPG(S$2, "IQ_BVPS", "FQ0", $A646)</f>
        <v>15.263999999999999</v>
      </c>
      <c r="T646" s="67">
        <f>_xll.SNL.Clients.Office.Excel.Functions.SPG(T$2, "IQ_BVPS", "FQ0", $A646)</f>
        <v>12.941000000000001</v>
      </c>
      <c r="U646" s="67">
        <f>_xll.SNL.Clients.Office.Excel.Functions.SPG(U$2, "IQ_BVPS", "FQ0", $A646)</f>
        <v>16.741</v>
      </c>
      <c r="V646" s="67"/>
      <c r="W646" s="66">
        <f t="shared" si="94"/>
        <v>45202</v>
      </c>
      <c r="X646" s="92">
        <f t="shared" si="95"/>
        <v>1.0102748937543711</v>
      </c>
      <c r="Y646" s="92">
        <f t="shared" si="96"/>
        <v>0.9958553557169475</v>
      </c>
      <c r="Z646" s="92">
        <f t="shared" si="97"/>
        <v>0.95321558581636789</v>
      </c>
      <c r="AA646" s="92">
        <f t="shared" si="98"/>
        <v>0.87133123689727476</v>
      </c>
      <c r="AB646" s="92">
        <f t="shared" si="99"/>
        <v>0.85928444478788335</v>
      </c>
      <c r="AC646" s="92">
        <f t="shared" si="100"/>
        <v>1.1767516874738666</v>
      </c>
      <c r="AD646" s="92"/>
      <c r="AE646" s="95">
        <f t="shared" si="101"/>
        <v>45202</v>
      </c>
      <c r="AF646" s="93">
        <f>(_xll.SNL.Clients.Office.Excel.Functions.SPG(AF$2, "IQ_Common_div_declared", "FQ0", $A646)*4)/B646</f>
        <v>0.10223642172523961</v>
      </c>
      <c r="AG646" s="93">
        <f>(_xll.SNL.Clients.Office.Excel.Functions.SPG(AG$2, "IQ_Common_div_declared", "FQ0", $A646)*4)/C646</f>
        <v>0.10691103474608628</v>
      </c>
      <c r="AH646" s="93">
        <f>(_xll.SNL.Clients.Office.Excel.Functions.SPG(AH$2, "IQ_Common_div_declared", "FQ0", $A646)*4)/D646</f>
        <v>9.3352192362093356E-2</v>
      </c>
      <c r="AI646" s="93">
        <f>(_xll.SNL.Clients.Office.Excel.Functions.SPG(AI$2, "IQ_Common_div_declared", "FQ0", $A646)*4)/E646</f>
        <v>9.9248120300751877E-2</v>
      </c>
      <c r="AJ646" s="93">
        <f>(_xll.SNL.Clients.Office.Excel.Functions.SPG(AJ$2, "IQ_Common_div_declared", "FQ0", $A646)*4)/F646</f>
        <v>0.12230215827338131</v>
      </c>
      <c r="AK646" s="93">
        <f>(_xll.SNL.Clients.Office.Excel.Functions.SPG(AK$2, "IQ_Common_div_declared", "FQ0", $A646)*4)/G646</f>
        <v>0.10558375634517768</v>
      </c>
    </row>
    <row r="647" spans="1:37" x14ac:dyDescent="0.25">
      <c r="A647" s="66">
        <f t="shared" si="102"/>
        <v>45201</v>
      </c>
      <c r="B647" s="71">
        <v>19.170000000000002</v>
      </c>
      <c r="C647" s="71">
        <v>26.58</v>
      </c>
      <c r="D647" s="71">
        <v>14.29</v>
      </c>
      <c r="E647" s="71">
        <v>13.54</v>
      </c>
      <c r="F647" s="71">
        <v>11.17</v>
      </c>
      <c r="G647" s="71">
        <v>20.04</v>
      </c>
      <c r="H647" s="71"/>
      <c r="I647" s="71">
        <v>15.3</v>
      </c>
      <c r="J647" s="72">
        <v>5.1200000000000002E-2</v>
      </c>
      <c r="K647" s="72">
        <v>4.8799999999999996E-2</v>
      </c>
      <c r="L647" s="72">
        <v>4.4016425845999851E-2</v>
      </c>
      <c r="M647" s="72">
        <v>5.1200000000000002E-2</v>
      </c>
      <c r="N647" s="70">
        <f>_xll.SNL.Clients.Office.Excel.Functions.SPG(N$2, "SP_RATE_VALUE", $A647)/100</f>
        <v>4.8799999999999996E-2</v>
      </c>
      <c r="O647" s="72"/>
      <c r="P647" s="67">
        <f>_xll.SNL.Clients.Office.Excel.Functions.SPG(P$2, "IQ_BVPS", "FQ0", $A647)</f>
        <v>18.588999999999999</v>
      </c>
      <c r="Q647" s="67">
        <f>_xll.SNL.Clients.Office.Excel.Functions.SPG(Q$2, "IQ_BVPS", "FQ0", $A647)</f>
        <v>26.298999999999999</v>
      </c>
      <c r="R647" s="67">
        <f>_xll.SNL.Clients.Office.Excel.Functions.SPG(R$2, "IQ_BVPS", "FQ0", $A647)</f>
        <v>14.834</v>
      </c>
      <c r="S647" s="67">
        <f>_xll.SNL.Clients.Office.Excel.Functions.SPG(S$2, "IQ_BVPS", "FQ0", $A647)</f>
        <v>15.263999999999999</v>
      </c>
      <c r="T647" s="67">
        <f>_xll.SNL.Clients.Office.Excel.Functions.SPG(T$2, "IQ_BVPS", "FQ0", $A647)</f>
        <v>12.941000000000001</v>
      </c>
      <c r="U647" s="67">
        <f>_xll.SNL.Clients.Office.Excel.Functions.SPG(U$2, "IQ_BVPS", "FQ0", $A647)</f>
        <v>16.741</v>
      </c>
      <c r="V647" s="67"/>
      <c r="W647" s="66">
        <f t="shared" si="94"/>
        <v>45201</v>
      </c>
      <c r="X647" s="92">
        <f t="shared" si="95"/>
        <v>1.0312550433051806</v>
      </c>
      <c r="Y647" s="92">
        <f t="shared" si="96"/>
        <v>1.0106848169131906</v>
      </c>
      <c r="Z647" s="92">
        <f t="shared" si="97"/>
        <v>0.96332749089928538</v>
      </c>
      <c r="AA647" s="92">
        <f t="shared" si="98"/>
        <v>0.88705450733752622</v>
      </c>
      <c r="AB647" s="92">
        <f t="shared" si="99"/>
        <v>0.86314813383818867</v>
      </c>
      <c r="AC647" s="92">
        <f t="shared" si="100"/>
        <v>1.1970611074607251</v>
      </c>
      <c r="AD647" s="92"/>
      <c r="AE647" s="95">
        <f t="shared" si="101"/>
        <v>45201</v>
      </c>
      <c r="AF647" s="93">
        <f>(_xll.SNL.Clients.Office.Excel.Functions.SPG(AF$2, "IQ_Common_div_declared", "FQ0", $A647)*4)/B647</f>
        <v>0.10015649452269169</v>
      </c>
      <c r="AG647" s="93">
        <f>(_xll.SNL.Clients.Office.Excel.Functions.SPG(AG$2, "IQ_Common_div_declared", "FQ0", $A647)*4)/C647</f>
        <v>0.10534236267870579</v>
      </c>
      <c r="AH647" s="93">
        <f>(_xll.SNL.Clients.Office.Excel.Functions.SPG(AH$2, "IQ_Common_div_declared", "FQ0", $A647)*4)/D647</f>
        <v>9.2372288313505954E-2</v>
      </c>
      <c r="AI647" s="93">
        <f>(_xll.SNL.Clients.Office.Excel.Functions.SPG(AI$2, "IQ_Common_div_declared", "FQ0", $A647)*4)/E647</f>
        <v>9.7488921713441659E-2</v>
      </c>
      <c r="AJ647" s="93">
        <f>(_xll.SNL.Clients.Office.Excel.Functions.SPG(AJ$2, "IQ_Common_div_declared", "FQ0", $A647)*4)/F647</f>
        <v>0.12175470008952552</v>
      </c>
      <c r="AK647" s="93">
        <f>(_xll.SNL.Clients.Office.Excel.Functions.SPG(AK$2, "IQ_Common_div_declared", "FQ0", $A647)*4)/G647</f>
        <v>0.10379241516966069</v>
      </c>
    </row>
    <row r="648" spans="1:37" x14ac:dyDescent="0.25">
      <c r="A648" s="66">
        <f t="shared" si="102"/>
        <v>45198</v>
      </c>
      <c r="B648" s="71">
        <v>19.47</v>
      </c>
      <c r="C648" s="71">
        <v>27.36</v>
      </c>
      <c r="D648" s="71">
        <v>14.67</v>
      </c>
      <c r="E648" s="71">
        <v>13.85</v>
      </c>
      <c r="F648" s="71">
        <v>11.74</v>
      </c>
      <c r="G648" s="71">
        <v>20.440000000000001</v>
      </c>
      <c r="H648" s="71"/>
      <c r="I648" s="71">
        <v>16.03</v>
      </c>
      <c r="J648" s="72">
        <v>5.0300000000000004E-2</v>
      </c>
      <c r="K648" s="72">
        <v>4.8000000000000001E-2</v>
      </c>
      <c r="L648" s="72">
        <v>4.3415098939056262E-2</v>
      </c>
      <c r="M648" s="72">
        <v>5.0300000000000004E-2</v>
      </c>
      <c r="N648" s="70">
        <f>_xll.SNL.Clients.Office.Excel.Functions.SPG(N$2, "SP_RATE_VALUE", $A648)/100</f>
        <v>4.8000000000000001E-2</v>
      </c>
      <c r="O648" s="72"/>
      <c r="P648" s="67">
        <f>_xll.SNL.Clients.Office.Excel.Functions.SPG(P$2, "IQ_BVPS", "FQ0", $A648)</f>
        <v>18.588999999999999</v>
      </c>
      <c r="Q648" s="67">
        <f>_xll.SNL.Clients.Office.Excel.Functions.SPG(Q$2, "IQ_BVPS", "FQ0", $A648)</f>
        <v>26.298999999999999</v>
      </c>
      <c r="R648" s="67">
        <f>_xll.SNL.Clients.Office.Excel.Functions.SPG(R$2, "IQ_BVPS", "FQ0", $A648)</f>
        <v>14.834</v>
      </c>
      <c r="S648" s="67">
        <f>_xll.SNL.Clients.Office.Excel.Functions.SPG(S$2, "IQ_BVPS", "FQ0", $A648)</f>
        <v>15.263999999999999</v>
      </c>
      <c r="T648" s="67">
        <f>_xll.SNL.Clients.Office.Excel.Functions.SPG(T$2, "IQ_BVPS", "FQ0", $A648)</f>
        <v>12.941000000000001</v>
      </c>
      <c r="U648" s="67">
        <f>_xll.SNL.Clients.Office.Excel.Functions.SPG(U$2, "IQ_BVPS", "FQ0", $A648)</f>
        <v>16.741</v>
      </c>
      <c r="V648" s="67"/>
      <c r="W648" s="66">
        <f t="shared" si="94"/>
        <v>45198</v>
      </c>
      <c r="X648" s="92">
        <f t="shared" si="95"/>
        <v>1.0473936198827263</v>
      </c>
      <c r="Y648" s="92">
        <f t="shared" si="96"/>
        <v>1.0403437393056769</v>
      </c>
      <c r="Z648" s="92">
        <f t="shared" si="97"/>
        <v>0.98894431710934338</v>
      </c>
      <c r="AA648" s="92">
        <f t="shared" si="98"/>
        <v>0.90736373165618445</v>
      </c>
      <c r="AB648" s="92">
        <f t="shared" si="99"/>
        <v>0.90719418901166826</v>
      </c>
      <c r="AC648" s="92">
        <f t="shared" si="100"/>
        <v>1.2209545427393824</v>
      </c>
      <c r="AD648" s="92"/>
      <c r="AE648" s="95">
        <f t="shared" si="101"/>
        <v>45198</v>
      </c>
      <c r="AF648" s="93">
        <f>(_xll.SNL.Clients.Office.Excel.Functions.SPG(AF$2, "IQ_Common_div_declared", "FQ0", $A648)*4)/B648</f>
        <v>9.861325115562404E-2</v>
      </c>
      <c r="AG648" s="93">
        <f>(_xll.SNL.Clients.Office.Excel.Functions.SPG(AG$2, "IQ_Common_div_declared", "FQ0", $A648)*4)/C648</f>
        <v>0.1023391812865497</v>
      </c>
      <c r="AH648" s="93">
        <f>(_xll.SNL.Clients.Office.Excel.Functions.SPG(AH$2, "IQ_Common_div_declared", "FQ0", $A648)*4)/D648</f>
        <v>8.9979550102249492E-2</v>
      </c>
      <c r="AI648" s="93">
        <f>(_xll.SNL.Clients.Office.Excel.Functions.SPG(AI$2, "IQ_Common_div_declared", "FQ0", $A648)*4)/E648</f>
        <v>9.5306859205776182E-2</v>
      </c>
      <c r="AJ648" s="93">
        <f>(_xll.SNL.Clients.Office.Excel.Functions.SPG(AJ$2, "IQ_Common_div_declared", "FQ0", $A648)*4)/F648</f>
        <v>0.11584327086882454</v>
      </c>
      <c r="AK648" s="93">
        <f>(_xll.SNL.Clients.Office.Excel.Functions.SPG(AK$2, "IQ_Common_div_declared", "FQ0", $A648)*4)/G648</f>
        <v>0.10176125244618395</v>
      </c>
    </row>
    <row r="649" spans="1:37" x14ac:dyDescent="0.25">
      <c r="A649" s="66">
        <f t="shared" si="102"/>
        <v>45197</v>
      </c>
      <c r="B649" s="71">
        <v>19.64</v>
      </c>
      <c r="C649" s="71">
        <v>27.56</v>
      </c>
      <c r="D649" s="71">
        <v>14.4</v>
      </c>
      <c r="E649" s="71">
        <v>13.88</v>
      </c>
      <c r="F649" s="71">
        <v>11.9</v>
      </c>
      <c r="G649" s="71">
        <v>20.51</v>
      </c>
      <c r="H649" s="71"/>
      <c r="I649" s="71">
        <v>16.09</v>
      </c>
      <c r="J649" s="72">
        <v>5.04E-2</v>
      </c>
      <c r="K649" s="72">
        <v>4.8300000000000003E-2</v>
      </c>
      <c r="L649" s="72">
        <v>4.4112586808224385E-2</v>
      </c>
      <c r="M649" s="72">
        <v>5.04E-2</v>
      </c>
      <c r="N649" s="70">
        <f>_xll.SNL.Clients.Office.Excel.Functions.SPG(N$2, "SP_RATE_VALUE", $A649)/100</f>
        <v>4.8300000000000003E-2</v>
      </c>
      <c r="O649" s="72"/>
      <c r="P649" s="67">
        <f>_xll.SNL.Clients.Office.Excel.Functions.SPG(P$2, "IQ_BVPS", "FQ0", $A649)</f>
        <v>18.588999999999999</v>
      </c>
      <c r="Q649" s="67">
        <f>_xll.SNL.Clients.Office.Excel.Functions.SPG(Q$2, "IQ_BVPS", "FQ0", $A649)</f>
        <v>26.298999999999999</v>
      </c>
      <c r="R649" s="67">
        <f>_xll.SNL.Clients.Office.Excel.Functions.SPG(R$2, "IQ_BVPS", "FQ0", $A649)</f>
        <v>14.834</v>
      </c>
      <c r="S649" s="67">
        <f>_xll.SNL.Clients.Office.Excel.Functions.SPG(S$2, "IQ_BVPS", "FQ0", $A649)</f>
        <v>15.263999999999999</v>
      </c>
      <c r="T649" s="67">
        <f>_xll.SNL.Clients.Office.Excel.Functions.SPG(T$2, "IQ_BVPS", "FQ0", $A649)</f>
        <v>12.941000000000001</v>
      </c>
      <c r="U649" s="67">
        <f>_xll.SNL.Clients.Office.Excel.Functions.SPG(U$2, "IQ_BVPS", "FQ0", $A649)</f>
        <v>16.741</v>
      </c>
      <c r="V649" s="67"/>
      <c r="W649" s="66">
        <f t="shared" si="94"/>
        <v>45197</v>
      </c>
      <c r="X649" s="92">
        <f t="shared" si="95"/>
        <v>1.0565388132766691</v>
      </c>
      <c r="Y649" s="92">
        <f t="shared" si="96"/>
        <v>1.0479485912011863</v>
      </c>
      <c r="Z649" s="92">
        <f t="shared" si="97"/>
        <v>0.97074288796009178</v>
      </c>
      <c r="AA649" s="92">
        <f t="shared" si="98"/>
        <v>0.90932914046121605</v>
      </c>
      <c r="AB649" s="92">
        <f t="shared" si="99"/>
        <v>0.91955799397264504</v>
      </c>
      <c r="AC649" s="92">
        <f t="shared" si="100"/>
        <v>1.2251358939131476</v>
      </c>
      <c r="AD649" s="92"/>
      <c r="AE649" s="95">
        <f t="shared" si="101"/>
        <v>45197</v>
      </c>
      <c r="AF649" s="93">
        <f>(_xll.SNL.Clients.Office.Excel.Functions.SPG(AF$2, "IQ_Common_div_declared", "FQ0", $A649)*4)/B649</f>
        <v>9.775967413441955E-2</v>
      </c>
      <c r="AG649" s="93">
        <f>(_xll.SNL.Clients.Office.Excel.Functions.SPG(AG$2, "IQ_Common_div_declared", "FQ0", $A649)*4)/C649</f>
        <v>0.10159651669085631</v>
      </c>
      <c r="AH649" s="93">
        <f>(_xll.SNL.Clients.Office.Excel.Functions.SPG(AH$2, "IQ_Common_div_declared", "FQ0", $A649)*4)/D649</f>
        <v>9.1666666666666674E-2</v>
      </c>
      <c r="AI649" s="93">
        <f>(_xll.SNL.Clients.Office.Excel.Functions.SPG(AI$2, "IQ_Common_div_declared", "FQ0", $A649)*4)/E649</f>
        <v>9.5100864553314124E-2</v>
      </c>
      <c r="AJ649" s="93">
        <f>(_xll.SNL.Clients.Office.Excel.Functions.SPG(AJ$2, "IQ_Common_div_declared", "FQ0", $A649)*4)/F649</f>
        <v>0.1142857142857143</v>
      </c>
      <c r="AK649" s="93">
        <f>(_xll.SNL.Clients.Office.Excel.Functions.SPG(AK$2, "IQ_Common_div_declared", "FQ0", $A649)*4)/G649</f>
        <v>0.10141394441735738</v>
      </c>
    </row>
    <row r="650" spans="1:37" x14ac:dyDescent="0.25">
      <c r="A650" s="66">
        <f t="shared" si="102"/>
        <v>45196</v>
      </c>
      <c r="B650" s="71">
        <v>19.43</v>
      </c>
      <c r="C650" s="71">
        <v>27.9</v>
      </c>
      <c r="D650" s="71">
        <v>14.22</v>
      </c>
      <c r="E650" s="71">
        <v>14.07</v>
      </c>
      <c r="F650" s="71">
        <v>11.76</v>
      </c>
      <c r="G650" s="71">
        <v>20.25</v>
      </c>
      <c r="H650" s="71"/>
      <c r="I650" s="71">
        <v>15.91</v>
      </c>
      <c r="J650" s="72">
        <v>5.0999999999999997E-2</v>
      </c>
      <c r="K650" s="72">
        <v>4.8899999999999999E-2</v>
      </c>
      <c r="L650" s="72">
        <v>4.4712579627394833E-2</v>
      </c>
      <c r="M650" s="72">
        <v>5.0999999999999997E-2</v>
      </c>
      <c r="N650" s="70">
        <f>_xll.SNL.Clients.Office.Excel.Functions.SPG(N$2, "SP_RATE_VALUE", $A650)/100</f>
        <v>4.8899999999999999E-2</v>
      </c>
      <c r="O650" s="72"/>
      <c r="P650" s="67">
        <f>_xll.SNL.Clients.Office.Excel.Functions.SPG(P$2, "IQ_BVPS", "FQ0", $A650)</f>
        <v>18.588999999999999</v>
      </c>
      <c r="Q650" s="67">
        <f>_xll.SNL.Clients.Office.Excel.Functions.SPG(Q$2, "IQ_BVPS", "FQ0", $A650)</f>
        <v>26.298999999999999</v>
      </c>
      <c r="R650" s="67">
        <f>_xll.SNL.Clients.Office.Excel.Functions.SPG(R$2, "IQ_BVPS", "FQ0", $A650)</f>
        <v>14.834</v>
      </c>
      <c r="S650" s="67">
        <f>_xll.SNL.Clients.Office.Excel.Functions.SPG(S$2, "IQ_BVPS", "FQ0", $A650)</f>
        <v>15.263999999999999</v>
      </c>
      <c r="T650" s="67">
        <f>_xll.SNL.Clients.Office.Excel.Functions.SPG(T$2, "IQ_BVPS", "FQ0", $A650)</f>
        <v>12.941000000000001</v>
      </c>
      <c r="U650" s="67">
        <f>_xll.SNL.Clients.Office.Excel.Functions.SPG(U$2, "IQ_BVPS", "FQ0", $A650)</f>
        <v>16.741</v>
      </c>
      <c r="V650" s="67"/>
      <c r="W650" s="66">
        <f t="shared" si="94"/>
        <v>45196</v>
      </c>
      <c r="X650" s="92">
        <f t="shared" si="95"/>
        <v>1.045241809672387</v>
      </c>
      <c r="Y650" s="92">
        <f t="shared" si="96"/>
        <v>1.0608768394235522</v>
      </c>
      <c r="Z650" s="92">
        <f t="shared" si="97"/>
        <v>0.9586086018605906</v>
      </c>
      <c r="AA650" s="92">
        <f t="shared" si="98"/>
        <v>0.92177672955974843</v>
      </c>
      <c r="AB650" s="92">
        <f t="shared" si="99"/>
        <v>0.90873966463179034</v>
      </c>
      <c r="AC650" s="92">
        <f t="shared" si="100"/>
        <v>1.2096051609820202</v>
      </c>
      <c r="AD650" s="92"/>
      <c r="AE650" s="95">
        <f t="shared" si="101"/>
        <v>45196</v>
      </c>
      <c r="AF650" s="93">
        <f>(_xll.SNL.Clients.Office.Excel.Functions.SPG(AF$2, "IQ_Common_div_declared", "FQ0", $A650)*4)/B650</f>
        <v>9.8816263510036029E-2</v>
      </c>
      <c r="AG650" s="93">
        <f>(_xll.SNL.Clients.Office.Excel.Functions.SPG(AG$2, "IQ_Common_div_declared", "FQ0", $A650)*4)/C650</f>
        <v>0.1003584229390681</v>
      </c>
      <c r="AH650" s="93">
        <f>(_xll.SNL.Clients.Office.Excel.Functions.SPG(AH$2, "IQ_Common_div_declared", "FQ0", $A650)*4)/D650</f>
        <v>9.2827004219409287E-2</v>
      </c>
      <c r="AI650" s="93">
        <f>(_xll.SNL.Clients.Office.Excel.Functions.SPG(AI$2, "IQ_Common_div_declared", "FQ0", $A650)*4)/E650</f>
        <v>9.3816631130063971E-2</v>
      </c>
      <c r="AJ650" s="93">
        <f>(_xll.SNL.Clients.Office.Excel.Functions.SPG(AJ$2, "IQ_Common_div_declared", "FQ0", $A650)*4)/F650</f>
        <v>0.11564625850340136</v>
      </c>
      <c r="AK650" s="93">
        <f>(_xll.SNL.Clients.Office.Excel.Functions.SPG(AK$2, "IQ_Common_div_declared", "FQ0", $A650)*4)/G650</f>
        <v>0.10271604938271606</v>
      </c>
    </row>
    <row r="651" spans="1:37" x14ac:dyDescent="0.25">
      <c r="A651" s="66">
        <f t="shared" si="102"/>
        <v>45195</v>
      </c>
      <c r="B651" s="71">
        <v>19.22</v>
      </c>
      <c r="C651" s="71">
        <v>28.1</v>
      </c>
      <c r="D651" s="71">
        <v>14.16</v>
      </c>
      <c r="E651" s="71">
        <v>13.89</v>
      </c>
      <c r="F651" s="71">
        <v>11.68</v>
      </c>
      <c r="G651" s="71">
        <v>20.13</v>
      </c>
      <c r="H651" s="71"/>
      <c r="I651" s="71">
        <v>15.82</v>
      </c>
      <c r="J651" s="72">
        <v>5.04E-2</v>
      </c>
      <c r="K651" s="72">
        <v>4.8399999999999999E-2</v>
      </c>
      <c r="L651" s="72">
        <v>4.4411416968634709E-2</v>
      </c>
      <c r="M651" s="72">
        <v>5.04E-2</v>
      </c>
      <c r="N651" s="70">
        <f>_xll.SNL.Clients.Office.Excel.Functions.SPG(N$2, "SP_RATE_VALUE", $A651)/100</f>
        <v>4.8399999999999999E-2</v>
      </c>
      <c r="O651" s="72"/>
      <c r="P651" s="67">
        <f>_xll.SNL.Clients.Office.Excel.Functions.SPG(P$2, "IQ_BVPS", "FQ0", $A651)</f>
        <v>18.588999999999999</v>
      </c>
      <c r="Q651" s="67">
        <f>_xll.SNL.Clients.Office.Excel.Functions.SPG(Q$2, "IQ_BVPS", "FQ0", $A651)</f>
        <v>26.298999999999999</v>
      </c>
      <c r="R651" s="67">
        <f>_xll.SNL.Clients.Office.Excel.Functions.SPG(R$2, "IQ_BVPS", "FQ0", $A651)</f>
        <v>14.834</v>
      </c>
      <c r="S651" s="67">
        <f>_xll.SNL.Clients.Office.Excel.Functions.SPG(S$2, "IQ_BVPS", "FQ0", $A651)</f>
        <v>15.263999999999999</v>
      </c>
      <c r="T651" s="67">
        <f>_xll.SNL.Clients.Office.Excel.Functions.SPG(T$2, "IQ_BVPS", "FQ0", $A651)</f>
        <v>12.941000000000001</v>
      </c>
      <c r="U651" s="67">
        <f>_xll.SNL.Clients.Office.Excel.Functions.SPG(U$2, "IQ_BVPS", "FQ0", $A651)</f>
        <v>16.741</v>
      </c>
      <c r="V651" s="67"/>
      <c r="W651" s="66">
        <f t="shared" si="94"/>
        <v>45195</v>
      </c>
      <c r="X651" s="92">
        <f t="shared" si="95"/>
        <v>1.0339448060681049</v>
      </c>
      <c r="Y651" s="92">
        <f t="shared" si="96"/>
        <v>1.0684816913190616</v>
      </c>
      <c r="Z651" s="92">
        <f t="shared" si="97"/>
        <v>0.95456383982742354</v>
      </c>
      <c r="AA651" s="92">
        <f t="shared" si="98"/>
        <v>0.90998427672955984</v>
      </c>
      <c r="AB651" s="92">
        <f t="shared" si="99"/>
        <v>0.90255776215130201</v>
      </c>
      <c r="AC651" s="92">
        <f t="shared" si="100"/>
        <v>1.2024371303984229</v>
      </c>
      <c r="AD651" s="92"/>
      <c r="AE651" s="95">
        <f t="shared" si="101"/>
        <v>45195</v>
      </c>
      <c r="AF651" s="93">
        <f>(_xll.SNL.Clients.Office.Excel.Functions.SPG(AF$2, "IQ_Common_div_declared", "FQ0", $A651)*4)/B651</f>
        <v>9.9895941727367321E-2</v>
      </c>
      <c r="AG651" s="93">
        <f>(_xll.SNL.Clients.Office.Excel.Functions.SPG(AG$2, "IQ_Common_div_declared", "FQ0", $A651)*4)/C651</f>
        <v>9.9644128113878988E-2</v>
      </c>
      <c r="AH651" s="93">
        <f>(_xll.SNL.Clients.Office.Excel.Functions.SPG(AH$2, "IQ_Common_div_declared", "FQ0", $A651)*4)/D651</f>
        <v>9.3220338983050849E-2</v>
      </c>
      <c r="AI651" s="93">
        <f>(_xll.SNL.Clients.Office.Excel.Functions.SPG(AI$2, "IQ_Common_div_declared", "FQ0", $A651)*4)/E651</f>
        <v>9.5032397408207347E-2</v>
      </c>
      <c r="AJ651" s="93">
        <f>(_xll.SNL.Clients.Office.Excel.Functions.SPG(AJ$2, "IQ_Common_div_declared", "FQ0", $A651)*4)/F651</f>
        <v>0.11643835616438357</v>
      </c>
      <c r="AK651" s="93">
        <f>(_xll.SNL.Clients.Office.Excel.Functions.SPG(AK$2, "IQ_Common_div_declared", "FQ0", $A651)*4)/G651</f>
        <v>0.1033283656234476</v>
      </c>
    </row>
    <row r="652" spans="1:37" x14ac:dyDescent="0.25">
      <c r="A652" s="66">
        <f t="shared" si="102"/>
        <v>45194</v>
      </c>
      <c r="B652" s="71">
        <v>19.53</v>
      </c>
      <c r="C652" s="71">
        <v>28.22</v>
      </c>
      <c r="D652" s="71">
        <v>14.37</v>
      </c>
      <c r="E652" s="71">
        <v>13.92</v>
      </c>
      <c r="F652" s="71">
        <v>11.92</v>
      </c>
      <c r="G652" s="71">
        <v>20.43</v>
      </c>
      <c r="H652" s="71"/>
      <c r="I652" s="71">
        <v>16.02</v>
      </c>
      <c r="J652" s="72">
        <v>5.0900000000000001E-2</v>
      </c>
      <c r="K652" s="72">
        <v>4.8300000000000003E-2</v>
      </c>
      <c r="L652" s="72">
        <v>4.3119281830134026E-2</v>
      </c>
      <c r="M652" s="72">
        <v>5.0900000000000001E-2</v>
      </c>
      <c r="N652" s="70">
        <f>_xll.SNL.Clients.Office.Excel.Functions.SPG(N$2, "SP_RATE_VALUE", $A652)/100</f>
        <v>4.8300000000000003E-2</v>
      </c>
      <c r="O652" s="72"/>
      <c r="P652" s="67">
        <f>_xll.SNL.Clients.Office.Excel.Functions.SPG(P$2, "IQ_BVPS", "FQ0", $A652)</f>
        <v>18.588999999999999</v>
      </c>
      <c r="Q652" s="67">
        <f>_xll.SNL.Clients.Office.Excel.Functions.SPG(Q$2, "IQ_BVPS", "FQ0", $A652)</f>
        <v>26.298999999999999</v>
      </c>
      <c r="R652" s="67">
        <f>_xll.SNL.Clients.Office.Excel.Functions.SPG(R$2, "IQ_BVPS", "FQ0", $A652)</f>
        <v>14.834</v>
      </c>
      <c r="S652" s="67">
        <f>_xll.SNL.Clients.Office.Excel.Functions.SPG(S$2, "IQ_BVPS", "FQ0", $A652)</f>
        <v>15.263999999999999</v>
      </c>
      <c r="T652" s="67">
        <f>_xll.SNL.Clients.Office.Excel.Functions.SPG(T$2, "IQ_BVPS", "FQ0", $A652)</f>
        <v>12.941000000000001</v>
      </c>
      <c r="U652" s="67">
        <f>_xll.SNL.Clients.Office.Excel.Functions.SPG(U$2, "IQ_BVPS", "FQ0", $A652)</f>
        <v>16.741</v>
      </c>
      <c r="V652" s="67"/>
      <c r="W652" s="66">
        <f t="shared" si="94"/>
        <v>45194</v>
      </c>
      <c r="X652" s="92">
        <f t="shared" si="95"/>
        <v>1.0506213351982356</v>
      </c>
      <c r="Y652" s="92">
        <f t="shared" si="96"/>
        <v>1.0730446024563671</v>
      </c>
      <c r="Z652" s="92">
        <f t="shared" si="97"/>
        <v>0.96872050694350809</v>
      </c>
      <c r="AA652" s="92">
        <f t="shared" si="98"/>
        <v>0.91194968553459121</v>
      </c>
      <c r="AB652" s="92">
        <f t="shared" si="99"/>
        <v>0.92110346959276712</v>
      </c>
      <c r="AC652" s="92">
        <f t="shared" si="100"/>
        <v>1.220357206857416</v>
      </c>
      <c r="AD652" s="92"/>
      <c r="AE652" s="95">
        <f t="shared" si="101"/>
        <v>45194</v>
      </c>
      <c r="AF652" s="93">
        <f>(_xll.SNL.Clients.Office.Excel.Functions.SPG(AF$2, "IQ_Common_div_declared", "FQ0", $A652)*4)/B652</f>
        <v>9.8310291858678941E-2</v>
      </c>
      <c r="AG652" s="93">
        <f>(_xll.SNL.Clients.Office.Excel.Functions.SPG(AG$2, "IQ_Common_div_declared", "FQ0", $A652)*4)/C652</f>
        <v>9.9220411055988653E-2</v>
      </c>
      <c r="AH652" s="93">
        <f>(_xll.SNL.Clients.Office.Excel.Functions.SPG(AH$2, "IQ_Common_div_declared", "FQ0", $A652)*4)/D652</f>
        <v>9.1858037578288115E-2</v>
      </c>
      <c r="AI652" s="93">
        <f>(_xll.SNL.Clients.Office.Excel.Functions.SPG(AI$2, "IQ_Common_div_declared", "FQ0", $A652)*4)/E652</f>
        <v>9.4827586206896561E-2</v>
      </c>
      <c r="AJ652" s="93">
        <f>(_xll.SNL.Clients.Office.Excel.Functions.SPG(AJ$2, "IQ_Common_div_declared", "FQ0", $A652)*4)/F652</f>
        <v>0.11409395973154364</v>
      </c>
      <c r="AK652" s="93">
        <f>(_xll.SNL.Clients.Office.Excel.Functions.SPG(AK$2, "IQ_Common_div_declared", "FQ0", $A652)*4)/G652</f>
        <v>0.10181106216348508</v>
      </c>
    </row>
    <row r="653" spans="1:37" x14ac:dyDescent="0.25">
      <c r="A653" s="66">
        <f t="shared" si="102"/>
        <v>45191</v>
      </c>
      <c r="B653" s="71">
        <v>19.22</v>
      </c>
      <c r="C653" s="71">
        <v>28</v>
      </c>
      <c r="D653" s="71">
        <v>14.32</v>
      </c>
      <c r="E653" s="71">
        <v>13.8</v>
      </c>
      <c r="F653" s="71">
        <v>11.97</v>
      </c>
      <c r="G653" s="71">
        <v>20.28</v>
      </c>
      <c r="H653" s="71"/>
      <c r="I653" s="71">
        <v>15.91</v>
      </c>
      <c r="J653" s="72">
        <v>5.0999999999999997E-2</v>
      </c>
      <c r="K653" s="72">
        <v>4.8000000000000001E-2</v>
      </c>
      <c r="L653" s="72">
        <v>4.2025665376004717E-2</v>
      </c>
      <c r="M653" s="72">
        <v>5.0999999999999997E-2</v>
      </c>
      <c r="N653" s="70">
        <f>_xll.SNL.Clients.Office.Excel.Functions.SPG(N$2, "SP_RATE_VALUE", $A653)/100</f>
        <v>4.8000000000000001E-2</v>
      </c>
      <c r="O653" s="72"/>
      <c r="P653" s="67">
        <f>_xll.SNL.Clients.Office.Excel.Functions.SPG(P$2, "IQ_BVPS", "FQ0", $A653)</f>
        <v>18.588999999999999</v>
      </c>
      <c r="Q653" s="67">
        <f>_xll.SNL.Clients.Office.Excel.Functions.SPG(Q$2, "IQ_BVPS", "FQ0", $A653)</f>
        <v>26.298999999999999</v>
      </c>
      <c r="R653" s="67">
        <f>_xll.SNL.Clients.Office.Excel.Functions.SPG(R$2, "IQ_BVPS", "FQ0", $A653)</f>
        <v>14.834</v>
      </c>
      <c r="S653" s="67">
        <f>_xll.SNL.Clients.Office.Excel.Functions.SPG(S$2, "IQ_BVPS", "FQ0", $A653)</f>
        <v>15.263999999999999</v>
      </c>
      <c r="T653" s="67">
        <f>_xll.SNL.Clients.Office.Excel.Functions.SPG(T$2, "IQ_BVPS", "FQ0", $A653)</f>
        <v>12.941000000000001</v>
      </c>
      <c r="U653" s="67">
        <f>_xll.SNL.Clients.Office.Excel.Functions.SPG(U$2, "IQ_BVPS", "FQ0", $A653)</f>
        <v>16.741</v>
      </c>
      <c r="V653" s="67"/>
      <c r="W653" s="66">
        <f t="shared" si="94"/>
        <v>45191</v>
      </c>
      <c r="X653" s="92">
        <f t="shared" si="95"/>
        <v>1.0339448060681049</v>
      </c>
      <c r="Y653" s="92">
        <f t="shared" si="96"/>
        <v>1.0646792653713069</v>
      </c>
      <c r="Z653" s="92">
        <f t="shared" si="97"/>
        <v>0.96534987191586896</v>
      </c>
      <c r="AA653" s="92">
        <f t="shared" si="98"/>
        <v>0.90408805031446549</v>
      </c>
      <c r="AB653" s="92">
        <f t="shared" si="99"/>
        <v>0.92496715864307244</v>
      </c>
      <c r="AC653" s="92">
        <f t="shared" si="100"/>
        <v>1.2113971686279195</v>
      </c>
      <c r="AD653" s="92"/>
      <c r="AE653" s="95">
        <f t="shared" si="101"/>
        <v>45191</v>
      </c>
      <c r="AF653" s="93">
        <f>(_xll.SNL.Clients.Office.Excel.Functions.SPG(AF$2, "IQ_Common_div_declared", "FQ0", $A653)*4)/B653</f>
        <v>9.9895941727367321E-2</v>
      </c>
      <c r="AG653" s="93">
        <f>(_xll.SNL.Clients.Office.Excel.Functions.SPG(AG$2, "IQ_Common_div_declared", "FQ0", $A653)*4)/C653</f>
        <v>9.9999999999999992E-2</v>
      </c>
      <c r="AH653" s="93">
        <f>(_xll.SNL.Clients.Office.Excel.Functions.SPG(AH$2, "IQ_Common_div_declared", "FQ0", $A653)*4)/D653</f>
        <v>9.217877094972067E-2</v>
      </c>
      <c r="AI653" s="93">
        <f>(_xll.SNL.Clients.Office.Excel.Functions.SPG(AI$2, "IQ_Common_div_declared", "FQ0", $A653)*4)/E653</f>
        <v>9.5652173913043481E-2</v>
      </c>
      <c r="AJ653" s="93">
        <f>(_xll.SNL.Clients.Office.Excel.Functions.SPG(AJ$2, "IQ_Common_div_declared", "FQ0", $A653)*4)/F653</f>
        <v>0.11361737677527152</v>
      </c>
      <c r="AK653" s="93">
        <f>(_xll.SNL.Clients.Office.Excel.Functions.SPG(AK$2, "IQ_Common_div_declared", "FQ0", $A653)*4)/G653</f>
        <v>0.10256410256410256</v>
      </c>
    </row>
    <row r="654" spans="1:37" x14ac:dyDescent="0.25">
      <c r="A654" s="66">
        <f t="shared" si="102"/>
        <v>45190</v>
      </c>
      <c r="B654" s="71">
        <v>19.079999999999998</v>
      </c>
      <c r="C654" s="71">
        <v>27.7</v>
      </c>
      <c r="D654" s="71">
        <v>14.26</v>
      </c>
      <c r="E654" s="71">
        <v>13.73</v>
      </c>
      <c r="F654" s="71">
        <v>11.98</v>
      </c>
      <c r="G654" s="71">
        <v>20.09</v>
      </c>
      <c r="H654" s="71"/>
      <c r="I654" s="71">
        <v>15.8</v>
      </c>
      <c r="J654" s="72">
        <v>5.1200000000000002E-2</v>
      </c>
      <c r="K654" s="72">
        <v>4.8499999999999995E-2</v>
      </c>
      <c r="L654" s="72">
        <v>4.3120786982196568E-2</v>
      </c>
      <c r="M654" s="72">
        <v>5.1200000000000002E-2</v>
      </c>
      <c r="N654" s="70">
        <f>_xll.SNL.Clients.Office.Excel.Functions.SPG(N$2, "SP_RATE_VALUE", $A654)/100</f>
        <v>4.8499999999999995E-2</v>
      </c>
      <c r="O654" s="72"/>
      <c r="P654" s="67">
        <f>_xll.SNL.Clients.Office.Excel.Functions.SPG(P$2, "IQ_BVPS", "FQ0", $A654)</f>
        <v>18.588999999999999</v>
      </c>
      <c r="Q654" s="67">
        <f>_xll.SNL.Clients.Office.Excel.Functions.SPG(Q$2, "IQ_BVPS", "FQ0", $A654)</f>
        <v>26.298999999999999</v>
      </c>
      <c r="R654" s="67">
        <f>_xll.SNL.Clients.Office.Excel.Functions.SPG(R$2, "IQ_BVPS", "FQ0", $A654)</f>
        <v>14.834</v>
      </c>
      <c r="S654" s="67">
        <f>_xll.SNL.Clients.Office.Excel.Functions.SPG(S$2, "IQ_BVPS", "FQ0", $A654)</f>
        <v>15.263999999999999</v>
      </c>
      <c r="T654" s="67">
        <f>_xll.SNL.Clients.Office.Excel.Functions.SPG(T$2, "IQ_BVPS", "FQ0", $A654)</f>
        <v>12.941000000000001</v>
      </c>
      <c r="U654" s="67">
        <f>_xll.SNL.Clients.Office.Excel.Functions.SPG(U$2, "IQ_BVPS", "FQ0", $A654)</f>
        <v>16.741</v>
      </c>
      <c r="V654" s="67"/>
      <c r="W654" s="66">
        <f t="shared" si="94"/>
        <v>45190</v>
      </c>
      <c r="X654" s="92">
        <f t="shared" si="95"/>
        <v>1.0264134703319168</v>
      </c>
      <c r="Y654" s="92">
        <f t="shared" si="96"/>
        <v>1.053271987528043</v>
      </c>
      <c r="Z654" s="92">
        <f t="shared" si="97"/>
        <v>0.9613051098827019</v>
      </c>
      <c r="AA654" s="92">
        <f t="shared" si="98"/>
        <v>0.89950209643605872</v>
      </c>
      <c r="AB654" s="92">
        <f t="shared" si="99"/>
        <v>0.92573989645313348</v>
      </c>
      <c r="AC654" s="92">
        <f t="shared" si="100"/>
        <v>1.2000477868705572</v>
      </c>
      <c r="AD654" s="92"/>
      <c r="AE654" s="95">
        <f t="shared" si="101"/>
        <v>45190</v>
      </c>
      <c r="AF654" s="93">
        <f>(_xll.SNL.Clients.Office.Excel.Functions.SPG(AF$2, "IQ_Common_div_declared", "FQ0", $A654)*4)/B654</f>
        <v>0.10062893081761007</v>
      </c>
      <c r="AG654" s="93">
        <f>(_xll.SNL.Clients.Office.Excel.Functions.SPG(AG$2, "IQ_Common_div_declared", "FQ0", $A654)*4)/C654</f>
        <v>0.10108303249097472</v>
      </c>
      <c r="AH654" s="93">
        <f>(_xll.SNL.Clients.Office.Excel.Functions.SPG(AH$2, "IQ_Common_div_declared", "FQ0", $A654)*4)/D654</f>
        <v>9.2566619915848539E-2</v>
      </c>
      <c r="AI654" s="93">
        <f>(_xll.SNL.Clients.Office.Excel.Functions.SPG(AI$2, "IQ_Common_div_declared", "FQ0", $A654)*4)/E654</f>
        <v>9.613983976693373E-2</v>
      </c>
      <c r="AJ654" s="93">
        <f>(_xll.SNL.Clients.Office.Excel.Functions.SPG(AJ$2, "IQ_Common_div_declared", "FQ0", $A654)*4)/F654</f>
        <v>0.11352253756260434</v>
      </c>
      <c r="AK654" s="93">
        <f>(_xll.SNL.Clients.Office.Excel.Functions.SPG(AK$2, "IQ_Common_div_declared", "FQ0", $A654)*4)/G654</f>
        <v>0.10353409656545545</v>
      </c>
    </row>
    <row r="655" spans="1:37" x14ac:dyDescent="0.25">
      <c r="A655" s="66">
        <f t="shared" si="102"/>
        <v>45189</v>
      </c>
      <c r="B655" s="71">
        <v>19.309999999999999</v>
      </c>
      <c r="C655" s="71">
        <v>28.35</v>
      </c>
      <c r="D655" s="71">
        <v>14.45</v>
      </c>
      <c r="E655" s="71">
        <v>13.91</v>
      </c>
      <c r="F655" s="71">
        <v>12.1</v>
      </c>
      <c r="G655" s="71">
        <v>20.329999999999998</v>
      </c>
      <c r="H655" s="71"/>
      <c r="I655" s="71">
        <v>16.02</v>
      </c>
      <c r="J655" s="72">
        <v>5.1200000000000002E-2</v>
      </c>
      <c r="K655" s="72">
        <v>4.82E-2</v>
      </c>
      <c r="L655" s="72">
        <v>4.222566049759191E-2</v>
      </c>
      <c r="M655" s="72">
        <v>5.1200000000000002E-2</v>
      </c>
      <c r="N655" s="70">
        <f>_xll.SNL.Clients.Office.Excel.Functions.SPG(N$2, "SP_RATE_VALUE", $A655)/100</f>
        <v>4.82E-2</v>
      </c>
      <c r="O655" s="72"/>
      <c r="P655" s="67">
        <f>_xll.SNL.Clients.Office.Excel.Functions.SPG(P$2, "IQ_BVPS", "FQ0", $A655)</f>
        <v>18.588999999999999</v>
      </c>
      <c r="Q655" s="67">
        <f>_xll.SNL.Clients.Office.Excel.Functions.SPG(Q$2, "IQ_BVPS", "FQ0", $A655)</f>
        <v>26.298999999999999</v>
      </c>
      <c r="R655" s="67">
        <f>_xll.SNL.Clients.Office.Excel.Functions.SPG(R$2, "IQ_BVPS", "FQ0", $A655)</f>
        <v>14.834</v>
      </c>
      <c r="S655" s="67">
        <f>_xll.SNL.Clients.Office.Excel.Functions.SPG(S$2, "IQ_BVPS", "FQ0", $A655)</f>
        <v>15.263999999999999</v>
      </c>
      <c r="T655" s="67">
        <f>_xll.SNL.Clients.Office.Excel.Functions.SPG(T$2, "IQ_BVPS", "FQ0", $A655)</f>
        <v>12.941000000000001</v>
      </c>
      <c r="U655" s="67">
        <f>_xll.SNL.Clients.Office.Excel.Functions.SPG(U$2, "IQ_BVPS", "FQ0", $A655)</f>
        <v>16.741</v>
      </c>
      <c r="V655" s="67"/>
      <c r="W655" s="66">
        <f t="shared" si="94"/>
        <v>45189</v>
      </c>
      <c r="X655" s="92">
        <f t="shared" si="95"/>
        <v>1.0387863790413685</v>
      </c>
      <c r="Y655" s="92">
        <f t="shared" si="96"/>
        <v>1.0779877561884483</v>
      </c>
      <c r="Z655" s="92">
        <f t="shared" si="97"/>
        <v>0.97411352298773091</v>
      </c>
      <c r="AA655" s="92">
        <f t="shared" si="98"/>
        <v>0.91129454926624742</v>
      </c>
      <c r="AB655" s="92">
        <f t="shared" si="99"/>
        <v>0.93501275017386598</v>
      </c>
      <c r="AC655" s="92">
        <f t="shared" si="100"/>
        <v>1.2143838480377516</v>
      </c>
      <c r="AD655" s="92"/>
      <c r="AE655" s="95">
        <f t="shared" si="101"/>
        <v>45189</v>
      </c>
      <c r="AF655" s="93">
        <f>(_xll.SNL.Clients.Office.Excel.Functions.SPG(AF$2, "IQ_Common_div_declared", "FQ0", $A655)*4)/B655</f>
        <v>9.9430346970481615E-2</v>
      </c>
      <c r="AG655" s="93">
        <f>(_xll.SNL.Clients.Office.Excel.Functions.SPG(AG$2, "IQ_Common_div_declared", "FQ0", $A655)*4)/C655</f>
        <v>9.8765432098765427E-2</v>
      </c>
      <c r="AH655" s="93">
        <f>(_xll.SNL.Clients.Office.Excel.Functions.SPG(AH$2, "IQ_Common_div_declared", "FQ0", $A655)*4)/D655</f>
        <v>9.1349480968858143E-2</v>
      </c>
      <c r="AI655" s="93">
        <f>(_xll.SNL.Clients.Office.Excel.Functions.SPG(AI$2, "IQ_Common_div_declared", "FQ0", $A655)*4)/E655</f>
        <v>9.4895758447160319E-2</v>
      </c>
      <c r="AJ655" s="93">
        <f>(_xll.SNL.Clients.Office.Excel.Functions.SPG(AJ$2, "IQ_Common_div_declared", "FQ0", $A655)*4)/F655</f>
        <v>0.11239669421487604</v>
      </c>
      <c r="AK655" s="93">
        <f>(_xll.SNL.Clients.Office.Excel.Functions.SPG(AK$2, "IQ_Common_div_declared", "FQ0", $A655)*4)/G655</f>
        <v>0.10231185440236105</v>
      </c>
    </row>
    <row r="656" spans="1:37" x14ac:dyDescent="0.25">
      <c r="A656" s="66">
        <f t="shared" si="102"/>
        <v>45188</v>
      </c>
      <c r="B656" s="71">
        <v>19.350000000000001</v>
      </c>
      <c r="C656" s="71">
        <v>28.28</v>
      </c>
      <c r="D656" s="71">
        <v>14.46</v>
      </c>
      <c r="E656" s="71">
        <v>13.91</v>
      </c>
      <c r="F656" s="71">
        <v>12.15</v>
      </c>
      <c r="G656" s="71">
        <v>20.37</v>
      </c>
      <c r="H656" s="71"/>
      <c r="I656" s="71">
        <v>16.04</v>
      </c>
      <c r="J656" s="72">
        <v>5.0799999999999998E-2</v>
      </c>
      <c r="K656" s="72">
        <v>4.7899999999999998E-2</v>
      </c>
      <c r="L656" s="72">
        <v>4.2123988190012396E-2</v>
      </c>
      <c r="M656" s="72">
        <v>5.0799999999999998E-2</v>
      </c>
      <c r="N656" s="70">
        <f>_xll.SNL.Clients.Office.Excel.Functions.SPG(N$2, "SP_RATE_VALUE", $A656)/100</f>
        <v>4.7899999999999998E-2</v>
      </c>
      <c r="O656" s="72"/>
      <c r="P656" s="67">
        <f>_xll.SNL.Clients.Office.Excel.Functions.SPG(P$2, "IQ_BVPS", "FQ0", $A656)</f>
        <v>18.588999999999999</v>
      </c>
      <c r="Q656" s="67">
        <f>_xll.SNL.Clients.Office.Excel.Functions.SPG(Q$2, "IQ_BVPS", "FQ0", $A656)</f>
        <v>26.298999999999999</v>
      </c>
      <c r="R656" s="67">
        <f>_xll.SNL.Clients.Office.Excel.Functions.SPG(R$2, "IQ_BVPS", "FQ0", $A656)</f>
        <v>14.834</v>
      </c>
      <c r="S656" s="67">
        <f>_xll.SNL.Clients.Office.Excel.Functions.SPG(S$2, "IQ_BVPS", "FQ0", $A656)</f>
        <v>15.263999999999999</v>
      </c>
      <c r="T656" s="67">
        <f>_xll.SNL.Clients.Office.Excel.Functions.SPG(T$2, "IQ_BVPS", "FQ0", $A656)</f>
        <v>12.941000000000001</v>
      </c>
      <c r="U656" s="67">
        <f>_xll.SNL.Clients.Office.Excel.Functions.SPG(U$2, "IQ_BVPS", "FQ0", $A656)</f>
        <v>16.741</v>
      </c>
      <c r="V656" s="67"/>
      <c r="W656" s="66">
        <f t="shared" si="94"/>
        <v>45188</v>
      </c>
      <c r="X656" s="92">
        <f t="shared" si="95"/>
        <v>1.0409381892517082</v>
      </c>
      <c r="Y656" s="92">
        <f t="shared" si="96"/>
        <v>1.0753260580250201</v>
      </c>
      <c r="Z656" s="92">
        <f t="shared" si="97"/>
        <v>0.97478764999325884</v>
      </c>
      <c r="AA656" s="92">
        <f t="shared" si="98"/>
        <v>0.91129454926624742</v>
      </c>
      <c r="AB656" s="92">
        <f t="shared" si="99"/>
        <v>0.93887643922417119</v>
      </c>
      <c r="AC656" s="92">
        <f t="shared" si="100"/>
        <v>1.2167731915656175</v>
      </c>
      <c r="AD656" s="92"/>
      <c r="AE656" s="95">
        <f t="shared" si="101"/>
        <v>45188</v>
      </c>
      <c r="AF656" s="93">
        <f>(_xll.SNL.Clients.Office.Excel.Functions.SPG(AF$2, "IQ_Common_div_declared", "FQ0", $A656)*4)/B656</f>
        <v>9.9224806201550372E-2</v>
      </c>
      <c r="AG656" s="93">
        <f>(_xll.SNL.Clients.Office.Excel.Functions.SPG(AG$2, "IQ_Common_div_declared", "FQ0", $A656)*4)/C656</f>
        <v>9.9009900990099001E-2</v>
      </c>
      <c r="AH656" s="93">
        <f>(_xll.SNL.Clients.Office.Excel.Functions.SPG(AH$2, "IQ_Common_div_declared", "FQ0", $A656)*4)/D656</f>
        <v>9.1286307053941904E-2</v>
      </c>
      <c r="AI656" s="93">
        <f>(_xll.SNL.Clients.Office.Excel.Functions.SPG(AI$2, "IQ_Common_div_declared", "FQ0", $A656)*4)/E656</f>
        <v>9.4895758447160319E-2</v>
      </c>
      <c r="AJ656" s="93">
        <f>(_xll.SNL.Clients.Office.Excel.Functions.SPG(AJ$2, "IQ_Common_div_declared", "FQ0", $A656)*4)/F656</f>
        <v>0.11193415637860082</v>
      </c>
      <c r="AK656" s="93">
        <f>(_xll.SNL.Clients.Office.Excel.Functions.SPG(AK$2, "IQ_Common_div_declared", "FQ0", $A656)*4)/G656</f>
        <v>0.10211094747177221</v>
      </c>
    </row>
    <row r="657" spans="1:37" x14ac:dyDescent="0.25">
      <c r="A657" s="66">
        <f t="shared" si="102"/>
        <v>45187</v>
      </c>
      <c r="B657" s="71">
        <v>19.329999999999998</v>
      </c>
      <c r="C657" s="71">
        <v>28.22</v>
      </c>
      <c r="D657" s="71">
        <v>14.37</v>
      </c>
      <c r="E657" s="71">
        <v>13.84</v>
      </c>
      <c r="F657" s="71">
        <v>12.1</v>
      </c>
      <c r="G657" s="71">
        <v>20.27</v>
      </c>
      <c r="H657" s="71"/>
      <c r="I657" s="71">
        <v>16.02</v>
      </c>
      <c r="J657" s="72">
        <v>5.0499999999999996E-2</v>
      </c>
      <c r="K657" s="72">
        <v>4.7400000000000005E-2</v>
      </c>
      <c r="L657" s="72">
        <v>4.122741707865174E-2</v>
      </c>
      <c r="M657" s="72">
        <v>5.0499999999999996E-2</v>
      </c>
      <c r="N657" s="70">
        <f>_xll.SNL.Clients.Office.Excel.Functions.SPG(N$2, "SP_RATE_VALUE", $A657)/100</f>
        <v>4.7400000000000005E-2</v>
      </c>
      <c r="O657" s="72"/>
      <c r="P657" s="67">
        <f>_xll.SNL.Clients.Office.Excel.Functions.SPG(P$2, "IQ_BVPS", "FQ0", $A657)</f>
        <v>18.588999999999999</v>
      </c>
      <c r="Q657" s="67">
        <f>_xll.SNL.Clients.Office.Excel.Functions.SPG(Q$2, "IQ_BVPS", "FQ0", $A657)</f>
        <v>26.298999999999999</v>
      </c>
      <c r="R657" s="67">
        <f>_xll.SNL.Clients.Office.Excel.Functions.SPG(R$2, "IQ_BVPS", "FQ0", $A657)</f>
        <v>14.834</v>
      </c>
      <c r="S657" s="67">
        <f>_xll.SNL.Clients.Office.Excel.Functions.SPG(S$2, "IQ_BVPS", "FQ0", $A657)</f>
        <v>15.263999999999999</v>
      </c>
      <c r="T657" s="67">
        <f>_xll.SNL.Clients.Office.Excel.Functions.SPG(T$2, "IQ_BVPS", "FQ0", $A657)</f>
        <v>12.941000000000001</v>
      </c>
      <c r="U657" s="67">
        <f>_xll.SNL.Clients.Office.Excel.Functions.SPG(U$2, "IQ_BVPS", "FQ0", $A657)</f>
        <v>16.741</v>
      </c>
      <c r="V657" s="67"/>
      <c r="W657" s="66">
        <f t="shared" si="94"/>
        <v>45187</v>
      </c>
      <c r="X657" s="92">
        <f t="shared" si="95"/>
        <v>1.0398622841465384</v>
      </c>
      <c r="Y657" s="92">
        <f t="shared" si="96"/>
        <v>1.0730446024563671</v>
      </c>
      <c r="Z657" s="92">
        <f t="shared" si="97"/>
        <v>0.96872050694350809</v>
      </c>
      <c r="AA657" s="92">
        <f t="shared" si="98"/>
        <v>0.90670859538784065</v>
      </c>
      <c r="AB657" s="92">
        <f t="shared" si="99"/>
        <v>0.93501275017386598</v>
      </c>
      <c r="AC657" s="92">
        <f t="shared" si="100"/>
        <v>1.210799832745953</v>
      </c>
      <c r="AD657" s="92"/>
      <c r="AE657" s="95">
        <f t="shared" si="101"/>
        <v>45187</v>
      </c>
      <c r="AF657" s="93">
        <f>(_xll.SNL.Clients.Office.Excel.Functions.SPG(AF$2, "IQ_Common_div_declared", "FQ0", $A657)*4)/B657</f>
        <v>9.9327470253491992E-2</v>
      </c>
      <c r="AG657" s="93">
        <f>(_xll.SNL.Clients.Office.Excel.Functions.SPG(AG$2, "IQ_Common_div_declared", "FQ0", $A657)*4)/C657</f>
        <v>9.9220411055988653E-2</v>
      </c>
      <c r="AH657" s="93">
        <f>(_xll.SNL.Clients.Office.Excel.Functions.SPG(AH$2, "IQ_Common_div_declared", "FQ0", $A657)*4)/D657</f>
        <v>9.1858037578288115E-2</v>
      </c>
      <c r="AI657" s="93">
        <f>(_xll.SNL.Clients.Office.Excel.Functions.SPG(AI$2, "IQ_Common_div_declared", "FQ0", $A657)*4)/E657</f>
        <v>9.5375722543352609E-2</v>
      </c>
      <c r="AJ657" s="93">
        <f>(_xll.SNL.Clients.Office.Excel.Functions.SPG(AJ$2, "IQ_Common_div_declared", "FQ0", $A657)*4)/F657</f>
        <v>0.11239669421487604</v>
      </c>
      <c r="AK657" s="93">
        <f>(_xll.SNL.Clients.Office.Excel.Functions.SPG(AK$2, "IQ_Common_div_declared", "FQ0", $A657)*4)/G657</f>
        <v>0.10261470152935373</v>
      </c>
    </row>
    <row r="658" spans="1:37" x14ac:dyDescent="0.25">
      <c r="A658" s="66">
        <f t="shared" si="102"/>
        <v>45184</v>
      </c>
      <c r="B658" s="71">
        <v>19.27</v>
      </c>
      <c r="C658" s="71">
        <v>28.03</v>
      </c>
      <c r="D658" s="71">
        <v>14.36</v>
      </c>
      <c r="E658" s="71">
        <v>13.77</v>
      </c>
      <c r="F658" s="71">
        <v>12.15</v>
      </c>
      <c r="G658" s="71">
        <v>20.309999999999999</v>
      </c>
      <c r="H658" s="71"/>
      <c r="I658" s="71">
        <v>15.97</v>
      </c>
      <c r="J658" s="72">
        <v>5.0199999999999995E-2</v>
      </c>
      <c r="K658" s="72">
        <v>4.7199999999999999E-2</v>
      </c>
      <c r="L658" s="72">
        <v>4.1225684908218208E-2</v>
      </c>
      <c r="M658" s="72">
        <v>5.0199999999999995E-2</v>
      </c>
      <c r="N658" s="70">
        <f>_xll.SNL.Clients.Office.Excel.Functions.SPG(N$2, "SP_RATE_VALUE", $A658)/100</f>
        <v>4.7199999999999999E-2</v>
      </c>
      <c r="O658" s="72"/>
      <c r="P658" s="67">
        <f>_xll.SNL.Clients.Office.Excel.Functions.SPG(P$2, "IQ_BVPS", "FQ0", $A658)</f>
        <v>18.588999999999999</v>
      </c>
      <c r="Q658" s="67">
        <f>_xll.SNL.Clients.Office.Excel.Functions.SPG(Q$2, "IQ_BVPS", "FQ0", $A658)</f>
        <v>26.298999999999999</v>
      </c>
      <c r="R658" s="67">
        <f>_xll.SNL.Clients.Office.Excel.Functions.SPG(R$2, "IQ_BVPS", "FQ0", $A658)</f>
        <v>14.834</v>
      </c>
      <c r="S658" s="67">
        <f>_xll.SNL.Clients.Office.Excel.Functions.SPG(S$2, "IQ_BVPS", "FQ0", $A658)</f>
        <v>15.263999999999999</v>
      </c>
      <c r="T658" s="67">
        <f>_xll.SNL.Clients.Office.Excel.Functions.SPG(T$2, "IQ_BVPS", "FQ0", $A658)</f>
        <v>12.941000000000001</v>
      </c>
      <c r="U658" s="67">
        <f>_xll.SNL.Clients.Office.Excel.Functions.SPG(U$2, "IQ_BVPS", "FQ0", $A658)</f>
        <v>16.741</v>
      </c>
      <c r="V658" s="67"/>
      <c r="W658" s="66">
        <f t="shared" si="94"/>
        <v>45184</v>
      </c>
      <c r="X658" s="92">
        <f t="shared" si="95"/>
        <v>1.0366345688310292</v>
      </c>
      <c r="Y658" s="92">
        <f t="shared" si="96"/>
        <v>1.0658199931556334</v>
      </c>
      <c r="Z658" s="92">
        <f t="shared" si="97"/>
        <v>0.96804637993798026</v>
      </c>
      <c r="AA658" s="92">
        <f t="shared" si="98"/>
        <v>0.902122641509434</v>
      </c>
      <c r="AB658" s="92">
        <f t="shared" si="99"/>
        <v>0.93887643922417119</v>
      </c>
      <c r="AC658" s="92">
        <f t="shared" si="100"/>
        <v>1.2131891762738187</v>
      </c>
      <c r="AD658" s="92"/>
      <c r="AE658" s="95">
        <f t="shared" si="101"/>
        <v>45184</v>
      </c>
      <c r="AF658" s="93">
        <f>(_xll.SNL.Clients.Office.Excel.Functions.SPG(AF$2, "IQ_Common_div_declared", "FQ0", $A658)*4)/B658</f>
        <v>9.9636741048261548E-2</v>
      </c>
      <c r="AG658" s="93">
        <f>(_xll.SNL.Clients.Office.Excel.Functions.SPG(AG$2, "IQ_Common_div_declared", "FQ0", $A658)*4)/C658</f>
        <v>9.9892971815911516E-2</v>
      </c>
      <c r="AH658" s="93">
        <f>(_xll.SNL.Clients.Office.Excel.Functions.SPG(AH$2, "IQ_Common_div_declared", "FQ0", $A658)*4)/D658</f>
        <v>9.1922005571030654E-2</v>
      </c>
      <c r="AI658" s="93">
        <f>(_xll.SNL.Clients.Office.Excel.Functions.SPG(AI$2, "IQ_Common_div_declared", "FQ0", $A658)*4)/E658</f>
        <v>9.5860566448801754E-2</v>
      </c>
      <c r="AJ658" s="93">
        <f>(_xll.SNL.Clients.Office.Excel.Functions.SPG(AJ$2, "IQ_Common_div_declared", "FQ0", $A658)*4)/F658</f>
        <v>0.11193415637860082</v>
      </c>
      <c r="AK658" s="93">
        <f>(_xll.SNL.Clients.Office.Excel.Functions.SPG(AK$2, "IQ_Common_div_declared", "FQ0", $A658)*4)/G658</f>
        <v>0.10241260462826195</v>
      </c>
    </row>
    <row r="659" spans="1:37" x14ac:dyDescent="0.25">
      <c r="A659" s="66">
        <f t="shared" si="102"/>
        <v>45183</v>
      </c>
      <c r="B659" s="71">
        <v>19.3</v>
      </c>
      <c r="C659" s="71">
        <v>28.07</v>
      </c>
      <c r="D659" s="71">
        <v>14.18</v>
      </c>
      <c r="E659" s="71">
        <v>13.75</v>
      </c>
      <c r="F659" s="71">
        <v>12.12</v>
      </c>
      <c r="G659" s="71">
        <v>20.16</v>
      </c>
      <c r="H659" s="71"/>
      <c r="I659" s="71">
        <v>15.9</v>
      </c>
      <c r="J659" s="72">
        <v>0.05</v>
      </c>
      <c r="K659" s="72">
        <v>4.6799999999999994E-2</v>
      </c>
      <c r="L659" s="72">
        <v>4.0429227421314939E-2</v>
      </c>
      <c r="M659" s="72">
        <v>0.05</v>
      </c>
      <c r="N659" s="70">
        <f>_xll.SNL.Clients.Office.Excel.Functions.SPG(N$2, "SP_RATE_VALUE", $A659)/100</f>
        <v>4.6799999999999994E-2</v>
      </c>
      <c r="O659" s="72"/>
      <c r="P659" s="67">
        <f>_xll.SNL.Clients.Office.Excel.Functions.SPG(P$2, "IQ_BVPS", "FQ0", $A659)</f>
        <v>18.588999999999999</v>
      </c>
      <c r="Q659" s="67">
        <f>_xll.SNL.Clients.Office.Excel.Functions.SPG(Q$2, "IQ_BVPS", "FQ0", $A659)</f>
        <v>26.298999999999999</v>
      </c>
      <c r="R659" s="67">
        <f>_xll.SNL.Clients.Office.Excel.Functions.SPG(R$2, "IQ_BVPS", "FQ0", $A659)</f>
        <v>14.834</v>
      </c>
      <c r="S659" s="67">
        <f>_xll.SNL.Clients.Office.Excel.Functions.SPG(S$2, "IQ_BVPS", "FQ0", $A659)</f>
        <v>15.263999999999999</v>
      </c>
      <c r="T659" s="67">
        <f>_xll.SNL.Clients.Office.Excel.Functions.SPG(T$2, "IQ_BVPS", "FQ0", $A659)</f>
        <v>12.941000000000001</v>
      </c>
      <c r="U659" s="67">
        <f>_xll.SNL.Clients.Office.Excel.Functions.SPG(U$2, "IQ_BVPS", "FQ0", $A659)</f>
        <v>16.741</v>
      </c>
      <c r="V659" s="67"/>
      <c r="W659" s="66">
        <f t="shared" si="94"/>
        <v>45183</v>
      </c>
      <c r="X659" s="92">
        <f t="shared" si="95"/>
        <v>1.0382484264887839</v>
      </c>
      <c r="Y659" s="92">
        <f t="shared" si="96"/>
        <v>1.0673409635347353</v>
      </c>
      <c r="Z659" s="92">
        <f t="shared" si="97"/>
        <v>0.95591209383847919</v>
      </c>
      <c r="AA659" s="92">
        <f t="shared" si="98"/>
        <v>0.90081236897274641</v>
      </c>
      <c r="AB659" s="92">
        <f t="shared" si="99"/>
        <v>0.93655822579398795</v>
      </c>
      <c r="AC659" s="92">
        <f t="shared" si="100"/>
        <v>1.2042291380443224</v>
      </c>
      <c r="AD659" s="92"/>
      <c r="AE659" s="95">
        <f t="shared" si="101"/>
        <v>45183</v>
      </c>
      <c r="AF659" s="93">
        <f>(_xll.SNL.Clients.Office.Excel.Functions.SPG(AF$2, "IQ_Common_div_declared", "FQ0", $A659)*4)/B659</f>
        <v>9.9481865284974089E-2</v>
      </c>
      <c r="AG659" s="93">
        <f>(_xll.SNL.Clients.Office.Excel.Functions.SPG(AG$2, "IQ_Common_div_declared", "FQ0", $A659)*4)/C659</f>
        <v>9.9750623441396499E-2</v>
      </c>
      <c r="AH659" s="93">
        <f>(_xll.SNL.Clients.Office.Excel.Functions.SPG(AH$2, "IQ_Common_div_declared", "FQ0", $A659)*4)/D659</f>
        <v>9.3088857545839218E-2</v>
      </c>
      <c r="AI659" s="93">
        <f>(_xll.SNL.Clients.Office.Excel.Functions.SPG(AI$2, "IQ_Common_div_declared", "FQ0", $A659)*4)/E659</f>
        <v>9.6000000000000002E-2</v>
      </c>
      <c r="AJ659" s="93">
        <f>(_xll.SNL.Clients.Office.Excel.Functions.SPG(AJ$2, "IQ_Common_div_declared", "FQ0", $A659)*4)/F659</f>
        <v>0.11221122112211222</v>
      </c>
      <c r="AK659" s="93">
        <f>(_xll.SNL.Clients.Office.Excel.Functions.SPG(AK$2, "IQ_Common_div_declared", "FQ0", $A659)*4)/G659</f>
        <v>0.10317460317460318</v>
      </c>
    </row>
    <row r="660" spans="1:37" x14ac:dyDescent="0.25">
      <c r="A660" s="66">
        <f t="shared" si="102"/>
        <v>45182</v>
      </c>
      <c r="B660" s="71">
        <v>19.75</v>
      </c>
      <c r="C660" s="71">
        <v>27.99</v>
      </c>
      <c r="D660" s="71">
        <v>14.18</v>
      </c>
      <c r="E660" s="71">
        <v>13.65</v>
      </c>
      <c r="F660" s="71">
        <v>12.49</v>
      </c>
      <c r="G660" s="71">
        <v>20.56</v>
      </c>
      <c r="H660" s="71"/>
      <c r="I660" s="71">
        <v>15.82</v>
      </c>
      <c r="J660" s="72">
        <v>4.9599999999999998E-2</v>
      </c>
      <c r="K660" s="72">
        <v>4.6399999999999997E-2</v>
      </c>
      <c r="L660" s="72">
        <v>4.0029238548482837E-2</v>
      </c>
      <c r="M660" s="72">
        <v>4.9599999999999998E-2</v>
      </c>
      <c r="N660" s="70">
        <f>_xll.SNL.Clients.Office.Excel.Functions.SPG(N$2, "SP_RATE_VALUE", $A660)/100</f>
        <v>4.6399999999999997E-2</v>
      </c>
      <c r="O660" s="72"/>
      <c r="P660" s="67">
        <f>_xll.SNL.Clients.Office.Excel.Functions.SPG(P$2, "IQ_BVPS", "FQ0", $A660)</f>
        <v>18.588999999999999</v>
      </c>
      <c r="Q660" s="67">
        <f>_xll.SNL.Clients.Office.Excel.Functions.SPG(Q$2, "IQ_BVPS", "FQ0", $A660)</f>
        <v>26.298999999999999</v>
      </c>
      <c r="R660" s="67">
        <f>_xll.SNL.Clients.Office.Excel.Functions.SPG(R$2, "IQ_BVPS", "FQ0", $A660)</f>
        <v>14.834</v>
      </c>
      <c r="S660" s="67">
        <f>_xll.SNL.Clients.Office.Excel.Functions.SPG(S$2, "IQ_BVPS", "FQ0", $A660)</f>
        <v>15.263999999999999</v>
      </c>
      <c r="T660" s="67">
        <f>_xll.SNL.Clients.Office.Excel.Functions.SPG(T$2, "IQ_BVPS", "FQ0", $A660)</f>
        <v>12.941000000000001</v>
      </c>
      <c r="U660" s="67">
        <f>_xll.SNL.Clients.Office.Excel.Functions.SPG(U$2, "IQ_BVPS", "FQ0", $A660)</f>
        <v>16.741</v>
      </c>
      <c r="V660" s="67"/>
      <c r="W660" s="66">
        <f t="shared" si="94"/>
        <v>45182</v>
      </c>
      <c r="X660" s="92">
        <f t="shared" si="95"/>
        <v>1.0624562913551026</v>
      </c>
      <c r="Y660" s="92">
        <f t="shared" si="96"/>
        <v>1.0642990227765314</v>
      </c>
      <c r="Z660" s="92">
        <f t="shared" si="97"/>
        <v>0.95591209383847919</v>
      </c>
      <c r="AA660" s="92">
        <f t="shared" si="98"/>
        <v>0.89426100628930827</v>
      </c>
      <c r="AB660" s="92">
        <f t="shared" si="99"/>
        <v>0.96514952476624682</v>
      </c>
      <c r="AC660" s="92">
        <f t="shared" si="100"/>
        <v>1.2281225733229795</v>
      </c>
      <c r="AD660" s="92"/>
      <c r="AE660" s="95">
        <f t="shared" si="101"/>
        <v>45182</v>
      </c>
      <c r="AF660" s="93">
        <f>(_xll.SNL.Clients.Office.Excel.Functions.SPG(AF$2, "IQ_Common_div_declared", "FQ0", $A660)*4)/B660</f>
        <v>9.7215189873417721E-2</v>
      </c>
      <c r="AG660" s="93">
        <f>(_xll.SNL.Clients.Office.Excel.Functions.SPG(AG$2, "IQ_Common_div_declared", "FQ0", $A660)*4)/C660</f>
        <v>0.10003572704537335</v>
      </c>
      <c r="AH660" s="93">
        <f>(_xll.SNL.Clients.Office.Excel.Functions.SPG(AH$2, "IQ_Common_div_declared", "FQ0", $A660)*4)/D660</f>
        <v>9.3088857545839218E-2</v>
      </c>
      <c r="AI660" s="93">
        <f>(_xll.SNL.Clients.Office.Excel.Functions.SPG(AI$2, "IQ_Common_div_declared", "FQ0", $A660)*4)/E660</f>
        <v>9.6703296703296707E-2</v>
      </c>
      <c r="AJ660" s="93">
        <f>(_xll.SNL.Clients.Office.Excel.Functions.SPG(AJ$2, "IQ_Common_div_declared", "FQ0", $A660)*4)/F660</f>
        <v>0.1088871096877502</v>
      </c>
      <c r="AK660" s="93">
        <f>(_xll.SNL.Clients.Office.Excel.Functions.SPG(AK$2, "IQ_Common_div_declared", "FQ0", $A660)*4)/G660</f>
        <v>0.10116731517509729</v>
      </c>
    </row>
    <row r="661" spans="1:37" x14ac:dyDescent="0.25">
      <c r="A661" s="66">
        <f t="shared" si="102"/>
        <v>45181</v>
      </c>
      <c r="B661" s="71">
        <v>19.62</v>
      </c>
      <c r="C661" s="71">
        <v>27.82</v>
      </c>
      <c r="D661" s="71">
        <v>14.2</v>
      </c>
      <c r="E661" s="71">
        <v>13.49</v>
      </c>
      <c r="F661" s="71">
        <v>12.47</v>
      </c>
      <c r="G661" s="71">
        <v>20.5</v>
      </c>
      <c r="H661" s="71"/>
      <c r="I661" s="71">
        <v>15.75</v>
      </c>
      <c r="J661" s="72">
        <v>4.9800000000000004E-2</v>
      </c>
      <c r="K661" s="72">
        <v>4.6600000000000003E-2</v>
      </c>
      <c r="L661" s="72">
        <v>4.0229232983840069E-2</v>
      </c>
      <c r="M661" s="72">
        <v>4.9800000000000004E-2</v>
      </c>
      <c r="N661" s="70">
        <f>_xll.SNL.Clients.Office.Excel.Functions.SPG(N$2, "SP_RATE_VALUE", $A661)/100</f>
        <v>4.6600000000000003E-2</v>
      </c>
      <c r="O661" s="72"/>
      <c r="P661" s="67">
        <f>_xll.SNL.Clients.Office.Excel.Functions.SPG(P$2, "IQ_BVPS", "FQ0", $A661)</f>
        <v>18.588999999999999</v>
      </c>
      <c r="Q661" s="67">
        <f>_xll.SNL.Clients.Office.Excel.Functions.SPG(Q$2, "IQ_BVPS", "FQ0", $A661)</f>
        <v>26.298999999999999</v>
      </c>
      <c r="R661" s="67">
        <f>_xll.SNL.Clients.Office.Excel.Functions.SPG(R$2, "IQ_BVPS", "FQ0", $A661)</f>
        <v>14.834</v>
      </c>
      <c r="S661" s="67">
        <f>_xll.SNL.Clients.Office.Excel.Functions.SPG(S$2, "IQ_BVPS", "FQ0", $A661)</f>
        <v>15.263999999999999</v>
      </c>
      <c r="T661" s="67">
        <f>_xll.SNL.Clients.Office.Excel.Functions.SPG(T$2, "IQ_BVPS", "FQ0", $A661)</f>
        <v>12.941000000000001</v>
      </c>
      <c r="U661" s="67">
        <f>_xll.SNL.Clients.Office.Excel.Functions.SPG(U$2, "IQ_BVPS", "FQ0", $A661)</f>
        <v>16.741</v>
      </c>
      <c r="V661" s="67"/>
      <c r="W661" s="66">
        <f t="shared" si="94"/>
        <v>45181</v>
      </c>
      <c r="X661" s="92">
        <f t="shared" si="95"/>
        <v>1.0554629081714995</v>
      </c>
      <c r="Y661" s="92">
        <f t="shared" si="96"/>
        <v>1.0578348986653485</v>
      </c>
      <c r="Z661" s="92">
        <f t="shared" si="97"/>
        <v>0.95726034784953484</v>
      </c>
      <c r="AA661" s="92">
        <f t="shared" si="98"/>
        <v>0.88377882599580715</v>
      </c>
      <c r="AB661" s="92">
        <f t="shared" si="99"/>
        <v>0.96360404914612474</v>
      </c>
      <c r="AC661" s="92">
        <f t="shared" si="100"/>
        <v>1.2245385580311809</v>
      </c>
      <c r="AD661" s="92"/>
      <c r="AE661" s="95">
        <f t="shared" si="101"/>
        <v>45181</v>
      </c>
      <c r="AF661" s="93">
        <f>(_xll.SNL.Clients.Office.Excel.Functions.SPG(AF$2, "IQ_Common_div_declared", "FQ0", $A661)*4)/B661</f>
        <v>9.7859327217125369E-2</v>
      </c>
      <c r="AG661" s="93">
        <f>(_xll.SNL.Clients.Office.Excel.Functions.SPG(AG$2, "IQ_Common_div_declared", "FQ0", $A661)*4)/C661</f>
        <v>0.10064701653486699</v>
      </c>
      <c r="AH661" s="93">
        <f>(_xll.SNL.Clients.Office.Excel.Functions.SPG(AH$2, "IQ_Common_div_declared", "FQ0", $A661)*4)/D661</f>
        <v>9.2957746478873254E-2</v>
      </c>
      <c r="AI661" s="93">
        <f>(_xll.SNL.Clients.Office.Excel.Functions.SPG(AI$2, "IQ_Common_div_declared", "FQ0", $A661)*4)/E661</f>
        <v>9.7850259451445515E-2</v>
      </c>
      <c r="AJ661" s="93">
        <f>(_xll.SNL.Clients.Office.Excel.Functions.SPG(AJ$2, "IQ_Common_div_declared", "FQ0", $A661)*4)/F661</f>
        <v>0.10906174819566961</v>
      </c>
      <c r="AK661" s="93">
        <f>(_xll.SNL.Clients.Office.Excel.Functions.SPG(AK$2, "IQ_Common_div_declared", "FQ0", $A661)*4)/G661</f>
        <v>0.10146341463414635</v>
      </c>
    </row>
    <row r="662" spans="1:37" x14ac:dyDescent="0.25">
      <c r="A662" s="66">
        <f t="shared" si="102"/>
        <v>45180</v>
      </c>
      <c r="B662" s="71">
        <v>19.61</v>
      </c>
      <c r="C662" s="71">
        <v>27.7</v>
      </c>
      <c r="D662" s="71">
        <v>14.35</v>
      </c>
      <c r="E662" s="71">
        <v>13.59</v>
      </c>
      <c r="F662" s="71">
        <v>12.43</v>
      </c>
      <c r="G662" s="71">
        <v>20.49</v>
      </c>
      <c r="H662" s="71"/>
      <c r="I662" s="71">
        <v>15.78</v>
      </c>
      <c r="J662" s="72">
        <v>4.9699999999999994E-2</v>
      </c>
      <c r="K662" s="72">
        <v>4.6399999999999997E-2</v>
      </c>
      <c r="L662" s="72">
        <v>3.9831090563498206E-2</v>
      </c>
      <c r="M662" s="72">
        <v>4.9699999999999994E-2</v>
      </c>
      <c r="N662" s="70">
        <f>_xll.SNL.Clients.Office.Excel.Functions.SPG(N$2, "SP_RATE_VALUE", $A662)/100</f>
        <v>4.6399999999999997E-2</v>
      </c>
      <c r="O662" s="72"/>
      <c r="P662" s="67">
        <f>_xll.SNL.Clients.Office.Excel.Functions.SPG(P$2, "IQ_BVPS", "FQ0", $A662)</f>
        <v>18.588999999999999</v>
      </c>
      <c r="Q662" s="67">
        <f>_xll.SNL.Clients.Office.Excel.Functions.SPG(Q$2, "IQ_BVPS", "FQ0", $A662)</f>
        <v>26.298999999999999</v>
      </c>
      <c r="R662" s="67">
        <f>_xll.SNL.Clients.Office.Excel.Functions.SPG(R$2, "IQ_BVPS", "FQ0", $A662)</f>
        <v>14.834</v>
      </c>
      <c r="S662" s="67">
        <f>_xll.SNL.Clients.Office.Excel.Functions.SPG(S$2, "IQ_BVPS", "FQ0", $A662)</f>
        <v>15.263999999999999</v>
      </c>
      <c r="T662" s="67">
        <f>_xll.SNL.Clients.Office.Excel.Functions.SPG(T$2, "IQ_BVPS", "FQ0", $A662)</f>
        <v>12.941000000000001</v>
      </c>
      <c r="U662" s="67">
        <f>_xll.SNL.Clients.Office.Excel.Functions.SPG(U$2, "IQ_BVPS", "FQ0", $A662)</f>
        <v>16.741</v>
      </c>
      <c r="V662" s="67"/>
      <c r="W662" s="66">
        <f t="shared" si="94"/>
        <v>45180</v>
      </c>
      <c r="X662" s="92">
        <f t="shared" si="95"/>
        <v>1.0549249556189144</v>
      </c>
      <c r="Y662" s="92">
        <f t="shared" si="96"/>
        <v>1.053271987528043</v>
      </c>
      <c r="Z662" s="92">
        <f t="shared" si="97"/>
        <v>0.96737225293245244</v>
      </c>
      <c r="AA662" s="92">
        <f t="shared" si="98"/>
        <v>0.89033018867924529</v>
      </c>
      <c r="AB662" s="92">
        <f t="shared" si="99"/>
        <v>0.96051309790588046</v>
      </c>
      <c r="AC662" s="92">
        <f t="shared" si="100"/>
        <v>1.2239412221492145</v>
      </c>
      <c r="AD662" s="92"/>
      <c r="AE662" s="95">
        <f t="shared" si="101"/>
        <v>45180</v>
      </c>
      <c r="AF662" s="93">
        <f>(_xll.SNL.Clients.Office.Excel.Functions.SPG(AF$2, "IQ_Common_div_declared", "FQ0", $A662)*4)/B662</f>
        <v>9.7909229984701682E-2</v>
      </c>
      <c r="AG662" s="93">
        <f>(_xll.SNL.Clients.Office.Excel.Functions.SPG(AG$2, "IQ_Common_div_declared", "FQ0", $A662)*4)/C662</f>
        <v>0.10108303249097472</v>
      </c>
      <c r="AH662" s="93">
        <f>(_xll.SNL.Clients.Office.Excel.Functions.SPG(AH$2, "IQ_Common_div_declared", "FQ0", $A662)*4)/D662</f>
        <v>9.1986062717770045E-2</v>
      </c>
      <c r="AI662" s="93">
        <f>(_xll.SNL.Clients.Office.Excel.Functions.SPG(AI$2, "IQ_Common_div_declared", "FQ0", $A662)*4)/E662</f>
        <v>9.7130242825607074E-2</v>
      </c>
      <c r="AJ662" s="93">
        <f>(_xll.SNL.Clients.Office.Excel.Functions.SPG(AJ$2, "IQ_Common_div_declared", "FQ0", $A662)*4)/F662</f>
        <v>0.10941271118262269</v>
      </c>
      <c r="AK662" s="93">
        <f>(_xll.SNL.Clients.Office.Excel.Functions.SPG(AK$2, "IQ_Common_div_declared", "FQ0", $A662)*4)/G662</f>
        <v>0.10151293313811617</v>
      </c>
    </row>
    <row r="663" spans="1:37" x14ac:dyDescent="0.25">
      <c r="A663" s="66">
        <f t="shared" si="102"/>
        <v>45177</v>
      </c>
      <c r="B663" s="71">
        <v>19.57</v>
      </c>
      <c r="C663" s="71">
        <v>27.5</v>
      </c>
      <c r="D663" s="71">
        <v>14.28</v>
      </c>
      <c r="E663" s="71">
        <v>13.53</v>
      </c>
      <c r="F663" s="71">
        <v>12.3</v>
      </c>
      <c r="G663" s="71">
        <v>20.2</v>
      </c>
      <c r="H663" s="71"/>
      <c r="I663" s="71">
        <v>15.7</v>
      </c>
      <c r="J663" s="72">
        <v>4.9800000000000004E-2</v>
      </c>
      <c r="K663" s="72">
        <v>4.6799999999999994E-2</v>
      </c>
      <c r="L663" s="72">
        <v>4.0825694685478142E-2</v>
      </c>
      <c r="M663" s="72">
        <v>4.9800000000000004E-2</v>
      </c>
      <c r="N663" s="70">
        <f>_xll.SNL.Clients.Office.Excel.Functions.SPG(N$2, "SP_RATE_VALUE", $A663)/100</f>
        <v>4.6799999999999994E-2</v>
      </c>
      <c r="O663" s="72"/>
      <c r="P663" s="67">
        <f>_xll.SNL.Clients.Office.Excel.Functions.SPG(P$2, "IQ_BVPS", "FQ0", $A663)</f>
        <v>18.588999999999999</v>
      </c>
      <c r="Q663" s="67">
        <f>_xll.SNL.Clients.Office.Excel.Functions.SPG(Q$2, "IQ_BVPS", "FQ0", $A663)</f>
        <v>26.298999999999999</v>
      </c>
      <c r="R663" s="67">
        <f>_xll.SNL.Clients.Office.Excel.Functions.SPG(R$2, "IQ_BVPS", "FQ0", $A663)</f>
        <v>14.834</v>
      </c>
      <c r="S663" s="67">
        <f>_xll.SNL.Clients.Office.Excel.Functions.SPG(S$2, "IQ_BVPS", "FQ0", $A663)</f>
        <v>15.263999999999999</v>
      </c>
      <c r="T663" s="67">
        <f>_xll.SNL.Clients.Office.Excel.Functions.SPG(T$2, "IQ_BVPS", "FQ0", $A663)</f>
        <v>12.941000000000001</v>
      </c>
      <c r="U663" s="67">
        <f>_xll.SNL.Clients.Office.Excel.Functions.SPG(U$2, "IQ_BVPS", "FQ0", $A663)</f>
        <v>16.741</v>
      </c>
      <c r="V663" s="67"/>
      <c r="W663" s="66">
        <f t="shared" si="94"/>
        <v>45177</v>
      </c>
      <c r="X663" s="92">
        <f t="shared" si="95"/>
        <v>1.0527731454085751</v>
      </c>
      <c r="Y663" s="92">
        <f t="shared" si="96"/>
        <v>1.0456671356325336</v>
      </c>
      <c r="Z663" s="92">
        <f t="shared" si="97"/>
        <v>0.96265336389375755</v>
      </c>
      <c r="AA663" s="92">
        <f t="shared" si="98"/>
        <v>0.88639937106918243</v>
      </c>
      <c r="AB663" s="92">
        <f t="shared" si="99"/>
        <v>0.95046750637508692</v>
      </c>
      <c r="AC663" s="92">
        <f t="shared" si="100"/>
        <v>1.2066184815721881</v>
      </c>
      <c r="AD663" s="92"/>
      <c r="AE663" s="95">
        <f t="shared" si="101"/>
        <v>45177</v>
      </c>
      <c r="AF663" s="93">
        <f>(_xll.SNL.Clients.Office.Excel.Functions.SPG(AF$2, "IQ_Common_div_declared", "FQ0", $A663)*4)/B663</f>
        <v>9.8109351047521706E-2</v>
      </c>
      <c r="AG663" s="93">
        <f>(_xll.SNL.Clients.Office.Excel.Functions.SPG(AG$2, "IQ_Common_div_declared", "FQ0", $A663)*4)/C663</f>
        <v>0.10181818181818181</v>
      </c>
      <c r="AH663" s="93">
        <f>(_xll.SNL.Clients.Office.Excel.Functions.SPG(AH$2, "IQ_Common_div_declared", "FQ0", $A663)*4)/D663</f>
        <v>9.2436974789915971E-2</v>
      </c>
      <c r="AI663" s="93">
        <f>(_xll.SNL.Clients.Office.Excel.Functions.SPG(AI$2, "IQ_Common_div_declared", "FQ0", $A663)*4)/E663</f>
        <v>9.7560975609756101E-2</v>
      </c>
      <c r="AJ663" s="93">
        <f>(_xll.SNL.Clients.Office.Excel.Functions.SPG(AJ$2, "IQ_Common_div_declared", "FQ0", $A663)*4)/F663</f>
        <v>0.11056910569105691</v>
      </c>
      <c r="AK663" s="93">
        <f>(_xll.SNL.Clients.Office.Excel.Functions.SPG(AK$2, "IQ_Common_div_declared", "FQ0", $A663)*4)/G663</f>
        <v>0.10297029702970298</v>
      </c>
    </row>
    <row r="664" spans="1:37" x14ac:dyDescent="0.25">
      <c r="A664" s="66">
        <f t="shared" si="102"/>
        <v>45176</v>
      </c>
      <c r="B664" s="71">
        <v>19.41</v>
      </c>
      <c r="C664" s="71">
        <v>27.24</v>
      </c>
      <c r="D664" s="71">
        <v>14.27</v>
      </c>
      <c r="E664" s="71">
        <v>13.34</v>
      </c>
      <c r="F664" s="71">
        <v>12.24</v>
      </c>
      <c r="G664" s="71">
        <v>20.05</v>
      </c>
      <c r="H664" s="71"/>
      <c r="I664" s="71">
        <v>15.58</v>
      </c>
      <c r="J664" s="72">
        <v>4.9400000000000006E-2</v>
      </c>
      <c r="K664" s="72">
        <v>4.6600000000000003E-2</v>
      </c>
      <c r="L664" s="72">
        <v>4.1022392873432123E-2</v>
      </c>
      <c r="M664" s="72">
        <v>4.9400000000000006E-2</v>
      </c>
      <c r="N664" s="70">
        <f>_xll.SNL.Clients.Office.Excel.Functions.SPG(N$2, "SP_RATE_VALUE", $A664)/100</f>
        <v>4.6600000000000003E-2</v>
      </c>
      <c r="O664" s="72"/>
      <c r="P664" s="67">
        <f>_xll.SNL.Clients.Office.Excel.Functions.SPG(P$2, "IQ_BVPS", "FQ0", $A664)</f>
        <v>18.588999999999999</v>
      </c>
      <c r="Q664" s="67">
        <f>_xll.SNL.Clients.Office.Excel.Functions.SPG(Q$2, "IQ_BVPS", "FQ0", $A664)</f>
        <v>26.298999999999999</v>
      </c>
      <c r="R664" s="67">
        <f>_xll.SNL.Clients.Office.Excel.Functions.SPG(R$2, "IQ_BVPS", "FQ0", $A664)</f>
        <v>14.834</v>
      </c>
      <c r="S664" s="67">
        <f>_xll.SNL.Clients.Office.Excel.Functions.SPG(S$2, "IQ_BVPS", "FQ0", $A664)</f>
        <v>15.263999999999999</v>
      </c>
      <c r="T664" s="67">
        <f>_xll.SNL.Clients.Office.Excel.Functions.SPG(T$2, "IQ_BVPS", "FQ0", $A664)</f>
        <v>12.941000000000001</v>
      </c>
      <c r="U664" s="67">
        <f>_xll.SNL.Clients.Office.Excel.Functions.SPG(U$2, "IQ_BVPS", "FQ0", $A664)</f>
        <v>16.741</v>
      </c>
      <c r="V664" s="67"/>
      <c r="W664" s="66">
        <f t="shared" si="94"/>
        <v>45176</v>
      </c>
      <c r="X664" s="92">
        <f t="shared" si="95"/>
        <v>1.0441659045672174</v>
      </c>
      <c r="Y664" s="92">
        <f t="shared" si="96"/>
        <v>1.0357808281683714</v>
      </c>
      <c r="Z664" s="92">
        <f t="shared" si="97"/>
        <v>0.96197923688822973</v>
      </c>
      <c r="AA664" s="92">
        <f t="shared" si="98"/>
        <v>0.87395178197064993</v>
      </c>
      <c r="AB664" s="92">
        <f t="shared" si="99"/>
        <v>0.94583107951472067</v>
      </c>
      <c r="AC664" s="92">
        <f t="shared" si="100"/>
        <v>1.1976584433426916</v>
      </c>
      <c r="AD664" s="92"/>
      <c r="AE664" s="95">
        <f t="shared" si="101"/>
        <v>45176</v>
      </c>
      <c r="AF664" s="93">
        <f>(_xll.SNL.Clients.Office.Excel.Functions.SPG(AF$2, "IQ_Common_div_declared", "FQ0", $A664)*4)/B664</f>
        <v>9.8918083462132919E-2</v>
      </c>
      <c r="AG664" s="93">
        <f>(_xll.SNL.Clients.Office.Excel.Functions.SPG(AG$2, "IQ_Common_div_declared", "FQ0", $A664)*4)/C664</f>
        <v>0.10279001468428781</v>
      </c>
      <c r="AH664" s="93">
        <f>(_xll.SNL.Clients.Office.Excel.Functions.SPG(AH$2, "IQ_Common_div_declared", "FQ0", $A664)*4)/D664</f>
        <v>9.2501751927119832E-2</v>
      </c>
      <c r="AI664" s="93">
        <f>(_xll.SNL.Clients.Office.Excel.Functions.SPG(AI$2, "IQ_Common_div_declared", "FQ0", $A664)*4)/E664</f>
        <v>9.895052473763119E-2</v>
      </c>
      <c r="AJ664" s="93">
        <f>(_xll.SNL.Clients.Office.Excel.Functions.SPG(AJ$2, "IQ_Common_div_declared", "FQ0", $A664)*4)/F664</f>
        <v>0.11111111111111112</v>
      </c>
      <c r="AK664" s="93">
        <f>(_xll.SNL.Clients.Office.Excel.Functions.SPG(AK$2, "IQ_Common_div_declared", "FQ0", $A664)*4)/G664</f>
        <v>0.10374064837905236</v>
      </c>
    </row>
    <row r="665" spans="1:37" x14ac:dyDescent="0.25">
      <c r="A665" s="66">
        <f t="shared" si="102"/>
        <v>45175</v>
      </c>
      <c r="B665" s="71">
        <v>19.2</v>
      </c>
      <c r="C665" s="71">
        <v>27.13</v>
      </c>
      <c r="D665" s="71">
        <v>14.17</v>
      </c>
      <c r="E665" s="71">
        <v>13.39</v>
      </c>
      <c r="F665" s="71">
        <v>12.29</v>
      </c>
      <c r="G665" s="71">
        <v>19.87</v>
      </c>
      <c r="H665" s="71"/>
      <c r="I665" s="71">
        <v>15.5</v>
      </c>
      <c r="J665" s="72">
        <v>5.0099999999999999E-2</v>
      </c>
      <c r="K665" s="72">
        <v>4.7300000000000002E-2</v>
      </c>
      <c r="L665" s="72">
        <v>4.1722377959550583E-2</v>
      </c>
      <c r="M665" s="72">
        <v>5.0099999999999999E-2</v>
      </c>
      <c r="N665" s="70">
        <f>_xll.SNL.Clients.Office.Excel.Functions.SPG(N$2, "SP_RATE_VALUE", $A665)/100</f>
        <v>4.7300000000000002E-2</v>
      </c>
      <c r="O665" s="72"/>
      <c r="P665" s="67">
        <f>_xll.SNL.Clients.Office.Excel.Functions.SPG(P$2, "IQ_BVPS", "FQ0", $A665)</f>
        <v>18.588999999999999</v>
      </c>
      <c r="Q665" s="67">
        <f>_xll.SNL.Clients.Office.Excel.Functions.SPG(Q$2, "IQ_BVPS", "FQ0", $A665)</f>
        <v>26.298999999999999</v>
      </c>
      <c r="R665" s="67">
        <f>_xll.SNL.Clients.Office.Excel.Functions.SPG(R$2, "IQ_BVPS", "FQ0", $A665)</f>
        <v>14.834</v>
      </c>
      <c r="S665" s="67">
        <f>_xll.SNL.Clients.Office.Excel.Functions.SPG(S$2, "IQ_BVPS", "FQ0", $A665)</f>
        <v>15.263999999999999</v>
      </c>
      <c r="T665" s="67">
        <f>_xll.SNL.Clients.Office.Excel.Functions.SPG(T$2, "IQ_BVPS", "FQ0", $A665)</f>
        <v>12.941000000000001</v>
      </c>
      <c r="U665" s="67">
        <f>_xll.SNL.Clients.Office.Excel.Functions.SPG(U$2, "IQ_BVPS", "FQ0", $A665)</f>
        <v>16.741</v>
      </c>
      <c r="V665" s="67"/>
      <c r="W665" s="66">
        <f t="shared" si="94"/>
        <v>45175</v>
      </c>
      <c r="X665" s="92">
        <f t="shared" si="95"/>
        <v>1.032868900962935</v>
      </c>
      <c r="Y665" s="92">
        <f t="shared" si="96"/>
        <v>1.0315981596258412</v>
      </c>
      <c r="Z665" s="92">
        <f t="shared" si="97"/>
        <v>0.95523796683295137</v>
      </c>
      <c r="AA665" s="92">
        <f t="shared" si="98"/>
        <v>0.877227463312369</v>
      </c>
      <c r="AB665" s="92">
        <f t="shared" si="99"/>
        <v>0.94969476856502577</v>
      </c>
      <c r="AC665" s="92">
        <f t="shared" si="100"/>
        <v>1.186906397467296</v>
      </c>
      <c r="AD665" s="92"/>
      <c r="AE665" s="95">
        <f t="shared" si="101"/>
        <v>45175</v>
      </c>
      <c r="AF665" s="93">
        <f>(_xll.SNL.Clients.Office.Excel.Functions.SPG(AF$2, "IQ_Common_div_declared", "FQ0", $A665)*4)/B665</f>
        <v>0.1</v>
      </c>
      <c r="AG665" s="93">
        <f>(_xll.SNL.Clients.Office.Excel.Functions.SPG(AG$2, "IQ_Common_div_declared", "FQ0", $A665)*4)/C665</f>
        <v>0.10320678215997051</v>
      </c>
      <c r="AH665" s="93">
        <f>(_xll.SNL.Clients.Office.Excel.Functions.SPG(AH$2, "IQ_Common_div_declared", "FQ0", $A665)*4)/D665</f>
        <v>9.3154551870148206E-2</v>
      </c>
      <c r="AI665" s="93">
        <f>(_xll.SNL.Clients.Office.Excel.Functions.SPG(AI$2, "IQ_Common_div_declared", "FQ0", $A665)*4)/E665</f>
        <v>9.8581030619865576E-2</v>
      </c>
      <c r="AJ665" s="93">
        <f>(_xll.SNL.Clients.Office.Excel.Functions.SPG(AJ$2, "IQ_Common_div_declared", "FQ0", $A665)*4)/F665</f>
        <v>0.11065907241659888</v>
      </c>
      <c r="AK665" s="93">
        <f>(_xll.SNL.Clients.Office.Excel.Functions.SPG(AK$2, "IQ_Common_div_declared", "FQ0", $A665)*4)/G665</f>
        <v>0.1046804227478611</v>
      </c>
    </row>
    <row r="666" spans="1:37" x14ac:dyDescent="0.25">
      <c r="A666" s="66">
        <f t="shared" si="102"/>
        <v>45174</v>
      </c>
      <c r="B666" s="71">
        <v>19.37</v>
      </c>
      <c r="C666" s="71">
        <v>27.38</v>
      </c>
      <c r="D666" s="71">
        <v>14.26</v>
      </c>
      <c r="E666" s="71">
        <v>13.67</v>
      </c>
      <c r="F666" s="71">
        <v>12.45</v>
      </c>
      <c r="G666" s="71">
        <v>20.059999999999999</v>
      </c>
      <c r="H666" s="71"/>
      <c r="I666" s="71">
        <v>15.63</v>
      </c>
      <c r="J666" s="72">
        <v>4.9400000000000006E-2</v>
      </c>
      <c r="K666" s="72">
        <v>4.6500000000000007E-2</v>
      </c>
      <c r="L666" s="72">
        <v>4.072402016304566E-2</v>
      </c>
      <c r="M666" s="72">
        <v>4.9400000000000006E-2</v>
      </c>
      <c r="N666" s="70">
        <f>_xll.SNL.Clients.Office.Excel.Functions.SPG(N$2, "SP_RATE_VALUE", $A666)/100</f>
        <v>4.6500000000000007E-2</v>
      </c>
      <c r="O666" s="72"/>
      <c r="P666" s="67">
        <f>_xll.SNL.Clients.Office.Excel.Functions.SPG(P$2, "IQ_BVPS", "FQ0", $A666)</f>
        <v>18.588999999999999</v>
      </c>
      <c r="Q666" s="67">
        <f>_xll.SNL.Clients.Office.Excel.Functions.SPG(Q$2, "IQ_BVPS", "FQ0", $A666)</f>
        <v>26.298999999999999</v>
      </c>
      <c r="R666" s="67">
        <f>_xll.SNL.Clients.Office.Excel.Functions.SPG(R$2, "IQ_BVPS", "FQ0", $A666)</f>
        <v>14.834</v>
      </c>
      <c r="S666" s="67">
        <f>_xll.SNL.Clients.Office.Excel.Functions.SPG(S$2, "IQ_BVPS", "FQ0", $A666)</f>
        <v>15.263999999999999</v>
      </c>
      <c r="T666" s="67">
        <f>_xll.SNL.Clients.Office.Excel.Functions.SPG(T$2, "IQ_BVPS", "FQ0", $A666)</f>
        <v>12.941000000000001</v>
      </c>
      <c r="U666" s="67">
        <f>_xll.SNL.Clients.Office.Excel.Functions.SPG(U$2, "IQ_BVPS", "FQ0", $A666)</f>
        <v>16.741</v>
      </c>
      <c r="V666" s="67"/>
      <c r="W666" s="66">
        <f t="shared" si="94"/>
        <v>45174</v>
      </c>
      <c r="X666" s="92">
        <f t="shared" si="95"/>
        <v>1.0420140943568779</v>
      </c>
      <c r="Y666" s="92">
        <f t="shared" si="96"/>
        <v>1.041104224495228</v>
      </c>
      <c r="Z666" s="92">
        <f t="shared" si="97"/>
        <v>0.9613051098827019</v>
      </c>
      <c r="AA666" s="92">
        <f t="shared" si="98"/>
        <v>0.89557127882599585</v>
      </c>
      <c r="AB666" s="92">
        <f t="shared" si="99"/>
        <v>0.96205857352600255</v>
      </c>
      <c r="AC666" s="92">
        <f t="shared" si="100"/>
        <v>1.198255779224658</v>
      </c>
      <c r="AD666" s="92"/>
      <c r="AE666" s="95">
        <f t="shared" si="101"/>
        <v>45174</v>
      </c>
      <c r="AF666" s="93">
        <f>(_xll.SNL.Clients.Office.Excel.Functions.SPG(AF$2, "IQ_Common_div_declared", "FQ0", $A666)*4)/B666</f>
        <v>9.9122354155911196E-2</v>
      </c>
      <c r="AG666" s="93">
        <f>(_xll.SNL.Clients.Office.Excel.Functions.SPG(AG$2, "IQ_Common_div_declared", "FQ0", $A666)*4)/C666</f>
        <v>0.10226442658875091</v>
      </c>
      <c r="AH666" s="93">
        <f>(_xll.SNL.Clients.Office.Excel.Functions.SPG(AH$2, "IQ_Common_div_declared", "FQ0", $A666)*4)/D666</f>
        <v>9.2566619915848539E-2</v>
      </c>
      <c r="AI666" s="93">
        <f>(_xll.SNL.Clients.Office.Excel.Functions.SPG(AI$2, "IQ_Common_div_declared", "FQ0", $A666)*4)/E666</f>
        <v>9.6561814191660572E-2</v>
      </c>
      <c r="AJ666" s="93">
        <f>(_xll.SNL.Clients.Office.Excel.Functions.SPG(AJ$2, "IQ_Common_div_declared", "FQ0", $A666)*4)/F666</f>
        <v>0.10923694779116468</v>
      </c>
      <c r="AK666" s="93">
        <f>(_xll.SNL.Clients.Office.Excel.Functions.SPG(AK$2, "IQ_Common_div_declared", "FQ0", $A666)*4)/G666</f>
        <v>0.10368893320039882</v>
      </c>
    </row>
    <row r="667" spans="1:37" x14ac:dyDescent="0.25">
      <c r="A667" s="66">
        <f t="shared" si="102"/>
        <v>45173</v>
      </c>
      <c r="B667" s="71">
        <v>19.5</v>
      </c>
      <c r="C667" s="71">
        <v>28.04</v>
      </c>
      <c r="D667" s="71">
        <v>14.44</v>
      </c>
      <c r="E667" s="71">
        <v>14</v>
      </c>
      <c r="F667" s="71">
        <v>12.51</v>
      </c>
      <c r="G667" s="71">
        <v>20.27</v>
      </c>
      <c r="H667" s="71"/>
      <c r="I667" s="71">
        <v>15.8</v>
      </c>
      <c r="J667" s="72">
        <v>4.87E-2</v>
      </c>
      <c r="K667" s="72">
        <v>4.5700000000000005E-2</v>
      </c>
      <c r="L667" s="72">
        <v>3.9725721611365117E-2</v>
      </c>
      <c r="M667" s="72">
        <v>4.87E-2</v>
      </c>
      <c r="N667" s="70">
        <f>_xll.SNL.Clients.Office.Excel.Functions.SPG(N$2, "SP_RATE_VALUE", $A667)/100</f>
        <v>4.5700000000000005E-2</v>
      </c>
      <c r="O667" s="72"/>
      <c r="P667" s="67">
        <f>_xll.SNL.Clients.Office.Excel.Functions.SPG(P$2, "IQ_BVPS", "FQ0", $A667)</f>
        <v>18.588999999999999</v>
      </c>
      <c r="Q667" s="67">
        <f>_xll.SNL.Clients.Office.Excel.Functions.SPG(Q$2, "IQ_BVPS", "FQ0", $A667)</f>
        <v>26.298999999999999</v>
      </c>
      <c r="R667" s="67">
        <f>_xll.SNL.Clients.Office.Excel.Functions.SPG(R$2, "IQ_BVPS", "FQ0", $A667)</f>
        <v>14.834</v>
      </c>
      <c r="S667" s="67">
        <f>_xll.SNL.Clients.Office.Excel.Functions.SPG(S$2, "IQ_BVPS", "FQ0", $A667)</f>
        <v>15.263999999999999</v>
      </c>
      <c r="T667" s="67">
        <f>_xll.SNL.Clients.Office.Excel.Functions.SPG(T$2, "IQ_BVPS", "FQ0", $A667)</f>
        <v>12.941000000000001</v>
      </c>
      <c r="U667" s="67">
        <f>_xll.SNL.Clients.Office.Excel.Functions.SPG(U$2, "IQ_BVPS", "FQ0", $A667)</f>
        <v>16.741</v>
      </c>
      <c r="V667" s="67"/>
      <c r="W667" s="66">
        <f t="shared" si="94"/>
        <v>45173</v>
      </c>
      <c r="X667" s="92">
        <f t="shared" si="95"/>
        <v>1.049007477540481</v>
      </c>
      <c r="Y667" s="92">
        <f t="shared" si="96"/>
        <v>1.0662002357504088</v>
      </c>
      <c r="Z667" s="92">
        <f t="shared" si="97"/>
        <v>0.97343939598220308</v>
      </c>
      <c r="AA667" s="92">
        <f t="shared" si="98"/>
        <v>0.91719077568134177</v>
      </c>
      <c r="AB667" s="92">
        <f t="shared" si="99"/>
        <v>0.9666950003863688</v>
      </c>
      <c r="AC667" s="92">
        <f t="shared" si="100"/>
        <v>1.210799832745953</v>
      </c>
      <c r="AD667" s="92"/>
      <c r="AE667" s="95">
        <f t="shared" si="101"/>
        <v>45173</v>
      </c>
      <c r="AF667" s="93">
        <f>(_xll.SNL.Clients.Office.Excel.Functions.SPG(AF$2, "IQ_Common_div_declared", "FQ0", $A667)*4)/B667</f>
        <v>9.8461538461538461E-2</v>
      </c>
      <c r="AG667" s="93">
        <f>(_xll.SNL.Clients.Office.Excel.Functions.SPG(AG$2, "IQ_Common_div_declared", "FQ0", $A667)*4)/C667</f>
        <v>9.9857346647646214E-2</v>
      </c>
      <c r="AH667" s="93">
        <f>(_xll.SNL.Clients.Office.Excel.Functions.SPG(AH$2, "IQ_Common_div_declared", "FQ0", $A667)*4)/D667</f>
        <v>9.141274238227147E-2</v>
      </c>
      <c r="AI667" s="93">
        <f>(_xll.SNL.Clients.Office.Excel.Functions.SPG(AI$2, "IQ_Common_div_declared", "FQ0", $A667)*4)/E667</f>
        <v>9.4285714285714292E-2</v>
      </c>
      <c r="AJ667" s="93">
        <f>(_xll.SNL.Clients.Office.Excel.Functions.SPG(AJ$2, "IQ_Common_div_declared", "FQ0", $A667)*4)/F667</f>
        <v>0.10871302957633894</v>
      </c>
      <c r="AK667" s="93">
        <f>(_xll.SNL.Clients.Office.Excel.Functions.SPG(AK$2, "IQ_Common_div_declared", "FQ0", $A667)*4)/G667</f>
        <v>0.10261470152935373</v>
      </c>
    </row>
    <row r="668" spans="1:37" x14ac:dyDescent="0.25">
      <c r="A668" s="66">
        <f t="shared" si="102"/>
        <v>45170</v>
      </c>
      <c r="B668" s="71">
        <v>19.5</v>
      </c>
      <c r="C668" s="71">
        <v>28.04</v>
      </c>
      <c r="D668" s="71">
        <v>14.44</v>
      </c>
      <c r="E668" s="71">
        <v>14</v>
      </c>
      <c r="F668" s="71">
        <v>12.51</v>
      </c>
      <c r="G668" s="71">
        <v>20.27</v>
      </c>
      <c r="H668" s="71"/>
      <c r="I668" s="71">
        <v>15.8</v>
      </c>
      <c r="J668" s="72">
        <v>4.87E-2</v>
      </c>
      <c r="K668" s="72">
        <v>4.5700000000000005E-2</v>
      </c>
      <c r="L668" s="72">
        <v>3.9725721611365117E-2</v>
      </c>
      <c r="M668" s="72">
        <v>4.87E-2</v>
      </c>
      <c r="N668" s="70">
        <f>_xll.SNL.Clients.Office.Excel.Functions.SPG(N$2, "SP_RATE_VALUE", $A668)/100</f>
        <v>4.5700000000000005E-2</v>
      </c>
      <c r="O668" s="72"/>
      <c r="P668" s="67">
        <f>_xll.SNL.Clients.Office.Excel.Functions.SPG(P$2, "IQ_BVPS", "FQ0", $A668)</f>
        <v>18.588999999999999</v>
      </c>
      <c r="Q668" s="67">
        <f>_xll.SNL.Clients.Office.Excel.Functions.SPG(Q$2, "IQ_BVPS", "FQ0", $A668)</f>
        <v>26.298999999999999</v>
      </c>
      <c r="R668" s="67">
        <f>_xll.SNL.Clients.Office.Excel.Functions.SPG(R$2, "IQ_BVPS", "FQ0", $A668)</f>
        <v>14.834</v>
      </c>
      <c r="S668" s="67">
        <f>_xll.SNL.Clients.Office.Excel.Functions.SPG(S$2, "IQ_BVPS", "FQ0", $A668)</f>
        <v>15.263999999999999</v>
      </c>
      <c r="T668" s="67">
        <f>_xll.SNL.Clients.Office.Excel.Functions.SPG(T$2, "IQ_BVPS", "FQ0", $A668)</f>
        <v>12.941000000000001</v>
      </c>
      <c r="U668" s="67">
        <f>_xll.SNL.Clients.Office.Excel.Functions.SPG(U$2, "IQ_BVPS", "FQ0", $A668)</f>
        <v>16.741</v>
      </c>
      <c r="V668" s="67"/>
      <c r="W668" s="66">
        <f t="shared" si="94"/>
        <v>45170</v>
      </c>
      <c r="X668" s="92">
        <f t="shared" si="95"/>
        <v>1.049007477540481</v>
      </c>
      <c r="Y668" s="92">
        <f t="shared" si="96"/>
        <v>1.0662002357504088</v>
      </c>
      <c r="Z668" s="92">
        <f t="shared" si="97"/>
        <v>0.97343939598220308</v>
      </c>
      <c r="AA668" s="92">
        <f t="shared" si="98"/>
        <v>0.91719077568134177</v>
      </c>
      <c r="AB668" s="92">
        <f t="shared" si="99"/>
        <v>0.9666950003863688</v>
      </c>
      <c r="AC668" s="92">
        <f t="shared" si="100"/>
        <v>1.210799832745953</v>
      </c>
      <c r="AD668" s="92"/>
      <c r="AE668" s="95">
        <f t="shared" si="101"/>
        <v>45170</v>
      </c>
      <c r="AF668" s="93">
        <f>(_xll.SNL.Clients.Office.Excel.Functions.SPG(AF$2, "IQ_Common_div_declared", "FQ0", $A668)*4)/B668</f>
        <v>9.8461538461538461E-2</v>
      </c>
      <c r="AG668" s="93">
        <f>(_xll.SNL.Clients.Office.Excel.Functions.SPG(AG$2, "IQ_Common_div_declared", "FQ0", $A668)*4)/C668</f>
        <v>9.9857346647646214E-2</v>
      </c>
      <c r="AH668" s="93">
        <f>(_xll.SNL.Clients.Office.Excel.Functions.SPG(AH$2, "IQ_Common_div_declared", "FQ0", $A668)*4)/D668</f>
        <v>9.141274238227147E-2</v>
      </c>
      <c r="AI668" s="93">
        <f>(_xll.SNL.Clients.Office.Excel.Functions.SPG(AI$2, "IQ_Common_div_declared", "FQ0", $A668)*4)/E668</f>
        <v>9.4285714285714292E-2</v>
      </c>
      <c r="AJ668" s="93">
        <f>(_xll.SNL.Clients.Office.Excel.Functions.SPG(AJ$2, "IQ_Common_div_declared", "FQ0", $A668)*4)/F668</f>
        <v>0.10871302957633894</v>
      </c>
      <c r="AK668" s="93">
        <f>(_xll.SNL.Clients.Office.Excel.Functions.SPG(AK$2, "IQ_Common_div_declared", "FQ0", $A668)*4)/G668</f>
        <v>0.10261470152935373</v>
      </c>
    </row>
    <row r="669" spans="1:37" x14ac:dyDescent="0.25">
      <c r="A669" s="66">
        <f t="shared" si="102"/>
        <v>45169</v>
      </c>
      <c r="B669" s="71">
        <v>19.489999999999998</v>
      </c>
      <c r="C669" s="71">
        <v>27.79</v>
      </c>
      <c r="D669" s="71">
        <v>14.38</v>
      </c>
      <c r="E669" s="71">
        <v>13.92</v>
      </c>
      <c r="F669" s="71">
        <v>12.34</v>
      </c>
      <c r="G669" s="71">
        <v>20.170000000000002</v>
      </c>
      <c r="H669" s="71"/>
      <c r="I669" s="71">
        <v>15.77</v>
      </c>
      <c r="J669" s="72">
        <v>4.8499999999999995E-2</v>
      </c>
      <c r="K669" s="72">
        <v>4.5400000000000003E-2</v>
      </c>
      <c r="L669" s="72">
        <v>3.9227469324777831E-2</v>
      </c>
      <c r="M669" s="72">
        <v>4.8499999999999995E-2</v>
      </c>
      <c r="N669" s="70">
        <f>_xll.SNL.Clients.Office.Excel.Functions.SPG(N$2, "SP_RATE_VALUE", $A669)/100</f>
        <v>4.5400000000000003E-2</v>
      </c>
      <c r="O669" s="72"/>
      <c r="P669" s="67">
        <f>_xll.SNL.Clients.Office.Excel.Functions.SPG(P$2, "IQ_BVPS", "FQ0", $A669)</f>
        <v>18.588999999999999</v>
      </c>
      <c r="Q669" s="67">
        <f>_xll.SNL.Clients.Office.Excel.Functions.SPG(Q$2, "IQ_BVPS", "FQ0", $A669)</f>
        <v>26.298999999999999</v>
      </c>
      <c r="R669" s="67">
        <f>_xll.SNL.Clients.Office.Excel.Functions.SPG(R$2, "IQ_BVPS", "FQ0", $A669)</f>
        <v>14.834</v>
      </c>
      <c r="S669" s="67">
        <f>_xll.SNL.Clients.Office.Excel.Functions.SPG(S$2, "IQ_BVPS", "FQ0", $A669)</f>
        <v>15.263999999999999</v>
      </c>
      <c r="T669" s="67">
        <f>_xll.SNL.Clients.Office.Excel.Functions.SPG(T$2, "IQ_BVPS", "FQ0", $A669)</f>
        <v>12.941000000000001</v>
      </c>
      <c r="U669" s="67">
        <f>_xll.SNL.Clients.Office.Excel.Functions.SPG(U$2, "IQ_BVPS", "FQ0", $A669)</f>
        <v>16.741</v>
      </c>
      <c r="V669" s="67"/>
      <c r="W669" s="66">
        <f t="shared" si="94"/>
        <v>45169</v>
      </c>
      <c r="X669" s="92">
        <f t="shared" si="95"/>
        <v>1.0484695249878961</v>
      </c>
      <c r="Y669" s="92">
        <f t="shared" si="96"/>
        <v>1.056694170881022</v>
      </c>
      <c r="Z669" s="92">
        <f t="shared" si="97"/>
        <v>0.96939463394903602</v>
      </c>
      <c r="AA669" s="92">
        <f t="shared" si="98"/>
        <v>0.91194968553459121</v>
      </c>
      <c r="AB669" s="92">
        <f t="shared" si="99"/>
        <v>0.95355845761533109</v>
      </c>
      <c r="AC669" s="92">
        <f t="shared" si="100"/>
        <v>1.2048264739262888</v>
      </c>
      <c r="AD669" s="92"/>
      <c r="AE669" s="95">
        <f t="shared" si="101"/>
        <v>45169</v>
      </c>
      <c r="AF669" s="93">
        <f>(_xll.SNL.Clients.Office.Excel.Functions.SPG(AF$2, "IQ_Common_div_declared", "FQ0", $A669)*4)/B669</f>
        <v>9.8512057465366856E-2</v>
      </c>
      <c r="AG669" s="93">
        <f>(_xll.SNL.Clients.Office.Excel.Functions.SPG(AG$2, "IQ_Common_div_declared", "FQ0", $A669)*4)/C669</f>
        <v>0.10075566750629722</v>
      </c>
      <c r="AH669" s="93">
        <f>(_xll.SNL.Clients.Office.Excel.Functions.SPG(AH$2, "IQ_Common_div_declared", "FQ0", $A669)*4)/D669</f>
        <v>9.1794158553546598E-2</v>
      </c>
      <c r="AI669" s="93">
        <f>(_xll.SNL.Clients.Office.Excel.Functions.SPG(AI$2, "IQ_Common_div_declared", "FQ0", $A669)*4)/E669</f>
        <v>9.4827586206896561E-2</v>
      </c>
      <c r="AJ669" s="93">
        <f>(_xll.SNL.Clients.Office.Excel.Functions.SPG(AJ$2, "IQ_Common_div_declared", "FQ0", $A669)*4)/F669</f>
        <v>0.11021069692058348</v>
      </c>
      <c r="AK669" s="93">
        <f>(_xll.SNL.Clients.Office.Excel.Functions.SPG(AK$2, "IQ_Common_div_declared", "FQ0", $A669)*4)/G669</f>
        <v>0.10312345066931085</v>
      </c>
    </row>
    <row r="670" spans="1:37" x14ac:dyDescent="0.25">
      <c r="A670" s="66">
        <f t="shared" si="102"/>
        <v>45168</v>
      </c>
      <c r="B670" s="71">
        <v>19.45</v>
      </c>
      <c r="C670" s="71">
        <v>27.55</v>
      </c>
      <c r="D670" s="71">
        <v>14.82</v>
      </c>
      <c r="E670" s="71">
        <v>13.87</v>
      </c>
      <c r="F670" s="71">
        <v>12.32</v>
      </c>
      <c r="G670" s="71">
        <v>20.170000000000002</v>
      </c>
      <c r="H670" s="71"/>
      <c r="I670" s="71">
        <v>15.77</v>
      </c>
      <c r="J670" s="72">
        <v>4.9000000000000002E-2</v>
      </c>
      <c r="K670" s="72">
        <v>4.5700000000000005E-2</v>
      </c>
      <c r="L670" s="72">
        <v>3.9131111288521536E-2</v>
      </c>
      <c r="M670" s="72">
        <v>4.9000000000000002E-2</v>
      </c>
      <c r="N670" s="70">
        <f>_xll.SNL.Clients.Office.Excel.Functions.SPG(N$2, "SP_RATE_VALUE", $A670)/100</f>
        <v>4.5700000000000005E-2</v>
      </c>
      <c r="O670" s="72"/>
      <c r="P670" s="67">
        <f>_xll.SNL.Clients.Office.Excel.Functions.SPG(P$2, "IQ_BVPS", "FQ0", $A670)</f>
        <v>18.588999999999999</v>
      </c>
      <c r="Q670" s="67">
        <f>_xll.SNL.Clients.Office.Excel.Functions.SPG(Q$2, "IQ_BVPS", "FQ0", $A670)</f>
        <v>26.298999999999999</v>
      </c>
      <c r="R670" s="67">
        <f>_xll.SNL.Clients.Office.Excel.Functions.SPG(R$2, "IQ_BVPS", "FQ0", $A670)</f>
        <v>14.834</v>
      </c>
      <c r="S670" s="67">
        <f>_xll.SNL.Clients.Office.Excel.Functions.SPG(S$2, "IQ_BVPS", "FQ0", $A670)</f>
        <v>15.263999999999999</v>
      </c>
      <c r="T670" s="67">
        <f>_xll.SNL.Clients.Office.Excel.Functions.SPG(T$2, "IQ_BVPS", "FQ0", $A670)</f>
        <v>12.941000000000001</v>
      </c>
      <c r="U670" s="67">
        <f>_xll.SNL.Clients.Office.Excel.Functions.SPG(U$2, "IQ_BVPS", "FQ0", $A670)</f>
        <v>16.741</v>
      </c>
      <c r="V670" s="67"/>
      <c r="W670" s="66">
        <f t="shared" si="94"/>
        <v>45168</v>
      </c>
      <c r="X670" s="92">
        <f t="shared" si="95"/>
        <v>1.0463177147775566</v>
      </c>
      <c r="Y670" s="92">
        <f t="shared" si="96"/>
        <v>1.0475683486064109</v>
      </c>
      <c r="Z670" s="92">
        <f t="shared" si="97"/>
        <v>0.99905622219226109</v>
      </c>
      <c r="AA670" s="92">
        <f t="shared" si="98"/>
        <v>0.90867400419287214</v>
      </c>
      <c r="AB670" s="92">
        <f t="shared" si="99"/>
        <v>0.95201298199520901</v>
      </c>
      <c r="AC670" s="92">
        <f t="shared" si="100"/>
        <v>1.2048264739262888</v>
      </c>
      <c r="AD670" s="92"/>
      <c r="AE670" s="95">
        <f t="shared" si="101"/>
        <v>45168</v>
      </c>
      <c r="AF670" s="93">
        <f>(_xll.SNL.Clients.Office.Excel.Functions.SPG(AF$2, "IQ_Common_div_declared", "FQ0", $A670)*4)/B670</f>
        <v>9.8714652956298207E-2</v>
      </c>
      <c r="AG670" s="93">
        <f>(_xll.SNL.Clients.Office.Excel.Functions.SPG(AG$2, "IQ_Common_div_declared", "FQ0", $A670)*4)/C670</f>
        <v>0.10163339382940108</v>
      </c>
      <c r="AH670" s="93">
        <f>(_xll.SNL.Clients.Office.Excel.Functions.SPG(AH$2, "IQ_Common_div_declared", "FQ0", $A670)*4)/D670</f>
        <v>8.9068825910931182E-2</v>
      </c>
      <c r="AI670" s="93">
        <f>(_xll.SNL.Clients.Office.Excel.Functions.SPG(AI$2, "IQ_Common_div_declared", "FQ0", $A670)*4)/E670</f>
        <v>9.5169430425378523E-2</v>
      </c>
      <c r="AJ670" s="93">
        <f>(_xll.SNL.Clients.Office.Excel.Functions.SPG(AJ$2, "IQ_Common_div_declared", "FQ0", $A670)*4)/F670</f>
        <v>0.1103896103896104</v>
      </c>
      <c r="AK670" s="93">
        <f>(_xll.SNL.Clients.Office.Excel.Functions.SPG(AK$2, "IQ_Common_div_declared", "FQ0", $A670)*4)/G670</f>
        <v>0.10312345066931085</v>
      </c>
    </row>
    <row r="671" spans="1:37" x14ac:dyDescent="0.25">
      <c r="A671" s="66">
        <f t="shared" si="102"/>
        <v>45167</v>
      </c>
      <c r="B671" s="71">
        <v>19.41</v>
      </c>
      <c r="C671" s="71">
        <v>27.63</v>
      </c>
      <c r="D671" s="71">
        <v>14.83</v>
      </c>
      <c r="E671" s="71">
        <v>13.86</v>
      </c>
      <c r="F671" s="71">
        <v>12.3</v>
      </c>
      <c r="G671" s="71">
        <v>20.149999999999999</v>
      </c>
      <c r="H671" s="71"/>
      <c r="I671" s="71">
        <v>15.71</v>
      </c>
      <c r="J671" s="72">
        <v>4.87E-2</v>
      </c>
      <c r="K671" s="72">
        <v>4.5599999999999995E-2</v>
      </c>
      <c r="L671" s="72">
        <v>3.9427464091206454E-2</v>
      </c>
      <c r="M671" s="72">
        <v>4.87E-2</v>
      </c>
      <c r="N671" s="70">
        <f>_xll.SNL.Clients.Office.Excel.Functions.SPG(N$2, "SP_RATE_VALUE", $A671)/100</f>
        <v>4.5599999999999995E-2</v>
      </c>
      <c r="O671" s="72"/>
      <c r="P671" s="67">
        <f>_xll.SNL.Clients.Office.Excel.Functions.SPG(P$2, "IQ_BVPS", "FQ0", $A671)</f>
        <v>18.588999999999999</v>
      </c>
      <c r="Q671" s="67">
        <f>_xll.SNL.Clients.Office.Excel.Functions.SPG(Q$2, "IQ_BVPS", "FQ0", $A671)</f>
        <v>26.298999999999999</v>
      </c>
      <c r="R671" s="67">
        <f>_xll.SNL.Clients.Office.Excel.Functions.SPG(R$2, "IQ_BVPS", "FQ0", $A671)</f>
        <v>14.834</v>
      </c>
      <c r="S671" s="67">
        <f>_xll.SNL.Clients.Office.Excel.Functions.SPG(S$2, "IQ_BVPS", "FQ0", $A671)</f>
        <v>15.263999999999999</v>
      </c>
      <c r="T671" s="67">
        <f>_xll.SNL.Clients.Office.Excel.Functions.SPG(T$2, "IQ_BVPS", "FQ0", $A671)</f>
        <v>12.941000000000001</v>
      </c>
      <c r="U671" s="67">
        <f>_xll.SNL.Clients.Office.Excel.Functions.SPG(U$2, "IQ_BVPS", "FQ0", $A671)</f>
        <v>16.741</v>
      </c>
      <c r="V671" s="67"/>
      <c r="W671" s="66">
        <f t="shared" si="94"/>
        <v>45167</v>
      </c>
      <c r="X671" s="92">
        <f t="shared" si="95"/>
        <v>1.0441659045672174</v>
      </c>
      <c r="Y671" s="92">
        <f t="shared" si="96"/>
        <v>1.0506102893646145</v>
      </c>
      <c r="Z671" s="92">
        <f t="shared" si="97"/>
        <v>0.99973034919778891</v>
      </c>
      <c r="AA671" s="92">
        <f t="shared" si="98"/>
        <v>0.90801886792452835</v>
      </c>
      <c r="AB671" s="92">
        <f t="shared" si="99"/>
        <v>0.95046750637508692</v>
      </c>
      <c r="AC671" s="92">
        <f t="shared" si="100"/>
        <v>1.2036318021623558</v>
      </c>
      <c r="AD671" s="92"/>
      <c r="AE671" s="95">
        <f t="shared" si="101"/>
        <v>45167</v>
      </c>
      <c r="AF671" s="93">
        <f>(_xll.SNL.Clients.Office.Excel.Functions.SPG(AF$2, "IQ_Common_div_declared", "FQ0", $A671)*4)/B671</f>
        <v>9.8918083462132919E-2</v>
      </c>
      <c r="AG671" s="93">
        <f>(_xll.SNL.Clients.Office.Excel.Functions.SPG(AG$2, "IQ_Common_div_declared", "FQ0", $A671)*4)/C671</f>
        <v>0.10133912414042708</v>
      </c>
      <c r="AH671" s="93">
        <f>(_xll.SNL.Clients.Office.Excel.Functions.SPG(AH$2, "IQ_Common_div_declared", "FQ0", $A671)*4)/D671</f>
        <v>8.9008766014834803E-2</v>
      </c>
      <c r="AI671" s="93">
        <f>(_xll.SNL.Clients.Office.Excel.Functions.SPG(AI$2, "IQ_Common_div_declared", "FQ0", $A671)*4)/E671</f>
        <v>9.5238095238095247E-2</v>
      </c>
      <c r="AJ671" s="93">
        <f>(_xll.SNL.Clients.Office.Excel.Functions.SPG(AJ$2, "IQ_Common_div_declared", "FQ0", $A671)*4)/F671</f>
        <v>0.11056910569105691</v>
      </c>
      <c r="AK671" s="93">
        <f>(_xll.SNL.Clients.Office.Excel.Functions.SPG(AK$2, "IQ_Common_div_declared", "FQ0", $A671)*4)/G671</f>
        <v>0.10322580645161292</v>
      </c>
    </row>
    <row r="672" spans="1:37" x14ac:dyDescent="0.25">
      <c r="A672" s="66">
        <f t="shared" si="102"/>
        <v>45166</v>
      </c>
      <c r="B672" s="71">
        <v>19.36</v>
      </c>
      <c r="C672" s="71">
        <v>27.46</v>
      </c>
      <c r="D672" s="71">
        <v>14.76</v>
      </c>
      <c r="E672" s="71">
        <v>13.7</v>
      </c>
      <c r="F672" s="71">
        <v>12.27</v>
      </c>
      <c r="G672" s="71">
        <v>20.11</v>
      </c>
      <c r="H672" s="71"/>
      <c r="I672" s="71">
        <v>15.61</v>
      </c>
      <c r="J672" s="72">
        <v>4.9800000000000004E-2</v>
      </c>
      <c r="K672" s="72">
        <v>4.6900000000000004E-2</v>
      </c>
      <c r="L672" s="72">
        <v>4.1124011019199269E-2</v>
      </c>
      <c r="M672" s="72">
        <v>4.9800000000000004E-2</v>
      </c>
      <c r="N672" s="70">
        <f>_xll.SNL.Clients.Office.Excel.Functions.SPG(N$2, "SP_RATE_VALUE", $A672)/100</f>
        <v>4.6900000000000004E-2</v>
      </c>
      <c r="O672" s="72"/>
      <c r="P672" s="67">
        <f>_xll.SNL.Clients.Office.Excel.Functions.SPG(P$2, "IQ_BVPS", "FQ0", $A672)</f>
        <v>18.588999999999999</v>
      </c>
      <c r="Q672" s="67">
        <f>_xll.SNL.Clients.Office.Excel.Functions.SPG(Q$2, "IQ_BVPS", "FQ0", $A672)</f>
        <v>26.298999999999999</v>
      </c>
      <c r="R672" s="67">
        <f>_xll.SNL.Clients.Office.Excel.Functions.SPG(R$2, "IQ_BVPS", "FQ0", $A672)</f>
        <v>14.834</v>
      </c>
      <c r="S672" s="67">
        <f>_xll.SNL.Clients.Office.Excel.Functions.SPG(S$2, "IQ_BVPS", "FQ0", $A672)</f>
        <v>15.263999999999999</v>
      </c>
      <c r="T672" s="67">
        <f>_xll.SNL.Clients.Office.Excel.Functions.SPG(T$2, "IQ_BVPS", "FQ0", $A672)</f>
        <v>12.941000000000001</v>
      </c>
      <c r="U672" s="67">
        <f>_xll.SNL.Clients.Office.Excel.Functions.SPG(U$2, "IQ_BVPS", "FQ0", $A672)</f>
        <v>16.741</v>
      </c>
      <c r="V672" s="67"/>
      <c r="W672" s="66">
        <f t="shared" si="94"/>
        <v>45166</v>
      </c>
      <c r="X672" s="92">
        <f t="shared" si="95"/>
        <v>1.0414761418042928</v>
      </c>
      <c r="Y672" s="92">
        <f t="shared" si="96"/>
        <v>1.0441461652534318</v>
      </c>
      <c r="Z672" s="92">
        <f t="shared" si="97"/>
        <v>0.99501146015909403</v>
      </c>
      <c r="AA672" s="92">
        <f t="shared" si="98"/>
        <v>0.89753668763102723</v>
      </c>
      <c r="AB672" s="92">
        <f t="shared" si="99"/>
        <v>0.94814929294490369</v>
      </c>
      <c r="AC672" s="92">
        <f t="shared" si="100"/>
        <v>1.2012424586344901</v>
      </c>
      <c r="AD672" s="92"/>
      <c r="AE672" s="95">
        <f t="shared" si="101"/>
        <v>45166</v>
      </c>
      <c r="AF672" s="93">
        <f>(_xll.SNL.Clients.Office.Excel.Functions.SPG(AF$2, "IQ_Common_div_declared", "FQ0", $A672)*4)/B672</f>
        <v>9.9173553719008267E-2</v>
      </c>
      <c r="AG672" s="93">
        <f>(_xll.SNL.Clients.Office.Excel.Functions.SPG(AG$2, "IQ_Common_div_declared", "FQ0", $A672)*4)/C672</f>
        <v>0.10196649672250545</v>
      </c>
      <c r="AH672" s="93">
        <f>(_xll.SNL.Clients.Office.Excel.Functions.SPG(AH$2, "IQ_Common_div_declared", "FQ0", $A672)*4)/D672</f>
        <v>8.943089430894309E-2</v>
      </c>
      <c r="AI672" s="93">
        <f>(_xll.SNL.Clients.Office.Excel.Functions.SPG(AI$2, "IQ_Common_div_declared", "FQ0", $A672)*4)/E672</f>
        <v>9.635036496350366E-2</v>
      </c>
      <c r="AJ672" s="93">
        <f>(_xll.SNL.Clients.Office.Excel.Functions.SPG(AJ$2, "IQ_Common_div_declared", "FQ0", $A672)*4)/F672</f>
        <v>0.110839445802771</v>
      </c>
      <c r="AK672" s="93">
        <f>(_xll.SNL.Clients.Office.Excel.Functions.SPG(AK$2, "IQ_Common_div_declared", "FQ0", $A672)*4)/G672</f>
        <v>0.10343112879164595</v>
      </c>
    </row>
    <row r="673" spans="1:37" x14ac:dyDescent="0.25">
      <c r="A673" s="66">
        <f t="shared" si="102"/>
        <v>45163</v>
      </c>
      <c r="B673" s="71">
        <v>19.239999999999998</v>
      </c>
      <c r="C673" s="71">
        <v>27.17</v>
      </c>
      <c r="D673" s="71">
        <v>14.67</v>
      </c>
      <c r="E673" s="71">
        <v>13.6</v>
      </c>
      <c r="F673" s="71">
        <v>12.15</v>
      </c>
      <c r="G673" s="71">
        <v>20.02</v>
      </c>
      <c r="H673" s="71"/>
      <c r="I673" s="71">
        <v>15.49</v>
      </c>
      <c r="J673" s="72">
        <v>5.0300000000000004E-2</v>
      </c>
      <c r="K673" s="72">
        <v>4.7199999999999999E-2</v>
      </c>
      <c r="L673" s="72">
        <v>4.102742229431855E-2</v>
      </c>
      <c r="M673" s="72">
        <v>5.0300000000000004E-2</v>
      </c>
      <c r="N673" s="70">
        <f>_xll.SNL.Clients.Office.Excel.Functions.SPG(N$2, "SP_RATE_VALUE", $A673)/100</f>
        <v>4.7199999999999999E-2</v>
      </c>
      <c r="O673" s="72"/>
      <c r="P673" s="67">
        <f>_xll.SNL.Clients.Office.Excel.Functions.SPG(P$2, "IQ_BVPS", "FQ0", $A673)</f>
        <v>18.588999999999999</v>
      </c>
      <c r="Q673" s="67">
        <f>_xll.SNL.Clients.Office.Excel.Functions.SPG(Q$2, "IQ_BVPS", "FQ0", $A673)</f>
        <v>26.298999999999999</v>
      </c>
      <c r="R673" s="67">
        <f>_xll.SNL.Clients.Office.Excel.Functions.SPG(R$2, "IQ_BVPS", "FQ0", $A673)</f>
        <v>14.834</v>
      </c>
      <c r="S673" s="67">
        <f>_xll.SNL.Clients.Office.Excel.Functions.SPG(S$2, "IQ_BVPS", "FQ0", $A673)</f>
        <v>15.263999999999999</v>
      </c>
      <c r="T673" s="67">
        <f>_xll.SNL.Clients.Office.Excel.Functions.SPG(T$2, "IQ_BVPS", "FQ0", $A673)</f>
        <v>12.941000000000001</v>
      </c>
      <c r="U673" s="67">
        <f>_xll.SNL.Clients.Office.Excel.Functions.SPG(U$2, "IQ_BVPS", "FQ0", $A673)</f>
        <v>16.741</v>
      </c>
      <c r="V673" s="67"/>
      <c r="W673" s="66">
        <f t="shared" si="94"/>
        <v>45163</v>
      </c>
      <c r="X673" s="92">
        <f t="shared" si="95"/>
        <v>1.0350207111732745</v>
      </c>
      <c r="Y673" s="92">
        <f t="shared" si="96"/>
        <v>1.0331191300049432</v>
      </c>
      <c r="Z673" s="92">
        <f t="shared" si="97"/>
        <v>0.98894431710934338</v>
      </c>
      <c r="AA673" s="92">
        <f t="shared" si="98"/>
        <v>0.89098532494758909</v>
      </c>
      <c r="AB673" s="92">
        <f t="shared" si="99"/>
        <v>0.93887643922417119</v>
      </c>
      <c r="AC673" s="92">
        <f t="shared" si="100"/>
        <v>1.1958664356967923</v>
      </c>
      <c r="AD673" s="92"/>
      <c r="AE673" s="95">
        <f t="shared" si="101"/>
        <v>45163</v>
      </c>
      <c r="AF673" s="93">
        <f>(_xll.SNL.Clients.Office.Excel.Functions.SPG(AF$2, "IQ_Common_div_declared", "FQ0", $A673)*4)/B673</f>
        <v>9.9792099792099798E-2</v>
      </c>
      <c r="AG673" s="93">
        <f>(_xll.SNL.Clients.Office.Excel.Functions.SPG(AG$2, "IQ_Common_div_declared", "FQ0", $A673)*4)/C673</f>
        <v>0.10305483989694515</v>
      </c>
      <c r="AH673" s="93">
        <f>(_xll.SNL.Clients.Office.Excel.Functions.SPG(AH$2, "IQ_Common_div_declared", "FQ0", $A673)*4)/D673</f>
        <v>8.9979550102249492E-2</v>
      </c>
      <c r="AI673" s="93">
        <f>(_xll.SNL.Clients.Office.Excel.Functions.SPG(AI$2, "IQ_Common_div_declared", "FQ0", $A673)*4)/E673</f>
        <v>9.7058823529411767E-2</v>
      </c>
      <c r="AJ673" s="93">
        <f>(_xll.SNL.Clients.Office.Excel.Functions.SPG(AJ$2, "IQ_Common_div_declared", "FQ0", $A673)*4)/F673</f>
        <v>0.11193415637860082</v>
      </c>
      <c r="AK673" s="93">
        <f>(_xll.SNL.Clients.Office.Excel.Functions.SPG(AK$2, "IQ_Common_div_declared", "FQ0", $A673)*4)/G673</f>
        <v>0.1038961038961039</v>
      </c>
    </row>
    <row r="674" spans="1:37" x14ac:dyDescent="0.25">
      <c r="A674" s="66">
        <f t="shared" si="102"/>
        <v>45162</v>
      </c>
      <c r="B674" s="71">
        <v>19.21</v>
      </c>
      <c r="C674" s="71">
        <v>27.12</v>
      </c>
      <c r="D674" s="71">
        <v>14.7</v>
      </c>
      <c r="E674" s="71">
        <v>13.58</v>
      </c>
      <c r="F674" s="71">
        <v>12.12</v>
      </c>
      <c r="G674" s="71">
        <v>19.989999999999998</v>
      </c>
      <c r="H674" s="71"/>
      <c r="I674" s="71">
        <v>15.48</v>
      </c>
      <c r="J674" s="72">
        <v>4.9800000000000004E-2</v>
      </c>
      <c r="K674" s="72">
        <v>4.6900000000000004E-2</v>
      </c>
      <c r="L674" s="72">
        <v>4.1124011019199269E-2</v>
      </c>
      <c r="M674" s="72">
        <v>4.9800000000000004E-2</v>
      </c>
      <c r="N674" s="70">
        <f>_xll.SNL.Clients.Office.Excel.Functions.SPG(N$2, "SP_RATE_VALUE", $A674)/100</f>
        <v>4.6900000000000004E-2</v>
      </c>
      <c r="O674" s="72"/>
      <c r="P674" s="67">
        <f>_xll.SNL.Clients.Office.Excel.Functions.SPG(P$2, "IQ_BVPS", "FQ0", $A674)</f>
        <v>18.588999999999999</v>
      </c>
      <c r="Q674" s="67">
        <f>_xll.SNL.Clients.Office.Excel.Functions.SPG(Q$2, "IQ_BVPS", "FQ0", $A674)</f>
        <v>26.298999999999999</v>
      </c>
      <c r="R674" s="67">
        <f>_xll.SNL.Clients.Office.Excel.Functions.SPG(R$2, "IQ_BVPS", "FQ0", $A674)</f>
        <v>14.834</v>
      </c>
      <c r="S674" s="67">
        <f>_xll.SNL.Clients.Office.Excel.Functions.SPG(S$2, "IQ_BVPS", "FQ0", $A674)</f>
        <v>15.263999999999999</v>
      </c>
      <c r="T674" s="67">
        <f>_xll.SNL.Clients.Office.Excel.Functions.SPG(T$2, "IQ_BVPS", "FQ0", $A674)</f>
        <v>12.941000000000001</v>
      </c>
      <c r="U674" s="67">
        <f>_xll.SNL.Clients.Office.Excel.Functions.SPG(U$2, "IQ_BVPS", "FQ0", $A674)</f>
        <v>16.741</v>
      </c>
      <c r="V674" s="67"/>
      <c r="W674" s="66">
        <f t="shared" si="94"/>
        <v>45162</v>
      </c>
      <c r="X674" s="92">
        <f t="shared" si="95"/>
        <v>1.0334068535155201</v>
      </c>
      <c r="Y674" s="92">
        <f t="shared" si="96"/>
        <v>1.0312179170310658</v>
      </c>
      <c r="Z674" s="92">
        <f t="shared" si="97"/>
        <v>0.99096669812592686</v>
      </c>
      <c r="AA674" s="92">
        <f t="shared" si="98"/>
        <v>0.8896750524109015</v>
      </c>
      <c r="AB674" s="92">
        <f t="shared" si="99"/>
        <v>0.93655822579398795</v>
      </c>
      <c r="AC674" s="92">
        <f t="shared" si="100"/>
        <v>1.194074428050893</v>
      </c>
      <c r="AD674" s="92"/>
      <c r="AE674" s="95">
        <f t="shared" si="101"/>
        <v>45162</v>
      </c>
      <c r="AF674" s="93">
        <f>(_xll.SNL.Clients.Office.Excel.Functions.SPG(AF$2, "IQ_Common_div_declared", "FQ0", $A674)*4)/B674</f>
        <v>9.9947943779281623E-2</v>
      </c>
      <c r="AG674" s="93">
        <f>(_xll.SNL.Clients.Office.Excel.Functions.SPG(AG$2, "IQ_Common_div_declared", "FQ0", $A674)*4)/C674</f>
        <v>0.10324483775811208</v>
      </c>
      <c r="AH674" s="93">
        <f>(_xll.SNL.Clients.Office.Excel.Functions.SPG(AH$2, "IQ_Common_div_declared", "FQ0", $A674)*4)/D674</f>
        <v>8.9795918367346947E-2</v>
      </c>
      <c r="AI674" s="93">
        <f>(_xll.SNL.Clients.Office.Excel.Functions.SPG(AI$2, "IQ_Common_div_declared", "FQ0", $A674)*4)/E674</f>
        <v>9.720176730486009E-2</v>
      </c>
      <c r="AJ674" s="93">
        <f>(_xll.SNL.Clients.Office.Excel.Functions.SPG(AJ$2, "IQ_Common_div_declared", "FQ0", $A674)*4)/F674</f>
        <v>0.11221122112211222</v>
      </c>
      <c r="AK674" s="93">
        <f>(_xll.SNL.Clients.Office.Excel.Functions.SPG(AK$2, "IQ_Common_div_declared", "FQ0", $A674)*4)/G674</f>
        <v>0.10405202601300652</v>
      </c>
    </row>
    <row r="675" spans="1:37" x14ac:dyDescent="0.25">
      <c r="A675" s="66">
        <f t="shared" si="102"/>
        <v>45161</v>
      </c>
      <c r="B675" s="71">
        <v>19.18</v>
      </c>
      <c r="C675" s="71">
        <v>27.16</v>
      </c>
      <c r="D675" s="71">
        <v>14.66</v>
      </c>
      <c r="E675" s="71">
        <v>13.53</v>
      </c>
      <c r="F675" s="71">
        <v>12.25</v>
      </c>
      <c r="G675" s="71">
        <v>19.920000000000002</v>
      </c>
      <c r="H675" s="71"/>
      <c r="I675" s="71">
        <v>15.47</v>
      </c>
      <c r="J675" s="72">
        <v>4.9500000000000002E-2</v>
      </c>
      <c r="K675" s="72">
        <v>4.6399999999999997E-2</v>
      </c>
      <c r="L675" s="72">
        <v>4.0227443176847899E-2</v>
      </c>
      <c r="M675" s="72">
        <v>4.9500000000000002E-2</v>
      </c>
      <c r="N675" s="70">
        <f>_xll.SNL.Clients.Office.Excel.Functions.SPG(N$2, "SP_RATE_VALUE", $A675)/100</f>
        <v>4.6399999999999997E-2</v>
      </c>
      <c r="O675" s="72"/>
      <c r="P675" s="67">
        <f>_xll.SNL.Clients.Office.Excel.Functions.SPG(P$2, "IQ_BVPS", "FQ0", $A675)</f>
        <v>18.588999999999999</v>
      </c>
      <c r="Q675" s="67">
        <f>_xll.SNL.Clients.Office.Excel.Functions.SPG(Q$2, "IQ_BVPS", "FQ0", $A675)</f>
        <v>26.298999999999999</v>
      </c>
      <c r="R675" s="67">
        <f>_xll.SNL.Clients.Office.Excel.Functions.SPG(R$2, "IQ_BVPS", "FQ0", $A675)</f>
        <v>14.834</v>
      </c>
      <c r="S675" s="67">
        <f>_xll.SNL.Clients.Office.Excel.Functions.SPG(S$2, "IQ_BVPS", "FQ0", $A675)</f>
        <v>15.263999999999999</v>
      </c>
      <c r="T675" s="67">
        <f>_xll.SNL.Clients.Office.Excel.Functions.SPG(T$2, "IQ_BVPS", "FQ0", $A675)</f>
        <v>12.941000000000001</v>
      </c>
      <c r="U675" s="67">
        <f>_xll.SNL.Clients.Office.Excel.Functions.SPG(U$2, "IQ_BVPS", "FQ0", $A675)</f>
        <v>16.741</v>
      </c>
      <c r="V675" s="67"/>
      <c r="W675" s="66">
        <f t="shared" si="94"/>
        <v>45161</v>
      </c>
      <c r="X675" s="92">
        <f t="shared" si="95"/>
        <v>1.0317929958577654</v>
      </c>
      <c r="Y675" s="92">
        <f t="shared" si="96"/>
        <v>1.0327388874101677</v>
      </c>
      <c r="Z675" s="92">
        <f t="shared" si="97"/>
        <v>0.98827019010381556</v>
      </c>
      <c r="AA675" s="92">
        <f t="shared" si="98"/>
        <v>0.88639937106918243</v>
      </c>
      <c r="AB675" s="92">
        <f t="shared" si="99"/>
        <v>0.9466038173247816</v>
      </c>
      <c r="AC675" s="92">
        <f t="shared" si="100"/>
        <v>1.1898930768771281</v>
      </c>
      <c r="AD675" s="92"/>
      <c r="AE675" s="95">
        <f t="shared" si="101"/>
        <v>45161</v>
      </c>
      <c r="AF675" s="93">
        <f>(_xll.SNL.Clients.Office.Excel.Functions.SPG(AF$2, "IQ_Common_div_declared", "FQ0", $A675)*4)/B675</f>
        <v>0.10010427528675704</v>
      </c>
      <c r="AG675" s="93">
        <f>(_xll.SNL.Clients.Office.Excel.Functions.SPG(AG$2, "IQ_Common_div_declared", "FQ0", $A675)*4)/C675</f>
        <v>0.10309278350515463</v>
      </c>
      <c r="AH675" s="93">
        <f>(_xll.SNL.Clients.Office.Excel.Functions.SPG(AH$2, "IQ_Common_div_declared", "FQ0", $A675)*4)/D675</f>
        <v>9.0040927694406553E-2</v>
      </c>
      <c r="AI675" s="93">
        <f>(_xll.SNL.Clients.Office.Excel.Functions.SPG(AI$2, "IQ_Common_div_declared", "FQ0", $A675)*4)/E675</f>
        <v>9.7560975609756101E-2</v>
      </c>
      <c r="AJ675" s="93">
        <f>(_xll.SNL.Clients.Office.Excel.Functions.SPG(AJ$2, "IQ_Common_div_declared", "FQ0", $A675)*4)/F675</f>
        <v>0.11102040816326532</v>
      </c>
      <c r="AK675" s="93">
        <f>(_xll.SNL.Clients.Office.Excel.Functions.SPG(AK$2, "IQ_Common_div_declared", "FQ0", $A675)*4)/G675</f>
        <v>0.10441767068273092</v>
      </c>
    </row>
    <row r="676" spans="1:37" x14ac:dyDescent="0.25">
      <c r="A676" s="66">
        <f t="shared" si="102"/>
        <v>45160</v>
      </c>
      <c r="B676" s="71">
        <v>19.07</v>
      </c>
      <c r="C676" s="71">
        <v>26.94</v>
      </c>
      <c r="D676" s="71">
        <v>14.62</v>
      </c>
      <c r="E676" s="71">
        <v>13.47</v>
      </c>
      <c r="F676" s="71">
        <v>12.04</v>
      </c>
      <c r="G676" s="71">
        <v>19.920000000000002</v>
      </c>
      <c r="H676" s="71"/>
      <c r="I676" s="71">
        <v>15.34</v>
      </c>
      <c r="J676" s="72">
        <v>5.0199999999999995E-2</v>
      </c>
      <c r="K676" s="72">
        <v>4.7500000000000001E-2</v>
      </c>
      <c r="L676" s="72">
        <v>4.2120806758575435E-2</v>
      </c>
      <c r="M676" s="72">
        <v>5.0199999999999995E-2</v>
      </c>
      <c r="N676" s="70">
        <f>_xll.SNL.Clients.Office.Excel.Functions.SPG(N$2, "SP_RATE_VALUE", $A676)/100</f>
        <v>4.7500000000000001E-2</v>
      </c>
      <c r="O676" s="72"/>
      <c r="P676" s="67">
        <f>_xll.SNL.Clients.Office.Excel.Functions.SPG(P$2, "IQ_BVPS", "FQ0", $A676)</f>
        <v>18.588999999999999</v>
      </c>
      <c r="Q676" s="67">
        <f>_xll.SNL.Clients.Office.Excel.Functions.SPG(Q$2, "IQ_BVPS", "FQ0", $A676)</f>
        <v>26.298999999999999</v>
      </c>
      <c r="R676" s="67">
        <f>_xll.SNL.Clients.Office.Excel.Functions.SPG(R$2, "IQ_BVPS", "FQ0", $A676)</f>
        <v>14.834</v>
      </c>
      <c r="S676" s="67">
        <f>_xll.SNL.Clients.Office.Excel.Functions.SPG(S$2, "IQ_BVPS", "FQ0", $A676)</f>
        <v>15.263999999999999</v>
      </c>
      <c r="T676" s="67">
        <f>_xll.SNL.Clients.Office.Excel.Functions.SPG(T$2, "IQ_BVPS", "FQ0", $A676)</f>
        <v>12.941000000000001</v>
      </c>
      <c r="U676" s="67">
        <f>_xll.SNL.Clients.Office.Excel.Functions.SPG(U$2, "IQ_BVPS", "FQ0", $A676)</f>
        <v>16.741</v>
      </c>
      <c r="V676" s="67"/>
      <c r="W676" s="66">
        <f t="shared" si="94"/>
        <v>45160</v>
      </c>
      <c r="X676" s="92">
        <f t="shared" si="95"/>
        <v>1.0258755177793319</v>
      </c>
      <c r="Y676" s="92">
        <f t="shared" si="96"/>
        <v>1.0243735503251075</v>
      </c>
      <c r="Z676" s="92">
        <f t="shared" si="97"/>
        <v>0.98557368208170415</v>
      </c>
      <c r="AA676" s="92">
        <f t="shared" si="98"/>
        <v>0.88246855345911956</v>
      </c>
      <c r="AB676" s="92">
        <f t="shared" si="99"/>
        <v>0.93037632331349962</v>
      </c>
      <c r="AC676" s="92">
        <f t="shared" si="100"/>
        <v>1.1898930768771281</v>
      </c>
      <c r="AD676" s="92"/>
      <c r="AE676" s="95">
        <f t="shared" si="101"/>
        <v>45160</v>
      </c>
      <c r="AF676" s="93">
        <f>(_xll.SNL.Clients.Office.Excel.Functions.SPG(AF$2, "IQ_Common_div_declared", "FQ0", $A676)*4)/B676</f>
        <v>0.10068169900367069</v>
      </c>
      <c r="AG676" s="93">
        <f>(_xll.SNL.Clients.Office.Excel.Functions.SPG(AG$2, "IQ_Common_div_declared", "FQ0", $A676)*4)/C676</f>
        <v>0.10393466963622865</v>
      </c>
      <c r="AH676" s="93">
        <f>(_xll.SNL.Clients.Office.Excel.Functions.SPG(AH$2, "IQ_Common_div_declared", "FQ0", $A676)*4)/D676</f>
        <v>9.0287277701778398E-2</v>
      </c>
      <c r="AI676" s="93">
        <f>(_xll.SNL.Clients.Office.Excel.Functions.SPG(AI$2, "IQ_Common_div_declared", "FQ0", $A676)*4)/E676</f>
        <v>9.7995545657015584E-2</v>
      </c>
      <c r="AJ676" s="93">
        <f>(_xll.SNL.Clients.Office.Excel.Functions.SPG(AJ$2, "IQ_Common_div_declared", "FQ0", $A676)*4)/F676</f>
        <v>0.11295681063122925</v>
      </c>
      <c r="AK676" s="93">
        <f>(_xll.SNL.Clients.Office.Excel.Functions.SPG(AK$2, "IQ_Common_div_declared", "FQ0", $A676)*4)/G676</f>
        <v>0.10441767068273092</v>
      </c>
    </row>
    <row r="677" spans="1:37" x14ac:dyDescent="0.25">
      <c r="A677" s="66">
        <f t="shared" si="102"/>
        <v>45159</v>
      </c>
      <c r="B677" s="71">
        <v>19.29</v>
      </c>
      <c r="C677" s="71">
        <v>27.22</v>
      </c>
      <c r="D677" s="71">
        <v>14.78</v>
      </c>
      <c r="E677" s="71">
        <v>13.65</v>
      </c>
      <c r="F677" s="71">
        <v>12.2</v>
      </c>
      <c r="G677" s="71">
        <v>20.09</v>
      </c>
      <c r="H677" s="71"/>
      <c r="I677" s="71">
        <v>15.56</v>
      </c>
      <c r="J677" s="72">
        <v>4.9699999999999994E-2</v>
      </c>
      <c r="K677" s="72">
        <v>4.7E-2</v>
      </c>
      <c r="L677" s="72">
        <v>4.1620816660881799E-2</v>
      </c>
      <c r="M677" s="72">
        <v>4.9699999999999994E-2</v>
      </c>
      <c r="N677" s="70">
        <f>_xll.SNL.Clients.Office.Excel.Functions.SPG(N$2, "SP_RATE_VALUE", $A677)/100</f>
        <v>4.7E-2</v>
      </c>
      <c r="O677" s="72"/>
      <c r="P677" s="67">
        <f>_xll.SNL.Clients.Office.Excel.Functions.SPG(P$2, "IQ_BVPS", "FQ0", $A677)</f>
        <v>18.588999999999999</v>
      </c>
      <c r="Q677" s="67">
        <f>_xll.SNL.Clients.Office.Excel.Functions.SPG(Q$2, "IQ_BVPS", "FQ0", $A677)</f>
        <v>26.298999999999999</v>
      </c>
      <c r="R677" s="67">
        <f>_xll.SNL.Clients.Office.Excel.Functions.SPG(R$2, "IQ_BVPS", "FQ0", $A677)</f>
        <v>14.834</v>
      </c>
      <c r="S677" s="67">
        <f>_xll.SNL.Clients.Office.Excel.Functions.SPG(S$2, "IQ_BVPS", "FQ0", $A677)</f>
        <v>15.263999999999999</v>
      </c>
      <c r="T677" s="67">
        <f>_xll.SNL.Clients.Office.Excel.Functions.SPG(T$2, "IQ_BVPS", "FQ0", $A677)</f>
        <v>12.941000000000001</v>
      </c>
      <c r="U677" s="67">
        <f>_xll.SNL.Clients.Office.Excel.Functions.SPG(U$2, "IQ_BVPS", "FQ0", $A677)</f>
        <v>16.741</v>
      </c>
      <c r="V677" s="67"/>
      <c r="W677" s="66">
        <f t="shared" si="94"/>
        <v>45159</v>
      </c>
      <c r="X677" s="92">
        <f t="shared" si="95"/>
        <v>1.0377104739361989</v>
      </c>
      <c r="Y677" s="92">
        <f t="shared" si="96"/>
        <v>1.0350203429788205</v>
      </c>
      <c r="Z677" s="92">
        <f t="shared" si="97"/>
        <v>0.99635971417014968</v>
      </c>
      <c r="AA677" s="92">
        <f t="shared" si="98"/>
        <v>0.89426100628930827</v>
      </c>
      <c r="AB677" s="92">
        <f t="shared" si="99"/>
        <v>0.9427401282744764</v>
      </c>
      <c r="AC677" s="92">
        <f t="shared" si="100"/>
        <v>1.2000477868705572</v>
      </c>
      <c r="AD677" s="92"/>
      <c r="AE677" s="95">
        <f t="shared" si="101"/>
        <v>45159</v>
      </c>
      <c r="AF677" s="93">
        <f>(_xll.SNL.Clients.Office.Excel.Functions.SPG(AF$2, "IQ_Common_div_declared", "FQ0", $A677)*4)/B677</f>
        <v>9.9533437013996889E-2</v>
      </c>
      <c r="AG677" s="93">
        <f>(_xll.SNL.Clients.Office.Excel.Functions.SPG(AG$2, "IQ_Common_div_declared", "FQ0", $A677)*4)/C677</f>
        <v>0.10286554004408523</v>
      </c>
      <c r="AH677" s="93">
        <f>(_xll.SNL.Clients.Office.Excel.Functions.SPG(AH$2, "IQ_Common_div_declared", "FQ0", $A677)*4)/D677</f>
        <v>8.9309878213802443E-2</v>
      </c>
      <c r="AI677" s="93">
        <f>(_xll.SNL.Clients.Office.Excel.Functions.SPG(AI$2, "IQ_Common_div_declared", "FQ0", $A677)*4)/E677</f>
        <v>9.6703296703296707E-2</v>
      </c>
      <c r="AJ677" s="93">
        <f>(_xll.SNL.Clients.Office.Excel.Functions.SPG(AJ$2, "IQ_Common_div_declared", "FQ0", $A677)*4)/F677</f>
        <v>0.11147540983606559</v>
      </c>
      <c r="AK677" s="93">
        <f>(_xll.SNL.Clients.Office.Excel.Functions.SPG(AK$2, "IQ_Common_div_declared", "FQ0", $A677)*4)/G677</f>
        <v>0.10353409656545545</v>
      </c>
    </row>
    <row r="678" spans="1:37" x14ac:dyDescent="0.25">
      <c r="A678" s="66">
        <f t="shared" si="102"/>
        <v>45156</v>
      </c>
      <c r="B678" s="71">
        <v>19.28</v>
      </c>
      <c r="C678" s="71">
        <v>27.22</v>
      </c>
      <c r="D678" s="71">
        <v>14.77</v>
      </c>
      <c r="E678" s="71">
        <v>13.5</v>
      </c>
      <c r="F678" s="71">
        <v>12.23</v>
      </c>
      <c r="G678" s="71">
        <v>20.11</v>
      </c>
      <c r="H678" s="71"/>
      <c r="I678" s="71">
        <v>15.53</v>
      </c>
      <c r="J678" s="72">
        <v>4.9200000000000001E-2</v>
      </c>
      <c r="K678" s="72">
        <v>4.6300000000000001E-2</v>
      </c>
      <c r="L678" s="72">
        <v>4.0524024737581321E-2</v>
      </c>
      <c r="M678" s="72">
        <v>4.9200000000000001E-2</v>
      </c>
      <c r="N678" s="70">
        <f>_xll.SNL.Clients.Office.Excel.Functions.SPG(N$2, "SP_RATE_VALUE", $A678)/100</f>
        <v>4.6300000000000001E-2</v>
      </c>
      <c r="O678" s="72"/>
      <c r="P678" s="67">
        <f>_xll.SNL.Clients.Office.Excel.Functions.SPG(P$2, "IQ_BVPS", "FQ0", $A678)</f>
        <v>18.588999999999999</v>
      </c>
      <c r="Q678" s="67">
        <f>_xll.SNL.Clients.Office.Excel.Functions.SPG(Q$2, "IQ_BVPS", "FQ0", $A678)</f>
        <v>26.298999999999999</v>
      </c>
      <c r="R678" s="67">
        <f>_xll.SNL.Clients.Office.Excel.Functions.SPG(R$2, "IQ_BVPS", "FQ0", $A678)</f>
        <v>14.834</v>
      </c>
      <c r="S678" s="67">
        <f>_xll.SNL.Clients.Office.Excel.Functions.SPG(S$2, "IQ_BVPS", "FQ0", $A678)</f>
        <v>15.263999999999999</v>
      </c>
      <c r="T678" s="67">
        <f>_xll.SNL.Clients.Office.Excel.Functions.SPG(T$2, "IQ_BVPS", "FQ0", $A678)</f>
        <v>12.941000000000001</v>
      </c>
      <c r="U678" s="67">
        <f>_xll.SNL.Clients.Office.Excel.Functions.SPG(U$2, "IQ_BVPS", "FQ0", $A678)</f>
        <v>16.741</v>
      </c>
      <c r="V678" s="67"/>
      <c r="W678" s="66">
        <f t="shared" si="94"/>
        <v>45156</v>
      </c>
      <c r="X678" s="92">
        <f t="shared" si="95"/>
        <v>1.037172521383614</v>
      </c>
      <c r="Y678" s="92">
        <f t="shared" si="96"/>
        <v>1.0350203429788205</v>
      </c>
      <c r="Z678" s="92">
        <f t="shared" si="97"/>
        <v>0.99568558716462185</v>
      </c>
      <c r="AA678" s="92">
        <f t="shared" si="98"/>
        <v>0.88443396226415094</v>
      </c>
      <c r="AB678" s="92">
        <f t="shared" si="99"/>
        <v>0.94505834170465963</v>
      </c>
      <c r="AC678" s="92">
        <f t="shared" si="100"/>
        <v>1.2012424586344901</v>
      </c>
      <c r="AD678" s="92"/>
      <c r="AE678" s="95">
        <f t="shared" si="101"/>
        <v>45156</v>
      </c>
      <c r="AF678" s="93">
        <f>(_xll.SNL.Clients.Office.Excel.Functions.SPG(AF$2, "IQ_Common_div_declared", "FQ0", $A678)*4)/B678</f>
        <v>9.9585062240663894E-2</v>
      </c>
      <c r="AG678" s="93">
        <f>(_xll.SNL.Clients.Office.Excel.Functions.SPG(AG$2, "IQ_Common_div_declared", "FQ0", $A678)*4)/C678</f>
        <v>0.10286554004408523</v>
      </c>
      <c r="AH678" s="93">
        <f>(_xll.SNL.Clients.Office.Excel.Functions.SPG(AH$2, "IQ_Common_div_declared", "FQ0", $A678)*4)/D678</f>
        <v>8.9370345294515915E-2</v>
      </c>
      <c r="AI678" s="93">
        <f>(_xll.SNL.Clients.Office.Excel.Functions.SPG(AI$2, "IQ_Common_div_declared", "FQ0", $A678)*4)/E678</f>
        <v>9.7777777777777783E-2</v>
      </c>
      <c r="AJ678" s="93">
        <f>(_xll.SNL.Clients.Office.Excel.Functions.SPG(AJ$2, "IQ_Common_div_declared", "FQ0", $A678)*4)/F678</f>
        <v>0.11120196238757155</v>
      </c>
      <c r="AK678" s="93">
        <f>(_xll.SNL.Clients.Office.Excel.Functions.SPG(AK$2, "IQ_Common_div_declared", "FQ0", $A678)*4)/G678</f>
        <v>0.10343112879164595</v>
      </c>
    </row>
    <row r="679" spans="1:37" x14ac:dyDescent="0.25">
      <c r="A679" s="66">
        <f t="shared" si="102"/>
        <v>45155</v>
      </c>
      <c r="B679" s="71">
        <v>19.16</v>
      </c>
      <c r="C679" s="71">
        <v>27.09</v>
      </c>
      <c r="D679" s="71">
        <v>14.7</v>
      </c>
      <c r="E679" s="71">
        <v>13.35</v>
      </c>
      <c r="F679" s="71">
        <v>12.08</v>
      </c>
      <c r="G679" s="71">
        <v>19.899999999999999</v>
      </c>
      <c r="H679" s="71"/>
      <c r="I679" s="71">
        <v>15.41</v>
      </c>
      <c r="J679" s="72">
        <v>4.9400000000000006E-2</v>
      </c>
      <c r="K679" s="72">
        <v>4.6699999999999998E-2</v>
      </c>
      <c r="L679" s="72">
        <v>4.1320822606791818E-2</v>
      </c>
      <c r="M679" s="72">
        <v>4.9400000000000006E-2</v>
      </c>
      <c r="N679" s="70">
        <f>_xll.SNL.Clients.Office.Excel.Functions.SPG(N$2, "SP_RATE_VALUE", $A679)/100</f>
        <v>4.6699999999999998E-2</v>
      </c>
      <c r="O679" s="72"/>
      <c r="P679" s="67">
        <f>_xll.SNL.Clients.Office.Excel.Functions.SPG(P$2, "IQ_BVPS", "FQ0", $A679)</f>
        <v>18.588999999999999</v>
      </c>
      <c r="Q679" s="67">
        <f>_xll.SNL.Clients.Office.Excel.Functions.SPG(Q$2, "IQ_BVPS", "FQ0", $A679)</f>
        <v>26.298999999999999</v>
      </c>
      <c r="R679" s="67">
        <f>_xll.SNL.Clients.Office.Excel.Functions.SPG(R$2, "IQ_BVPS", "FQ0", $A679)</f>
        <v>14.834</v>
      </c>
      <c r="S679" s="67">
        <f>_xll.SNL.Clients.Office.Excel.Functions.SPG(S$2, "IQ_BVPS", "FQ0", $A679)</f>
        <v>15.263999999999999</v>
      </c>
      <c r="T679" s="67">
        <f>_xll.SNL.Clients.Office.Excel.Functions.SPG(T$2, "IQ_BVPS", "FQ0", $A679)</f>
        <v>12.941000000000001</v>
      </c>
      <c r="U679" s="67">
        <f>_xll.SNL.Clients.Office.Excel.Functions.SPG(U$2, "IQ_BVPS", "FQ0", $A679)</f>
        <v>16.741</v>
      </c>
      <c r="V679" s="67"/>
      <c r="W679" s="66">
        <f t="shared" si="94"/>
        <v>45155</v>
      </c>
      <c r="X679" s="92">
        <f t="shared" si="95"/>
        <v>1.0307170907525958</v>
      </c>
      <c r="Y679" s="92">
        <f t="shared" si="96"/>
        <v>1.0300771892467395</v>
      </c>
      <c r="Z679" s="92">
        <f t="shared" si="97"/>
        <v>0.99096669812592686</v>
      </c>
      <c r="AA679" s="92">
        <f t="shared" si="98"/>
        <v>0.87460691823899372</v>
      </c>
      <c r="AB679" s="92">
        <f t="shared" si="99"/>
        <v>0.9334672745537439</v>
      </c>
      <c r="AC679" s="92">
        <f t="shared" si="100"/>
        <v>1.188698405113195</v>
      </c>
      <c r="AD679" s="92"/>
      <c r="AE679" s="95">
        <f t="shared" si="101"/>
        <v>45155</v>
      </c>
      <c r="AF679" s="93">
        <f>(_xll.SNL.Clients.Office.Excel.Functions.SPG(AF$2, "IQ_Common_div_declared", "FQ0", $A679)*4)/B679</f>
        <v>0.10020876826722337</v>
      </c>
      <c r="AG679" s="93">
        <f>(_xll.SNL.Clients.Office.Excel.Functions.SPG(AG$2, "IQ_Common_div_declared", "FQ0", $A679)*4)/C679</f>
        <v>0.10335917312661498</v>
      </c>
      <c r="AH679" s="93">
        <f>(_xll.SNL.Clients.Office.Excel.Functions.SPG(AH$2, "IQ_Common_div_declared", "FQ0", $A679)*4)/D679</f>
        <v>8.9795918367346947E-2</v>
      </c>
      <c r="AI679" s="93">
        <f>(_xll.SNL.Clients.Office.Excel.Functions.SPG(AI$2, "IQ_Common_div_declared", "FQ0", $A679)*4)/E679</f>
        <v>9.8876404494382036E-2</v>
      </c>
      <c r="AJ679" s="93">
        <f>(_xll.SNL.Clients.Office.Excel.Functions.SPG(AJ$2, "IQ_Common_div_declared", "FQ0", $A679)*4)/F679</f>
        <v>0.11258278145695365</v>
      </c>
      <c r="AK679" s="93">
        <f>(_xll.SNL.Clients.Office.Excel.Functions.SPG(AK$2, "IQ_Common_div_declared", "FQ0", $A679)*4)/G679</f>
        <v>0.10452261306532665</v>
      </c>
    </row>
    <row r="680" spans="1:37" x14ac:dyDescent="0.25">
      <c r="A680" s="66">
        <f t="shared" si="102"/>
        <v>45154</v>
      </c>
      <c r="B680" s="71">
        <v>19.309999999999999</v>
      </c>
      <c r="C680" s="71">
        <v>27.45</v>
      </c>
      <c r="D680" s="71">
        <v>14.82</v>
      </c>
      <c r="E680" s="71">
        <v>13.52</v>
      </c>
      <c r="F680" s="71">
        <v>12.21</v>
      </c>
      <c r="G680" s="71">
        <v>20.21</v>
      </c>
      <c r="H680" s="71"/>
      <c r="I680" s="71">
        <v>15.59</v>
      </c>
      <c r="J680" s="72">
        <v>4.9699999999999994E-2</v>
      </c>
      <c r="K680" s="72">
        <v>4.6799999999999994E-2</v>
      </c>
      <c r="L680" s="72">
        <v>4.1024013304508111E-2</v>
      </c>
      <c r="M680" s="72">
        <v>4.9699999999999994E-2</v>
      </c>
      <c r="N680" s="70">
        <f>_xll.SNL.Clients.Office.Excel.Functions.SPG(N$2, "SP_RATE_VALUE", $A680)/100</f>
        <v>4.6799999999999994E-2</v>
      </c>
      <c r="O680" s="72"/>
      <c r="P680" s="67">
        <f>_xll.SNL.Clients.Office.Excel.Functions.SPG(P$2, "IQ_BVPS", "FQ0", $A680)</f>
        <v>18.588999999999999</v>
      </c>
      <c r="Q680" s="67">
        <f>_xll.SNL.Clients.Office.Excel.Functions.SPG(Q$2, "IQ_BVPS", "FQ0", $A680)</f>
        <v>26.298999999999999</v>
      </c>
      <c r="R680" s="67">
        <f>_xll.SNL.Clients.Office.Excel.Functions.SPG(R$2, "IQ_BVPS", "FQ0", $A680)</f>
        <v>14.834</v>
      </c>
      <c r="S680" s="67">
        <f>_xll.SNL.Clients.Office.Excel.Functions.SPG(S$2, "IQ_BVPS", "FQ0", $A680)</f>
        <v>15.263999999999999</v>
      </c>
      <c r="T680" s="67">
        <f>_xll.SNL.Clients.Office.Excel.Functions.SPG(T$2, "IQ_BVPS", "FQ0", $A680)</f>
        <v>12.941000000000001</v>
      </c>
      <c r="U680" s="67">
        <f>_xll.SNL.Clients.Office.Excel.Functions.SPG(U$2, "IQ_BVPS", "FQ0", $A680)</f>
        <v>16.741</v>
      </c>
      <c r="V680" s="67"/>
      <c r="W680" s="66">
        <f t="shared" si="94"/>
        <v>45154</v>
      </c>
      <c r="X680" s="92">
        <f t="shared" si="95"/>
        <v>1.0387863790413685</v>
      </c>
      <c r="Y680" s="92">
        <f t="shared" si="96"/>
        <v>1.0437659226586562</v>
      </c>
      <c r="Z680" s="92">
        <f t="shared" si="97"/>
        <v>0.99905622219226109</v>
      </c>
      <c r="AA680" s="92">
        <f t="shared" si="98"/>
        <v>0.88574423480083864</v>
      </c>
      <c r="AB680" s="92">
        <f t="shared" si="99"/>
        <v>0.94351286608453755</v>
      </c>
      <c r="AC680" s="92">
        <f t="shared" si="100"/>
        <v>1.2072158174541545</v>
      </c>
      <c r="AD680" s="92"/>
      <c r="AE680" s="95">
        <f t="shared" si="101"/>
        <v>45154</v>
      </c>
      <c r="AF680" s="93">
        <f>(_xll.SNL.Clients.Office.Excel.Functions.SPG(AF$2, "IQ_Common_div_declared", "FQ0", $A680)*4)/B680</f>
        <v>9.9430346970481615E-2</v>
      </c>
      <c r="AG680" s="93">
        <f>(_xll.SNL.Clients.Office.Excel.Functions.SPG(AG$2, "IQ_Common_div_declared", "FQ0", $A680)*4)/C680</f>
        <v>0.10200364298724954</v>
      </c>
      <c r="AH680" s="93">
        <f>(_xll.SNL.Clients.Office.Excel.Functions.SPG(AH$2, "IQ_Common_div_declared", "FQ0", $A680)*4)/D680</f>
        <v>8.9068825910931182E-2</v>
      </c>
      <c r="AI680" s="93">
        <f>(_xll.SNL.Clients.Office.Excel.Functions.SPG(AI$2, "IQ_Common_div_declared", "FQ0", $A680)*4)/E680</f>
        <v>9.7633136094674569E-2</v>
      </c>
      <c r="AJ680" s="93">
        <f>(_xll.SNL.Clients.Office.Excel.Functions.SPG(AJ$2, "IQ_Common_div_declared", "FQ0", $A680)*4)/F680</f>
        <v>0.11138411138411139</v>
      </c>
      <c r="AK680" s="93">
        <f>(_xll.SNL.Clients.Office.Excel.Functions.SPG(AK$2, "IQ_Common_div_declared", "FQ0", $A680)*4)/G680</f>
        <v>0.10291934685799109</v>
      </c>
    </row>
    <row r="681" spans="1:37" x14ac:dyDescent="0.25">
      <c r="A681" s="66">
        <f t="shared" si="102"/>
        <v>45153</v>
      </c>
      <c r="B681" s="71">
        <v>19.350000000000001</v>
      </c>
      <c r="C681" s="71">
        <v>27.22</v>
      </c>
      <c r="D681" s="71">
        <v>14.82</v>
      </c>
      <c r="E681" s="71">
        <v>13.7</v>
      </c>
      <c r="F681" s="71">
        <v>12.37</v>
      </c>
      <c r="G681" s="71">
        <v>20.28</v>
      </c>
      <c r="H681" s="71"/>
      <c r="I681" s="71">
        <v>15.61</v>
      </c>
      <c r="J681" s="72">
        <v>4.9200000000000001E-2</v>
      </c>
      <c r="K681" s="72">
        <v>4.6399999999999997E-2</v>
      </c>
      <c r="L681" s="72">
        <v>4.0822397138193578E-2</v>
      </c>
      <c r="M681" s="72">
        <v>4.9200000000000001E-2</v>
      </c>
      <c r="N681" s="70">
        <f>_xll.SNL.Clients.Office.Excel.Functions.SPG(N$2, "SP_RATE_VALUE", $A681)/100</f>
        <v>4.6399999999999997E-2</v>
      </c>
      <c r="O681" s="72"/>
      <c r="P681" s="67">
        <f>_xll.SNL.Clients.Office.Excel.Functions.SPG(P$2, "IQ_BVPS", "FQ0", $A681)</f>
        <v>18.588999999999999</v>
      </c>
      <c r="Q681" s="67">
        <f>_xll.SNL.Clients.Office.Excel.Functions.SPG(Q$2, "IQ_BVPS", "FQ0", $A681)</f>
        <v>26.298999999999999</v>
      </c>
      <c r="R681" s="67">
        <f>_xll.SNL.Clients.Office.Excel.Functions.SPG(R$2, "IQ_BVPS", "FQ0", $A681)</f>
        <v>14.834</v>
      </c>
      <c r="S681" s="67">
        <f>_xll.SNL.Clients.Office.Excel.Functions.SPG(S$2, "IQ_BVPS", "FQ0", $A681)</f>
        <v>15.263999999999999</v>
      </c>
      <c r="T681" s="67">
        <f>_xll.SNL.Clients.Office.Excel.Functions.SPG(T$2, "IQ_BVPS", "FQ0", $A681)</f>
        <v>12.941000000000001</v>
      </c>
      <c r="U681" s="67">
        <f>_xll.SNL.Clients.Office.Excel.Functions.SPG(U$2, "IQ_BVPS", "FQ0", $A681)</f>
        <v>16.741</v>
      </c>
      <c r="V681" s="67"/>
      <c r="W681" s="66">
        <f t="shared" si="94"/>
        <v>45153</v>
      </c>
      <c r="X681" s="92">
        <f t="shared" si="95"/>
        <v>1.0409381892517082</v>
      </c>
      <c r="Y681" s="92">
        <f t="shared" si="96"/>
        <v>1.0350203429788205</v>
      </c>
      <c r="Z681" s="92">
        <f t="shared" si="97"/>
        <v>0.99905622219226109</v>
      </c>
      <c r="AA681" s="92">
        <f t="shared" si="98"/>
        <v>0.89753668763102723</v>
      </c>
      <c r="AB681" s="92">
        <f t="shared" si="99"/>
        <v>0.9558766710455141</v>
      </c>
      <c r="AC681" s="92">
        <f t="shared" si="100"/>
        <v>1.2113971686279195</v>
      </c>
      <c r="AD681" s="92"/>
      <c r="AE681" s="95">
        <f t="shared" si="101"/>
        <v>45153</v>
      </c>
      <c r="AF681" s="93">
        <f>(_xll.SNL.Clients.Office.Excel.Functions.SPG(AF$2, "IQ_Common_div_declared", "FQ0", $A681)*4)/B681</f>
        <v>9.9224806201550372E-2</v>
      </c>
      <c r="AG681" s="93">
        <f>(_xll.SNL.Clients.Office.Excel.Functions.SPG(AG$2, "IQ_Common_div_declared", "FQ0", $A681)*4)/C681</f>
        <v>0.10286554004408523</v>
      </c>
      <c r="AH681" s="93">
        <f>(_xll.SNL.Clients.Office.Excel.Functions.SPG(AH$2, "IQ_Common_div_declared", "FQ0", $A681)*4)/D681</f>
        <v>8.9068825910931182E-2</v>
      </c>
      <c r="AI681" s="93">
        <f>(_xll.SNL.Clients.Office.Excel.Functions.SPG(AI$2, "IQ_Common_div_declared", "FQ0", $A681)*4)/E681</f>
        <v>9.635036496350366E-2</v>
      </c>
      <c r="AJ681" s="93">
        <f>(_xll.SNL.Clients.Office.Excel.Functions.SPG(AJ$2, "IQ_Common_div_declared", "FQ0", $A681)*4)/F681</f>
        <v>0.10994341147938562</v>
      </c>
      <c r="AK681" s="93">
        <f>(_xll.SNL.Clients.Office.Excel.Functions.SPG(AK$2, "IQ_Common_div_declared", "FQ0", $A681)*4)/G681</f>
        <v>0.10256410256410256</v>
      </c>
    </row>
    <row r="682" spans="1:37" x14ac:dyDescent="0.25">
      <c r="A682" s="66">
        <f t="shared" si="102"/>
        <v>45152</v>
      </c>
      <c r="B682" s="71">
        <v>19.54</v>
      </c>
      <c r="C682" s="71">
        <v>27.31</v>
      </c>
      <c r="D682" s="71">
        <v>14.76</v>
      </c>
      <c r="E682" s="71">
        <v>13.8</v>
      </c>
      <c r="F682" s="71">
        <v>12.54</v>
      </c>
      <c r="G682" s="71">
        <v>20.420000000000002</v>
      </c>
      <c r="H682" s="71"/>
      <c r="I682" s="71">
        <v>15.76</v>
      </c>
      <c r="J682" s="72">
        <v>4.9599999999999998E-2</v>
      </c>
      <c r="K682" s="72">
        <v>4.6399999999999997E-2</v>
      </c>
      <c r="L682" s="72">
        <v>4.0029238548482837E-2</v>
      </c>
      <c r="M682" s="72">
        <v>4.9599999999999998E-2</v>
      </c>
      <c r="N682" s="70">
        <f>_xll.SNL.Clients.Office.Excel.Functions.SPG(N$2, "SP_RATE_VALUE", $A682)/100</f>
        <v>4.6399999999999997E-2</v>
      </c>
      <c r="O682" s="72"/>
      <c r="P682" s="67">
        <f>_xll.SNL.Clients.Office.Excel.Functions.SPG(P$2, "IQ_BVPS", "FQ0", $A682)</f>
        <v>18.588999999999999</v>
      </c>
      <c r="Q682" s="67">
        <f>_xll.SNL.Clients.Office.Excel.Functions.SPG(Q$2, "IQ_BVPS", "FQ0", $A682)</f>
        <v>26.298999999999999</v>
      </c>
      <c r="R682" s="67">
        <f>_xll.SNL.Clients.Office.Excel.Functions.SPG(R$2, "IQ_BVPS", "FQ0", $A682)</f>
        <v>14.834</v>
      </c>
      <c r="S682" s="67">
        <f>_xll.SNL.Clients.Office.Excel.Functions.SPG(S$2, "IQ_BVPS", "FQ0", $A682)</f>
        <v>15.263999999999999</v>
      </c>
      <c r="T682" s="67">
        <f>_xll.SNL.Clients.Office.Excel.Functions.SPG(T$2, "IQ_BVPS", "FQ0", $A682)</f>
        <v>12.941000000000001</v>
      </c>
      <c r="U682" s="67">
        <f>_xll.SNL.Clients.Office.Excel.Functions.SPG(U$2, "IQ_BVPS", "FQ0", $A682)</f>
        <v>16.741</v>
      </c>
      <c r="V682" s="67"/>
      <c r="W682" s="66">
        <f t="shared" si="94"/>
        <v>45152</v>
      </c>
      <c r="X682" s="92">
        <f t="shared" si="95"/>
        <v>1.0511592877508205</v>
      </c>
      <c r="Y682" s="92">
        <f t="shared" si="96"/>
        <v>1.0384425263317996</v>
      </c>
      <c r="Z682" s="92">
        <f t="shared" si="97"/>
        <v>0.99501146015909403</v>
      </c>
      <c r="AA682" s="92">
        <f t="shared" si="98"/>
        <v>0.90408805031446549</v>
      </c>
      <c r="AB682" s="92">
        <f t="shared" si="99"/>
        <v>0.96901321381655192</v>
      </c>
      <c r="AC682" s="92">
        <f t="shared" si="100"/>
        <v>1.2197598709754496</v>
      </c>
      <c r="AD682" s="92"/>
      <c r="AE682" s="95">
        <f t="shared" si="101"/>
        <v>45152</v>
      </c>
      <c r="AF682" s="93">
        <f>(_xll.SNL.Clients.Office.Excel.Functions.SPG(AF$2, "IQ_Common_div_declared", "FQ0", $A682)*4)/B682</f>
        <v>9.8259979529170927E-2</v>
      </c>
      <c r="AG682" s="93">
        <f>(_xll.SNL.Clients.Office.Excel.Functions.SPG(AG$2, "IQ_Common_div_declared", "FQ0", $A682)*4)/C682</f>
        <v>0.10252654705236178</v>
      </c>
      <c r="AH682" s="93">
        <f>(_xll.SNL.Clients.Office.Excel.Functions.SPG(AH$2, "IQ_Common_div_declared", "FQ0", $A682)*4)/D682</f>
        <v>8.943089430894309E-2</v>
      </c>
      <c r="AI682" s="93">
        <f>(_xll.SNL.Clients.Office.Excel.Functions.SPG(AI$2, "IQ_Common_div_declared", "FQ0", $A682)*4)/E682</f>
        <v>9.5652173913043481E-2</v>
      </c>
      <c r="AJ682" s="93">
        <f>(_xll.SNL.Clients.Office.Excel.Functions.SPG(AJ$2, "IQ_Common_div_declared", "FQ0", $A682)*4)/F682</f>
        <v>0.10845295055821373</v>
      </c>
      <c r="AK682" s="93">
        <f>(_xll.SNL.Clients.Office.Excel.Functions.SPG(AK$2, "IQ_Common_div_declared", "FQ0", $A682)*4)/G682</f>
        <v>0.10186092066601371</v>
      </c>
    </row>
    <row r="683" spans="1:37" x14ac:dyDescent="0.25">
      <c r="A683" s="66">
        <f t="shared" si="102"/>
        <v>45149</v>
      </c>
      <c r="B683" s="71">
        <v>19.54</v>
      </c>
      <c r="C683" s="71">
        <v>27.2</v>
      </c>
      <c r="D683" s="71">
        <v>14.77</v>
      </c>
      <c r="E683" s="71">
        <v>13.84</v>
      </c>
      <c r="F683" s="71">
        <v>12.58</v>
      </c>
      <c r="G683" s="71">
        <v>20.309999999999999</v>
      </c>
      <c r="H683" s="71"/>
      <c r="I683" s="71">
        <v>15.74</v>
      </c>
      <c r="J683" s="72">
        <v>4.8899999999999999E-2</v>
      </c>
      <c r="K683" s="72">
        <v>4.5599999999999995E-2</v>
      </c>
      <c r="L683" s="72">
        <v>3.9031114251494747E-2</v>
      </c>
      <c r="M683" s="72">
        <v>4.8899999999999999E-2</v>
      </c>
      <c r="N683" s="70">
        <f>_xll.SNL.Clients.Office.Excel.Functions.SPG(N$2, "SP_RATE_VALUE", $A683)/100</f>
        <v>4.5599999999999995E-2</v>
      </c>
      <c r="O683" s="72"/>
      <c r="P683" s="67">
        <f>_xll.SNL.Clients.Office.Excel.Functions.SPG(P$2, "IQ_BVPS", "FQ0", $A683)</f>
        <v>18.588999999999999</v>
      </c>
      <c r="Q683" s="67">
        <f>_xll.SNL.Clients.Office.Excel.Functions.SPG(Q$2, "IQ_BVPS", "FQ0", $A683)</f>
        <v>26.298999999999999</v>
      </c>
      <c r="R683" s="67">
        <f>_xll.SNL.Clients.Office.Excel.Functions.SPG(R$2, "IQ_BVPS", "FQ0", $A683)</f>
        <v>14.834</v>
      </c>
      <c r="S683" s="67">
        <f>_xll.SNL.Clients.Office.Excel.Functions.SPG(S$2, "IQ_BVPS", "FQ0", $A683)</f>
        <v>15.263999999999999</v>
      </c>
      <c r="T683" s="67">
        <f>_xll.SNL.Clients.Office.Excel.Functions.SPG(T$2, "IQ_BVPS", "FQ0", $A683)</f>
        <v>12.941000000000001</v>
      </c>
      <c r="U683" s="67">
        <f>_xll.SNL.Clients.Office.Excel.Functions.SPG(U$2, "IQ_BVPS", "FQ0", $A683)</f>
        <v>16.741</v>
      </c>
      <c r="V683" s="67"/>
      <c r="W683" s="66">
        <f t="shared" si="94"/>
        <v>45149</v>
      </c>
      <c r="X683" s="92">
        <f t="shared" si="95"/>
        <v>1.0511592877508205</v>
      </c>
      <c r="Y683" s="92">
        <f t="shared" si="96"/>
        <v>1.0342598577892697</v>
      </c>
      <c r="Z683" s="92">
        <f t="shared" si="97"/>
        <v>0.99568558716462185</v>
      </c>
      <c r="AA683" s="92">
        <f t="shared" si="98"/>
        <v>0.90670859538784065</v>
      </c>
      <c r="AB683" s="92">
        <f t="shared" si="99"/>
        <v>0.9721041650567962</v>
      </c>
      <c r="AC683" s="92">
        <f t="shared" si="100"/>
        <v>1.2131891762738187</v>
      </c>
      <c r="AD683" s="92"/>
      <c r="AE683" s="95">
        <f t="shared" si="101"/>
        <v>45149</v>
      </c>
      <c r="AF683" s="93">
        <f>(_xll.SNL.Clients.Office.Excel.Functions.SPG(AF$2, "IQ_Common_div_declared", "FQ0", $A683)*4)/B683</f>
        <v>9.8259979529170927E-2</v>
      </c>
      <c r="AG683" s="93">
        <f>(_xll.SNL.Clients.Office.Excel.Functions.SPG(AG$2, "IQ_Common_div_declared", "FQ0", $A683)*4)/C683</f>
        <v>0.10294117647058823</v>
      </c>
      <c r="AH683" s="93">
        <f>(_xll.SNL.Clients.Office.Excel.Functions.SPG(AH$2, "IQ_Common_div_declared", "FQ0", $A683)*4)/D683</f>
        <v>8.9370345294515915E-2</v>
      </c>
      <c r="AI683" s="93">
        <f>(_xll.SNL.Clients.Office.Excel.Functions.SPG(AI$2, "IQ_Common_div_declared", "FQ0", $A683)*4)/E683</f>
        <v>9.5375722543352609E-2</v>
      </c>
      <c r="AJ683" s="93">
        <f>(_xll.SNL.Clients.Office.Excel.Functions.SPG(AJ$2, "IQ_Common_div_declared", "FQ0", $A683)*4)/F683</f>
        <v>0.10810810810810811</v>
      </c>
      <c r="AK683" s="93">
        <f>(_xll.SNL.Clients.Office.Excel.Functions.SPG(AK$2, "IQ_Common_div_declared", "FQ0", $A683)*4)/G683</f>
        <v>0.10241260462826195</v>
      </c>
    </row>
    <row r="684" spans="1:37" x14ac:dyDescent="0.25">
      <c r="A684" s="66">
        <f t="shared" si="102"/>
        <v>45148</v>
      </c>
      <c r="B684" s="71">
        <v>19.559999999999999</v>
      </c>
      <c r="C684" s="71">
        <v>27.1</v>
      </c>
      <c r="D684" s="71">
        <v>14.79</v>
      </c>
      <c r="E684" s="71">
        <v>13.91</v>
      </c>
      <c r="F684" s="71">
        <v>12.55</v>
      </c>
      <c r="G684" s="71">
        <v>20.28</v>
      </c>
      <c r="H684" s="71"/>
      <c r="I684" s="71">
        <v>15.78</v>
      </c>
      <c r="J684" s="72">
        <v>4.82E-2</v>
      </c>
      <c r="K684" s="72">
        <v>4.4699999999999997E-2</v>
      </c>
      <c r="L684" s="72">
        <v>3.773502108046789E-2</v>
      </c>
      <c r="M684" s="72">
        <v>4.82E-2</v>
      </c>
      <c r="N684" s="70">
        <f>_xll.SNL.Clients.Office.Excel.Functions.SPG(N$2, "SP_RATE_VALUE", $A684)/100</f>
        <v>4.4699999999999997E-2</v>
      </c>
      <c r="O684" s="72"/>
      <c r="P684" s="67">
        <f>_xll.SNL.Clients.Office.Excel.Functions.SPG(P$2, "IQ_BVPS", "FQ0", $A684)</f>
        <v>18.588999999999999</v>
      </c>
      <c r="Q684" s="67">
        <f>_xll.SNL.Clients.Office.Excel.Functions.SPG(Q$2, "IQ_BVPS", "FQ0", $A684)</f>
        <v>26.298999999999999</v>
      </c>
      <c r="R684" s="67">
        <f>_xll.SNL.Clients.Office.Excel.Functions.SPG(R$2, "IQ_BVPS", "FQ0", $A684)</f>
        <v>14.834</v>
      </c>
      <c r="S684" s="67">
        <f>_xll.SNL.Clients.Office.Excel.Functions.SPG(S$2, "IQ_BVPS", "FQ0", $A684)</f>
        <v>15.263999999999999</v>
      </c>
      <c r="T684" s="67">
        <f>_xll.SNL.Clients.Office.Excel.Functions.SPG(T$2, "IQ_BVPS", "FQ0", $A684)</f>
        <v>12.941000000000001</v>
      </c>
      <c r="U684" s="67">
        <f>_xll.SNL.Clients.Office.Excel.Functions.SPG(U$2, "IQ_BVPS", "FQ0", $A684)</f>
        <v>16.741</v>
      </c>
      <c r="V684" s="67"/>
      <c r="W684" s="66">
        <f t="shared" si="94"/>
        <v>45148</v>
      </c>
      <c r="X684" s="92">
        <f t="shared" si="95"/>
        <v>1.0522351928559901</v>
      </c>
      <c r="Y684" s="92">
        <f t="shared" si="96"/>
        <v>1.0304574318415149</v>
      </c>
      <c r="Z684" s="92">
        <f t="shared" si="97"/>
        <v>0.9970338411756775</v>
      </c>
      <c r="AA684" s="92">
        <f t="shared" si="98"/>
        <v>0.91129454926624742</v>
      </c>
      <c r="AB684" s="92">
        <f t="shared" si="99"/>
        <v>0.96978595162661307</v>
      </c>
      <c r="AC684" s="92">
        <f t="shared" si="100"/>
        <v>1.2113971686279195</v>
      </c>
      <c r="AD684" s="92"/>
      <c r="AE684" s="95">
        <f t="shared" si="101"/>
        <v>45148</v>
      </c>
      <c r="AF684" s="93">
        <f>(_xll.SNL.Clients.Office.Excel.Functions.SPG(AF$2, "IQ_Common_div_declared", "FQ0", $A684)*4)/B684</f>
        <v>9.815950920245399E-2</v>
      </c>
      <c r="AG684" s="93">
        <f>(_xll.SNL.Clients.Office.Excel.Functions.SPG(AG$2, "IQ_Common_div_declared", "FQ0", $A684)*4)/C684</f>
        <v>0.10332103321033209</v>
      </c>
      <c r="AH684" s="93">
        <f>(_xll.SNL.Clients.Office.Excel.Functions.SPG(AH$2, "IQ_Common_div_declared", "FQ0", $A684)*4)/D684</f>
        <v>8.9249492900608532E-2</v>
      </c>
      <c r="AI684" s="93">
        <f>(_xll.SNL.Clients.Office.Excel.Functions.SPG(AI$2, "IQ_Common_div_declared", "FQ0", $A684)*4)/E684</f>
        <v>9.4895758447160319E-2</v>
      </c>
      <c r="AJ684" s="93">
        <f>(_xll.SNL.Clients.Office.Excel.Functions.SPG(AJ$2, "IQ_Common_div_declared", "FQ0", $A684)*4)/F684</f>
        <v>0.10836653386454183</v>
      </c>
      <c r="AK684" s="93">
        <f>(_xll.SNL.Clients.Office.Excel.Functions.SPG(AK$2, "IQ_Common_div_declared", "FQ0", $A684)*4)/G684</f>
        <v>0.10256410256410256</v>
      </c>
    </row>
    <row r="685" spans="1:37" x14ac:dyDescent="0.25">
      <c r="A685" s="66">
        <f t="shared" si="102"/>
        <v>45147</v>
      </c>
      <c r="B685" s="71">
        <v>19.559999999999999</v>
      </c>
      <c r="C685" s="71">
        <v>28.77</v>
      </c>
      <c r="D685" s="71">
        <v>15.02</v>
      </c>
      <c r="E685" s="71">
        <v>13.91</v>
      </c>
      <c r="F685" s="71">
        <v>12.66</v>
      </c>
      <c r="G685" s="71">
        <v>20.399999999999999</v>
      </c>
      <c r="H685" s="71"/>
      <c r="I685" s="71">
        <v>15.86</v>
      </c>
      <c r="J685" s="72">
        <v>4.7899999999999998E-2</v>
      </c>
      <c r="K685" s="72">
        <v>4.41E-2</v>
      </c>
      <c r="L685" s="72">
        <v>3.654128985229943E-2</v>
      </c>
      <c r="M685" s="72">
        <v>4.7899999999999998E-2</v>
      </c>
      <c r="N685" s="70">
        <f>_xll.SNL.Clients.Office.Excel.Functions.SPG(N$2, "SP_RATE_VALUE", $A685)/100</f>
        <v>4.41E-2</v>
      </c>
      <c r="O685" s="72"/>
      <c r="P685" s="67">
        <f>_xll.SNL.Clients.Office.Excel.Functions.SPG(P$2, "IQ_BVPS", "FQ0", $A685)</f>
        <v>18.588999999999999</v>
      </c>
      <c r="Q685" s="67">
        <f>_xll.SNL.Clients.Office.Excel.Functions.SPG(Q$2, "IQ_BVPS", "FQ0", $A685)</f>
        <v>26.298999999999999</v>
      </c>
      <c r="R685" s="67">
        <f>_xll.SNL.Clients.Office.Excel.Functions.SPG(R$2, "IQ_BVPS", "FQ0", $A685)</f>
        <v>14.834</v>
      </c>
      <c r="S685" s="67">
        <f>_xll.SNL.Clients.Office.Excel.Functions.SPG(S$2, "IQ_BVPS", "FQ0", $A685)</f>
        <v>15.263999999999999</v>
      </c>
      <c r="T685" s="67">
        <f>_xll.SNL.Clients.Office.Excel.Functions.SPG(T$2, "IQ_BVPS", "FQ0", $A685)</f>
        <v>12.941000000000001</v>
      </c>
      <c r="U685" s="67">
        <f>_xll.SNL.Clients.Office.Excel.Functions.SPG(U$2, "IQ_BVPS", "FQ0", $A685)</f>
        <v>16.741</v>
      </c>
      <c r="V685" s="67"/>
      <c r="W685" s="66">
        <f t="shared" si="94"/>
        <v>45147</v>
      </c>
      <c r="X685" s="92">
        <f t="shared" si="95"/>
        <v>1.0522351928559901</v>
      </c>
      <c r="Y685" s="92">
        <f t="shared" si="96"/>
        <v>1.0939579451690178</v>
      </c>
      <c r="Z685" s="92">
        <f t="shared" si="97"/>
        <v>1.0125387623028179</v>
      </c>
      <c r="AA685" s="92">
        <f t="shared" si="98"/>
        <v>0.91129454926624742</v>
      </c>
      <c r="AB685" s="92">
        <f t="shared" si="99"/>
        <v>0.97828606753728453</v>
      </c>
      <c r="AC685" s="92">
        <f t="shared" si="100"/>
        <v>1.2185651992115165</v>
      </c>
      <c r="AD685" s="92"/>
      <c r="AE685" s="95">
        <f t="shared" si="101"/>
        <v>45147</v>
      </c>
      <c r="AF685" s="93">
        <f>(_xll.SNL.Clients.Office.Excel.Functions.SPG(AF$2, "IQ_Common_div_declared", "FQ0", $A685)*4)/B685</f>
        <v>9.815950920245399E-2</v>
      </c>
      <c r="AG685" s="93">
        <f>(_xll.SNL.Clients.Office.Excel.Functions.SPG(AG$2, "IQ_Common_div_declared", "FQ0", $A685)*4)/C685</f>
        <v>9.7323600973236002E-2</v>
      </c>
      <c r="AH685" s="93">
        <f>(_xll.SNL.Clients.Office.Excel.Functions.SPG(AH$2, "IQ_Common_div_declared", "FQ0", $A685)*4)/D685</f>
        <v>8.7882822902796282E-2</v>
      </c>
      <c r="AI685" s="93">
        <f>(_xll.SNL.Clients.Office.Excel.Functions.SPG(AI$2, "IQ_Common_div_declared", "FQ0", $A685)*4)/E685</f>
        <v>9.4895758447160319E-2</v>
      </c>
      <c r="AJ685" s="93">
        <f>(_xll.SNL.Clients.Office.Excel.Functions.SPG(AJ$2, "IQ_Common_div_declared", "FQ0", $A685)*4)/F685</f>
        <v>0.10742496050552923</v>
      </c>
      <c r="AK685" s="93">
        <f>(_xll.SNL.Clients.Office.Excel.Functions.SPG(AK$2, "IQ_Common_div_declared", "FQ0", $A685)*4)/G685</f>
        <v>0.1019607843137255</v>
      </c>
    </row>
    <row r="686" spans="1:37" x14ac:dyDescent="0.25">
      <c r="A686" s="66">
        <f t="shared" si="102"/>
        <v>45146</v>
      </c>
      <c r="B686" s="71">
        <v>19.64</v>
      </c>
      <c r="C686" s="71">
        <v>28.4</v>
      </c>
      <c r="D686" s="71">
        <v>14.38</v>
      </c>
      <c r="E686" s="71">
        <v>14.01</v>
      </c>
      <c r="F686" s="71">
        <v>12.71</v>
      </c>
      <c r="G686" s="71">
        <v>20.5</v>
      </c>
      <c r="H686" s="71"/>
      <c r="I686" s="71">
        <v>15.85</v>
      </c>
      <c r="J686" s="72">
        <v>4.7400000000000005E-2</v>
      </c>
      <c r="K686" s="72">
        <v>4.36E-2</v>
      </c>
      <c r="L686" s="72">
        <v>3.6041309539075694E-2</v>
      </c>
      <c r="M686" s="72">
        <v>4.7400000000000005E-2</v>
      </c>
      <c r="N686" s="70">
        <f>_xll.SNL.Clients.Office.Excel.Functions.SPG(N$2, "SP_RATE_VALUE", $A686)/100</f>
        <v>4.36E-2</v>
      </c>
      <c r="O686" s="72"/>
      <c r="P686" s="67">
        <f>_xll.SNL.Clients.Office.Excel.Functions.SPG(P$2, "IQ_BVPS", "FQ0", $A686)</f>
        <v>18.588999999999999</v>
      </c>
      <c r="Q686" s="67">
        <f>_xll.SNL.Clients.Office.Excel.Functions.SPG(Q$2, "IQ_BVPS", "FQ0", $A686)</f>
        <v>26.097000000000001</v>
      </c>
      <c r="R686" s="67">
        <f>_xll.SNL.Clients.Office.Excel.Functions.SPG(R$2, "IQ_BVPS", "FQ0", $A686)</f>
        <v>14.834</v>
      </c>
      <c r="S686" s="67">
        <f>_xll.SNL.Clients.Office.Excel.Functions.SPG(S$2, "IQ_BVPS", "FQ0", $A686)</f>
        <v>15.146000000000001</v>
      </c>
      <c r="T686" s="67">
        <f>_xll.SNL.Clients.Office.Excel.Functions.SPG(T$2, "IQ_BVPS", "FQ0", $A686)</f>
        <v>12.941000000000001</v>
      </c>
      <c r="U686" s="67">
        <f>_xll.SNL.Clients.Office.Excel.Functions.SPG(U$2, "IQ_BVPS", "FQ0", $A686)</f>
        <v>16.741</v>
      </c>
      <c r="V686" s="67"/>
      <c r="W686" s="66">
        <f t="shared" si="94"/>
        <v>45146</v>
      </c>
      <c r="X686" s="92">
        <f t="shared" si="95"/>
        <v>1.0565388132766691</v>
      </c>
      <c r="Y686" s="92">
        <f t="shared" si="96"/>
        <v>1.0882476913055139</v>
      </c>
      <c r="Z686" s="92">
        <f t="shared" si="97"/>
        <v>0.96939463394903602</v>
      </c>
      <c r="AA686" s="92">
        <f t="shared" si="98"/>
        <v>0.92499669879836255</v>
      </c>
      <c r="AB686" s="92">
        <f t="shared" si="99"/>
        <v>0.98214975658758985</v>
      </c>
      <c r="AC686" s="92">
        <f t="shared" si="100"/>
        <v>1.2245385580311809</v>
      </c>
      <c r="AD686" s="92"/>
      <c r="AE686" s="95">
        <f t="shared" si="101"/>
        <v>45146</v>
      </c>
      <c r="AF686" s="93">
        <f>(_xll.SNL.Clients.Office.Excel.Functions.SPG(AF$2, "IQ_Common_div_declared", "FQ0", $A686)*4)/B686</f>
        <v>9.775967413441955E-2</v>
      </c>
      <c r="AG686" s="93">
        <f>(_xll.SNL.Clients.Office.Excel.Functions.SPG(AG$2, "IQ_Common_div_declared", "FQ0", $A686)*4)/C686</f>
        <v>9.8591549295774641E-2</v>
      </c>
      <c r="AH686" s="93">
        <f>(_xll.SNL.Clients.Office.Excel.Functions.SPG(AH$2, "IQ_Common_div_declared", "FQ0", $A686)*4)/D686</f>
        <v>9.1794158553546598E-2</v>
      </c>
      <c r="AI686" s="93">
        <f>(_xll.SNL.Clients.Office.Excel.Functions.SPG(AI$2, "IQ_Common_div_declared", "FQ0", $A686)*4)/E686</f>
        <v>9.421841541755889E-2</v>
      </c>
      <c r="AJ686" s="93">
        <f>(_xll.SNL.Clients.Office.Excel.Functions.SPG(AJ$2, "IQ_Common_div_declared", "FQ0", $A686)*4)/F686</f>
        <v>0.10700236034618411</v>
      </c>
      <c r="AK686" s="93">
        <f>(_xll.SNL.Clients.Office.Excel.Functions.SPG(AK$2, "IQ_Common_div_declared", "FQ0", $A686)*4)/G686</f>
        <v>0.10146341463414635</v>
      </c>
    </row>
    <row r="687" spans="1:37" x14ac:dyDescent="0.25">
      <c r="A687" s="66">
        <f t="shared" si="102"/>
        <v>45145</v>
      </c>
      <c r="B687" s="71">
        <v>19.62</v>
      </c>
      <c r="C687" s="71">
        <v>28.32</v>
      </c>
      <c r="D687" s="71">
        <v>14.1</v>
      </c>
      <c r="E687" s="71">
        <v>14.05</v>
      </c>
      <c r="F687" s="71">
        <v>12.72</v>
      </c>
      <c r="G687" s="71">
        <v>20.57</v>
      </c>
      <c r="H687" s="71"/>
      <c r="I687" s="71">
        <v>15.9</v>
      </c>
      <c r="J687" s="72">
        <v>4.7599999999999996E-2</v>
      </c>
      <c r="K687" s="72">
        <v>4.4400000000000002E-2</v>
      </c>
      <c r="L687" s="72">
        <v>3.8029294311651141E-2</v>
      </c>
      <c r="M687" s="72">
        <v>4.7599999999999996E-2</v>
      </c>
      <c r="N687" s="70">
        <f>_xll.SNL.Clients.Office.Excel.Functions.SPG(N$2, "SP_RATE_VALUE", $A687)/100</f>
        <v>4.4400000000000002E-2</v>
      </c>
      <c r="O687" s="72"/>
      <c r="P687" s="67">
        <f>_xll.SNL.Clients.Office.Excel.Functions.SPG(P$2, "IQ_BVPS", "FQ0", $A687)</f>
        <v>18.588999999999999</v>
      </c>
      <c r="Q687" s="67">
        <f>_xll.SNL.Clients.Office.Excel.Functions.SPG(Q$2, "IQ_BVPS", "FQ0", $A687)</f>
        <v>26.097000000000001</v>
      </c>
      <c r="R687" s="67">
        <f>_xll.SNL.Clients.Office.Excel.Functions.SPG(R$2, "IQ_BVPS", "FQ0", $A687)</f>
        <v>14.834</v>
      </c>
      <c r="S687" s="67">
        <f>_xll.SNL.Clients.Office.Excel.Functions.SPG(S$2, "IQ_BVPS", "FQ0", $A687)</f>
        <v>15.146000000000001</v>
      </c>
      <c r="T687" s="67">
        <f>_xll.SNL.Clients.Office.Excel.Functions.SPG(T$2, "IQ_BVPS", "FQ0", $A687)</f>
        <v>12.941000000000001</v>
      </c>
      <c r="U687" s="67">
        <f>_xll.SNL.Clients.Office.Excel.Functions.SPG(U$2, "IQ_BVPS", "FQ0", $A687)</f>
        <v>16.741</v>
      </c>
      <c r="V687" s="67"/>
      <c r="W687" s="66">
        <f t="shared" si="94"/>
        <v>45145</v>
      </c>
      <c r="X687" s="92">
        <f t="shared" si="95"/>
        <v>1.0554629081714995</v>
      </c>
      <c r="Y687" s="92">
        <f t="shared" si="96"/>
        <v>1.0851822048511324</v>
      </c>
      <c r="Z687" s="92">
        <f t="shared" si="97"/>
        <v>0.95051907779425648</v>
      </c>
      <c r="AA687" s="92">
        <f t="shared" si="98"/>
        <v>0.92763766010827942</v>
      </c>
      <c r="AB687" s="92">
        <f t="shared" si="99"/>
        <v>0.98292249439765089</v>
      </c>
      <c r="AC687" s="92">
        <f t="shared" si="100"/>
        <v>1.2287199092049459</v>
      </c>
      <c r="AD687" s="92"/>
      <c r="AE687" s="95">
        <f t="shared" si="101"/>
        <v>45145</v>
      </c>
      <c r="AF687" s="93">
        <f>(_xll.SNL.Clients.Office.Excel.Functions.SPG(AF$2, "IQ_Common_div_declared", "FQ0", $A687)*4)/B687</f>
        <v>9.7859327217125369E-2</v>
      </c>
      <c r="AG687" s="93">
        <f>(_xll.SNL.Clients.Office.Excel.Functions.SPG(AG$2, "IQ_Common_div_declared", "FQ0", $A687)*4)/C687</f>
        <v>9.8870056497175132E-2</v>
      </c>
      <c r="AH687" s="93">
        <f>(_xll.SNL.Clients.Office.Excel.Functions.SPG(AH$2, "IQ_Common_div_declared", "FQ0", $A687)*4)/D687</f>
        <v>9.3617021276595755E-2</v>
      </c>
      <c r="AI687" s="93">
        <f>(_xll.SNL.Clients.Office.Excel.Functions.SPG(AI$2, "IQ_Common_div_declared", "FQ0", $A687)*4)/E687</f>
        <v>9.3950177935943055E-2</v>
      </c>
      <c r="AJ687" s="93">
        <f>(_xll.SNL.Clients.Office.Excel.Functions.SPG(AJ$2, "IQ_Common_div_declared", "FQ0", $A687)*4)/F687</f>
        <v>0.1069182389937107</v>
      </c>
      <c r="AK687" s="93">
        <f>(_xll.SNL.Clients.Office.Excel.Functions.SPG(AK$2, "IQ_Common_div_declared", "FQ0", $A687)*4)/G687</f>
        <v>0.1011181332036947</v>
      </c>
    </row>
    <row r="688" spans="1:37" x14ac:dyDescent="0.25">
      <c r="A688" s="66">
        <f t="shared" si="102"/>
        <v>45142</v>
      </c>
      <c r="B688" s="71">
        <v>19.55</v>
      </c>
      <c r="C688" s="71">
        <v>28.28</v>
      </c>
      <c r="D688" s="71">
        <v>14.04</v>
      </c>
      <c r="E688" s="71">
        <v>14.04</v>
      </c>
      <c r="F688" s="71">
        <v>12.89</v>
      </c>
      <c r="G688" s="71">
        <v>20.9</v>
      </c>
      <c r="H688" s="71"/>
      <c r="I688" s="71">
        <v>15.82</v>
      </c>
      <c r="J688" s="72">
        <v>4.7800000000000002E-2</v>
      </c>
      <c r="K688" s="72">
        <v>4.4500000000000005E-2</v>
      </c>
      <c r="L688" s="72">
        <v>3.7931146881488687E-2</v>
      </c>
      <c r="M688" s="72">
        <v>4.7800000000000002E-2</v>
      </c>
      <c r="N688" s="70">
        <f>_xll.SNL.Clients.Office.Excel.Functions.SPG(N$2, "SP_RATE_VALUE", $A688)/100</f>
        <v>4.4500000000000005E-2</v>
      </c>
      <c r="O688" s="72"/>
      <c r="P688" s="67">
        <f>_xll.SNL.Clients.Office.Excel.Functions.SPG(P$2, "IQ_BVPS", "FQ0", $A688)</f>
        <v>18.588999999999999</v>
      </c>
      <c r="Q688" s="67">
        <f>_xll.SNL.Clients.Office.Excel.Functions.SPG(Q$2, "IQ_BVPS", "FQ0", $A688)</f>
        <v>26.097000000000001</v>
      </c>
      <c r="R688" s="67">
        <f>_xll.SNL.Clients.Office.Excel.Functions.SPG(R$2, "IQ_BVPS", "FQ0", $A688)</f>
        <v>14.73</v>
      </c>
      <c r="S688" s="67">
        <f>_xll.SNL.Clients.Office.Excel.Functions.SPG(S$2, "IQ_BVPS", "FQ0", $A688)</f>
        <v>15.146000000000001</v>
      </c>
      <c r="T688" s="67">
        <f>_xll.SNL.Clients.Office.Excel.Functions.SPG(T$2, "IQ_BVPS", "FQ0", $A688)</f>
        <v>12.941000000000001</v>
      </c>
      <c r="U688" s="67">
        <f>_xll.SNL.Clients.Office.Excel.Functions.SPG(U$2, "IQ_BVPS", "FQ0", $A688)</f>
        <v>16.741</v>
      </c>
      <c r="V688" s="67"/>
      <c r="W688" s="66">
        <f t="shared" si="94"/>
        <v>45142</v>
      </c>
      <c r="X688" s="92">
        <f t="shared" si="95"/>
        <v>1.0516972403034053</v>
      </c>
      <c r="Y688" s="92">
        <f t="shared" si="96"/>
        <v>1.0836494616239414</v>
      </c>
      <c r="Z688" s="92">
        <f t="shared" si="97"/>
        <v>0.95315682281059055</v>
      </c>
      <c r="AA688" s="92">
        <f t="shared" si="98"/>
        <v>0.92697741978080006</v>
      </c>
      <c r="AB688" s="92">
        <f t="shared" si="99"/>
        <v>0.9960590371686886</v>
      </c>
      <c r="AC688" s="92">
        <f t="shared" si="100"/>
        <v>1.248431993309838</v>
      </c>
      <c r="AD688" s="92"/>
      <c r="AE688" s="95">
        <f t="shared" si="101"/>
        <v>45142</v>
      </c>
      <c r="AF688" s="93">
        <f>(_xll.SNL.Clients.Office.Excel.Functions.SPG(AF$2, "IQ_Common_div_declared", "FQ0", $A688)*4)/B688</f>
        <v>9.8209718670076718E-2</v>
      </c>
      <c r="AG688" s="93">
        <f>(_xll.SNL.Clients.Office.Excel.Functions.SPG(AG$2, "IQ_Common_div_declared", "FQ0", $A688)*4)/C688</f>
        <v>9.9009900990099001E-2</v>
      </c>
      <c r="AH688" s="93">
        <f>(_xll.SNL.Clients.Office.Excel.Functions.SPG(AH$2, "IQ_Common_div_declared", "FQ0", $A688)*4)/D688</f>
        <v>9.401709401709403E-2</v>
      </c>
      <c r="AI688" s="93">
        <f>(_xll.SNL.Clients.Office.Excel.Functions.SPG(AI$2, "IQ_Common_div_declared", "FQ0", $A688)*4)/E688</f>
        <v>9.401709401709403E-2</v>
      </c>
      <c r="AJ688" s="93">
        <f>(_xll.SNL.Clients.Office.Excel.Functions.SPG(AJ$2, "IQ_Common_div_declared", "FQ0", $A688)*4)/F688</f>
        <v>0.10550814584949574</v>
      </c>
      <c r="AK688" s="93">
        <f>(_xll.SNL.Clients.Office.Excel.Functions.SPG(AK$2, "IQ_Common_div_declared", "FQ0", $A688)*4)/G688</f>
        <v>9.9521531100478483E-2</v>
      </c>
    </row>
    <row r="689" spans="1:37" x14ac:dyDescent="0.25">
      <c r="A689" s="66">
        <f t="shared" si="102"/>
        <v>45141</v>
      </c>
      <c r="B689" s="71">
        <v>19.510000000000002</v>
      </c>
      <c r="C689" s="71">
        <v>27.77</v>
      </c>
      <c r="D689" s="71">
        <v>13.92</v>
      </c>
      <c r="E689" s="71">
        <v>13.94</v>
      </c>
      <c r="F689" s="71">
        <v>12.31</v>
      </c>
      <c r="G689" s="71">
        <v>20.04</v>
      </c>
      <c r="H689" s="71"/>
      <c r="I689" s="71">
        <v>15.69</v>
      </c>
      <c r="J689" s="72">
        <v>4.9000000000000002E-2</v>
      </c>
      <c r="K689" s="72">
        <v>4.58E-2</v>
      </c>
      <c r="L689" s="72">
        <v>3.9429255255129858E-2</v>
      </c>
      <c r="M689" s="72">
        <v>4.9000000000000002E-2</v>
      </c>
      <c r="N689" s="70">
        <f>_xll.SNL.Clients.Office.Excel.Functions.SPG(N$2, "SP_RATE_VALUE", $A689)/100</f>
        <v>4.58E-2</v>
      </c>
      <c r="O689" s="72"/>
      <c r="P689" s="67">
        <f>_xll.SNL.Clients.Office.Excel.Functions.SPG(P$2, "IQ_BVPS", "FQ0", $A689)</f>
        <v>18.588999999999999</v>
      </c>
      <c r="Q689" s="67">
        <f>_xll.SNL.Clients.Office.Excel.Functions.SPG(Q$2, "IQ_BVPS", "FQ0", $A689)</f>
        <v>26.097000000000001</v>
      </c>
      <c r="R689" s="67">
        <f>_xll.SNL.Clients.Office.Excel.Functions.SPG(R$2, "IQ_BVPS", "FQ0", $A689)</f>
        <v>14.73</v>
      </c>
      <c r="S689" s="67">
        <f>_xll.SNL.Clients.Office.Excel.Functions.SPG(S$2, "IQ_BVPS", "FQ0", $A689)</f>
        <v>15.146000000000001</v>
      </c>
      <c r="T689" s="67">
        <f>_xll.SNL.Clients.Office.Excel.Functions.SPG(T$2, "IQ_BVPS", "FQ0", $A689)</f>
        <v>12.941000000000001</v>
      </c>
      <c r="U689" s="67">
        <f>_xll.SNL.Clients.Office.Excel.Functions.SPG(U$2, "IQ_BVPS", "FQ0", $A689)</f>
        <v>16.741</v>
      </c>
      <c r="V689" s="67"/>
      <c r="W689" s="66">
        <f t="shared" si="94"/>
        <v>45141</v>
      </c>
      <c r="X689" s="92">
        <f t="shared" si="95"/>
        <v>1.049545430093066</v>
      </c>
      <c r="Y689" s="92">
        <f t="shared" si="96"/>
        <v>1.0641069854772578</v>
      </c>
      <c r="Z689" s="92">
        <f t="shared" si="97"/>
        <v>0.94501018329938902</v>
      </c>
      <c r="AA689" s="92">
        <f t="shared" si="98"/>
        <v>0.92037501650600806</v>
      </c>
      <c r="AB689" s="92">
        <f t="shared" si="99"/>
        <v>0.95124024418514797</v>
      </c>
      <c r="AC689" s="92">
        <f t="shared" si="100"/>
        <v>1.1970611074607251</v>
      </c>
      <c r="AD689" s="92"/>
      <c r="AE689" s="95">
        <f t="shared" si="101"/>
        <v>45141</v>
      </c>
      <c r="AF689" s="93">
        <f>(_xll.SNL.Clients.Office.Excel.Functions.SPG(AF$2, "IQ_Common_div_declared", "FQ0", $A689)*4)/B689</f>
        <v>9.8411071245515111E-2</v>
      </c>
      <c r="AG689" s="93">
        <f>(_xll.SNL.Clients.Office.Excel.Functions.SPG(AG$2, "IQ_Common_div_declared", "FQ0", $A689)*4)/C689</f>
        <v>0.10082823190493338</v>
      </c>
      <c r="AH689" s="93">
        <f>(_xll.SNL.Clients.Office.Excel.Functions.SPG(AH$2, "IQ_Common_div_declared", "FQ0", $A689)*4)/D689</f>
        <v>9.4827586206896561E-2</v>
      </c>
      <c r="AI689" s="93">
        <f>(_xll.SNL.Clients.Office.Excel.Functions.SPG(AI$2, "IQ_Common_div_declared", "FQ0", $A689)*4)/E689</f>
        <v>9.4691535150645628E-2</v>
      </c>
      <c r="AJ689" s="93">
        <f>(_xll.SNL.Clients.Office.Excel.Functions.SPG(AJ$2, "IQ_Common_div_declared", "FQ0", $A689)*4)/F689</f>
        <v>0.11047928513403737</v>
      </c>
      <c r="AK689" s="93">
        <f>(_xll.SNL.Clients.Office.Excel.Functions.SPG(AK$2, "IQ_Common_div_declared", "FQ0", $A689)*4)/G689</f>
        <v>0.10379241516966069</v>
      </c>
    </row>
    <row r="690" spans="1:37" x14ac:dyDescent="0.25">
      <c r="A690" s="66">
        <f t="shared" si="102"/>
        <v>45140</v>
      </c>
      <c r="B690" s="71">
        <v>19.38</v>
      </c>
      <c r="C690" s="71">
        <v>28.05</v>
      </c>
      <c r="D690" s="71">
        <v>13.91</v>
      </c>
      <c r="E690" s="71">
        <v>13.97</v>
      </c>
      <c r="F690" s="71">
        <v>12.06</v>
      </c>
      <c r="G690" s="71">
        <v>20</v>
      </c>
      <c r="H690" s="71"/>
      <c r="I690" s="71">
        <v>15.71</v>
      </c>
      <c r="J690" s="72">
        <v>4.8799999999999996E-2</v>
      </c>
      <c r="K690" s="72">
        <v>4.5400000000000003E-2</v>
      </c>
      <c r="L690" s="72">
        <v>3.8633030630044418E-2</v>
      </c>
      <c r="M690" s="72">
        <v>4.8799999999999996E-2</v>
      </c>
      <c r="N690" s="70">
        <f>_xll.SNL.Clients.Office.Excel.Functions.SPG(N$2, "SP_RATE_VALUE", $A690)/100</f>
        <v>4.5400000000000003E-2</v>
      </c>
      <c r="O690" s="72"/>
      <c r="P690" s="67">
        <f>_xll.SNL.Clients.Office.Excel.Functions.SPG(P$2, "IQ_BVPS", "FQ0", $A690)</f>
        <v>18.588999999999999</v>
      </c>
      <c r="Q690" s="67">
        <f>_xll.SNL.Clients.Office.Excel.Functions.SPG(Q$2, "IQ_BVPS", "FQ0", $A690)</f>
        <v>26.097000000000001</v>
      </c>
      <c r="R690" s="67">
        <f>_xll.SNL.Clients.Office.Excel.Functions.SPG(R$2, "IQ_BVPS", "FQ0", $A690)</f>
        <v>14.73</v>
      </c>
      <c r="S690" s="67">
        <f>_xll.SNL.Clients.Office.Excel.Functions.SPG(S$2, "IQ_BVPS", "FQ0", $A690)</f>
        <v>15.146000000000001</v>
      </c>
      <c r="T690" s="67">
        <f>_xll.SNL.Clients.Office.Excel.Functions.SPG(T$2, "IQ_BVPS", "FQ0", $A690)</f>
        <v>13</v>
      </c>
      <c r="U690" s="67">
        <f>_xll.SNL.Clients.Office.Excel.Functions.SPG(U$2, "IQ_BVPS", "FQ0", $A690)</f>
        <v>16.587</v>
      </c>
      <c r="V690" s="67"/>
      <c r="W690" s="66">
        <f t="shared" si="94"/>
        <v>45140</v>
      </c>
      <c r="X690" s="92">
        <f t="shared" si="95"/>
        <v>1.0425520469094627</v>
      </c>
      <c r="Y690" s="92">
        <f t="shared" si="96"/>
        <v>1.0748361880675938</v>
      </c>
      <c r="Z690" s="92">
        <f t="shared" si="97"/>
        <v>0.9443312966734555</v>
      </c>
      <c r="AA690" s="92">
        <f t="shared" si="98"/>
        <v>0.92235573748844579</v>
      </c>
      <c r="AB690" s="92">
        <f t="shared" si="99"/>
        <v>0.9276923076923077</v>
      </c>
      <c r="AC690" s="92">
        <f t="shared" si="100"/>
        <v>1.2057635497678905</v>
      </c>
      <c r="AD690" s="92"/>
      <c r="AE690" s="95">
        <f t="shared" si="101"/>
        <v>45140</v>
      </c>
      <c r="AF690" s="93">
        <f>(_xll.SNL.Clients.Office.Excel.Functions.SPG(AF$2, "IQ_Common_div_declared", "FQ0", $A690)*4)/B690</f>
        <v>9.9071207430340563E-2</v>
      </c>
      <c r="AG690" s="93">
        <f>(_xll.SNL.Clients.Office.Excel.Functions.SPG(AG$2, "IQ_Common_div_declared", "FQ0", $A690)*4)/C690</f>
        <v>9.9821746880570397E-2</v>
      </c>
      <c r="AH690" s="93">
        <f>(_xll.SNL.Clients.Office.Excel.Functions.SPG(AH$2, "IQ_Common_div_declared", "FQ0", $A690)*4)/D690</f>
        <v>9.4895758447160319E-2</v>
      </c>
      <c r="AI690" s="93">
        <f>(_xll.SNL.Clients.Office.Excel.Functions.SPG(AI$2, "IQ_Common_div_declared", "FQ0", $A690)*4)/E690</f>
        <v>9.4488188976377951E-2</v>
      </c>
      <c r="AJ690" s="93">
        <f>(_xll.SNL.Clients.Office.Excel.Functions.SPG(AJ$2, "IQ_Common_div_declared", "FQ0", $A690)*4)/F690</f>
        <v>0.10613598673300166</v>
      </c>
      <c r="AK690" s="93">
        <f>(_xll.SNL.Clients.Office.Excel.Functions.SPG(AK$2, "IQ_Common_div_declared", "FQ0", $A690)*4)/G690</f>
        <v>0.1</v>
      </c>
    </row>
    <row r="691" spans="1:37" x14ac:dyDescent="0.25">
      <c r="A691" s="66">
        <f t="shared" si="102"/>
        <v>45139</v>
      </c>
      <c r="B691" s="71">
        <v>19.53</v>
      </c>
      <c r="C691" s="71">
        <v>28.27</v>
      </c>
      <c r="D691" s="71">
        <v>13.94</v>
      </c>
      <c r="E691" s="71">
        <v>14.01</v>
      </c>
      <c r="F691" s="71">
        <v>12.04</v>
      </c>
      <c r="G691" s="71">
        <v>20.03</v>
      </c>
      <c r="H691" s="71"/>
      <c r="I691" s="71">
        <v>15.76</v>
      </c>
      <c r="J691" s="72">
        <v>4.9200000000000001E-2</v>
      </c>
      <c r="K691" s="72">
        <v>4.5700000000000005E-2</v>
      </c>
      <c r="L691" s="72">
        <v>3.8734987738784143E-2</v>
      </c>
      <c r="M691" s="72">
        <v>4.9200000000000001E-2</v>
      </c>
      <c r="N691" s="70">
        <f>_xll.SNL.Clients.Office.Excel.Functions.SPG(N$2, "SP_RATE_VALUE", $A691)/100</f>
        <v>4.5700000000000005E-2</v>
      </c>
      <c r="O691" s="72"/>
      <c r="P691" s="67">
        <f>_xll.SNL.Clients.Office.Excel.Functions.SPG(P$2, "IQ_BVPS", "FQ0", $A691)</f>
        <v>18.588999999999999</v>
      </c>
      <c r="Q691" s="67">
        <f>_xll.SNL.Clients.Office.Excel.Functions.SPG(Q$2, "IQ_BVPS", "FQ0", $A691)</f>
        <v>26.097000000000001</v>
      </c>
      <c r="R691" s="67">
        <f>_xll.SNL.Clients.Office.Excel.Functions.SPG(R$2, "IQ_BVPS", "FQ0", $A691)</f>
        <v>14.73</v>
      </c>
      <c r="S691" s="67">
        <f>_xll.SNL.Clients.Office.Excel.Functions.SPG(S$2, "IQ_BVPS", "FQ0", $A691)</f>
        <v>15.146000000000001</v>
      </c>
      <c r="T691" s="67">
        <f>_xll.SNL.Clients.Office.Excel.Functions.SPG(T$2, "IQ_BVPS", "FQ0", $A691)</f>
        <v>13</v>
      </c>
      <c r="U691" s="67">
        <f>_xll.SNL.Clients.Office.Excel.Functions.SPG(U$2, "IQ_BVPS", "FQ0", $A691)</f>
        <v>16.587</v>
      </c>
      <c r="V691" s="67"/>
      <c r="W691" s="66">
        <f t="shared" si="94"/>
        <v>45139</v>
      </c>
      <c r="X691" s="92">
        <f t="shared" si="95"/>
        <v>1.0506213351982356</v>
      </c>
      <c r="Y691" s="92">
        <f t="shared" si="96"/>
        <v>1.0832662758171436</v>
      </c>
      <c r="Z691" s="92">
        <f t="shared" si="97"/>
        <v>0.94636795655125583</v>
      </c>
      <c r="AA691" s="92">
        <f t="shared" si="98"/>
        <v>0.92499669879836255</v>
      </c>
      <c r="AB691" s="92">
        <f t="shared" si="99"/>
        <v>0.92615384615384611</v>
      </c>
      <c r="AC691" s="92">
        <f t="shared" si="100"/>
        <v>1.2075721950925424</v>
      </c>
      <c r="AD691" s="92"/>
      <c r="AE691" s="95">
        <f t="shared" si="101"/>
        <v>45139</v>
      </c>
      <c r="AF691" s="93">
        <f>(_xll.SNL.Clients.Office.Excel.Functions.SPG(AF$2, "IQ_Common_div_declared", "FQ0", $A691)*4)/B691</f>
        <v>9.8310291858678941E-2</v>
      </c>
      <c r="AG691" s="93">
        <f>(_xll.SNL.Clients.Office.Excel.Functions.SPG(AG$2, "IQ_Common_div_declared", "FQ0", $A691)*4)/C691</f>
        <v>9.9044923947647676E-2</v>
      </c>
      <c r="AH691" s="93">
        <f>(_xll.SNL.Clients.Office.Excel.Functions.SPG(AH$2, "IQ_Common_div_declared", "FQ0", $A691)*4)/D691</f>
        <v>9.4691535150645628E-2</v>
      </c>
      <c r="AI691" s="93">
        <f>(_xll.SNL.Clients.Office.Excel.Functions.SPG(AI$2, "IQ_Common_div_declared", "FQ0", $A691)*4)/E691</f>
        <v>9.421841541755889E-2</v>
      </c>
      <c r="AJ691" s="93">
        <f>(_xll.SNL.Clients.Office.Excel.Functions.SPG(AJ$2, "IQ_Common_div_declared", "FQ0", $A691)*4)/F691</f>
        <v>0.106312292358804</v>
      </c>
      <c r="AK691" s="93">
        <f>(_xll.SNL.Clients.Office.Excel.Functions.SPG(AK$2, "IQ_Common_div_declared", "FQ0", $A691)*4)/G691</f>
        <v>9.9850224663005485E-2</v>
      </c>
    </row>
    <row r="692" spans="1:37" x14ac:dyDescent="0.25">
      <c r="A692" s="66">
        <f t="shared" si="102"/>
        <v>45138</v>
      </c>
      <c r="B692" s="71">
        <v>19.600000000000001</v>
      </c>
      <c r="C692" s="71">
        <v>28.44</v>
      </c>
      <c r="D692" s="71">
        <v>13.93</v>
      </c>
      <c r="E692" s="71">
        <v>14.16</v>
      </c>
      <c r="F692" s="71">
        <v>12.08</v>
      </c>
      <c r="G692" s="71">
        <v>19.89</v>
      </c>
      <c r="H692" s="71"/>
      <c r="I692" s="71">
        <v>15.78</v>
      </c>
      <c r="J692" s="72">
        <v>4.8799999999999996E-2</v>
      </c>
      <c r="K692" s="72">
        <v>4.5100000000000001E-2</v>
      </c>
      <c r="L692" s="72">
        <v>3.7739112989942925E-2</v>
      </c>
      <c r="M692" s="72">
        <v>4.8799999999999996E-2</v>
      </c>
      <c r="N692" s="70">
        <f>_xll.SNL.Clients.Office.Excel.Functions.SPG(N$2, "SP_RATE_VALUE", $A692)/100</f>
        <v>4.5100000000000001E-2</v>
      </c>
      <c r="O692" s="72"/>
      <c r="P692" s="67">
        <f>_xll.SNL.Clients.Office.Excel.Functions.SPG(P$2, "IQ_BVPS", "FQ0", $A692)</f>
        <v>18.588999999999999</v>
      </c>
      <c r="Q692" s="67">
        <f>_xll.SNL.Clients.Office.Excel.Functions.SPG(Q$2, "IQ_BVPS", "FQ0", $A692)</f>
        <v>26.097000000000001</v>
      </c>
      <c r="R692" s="67">
        <f>_xll.SNL.Clients.Office.Excel.Functions.SPG(R$2, "IQ_BVPS", "FQ0", $A692)</f>
        <v>14.73</v>
      </c>
      <c r="S692" s="67">
        <f>_xll.SNL.Clients.Office.Excel.Functions.SPG(S$2, "IQ_BVPS", "FQ0", $A692)</f>
        <v>15.146000000000001</v>
      </c>
      <c r="T692" s="67">
        <f>_xll.SNL.Clients.Office.Excel.Functions.SPG(T$2, "IQ_BVPS", "FQ0", $A692)</f>
        <v>13</v>
      </c>
      <c r="U692" s="67">
        <f>_xll.SNL.Clients.Office.Excel.Functions.SPG(U$2, "IQ_BVPS", "FQ0", $A692)</f>
        <v>16.587</v>
      </c>
      <c r="V692" s="67"/>
      <c r="W692" s="66">
        <f t="shared" si="94"/>
        <v>45138</v>
      </c>
      <c r="X692" s="92">
        <f t="shared" si="95"/>
        <v>1.0543870030663296</v>
      </c>
      <c r="Y692" s="92">
        <f t="shared" si="96"/>
        <v>1.0897804345327049</v>
      </c>
      <c r="Z692" s="92">
        <f t="shared" si="97"/>
        <v>0.94568906992532242</v>
      </c>
      <c r="AA692" s="92">
        <f t="shared" si="98"/>
        <v>0.93490030371055055</v>
      </c>
      <c r="AB692" s="92">
        <f t="shared" si="99"/>
        <v>0.92923076923076919</v>
      </c>
      <c r="AC692" s="92">
        <f t="shared" si="100"/>
        <v>1.1991318502441672</v>
      </c>
      <c r="AD692" s="92"/>
      <c r="AE692" s="95">
        <f t="shared" si="101"/>
        <v>45138</v>
      </c>
      <c r="AF692" s="93">
        <f>(_xll.SNL.Clients.Office.Excel.Functions.SPG(AF$2, "IQ_Common_div_declared", "FQ0", $A692)*4)/B692</f>
        <v>9.7959183673469383E-2</v>
      </c>
      <c r="AG692" s="93">
        <f>(_xll.SNL.Clients.Office.Excel.Functions.SPG(AG$2, "IQ_Common_div_declared", "FQ0", $A692)*4)/C692</f>
        <v>9.8452883263009841E-2</v>
      </c>
      <c r="AH692" s="93">
        <f>(_xll.SNL.Clients.Office.Excel.Functions.SPG(AH$2, "IQ_Common_div_declared", "FQ0", $A692)*4)/D692</f>
        <v>9.4759511844938984E-2</v>
      </c>
      <c r="AI692" s="93">
        <f>(_xll.SNL.Clients.Office.Excel.Functions.SPG(AI$2, "IQ_Common_div_declared", "FQ0", $A692)*4)/E692</f>
        <v>9.3220338983050849E-2</v>
      </c>
      <c r="AJ692" s="93">
        <f>(_xll.SNL.Clients.Office.Excel.Functions.SPG(AJ$2, "IQ_Common_div_declared", "FQ0", $A692)*4)/F692</f>
        <v>0.10596026490066225</v>
      </c>
      <c r="AK692" s="93">
        <f>(_xll.SNL.Clients.Office.Excel.Functions.SPG(AK$2, "IQ_Common_div_declared", "FQ0", $A692)*4)/G692</f>
        <v>0.10055304172951232</v>
      </c>
    </row>
    <row r="693" spans="1:37" x14ac:dyDescent="0.25">
      <c r="A693" s="66">
        <f t="shared" si="102"/>
        <v>45135</v>
      </c>
      <c r="B693" s="71">
        <v>19.55</v>
      </c>
      <c r="C693" s="71">
        <v>28.56</v>
      </c>
      <c r="D693" s="71">
        <v>13.97</v>
      </c>
      <c r="E693" s="71">
        <v>14.13</v>
      </c>
      <c r="F693" s="71">
        <v>12.05</v>
      </c>
      <c r="G693" s="71">
        <v>19.86</v>
      </c>
      <c r="H693" s="71"/>
      <c r="I693" s="71">
        <v>15.78</v>
      </c>
      <c r="J693" s="72">
        <v>4.87E-2</v>
      </c>
      <c r="K693" s="72">
        <v>4.5199999999999997E-2</v>
      </c>
      <c r="L693" s="72">
        <v>3.8235004401686146E-2</v>
      </c>
      <c r="M693" s="72">
        <v>4.87E-2</v>
      </c>
      <c r="N693" s="70">
        <f>_xll.SNL.Clients.Office.Excel.Functions.SPG(N$2, "SP_RATE_VALUE", $A693)/100</f>
        <v>4.5199999999999997E-2</v>
      </c>
      <c r="O693" s="72"/>
      <c r="P693" s="67">
        <f>_xll.SNL.Clients.Office.Excel.Functions.SPG(P$2, "IQ_BVPS", "FQ0", $A693)</f>
        <v>18.588999999999999</v>
      </c>
      <c r="Q693" s="67">
        <f>_xll.SNL.Clients.Office.Excel.Functions.SPG(Q$2, "IQ_BVPS", "FQ0", $A693)</f>
        <v>26.097000000000001</v>
      </c>
      <c r="R693" s="67">
        <f>_xll.SNL.Clients.Office.Excel.Functions.SPG(R$2, "IQ_BVPS", "FQ0", $A693)</f>
        <v>14.73</v>
      </c>
      <c r="S693" s="67">
        <f>_xll.SNL.Clients.Office.Excel.Functions.SPG(S$2, "IQ_BVPS", "FQ0", $A693)</f>
        <v>15.146000000000001</v>
      </c>
      <c r="T693" s="67">
        <f>_xll.SNL.Clients.Office.Excel.Functions.SPG(T$2, "IQ_BVPS", "FQ0", $A693)</f>
        <v>13</v>
      </c>
      <c r="U693" s="67">
        <f>_xll.SNL.Clients.Office.Excel.Functions.SPG(U$2, "IQ_BVPS", "FQ0", $A693)</f>
        <v>16.587</v>
      </c>
      <c r="V693" s="67"/>
      <c r="W693" s="66">
        <f t="shared" si="94"/>
        <v>45135</v>
      </c>
      <c r="X693" s="92">
        <f t="shared" si="95"/>
        <v>1.0516972403034053</v>
      </c>
      <c r="Y693" s="92">
        <f t="shared" si="96"/>
        <v>1.0943786642142774</v>
      </c>
      <c r="Z693" s="92">
        <f t="shared" si="97"/>
        <v>0.94840461642905638</v>
      </c>
      <c r="AA693" s="92">
        <f t="shared" si="98"/>
        <v>0.93291958272811304</v>
      </c>
      <c r="AB693" s="92">
        <f t="shared" si="99"/>
        <v>0.92692307692307696</v>
      </c>
      <c r="AC693" s="92">
        <f t="shared" si="100"/>
        <v>1.1973232049195153</v>
      </c>
      <c r="AD693" s="92"/>
      <c r="AE693" s="95">
        <f t="shared" si="101"/>
        <v>45135</v>
      </c>
      <c r="AF693" s="93">
        <f>(_xll.SNL.Clients.Office.Excel.Functions.SPG(AF$2, "IQ_Common_div_declared", "FQ0", $A693)*4)/B693</f>
        <v>9.8209718670076718E-2</v>
      </c>
      <c r="AG693" s="93">
        <f>(_xll.SNL.Clients.Office.Excel.Functions.SPG(AG$2, "IQ_Common_div_declared", "FQ0", $A693)*4)/C693</f>
        <v>9.8039215686274508E-2</v>
      </c>
      <c r="AH693" s="93">
        <f>(_xll.SNL.Clients.Office.Excel.Functions.SPG(AH$2, "IQ_Common_div_declared", "FQ0", $A693)*4)/D693</f>
        <v>9.4488188976377951E-2</v>
      </c>
      <c r="AI693" s="93">
        <f>(_xll.SNL.Clients.Office.Excel.Functions.SPG(AI$2, "IQ_Common_div_declared", "FQ0", $A693)*4)/E693</f>
        <v>9.3418259023354558E-2</v>
      </c>
      <c r="AJ693" s="93">
        <f>(_xll.SNL.Clients.Office.Excel.Functions.SPG(AJ$2, "IQ_Common_div_declared", "FQ0", $A693)*4)/F693</f>
        <v>0.10622406639004149</v>
      </c>
      <c r="AK693" s="93">
        <f>(_xll.SNL.Clients.Office.Excel.Functions.SPG(AK$2, "IQ_Common_div_declared", "FQ0", $A693)*4)/G693</f>
        <v>0.10070493454179255</v>
      </c>
    </row>
    <row r="694" spans="1:37" x14ac:dyDescent="0.25">
      <c r="A694" s="66">
        <f t="shared" si="102"/>
        <v>45134</v>
      </c>
      <c r="B694" s="71">
        <v>19.75</v>
      </c>
      <c r="C694" s="71">
        <v>28.22</v>
      </c>
      <c r="D694" s="71">
        <v>13.92</v>
      </c>
      <c r="E694" s="71">
        <v>14.05</v>
      </c>
      <c r="F694" s="71">
        <v>11.88</v>
      </c>
      <c r="G694" s="71">
        <v>19.8</v>
      </c>
      <c r="H694" s="71"/>
      <c r="I694" s="71">
        <v>15.74</v>
      </c>
      <c r="J694" s="72">
        <v>4.9100000000000005E-2</v>
      </c>
      <c r="K694" s="72">
        <v>4.58E-2</v>
      </c>
      <c r="L694" s="72">
        <v>3.9231108326112318E-2</v>
      </c>
      <c r="M694" s="72">
        <v>4.9100000000000005E-2</v>
      </c>
      <c r="N694" s="70">
        <f>_xll.SNL.Clients.Office.Excel.Functions.SPG(N$2, "SP_RATE_VALUE", $A694)/100</f>
        <v>4.58E-2</v>
      </c>
      <c r="O694" s="72"/>
      <c r="P694" s="67">
        <f>_xll.SNL.Clients.Office.Excel.Functions.SPG(P$2, "IQ_BVPS", "FQ0", $A694)</f>
        <v>18.588999999999999</v>
      </c>
      <c r="Q694" s="67">
        <f>_xll.SNL.Clients.Office.Excel.Functions.SPG(Q$2, "IQ_BVPS", "FQ0", $A694)</f>
        <v>26.097000000000001</v>
      </c>
      <c r="R694" s="67">
        <f>_xll.SNL.Clients.Office.Excel.Functions.SPG(R$2, "IQ_BVPS", "FQ0", $A694)</f>
        <v>14.73</v>
      </c>
      <c r="S694" s="67">
        <f>_xll.SNL.Clients.Office.Excel.Functions.SPG(S$2, "IQ_BVPS", "FQ0", $A694)</f>
        <v>15.146000000000001</v>
      </c>
      <c r="T694" s="67">
        <f>_xll.SNL.Clients.Office.Excel.Functions.SPG(T$2, "IQ_BVPS", "FQ0", $A694)</f>
        <v>13</v>
      </c>
      <c r="U694" s="67">
        <f>_xll.SNL.Clients.Office.Excel.Functions.SPG(U$2, "IQ_BVPS", "FQ0", $A694)</f>
        <v>16.587</v>
      </c>
      <c r="V694" s="67"/>
      <c r="W694" s="66">
        <f t="shared" si="94"/>
        <v>45134</v>
      </c>
      <c r="X694" s="92">
        <f t="shared" si="95"/>
        <v>1.0624562913551026</v>
      </c>
      <c r="Y694" s="92">
        <f t="shared" si="96"/>
        <v>1.0813503467831551</v>
      </c>
      <c r="Z694" s="92">
        <f t="shared" si="97"/>
        <v>0.94501018329938902</v>
      </c>
      <c r="AA694" s="92">
        <f t="shared" si="98"/>
        <v>0.92763766010827942</v>
      </c>
      <c r="AB694" s="92">
        <f t="shared" si="99"/>
        <v>0.91384615384615386</v>
      </c>
      <c r="AC694" s="92">
        <f t="shared" si="100"/>
        <v>1.1937059142702118</v>
      </c>
      <c r="AD694" s="92"/>
      <c r="AE694" s="95">
        <f t="shared" si="101"/>
        <v>45134</v>
      </c>
      <c r="AF694" s="93">
        <f>(_xll.SNL.Clients.Office.Excel.Functions.SPG(AF$2, "IQ_Common_div_declared", "FQ0", $A694)*4)/B694</f>
        <v>9.7215189873417721E-2</v>
      </c>
      <c r="AG694" s="93">
        <f>(_xll.SNL.Clients.Office.Excel.Functions.SPG(AG$2, "IQ_Common_div_declared", "FQ0", $A694)*4)/C694</f>
        <v>9.9220411055988653E-2</v>
      </c>
      <c r="AH694" s="93">
        <f>(_xll.SNL.Clients.Office.Excel.Functions.SPG(AH$2, "IQ_Common_div_declared", "FQ0", $A694)*4)/D694</f>
        <v>9.4827586206896561E-2</v>
      </c>
      <c r="AI694" s="93">
        <f>(_xll.SNL.Clients.Office.Excel.Functions.SPG(AI$2, "IQ_Common_div_declared", "FQ0", $A694)*4)/E694</f>
        <v>9.3950177935943055E-2</v>
      </c>
      <c r="AJ694" s="93">
        <f>(_xll.SNL.Clients.Office.Excel.Functions.SPG(AJ$2, "IQ_Common_div_declared", "FQ0", $A694)*4)/F694</f>
        <v>0.10774410774410774</v>
      </c>
      <c r="AK694" s="93">
        <f>(_xll.SNL.Clients.Office.Excel.Functions.SPG(AK$2, "IQ_Common_div_declared", "FQ0", $A694)*4)/G694</f>
        <v>0.10101010101010101</v>
      </c>
    </row>
    <row r="695" spans="1:37" x14ac:dyDescent="0.25">
      <c r="A695" s="66">
        <f t="shared" si="102"/>
        <v>45133</v>
      </c>
      <c r="B695" s="71">
        <v>19.809999999999999</v>
      </c>
      <c r="C695" s="71">
        <v>28.5</v>
      </c>
      <c r="D695" s="71">
        <v>14.02</v>
      </c>
      <c r="E695" s="71">
        <v>14.08</v>
      </c>
      <c r="F695" s="71">
        <v>11.92</v>
      </c>
      <c r="G695" s="71">
        <v>19.96</v>
      </c>
      <c r="H695" s="71"/>
      <c r="I695" s="71">
        <v>15.81</v>
      </c>
      <c r="J695" s="72">
        <v>4.82E-2</v>
      </c>
      <c r="K695" s="72">
        <v>4.4699999999999997E-2</v>
      </c>
      <c r="L695" s="72">
        <v>3.773502108046789E-2</v>
      </c>
      <c r="M695" s="72">
        <v>4.82E-2</v>
      </c>
      <c r="N695" s="70">
        <f>_xll.SNL.Clients.Office.Excel.Functions.SPG(N$2, "SP_RATE_VALUE", $A695)/100</f>
        <v>4.4699999999999997E-2</v>
      </c>
      <c r="O695" s="72"/>
      <c r="P695" s="67">
        <f>_xll.SNL.Clients.Office.Excel.Functions.SPG(P$2, "IQ_BVPS", "FQ0", $A695)</f>
        <v>18.588999999999999</v>
      </c>
      <c r="Q695" s="67">
        <f>_xll.SNL.Clients.Office.Excel.Functions.SPG(Q$2, "IQ_BVPS", "FQ0", $A695)</f>
        <v>26.097000000000001</v>
      </c>
      <c r="R695" s="67">
        <f>_xll.SNL.Clients.Office.Excel.Functions.SPG(R$2, "IQ_BVPS", "FQ0", $A695)</f>
        <v>14.73</v>
      </c>
      <c r="S695" s="67">
        <f>_xll.SNL.Clients.Office.Excel.Functions.SPG(S$2, "IQ_BVPS", "FQ0", $A695)</f>
        <v>15.146000000000001</v>
      </c>
      <c r="T695" s="67">
        <f>_xll.SNL.Clients.Office.Excel.Functions.SPG(T$2, "IQ_BVPS", "FQ0", $A695)</f>
        <v>13</v>
      </c>
      <c r="U695" s="67">
        <f>_xll.SNL.Clients.Office.Excel.Functions.SPG(U$2, "IQ_BVPS", "FQ0", $A695)</f>
        <v>16.587</v>
      </c>
      <c r="V695" s="67"/>
      <c r="W695" s="66">
        <f t="shared" si="94"/>
        <v>45133</v>
      </c>
      <c r="X695" s="92">
        <f t="shared" si="95"/>
        <v>1.0656840066706117</v>
      </c>
      <c r="Y695" s="92">
        <f t="shared" si="96"/>
        <v>1.0920795493734912</v>
      </c>
      <c r="Z695" s="92">
        <f t="shared" si="97"/>
        <v>0.95179904955872363</v>
      </c>
      <c r="AA695" s="92">
        <f t="shared" si="98"/>
        <v>0.92961838109071693</v>
      </c>
      <c r="AB695" s="92">
        <f t="shared" si="99"/>
        <v>0.91692307692307695</v>
      </c>
      <c r="AC695" s="92">
        <f t="shared" si="100"/>
        <v>1.2033520226683547</v>
      </c>
      <c r="AD695" s="92"/>
      <c r="AE695" s="95">
        <f t="shared" si="101"/>
        <v>45133</v>
      </c>
      <c r="AF695" s="93">
        <f>(_xll.SNL.Clients.Office.Excel.Functions.SPG(AF$2, "IQ_Common_div_declared", "FQ0", $A695)*4)/B695</f>
        <v>9.6920747097425541E-2</v>
      </c>
      <c r="AG695" s="93">
        <f>(_xll.SNL.Clients.Office.Excel.Functions.SPG(AG$2, "IQ_Common_div_declared", "FQ0", $A695)*4)/C695</f>
        <v>9.8245614035087719E-2</v>
      </c>
      <c r="AH695" s="93">
        <f>(_xll.SNL.Clients.Office.Excel.Functions.SPG(AH$2, "IQ_Common_div_declared", "FQ0", $A695)*4)/D695</f>
        <v>9.4151212553495012E-2</v>
      </c>
      <c r="AI695" s="93">
        <f>(_xll.SNL.Clients.Office.Excel.Functions.SPG(AI$2, "IQ_Common_div_declared", "FQ0", $A695)*4)/E695</f>
        <v>9.375E-2</v>
      </c>
      <c r="AJ695" s="93">
        <f>(_xll.SNL.Clients.Office.Excel.Functions.SPG(AJ$2, "IQ_Common_div_declared", "FQ0", $A695)*4)/F695</f>
        <v>0.10738255033557047</v>
      </c>
      <c r="AK695" s="93">
        <f>(_xll.SNL.Clients.Office.Excel.Functions.SPG(AK$2, "IQ_Common_div_declared", "FQ0", $A695)*4)/G695</f>
        <v>0.1002004008016032</v>
      </c>
    </row>
    <row r="696" spans="1:37" x14ac:dyDescent="0.25">
      <c r="A696" s="66">
        <f t="shared" si="102"/>
        <v>45132</v>
      </c>
      <c r="B696" s="71">
        <v>19.41</v>
      </c>
      <c r="C696" s="71">
        <v>27.93</v>
      </c>
      <c r="D696" s="71">
        <v>13.79</v>
      </c>
      <c r="E696" s="71">
        <v>14</v>
      </c>
      <c r="F696" s="71">
        <v>11.74</v>
      </c>
      <c r="G696" s="71">
        <v>19.68</v>
      </c>
      <c r="H696" s="71"/>
      <c r="I696" s="71">
        <v>15.59</v>
      </c>
      <c r="J696" s="72">
        <v>4.8499999999999995E-2</v>
      </c>
      <c r="K696" s="72">
        <v>4.53E-2</v>
      </c>
      <c r="L696" s="72">
        <v>3.8929269191926297E-2</v>
      </c>
      <c r="M696" s="72">
        <v>4.8499999999999995E-2</v>
      </c>
      <c r="N696" s="70">
        <f>_xll.SNL.Clients.Office.Excel.Functions.SPG(N$2, "SP_RATE_VALUE", $A696)/100</f>
        <v>4.53E-2</v>
      </c>
      <c r="O696" s="72"/>
      <c r="P696" s="67">
        <f>_xll.SNL.Clients.Office.Excel.Functions.SPG(P$2, "IQ_BVPS", "FQ0", $A696)</f>
        <v>18.588999999999999</v>
      </c>
      <c r="Q696" s="67">
        <f>_xll.SNL.Clients.Office.Excel.Functions.SPG(Q$2, "IQ_BVPS", "FQ0", $A696)</f>
        <v>26.097000000000001</v>
      </c>
      <c r="R696" s="67">
        <f>_xll.SNL.Clients.Office.Excel.Functions.SPG(R$2, "IQ_BVPS", "FQ0", $A696)</f>
        <v>14.73</v>
      </c>
      <c r="S696" s="67">
        <f>_xll.SNL.Clients.Office.Excel.Functions.SPG(S$2, "IQ_BVPS", "FQ0", $A696)</f>
        <v>15.146000000000001</v>
      </c>
      <c r="T696" s="67">
        <f>_xll.SNL.Clients.Office.Excel.Functions.SPG(T$2, "IQ_BVPS", "FQ0", $A696)</f>
        <v>13</v>
      </c>
      <c r="U696" s="67">
        <f>_xll.SNL.Clients.Office.Excel.Functions.SPG(U$2, "IQ_BVPS", "FQ0", $A696)</f>
        <v>16.587</v>
      </c>
      <c r="V696" s="67"/>
      <c r="W696" s="66">
        <f t="shared" si="94"/>
        <v>45132</v>
      </c>
      <c r="X696" s="92">
        <f t="shared" si="95"/>
        <v>1.0441659045672174</v>
      </c>
      <c r="Y696" s="92">
        <f t="shared" si="96"/>
        <v>1.0702379583860213</v>
      </c>
      <c r="Z696" s="92">
        <f t="shared" si="97"/>
        <v>0.93618465716225385</v>
      </c>
      <c r="AA696" s="92">
        <f t="shared" si="98"/>
        <v>0.9243364584708833</v>
      </c>
      <c r="AB696" s="92">
        <f t="shared" si="99"/>
        <v>0.90307692307692311</v>
      </c>
      <c r="AC696" s="92">
        <f t="shared" si="100"/>
        <v>1.1864713329716043</v>
      </c>
      <c r="AD696" s="92"/>
      <c r="AE696" s="95">
        <f t="shared" si="101"/>
        <v>45132</v>
      </c>
      <c r="AF696" s="93">
        <f>(_xll.SNL.Clients.Office.Excel.Functions.SPG(AF$2, "IQ_Common_div_declared", "FQ0", $A696)*4)/B696</f>
        <v>9.8918083462132919E-2</v>
      </c>
      <c r="AG696" s="93">
        <f>(_xll.SNL.Clients.Office.Excel.Functions.SPG(AG$2, "IQ_Common_div_declared", "FQ0", $A696)*4)/C696</f>
        <v>0.10025062656641603</v>
      </c>
      <c r="AH696" s="93">
        <f>(_xll.SNL.Clients.Office.Excel.Functions.SPG(AH$2, "IQ_Common_div_declared", "FQ0", $A696)*4)/D696</f>
        <v>9.5721537345902843E-2</v>
      </c>
      <c r="AI696" s="93">
        <f>(_xll.SNL.Clients.Office.Excel.Functions.SPG(AI$2, "IQ_Common_div_declared", "FQ0", $A696)*4)/E696</f>
        <v>9.4285714285714292E-2</v>
      </c>
      <c r="AJ696" s="93">
        <f>(_xll.SNL.Clients.Office.Excel.Functions.SPG(AJ$2, "IQ_Common_div_declared", "FQ0", $A696)*4)/F696</f>
        <v>0.10902896081771721</v>
      </c>
      <c r="AK696" s="93">
        <f>(_xll.SNL.Clients.Office.Excel.Functions.SPG(AK$2, "IQ_Common_div_declared", "FQ0", $A696)*4)/G696</f>
        <v>0.1016260162601626</v>
      </c>
    </row>
    <row r="697" spans="1:37" x14ac:dyDescent="0.25">
      <c r="A697" s="66">
        <f t="shared" si="102"/>
        <v>45131</v>
      </c>
      <c r="B697" s="71">
        <v>19.62</v>
      </c>
      <c r="C697" s="71">
        <v>28.13</v>
      </c>
      <c r="D697" s="71">
        <v>13.86</v>
      </c>
      <c r="E697" s="71">
        <v>14.07</v>
      </c>
      <c r="F697" s="71">
        <v>11.79</v>
      </c>
      <c r="G697" s="71">
        <v>19.79</v>
      </c>
      <c r="H697" s="71"/>
      <c r="I697" s="71">
        <v>15.71</v>
      </c>
      <c r="J697" s="72">
        <v>4.8099999999999997E-2</v>
      </c>
      <c r="K697" s="72">
        <v>4.4800000000000006E-2</v>
      </c>
      <c r="L697" s="72">
        <v>3.8231137975613949E-2</v>
      </c>
      <c r="M697" s="72">
        <v>4.8099999999999997E-2</v>
      </c>
      <c r="N697" s="70">
        <f>_xll.SNL.Clients.Office.Excel.Functions.SPG(N$2, "SP_RATE_VALUE", $A697)/100</f>
        <v>4.4800000000000006E-2</v>
      </c>
      <c r="O697" s="72"/>
      <c r="P697" s="67">
        <f>_xll.SNL.Clients.Office.Excel.Functions.SPG(P$2, "IQ_BVPS", "FQ0", $A697)</f>
        <v>18.439</v>
      </c>
      <c r="Q697" s="67">
        <f>_xll.SNL.Clients.Office.Excel.Functions.SPG(Q$2, "IQ_BVPS", "FQ0", $A697)</f>
        <v>26.097000000000001</v>
      </c>
      <c r="R697" s="67">
        <f>_xll.SNL.Clients.Office.Excel.Functions.SPG(R$2, "IQ_BVPS", "FQ0", $A697)</f>
        <v>14.73</v>
      </c>
      <c r="S697" s="67">
        <f>_xll.SNL.Clients.Office.Excel.Functions.SPG(S$2, "IQ_BVPS", "FQ0", $A697)</f>
        <v>15.146000000000001</v>
      </c>
      <c r="T697" s="67">
        <f>_xll.SNL.Clients.Office.Excel.Functions.SPG(T$2, "IQ_BVPS", "FQ0", $A697)</f>
        <v>13</v>
      </c>
      <c r="U697" s="67">
        <f>_xll.SNL.Clients.Office.Excel.Functions.SPG(U$2, "IQ_BVPS", "FQ0", $A697)</f>
        <v>16.587</v>
      </c>
      <c r="V697" s="67"/>
      <c r="W697" s="66">
        <f t="shared" si="94"/>
        <v>45131</v>
      </c>
      <c r="X697" s="92">
        <f t="shared" si="95"/>
        <v>1.0640490265198763</v>
      </c>
      <c r="Y697" s="92">
        <f t="shared" si="96"/>
        <v>1.0779016745219756</v>
      </c>
      <c r="Z697" s="92">
        <f t="shared" si="97"/>
        <v>0.94093686354378814</v>
      </c>
      <c r="AA697" s="92">
        <f t="shared" si="98"/>
        <v>0.92895814076323779</v>
      </c>
      <c r="AB697" s="92">
        <f t="shared" si="99"/>
        <v>0.90692307692307683</v>
      </c>
      <c r="AC697" s="92">
        <f t="shared" si="100"/>
        <v>1.1931030324953276</v>
      </c>
      <c r="AD697" s="92"/>
      <c r="AE697" s="95">
        <f t="shared" si="101"/>
        <v>45131</v>
      </c>
      <c r="AF697" s="93">
        <f>(_xll.SNL.Clients.Office.Excel.Functions.SPG(AF$2, "IQ_Common_div_declared", "FQ0", $A697)*4)/B697</f>
        <v>9.7859327217125369E-2</v>
      </c>
      <c r="AG697" s="93">
        <f>(_xll.SNL.Clients.Office.Excel.Functions.SPG(AG$2, "IQ_Common_div_declared", "FQ0", $A697)*4)/C697</f>
        <v>9.9537859936011372E-2</v>
      </c>
      <c r="AH697" s="93">
        <f>(_xll.SNL.Clients.Office.Excel.Functions.SPG(AH$2, "IQ_Common_div_declared", "FQ0", $A697)*4)/D697</f>
        <v>9.5238095238095247E-2</v>
      </c>
      <c r="AI697" s="93">
        <f>(_xll.SNL.Clients.Office.Excel.Functions.SPG(AI$2, "IQ_Common_div_declared", "FQ0", $A697)*4)/E697</f>
        <v>9.3816631130063971E-2</v>
      </c>
      <c r="AJ697" s="93">
        <f>(_xll.SNL.Clients.Office.Excel.Functions.SPG(AJ$2, "IQ_Common_div_declared", "FQ0", $A697)*4)/F697</f>
        <v>0.10856658184902461</v>
      </c>
      <c r="AK697" s="93">
        <f>(_xll.SNL.Clients.Office.Excel.Functions.SPG(AK$2, "IQ_Common_div_declared", "FQ0", $A697)*4)/G697</f>
        <v>0.1010611419909045</v>
      </c>
    </row>
    <row r="698" spans="1:37" x14ac:dyDescent="0.25">
      <c r="A698" s="66">
        <f t="shared" si="102"/>
        <v>45128</v>
      </c>
      <c r="B698" s="71">
        <v>19.52</v>
      </c>
      <c r="C698" s="71">
        <v>27.86</v>
      </c>
      <c r="D698" s="71">
        <v>13.74</v>
      </c>
      <c r="E698" s="71">
        <v>13.94</v>
      </c>
      <c r="F698" s="71">
        <v>11.65</v>
      </c>
      <c r="G698" s="71">
        <v>19.64</v>
      </c>
      <c r="H698" s="71"/>
      <c r="I698" s="71">
        <v>15.57</v>
      </c>
      <c r="J698" s="72">
        <v>4.82E-2</v>
      </c>
      <c r="K698" s="72">
        <v>4.4400000000000002E-2</v>
      </c>
      <c r="L698" s="72">
        <v>3.6841278049238202E-2</v>
      </c>
      <c r="M698" s="72">
        <v>4.82E-2</v>
      </c>
      <c r="N698" s="70">
        <f>_xll.SNL.Clients.Office.Excel.Functions.SPG(N$2, "SP_RATE_VALUE", $A698)/100</f>
        <v>4.4400000000000002E-2</v>
      </c>
      <c r="O698" s="72"/>
      <c r="P698" s="67">
        <f>_xll.SNL.Clients.Office.Excel.Functions.SPG(P$2, "IQ_BVPS", "FQ0", $A698)</f>
        <v>18.439</v>
      </c>
      <c r="Q698" s="67">
        <f>_xll.SNL.Clients.Office.Excel.Functions.SPG(Q$2, "IQ_BVPS", "FQ0", $A698)</f>
        <v>26.097000000000001</v>
      </c>
      <c r="R698" s="67">
        <f>_xll.SNL.Clients.Office.Excel.Functions.SPG(R$2, "IQ_BVPS", "FQ0", $A698)</f>
        <v>14.73</v>
      </c>
      <c r="S698" s="67">
        <f>_xll.SNL.Clients.Office.Excel.Functions.SPG(S$2, "IQ_BVPS", "FQ0", $A698)</f>
        <v>15.146000000000001</v>
      </c>
      <c r="T698" s="67">
        <f>_xll.SNL.Clients.Office.Excel.Functions.SPG(T$2, "IQ_BVPS", "FQ0", $A698)</f>
        <v>13</v>
      </c>
      <c r="U698" s="67">
        <f>_xll.SNL.Clients.Office.Excel.Functions.SPG(U$2, "IQ_BVPS", "FQ0", $A698)</f>
        <v>16.587</v>
      </c>
      <c r="V698" s="67"/>
      <c r="W698" s="66">
        <f t="shared" si="94"/>
        <v>45128</v>
      </c>
      <c r="X698" s="92">
        <f t="shared" si="95"/>
        <v>1.058625738922935</v>
      </c>
      <c r="Y698" s="92">
        <f t="shared" si="96"/>
        <v>1.0675556577384373</v>
      </c>
      <c r="Z698" s="92">
        <f t="shared" si="97"/>
        <v>0.93279022403258649</v>
      </c>
      <c r="AA698" s="92">
        <f t="shared" si="98"/>
        <v>0.92037501650600806</v>
      </c>
      <c r="AB698" s="92">
        <f t="shared" si="99"/>
        <v>0.89615384615384619</v>
      </c>
      <c r="AC698" s="92">
        <f t="shared" si="100"/>
        <v>1.1840598058720686</v>
      </c>
      <c r="AD698" s="92"/>
      <c r="AE698" s="95">
        <f t="shared" si="101"/>
        <v>45128</v>
      </c>
      <c r="AF698" s="93">
        <f>(_xll.SNL.Clients.Office.Excel.Functions.SPG(AF$2, "IQ_Common_div_declared", "FQ0", $A698)*4)/B698</f>
        <v>9.8360655737704916E-2</v>
      </c>
      <c r="AG698" s="93">
        <f>(_xll.SNL.Clients.Office.Excel.Functions.SPG(AG$2, "IQ_Common_div_declared", "FQ0", $A698)*4)/C698</f>
        <v>0.10050251256281406</v>
      </c>
      <c r="AH698" s="93">
        <f>(_xll.SNL.Clients.Office.Excel.Functions.SPG(AH$2, "IQ_Common_div_declared", "FQ0", $A698)*4)/D698</f>
        <v>9.606986899563319E-2</v>
      </c>
      <c r="AI698" s="93">
        <f>(_xll.SNL.Clients.Office.Excel.Functions.SPG(AI$2, "IQ_Common_div_declared", "FQ0", $A698)*4)/E698</f>
        <v>9.4691535150645628E-2</v>
      </c>
      <c r="AJ698" s="93">
        <f>(_xll.SNL.Clients.Office.Excel.Functions.SPG(AJ$2, "IQ_Common_div_declared", "FQ0", $A698)*4)/F698</f>
        <v>0.10987124463519313</v>
      </c>
      <c r="AK698" s="93">
        <f>(_xll.SNL.Clients.Office.Excel.Functions.SPG(AK$2, "IQ_Common_div_declared", "FQ0", $A698)*4)/G698</f>
        <v>0.10183299389002036</v>
      </c>
    </row>
    <row r="699" spans="1:37" x14ac:dyDescent="0.25">
      <c r="A699" s="66">
        <f t="shared" si="102"/>
        <v>45127</v>
      </c>
      <c r="B699" s="71">
        <v>19.47</v>
      </c>
      <c r="C699" s="71">
        <v>27.63</v>
      </c>
      <c r="D699" s="71">
        <v>13.6</v>
      </c>
      <c r="E699" s="71">
        <v>13.99</v>
      </c>
      <c r="F699" s="71">
        <v>11.62</v>
      </c>
      <c r="G699" s="71">
        <v>19.579999999999998</v>
      </c>
      <c r="H699" s="71"/>
      <c r="I699" s="71">
        <v>15.52</v>
      </c>
      <c r="J699" s="72">
        <v>4.8000000000000001E-2</v>
      </c>
      <c r="K699" s="72">
        <v>4.4299999999999999E-2</v>
      </c>
      <c r="L699" s="72">
        <v>3.6939142812008052E-2</v>
      </c>
      <c r="M699" s="72">
        <v>4.8000000000000001E-2</v>
      </c>
      <c r="N699" s="70">
        <f>_xll.SNL.Clients.Office.Excel.Functions.SPG(N$2, "SP_RATE_VALUE", $A699)/100</f>
        <v>4.4299999999999999E-2</v>
      </c>
      <c r="O699" s="72"/>
      <c r="P699" s="67">
        <f>_xll.SNL.Clients.Office.Excel.Functions.SPG(P$2, "IQ_BVPS", "FQ0", $A699)</f>
        <v>18.439</v>
      </c>
      <c r="Q699" s="67">
        <f>_xll.SNL.Clients.Office.Excel.Functions.SPG(Q$2, "IQ_BVPS", "FQ0", $A699)</f>
        <v>26.097000000000001</v>
      </c>
      <c r="R699" s="67">
        <f>_xll.SNL.Clients.Office.Excel.Functions.SPG(R$2, "IQ_BVPS", "FQ0", $A699)</f>
        <v>14.73</v>
      </c>
      <c r="S699" s="67">
        <f>_xll.SNL.Clients.Office.Excel.Functions.SPG(S$2, "IQ_BVPS", "FQ0", $A699)</f>
        <v>15.146000000000001</v>
      </c>
      <c r="T699" s="67">
        <f>_xll.SNL.Clients.Office.Excel.Functions.SPG(T$2, "IQ_BVPS", "FQ0", $A699)</f>
        <v>13</v>
      </c>
      <c r="U699" s="67">
        <f>_xll.SNL.Clients.Office.Excel.Functions.SPG(U$2, "IQ_BVPS", "FQ0", $A699)</f>
        <v>16.587</v>
      </c>
      <c r="V699" s="67"/>
      <c r="W699" s="66">
        <f t="shared" si="94"/>
        <v>45127</v>
      </c>
      <c r="X699" s="92">
        <f t="shared" si="95"/>
        <v>1.0559140951244643</v>
      </c>
      <c r="Y699" s="92">
        <f t="shared" si="96"/>
        <v>1.0587423841820898</v>
      </c>
      <c r="Z699" s="92">
        <f t="shared" si="97"/>
        <v>0.92328581126951792</v>
      </c>
      <c r="AA699" s="92">
        <f t="shared" si="98"/>
        <v>0.92367621814340417</v>
      </c>
      <c r="AB699" s="92">
        <f t="shared" si="99"/>
        <v>0.89384615384615373</v>
      </c>
      <c r="AC699" s="92">
        <f t="shared" si="100"/>
        <v>1.1804425152227647</v>
      </c>
      <c r="AD699" s="92"/>
      <c r="AE699" s="95">
        <f t="shared" si="101"/>
        <v>45127</v>
      </c>
      <c r="AF699" s="93">
        <f>(_xll.SNL.Clients.Office.Excel.Functions.SPG(AF$2, "IQ_Common_div_declared", "FQ0", $A699)*4)/B699</f>
        <v>9.861325115562404E-2</v>
      </c>
      <c r="AG699" s="93">
        <f>(_xll.SNL.Clients.Office.Excel.Functions.SPG(AG$2, "IQ_Common_div_declared", "FQ0", $A699)*4)/C699</f>
        <v>0.10133912414042708</v>
      </c>
      <c r="AH699" s="93">
        <f>(_xll.SNL.Clients.Office.Excel.Functions.SPG(AH$2, "IQ_Common_div_declared", "FQ0", $A699)*4)/D699</f>
        <v>9.7058823529411767E-2</v>
      </c>
      <c r="AI699" s="93">
        <f>(_xll.SNL.Clients.Office.Excel.Functions.SPG(AI$2, "IQ_Common_div_declared", "FQ0", $A699)*4)/E699</f>
        <v>9.4353109363831317E-2</v>
      </c>
      <c r="AJ699" s="93">
        <f>(_xll.SNL.Clients.Office.Excel.Functions.SPG(AJ$2, "IQ_Common_div_declared", "FQ0", $A699)*4)/F699</f>
        <v>0.11015490533562823</v>
      </c>
      <c r="AK699" s="93">
        <f>(_xll.SNL.Clients.Office.Excel.Functions.SPG(AK$2, "IQ_Common_div_declared", "FQ0", $A699)*4)/G699</f>
        <v>0.10214504596527069</v>
      </c>
    </row>
    <row r="700" spans="1:37" x14ac:dyDescent="0.25">
      <c r="A700" s="66">
        <f t="shared" si="102"/>
        <v>45126</v>
      </c>
      <c r="B700" s="71">
        <v>19.62</v>
      </c>
      <c r="C700" s="71">
        <v>27.52</v>
      </c>
      <c r="D700" s="71">
        <v>13.59</v>
      </c>
      <c r="E700" s="71">
        <v>14.14</v>
      </c>
      <c r="F700" s="71">
        <v>11.75</v>
      </c>
      <c r="G700" s="71">
        <v>19.7</v>
      </c>
      <c r="H700" s="71"/>
      <c r="I700" s="71">
        <v>15.62</v>
      </c>
      <c r="J700" s="72">
        <v>4.7400000000000005E-2</v>
      </c>
      <c r="K700" s="72">
        <v>4.3400000000000001E-2</v>
      </c>
      <c r="L700" s="72">
        <v>3.5445769425543894E-2</v>
      </c>
      <c r="M700" s="72">
        <v>4.7400000000000005E-2</v>
      </c>
      <c r="N700" s="70">
        <f>_xll.SNL.Clients.Office.Excel.Functions.SPG(N$2, "SP_RATE_VALUE", $A700)/100</f>
        <v>4.3400000000000001E-2</v>
      </c>
      <c r="O700" s="72"/>
      <c r="P700" s="67">
        <f>_xll.SNL.Clients.Office.Excel.Functions.SPG(P$2, "IQ_BVPS", "FQ0", $A700)</f>
        <v>18.439</v>
      </c>
      <c r="Q700" s="67">
        <f>_xll.SNL.Clients.Office.Excel.Functions.SPG(Q$2, "IQ_BVPS", "FQ0", $A700)</f>
        <v>26.097000000000001</v>
      </c>
      <c r="R700" s="67">
        <f>_xll.SNL.Clients.Office.Excel.Functions.SPG(R$2, "IQ_BVPS", "FQ0", $A700)</f>
        <v>14.73</v>
      </c>
      <c r="S700" s="67">
        <f>_xll.SNL.Clients.Office.Excel.Functions.SPG(S$2, "IQ_BVPS", "FQ0", $A700)</f>
        <v>15.146000000000001</v>
      </c>
      <c r="T700" s="67">
        <f>_xll.SNL.Clients.Office.Excel.Functions.SPG(T$2, "IQ_BVPS", "FQ0", $A700)</f>
        <v>13</v>
      </c>
      <c r="U700" s="67">
        <f>_xll.SNL.Clients.Office.Excel.Functions.SPG(U$2, "IQ_BVPS", "FQ0", $A700)</f>
        <v>16.587</v>
      </c>
      <c r="V700" s="67"/>
      <c r="W700" s="66">
        <f t="shared" si="94"/>
        <v>45126</v>
      </c>
      <c r="X700" s="92">
        <f t="shared" si="95"/>
        <v>1.0640490265198763</v>
      </c>
      <c r="Y700" s="92">
        <f t="shared" si="96"/>
        <v>1.054527340307315</v>
      </c>
      <c r="Z700" s="92">
        <f t="shared" si="97"/>
        <v>0.92260692464358451</v>
      </c>
      <c r="AA700" s="92">
        <f t="shared" si="98"/>
        <v>0.93357982305559217</v>
      </c>
      <c r="AB700" s="92">
        <f t="shared" si="99"/>
        <v>0.90384615384615385</v>
      </c>
      <c r="AC700" s="92">
        <f t="shared" si="100"/>
        <v>1.1876770965213721</v>
      </c>
      <c r="AD700" s="92"/>
      <c r="AE700" s="95">
        <f t="shared" si="101"/>
        <v>45126</v>
      </c>
      <c r="AF700" s="93">
        <f>(_xll.SNL.Clients.Office.Excel.Functions.SPG(AF$2, "IQ_Common_div_declared", "FQ0", $A700)*4)/B700</f>
        <v>9.7859327217125369E-2</v>
      </c>
      <c r="AG700" s="93">
        <f>(_xll.SNL.Clients.Office.Excel.Functions.SPG(AG$2, "IQ_Common_div_declared", "FQ0", $A700)*4)/C700</f>
        <v>0.10174418604651163</v>
      </c>
      <c r="AH700" s="93">
        <f>(_xll.SNL.Clients.Office.Excel.Functions.SPG(AH$2, "IQ_Common_div_declared", "FQ0", $A700)*4)/D700</f>
        <v>9.7130242825607074E-2</v>
      </c>
      <c r="AI700" s="93">
        <f>(_xll.SNL.Clients.Office.Excel.Functions.SPG(AI$2, "IQ_Common_div_declared", "FQ0", $A700)*4)/E700</f>
        <v>9.3352192362093356E-2</v>
      </c>
      <c r="AJ700" s="93">
        <f>(_xll.SNL.Clients.Office.Excel.Functions.SPG(AJ$2, "IQ_Common_div_declared", "FQ0", $A700)*4)/F700</f>
        <v>0.10893617021276596</v>
      </c>
      <c r="AK700" s="93">
        <f>(_xll.SNL.Clients.Office.Excel.Functions.SPG(AK$2, "IQ_Common_div_declared", "FQ0", $A700)*4)/G700</f>
        <v>0.10152284263959391</v>
      </c>
    </row>
    <row r="701" spans="1:37" x14ac:dyDescent="0.25">
      <c r="A701" s="66">
        <f t="shared" si="102"/>
        <v>45125</v>
      </c>
      <c r="B701" s="71">
        <v>19.62</v>
      </c>
      <c r="C701" s="71">
        <v>27.85</v>
      </c>
      <c r="D701" s="71">
        <v>13.58</v>
      </c>
      <c r="E701" s="71">
        <v>14.15</v>
      </c>
      <c r="F701" s="71">
        <v>11.71</v>
      </c>
      <c r="G701" s="71">
        <v>19.72</v>
      </c>
      <c r="H701" s="71"/>
      <c r="I701" s="71">
        <v>15.63</v>
      </c>
      <c r="J701" s="72">
        <v>4.7400000000000005E-2</v>
      </c>
      <c r="K701" s="72">
        <v>4.3499999999999997E-2</v>
      </c>
      <c r="L701" s="72">
        <v>3.5743510946607326E-2</v>
      </c>
      <c r="M701" s="72">
        <v>4.7400000000000005E-2</v>
      </c>
      <c r="N701" s="70">
        <f>_xll.SNL.Clients.Office.Excel.Functions.SPG(N$2, "SP_RATE_VALUE", $A701)/100</f>
        <v>4.3499999999999997E-2</v>
      </c>
      <c r="O701" s="72"/>
      <c r="P701" s="67">
        <f>_xll.SNL.Clients.Office.Excel.Functions.SPG(P$2, "IQ_BVPS", "FQ0", $A701)</f>
        <v>18.439</v>
      </c>
      <c r="Q701" s="67">
        <f>_xll.SNL.Clients.Office.Excel.Functions.SPG(Q$2, "IQ_BVPS", "FQ0", $A701)</f>
        <v>26.097000000000001</v>
      </c>
      <c r="R701" s="67">
        <f>_xll.SNL.Clients.Office.Excel.Functions.SPG(R$2, "IQ_BVPS", "FQ0", $A701)</f>
        <v>14.73</v>
      </c>
      <c r="S701" s="67">
        <f>_xll.SNL.Clients.Office.Excel.Functions.SPG(S$2, "IQ_BVPS", "FQ0", $A701)</f>
        <v>15.146000000000001</v>
      </c>
      <c r="T701" s="67">
        <f>_xll.SNL.Clients.Office.Excel.Functions.SPG(T$2, "IQ_BVPS", "FQ0", $A701)</f>
        <v>13</v>
      </c>
      <c r="U701" s="67">
        <f>_xll.SNL.Clients.Office.Excel.Functions.SPG(U$2, "IQ_BVPS", "FQ0", $A701)</f>
        <v>16.587</v>
      </c>
      <c r="V701" s="67"/>
      <c r="W701" s="66">
        <f t="shared" si="94"/>
        <v>45125</v>
      </c>
      <c r="X701" s="92">
        <f t="shared" si="95"/>
        <v>1.0640490265198763</v>
      </c>
      <c r="Y701" s="92">
        <f t="shared" si="96"/>
        <v>1.0671724719316396</v>
      </c>
      <c r="Z701" s="92">
        <f t="shared" si="97"/>
        <v>0.921928038017651</v>
      </c>
      <c r="AA701" s="92">
        <f t="shared" si="98"/>
        <v>0.93424006338307142</v>
      </c>
      <c r="AB701" s="92">
        <f t="shared" si="99"/>
        <v>0.90076923076923088</v>
      </c>
      <c r="AC701" s="92">
        <f t="shared" si="100"/>
        <v>1.1888828600711401</v>
      </c>
      <c r="AD701" s="92"/>
      <c r="AE701" s="95">
        <f t="shared" si="101"/>
        <v>45125</v>
      </c>
      <c r="AF701" s="93">
        <f>(_xll.SNL.Clients.Office.Excel.Functions.SPG(AF$2, "IQ_Common_div_declared", "FQ0", $A701)*4)/B701</f>
        <v>9.7859327217125369E-2</v>
      </c>
      <c r="AG701" s="93">
        <f>(_xll.SNL.Clients.Office.Excel.Functions.SPG(AG$2, "IQ_Common_div_declared", "FQ0", $A701)*4)/C701</f>
        <v>0.10053859964093356</v>
      </c>
      <c r="AH701" s="93">
        <f>(_xll.SNL.Clients.Office.Excel.Functions.SPG(AH$2, "IQ_Common_div_declared", "FQ0", $A701)*4)/D701</f>
        <v>9.720176730486009E-2</v>
      </c>
      <c r="AI701" s="93">
        <f>(_xll.SNL.Clients.Office.Excel.Functions.SPG(AI$2, "IQ_Common_div_declared", "FQ0", $A701)*4)/E701</f>
        <v>9.328621908127209E-2</v>
      </c>
      <c r="AJ701" s="93">
        <f>(_xll.SNL.Clients.Office.Excel.Functions.SPG(AJ$2, "IQ_Common_div_declared", "FQ0", $A701)*4)/F701</f>
        <v>0.10930828351836037</v>
      </c>
      <c r="AK701" s="93">
        <f>(_xll.SNL.Clients.Office.Excel.Functions.SPG(AK$2, "IQ_Common_div_declared", "FQ0", $A701)*4)/G701</f>
        <v>0.10141987829614606</v>
      </c>
    </row>
    <row r="702" spans="1:37" x14ac:dyDescent="0.25">
      <c r="A702" s="66">
        <f t="shared" si="102"/>
        <v>45124</v>
      </c>
      <c r="B702" s="71">
        <v>19.329999999999998</v>
      </c>
      <c r="C702" s="71">
        <v>27.61</v>
      </c>
      <c r="D702" s="71">
        <v>13.48</v>
      </c>
      <c r="E702" s="71">
        <v>14.03</v>
      </c>
      <c r="F702" s="71">
        <v>11.43</v>
      </c>
      <c r="G702" s="71">
        <v>19.45</v>
      </c>
      <c r="H702" s="71"/>
      <c r="I702" s="71">
        <v>15.46</v>
      </c>
      <c r="J702" s="72">
        <v>4.7400000000000005E-2</v>
      </c>
      <c r="K702" s="72">
        <v>4.3400000000000001E-2</v>
      </c>
      <c r="L702" s="72">
        <v>3.5445769425543894E-2</v>
      </c>
      <c r="M702" s="72">
        <v>4.7400000000000005E-2</v>
      </c>
      <c r="N702" s="70">
        <f>_xll.SNL.Clients.Office.Excel.Functions.SPG(N$2, "SP_RATE_VALUE", $A702)/100</f>
        <v>4.3400000000000001E-2</v>
      </c>
      <c r="O702" s="72"/>
      <c r="P702" s="67">
        <f>_xll.SNL.Clients.Office.Excel.Functions.SPG(P$2, "IQ_BVPS", "FQ0", $A702)</f>
        <v>18.439</v>
      </c>
      <c r="Q702" s="67">
        <f>_xll.SNL.Clients.Office.Excel.Functions.SPG(Q$2, "IQ_BVPS", "FQ0", $A702)</f>
        <v>26.097000000000001</v>
      </c>
      <c r="R702" s="67">
        <f>_xll.SNL.Clients.Office.Excel.Functions.SPG(R$2, "IQ_BVPS", "FQ0", $A702)</f>
        <v>14.73</v>
      </c>
      <c r="S702" s="67">
        <f>_xll.SNL.Clients.Office.Excel.Functions.SPG(S$2, "IQ_BVPS", "FQ0", $A702)</f>
        <v>15.146000000000001</v>
      </c>
      <c r="T702" s="67">
        <f>_xll.SNL.Clients.Office.Excel.Functions.SPG(T$2, "IQ_BVPS", "FQ0", $A702)</f>
        <v>13</v>
      </c>
      <c r="U702" s="67">
        <f>_xll.SNL.Clients.Office.Excel.Functions.SPG(U$2, "IQ_BVPS", "FQ0", $A702)</f>
        <v>16.587</v>
      </c>
      <c r="V702" s="67"/>
      <c r="W702" s="66">
        <f t="shared" si="94"/>
        <v>45124</v>
      </c>
      <c r="X702" s="92">
        <f t="shared" si="95"/>
        <v>1.0483214924887465</v>
      </c>
      <c r="Y702" s="92">
        <f t="shared" si="96"/>
        <v>1.0579760125684945</v>
      </c>
      <c r="Z702" s="92">
        <f t="shared" si="97"/>
        <v>0.91513917175831638</v>
      </c>
      <c r="AA702" s="92">
        <f t="shared" si="98"/>
        <v>0.92631717945332093</v>
      </c>
      <c r="AB702" s="92">
        <f t="shared" si="99"/>
        <v>0.87923076923076926</v>
      </c>
      <c r="AC702" s="92">
        <f t="shared" si="100"/>
        <v>1.1726050521492735</v>
      </c>
      <c r="AD702" s="92"/>
      <c r="AE702" s="95">
        <f t="shared" si="101"/>
        <v>45124</v>
      </c>
      <c r="AF702" s="93">
        <f>(_xll.SNL.Clients.Office.Excel.Functions.SPG(AF$2, "IQ_Common_div_declared", "FQ0", $A702)*4)/B702</f>
        <v>9.9327470253491992E-2</v>
      </c>
      <c r="AG702" s="93">
        <f>(_xll.SNL.Clients.Office.Excel.Functions.SPG(AG$2, "IQ_Common_div_declared", "FQ0", $A702)*4)/C702</f>
        <v>0.10141253169141615</v>
      </c>
      <c r="AH702" s="93">
        <f>(_xll.SNL.Clients.Office.Excel.Functions.SPG(AH$2, "IQ_Common_div_declared", "FQ0", $A702)*4)/D702</f>
        <v>9.7922848664688422E-2</v>
      </c>
      <c r="AI702" s="93">
        <f>(_xll.SNL.Clients.Office.Excel.Functions.SPG(AI$2, "IQ_Common_div_declared", "FQ0", $A702)*4)/E702</f>
        <v>9.4084105488239492E-2</v>
      </c>
      <c r="AJ702" s="93">
        <f>(_xll.SNL.Clients.Office.Excel.Functions.SPG(AJ$2, "IQ_Common_div_declared", "FQ0", $A702)*4)/F702</f>
        <v>0.11198600174978128</v>
      </c>
      <c r="AK702" s="93">
        <f>(_xll.SNL.Clients.Office.Excel.Functions.SPG(AK$2, "IQ_Common_div_declared", "FQ0", $A702)*4)/G702</f>
        <v>0.10282776349614396</v>
      </c>
    </row>
    <row r="703" spans="1:37" x14ac:dyDescent="0.25">
      <c r="A703" s="66">
        <f t="shared" si="102"/>
        <v>45121</v>
      </c>
      <c r="B703" s="71">
        <v>19.190000000000001</v>
      </c>
      <c r="C703" s="71">
        <v>27.67</v>
      </c>
      <c r="D703" s="71">
        <v>13.42</v>
      </c>
      <c r="E703" s="71">
        <v>13.9</v>
      </c>
      <c r="F703" s="71">
        <v>11.34</v>
      </c>
      <c r="G703" s="71">
        <v>19.170000000000002</v>
      </c>
      <c r="H703" s="71"/>
      <c r="I703" s="71">
        <v>15.35</v>
      </c>
      <c r="J703" s="72">
        <v>4.7400000000000005E-2</v>
      </c>
      <c r="K703" s="72">
        <v>4.3499999999999997E-2</v>
      </c>
      <c r="L703" s="72">
        <v>3.5743510946607326E-2</v>
      </c>
      <c r="M703" s="72">
        <v>4.7400000000000005E-2</v>
      </c>
      <c r="N703" s="70">
        <f>_xll.SNL.Clients.Office.Excel.Functions.SPG(N$2, "SP_RATE_VALUE", $A703)/100</f>
        <v>4.3499999999999997E-2</v>
      </c>
      <c r="O703" s="72"/>
      <c r="P703" s="67">
        <f>_xll.SNL.Clients.Office.Excel.Functions.SPG(P$2, "IQ_BVPS", "FQ0", $A703)</f>
        <v>18.439</v>
      </c>
      <c r="Q703" s="67">
        <f>_xll.SNL.Clients.Office.Excel.Functions.SPG(Q$2, "IQ_BVPS", "FQ0", $A703)</f>
        <v>26.097000000000001</v>
      </c>
      <c r="R703" s="67">
        <f>_xll.SNL.Clients.Office.Excel.Functions.SPG(R$2, "IQ_BVPS", "FQ0", $A703)</f>
        <v>14.73</v>
      </c>
      <c r="S703" s="67">
        <f>_xll.SNL.Clients.Office.Excel.Functions.SPG(S$2, "IQ_BVPS", "FQ0", $A703)</f>
        <v>15.146000000000001</v>
      </c>
      <c r="T703" s="67">
        <f>_xll.SNL.Clients.Office.Excel.Functions.SPG(T$2, "IQ_BVPS", "FQ0", $A703)</f>
        <v>13</v>
      </c>
      <c r="U703" s="67">
        <f>_xll.SNL.Clients.Office.Excel.Functions.SPG(U$2, "IQ_BVPS", "FQ0", $A703)</f>
        <v>16.587</v>
      </c>
      <c r="V703" s="67"/>
      <c r="W703" s="66">
        <f t="shared" si="94"/>
        <v>45121</v>
      </c>
      <c r="X703" s="92">
        <f t="shared" si="95"/>
        <v>1.0407288898530289</v>
      </c>
      <c r="Y703" s="92">
        <f t="shared" si="96"/>
        <v>1.0602751274092808</v>
      </c>
      <c r="Z703" s="92">
        <f t="shared" si="97"/>
        <v>0.9110658520027155</v>
      </c>
      <c r="AA703" s="92">
        <f t="shared" si="98"/>
        <v>0.9177340551960913</v>
      </c>
      <c r="AB703" s="92">
        <f t="shared" si="99"/>
        <v>0.87230769230769234</v>
      </c>
      <c r="AC703" s="92">
        <f t="shared" si="100"/>
        <v>1.1557243624525231</v>
      </c>
      <c r="AD703" s="92"/>
      <c r="AE703" s="95">
        <f t="shared" si="101"/>
        <v>45121</v>
      </c>
      <c r="AF703" s="93">
        <f>(_xll.SNL.Clients.Office.Excel.Functions.SPG(AF$2, "IQ_Common_div_declared", "FQ0", $A703)*4)/B703</f>
        <v>0.1000521104742053</v>
      </c>
      <c r="AG703" s="93">
        <f>(_xll.SNL.Clients.Office.Excel.Functions.SPG(AG$2, "IQ_Common_div_declared", "FQ0", $A703)*4)/C703</f>
        <v>0.10119262739428983</v>
      </c>
      <c r="AH703" s="93">
        <f>(_xll.SNL.Clients.Office.Excel.Functions.SPG(AH$2, "IQ_Common_div_declared", "FQ0", $A703)*4)/D703</f>
        <v>9.836065573770493E-2</v>
      </c>
      <c r="AI703" s="93">
        <f>(_xll.SNL.Clients.Office.Excel.Functions.SPG(AI$2, "IQ_Common_div_declared", "FQ0", $A703)*4)/E703</f>
        <v>9.4964028776978418E-2</v>
      </c>
      <c r="AJ703" s="93">
        <f>(_xll.SNL.Clients.Office.Excel.Functions.SPG(AJ$2, "IQ_Common_div_declared", "FQ0", $A703)*4)/F703</f>
        <v>0.11287477954144622</v>
      </c>
      <c r="AK703" s="93">
        <f>(_xll.SNL.Clients.Office.Excel.Functions.SPG(AK$2, "IQ_Common_div_declared", "FQ0", $A703)*4)/G703</f>
        <v>0.10432968179447051</v>
      </c>
    </row>
    <row r="704" spans="1:37" x14ac:dyDescent="0.25">
      <c r="A704" s="66">
        <f t="shared" si="102"/>
        <v>45120</v>
      </c>
      <c r="B704" s="71">
        <v>19.32</v>
      </c>
      <c r="C704" s="71">
        <v>27.31</v>
      </c>
      <c r="D704" s="71">
        <v>13.47</v>
      </c>
      <c r="E704" s="71">
        <v>13.93</v>
      </c>
      <c r="F704" s="71">
        <v>11.26</v>
      </c>
      <c r="G704" s="71">
        <v>19.170000000000002</v>
      </c>
      <c r="H704" s="71"/>
      <c r="I704" s="71">
        <v>15.36</v>
      </c>
      <c r="J704" s="72">
        <v>4.5899999999999996E-2</v>
      </c>
      <c r="K704" s="72">
        <v>4.2099999999999999E-2</v>
      </c>
      <c r="L704" s="72">
        <v>3.4541368712203369E-2</v>
      </c>
      <c r="M704" s="72">
        <v>4.5899999999999996E-2</v>
      </c>
      <c r="N704" s="70">
        <f>_xll.SNL.Clients.Office.Excel.Functions.SPG(N$2, "SP_RATE_VALUE", $A704)/100</f>
        <v>4.2099999999999999E-2</v>
      </c>
      <c r="O704" s="72"/>
      <c r="P704" s="67">
        <f>_xll.SNL.Clients.Office.Excel.Functions.SPG(P$2, "IQ_BVPS", "FQ0", $A704)</f>
        <v>18.439</v>
      </c>
      <c r="Q704" s="67">
        <f>_xll.SNL.Clients.Office.Excel.Functions.SPG(Q$2, "IQ_BVPS", "FQ0", $A704)</f>
        <v>26.097000000000001</v>
      </c>
      <c r="R704" s="67">
        <f>_xll.SNL.Clients.Office.Excel.Functions.SPG(R$2, "IQ_BVPS", "FQ0", $A704)</f>
        <v>14.73</v>
      </c>
      <c r="S704" s="67">
        <f>_xll.SNL.Clients.Office.Excel.Functions.SPG(S$2, "IQ_BVPS", "FQ0", $A704)</f>
        <v>15.146000000000001</v>
      </c>
      <c r="T704" s="67">
        <f>_xll.SNL.Clients.Office.Excel.Functions.SPG(T$2, "IQ_BVPS", "FQ0", $A704)</f>
        <v>13</v>
      </c>
      <c r="U704" s="67">
        <f>_xll.SNL.Clients.Office.Excel.Functions.SPG(U$2, "IQ_BVPS", "FQ0", $A704)</f>
        <v>16.587</v>
      </c>
      <c r="V704" s="67"/>
      <c r="W704" s="66">
        <f t="shared" si="94"/>
        <v>45120</v>
      </c>
      <c r="X704" s="92">
        <f t="shared" si="95"/>
        <v>1.0477791637290526</v>
      </c>
      <c r="Y704" s="92">
        <f t="shared" si="96"/>
        <v>1.0464804383645629</v>
      </c>
      <c r="Z704" s="92">
        <f t="shared" si="97"/>
        <v>0.91446028513238287</v>
      </c>
      <c r="AA704" s="92">
        <f t="shared" si="98"/>
        <v>0.91971477617852893</v>
      </c>
      <c r="AB704" s="92">
        <f t="shared" si="99"/>
        <v>0.86615384615384616</v>
      </c>
      <c r="AC704" s="92">
        <f t="shared" si="100"/>
        <v>1.1557243624525231</v>
      </c>
      <c r="AD704" s="92"/>
      <c r="AE704" s="95">
        <f t="shared" si="101"/>
        <v>45120</v>
      </c>
      <c r="AF704" s="93">
        <f>(_xll.SNL.Clients.Office.Excel.Functions.SPG(AF$2, "IQ_Common_div_declared", "FQ0", $A704)*4)/B704</f>
        <v>9.9378881987577633E-2</v>
      </c>
      <c r="AG704" s="93">
        <f>(_xll.SNL.Clients.Office.Excel.Functions.SPG(AG$2, "IQ_Common_div_declared", "FQ0", $A704)*4)/C704</f>
        <v>0.10252654705236178</v>
      </c>
      <c r="AH704" s="93">
        <f>(_xll.SNL.Clients.Office.Excel.Functions.SPG(AH$2, "IQ_Common_div_declared", "FQ0", $A704)*4)/D704</f>
        <v>9.7995545657015584E-2</v>
      </c>
      <c r="AI704" s="93">
        <f>(_xll.SNL.Clients.Office.Excel.Functions.SPG(AI$2, "IQ_Common_div_declared", "FQ0", $A704)*4)/E704</f>
        <v>9.4759511844938984E-2</v>
      </c>
      <c r="AJ704" s="93">
        <f>(_xll.SNL.Clients.Office.Excel.Functions.SPG(AJ$2, "IQ_Common_div_declared", "FQ0", $A704)*4)/F704</f>
        <v>0.11367673179396093</v>
      </c>
      <c r="AK704" s="93">
        <f>(_xll.SNL.Clients.Office.Excel.Functions.SPG(AK$2, "IQ_Common_div_declared", "FQ0", $A704)*4)/G704</f>
        <v>0.10432968179447051</v>
      </c>
    </row>
    <row r="705" spans="1:37" x14ac:dyDescent="0.25">
      <c r="A705" s="66">
        <f t="shared" si="102"/>
        <v>45119</v>
      </c>
      <c r="B705" s="71">
        <v>19.27</v>
      </c>
      <c r="C705" s="71">
        <v>27.45</v>
      </c>
      <c r="D705" s="71">
        <v>13.47</v>
      </c>
      <c r="E705" s="71">
        <v>14.04</v>
      </c>
      <c r="F705" s="71">
        <v>11.28</v>
      </c>
      <c r="G705" s="71">
        <v>18.940000000000001</v>
      </c>
      <c r="H705" s="71"/>
      <c r="I705" s="71">
        <v>15.33</v>
      </c>
      <c r="J705" s="72">
        <v>4.7199999999999999E-2</v>
      </c>
      <c r="K705" s="72">
        <v>4.36E-2</v>
      </c>
      <c r="L705" s="72">
        <v>3.6437085033333094E-2</v>
      </c>
      <c r="M705" s="72">
        <v>4.7199999999999999E-2</v>
      </c>
      <c r="N705" s="70">
        <f>_xll.SNL.Clients.Office.Excel.Functions.SPG(N$2, "SP_RATE_VALUE", $A705)/100</f>
        <v>4.36E-2</v>
      </c>
      <c r="O705" s="72"/>
      <c r="P705" s="67">
        <f>_xll.SNL.Clients.Office.Excel.Functions.SPG(P$2, "IQ_BVPS", "FQ0", $A705)</f>
        <v>18.439</v>
      </c>
      <c r="Q705" s="67">
        <f>_xll.SNL.Clients.Office.Excel.Functions.SPG(Q$2, "IQ_BVPS", "FQ0", $A705)</f>
        <v>26.097000000000001</v>
      </c>
      <c r="R705" s="67">
        <f>_xll.SNL.Clients.Office.Excel.Functions.SPG(R$2, "IQ_BVPS", "FQ0", $A705)</f>
        <v>14.73</v>
      </c>
      <c r="S705" s="67">
        <f>_xll.SNL.Clients.Office.Excel.Functions.SPG(S$2, "IQ_BVPS", "FQ0", $A705)</f>
        <v>15.146000000000001</v>
      </c>
      <c r="T705" s="67">
        <f>_xll.SNL.Clients.Office.Excel.Functions.SPG(T$2, "IQ_BVPS", "FQ0", $A705)</f>
        <v>13</v>
      </c>
      <c r="U705" s="67">
        <f>_xll.SNL.Clients.Office.Excel.Functions.SPG(U$2, "IQ_BVPS", "FQ0", $A705)</f>
        <v>16.587</v>
      </c>
      <c r="V705" s="67"/>
      <c r="W705" s="66">
        <f t="shared" si="94"/>
        <v>45119</v>
      </c>
      <c r="X705" s="92">
        <f t="shared" si="95"/>
        <v>1.0450675199305819</v>
      </c>
      <c r="Y705" s="92">
        <f t="shared" si="96"/>
        <v>1.051845039659731</v>
      </c>
      <c r="Z705" s="92">
        <f t="shared" si="97"/>
        <v>0.91446028513238287</v>
      </c>
      <c r="AA705" s="92">
        <f t="shared" si="98"/>
        <v>0.92697741978080006</v>
      </c>
      <c r="AB705" s="92">
        <f t="shared" si="99"/>
        <v>0.86769230769230765</v>
      </c>
      <c r="AC705" s="92">
        <f t="shared" si="100"/>
        <v>1.1418580816301924</v>
      </c>
      <c r="AD705" s="92"/>
      <c r="AE705" s="95">
        <f t="shared" si="101"/>
        <v>45119</v>
      </c>
      <c r="AF705" s="93">
        <f>(_xll.SNL.Clients.Office.Excel.Functions.SPG(AF$2, "IQ_Common_div_declared", "FQ0", $A705)*4)/B705</f>
        <v>9.9636741048261548E-2</v>
      </c>
      <c r="AG705" s="93">
        <f>(_xll.SNL.Clients.Office.Excel.Functions.SPG(AG$2, "IQ_Common_div_declared", "FQ0", $A705)*4)/C705</f>
        <v>0.10200364298724954</v>
      </c>
      <c r="AH705" s="93">
        <f>(_xll.SNL.Clients.Office.Excel.Functions.SPG(AH$2, "IQ_Common_div_declared", "FQ0", $A705)*4)/D705</f>
        <v>9.7995545657015584E-2</v>
      </c>
      <c r="AI705" s="93">
        <f>(_xll.SNL.Clients.Office.Excel.Functions.SPG(AI$2, "IQ_Common_div_declared", "FQ0", $A705)*4)/E705</f>
        <v>9.401709401709403E-2</v>
      </c>
      <c r="AJ705" s="93">
        <f>(_xll.SNL.Clients.Office.Excel.Functions.SPG(AJ$2, "IQ_Common_div_declared", "FQ0", $A705)*4)/F705</f>
        <v>0.11347517730496455</v>
      </c>
      <c r="AK705" s="93">
        <f>(_xll.SNL.Clients.Office.Excel.Functions.SPG(AK$2, "IQ_Common_div_declared", "FQ0", $A705)*4)/G705</f>
        <v>0.10559662090813093</v>
      </c>
    </row>
    <row r="706" spans="1:37" x14ac:dyDescent="0.25">
      <c r="A706" s="66">
        <f t="shared" si="102"/>
        <v>45118</v>
      </c>
      <c r="B706" s="71">
        <v>19.12</v>
      </c>
      <c r="C706" s="71">
        <v>27.04</v>
      </c>
      <c r="D706" s="71">
        <v>13.41</v>
      </c>
      <c r="E706" s="71">
        <v>13.79</v>
      </c>
      <c r="F706" s="71">
        <v>11.25</v>
      </c>
      <c r="G706" s="71">
        <v>18.89</v>
      </c>
      <c r="H706" s="71"/>
      <c r="I706" s="71">
        <v>15.22</v>
      </c>
      <c r="J706" s="72">
        <v>4.8799999999999996E-2</v>
      </c>
      <c r="K706" s="72">
        <v>4.5199999999999997E-2</v>
      </c>
      <c r="L706" s="72">
        <v>3.8037028522953875E-2</v>
      </c>
      <c r="M706" s="72">
        <v>4.8799999999999996E-2</v>
      </c>
      <c r="N706" s="70">
        <f>_xll.SNL.Clients.Office.Excel.Functions.SPG(N$2, "SP_RATE_VALUE", $A706)/100</f>
        <v>4.5199999999999997E-2</v>
      </c>
      <c r="O706" s="72"/>
      <c r="P706" s="67">
        <f>_xll.SNL.Clients.Office.Excel.Functions.SPG(P$2, "IQ_BVPS", "FQ0", $A706)</f>
        <v>18.439</v>
      </c>
      <c r="Q706" s="67">
        <f>_xll.SNL.Clients.Office.Excel.Functions.SPG(Q$2, "IQ_BVPS", "FQ0", $A706)</f>
        <v>26.097000000000001</v>
      </c>
      <c r="R706" s="67">
        <f>_xll.SNL.Clients.Office.Excel.Functions.SPG(R$2, "IQ_BVPS", "FQ0", $A706)</f>
        <v>14.73</v>
      </c>
      <c r="S706" s="67">
        <f>_xll.SNL.Clients.Office.Excel.Functions.SPG(S$2, "IQ_BVPS", "FQ0", $A706)</f>
        <v>15.146000000000001</v>
      </c>
      <c r="T706" s="67">
        <f>_xll.SNL.Clients.Office.Excel.Functions.SPG(T$2, "IQ_BVPS", "FQ0", $A706)</f>
        <v>13</v>
      </c>
      <c r="U706" s="67">
        <f>_xll.SNL.Clients.Office.Excel.Functions.SPG(U$2, "IQ_BVPS", "FQ0", $A706)</f>
        <v>16.587</v>
      </c>
      <c r="V706" s="67"/>
      <c r="W706" s="66">
        <f t="shared" si="94"/>
        <v>45118</v>
      </c>
      <c r="X706" s="92">
        <f t="shared" si="95"/>
        <v>1.0369325885351701</v>
      </c>
      <c r="Y706" s="92">
        <f t="shared" si="96"/>
        <v>1.0361344215810246</v>
      </c>
      <c r="Z706" s="92">
        <f t="shared" si="97"/>
        <v>0.9103869653767821</v>
      </c>
      <c r="AA706" s="92">
        <f t="shared" si="98"/>
        <v>0.91047141159382006</v>
      </c>
      <c r="AB706" s="92">
        <f t="shared" si="99"/>
        <v>0.86538461538461542</v>
      </c>
      <c r="AC706" s="92">
        <f t="shared" si="100"/>
        <v>1.1388436727557727</v>
      </c>
      <c r="AD706" s="92"/>
      <c r="AE706" s="95">
        <f t="shared" si="101"/>
        <v>45118</v>
      </c>
      <c r="AF706" s="93">
        <f>(_xll.SNL.Clients.Office.Excel.Functions.SPG(AF$2, "IQ_Common_div_declared", "FQ0", $A706)*4)/B706</f>
        <v>0.10041841004184099</v>
      </c>
      <c r="AG706" s="93">
        <f>(_xll.SNL.Clients.Office.Excel.Functions.SPG(AG$2, "IQ_Common_div_declared", "FQ0", $A706)*4)/C706</f>
        <v>0.10355029585798817</v>
      </c>
      <c r="AH706" s="93">
        <f>(_xll.SNL.Clients.Office.Excel.Functions.SPG(AH$2, "IQ_Common_div_declared", "FQ0", $A706)*4)/D706</f>
        <v>9.8434004474272932E-2</v>
      </c>
      <c r="AI706" s="93">
        <f>(_xll.SNL.Clients.Office.Excel.Functions.SPG(AI$2, "IQ_Common_div_declared", "FQ0", $A706)*4)/E706</f>
        <v>9.5721537345902843E-2</v>
      </c>
      <c r="AJ706" s="93">
        <f>(_xll.SNL.Clients.Office.Excel.Functions.SPG(AJ$2, "IQ_Common_div_declared", "FQ0", $A706)*4)/F706</f>
        <v>0.11377777777777778</v>
      </c>
      <c r="AK706" s="93">
        <f>(_xll.SNL.Clients.Office.Excel.Functions.SPG(AK$2, "IQ_Common_div_declared", "FQ0", $A706)*4)/G706</f>
        <v>0.10587612493382742</v>
      </c>
    </row>
    <row r="707" spans="1:37" x14ac:dyDescent="0.25">
      <c r="A707" s="66">
        <f t="shared" si="102"/>
        <v>45117</v>
      </c>
      <c r="B707" s="71">
        <v>19.059999999999999</v>
      </c>
      <c r="C707" s="71">
        <v>26.67</v>
      </c>
      <c r="D707" s="71">
        <v>13.37</v>
      </c>
      <c r="E707" s="71">
        <v>13.53</v>
      </c>
      <c r="F707" s="71">
        <v>11.25</v>
      </c>
      <c r="G707" s="71">
        <v>18.88</v>
      </c>
      <c r="H707" s="71"/>
      <c r="I707" s="71">
        <v>15.11</v>
      </c>
      <c r="J707" s="72">
        <v>4.8499999999999995E-2</v>
      </c>
      <c r="K707" s="72">
        <v>4.5400000000000003E-2</v>
      </c>
      <c r="L707" s="72">
        <v>3.9227469324777831E-2</v>
      </c>
      <c r="M707" s="72">
        <v>4.8499999999999995E-2</v>
      </c>
      <c r="N707" s="70">
        <f>_xll.SNL.Clients.Office.Excel.Functions.SPG(N$2, "SP_RATE_VALUE", $A707)/100</f>
        <v>4.5400000000000003E-2</v>
      </c>
      <c r="O707" s="72"/>
      <c r="P707" s="67">
        <f>_xll.SNL.Clients.Office.Excel.Functions.SPG(P$2, "IQ_BVPS", "FQ0", $A707)</f>
        <v>18.439</v>
      </c>
      <c r="Q707" s="67">
        <f>_xll.SNL.Clients.Office.Excel.Functions.SPG(Q$2, "IQ_BVPS", "FQ0", $A707)</f>
        <v>26.097000000000001</v>
      </c>
      <c r="R707" s="67">
        <f>_xll.SNL.Clients.Office.Excel.Functions.SPG(R$2, "IQ_BVPS", "FQ0", $A707)</f>
        <v>14.73</v>
      </c>
      <c r="S707" s="67">
        <f>_xll.SNL.Clients.Office.Excel.Functions.SPG(S$2, "IQ_BVPS", "FQ0", $A707)</f>
        <v>15.146000000000001</v>
      </c>
      <c r="T707" s="67">
        <f>_xll.SNL.Clients.Office.Excel.Functions.SPG(T$2, "IQ_BVPS", "FQ0", $A707)</f>
        <v>13</v>
      </c>
      <c r="U707" s="67">
        <f>_xll.SNL.Clients.Office.Excel.Functions.SPG(U$2, "IQ_BVPS", "FQ0", $A707)</f>
        <v>16.587</v>
      </c>
      <c r="V707" s="67"/>
      <c r="W707" s="66">
        <f t="shared" si="94"/>
        <v>45117</v>
      </c>
      <c r="X707" s="92">
        <f t="shared" si="95"/>
        <v>1.0336786159770053</v>
      </c>
      <c r="Y707" s="92">
        <f t="shared" si="96"/>
        <v>1.0219565467295091</v>
      </c>
      <c r="Z707" s="92">
        <f t="shared" si="97"/>
        <v>0.90767141887304814</v>
      </c>
      <c r="AA707" s="92">
        <f t="shared" si="98"/>
        <v>0.89330516307936081</v>
      </c>
      <c r="AB707" s="92">
        <f t="shared" si="99"/>
        <v>0.86538461538461542</v>
      </c>
      <c r="AC707" s="92">
        <f t="shared" si="100"/>
        <v>1.1382407909808887</v>
      </c>
      <c r="AD707" s="92"/>
      <c r="AE707" s="95">
        <f t="shared" si="101"/>
        <v>45117</v>
      </c>
      <c r="AF707" s="93">
        <f>(_xll.SNL.Clients.Office.Excel.Functions.SPG(AF$2, "IQ_Common_div_declared", "FQ0", $A707)*4)/B707</f>
        <v>0.10073452256033578</v>
      </c>
      <c r="AG707" s="93">
        <f>(_xll.SNL.Clients.Office.Excel.Functions.SPG(AG$2, "IQ_Common_div_declared", "FQ0", $A707)*4)/C707</f>
        <v>0.10498687664041993</v>
      </c>
      <c r="AH707" s="93">
        <f>(_xll.SNL.Clients.Office.Excel.Functions.SPG(AH$2, "IQ_Common_div_declared", "FQ0", $A707)*4)/D707</f>
        <v>9.8728496634255813E-2</v>
      </c>
      <c r="AI707" s="93">
        <f>(_xll.SNL.Clients.Office.Excel.Functions.SPG(AI$2, "IQ_Common_div_declared", "FQ0", $A707)*4)/E707</f>
        <v>9.7560975609756101E-2</v>
      </c>
      <c r="AJ707" s="93">
        <f>(_xll.SNL.Clients.Office.Excel.Functions.SPG(AJ$2, "IQ_Common_div_declared", "FQ0", $A707)*4)/F707</f>
        <v>0.11377777777777778</v>
      </c>
      <c r="AK707" s="93">
        <f>(_xll.SNL.Clients.Office.Excel.Functions.SPG(AK$2, "IQ_Common_div_declared", "FQ0", $A707)*4)/G707</f>
        <v>0.10593220338983052</v>
      </c>
    </row>
    <row r="708" spans="1:37" x14ac:dyDescent="0.25">
      <c r="A708" s="66">
        <f t="shared" si="102"/>
        <v>45114</v>
      </c>
      <c r="B708" s="71">
        <v>19.079999999999998</v>
      </c>
      <c r="C708" s="71">
        <v>26.99</v>
      </c>
      <c r="D708" s="71">
        <v>13.46</v>
      </c>
      <c r="E708" s="71">
        <v>13.55</v>
      </c>
      <c r="F708" s="71">
        <v>11.18</v>
      </c>
      <c r="G708" s="71">
        <v>18.82</v>
      </c>
      <c r="H708" s="71"/>
      <c r="I708" s="71">
        <v>15.06</v>
      </c>
      <c r="J708" s="72">
        <v>4.9400000000000006E-2</v>
      </c>
      <c r="K708" s="72">
        <v>4.6399999999999997E-2</v>
      </c>
      <c r="L708" s="72">
        <v>4.0425704470184787E-2</v>
      </c>
      <c r="M708" s="72">
        <v>4.9400000000000006E-2</v>
      </c>
      <c r="N708" s="70">
        <f>_xll.SNL.Clients.Office.Excel.Functions.SPG(N$2, "SP_RATE_VALUE", $A708)/100</f>
        <v>4.6399999999999997E-2</v>
      </c>
      <c r="O708" s="72"/>
      <c r="P708" s="67">
        <f>_xll.SNL.Clients.Office.Excel.Functions.SPG(P$2, "IQ_BVPS", "FQ0", $A708)</f>
        <v>18.439</v>
      </c>
      <c r="Q708" s="67">
        <f>_xll.SNL.Clients.Office.Excel.Functions.SPG(Q$2, "IQ_BVPS", "FQ0", $A708)</f>
        <v>26.097000000000001</v>
      </c>
      <c r="R708" s="67">
        <f>_xll.SNL.Clients.Office.Excel.Functions.SPG(R$2, "IQ_BVPS", "FQ0", $A708)</f>
        <v>14.73</v>
      </c>
      <c r="S708" s="67">
        <f>_xll.SNL.Clients.Office.Excel.Functions.SPG(S$2, "IQ_BVPS", "FQ0", $A708)</f>
        <v>15.146000000000001</v>
      </c>
      <c r="T708" s="67">
        <f>_xll.SNL.Clients.Office.Excel.Functions.SPG(T$2, "IQ_BVPS", "FQ0", $A708)</f>
        <v>13</v>
      </c>
      <c r="U708" s="67">
        <f>_xll.SNL.Clients.Office.Excel.Functions.SPG(U$2, "IQ_BVPS", "FQ0", $A708)</f>
        <v>16.587</v>
      </c>
      <c r="V708" s="67"/>
      <c r="W708" s="66">
        <f t="shared" ref="W708:W771" si="103">A708</f>
        <v>45114</v>
      </c>
      <c r="X708" s="92">
        <f t="shared" ref="X708:X771" si="104">B708/P708</f>
        <v>1.0347632734963934</v>
      </c>
      <c r="Y708" s="92">
        <f t="shared" ref="Y708:Y771" si="105">C708/Q708</f>
        <v>1.0342184925470359</v>
      </c>
      <c r="Z708" s="92">
        <f t="shared" ref="Z708:Z771" si="106">D708/R708</f>
        <v>0.91378139850644946</v>
      </c>
      <c r="AA708" s="92">
        <f t="shared" ref="AA708:AA771" si="107">E708/S708</f>
        <v>0.8946256437343193</v>
      </c>
      <c r="AB708" s="92">
        <f t="shared" ref="AB708:AB771" si="108">F708/T708</f>
        <v>0.86</v>
      </c>
      <c r="AC708" s="92">
        <f t="shared" ref="AC708:AC771" si="109">G708/U708</f>
        <v>1.134623500331585</v>
      </c>
      <c r="AD708" s="92"/>
      <c r="AE708" s="95">
        <f t="shared" ref="AE708:AE771" si="110">A708</f>
        <v>45114</v>
      </c>
      <c r="AF708" s="93">
        <f>(_xll.SNL.Clients.Office.Excel.Functions.SPG(AF$2, "IQ_Common_div_declared", "FQ0", $A708)*4)/B708</f>
        <v>0.10062893081761007</v>
      </c>
      <c r="AG708" s="93">
        <f>(_xll.SNL.Clients.Office.Excel.Functions.SPG(AG$2, "IQ_Common_div_declared", "FQ0", $A708)*4)/C708</f>
        <v>0.10374212671359763</v>
      </c>
      <c r="AH708" s="93">
        <f>(_xll.SNL.Clients.Office.Excel.Functions.SPG(AH$2, "IQ_Common_div_declared", "FQ0", $A708)*4)/D708</f>
        <v>9.8068350668647844E-2</v>
      </c>
      <c r="AI708" s="93">
        <f>(_xll.SNL.Clients.Office.Excel.Functions.SPG(AI$2, "IQ_Common_div_declared", "FQ0", $A708)*4)/E708</f>
        <v>9.7416974169741696E-2</v>
      </c>
      <c r="AJ708" s="93">
        <f>(_xll.SNL.Clients.Office.Excel.Functions.SPG(AJ$2, "IQ_Common_div_declared", "FQ0", $A708)*4)/F708</f>
        <v>0.11449016100178891</v>
      </c>
      <c r="AK708" s="93">
        <f>(_xll.SNL.Clients.Office.Excel.Functions.SPG(AK$2, "IQ_Common_div_declared", "FQ0", $A708)*4)/G708</f>
        <v>0.10626992561105207</v>
      </c>
    </row>
    <row r="709" spans="1:37" x14ac:dyDescent="0.25">
      <c r="A709" s="66">
        <f t="shared" ref="A709:A772" si="111">WORKDAY(A708, -1)</f>
        <v>45113</v>
      </c>
      <c r="B709" s="71">
        <v>18.97</v>
      </c>
      <c r="C709" s="71">
        <v>27</v>
      </c>
      <c r="D709" s="71">
        <v>13.38</v>
      </c>
      <c r="E709" s="71">
        <v>13.55</v>
      </c>
      <c r="F709" s="71">
        <v>11.04</v>
      </c>
      <c r="G709" s="71">
        <v>18.72</v>
      </c>
      <c r="H709" s="71"/>
      <c r="I709" s="71">
        <v>14.98</v>
      </c>
      <c r="J709" s="72">
        <v>4.99E-2</v>
      </c>
      <c r="K709" s="72">
        <v>4.6799999999999994E-2</v>
      </c>
      <c r="L709" s="72">
        <v>4.0627432731608959E-2</v>
      </c>
      <c r="M709" s="72">
        <v>4.99E-2</v>
      </c>
      <c r="N709" s="70">
        <f>_xll.SNL.Clients.Office.Excel.Functions.SPG(N$2, "SP_RATE_VALUE", $A709)/100</f>
        <v>4.6799999999999994E-2</v>
      </c>
      <c r="O709" s="72"/>
      <c r="P709" s="67">
        <f>_xll.SNL.Clients.Office.Excel.Functions.SPG(P$2, "IQ_BVPS", "FQ0", $A709)</f>
        <v>18.439</v>
      </c>
      <c r="Q709" s="67">
        <f>_xll.SNL.Clients.Office.Excel.Functions.SPG(Q$2, "IQ_BVPS", "FQ0", $A709)</f>
        <v>26.097000000000001</v>
      </c>
      <c r="R709" s="67">
        <f>_xll.SNL.Clients.Office.Excel.Functions.SPG(R$2, "IQ_BVPS", "FQ0", $A709)</f>
        <v>14.73</v>
      </c>
      <c r="S709" s="67">
        <f>_xll.SNL.Clients.Office.Excel.Functions.SPG(S$2, "IQ_BVPS", "FQ0", $A709)</f>
        <v>15.146000000000001</v>
      </c>
      <c r="T709" s="67">
        <f>_xll.SNL.Clients.Office.Excel.Functions.SPG(T$2, "IQ_BVPS", "FQ0", $A709)</f>
        <v>13</v>
      </c>
      <c r="U709" s="67">
        <f>_xll.SNL.Clients.Office.Excel.Functions.SPG(U$2, "IQ_BVPS", "FQ0", $A709)</f>
        <v>16.587</v>
      </c>
      <c r="V709" s="67"/>
      <c r="W709" s="66">
        <f t="shared" si="103"/>
        <v>45113</v>
      </c>
      <c r="X709" s="92">
        <f t="shared" si="104"/>
        <v>1.0287976571397581</v>
      </c>
      <c r="Y709" s="92">
        <f t="shared" si="105"/>
        <v>1.0346016783538337</v>
      </c>
      <c r="Z709" s="92">
        <f t="shared" si="106"/>
        <v>0.90835030549898166</v>
      </c>
      <c r="AA709" s="92">
        <f t="shared" si="107"/>
        <v>0.8946256437343193</v>
      </c>
      <c r="AB709" s="92">
        <f t="shared" si="108"/>
        <v>0.84923076923076912</v>
      </c>
      <c r="AC709" s="92">
        <f t="shared" si="109"/>
        <v>1.1285946825827455</v>
      </c>
      <c r="AD709" s="92"/>
      <c r="AE709" s="95">
        <f t="shared" si="110"/>
        <v>45113</v>
      </c>
      <c r="AF709" s="93">
        <f>(_xll.SNL.Clients.Office.Excel.Functions.SPG(AF$2, "IQ_Common_div_declared", "FQ0", $A709)*4)/B709</f>
        <v>0.10121244069583553</v>
      </c>
      <c r="AG709" s="93">
        <f>(_xll.SNL.Clients.Office.Excel.Functions.SPG(AG$2, "IQ_Common_div_declared", "FQ0", $A709)*4)/C709</f>
        <v>0.1037037037037037</v>
      </c>
      <c r="AH709" s="93">
        <f>(_xll.SNL.Clients.Office.Excel.Functions.SPG(AH$2, "IQ_Common_div_declared", "FQ0", $A709)*4)/D709</f>
        <v>9.8654708520179366E-2</v>
      </c>
      <c r="AI709" s="93">
        <f>(_xll.SNL.Clients.Office.Excel.Functions.SPG(AI$2, "IQ_Common_div_declared", "FQ0", $A709)*4)/E709</f>
        <v>9.7416974169741696E-2</v>
      </c>
      <c r="AJ709" s="93">
        <f>(_xll.SNL.Clients.Office.Excel.Functions.SPG(AJ$2, "IQ_Common_div_declared", "FQ0", $A709)*4)/F709</f>
        <v>0.11594202898550726</v>
      </c>
      <c r="AK709" s="93">
        <f>(_xll.SNL.Clients.Office.Excel.Functions.SPG(AK$2, "IQ_Common_div_declared", "FQ0", $A709)*4)/G709</f>
        <v>0.10683760683760685</v>
      </c>
    </row>
    <row r="710" spans="1:37" x14ac:dyDescent="0.25">
      <c r="A710" s="66">
        <f t="shared" si="111"/>
        <v>45112</v>
      </c>
      <c r="B710" s="71">
        <v>18.86</v>
      </c>
      <c r="C710" s="71">
        <v>27.02</v>
      </c>
      <c r="D710" s="71">
        <v>13.4</v>
      </c>
      <c r="E710" s="71">
        <v>13.48</v>
      </c>
      <c r="F710" s="71">
        <v>11.08</v>
      </c>
      <c r="G710" s="71">
        <v>18.73</v>
      </c>
      <c r="H710" s="71"/>
      <c r="I710" s="71">
        <v>14.98</v>
      </c>
      <c r="J710" s="72">
        <v>4.9400000000000006E-2</v>
      </c>
      <c r="K710" s="72">
        <v>4.5899999999999996E-2</v>
      </c>
      <c r="L710" s="72">
        <v>3.893498107806348E-2</v>
      </c>
      <c r="M710" s="72">
        <v>4.9400000000000006E-2</v>
      </c>
      <c r="N710" s="70">
        <f>_xll.SNL.Clients.Office.Excel.Functions.SPG(N$2, "SP_RATE_VALUE", $A710)/100</f>
        <v>4.5899999999999996E-2</v>
      </c>
      <c r="O710" s="72"/>
      <c r="P710" s="67">
        <f>_xll.SNL.Clients.Office.Excel.Functions.SPG(P$2, "IQ_BVPS", "FQ0", $A710)</f>
        <v>18.439</v>
      </c>
      <c r="Q710" s="67">
        <f>_xll.SNL.Clients.Office.Excel.Functions.SPG(Q$2, "IQ_BVPS", "FQ0", $A710)</f>
        <v>26.097000000000001</v>
      </c>
      <c r="R710" s="67">
        <f>_xll.SNL.Clients.Office.Excel.Functions.SPG(R$2, "IQ_BVPS", "FQ0", $A710)</f>
        <v>14.73</v>
      </c>
      <c r="S710" s="67">
        <f>_xll.SNL.Clients.Office.Excel.Functions.SPG(S$2, "IQ_BVPS", "FQ0", $A710)</f>
        <v>15.146000000000001</v>
      </c>
      <c r="T710" s="67">
        <f>_xll.SNL.Clients.Office.Excel.Functions.SPG(T$2, "IQ_BVPS", "FQ0", $A710)</f>
        <v>13</v>
      </c>
      <c r="U710" s="67">
        <f>_xll.SNL.Clients.Office.Excel.Functions.SPG(U$2, "IQ_BVPS", "FQ0", $A710)</f>
        <v>16.587</v>
      </c>
      <c r="V710" s="67"/>
      <c r="W710" s="66">
        <f t="shared" si="103"/>
        <v>45112</v>
      </c>
      <c r="X710" s="92">
        <f t="shared" si="104"/>
        <v>1.0228320407831226</v>
      </c>
      <c r="Y710" s="92">
        <f t="shared" si="105"/>
        <v>1.0353680499674291</v>
      </c>
      <c r="Z710" s="92">
        <f t="shared" si="106"/>
        <v>0.90970807875084858</v>
      </c>
      <c r="AA710" s="92">
        <f t="shared" si="107"/>
        <v>0.89000396144196481</v>
      </c>
      <c r="AB710" s="92">
        <f t="shared" si="108"/>
        <v>0.85230769230769232</v>
      </c>
      <c r="AC710" s="92">
        <f t="shared" si="109"/>
        <v>1.1291975643576295</v>
      </c>
      <c r="AD710" s="92"/>
      <c r="AE710" s="95">
        <f t="shared" si="110"/>
        <v>45112</v>
      </c>
      <c r="AF710" s="93">
        <f>(_xll.SNL.Clients.Office.Excel.Functions.SPG(AF$2, "IQ_Common_div_declared", "FQ0", $A710)*4)/B710</f>
        <v>0.10180275715800637</v>
      </c>
      <c r="AG710" s="93">
        <f>(_xll.SNL.Clients.Office.Excel.Functions.SPG(AG$2, "IQ_Common_div_declared", "FQ0", $A710)*4)/C710</f>
        <v>0.10362694300518134</v>
      </c>
      <c r="AH710" s="93">
        <f>(_xll.SNL.Clients.Office.Excel.Functions.SPG(AH$2, "IQ_Common_div_declared", "FQ0", $A710)*4)/D710</f>
        <v>9.8507462686567168E-2</v>
      </c>
      <c r="AI710" s="93">
        <f>(_xll.SNL.Clients.Office.Excel.Functions.SPG(AI$2, "IQ_Common_div_declared", "FQ0", $A710)*4)/E710</f>
        <v>9.7922848664688422E-2</v>
      </c>
      <c r="AJ710" s="93">
        <f>(_xll.SNL.Clients.Office.Excel.Functions.SPG(AJ$2, "IQ_Common_div_declared", "FQ0", $A710)*4)/F710</f>
        <v>0.11552346570397112</v>
      </c>
      <c r="AK710" s="93">
        <f>(_xll.SNL.Clients.Office.Excel.Functions.SPG(AK$2, "IQ_Common_div_declared", "FQ0", $A710)*4)/G710</f>
        <v>0.10678056593699946</v>
      </c>
    </row>
    <row r="711" spans="1:37" x14ac:dyDescent="0.25">
      <c r="A711" s="66">
        <f t="shared" si="111"/>
        <v>45111</v>
      </c>
      <c r="B711" s="71">
        <v>18.89</v>
      </c>
      <c r="C711" s="71">
        <v>27.07</v>
      </c>
      <c r="D711" s="71">
        <v>13.49</v>
      </c>
      <c r="E711" s="71">
        <v>13.5</v>
      </c>
      <c r="F711" s="71">
        <v>11</v>
      </c>
      <c r="G711" s="71">
        <v>18.72</v>
      </c>
      <c r="H711" s="71"/>
      <c r="I711" s="71">
        <v>15</v>
      </c>
      <c r="J711" s="72">
        <v>4.9400000000000006E-2</v>
      </c>
      <c r="K711" s="72">
        <v>4.5599999999999995E-2</v>
      </c>
      <c r="L711" s="72">
        <v>3.8041230904395817E-2</v>
      </c>
      <c r="M711" s="72">
        <v>4.9400000000000006E-2</v>
      </c>
      <c r="N711" s="70">
        <f>_xll.SNL.Clients.Office.Excel.Functions.SPG(N$2, "SP_RATE_VALUE", $A711)/100</f>
        <v>4.5599999999999995E-2</v>
      </c>
      <c r="O711" s="72"/>
      <c r="P711" s="67">
        <f>_xll.SNL.Clients.Office.Excel.Functions.SPG(P$2, "IQ_BVPS", "FQ0", $A711)</f>
        <v>18.439</v>
      </c>
      <c r="Q711" s="67">
        <f>_xll.SNL.Clients.Office.Excel.Functions.SPG(Q$2, "IQ_BVPS", "FQ0", $A711)</f>
        <v>26.097000000000001</v>
      </c>
      <c r="R711" s="67">
        <f>_xll.SNL.Clients.Office.Excel.Functions.SPG(R$2, "IQ_BVPS", "FQ0", $A711)</f>
        <v>14.73</v>
      </c>
      <c r="S711" s="67">
        <f>_xll.SNL.Clients.Office.Excel.Functions.SPG(S$2, "IQ_BVPS", "FQ0", $A711)</f>
        <v>15.146000000000001</v>
      </c>
      <c r="T711" s="67">
        <f>_xll.SNL.Clients.Office.Excel.Functions.SPG(T$2, "IQ_BVPS", "FQ0", $A711)</f>
        <v>13</v>
      </c>
      <c r="U711" s="67">
        <f>_xll.SNL.Clients.Office.Excel.Functions.SPG(U$2, "IQ_BVPS", "FQ0", $A711)</f>
        <v>16.587</v>
      </c>
      <c r="V711" s="67"/>
      <c r="W711" s="66">
        <f t="shared" si="103"/>
        <v>45111</v>
      </c>
      <c r="X711" s="92">
        <f t="shared" si="104"/>
        <v>1.0244590270622052</v>
      </c>
      <c r="Y711" s="92">
        <f t="shared" si="105"/>
        <v>1.0372839790014177</v>
      </c>
      <c r="Z711" s="92">
        <f t="shared" si="106"/>
        <v>0.91581805838424979</v>
      </c>
      <c r="AA711" s="92">
        <f t="shared" si="107"/>
        <v>0.89132444209692319</v>
      </c>
      <c r="AB711" s="92">
        <f t="shared" si="108"/>
        <v>0.84615384615384615</v>
      </c>
      <c r="AC711" s="92">
        <f t="shared" si="109"/>
        <v>1.1285946825827455</v>
      </c>
      <c r="AD711" s="92"/>
      <c r="AE711" s="95">
        <f t="shared" si="110"/>
        <v>45111</v>
      </c>
      <c r="AF711" s="93">
        <f>(_xll.SNL.Clients.Office.Excel.Functions.SPG(AF$2, "IQ_Common_div_declared", "FQ0", $A711)*4)/B711</f>
        <v>0.10164107993647432</v>
      </c>
      <c r="AG711" s="93">
        <f>(_xll.SNL.Clients.Office.Excel.Functions.SPG(AG$2, "IQ_Common_div_declared", "FQ0", $A711)*4)/C711</f>
        <v>0.10343553749538234</v>
      </c>
      <c r="AH711" s="93">
        <f>(_xll.SNL.Clients.Office.Excel.Functions.SPG(AH$2, "IQ_Common_div_declared", "FQ0", $A711)*4)/D711</f>
        <v>9.7850259451445515E-2</v>
      </c>
      <c r="AI711" s="93">
        <f>(_xll.SNL.Clients.Office.Excel.Functions.SPG(AI$2, "IQ_Common_div_declared", "FQ0", $A711)*4)/E711</f>
        <v>9.7777777777777783E-2</v>
      </c>
      <c r="AJ711" s="93">
        <f>(_xll.SNL.Clients.Office.Excel.Functions.SPG(AJ$2, "IQ_Common_div_declared", "FQ0", $A711)*4)/F711</f>
        <v>0.11636363636363636</v>
      </c>
      <c r="AK711" s="93">
        <f>(_xll.SNL.Clients.Office.Excel.Functions.SPG(AK$2, "IQ_Common_div_declared", "FQ0", $A711)*4)/G711</f>
        <v>0.10683760683760685</v>
      </c>
    </row>
    <row r="712" spans="1:37" x14ac:dyDescent="0.25">
      <c r="A712" s="66">
        <f t="shared" si="111"/>
        <v>45110</v>
      </c>
      <c r="B712" s="71">
        <v>18.89</v>
      </c>
      <c r="C712" s="71">
        <v>27.07</v>
      </c>
      <c r="D712" s="71">
        <v>13.49</v>
      </c>
      <c r="E712" s="71">
        <v>13.5</v>
      </c>
      <c r="F712" s="71">
        <v>11</v>
      </c>
      <c r="G712" s="71">
        <v>18.72</v>
      </c>
      <c r="H712" s="71"/>
      <c r="I712" s="71">
        <v>15</v>
      </c>
      <c r="J712" s="72">
        <v>4.9400000000000006E-2</v>
      </c>
      <c r="K712" s="72">
        <v>4.5599999999999995E-2</v>
      </c>
      <c r="L712" s="72">
        <v>3.8041230904395817E-2</v>
      </c>
      <c r="M712" s="72">
        <v>4.9400000000000006E-2</v>
      </c>
      <c r="N712" s="70">
        <f>_xll.SNL.Clients.Office.Excel.Functions.SPG(N$2, "SP_RATE_VALUE", $A712)/100</f>
        <v>4.5599999999999995E-2</v>
      </c>
      <c r="O712" s="72"/>
      <c r="P712" s="67">
        <f>_xll.SNL.Clients.Office.Excel.Functions.SPG(P$2, "IQ_BVPS", "FQ0", $A712)</f>
        <v>18.439</v>
      </c>
      <c r="Q712" s="67">
        <f>_xll.SNL.Clients.Office.Excel.Functions.SPG(Q$2, "IQ_BVPS", "FQ0", $A712)</f>
        <v>26.097000000000001</v>
      </c>
      <c r="R712" s="67">
        <f>_xll.SNL.Clients.Office.Excel.Functions.SPG(R$2, "IQ_BVPS", "FQ0", $A712)</f>
        <v>14.73</v>
      </c>
      <c r="S712" s="67">
        <f>_xll.SNL.Clients.Office.Excel.Functions.SPG(S$2, "IQ_BVPS", "FQ0", $A712)</f>
        <v>15.146000000000001</v>
      </c>
      <c r="T712" s="67">
        <f>_xll.SNL.Clients.Office.Excel.Functions.SPG(T$2, "IQ_BVPS", "FQ0", $A712)</f>
        <v>13</v>
      </c>
      <c r="U712" s="67">
        <f>_xll.SNL.Clients.Office.Excel.Functions.SPG(U$2, "IQ_BVPS", "FQ0", $A712)</f>
        <v>16.587</v>
      </c>
      <c r="V712" s="67"/>
      <c r="W712" s="66">
        <f t="shared" si="103"/>
        <v>45110</v>
      </c>
      <c r="X712" s="92">
        <f t="shared" si="104"/>
        <v>1.0244590270622052</v>
      </c>
      <c r="Y712" s="92">
        <f t="shared" si="105"/>
        <v>1.0372839790014177</v>
      </c>
      <c r="Z712" s="92">
        <f t="shared" si="106"/>
        <v>0.91581805838424979</v>
      </c>
      <c r="AA712" s="92">
        <f t="shared" si="107"/>
        <v>0.89132444209692319</v>
      </c>
      <c r="AB712" s="92">
        <f t="shared" si="108"/>
        <v>0.84615384615384615</v>
      </c>
      <c r="AC712" s="92">
        <f t="shared" si="109"/>
        <v>1.1285946825827455</v>
      </c>
      <c r="AD712" s="92"/>
      <c r="AE712" s="95">
        <f t="shared" si="110"/>
        <v>45110</v>
      </c>
      <c r="AF712" s="93">
        <f>(_xll.SNL.Clients.Office.Excel.Functions.SPG(AF$2, "IQ_Common_div_declared", "FQ0", $A712)*4)/B712</f>
        <v>0.10164107993647432</v>
      </c>
      <c r="AG712" s="93">
        <f>(_xll.SNL.Clients.Office.Excel.Functions.SPG(AG$2, "IQ_Common_div_declared", "FQ0", $A712)*4)/C712</f>
        <v>0.10343553749538234</v>
      </c>
      <c r="AH712" s="93">
        <f>(_xll.SNL.Clients.Office.Excel.Functions.SPG(AH$2, "IQ_Common_div_declared", "FQ0", $A712)*4)/D712</f>
        <v>9.7850259451445515E-2</v>
      </c>
      <c r="AI712" s="93">
        <f>(_xll.SNL.Clients.Office.Excel.Functions.SPG(AI$2, "IQ_Common_div_declared", "FQ0", $A712)*4)/E712</f>
        <v>9.7777777777777783E-2</v>
      </c>
      <c r="AJ712" s="93">
        <f>(_xll.SNL.Clients.Office.Excel.Functions.SPG(AJ$2, "IQ_Common_div_declared", "FQ0", $A712)*4)/F712</f>
        <v>0.11636363636363636</v>
      </c>
      <c r="AK712" s="93">
        <f>(_xll.SNL.Clients.Office.Excel.Functions.SPG(AK$2, "IQ_Common_div_declared", "FQ0", $A712)*4)/G712</f>
        <v>0.10683760683760685</v>
      </c>
    </row>
    <row r="713" spans="1:37" x14ac:dyDescent="0.25">
      <c r="A713" s="66">
        <f t="shared" si="111"/>
        <v>45107</v>
      </c>
      <c r="B713" s="71">
        <v>18.79</v>
      </c>
      <c r="C713" s="71">
        <v>27.36</v>
      </c>
      <c r="D713" s="71">
        <v>13.5</v>
      </c>
      <c r="E713" s="71">
        <v>13.42</v>
      </c>
      <c r="F713" s="71">
        <v>10.91</v>
      </c>
      <c r="G713" s="71">
        <v>18.690000000000001</v>
      </c>
      <c r="H713" s="71"/>
      <c r="I713" s="71">
        <v>15.36</v>
      </c>
      <c r="J713" s="72">
        <v>4.87E-2</v>
      </c>
      <c r="K713" s="72">
        <v>4.4900000000000002E-2</v>
      </c>
      <c r="L713" s="72">
        <v>3.7341258392457721E-2</v>
      </c>
      <c r="M713" s="72">
        <v>4.87E-2</v>
      </c>
      <c r="N713" s="70">
        <f>_xll.SNL.Clients.Office.Excel.Functions.SPG(N$2, "SP_RATE_VALUE", $A713)/100</f>
        <v>4.4900000000000002E-2</v>
      </c>
      <c r="O713" s="72"/>
      <c r="P713" s="67">
        <f>_xll.SNL.Clients.Office.Excel.Functions.SPG(P$2, "IQ_BVPS", "FQ0", $A713)</f>
        <v>18.439</v>
      </c>
      <c r="Q713" s="67">
        <f>_xll.SNL.Clients.Office.Excel.Functions.SPG(Q$2, "IQ_BVPS", "FQ0", $A713)</f>
        <v>26.097000000000001</v>
      </c>
      <c r="R713" s="67">
        <f>_xll.SNL.Clients.Office.Excel.Functions.SPG(R$2, "IQ_BVPS", "FQ0", $A713)</f>
        <v>14.73</v>
      </c>
      <c r="S713" s="67">
        <f>_xll.SNL.Clients.Office.Excel.Functions.SPG(S$2, "IQ_BVPS", "FQ0", $A713)</f>
        <v>15.146000000000001</v>
      </c>
      <c r="T713" s="67">
        <f>_xll.SNL.Clients.Office.Excel.Functions.SPG(T$2, "IQ_BVPS", "FQ0", $A713)</f>
        <v>13</v>
      </c>
      <c r="U713" s="67">
        <f>_xll.SNL.Clients.Office.Excel.Functions.SPG(U$2, "IQ_BVPS", "FQ0", $A713)</f>
        <v>16.587</v>
      </c>
      <c r="V713" s="67"/>
      <c r="W713" s="66">
        <f t="shared" si="103"/>
        <v>45107</v>
      </c>
      <c r="X713" s="92">
        <f t="shared" si="104"/>
        <v>1.0190357394652638</v>
      </c>
      <c r="Y713" s="92">
        <f t="shared" si="105"/>
        <v>1.0483963673985515</v>
      </c>
      <c r="Z713" s="92">
        <f t="shared" si="106"/>
        <v>0.91649694501018331</v>
      </c>
      <c r="AA713" s="92">
        <f t="shared" si="107"/>
        <v>0.88604251947708956</v>
      </c>
      <c r="AB713" s="92">
        <f t="shared" si="108"/>
        <v>0.83923076923076922</v>
      </c>
      <c r="AC713" s="92">
        <f t="shared" si="109"/>
        <v>1.1267860372580938</v>
      </c>
      <c r="AD713" s="92"/>
      <c r="AE713" s="95">
        <f t="shared" si="110"/>
        <v>45107</v>
      </c>
      <c r="AF713" s="93">
        <f>(_xll.SNL.Clients.Office.Excel.Functions.SPG(AF$2, "IQ_Common_div_declared", "FQ0", $A713)*4)/B713</f>
        <v>0.1021820117083555</v>
      </c>
      <c r="AG713" s="93">
        <f>(_xll.SNL.Clients.Office.Excel.Functions.SPG(AG$2, "IQ_Common_div_declared", "FQ0", $A713)*4)/C713</f>
        <v>0.1023391812865497</v>
      </c>
      <c r="AH713" s="93">
        <f>(_xll.SNL.Clients.Office.Excel.Functions.SPG(AH$2, "IQ_Common_div_declared", "FQ0", $A713)*4)/D713</f>
        <v>9.7777777777777783E-2</v>
      </c>
      <c r="AI713" s="93">
        <f>(_xll.SNL.Clients.Office.Excel.Functions.SPG(AI$2, "IQ_Common_div_declared", "FQ0", $A713)*4)/E713</f>
        <v>9.836065573770493E-2</v>
      </c>
      <c r="AJ713" s="93">
        <f>(_xll.SNL.Clients.Office.Excel.Functions.SPG(AJ$2, "IQ_Common_div_declared", "FQ0", $A713)*4)/F713</f>
        <v>0.11732355637030248</v>
      </c>
      <c r="AK713" s="93">
        <f>(_xll.SNL.Clients.Office.Excel.Functions.SPG(AK$2, "IQ_Common_div_declared", "FQ0", $A713)*4)/G713</f>
        <v>0.1070090957731407</v>
      </c>
    </row>
    <row r="714" spans="1:37" x14ac:dyDescent="0.25">
      <c r="A714" s="66">
        <f t="shared" si="111"/>
        <v>45106</v>
      </c>
      <c r="B714" s="71">
        <v>18.8</v>
      </c>
      <c r="C714" s="71">
        <v>27.2</v>
      </c>
      <c r="D714" s="71">
        <v>13.5</v>
      </c>
      <c r="E714" s="71">
        <v>13.44</v>
      </c>
      <c r="F714" s="71">
        <v>11</v>
      </c>
      <c r="G714" s="71">
        <v>18.7</v>
      </c>
      <c r="H714" s="71"/>
      <c r="I714" s="71">
        <v>15.36</v>
      </c>
      <c r="J714" s="72">
        <v>4.87E-2</v>
      </c>
      <c r="K714" s="72">
        <v>4.4900000000000002E-2</v>
      </c>
      <c r="L714" s="72">
        <v>3.7341258392457721E-2</v>
      </c>
      <c r="M714" s="72">
        <v>4.87E-2</v>
      </c>
      <c r="N714" s="70">
        <f>_xll.SNL.Clients.Office.Excel.Functions.SPG(N$2, "SP_RATE_VALUE", $A714)/100</f>
        <v>4.4900000000000002E-2</v>
      </c>
      <c r="O714" s="72"/>
      <c r="P714" s="67">
        <f>_xll.SNL.Clients.Office.Excel.Functions.SPG(P$2, "IQ_BVPS", "FQ0", $A714)</f>
        <v>18.439</v>
      </c>
      <c r="Q714" s="67">
        <f>_xll.SNL.Clients.Office.Excel.Functions.SPG(Q$2, "IQ_BVPS", "FQ0", $A714)</f>
        <v>26.097000000000001</v>
      </c>
      <c r="R714" s="67">
        <f>_xll.SNL.Clients.Office.Excel.Functions.SPG(R$2, "IQ_BVPS", "FQ0", $A714)</f>
        <v>14.73</v>
      </c>
      <c r="S714" s="67">
        <f>_xll.SNL.Clients.Office.Excel.Functions.SPG(S$2, "IQ_BVPS", "FQ0", $A714)</f>
        <v>15.146000000000001</v>
      </c>
      <c r="T714" s="67">
        <f>_xll.SNL.Clients.Office.Excel.Functions.SPG(T$2, "IQ_BVPS", "FQ0", $A714)</f>
        <v>13</v>
      </c>
      <c r="U714" s="67">
        <f>_xll.SNL.Clients.Office.Excel.Functions.SPG(U$2, "IQ_BVPS", "FQ0", $A714)</f>
        <v>16.587</v>
      </c>
      <c r="V714" s="67"/>
      <c r="W714" s="66">
        <f t="shared" si="103"/>
        <v>45106</v>
      </c>
      <c r="X714" s="92">
        <f t="shared" si="104"/>
        <v>1.019578068224958</v>
      </c>
      <c r="Y714" s="92">
        <f t="shared" si="105"/>
        <v>1.0422653944897879</v>
      </c>
      <c r="Z714" s="92">
        <f t="shared" si="106"/>
        <v>0.91649694501018331</v>
      </c>
      <c r="AA714" s="92">
        <f t="shared" si="107"/>
        <v>0.88736300013204794</v>
      </c>
      <c r="AB714" s="92">
        <f t="shared" si="108"/>
        <v>0.84615384615384615</v>
      </c>
      <c r="AC714" s="92">
        <f t="shared" si="109"/>
        <v>1.1273889190329776</v>
      </c>
      <c r="AD714" s="92"/>
      <c r="AE714" s="95">
        <f t="shared" si="110"/>
        <v>45106</v>
      </c>
      <c r="AF714" s="93">
        <f>(_xll.SNL.Clients.Office.Excel.Functions.SPG(AF$2, "IQ_Common_div_declared", "FQ0", $A714)*4)/B714</f>
        <v>0.10212765957446808</v>
      </c>
      <c r="AG714" s="93">
        <f>(_xll.SNL.Clients.Office.Excel.Functions.SPG(AG$2, "IQ_Common_div_declared", "FQ0", $A714)*4)/C714</f>
        <v>0.10294117647058823</v>
      </c>
      <c r="AH714" s="93">
        <f>(_xll.SNL.Clients.Office.Excel.Functions.SPG(AH$2, "IQ_Common_div_declared", "FQ0", $A714)*4)/D714</f>
        <v>9.7777777777777783E-2</v>
      </c>
      <c r="AI714" s="93">
        <f>(_xll.SNL.Clients.Office.Excel.Functions.SPG(AI$2, "IQ_Common_div_declared", "FQ0", $A714)*4)/E714</f>
        <v>9.8214285714285726E-2</v>
      </c>
      <c r="AJ714" s="93">
        <f>(_xll.SNL.Clients.Office.Excel.Functions.SPG(AJ$2, "IQ_Common_div_declared", "FQ0", $A714)*4)/F714</f>
        <v>0.11636363636363636</v>
      </c>
      <c r="AK714" s="93">
        <f>(_xll.SNL.Clients.Office.Excel.Functions.SPG(AK$2, "IQ_Common_div_declared", "FQ0", $A714)*4)/G714</f>
        <v>0.10695187165775401</v>
      </c>
    </row>
    <row r="715" spans="1:37" x14ac:dyDescent="0.25">
      <c r="A715" s="66">
        <f t="shared" si="111"/>
        <v>45105</v>
      </c>
      <c r="B715" s="71">
        <v>18.62</v>
      </c>
      <c r="C715" s="71">
        <v>27.51</v>
      </c>
      <c r="D715" s="71">
        <v>13.33</v>
      </c>
      <c r="E715" s="71">
        <v>13.62</v>
      </c>
      <c r="F715" s="71">
        <v>10.75</v>
      </c>
      <c r="G715" s="71">
        <v>18.43</v>
      </c>
      <c r="H715" s="71"/>
      <c r="I715" s="71">
        <v>15.18</v>
      </c>
      <c r="J715" s="72">
        <v>4.7100000000000003E-2</v>
      </c>
      <c r="K715" s="72">
        <v>4.3200000000000002E-2</v>
      </c>
      <c r="L715" s="72">
        <v>3.5443523397240329E-2</v>
      </c>
      <c r="M715" s="72">
        <v>4.7100000000000003E-2</v>
      </c>
      <c r="N715" s="70">
        <f>_xll.SNL.Clients.Office.Excel.Functions.SPG(N$2, "SP_RATE_VALUE", $A715)/100</f>
        <v>4.3200000000000002E-2</v>
      </c>
      <c r="O715" s="72"/>
      <c r="P715" s="67">
        <f>_xll.SNL.Clients.Office.Excel.Functions.SPG(P$2, "IQ_BVPS", "FQ0", $A715)</f>
        <v>18.439</v>
      </c>
      <c r="Q715" s="67">
        <f>_xll.SNL.Clients.Office.Excel.Functions.SPG(Q$2, "IQ_BVPS", "FQ0", $A715)</f>
        <v>26.097000000000001</v>
      </c>
      <c r="R715" s="67">
        <f>_xll.SNL.Clients.Office.Excel.Functions.SPG(R$2, "IQ_BVPS", "FQ0", $A715)</f>
        <v>14.73</v>
      </c>
      <c r="S715" s="67">
        <f>_xll.SNL.Clients.Office.Excel.Functions.SPG(S$2, "IQ_BVPS", "FQ0", $A715)</f>
        <v>15.146000000000001</v>
      </c>
      <c r="T715" s="67">
        <f>_xll.SNL.Clients.Office.Excel.Functions.SPG(T$2, "IQ_BVPS", "FQ0", $A715)</f>
        <v>13</v>
      </c>
      <c r="U715" s="67">
        <f>_xll.SNL.Clients.Office.Excel.Functions.SPG(U$2, "IQ_BVPS", "FQ0", $A715)</f>
        <v>16.587</v>
      </c>
      <c r="V715" s="67"/>
      <c r="W715" s="66">
        <f t="shared" si="103"/>
        <v>45105</v>
      </c>
      <c r="X715" s="92">
        <f t="shared" si="104"/>
        <v>1.0098161505504637</v>
      </c>
      <c r="Y715" s="92">
        <f t="shared" si="105"/>
        <v>1.0541441545005172</v>
      </c>
      <c r="Z715" s="92">
        <f t="shared" si="106"/>
        <v>0.9049558723693143</v>
      </c>
      <c r="AA715" s="92">
        <f t="shared" si="107"/>
        <v>0.89924732602667357</v>
      </c>
      <c r="AB715" s="92">
        <f t="shared" si="108"/>
        <v>0.82692307692307687</v>
      </c>
      <c r="AC715" s="92">
        <f t="shared" si="109"/>
        <v>1.1111111111111112</v>
      </c>
      <c r="AD715" s="92"/>
      <c r="AE715" s="95">
        <f t="shared" si="110"/>
        <v>45105</v>
      </c>
      <c r="AF715" s="93">
        <f>(_xll.SNL.Clients.Office.Excel.Functions.SPG(AF$2, "IQ_Common_div_declared", "FQ0", $A715)*4)/B715</f>
        <v>0.10311493018259935</v>
      </c>
      <c r="AG715" s="93">
        <f>(_xll.SNL.Clients.Office.Excel.Functions.SPG(AG$2, "IQ_Common_div_declared", "FQ0", $A715)*4)/C715</f>
        <v>0.10178117048346055</v>
      </c>
      <c r="AH715" s="93">
        <f>(_xll.SNL.Clients.Office.Excel.Functions.SPG(AH$2, "IQ_Common_div_declared", "FQ0", $A715)*4)/D715</f>
        <v>9.9024756189047269E-2</v>
      </c>
      <c r="AI715" s="93">
        <f>(_xll.SNL.Clients.Office.Excel.Functions.SPG(AI$2, "IQ_Common_div_declared", "FQ0", $A715)*4)/E715</f>
        <v>9.6916299559471369E-2</v>
      </c>
      <c r="AJ715" s="93">
        <f>(_xll.SNL.Clients.Office.Excel.Functions.SPG(AJ$2, "IQ_Common_div_declared", "FQ0", $A715)*4)/F715</f>
        <v>0.11906976744186047</v>
      </c>
      <c r="AK715" s="93">
        <f>(_xll.SNL.Clients.Office.Excel.Functions.SPG(AK$2, "IQ_Common_div_declared", "FQ0", $A715)*4)/G715</f>
        <v>0.10851871947911015</v>
      </c>
    </row>
    <row r="716" spans="1:37" x14ac:dyDescent="0.25">
      <c r="A716" s="66">
        <f t="shared" si="111"/>
        <v>45104</v>
      </c>
      <c r="B716" s="71">
        <v>18.28</v>
      </c>
      <c r="C716" s="71">
        <v>27.39</v>
      </c>
      <c r="D716" s="71">
        <v>13.25</v>
      </c>
      <c r="E716" s="71">
        <v>13.54</v>
      </c>
      <c r="F716" s="71">
        <v>10.64</v>
      </c>
      <c r="G716" s="71">
        <v>18.309999999999999</v>
      </c>
      <c r="H716" s="71"/>
      <c r="I716" s="71">
        <v>15.07</v>
      </c>
      <c r="J716" s="72">
        <v>4.7400000000000005E-2</v>
      </c>
      <c r="K716" s="72">
        <v>4.3799999999999999E-2</v>
      </c>
      <c r="L716" s="72">
        <v>3.6637077960104403E-2</v>
      </c>
      <c r="M716" s="72">
        <v>4.7400000000000005E-2</v>
      </c>
      <c r="N716" s="70">
        <f>_xll.SNL.Clients.Office.Excel.Functions.SPG(N$2, "SP_RATE_VALUE", $A716)/100</f>
        <v>4.3799999999999999E-2</v>
      </c>
      <c r="O716" s="72"/>
      <c r="P716" s="67">
        <f>_xll.SNL.Clients.Office.Excel.Functions.SPG(P$2, "IQ_BVPS", "FQ0", $A716)</f>
        <v>18.439</v>
      </c>
      <c r="Q716" s="67">
        <f>_xll.SNL.Clients.Office.Excel.Functions.SPG(Q$2, "IQ_BVPS", "FQ0", $A716)</f>
        <v>26.097000000000001</v>
      </c>
      <c r="R716" s="67">
        <f>_xll.SNL.Clients.Office.Excel.Functions.SPG(R$2, "IQ_BVPS", "FQ0", $A716)</f>
        <v>14.73</v>
      </c>
      <c r="S716" s="67">
        <f>_xll.SNL.Clients.Office.Excel.Functions.SPG(S$2, "IQ_BVPS", "FQ0", $A716)</f>
        <v>15.146000000000001</v>
      </c>
      <c r="T716" s="67">
        <f>_xll.SNL.Clients.Office.Excel.Functions.SPG(T$2, "IQ_BVPS", "FQ0", $A716)</f>
        <v>13</v>
      </c>
      <c r="U716" s="67">
        <f>_xll.SNL.Clients.Office.Excel.Functions.SPG(U$2, "IQ_BVPS", "FQ0", $A716)</f>
        <v>16.587</v>
      </c>
      <c r="V716" s="67"/>
      <c r="W716" s="66">
        <f t="shared" si="103"/>
        <v>45104</v>
      </c>
      <c r="X716" s="92">
        <f t="shared" si="104"/>
        <v>0.99137697272086345</v>
      </c>
      <c r="Y716" s="92">
        <f t="shared" si="105"/>
        <v>1.0495459248189447</v>
      </c>
      <c r="Z716" s="92">
        <f t="shared" si="106"/>
        <v>0.89952477936184649</v>
      </c>
      <c r="AA716" s="92">
        <f t="shared" si="107"/>
        <v>0.89396540340683994</v>
      </c>
      <c r="AB716" s="92">
        <f t="shared" si="108"/>
        <v>0.81846153846153846</v>
      </c>
      <c r="AC716" s="92">
        <f t="shared" si="109"/>
        <v>1.1038765298125037</v>
      </c>
      <c r="AD716" s="92"/>
      <c r="AE716" s="95">
        <f t="shared" si="110"/>
        <v>45104</v>
      </c>
      <c r="AF716" s="93">
        <f>(_xll.SNL.Clients.Office.Excel.Functions.SPG(AF$2, "IQ_Common_div_declared", "FQ0", $A716)*4)/B716</f>
        <v>0.10503282275711159</v>
      </c>
      <c r="AG716" s="93">
        <f>(_xll.SNL.Clients.Office.Excel.Functions.SPG(AG$2, "IQ_Common_div_declared", "FQ0", $A716)*4)/C716</f>
        <v>0.1022270901788974</v>
      </c>
      <c r="AH716" s="93">
        <f>(_xll.SNL.Clients.Office.Excel.Functions.SPG(AH$2, "IQ_Common_div_declared", "FQ0", $A716)*4)/D716</f>
        <v>9.9622641509433965E-2</v>
      </c>
      <c r="AI716" s="93">
        <f>(_xll.SNL.Clients.Office.Excel.Functions.SPG(AI$2, "IQ_Common_div_declared", "FQ0", $A716)*4)/E716</f>
        <v>9.7488921713441659E-2</v>
      </c>
      <c r="AJ716" s="93">
        <f>(_xll.SNL.Clients.Office.Excel.Functions.SPG(AJ$2, "IQ_Common_div_declared", "FQ0", $A716)*4)/F716</f>
        <v>0.12030075187969924</v>
      </c>
      <c r="AK716" s="93">
        <f>(_xll.SNL.Clients.Office.Excel.Functions.SPG(AK$2, "IQ_Common_div_declared", "FQ0", $A716)*4)/G716</f>
        <v>0.10922992900054616</v>
      </c>
    </row>
    <row r="717" spans="1:37" x14ac:dyDescent="0.25">
      <c r="A717" s="66">
        <f t="shared" si="111"/>
        <v>45103</v>
      </c>
      <c r="B717" s="71">
        <v>18.27</v>
      </c>
      <c r="C717" s="71">
        <v>27.24</v>
      </c>
      <c r="D717" s="71">
        <v>13.22</v>
      </c>
      <c r="E717" s="71">
        <v>13.38</v>
      </c>
      <c r="F717" s="71">
        <v>10.63</v>
      </c>
      <c r="G717" s="71">
        <v>18.260000000000002</v>
      </c>
      <c r="H717" s="71"/>
      <c r="I717" s="71">
        <v>14.95</v>
      </c>
      <c r="J717" s="72">
        <v>4.6500000000000007E-2</v>
      </c>
      <c r="K717" s="72">
        <v>4.2999999999999997E-2</v>
      </c>
      <c r="L717" s="72">
        <v>3.6035077907405677E-2</v>
      </c>
      <c r="M717" s="72">
        <v>4.6500000000000007E-2</v>
      </c>
      <c r="N717" s="70">
        <f>_xll.SNL.Clients.Office.Excel.Functions.SPG(N$2, "SP_RATE_VALUE", $A717)/100</f>
        <v>4.2999999999999997E-2</v>
      </c>
      <c r="O717" s="72"/>
      <c r="P717" s="67">
        <f>_xll.SNL.Clients.Office.Excel.Functions.SPG(P$2, "IQ_BVPS", "FQ0", $A717)</f>
        <v>18.439</v>
      </c>
      <c r="Q717" s="67">
        <f>_xll.SNL.Clients.Office.Excel.Functions.SPG(Q$2, "IQ_BVPS", "FQ0", $A717)</f>
        <v>26.097000000000001</v>
      </c>
      <c r="R717" s="67">
        <f>_xll.SNL.Clients.Office.Excel.Functions.SPG(R$2, "IQ_BVPS", "FQ0", $A717)</f>
        <v>14.73</v>
      </c>
      <c r="S717" s="67">
        <f>_xll.SNL.Clients.Office.Excel.Functions.SPG(S$2, "IQ_BVPS", "FQ0", $A717)</f>
        <v>15.146000000000001</v>
      </c>
      <c r="T717" s="67">
        <f>_xll.SNL.Clients.Office.Excel.Functions.SPG(T$2, "IQ_BVPS", "FQ0", $A717)</f>
        <v>13</v>
      </c>
      <c r="U717" s="67">
        <f>_xll.SNL.Clients.Office.Excel.Functions.SPG(U$2, "IQ_BVPS", "FQ0", $A717)</f>
        <v>16.587</v>
      </c>
      <c r="V717" s="67"/>
      <c r="W717" s="66">
        <f t="shared" si="103"/>
        <v>45103</v>
      </c>
      <c r="X717" s="92">
        <f t="shared" si="104"/>
        <v>0.99083464396116927</v>
      </c>
      <c r="Y717" s="92">
        <f t="shared" si="105"/>
        <v>1.0437981377169789</v>
      </c>
      <c r="Z717" s="92">
        <f t="shared" si="106"/>
        <v>0.89748811948404617</v>
      </c>
      <c r="AA717" s="92">
        <f t="shared" si="107"/>
        <v>0.88340155816717281</v>
      </c>
      <c r="AB717" s="92">
        <f t="shared" si="108"/>
        <v>0.81769230769230772</v>
      </c>
      <c r="AC717" s="92">
        <f t="shared" si="109"/>
        <v>1.1008621209380842</v>
      </c>
      <c r="AD717" s="92"/>
      <c r="AE717" s="95">
        <f t="shared" si="110"/>
        <v>45103</v>
      </c>
      <c r="AF717" s="93">
        <f>(_xll.SNL.Clients.Office.Excel.Functions.SPG(AF$2, "IQ_Common_div_declared", "FQ0", $A717)*4)/B717</f>
        <v>0.10509031198686371</v>
      </c>
      <c r="AG717" s="93">
        <f>(_xll.SNL.Clients.Office.Excel.Functions.SPG(AG$2, "IQ_Common_div_declared", "FQ0", $A717)*4)/C717</f>
        <v>0.10279001468428781</v>
      </c>
      <c r="AH717" s="93">
        <f>(_xll.SNL.Clients.Office.Excel.Functions.SPG(AH$2, "IQ_Common_div_declared", "FQ0", $A717)*4)/D717</f>
        <v>9.9848714069591532E-2</v>
      </c>
      <c r="AI717" s="93">
        <f>(_xll.SNL.Clients.Office.Excel.Functions.SPG(AI$2, "IQ_Common_div_declared", "FQ0", $A717)*4)/E717</f>
        <v>9.8654708520179366E-2</v>
      </c>
      <c r="AJ717" s="93">
        <f>(_xll.SNL.Clients.Office.Excel.Functions.SPG(AJ$2, "IQ_Common_div_declared", "FQ0", $A717)*4)/F717</f>
        <v>0.12041392285983066</v>
      </c>
      <c r="AK717" s="93">
        <f>(_xll.SNL.Clients.Office.Excel.Functions.SPG(AK$2, "IQ_Common_div_declared", "FQ0", $A717)*4)/G717</f>
        <v>0.10952902519167579</v>
      </c>
    </row>
    <row r="718" spans="1:37" x14ac:dyDescent="0.25">
      <c r="A718" s="66">
        <f t="shared" si="111"/>
        <v>45100</v>
      </c>
      <c r="B718" s="71">
        <v>18.02</v>
      </c>
      <c r="C718" s="71">
        <v>27.04</v>
      </c>
      <c r="D718" s="71">
        <v>13.16</v>
      </c>
      <c r="E718" s="71">
        <v>13.25</v>
      </c>
      <c r="F718" s="71">
        <v>10.56</v>
      </c>
      <c r="G718" s="71">
        <v>18.12</v>
      </c>
      <c r="H718" s="71"/>
      <c r="I718" s="71">
        <v>14.78</v>
      </c>
      <c r="J718" s="72">
        <v>4.7100000000000003E-2</v>
      </c>
      <c r="K718" s="72">
        <v>4.3200000000000002E-2</v>
      </c>
      <c r="L718" s="72">
        <v>3.5443523397240329E-2</v>
      </c>
      <c r="M718" s="72">
        <v>4.7100000000000003E-2</v>
      </c>
      <c r="N718" s="70">
        <f>_xll.SNL.Clients.Office.Excel.Functions.SPG(N$2, "SP_RATE_VALUE", $A718)/100</f>
        <v>4.3200000000000002E-2</v>
      </c>
      <c r="O718" s="72"/>
      <c r="P718" s="67">
        <f>_xll.SNL.Clients.Office.Excel.Functions.SPG(P$2, "IQ_BVPS", "FQ0", $A718)</f>
        <v>18.439</v>
      </c>
      <c r="Q718" s="67">
        <f>_xll.SNL.Clients.Office.Excel.Functions.SPG(Q$2, "IQ_BVPS", "FQ0", $A718)</f>
        <v>26.097000000000001</v>
      </c>
      <c r="R718" s="67">
        <f>_xll.SNL.Clients.Office.Excel.Functions.SPG(R$2, "IQ_BVPS", "FQ0", $A718)</f>
        <v>14.73</v>
      </c>
      <c r="S718" s="67">
        <f>_xll.SNL.Clients.Office.Excel.Functions.SPG(S$2, "IQ_BVPS", "FQ0", $A718)</f>
        <v>15.146000000000001</v>
      </c>
      <c r="T718" s="67">
        <f>_xll.SNL.Clients.Office.Excel.Functions.SPG(T$2, "IQ_BVPS", "FQ0", $A718)</f>
        <v>13</v>
      </c>
      <c r="U718" s="67">
        <f>_xll.SNL.Clients.Office.Excel.Functions.SPG(U$2, "IQ_BVPS", "FQ0", $A718)</f>
        <v>16.587</v>
      </c>
      <c r="V718" s="67"/>
      <c r="W718" s="66">
        <f t="shared" si="103"/>
        <v>45100</v>
      </c>
      <c r="X718" s="92">
        <f t="shared" si="104"/>
        <v>0.97727642496881606</v>
      </c>
      <c r="Y718" s="92">
        <f t="shared" si="105"/>
        <v>1.0361344215810246</v>
      </c>
      <c r="Z718" s="92">
        <f t="shared" si="106"/>
        <v>0.89341479972844529</v>
      </c>
      <c r="AA718" s="92">
        <f t="shared" si="107"/>
        <v>0.87481843390994318</v>
      </c>
      <c r="AB718" s="92">
        <f t="shared" si="108"/>
        <v>0.8123076923076924</v>
      </c>
      <c r="AC718" s="92">
        <f t="shared" si="109"/>
        <v>1.0924217760897088</v>
      </c>
      <c r="AD718" s="92"/>
      <c r="AE718" s="95">
        <f t="shared" si="110"/>
        <v>45100</v>
      </c>
      <c r="AF718" s="93">
        <f>(_xll.SNL.Clients.Office.Excel.Functions.SPG(AF$2, "IQ_Common_div_declared", "FQ0", $A718)*4)/B718</f>
        <v>0.10654827968923418</v>
      </c>
      <c r="AG718" s="93">
        <f>(_xll.SNL.Clients.Office.Excel.Functions.SPG(AG$2, "IQ_Common_div_declared", "FQ0", $A718)*4)/C718</f>
        <v>0.10355029585798817</v>
      </c>
      <c r="AH718" s="93">
        <f>(_xll.SNL.Clients.Office.Excel.Functions.SPG(AH$2, "IQ_Common_div_declared", "FQ0", $A718)*4)/D718</f>
        <v>0.10030395136778116</v>
      </c>
      <c r="AI718" s="93">
        <f>(_xll.SNL.Clients.Office.Excel.Functions.SPG(AI$2, "IQ_Common_div_declared", "FQ0", $A718)*4)/E718</f>
        <v>9.9622641509433965E-2</v>
      </c>
      <c r="AJ718" s="93">
        <f>(_xll.SNL.Clients.Office.Excel.Functions.SPG(AJ$2, "IQ_Common_div_declared", "FQ0", $A718)*4)/F718</f>
        <v>0.12121212121212122</v>
      </c>
      <c r="AK718" s="93">
        <f>(_xll.SNL.Clients.Office.Excel.Functions.SPG(AK$2, "IQ_Common_div_declared", "FQ0", $A718)*4)/G718</f>
        <v>0.11037527593818984</v>
      </c>
    </row>
    <row r="719" spans="1:37" x14ac:dyDescent="0.25">
      <c r="A719" s="66">
        <f t="shared" si="111"/>
        <v>45099</v>
      </c>
      <c r="B719" s="71">
        <v>18.170000000000002</v>
      </c>
      <c r="C719" s="71">
        <v>26.95</v>
      </c>
      <c r="D719" s="71">
        <v>13.28</v>
      </c>
      <c r="E719" s="71">
        <v>13.5</v>
      </c>
      <c r="F719" s="71">
        <v>10.74</v>
      </c>
      <c r="G719" s="71">
        <v>18.350000000000001</v>
      </c>
      <c r="H719" s="71"/>
      <c r="I719" s="71">
        <v>14.94</v>
      </c>
      <c r="J719" s="72">
        <v>4.7699999999999992E-2</v>
      </c>
      <c r="K719" s="72">
        <v>4.3700000000000003E-2</v>
      </c>
      <c r="L719" s="72">
        <v>3.5745756336557521E-2</v>
      </c>
      <c r="M719" s="72">
        <v>4.7699999999999992E-2</v>
      </c>
      <c r="N719" s="70">
        <f>_xll.SNL.Clients.Office.Excel.Functions.SPG(N$2, "SP_RATE_VALUE", $A719)/100</f>
        <v>4.3700000000000003E-2</v>
      </c>
      <c r="O719" s="72"/>
      <c r="P719" s="67">
        <f>_xll.SNL.Clients.Office.Excel.Functions.SPG(P$2, "IQ_BVPS", "FQ0", $A719)</f>
        <v>18.439</v>
      </c>
      <c r="Q719" s="67">
        <f>_xll.SNL.Clients.Office.Excel.Functions.SPG(Q$2, "IQ_BVPS", "FQ0", $A719)</f>
        <v>26.097000000000001</v>
      </c>
      <c r="R719" s="67">
        <f>_xll.SNL.Clients.Office.Excel.Functions.SPG(R$2, "IQ_BVPS", "FQ0", $A719)</f>
        <v>14.73</v>
      </c>
      <c r="S719" s="67">
        <f>_xll.SNL.Clients.Office.Excel.Functions.SPG(S$2, "IQ_BVPS", "FQ0", $A719)</f>
        <v>15.146000000000001</v>
      </c>
      <c r="T719" s="67">
        <f>_xll.SNL.Clients.Office.Excel.Functions.SPG(T$2, "IQ_BVPS", "FQ0", $A719)</f>
        <v>13</v>
      </c>
      <c r="U719" s="67">
        <f>_xll.SNL.Clients.Office.Excel.Functions.SPG(U$2, "IQ_BVPS", "FQ0", $A719)</f>
        <v>16.587</v>
      </c>
      <c r="V719" s="67"/>
      <c r="W719" s="66">
        <f t="shared" si="103"/>
        <v>45099</v>
      </c>
      <c r="X719" s="92">
        <f t="shared" si="104"/>
        <v>0.98541135636422805</v>
      </c>
      <c r="Y719" s="92">
        <f t="shared" si="105"/>
        <v>1.0326857493198451</v>
      </c>
      <c r="Z719" s="92">
        <f t="shared" si="106"/>
        <v>0.90156143923964693</v>
      </c>
      <c r="AA719" s="92">
        <f t="shared" si="107"/>
        <v>0.89132444209692319</v>
      </c>
      <c r="AB719" s="92">
        <f t="shared" si="108"/>
        <v>0.82615384615384613</v>
      </c>
      <c r="AC719" s="92">
        <f t="shared" si="109"/>
        <v>1.1062880569120397</v>
      </c>
      <c r="AD719" s="92"/>
      <c r="AE719" s="95">
        <f t="shared" si="110"/>
        <v>45099</v>
      </c>
      <c r="AF719" s="93">
        <f>(_xll.SNL.Clients.Office.Excel.Functions.SPG(AF$2, "IQ_Common_div_declared", "FQ0", $A719)*4)/B719</f>
        <v>0.10566868464501925</v>
      </c>
      <c r="AG719" s="93">
        <f>(_xll.SNL.Clients.Office.Excel.Functions.SPG(AG$2, "IQ_Common_div_declared", "FQ0", $A719)*4)/C719</f>
        <v>0.10389610389610389</v>
      </c>
      <c r="AH719" s="93">
        <f>(_xll.SNL.Clients.Office.Excel.Functions.SPG(AH$2, "IQ_Common_div_declared", "FQ0", $A719)*4)/D719</f>
        <v>9.9397590361445798E-2</v>
      </c>
      <c r="AI719" s="93">
        <f>(_xll.SNL.Clients.Office.Excel.Functions.SPG(AI$2, "IQ_Common_div_declared", "FQ0", $A719)*4)/E719</f>
        <v>9.7777777777777783E-2</v>
      </c>
      <c r="AJ719" s="93">
        <f>(_xll.SNL.Clients.Office.Excel.Functions.SPG(AJ$2, "IQ_Common_div_declared", "FQ0", $A719)*4)/F719</f>
        <v>0.11918063314711359</v>
      </c>
      <c r="AK719" s="93">
        <f>(_xll.SNL.Clients.Office.Excel.Functions.SPG(AK$2, "IQ_Common_div_declared", "FQ0", $A719)*4)/G719</f>
        <v>0.108991825613079</v>
      </c>
    </row>
    <row r="720" spans="1:37" x14ac:dyDescent="0.25">
      <c r="A720" s="66">
        <f t="shared" si="111"/>
        <v>45098</v>
      </c>
      <c r="B720" s="71">
        <v>18.59</v>
      </c>
      <c r="C720" s="71">
        <v>26.99</v>
      </c>
      <c r="D720" s="71">
        <v>13.37</v>
      </c>
      <c r="E720" s="71">
        <v>13.71</v>
      </c>
      <c r="F720" s="71">
        <v>10.89</v>
      </c>
      <c r="G720" s="71">
        <v>18.66</v>
      </c>
      <c r="H720" s="71"/>
      <c r="I720" s="71">
        <v>15.12</v>
      </c>
      <c r="J720" s="72">
        <v>4.6799999999999994E-2</v>
      </c>
      <c r="K720" s="72">
        <v>4.2900000000000001E-2</v>
      </c>
      <c r="L720" s="72">
        <v>3.514353585500074E-2</v>
      </c>
      <c r="M720" s="72">
        <v>4.6799999999999994E-2</v>
      </c>
      <c r="N720" s="70">
        <f>_xll.SNL.Clients.Office.Excel.Functions.SPG(N$2, "SP_RATE_VALUE", $A720)/100</f>
        <v>4.2900000000000001E-2</v>
      </c>
      <c r="O720" s="72"/>
      <c r="P720" s="67">
        <f>_xll.SNL.Clients.Office.Excel.Functions.SPG(P$2, "IQ_BVPS", "FQ0", $A720)</f>
        <v>18.439</v>
      </c>
      <c r="Q720" s="67">
        <f>_xll.SNL.Clients.Office.Excel.Functions.SPG(Q$2, "IQ_BVPS", "FQ0", $A720)</f>
        <v>26.097000000000001</v>
      </c>
      <c r="R720" s="67">
        <f>_xll.SNL.Clients.Office.Excel.Functions.SPG(R$2, "IQ_BVPS", "FQ0", $A720)</f>
        <v>14.73</v>
      </c>
      <c r="S720" s="67">
        <f>_xll.SNL.Clients.Office.Excel.Functions.SPG(S$2, "IQ_BVPS", "FQ0", $A720)</f>
        <v>15.146000000000001</v>
      </c>
      <c r="T720" s="67">
        <f>_xll.SNL.Clients.Office.Excel.Functions.SPG(T$2, "IQ_BVPS", "FQ0", $A720)</f>
        <v>13</v>
      </c>
      <c r="U720" s="67">
        <f>_xll.SNL.Clients.Office.Excel.Functions.SPG(U$2, "IQ_BVPS", "FQ0", $A720)</f>
        <v>16.587</v>
      </c>
      <c r="V720" s="67"/>
      <c r="W720" s="66">
        <f t="shared" si="103"/>
        <v>45098</v>
      </c>
      <c r="X720" s="92">
        <f t="shared" si="104"/>
        <v>1.0081891642713814</v>
      </c>
      <c r="Y720" s="92">
        <f t="shared" si="105"/>
        <v>1.0342184925470359</v>
      </c>
      <c r="Z720" s="92">
        <f t="shared" si="106"/>
        <v>0.90767141887304814</v>
      </c>
      <c r="AA720" s="92">
        <f t="shared" si="107"/>
        <v>0.90518948897398654</v>
      </c>
      <c r="AB720" s="92">
        <f t="shared" si="108"/>
        <v>0.83769230769230774</v>
      </c>
      <c r="AC720" s="92">
        <f t="shared" si="109"/>
        <v>1.1249773919334418</v>
      </c>
      <c r="AD720" s="92"/>
      <c r="AE720" s="95">
        <f t="shared" si="110"/>
        <v>45098</v>
      </c>
      <c r="AF720" s="93">
        <f>(_xll.SNL.Clients.Office.Excel.Functions.SPG(AF$2, "IQ_Common_div_declared", "FQ0", $A720)*4)/B720</f>
        <v>0.10328133405056482</v>
      </c>
      <c r="AG720" s="93">
        <f>(_xll.SNL.Clients.Office.Excel.Functions.SPG(AG$2, "IQ_Common_div_declared", "FQ0", $A720)*4)/C720</f>
        <v>0.10374212671359763</v>
      </c>
      <c r="AH720" s="93">
        <f>(_xll.SNL.Clients.Office.Excel.Functions.SPG(AH$2, "IQ_Common_div_declared", "FQ0", $A720)*4)/D720</f>
        <v>9.8728496634255813E-2</v>
      </c>
      <c r="AI720" s="93">
        <f>(_xll.SNL.Clients.Office.Excel.Functions.SPG(AI$2, "IQ_Common_div_declared", "FQ0", $A720)*4)/E720</f>
        <v>9.6280087527352301E-2</v>
      </c>
      <c r="AJ720" s="93">
        <f>(_xll.SNL.Clients.Office.Excel.Functions.SPG(AJ$2, "IQ_Common_div_declared", "FQ0", $A720)*4)/F720</f>
        <v>0.11753902662993572</v>
      </c>
      <c r="AK720" s="93">
        <f>(_xll.SNL.Clients.Office.Excel.Functions.SPG(AK$2, "IQ_Common_div_declared", "FQ0", $A720)*4)/G720</f>
        <v>0.10718113612004287</v>
      </c>
    </row>
    <row r="721" spans="1:37" x14ac:dyDescent="0.25">
      <c r="A721" s="66">
        <f t="shared" si="111"/>
        <v>45097</v>
      </c>
      <c r="B721" s="71">
        <v>18.54</v>
      </c>
      <c r="C721" s="71">
        <v>26.29</v>
      </c>
      <c r="D721" s="71">
        <v>13.42</v>
      </c>
      <c r="E721" s="71">
        <v>13.69</v>
      </c>
      <c r="F721" s="71">
        <v>10.99</v>
      </c>
      <c r="G721" s="71">
        <v>18.66</v>
      </c>
      <c r="H721" s="71"/>
      <c r="I721" s="71">
        <v>15.15</v>
      </c>
      <c r="J721" s="72">
        <v>4.6799999999999994E-2</v>
      </c>
      <c r="K721" s="72">
        <v>4.2900000000000001E-2</v>
      </c>
      <c r="L721" s="72">
        <v>3.514353585500074E-2</v>
      </c>
      <c r="M721" s="72">
        <v>4.6799999999999994E-2</v>
      </c>
      <c r="N721" s="70">
        <f>_xll.SNL.Clients.Office.Excel.Functions.SPG(N$2, "SP_RATE_VALUE", $A721)/100</f>
        <v>4.2900000000000001E-2</v>
      </c>
      <c r="O721" s="72"/>
      <c r="P721" s="67">
        <f>_xll.SNL.Clients.Office.Excel.Functions.SPG(P$2, "IQ_BVPS", "FQ0", $A721)</f>
        <v>18.439</v>
      </c>
      <c r="Q721" s="67">
        <f>_xll.SNL.Clients.Office.Excel.Functions.SPG(Q$2, "IQ_BVPS", "FQ0", $A721)</f>
        <v>26.097000000000001</v>
      </c>
      <c r="R721" s="67">
        <f>_xll.SNL.Clients.Office.Excel.Functions.SPG(R$2, "IQ_BVPS", "FQ0", $A721)</f>
        <v>14.73</v>
      </c>
      <c r="S721" s="67">
        <f>_xll.SNL.Clients.Office.Excel.Functions.SPG(S$2, "IQ_BVPS", "FQ0", $A721)</f>
        <v>15.146000000000001</v>
      </c>
      <c r="T721" s="67">
        <f>_xll.SNL.Clients.Office.Excel.Functions.SPG(T$2, "IQ_BVPS", "FQ0", $A721)</f>
        <v>13</v>
      </c>
      <c r="U721" s="67">
        <f>_xll.SNL.Clients.Office.Excel.Functions.SPG(U$2, "IQ_BVPS", "FQ0", $A721)</f>
        <v>16.587</v>
      </c>
      <c r="V721" s="67"/>
      <c r="W721" s="66">
        <f t="shared" si="103"/>
        <v>45097</v>
      </c>
      <c r="X721" s="92">
        <f t="shared" si="104"/>
        <v>1.0054775204729107</v>
      </c>
      <c r="Y721" s="92">
        <f t="shared" si="105"/>
        <v>1.0073954860711958</v>
      </c>
      <c r="Z721" s="92">
        <f t="shared" si="106"/>
        <v>0.9110658520027155</v>
      </c>
      <c r="AA721" s="92">
        <f t="shared" si="107"/>
        <v>0.90386900831902806</v>
      </c>
      <c r="AB721" s="92">
        <f t="shared" si="108"/>
        <v>0.8453846153846154</v>
      </c>
      <c r="AC721" s="92">
        <f t="shared" si="109"/>
        <v>1.1249773919334418</v>
      </c>
      <c r="AD721" s="92"/>
      <c r="AE721" s="95">
        <f t="shared" si="110"/>
        <v>45097</v>
      </c>
      <c r="AF721" s="93">
        <f>(_xll.SNL.Clients.Office.Excel.Functions.SPG(AF$2, "IQ_Common_div_declared", "FQ0", $A721)*4)/B721</f>
        <v>0.10355987055016182</v>
      </c>
      <c r="AG721" s="93">
        <f>(_xll.SNL.Clients.Office.Excel.Functions.SPG(AG$2, "IQ_Common_div_declared", "FQ0", $A721)*4)/C721</f>
        <v>0.10650437428680107</v>
      </c>
      <c r="AH721" s="93">
        <f>(_xll.SNL.Clients.Office.Excel.Functions.SPG(AH$2, "IQ_Common_div_declared", "FQ0", $A721)*4)/D721</f>
        <v>9.836065573770493E-2</v>
      </c>
      <c r="AI721" s="93">
        <f>(_xll.SNL.Clients.Office.Excel.Functions.SPG(AI$2, "IQ_Common_div_declared", "FQ0", $A721)*4)/E721</f>
        <v>9.6420745069393729E-2</v>
      </c>
      <c r="AJ721" s="93">
        <f>(_xll.SNL.Clients.Office.Excel.Functions.SPG(AJ$2, "IQ_Common_div_declared", "FQ0", $A721)*4)/F721</f>
        <v>0.1164695177434031</v>
      </c>
      <c r="AK721" s="93">
        <f>(_xll.SNL.Clients.Office.Excel.Functions.SPG(AK$2, "IQ_Common_div_declared", "FQ0", $A721)*4)/G721</f>
        <v>0.10718113612004287</v>
      </c>
    </row>
    <row r="722" spans="1:37" x14ac:dyDescent="0.25">
      <c r="A722" s="66">
        <f t="shared" si="111"/>
        <v>45096</v>
      </c>
      <c r="B722" s="71">
        <v>18.68</v>
      </c>
      <c r="C722" s="71">
        <v>25.91</v>
      </c>
      <c r="D722" s="71">
        <v>13.41</v>
      </c>
      <c r="E722" s="71">
        <v>13.78</v>
      </c>
      <c r="F722" s="71">
        <v>10.98</v>
      </c>
      <c r="G722" s="71">
        <v>18.71</v>
      </c>
      <c r="H722" s="71"/>
      <c r="I722" s="71">
        <v>15.21</v>
      </c>
      <c r="J722" s="72">
        <v>4.7E-2</v>
      </c>
      <c r="K722" s="72">
        <v>4.3200000000000002E-2</v>
      </c>
      <c r="L722" s="72">
        <v>3.5641325302018245E-2</v>
      </c>
      <c r="M722" s="72">
        <v>4.7E-2</v>
      </c>
      <c r="N722" s="70">
        <f>_xll.SNL.Clients.Office.Excel.Functions.SPG(N$2, "SP_RATE_VALUE", $A722)/100</f>
        <v>4.3200000000000002E-2</v>
      </c>
      <c r="O722" s="72"/>
      <c r="P722" s="67">
        <f>_xll.SNL.Clients.Office.Excel.Functions.SPG(P$2, "IQ_BVPS", "FQ0", $A722)</f>
        <v>18.439</v>
      </c>
      <c r="Q722" s="67">
        <f>_xll.SNL.Clients.Office.Excel.Functions.SPG(Q$2, "IQ_BVPS", "FQ0", $A722)</f>
        <v>26.097000000000001</v>
      </c>
      <c r="R722" s="67">
        <f>_xll.SNL.Clients.Office.Excel.Functions.SPG(R$2, "IQ_BVPS", "FQ0", $A722)</f>
        <v>14.73</v>
      </c>
      <c r="S722" s="67">
        <f>_xll.SNL.Clients.Office.Excel.Functions.SPG(S$2, "IQ_BVPS", "FQ0", $A722)</f>
        <v>15.146000000000001</v>
      </c>
      <c r="T722" s="67">
        <f>_xll.SNL.Clients.Office.Excel.Functions.SPG(T$2, "IQ_BVPS", "FQ0", $A722)</f>
        <v>13</v>
      </c>
      <c r="U722" s="67">
        <f>_xll.SNL.Clients.Office.Excel.Functions.SPG(U$2, "IQ_BVPS", "FQ0", $A722)</f>
        <v>16.587</v>
      </c>
      <c r="V722" s="67"/>
      <c r="W722" s="66">
        <f t="shared" si="103"/>
        <v>45096</v>
      </c>
      <c r="X722" s="92">
        <f t="shared" si="104"/>
        <v>1.0130701231086285</v>
      </c>
      <c r="Y722" s="92">
        <f t="shared" si="105"/>
        <v>0.99283442541288269</v>
      </c>
      <c r="Z722" s="92">
        <f t="shared" si="106"/>
        <v>0.9103869653767821</v>
      </c>
      <c r="AA722" s="92">
        <f t="shared" si="107"/>
        <v>0.90981117126634081</v>
      </c>
      <c r="AB722" s="92">
        <f t="shared" si="108"/>
        <v>0.84461538461538466</v>
      </c>
      <c r="AC722" s="92">
        <f t="shared" si="109"/>
        <v>1.1279918008078615</v>
      </c>
      <c r="AD722" s="92"/>
      <c r="AE722" s="95">
        <f t="shared" si="110"/>
        <v>45096</v>
      </c>
      <c r="AF722" s="93">
        <f>(_xll.SNL.Clients.Office.Excel.Functions.SPG(AF$2, "IQ_Common_div_declared", "FQ0", $A722)*4)/B722</f>
        <v>0.10278372591006424</v>
      </c>
      <c r="AG722" s="93">
        <f>(_xll.SNL.Clients.Office.Excel.Functions.SPG(AG$2, "IQ_Common_div_declared", "FQ0", $A722)*4)/C722</f>
        <v>0.1080663836356619</v>
      </c>
      <c r="AH722" s="93">
        <f>(_xll.SNL.Clients.Office.Excel.Functions.SPG(AH$2, "IQ_Common_div_declared", "FQ0", $A722)*4)/D722</f>
        <v>9.8434004474272932E-2</v>
      </c>
      <c r="AI722" s="93">
        <f>(_xll.SNL.Clients.Office.Excel.Functions.SPG(AI$2, "IQ_Common_div_declared", "FQ0", $A722)*4)/E722</f>
        <v>9.5791001451378824E-2</v>
      </c>
      <c r="AJ722" s="93">
        <f>(_xll.SNL.Clients.Office.Excel.Functions.SPG(AJ$2, "IQ_Common_div_declared", "FQ0", $A722)*4)/F722</f>
        <v>0.11657559198542805</v>
      </c>
      <c r="AK722" s="93">
        <f>(_xll.SNL.Clients.Office.Excel.Functions.SPG(AK$2, "IQ_Common_div_declared", "FQ0", $A722)*4)/G722</f>
        <v>0.10689470871191875</v>
      </c>
    </row>
    <row r="723" spans="1:37" x14ac:dyDescent="0.25">
      <c r="A723" s="66">
        <f t="shared" si="111"/>
        <v>45093</v>
      </c>
      <c r="B723" s="71">
        <v>18.68</v>
      </c>
      <c r="C723" s="71">
        <v>25.91</v>
      </c>
      <c r="D723" s="71">
        <v>13.41</v>
      </c>
      <c r="E723" s="71">
        <v>13.78</v>
      </c>
      <c r="F723" s="71">
        <v>10.98</v>
      </c>
      <c r="G723" s="71">
        <v>18.71</v>
      </c>
      <c r="H723" s="71"/>
      <c r="I723" s="71">
        <v>15.21</v>
      </c>
      <c r="J723" s="72">
        <v>4.7E-2</v>
      </c>
      <c r="K723" s="72">
        <v>4.3200000000000002E-2</v>
      </c>
      <c r="L723" s="72">
        <v>3.5641325302018245E-2</v>
      </c>
      <c r="M723" s="72">
        <v>4.7E-2</v>
      </c>
      <c r="N723" s="70">
        <f>_xll.SNL.Clients.Office.Excel.Functions.SPG(N$2, "SP_RATE_VALUE", $A723)/100</f>
        <v>4.3200000000000002E-2</v>
      </c>
      <c r="O723" s="72"/>
      <c r="P723" s="67">
        <f>_xll.SNL.Clients.Office.Excel.Functions.SPG(P$2, "IQ_BVPS", "FQ0", $A723)</f>
        <v>18.439</v>
      </c>
      <c r="Q723" s="67">
        <f>_xll.SNL.Clients.Office.Excel.Functions.SPG(Q$2, "IQ_BVPS", "FQ0", $A723)</f>
        <v>26.097000000000001</v>
      </c>
      <c r="R723" s="67">
        <f>_xll.SNL.Clients.Office.Excel.Functions.SPG(R$2, "IQ_BVPS", "FQ0", $A723)</f>
        <v>14.73</v>
      </c>
      <c r="S723" s="67">
        <f>_xll.SNL.Clients.Office.Excel.Functions.SPG(S$2, "IQ_BVPS", "FQ0", $A723)</f>
        <v>15.146000000000001</v>
      </c>
      <c r="T723" s="67">
        <f>_xll.SNL.Clients.Office.Excel.Functions.SPG(T$2, "IQ_BVPS", "FQ0", $A723)</f>
        <v>13</v>
      </c>
      <c r="U723" s="67">
        <f>_xll.SNL.Clients.Office.Excel.Functions.SPG(U$2, "IQ_BVPS", "FQ0", $A723)</f>
        <v>16.587</v>
      </c>
      <c r="V723" s="67"/>
      <c r="W723" s="66">
        <f t="shared" si="103"/>
        <v>45093</v>
      </c>
      <c r="X723" s="92">
        <f t="shared" si="104"/>
        <v>1.0130701231086285</v>
      </c>
      <c r="Y723" s="92">
        <f t="shared" si="105"/>
        <v>0.99283442541288269</v>
      </c>
      <c r="Z723" s="92">
        <f t="shared" si="106"/>
        <v>0.9103869653767821</v>
      </c>
      <c r="AA723" s="92">
        <f t="shared" si="107"/>
        <v>0.90981117126634081</v>
      </c>
      <c r="AB723" s="92">
        <f t="shared" si="108"/>
        <v>0.84461538461538466</v>
      </c>
      <c r="AC723" s="92">
        <f t="shared" si="109"/>
        <v>1.1279918008078615</v>
      </c>
      <c r="AD723" s="92"/>
      <c r="AE723" s="95">
        <f t="shared" si="110"/>
        <v>45093</v>
      </c>
      <c r="AF723" s="93">
        <f>(_xll.SNL.Clients.Office.Excel.Functions.SPG(AF$2, "IQ_Common_div_declared", "FQ0", $A723)*4)/B723</f>
        <v>0.10278372591006424</v>
      </c>
      <c r="AG723" s="93">
        <f>(_xll.SNL.Clients.Office.Excel.Functions.SPG(AG$2, "IQ_Common_div_declared", "FQ0", $A723)*4)/C723</f>
        <v>0.1080663836356619</v>
      </c>
      <c r="AH723" s="93">
        <f>(_xll.SNL.Clients.Office.Excel.Functions.SPG(AH$2, "IQ_Common_div_declared", "FQ0", $A723)*4)/D723</f>
        <v>9.8434004474272932E-2</v>
      </c>
      <c r="AI723" s="93">
        <f>(_xll.SNL.Clients.Office.Excel.Functions.SPG(AI$2, "IQ_Common_div_declared", "FQ0", $A723)*4)/E723</f>
        <v>9.5791001451378824E-2</v>
      </c>
      <c r="AJ723" s="93">
        <f>(_xll.SNL.Clients.Office.Excel.Functions.SPG(AJ$2, "IQ_Common_div_declared", "FQ0", $A723)*4)/F723</f>
        <v>0.11657559198542805</v>
      </c>
      <c r="AK723" s="93">
        <f>(_xll.SNL.Clients.Office.Excel.Functions.SPG(AK$2, "IQ_Common_div_declared", "FQ0", $A723)*4)/G723</f>
        <v>0.10689470871191875</v>
      </c>
    </row>
    <row r="724" spans="1:37" x14ac:dyDescent="0.25">
      <c r="A724" s="66">
        <f t="shared" si="111"/>
        <v>45092</v>
      </c>
      <c r="B724" s="71">
        <v>18.649999999999999</v>
      </c>
      <c r="C724" s="71">
        <v>26.15</v>
      </c>
      <c r="D724" s="71">
        <v>13.52</v>
      </c>
      <c r="E724" s="71">
        <v>13.56</v>
      </c>
      <c r="F724" s="71">
        <v>11.14</v>
      </c>
      <c r="G724" s="71">
        <v>18.55</v>
      </c>
      <c r="H724" s="71"/>
      <c r="I724" s="71">
        <v>15.23</v>
      </c>
      <c r="J724" s="72">
        <v>4.6199999999999998E-2</v>
      </c>
      <c r="K724" s="72">
        <v>4.2300000000000004E-2</v>
      </c>
      <c r="L724" s="72">
        <v>3.4543560791929107E-2</v>
      </c>
      <c r="M724" s="72">
        <v>4.6199999999999998E-2</v>
      </c>
      <c r="N724" s="70">
        <f>_xll.SNL.Clients.Office.Excel.Functions.SPG(N$2, "SP_RATE_VALUE", $A724)/100</f>
        <v>4.2300000000000004E-2</v>
      </c>
      <c r="O724" s="72"/>
      <c r="P724" s="67">
        <f>_xll.SNL.Clients.Office.Excel.Functions.SPG(P$2, "IQ_BVPS", "FQ0", $A724)</f>
        <v>18.439</v>
      </c>
      <c r="Q724" s="67">
        <f>_xll.SNL.Clients.Office.Excel.Functions.SPG(Q$2, "IQ_BVPS", "FQ0", $A724)</f>
        <v>26.097000000000001</v>
      </c>
      <c r="R724" s="67">
        <f>_xll.SNL.Clients.Office.Excel.Functions.SPG(R$2, "IQ_BVPS", "FQ0", $A724)</f>
        <v>14.73</v>
      </c>
      <c r="S724" s="67">
        <f>_xll.SNL.Clients.Office.Excel.Functions.SPG(S$2, "IQ_BVPS", "FQ0", $A724)</f>
        <v>15.146000000000001</v>
      </c>
      <c r="T724" s="67">
        <f>_xll.SNL.Clients.Office.Excel.Functions.SPG(T$2, "IQ_BVPS", "FQ0", $A724)</f>
        <v>13</v>
      </c>
      <c r="U724" s="67">
        <f>_xll.SNL.Clients.Office.Excel.Functions.SPG(U$2, "IQ_BVPS", "FQ0", $A724)</f>
        <v>16.587</v>
      </c>
      <c r="V724" s="67"/>
      <c r="W724" s="66">
        <f t="shared" si="103"/>
        <v>45092</v>
      </c>
      <c r="X724" s="92">
        <f t="shared" si="104"/>
        <v>1.011443136829546</v>
      </c>
      <c r="Y724" s="92">
        <f t="shared" si="105"/>
        <v>1.0020308847760278</v>
      </c>
      <c r="Z724" s="92">
        <f t="shared" si="106"/>
        <v>0.91785471826205023</v>
      </c>
      <c r="AA724" s="92">
        <f t="shared" si="107"/>
        <v>0.89528588406179843</v>
      </c>
      <c r="AB724" s="92">
        <f t="shared" si="108"/>
        <v>0.85692307692307701</v>
      </c>
      <c r="AC724" s="92">
        <f t="shared" si="109"/>
        <v>1.1183456924097186</v>
      </c>
      <c r="AD724" s="92"/>
      <c r="AE724" s="95">
        <f t="shared" si="110"/>
        <v>45092</v>
      </c>
      <c r="AF724" s="93">
        <f>(_xll.SNL.Clients.Office.Excel.Functions.SPG(AF$2, "IQ_Common_div_declared", "FQ0", $A724)*4)/B724</f>
        <v>0.1029490616621984</v>
      </c>
      <c r="AG724" s="93">
        <f>(_xll.SNL.Clients.Office.Excel.Functions.SPG(AG$2, "IQ_Common_div_declared", "FQ0", $A724)*4)/C724</f>
        <v>0.10707456978967494</v>
      </c>
      <c r="AH724" s="93">
        <f>(_xll.SNL.Clients.Office.Excel.Functions.SPG(AH$2, "IQ_Common_div_declared", "FQ0", $A724)*4)/D724</f>
        <v>9.7633136094674569E-2</v>
      </c>
      <c r="AI724" s="93">
        <f>(_xll.SNL.Clients.Office.Excel.Functions.SPG(AI$2, "IQ_Common_div_declared", "FQ0", $A724)*4)/E724</f>
        <v>9.7345132743362831E-2</v>
      </c>
      <c r="AJ724" s="93">
        <f>(_xll.SNL.Clients.Office.Excel.Functions.SPG(AJ$2, "IQ_Common_div_declared", "FQ0", $A724)*4)/F724</f>
        <v>0.1149012567324955</v>
      </c>
      <c r="AK724" s="93">
        <f>(_xll.SNL.Clients.Office.Excel.Functions.SPG(AK$2, "IQ_Common_div_declared", "FQ0", $A724)*4)/G724</f>
        <v>0.10781671159029649</v>
      </c>
    </row>
    <row r="725" spans="1:37" x14ac:dyDescent="0.25">
      <c r="A725" s="66">
        <f t="shared" si="111"/>
        <v>45091</v>
      </c>
      <c r="B725" s="71">
        <v>18.54</v>
      </c>
      <c r="C725" s="71">
        <v>26.18</v>
      </c>
      <c r="D725" s="71">
        <v>13.55</v>
      </c>
      <c r="E725" s="71">
        <v>13.42</v>
      </c>
      <c r="F725" s="71">
        <v>11.4</v>
      </c>
      <c r="G725" s="71">
        <v>18.579999999999998</v>
      </c>
      <c r="H725" s="71"/>
      <c r="I725" s="71">
        <v>15.12</v>
      </c>
      <c r="J725" s="72">
        <v>4.7400000000000005E-2</v>
      </c>
      <c r="K725" s="72">
        <v>4.3700000000000003E-2</v>
      </c>
      <c r="L725" s="72">
        <v>3.6339165208418178E-2</v>
      </c>
      <c r="M725" s="72">
        <v>4.7400000000000005E-2</v>
      </c>
      <c r="N725" s="70">
        <f>_xll.SNL.Clients.Office.Excel.Functions.SPG(N$2, "SP_RATE_VALUE", $A725)/100</f>
        <v>4.3700000000000003E-2</v>
      </c>
      <c r="O725" s="72"/>
      <c r="P725" s="67">
        <f>_xll.SNL.Clients.Office.Excel.Functions.SPG(P$2, "IQ_BVPS", "FQ0", $A725)</f>
        <v>18.439</v>
      </c>
      <c r="Q725" s="67">
        <f>_xll.SNL.Clients.Office.Excel.Functions.SPG(Q$2, "IQ_BVPS", "FQ0", $A725)</f>
        <v>26.097000000000001</v>
      </c>
      <c r="R725" s="67">
        <f>_xll.SNL.Clients.Office.Excel.Functions.SPG(R$2, "IQ_BVPS", "FQ0", $A725)</f>
        <v>14.73</v>
      </c>
      <c r="S725" s="67">
        <f>_xll.SNL.Clients.Office.Excel.Functions.SPG(S$2, "IQ_BVPS", "FQ0", $A725)</f>
        <v>15.146000000000001</v>
      </c>
      <c r="T725" s="67">
        <f>_xll.SNL.Clients.Office.Excel.Functions.SPG(T$2, "IQ_BVPS", "FQ0", $A725)</f>
        <v>13</v>
      </c>
      <c r="U725" s="67">
        <f>_xll.SNL.Clients.Office.Excel.Functions.SPG(U$2, "IQ_BVPS", "FQ0", $A725)</f>
        <v>16.587</v>
      </c>
      <c r="V725" s="67"/>
      <c r="W725" s="66">
        <f t="shared" si="103"/>
        <v>45091</v>
      </c>
      <c r="X725" s="92">
        <f t="shared" si="104"/>
        <v>1.0054775204729107</v>
      </c>
      <c r="Y725" s="92">
        <f t="shared" si="105"/>
        <v>1.003180442196421</v>
      </c>
      <c r="Z725" s="92">
        <f t="shared" si="106"/>
        <v>0.91989137813985067</v>
      </c>
      <c r="AA725" s="92">
        <f t="shared" si="107"/>
        <v>0.88604251947708956</v>
      </c>
      <c r="AB725" s="92">
        <f t="shared" si="108"/>
        <v>0.87692307692307692</v>
      </c>
      <c r="AC725" s="92">
        <f t="shared" si="109"/>
        <v>1.1201543377343701</v>
      </c>
      <c r="AD725" s="92"/>
      <c r="AE725" s="95">
        <f t="shared" si="110"/>
        <v>45091</v>
      </c>
      <c r="AF725" s="93">
        <f>(_xll.SNL.Clients.Office.Excel.Functions.SPG(AF$2, "IQ_Common_div_declared", "FQ0", $A725)*4)/B725</f>
        <v>0.10355987055016182</v>
      </c>
      <c r="AG725" s="93">
        <f>(_xll.SNL.Clients.Office.Excel.Functions.SPG(AG$2, "IQ_Common_div_declared", "FQ0", $A725)*4)/C725</f>
        <v>0.10695187165775401</v>
      </c>
      <c r="AH725" s="93">
        <f>(_xll.SNL.Clients.Office.Excel.Functions.SPG(AH$2, "IQ_Common_div_declared", "FQ0", $A725)*4)/D725</f>
        <v>9.7416974169741696E-2</v>
      </c>
      <c r="AI725" s="93">
        <f>(_xll.SNL.Clients.Office.Excel.Functions.SPG(AI$2, "IQ_Common_div_declared", "FQ0", $A725)*4)/E725</f>
        <v>9.836065573770493E-2</v>
      </c>
      <c r="AJ725" s="93">
        <f>(_xll.SNL.Clients.Office.Excel.Functions.SPG(AJ$2, "IQ_Common_div_declared", "FQ0", $A725)*4)/F725</f>
        <v>0.11228070175438597</v>
      </c>
      <c r="AK725" s="93">
        <f>(_xll.SNL.Clients.Office.Excel.Functions.SPG(AK$2, "IQ_Common_div_declared", "FQ0", $A725)*4)/G725</f>
        <v>0.10764262648008613</v>
      </c>
    </row>
    <row r="726" spans="1:37" x14ac:dyDescent="0.25">
      <c r="A726" s="66">
        <f t="shared" si="111"/>
        <v>45090</v>
      </c>
      <c r="B726" s="71">
        <v>19.05</v>
      </c>
      <c r="C726" s="71">
        <v>26.42</v>
      </c>
      <c r="D726" s="71">
        <v>13.55</v>
      </c>
      <c r="E726" s="71">
        <v>13.51</v>
      </c>
      <c r="F726" s="71">
        <v>11.42</v>
      </c>
      <c r="G726" s="71">
        <v>19.16</v>
      </c>
      <c r="H726" s="71"/>
      <c r="I726" s="71">
        <v>15.22</v>
      </c>
      <c r="J726" s="72">
        <v>4.6699999999999998E-2</v>
      </c>
      <c r="K726" s="72">
        <v>4.2999999999999997E-2</v>
      </c>
      <c r="L726" s="72">
        <v>3.5639191369976952E-2</v>
      </c>
      <c r="M726" s="72">
        <v>4.6699999999999998E-2</v>
      </c>
      <c r="N726" s="70">
        <f>_xll.SNL.Clients.Office.Excel.Functions.SPG(N$2, "SP_RATE_VALUE", $A726)/100</f>
        <v>4.2999999999999997E-2</v>
      </c>
      <c r="O726" s="72"/>
      <c r="P726" s="67">
        <f>_xll.SNL.Clients.Office.Excel.Functions.SPG(P$2, "IQ_BVPS", "FQ0", $A726)</f>
        <v>18.439</v>
      </c>
      <c r="Q726" s="67">
        <f>_xll.SNL.Clients.Office.Excel.Functions.SPG(Q$2, "IQ_BVPS", "FQ0", $A726)</f>
        <v>26.097000000000001</v>
      </c>
      <c r="R726" s="67">
        <f>_xll.SNL.Clients.Office.Excel.Functions.SPG(R$2, "IQ_BVPS", "FQ0", $A726)</f>
        <v>14.73</v>
      </c>
      <c r="S726" s="67">
        <f>_xll.SNL.Clients.Office.Excel.Functions.SPG(S$2, "IQ_BVPS", "FQ0", $A726)</f>
        <v>15.146000000000001</v>
      </c>
      <c r="T726" s="67">
        <f>_xll.SNL.Clients.Office.Excel.Functions.SPG(T$2, "IQ_BVPS", "FQ0", $A726)</f>
        <v>13</v>
      </c>
      <c r="U726" s="67">
        <f>_xll.SNL.Clients.Office.Excel.Functions.SPG(U$2, "IQ_BVPS", "FQ0", $A726)</f>
        <v>16.587</v>
      </c>
      <c r="V726" s="67"/>
      <c r="W726" s="66">
        <f t="shared" si="103"/>
        <v>45090</v>
      </c>
      <c r="X726" s="92">
        <f t="shared" si="104"/>
        <v>1.0331362872173111</v>
      </c>
      <c r="Y726" s="92">
        <f t="shared" si="105"/>
        <v>1.0123769015595663</v>
      </c>
      <c r="Z726" s="92">
        <f t="shared" si="106"/>
        <v>0.91989137813985067</v>
      </c>
      <c r="AA726" s="92">
        <f t="shared" si="107"/>
        <v>0.89198468242440243</v>
      </c>
      <c r="AB726" s="92">
        <f t="shared" si="108"/>
        <v>0.8784615384615384</v>
      </c>
      <c r="AC726" s="92">
        <f t="shared" si="109"/>
        <v>1.1551214806776391</v>
      </c>
      <c r="AD726" s="92"/>
      <c r="AE726" s="95">
        <f t="shared" si="110"/>
        <v>45090</v>
      </c>
      <c r="AF726" s="93">
        <f>(_xll.SNL.Clients.Office.Excel.Functions.SPG(AF$2, "IQ_Common_div_declared", "FQ0", $A726)*4)/B726</f>
        <v>0.10078740157480315</v>
      </c>
      <c r="AG726" s="93">
        <f>(_xll.SNL.Clients.Office.Excel.Functions.SPG(AG$2, "IQ_Common_div_declared", "FQ0", $A726)*4)/C726</f>
        <v>0.10598031794095381</v>
      </c>
      <c r="AH726" s="93">
        <f>(_xll.SNL.Clients.Office.Excel.Functions.SPG(AH$2, "IQ_Common_div_declared", "FQ0", $A726)*4)/D726</f>
        <v>9.7416974169741696E-2</v>
      </c>
      <c r="AI726" s="93">
        <f>(_xll.SNL.Clients.Office.Excel.Functions.SPG(AI$2, "IQ_Common_div_declared", "FQ0", $A726)*4)/E726</f>
        <v>9.7705403404885274E-2</v>
      </c>
      <c r="AJ726" s="93">
        <f>(_xll.SNL.Clients.Office.Excel.Functions.SPG(AJ$2, "IQ_Common_div_declared", "FQ0", $A726)*4)/F726</f>
        <v>0.11208406304728546</v>
      </c>
      <c r="AK726" s="93">
        <f>(_xll.SNL.Clients.Office.Excel.Functions.SPG(AK$2, "IQ_Common_div_declared", "FQ0", $A726)*4)/G726</f>
        <v>0.10438413361169102</v>
      </c>
    </row>
    <row r="727" spans="1:37" x14ac:dyDescent="0.25">
      <c r="A727" s="66">
        <f t="shared" si="111"/>
        <v>45089</v>
      </c>
      <c r="B727" s="71">
        <v>19.05</v>
      </c>
      <c r="C727" s="71">
        <v>26.15</v>
      </c>
      <c r="D727" s="71">
        <v>13.49</v>
      </c>
      <c r="E727" s="71">
        <v>13.38</v>
      </c>
      <c r="F727" s="71">
        <v>11.35</v>
      </c>
      <c r="G727" s="71">
        <v>19.100000000000001</v>
      </c>
      <c r="H727" s="71"/>
      <c r="I727" s="71">
        <v>15.17</v>
      </c>
      <c r="J727" s="72">
        <v>4.5499999999999999E-2</v>
      </c>
      <c r="K727" s="72">
        <v>4.1599999999999998E-2</v>
      </c>
      <c r="L727" s="72">
        <v>3.3843589921141781E-2</v>
      </c>
      <c r="M727" s="72">
        <v>4.5499999999999999E-2</v>
      </c>
      <c r="N727" s="70">
        <f>_xll.SNL.Clients.Office.Excel.Functions.SPG(N$2, "SP_RATE_VALUE", $A727)/100</f>
        <v>4.1599999999999998E-2</v>
      </c>
      <c r="O727" s="72"/>
      <c r="P727" s="67">
        <f>_xll.SNL.Clients.Office.Excel.Functions.SPG(P$2, "IQ_BVPS", "FQ0", $A727)</f>
        <v>18.439</v>
      </c>
      <c r="Q727" s="67">
        <f>_xll.SNL.Clients.Office.Excel.Functions.SPG(Q$2, "IQ_BVPS", "FQ0", $A727)</f>
        <v>26.097000000000001</v>
      </c>
      <c r="R727" s="67">
        <f>_xll.SNL.Clients.Office.Excel.Functions.SPG(R$2, "IQ_BVPS", "FQ0", $A727)</f>
        <v>14.73</v>
      </c>
      <c r="S727" s="67">
        <f>_xll.SNL.Clients.Office.Excel.Functions.SPG(S$2, "IQ_BVPS", "FQ0", $A727)</f>
        <v>15.146000000000001</v>
      </c>
      <c r="T727" s="67">
        <f>_xll.SNL.Clients.Office.Excel.Functions.SPG(T$2, "IQ_BVPS", "FQ0", $A727)</f>
        <v>13</v>
      </c>
      <c r="U727" s="67">
        <f>_xll.SNL.Clients.Office.Excel.Functions.SPG(U$2, "IQ_BVPS", "FQ0", $A727)</f>
        <v>16.587</v>
      </c>
      <c r="V727" s="67"/>
      <c r="W727" s="66">
        <f t="shared" si="103"/>
        <v>45089</v>
      </c>
      <c r="X727" s="92">
        <f t="shared" si="104"/>
        <v>1.0331362872173111</v>
      </c>
      <c r="Y727" s="92">
        <f t="shared" si="105"/>
        <v>1.0020308847760278</v>
      </c>
      <c r="Z727" s="92">
        <f t="shared" si="106"/>
        <v>0.91581805838424979</v>
      </c>
      <c r="AA727" s="92">
        <f t="shared" si="107"/>
        <v>0.88340155816717281</v>
      </c>
      <c r="AB727" s="92">
        <f t="shared" si="108"/>
        <v>0.87307692307692308</v>
      </c>
      <c r="AC727" s="92">
        <f t="shared" si="109"/>
        <v>1.1515041900283356</v>
      </c>
      <c r="AD727" s="92"/>
      <c r="AE727" s="95">
        <f t="shared" si="110"/>
        <v>45089</v>
      </c>
      <c r="AF727" s="93">
        <f>(_xll.SNL.Clients.Office.Excel.Functions.SPG(AF$2, "IQ_Common_div_declared", "FQ0", $A727)*4)/B727</f>
        <v>0.10078740157480315</v>
      </c>
      <c r="AG727" s="93">
        <f>(_xll.SNL.Clients.Office.Excel.Functions.SPG(AG$2, "IQ_Common_div_declared", "FQ0", $A727)*4)/C727</f>
        <v>0.10707456978967494</v>
      </c>
      <c r="AH727" s="93">
        <f>(_xll.SNL.Clients.Office.Excel.Functions.SPG(AH$2, "IQ_Common_div_declared", "FQ0", $A727)*4)/D727</f>
        <v>9.7850259451445515E-2</v>
      </c>
      <c r="AI727" s="93">
        <f>(_xll.SNL.Clients.Office.Excel.Functions.SPG(AI$2, "IQ_Common_div_declared", "FQ0", $A727)*4)/E727</f>
        <v>9.8654708520179366E-2</v>
      </c>
      <c r="AJ727" s="93">
        <f>(_xll.SNL.Clients.Office.Excel.Functions.SPG(AJ$2, "IQ_Common_div_declared", "FQ0", $A727)*4)/F727</f>
        <v>0.11277533039647578</v>
      </c>
      <c r="AK727" s="93">
        <f>(_xll.SNL.Clients.Office.Excel.Functions.SPG(AK$2, "IQ_Common_div_declared", "FQ0", $A727)*4)/G727</f>
        <v>0.10471204188481674</v>
      </c>
    </row>
    <row r="728" spans="1:37" x14ac:dyDescent="0.25">
      <c r="A728" s="66">
        <f t="shared" si="111"/>
        <v>45086</v>
      </c>
      <c r="B728" s="71">
        <v>19.11</v>
      </c>
      <c r="C728" s="71">
        <v>26.03</v>
      </c>
      <c r="D728" s="71">
        <v>13.45</v>
      </c>
      <c r="E728" s="71">
        <v>13.58</v>
      </c>
      <c r="F728" s="71">
        <v>11.2</v>
      </c>
      <c r="G728" s="71">
        <v>18.93</v>
      </c>
      <c r="H728" s="71"/>
      <c r="I728" s="71">
        <v>15.15</v>
      </c>
      <c r="J728" s="72">
        <v>4.5899999999999996E-2</v>
      </c>
      <c r="K728" s="72">
        <v>4.2300000000000004E-2</v>
      </c>
      <c r="L728" s="72">
        <v>3.5137131075178241E-2</v>
      </c>
      <c r="M728" s="72">
        <v>4.5899999999999996E-2</v>
      </c>
      <c r="N728" s="70">
        <f>_xll.SNL.Clients.Office.Excel.Functions.SPG(N$2, "SP_RATE_VALUE", $A728)/100</f>
        <v>4.2300000000000004E-2</v>
      </c>
      <c r="O728" s="72"/>
      <c r="P728" s="67">
        <f>_xll.SNL.Clients.Office.Excel.Functions.SPG(P$2, "IQ_BVPS", "FQ0", $A728)</f>
        <v>18.439</v>
      </c>
      <c r="Q728" s="67">
        <f>_xll.SNL.Clients.Office.Excel.Functions.SPG(Q$2, "IQ_BVPS", "FQ0", $A728)</f>
        <v>26.097000000000001</v>
      </c>
      <c r="R728" s="67">
        <f>_xll.SNL.Clients.Office.Excel.Functions.SPG(R$2, "IQ_BVPS", "FQ0", $A728)</f>
        <v>14.73</v>
      </c>
      <c r="S728" s="67">
        <f>_xll.SNL.Clients.Office.Excel.Functions.SPG(S$2, "IQ_BVPS", "FQ0", $A728)</f>
        <v>15.146000000000001</v>
      </c>
      <c r="T728" s="67">
        <f>_xll.SNL.Clients.Office.Excel.Functions.SPG(T$2, "IQ_BVPS", "FQ0", $A728)</f>
        <v>13</v>
      </c>
      <c r="U728" s="67">
        <f>_xll.SNL.Clients.Office.Excel.Functions.SPG(U$2, "IQ_BVPS", "FQ0", $A728)</f>
        <v>16.587</v>
      </c>
      <c r="V728" s="67"/>
      <c r="W728" s="66">
        <f t="shared" si="103"/>
        <v>45086</v>
      </c>
      <c r="X728" s="92">
        <f t="shared" si="104"/>
        <v>1.0363902597754759</v>
      </c>
      <c r="Y728" s="92">
        <f t="shared" si="105"/>
        <v>0.99743265509445533</v>
      </c>
      <c r="Z728" s="92">
        <f t="shared" si="106"/>
        <v>0.91310251188051583</v>
      </c>
      <c r="AA728" s="92">
        <f t="shared" si="107"/>
        <v>0.89660636471675681</v>
      </c>
      <c r="AB728" s="92">
        <f t="shared" si="108"/>
        <v>0.86153846153846148</v>
      </c>
      <c r="AC728" s="92">
        <f t="shared" si="109"/>
        <v>1.1412551998553084</v>
      </c>
      <c r="AD728" s="92"/>
      <c r="AE728" s="95">
        <f t="shared" si="110"/>
        <v>45086</v>
      </c>
      <c r="AF728" s="93">
        <f>(_xll.SNL.Clients.Office.Excel.Functions.SPG(AF$2, "IQ_Common_div_declared", "FQ0", $A728)*4)/B728</f>
        <v>0.10047095761381476</v>
      </c>
      <c r="AG728" s="93">
        <f>(_xll.SNL.Clients.Office.Excel.Functions.SPG(AG$2, "IQ_Common_div_declared", "FQ0", $A728)*4)/C728</f>
        <v>0.1075681905493661</v>
      </c>
      <c r="AH728" s="93">
        <f>(_xll.SNL.Clients.Office.Excel.Functions.SPG(AH$2, "IQ_Common_div_declared", "FQ0", $A728)*4)/D728</f>
        <v>9.814126394052046E-2</v>
      </c>
      <c r="AI728" s="93">
        <f>(_xll.SNL.Clients.Office.Excel.Functions.SPG(AI$2, "IQ_Common_div_declared", "FQ0", $A728)*4)/E728</f>
        <v>9.720176730486009E-2</v>
      </c>
      <c r="AJ728" s="93">
        <f>(_xll.SNL.Clients.Office.Excel.Functions.SPG(AJ$2, "IQ_Common_div_declared", "FQ0", $A728)*4)/F728</f>
        <v>0.1142857142857143</v>
      </c>
      <c r="AK728" s="93">
        <f>(_xll.SNL.Clients.Office.Excel.Functions.SPG(AK$2, "IQ_Common_div_declared", "FQ0", $A728)*4)/G728</f>
        <v>0.10565240359218173</v>
      </c>
    </row>
    <row r="729" spans="1:37" x14ac:dyDescent="0.25">
      <c r="A729" s="66">
        <f t="shared" si="111"/>
        <v>45085</v>
      </c>
      <c r="B729" s="71">
        <v>19.079999999999998</v>
      </c>
      <c r="C729" s="71">
        <v>26.09</v>
      </c>
      <c r="D729" s="71">
        <v>13.44</v>
      </c>
      <c r="E729" s="71">
        <v>13.66</v>
      </c>
      <c r="F729" s="71">
        <v>11.15</v>
      </c>
      <c r="G729" s="71">
        <v>18.93</v>
      </c>
      <c r="H729" s="71"/>
      <c r="I729" s="71">
        <v>15.19</v>
      </c>
      <c r="J729" s="72">
        <v>4.5199999999999997E-2</v>
      </c>
      <c r="K729" s="72">
        <v>4.1700000000000001E-2</v>
      </c>
      <c r="L729" s="72">
        <v>3.4735121487890375E-2</v>
      </c>
      <c r="M729" s="72">
        <v>4.5199999999999997E-2</v>
      </c>
      <c r="N729" s="70">
        <f>_xll.SNL.Clients.Office.Excel.Functions.SPG(N$2, "SP_RATE_VALUE", $A729)/100</f>
        <v>4.1700000000000001E-2</v>
      </c>
      <c r="O729" s="72"/>
      <c r="P729" s="67">
        <f>_xll.SNL.Clients.Office.Excel.Functions.SPG(P$2, "IQ_BVPS", "FQ0", $A729)</f>
        <v>18.439</v>
      </c>
      <c r="Q729" s="67">
        <f>_xll.SNL.Clients.Office.Excel.Functions.SPG(Q$2, "IQ_BVPS", "FQ0", $A729)</f>
        <v>26.097000000000001</v>
      </c>
      <c r="R729" s="67">
        <f>_xll.SNL.Clients.Office.Excel.Functions.SPG(R$2, "IQ_BVPS", "FQ0", $A729)</f>
        <v>14.73</v>
      </c>
      <c r="S729" s="67">
        <f>_xll.SNL.Clients.Office.Excel.Functions.SPG(S$2, "IQ_BVPS", "FQ0", $A729)</f>
        <v>15.146000000000001</v>
      </c>
      <c r="T729" s="67">
        <f>_xll.SNL.Clients.Office.Excel.Functions.SPG(T$2, "IQ_BVPS", "FQ0", $A729)</f>
        <v>13</v>
      </c>
      <c r="U729" s="67">
        <f>_xll.SNL.Clients.Office.Excel.Functions.SPG(U$2, "IQ_BVPS", "FQ0", $A729)</f>
        <v>16.587</v>
      </c>
      <c r="V729" s="67"/>
      <c r="W729" s="66">
        <f t="shared" si="103"/>
        <v>45085</v>
      </c>
      <c r="X729" s="92">
        <f t="shared" si="104"/>
        <v>1.0347632734963934</v>
      </c>
      <c r="Y729" s="92">
        <f t="shared" si="105"/>
        <v>0.99973176993524149</v>
      </c>
      <c r="Z729" s="92">
        <f t="shared" si="106"/>
        <v>0.91242362525458243</v>
      </c>
      <c r="AA729" s="92">
        <f t="shared" si="107"/>
        <v>0.90188828733659043</v>
      </c>
      <c r="AB729" s="92">
        <f t="shared" si="108"/>
        <v>0.85769230769230775</v>
      </c>
      <c r="AC729" s="92">
        <f t="shared" si="109"/>
        <v>1.1412551998553084</v>
      </c>
      <c r="AD729" s="92"/>
      <c r="AE729" s="95">
        <f t="shared" si="110"/>
        <v>45085</v>
      </c>
      <c r="AF729" s="93">
        <f>(_xll.SNL.Clients.Office.Excel.Functions.SPG(AF$2, "IQ_Common_div_declared", "FQ0", $A729)*4)/B729</f>
        <v>0.10062893081761007</v>
      </c>
      <c r="AG729" s="93">
        <f>(_xll.SNL.Clients.Office.Excel.Functions.SPG(AG$2, "IQ_Common_div_declared", "FQ0", $A729)*4)/C729</f>
        <v>0.10732081257186661</v>
      </c>
      <c r="AH729" s="93">
        <f>(_xll.SNL.Clients.Office.Excel.Functions.SPG(AH$2, "IQ_Common_div_declared", "FQ0", $A729)*4)/D729</f>
        <v>9.8214285714285726E-2</v>
      </c>
      <c r="AI729" s="93">
        <f>(_xll.SNL.Clients.Office.Excel.Functions.SPG(AI$2, "IQ_Common_div_declared", "FQ0", $A729)*4)/E729</f>
        <v>9.6632503660322111E-2</v>
      </c>
      <c r="AJ729" s="93">
        <f>(_xll.SNL.Clients.Office.Excel.Functions.SPG(AJ$2, "IQ_Common_div_declared", "FQ0", $A729)*4)/F729</f>
        <v>0.11479820627802691</v>
      </c>
      <c r="AK729" s="93">
        <f>(_xll.SNL.Clients.Office.Excel.Functions.SPG(AK$2, "IQ_Common_div_declared", "FQ0", $A729)*4)/G729</f>
        <v>0.10565240359218173</v>
      </c>
    </row>
    <row r="730" spans="1:37" x14ac:dyDescent="0.25">
      <c r="A730" s="66">
        <f t="shared" si="111"/>
        <v>45084</v>
      </c>
      <c r="B730" s="71">
        <v>19.03</v>
      </c>
      <c r="C730" s="71">
        <v>26.19</v>
      </c>
      <c r="D730" s="71">
        <v>13.36</v>
      </c>
      <c r="E730" s="71">
        <v>13.66</v>
      </c>
      <c r="F730" s="71">
        <v>11.04</v>
      </c>
      <c r="G730" s="71">
        <v>18.899999999999999</v>
      </c>
      <c r="H730" s="71"/>
      <c r="I730" s="71">
        <v>15.18</v>
      </c>
      <c r="J730" s="72">
        <v>4.5599999999999995E-2</v>
      </c>
      <c r="K730" s="72">
        <v>4.2099999999999999E-2</v>
      </c>
      <c r="L730" s="72">
        <v>3.5135108066981058E-2</v>
      </c>
      <c r="M730" s="72">
        <v>4.5599999999999995E-2</v>
      </c>
      <c r="N730" s="70">
        <f>_xll.SNL.Clients.Office.Excel.Functions.SPG(N$2, "SP_RATE_VALUE", $A730)/100</f>
        <v>4.2099999999999999E-2</v>
      </c>
      <c r="O730" s="72"/>
      <c r="P730" s="67">
        <f>_xll.SNL.Clients.Office.Excel.Functions.SPG(P$2, "IQ_BVPS", "FQ0", $A730)</f>
        <v>18.439</v>
      </c>
      <c r="Q730" s="67">
        <f>_xll.SNL.Clients.Office.Excel.Functions.SPG(Q$2, "IQ_BVPS", "FQ0", $A730)</f>
        <v>26.097000000000001</v>
      </c>
      <c r="R730" s="67">
        <f>_xll.SNL.Clients.Office.Excel.Functions.SPG(R$2, "IQ_BVPS", "FQ0", $A730)</f>
        <v>14.73</v>
      </c>
      <c r="S730" s="67">
        <f>_xll.SNL.Clients.Office.Excel.Functions.SPG(S$2, "IQ_BVPS", "FQ0", $A730)</f>
        <v>15.146000000000001</v>
      </c>
      <c r="T730" s="67">
        <f>_xll.SNL.Clients.Office.Excel.Functions.SPG(T$2, "IQ_BVPS", "FQ0", $A730)</f>
        <v>13</v>
      </c>
      <c r="U730" s="67">
        <f>_xll.SNL.Clients.Office.Excel.Functions.SPG(U$2, "IQ_BVPS", "FQ0", $A730)</f>
        <v>16.587</v>
      </c>
      <c r="V730" s="67"/>
      <c r="W730" s="66">
        <f t="shared" si="103"/>
        <v>45084</v>
      </c>
      <c r="X730" s="92">
        <f t="shared" si="104"/>
        <v>1.032051629697923</v>
      </c>
      <c r="Y730" s="92">
        <f t="shared" si="105"/>
        <v>1.0035636280032187</v>
      </c>
      <c r="Z730" s="92">
        <f t="shared" si="106"/>
        <v>0.90699253224711462</v>
      </c>
      <c r="AA730" s="92">
        <f t="shared" si="107"/>
        <v>0.90188828733659043</v>
      </c>
      <c r="AB730" s="92">
        <f t="shared" si="108"/>
        <v>0.84923076923076912</v>
      </c>
      <c r="AC730" s="92">
        <f t="shared" si="109"/>
        <v>1.1394465545306565</v>
      </c>
      <c r="AD730" s="92"/>
      <c r="AE730" s="95">
        <f t="shared" si="110"/>
        <v>45084</v>
      </c>
      <c r="AF730" s="93">
        <f>(_xll.SNL.Clients.Office.Excel.Functions.SPG(AF$2, "IQ_Common_div_declared", "FQ0", $A730)*4)/B730</f>
        <v>0.10089332632685233</v>
      </c>
      <c r="AG730" s="93">
        <f>(_xll.SNL.Clients.Office.Excel.Functions.SPG(AG$2, "IQ_Common_div_declared", "FQ0", $A730)*4)/C730</f>
        <v>0.10691103474608628</v>
      </c>
      <c r="AH730" s="93">
        <f>(_xll.SNL.Clients.Office.Excel.Functions.SPG(AH$2, "IQ_Common_div_declared", "FQ0", $A730)*4)/D730</f>
        <v>9.8802395209580854E-2</v>
      </c>
      <c r="AI730" s="93">
        <f>(_xll.SNL.Clients.Office.Excel.Functions.SPG(AI$2, "IQ_Common_div_declared", "FQ0", $A730)*4)/E730</f>
        <v>9.6632503660322111E-2</v>
      </c>
      <c r="AJ730" s="93">
        <f>(_xll.SNL.Clients.Office.Excel.Functions.SPG(AJ$2, "IQ_Common_div_declared", "FQ0", $A730)*4)/F730</f>
        <v>0.11594202898550726</v>
      </c>
      <c r="AK730" s="93">
        <f>(_xll.SNL.Clients.Office.Excel.Functions.SPG(AK$2, "IQ_Common_div_declared", "FQ0", $A730)*4)/G730</f>
        <v>0.10582010582010583</v>
      </c>
    </row>
    <row r="731" spans="1:37" x14ac:dyDescent="0.25">
      <c r="A731" s="66">
        <f t="shared" si="111"/>
        <v>45083</v>
      </c>
      <c r="B731" s="71">
        <v>19.07</v>
      </c>
      <c r="C731" s="71">
        <v>26.09</v>
      </c>
      <c r="D731" s="71">
        <v>13.31</v>
      </c>
      <c r="E731" s="71">
        <v>13.5</v>
      </c>
      <c r="F731" s="71">
        <v>10.91</v>
      </c>
      <c r="G731" s="71">
        <v>18.79</v>
      </c>
      <c r="H731" s="71"/>
      <c r="I731" s="71">
        <v>15.06</v>
      </c>
      <c r="J731" s="72">
        <v>4.5100000000000001E-2</v>
      </c>
      <c r="K731" s="72">
        <v>4.1500000000000002E-2</v>
      </c>
      <c r="L731" s="72">
        <v>3.4337159465489098E-2</v>
      </c>
      <c r="M731" s="72">
        <v>4.5100000000000001E-2</v>
      </c>
      <c r="N731" s="70">
        <f>_xll.SNL.Clients.Office.Excel.Functions.SPG(N$2, "SP_RATE_VALUE", $A731)/100</f>
        <v>4.1500000000000002E-2</v>
      </c>
      <c r="O731" s="72"/>
      <c r="P731" s="67">
        <f>_xll.SNL.Clients.Office.Excel.Functions.SPG(P$2, "IQ_BVPS", "FQ0", $A731)</f>
        <v>18.439</v>
      </c>
      <c r="Q731" s="67">
        <f>_xll.SNL.Clients.Office.Excel.Functions.SPG(Q$2, "IQ_BVPS", "FQ0", $A731)</f>
        <v>26.097000000000001</v>
      </c>
      <c r="R731" s="67">
        <f>_xll.SNL.Clients.Office.Excel.Functions.SPG(R$2, "IQ_BVPS", "FQ0", $A731)</f>
        <v>14.73</v>
      </c>
      <c r="S731" s="67">
        <f>_xll.SNL.Clients.Office.Excel.Functions.SPG(S$2, "IQ_BVPS", "FQ0", $A731)</f>
        <v>15.146000000000001</v>
      </c>
      <c r="T731" s="67">
        <f>_xll.SNL.Clients.Office.Excel.Functions.SPG(T$2, "IQ_BVPS", "FQ0", $A731)</f>
        <v>13</v>
      </c>
      <c r="U731" s="67">
        <f>_xll.SNL.Clients.Office.Excel.Functions.SPG(U$2, "IQ_BVPS", "FQ0", $A731)</f>
        <v>16.587</v>
      </c>
      <c r="V731" s="67"/>
      <c r="W731" s="66">
        <f t="shared" si="103"/>
        <v>45083</v>
      </c>
      <c r="X731" s="92">
        <f t="shared" si="104"/>
        <v>1.0342209447366995</v>
      </c>
      <c r="Y731" s="92">
        <f t="shared" si="105"/>
        <v>0.99973176993524149</v>
      </c>
      <c r="Z731" s="92">
        <f t="shared" si="106"/>
        <v>0.90359809911744737</v>
      </c>
      <c r="AA731" s="92">
        <f t="shared" si="107"/>
        <v>0.89132444209692319</v>
      </c>
      <c r="AB731" s="92">
        <f t="shared" si="108"/>
        <v>0.83923076923076922</v>
      </c>
      <c r="AC731" s="92">
        <f t="shared" si="109"/>
        <v>1.132814855006933</v>
      </c>
      <c r="AD731" s="92"/>
      <c r="AE731" s="95">
        <f t="shared" si="110"/>
        <v>45083</v>
      </c>
      <c r="AF731" s="93">
        <f>(_xll.SNL.Clients.Office.Excel.Functions.SPG(AF$2, "IQ_Common_div_declared", "FQ0", $A731)*4)/B731</f>
        <v>0.10068169900367069</v>
      </c>
      <c r="AG731" s="93">
        <f>(_xll.SNL.Clients.Office.Excel.Functions.SPG(AG$2, "IQ_Common_div_declared", "FQ0", $A731)*4)/C731</f>
        <v>0.10732081257186661</v>
      </c>
      <c r="AH731" s="93">
        <f>(_xll.SNL.Clients.Office.Excel.Functions.SPG(AH$2, "IQ_Common_div_declared", "FQ0", $A731)*4)/D731</f>
        <v>9.9173553719008267E-2</v>
      </c>
      <c r="AI731" s="93">
        <f>(_xll.SNL.Clients.Office.Excel.Functions.SPG(AI$2, "IQ_Common_div_declared", "FQ0", $A731)*4)/E731</f>
        <v>9.7777777777777783E-2</v>
      </c>
      <c r="AJ731" s="93">
        <f>(_xll.SNL.Clients.Office.Excel.Functions.SPG(AJ$2, "IQ_Common_div_declared", "FQ0", $A731)*4)/F731</f>
        <v>0.11732355637030248</v>
      </c>
      <c r="AK731" s="93">
        <f>(_xll.SNL.Clients.Office.Excel.Functions.SPG(AK$2, "IQ_Common_div_declared", "FQ0", $A731)*4)/G731</f>
        <v>0.106439595529537</v>
      </c>
    </row>
    <row r="732" spans="1:37" x14ac:dyDescent="0.25">
      <c r="A732" s="66">
        <f t="shared" si="111"/>
        <v>45082</v>
      </c>
      <c r="B732" s="71">
        <v>19.079999999999998</v>
      </c>
      <c r="C732" s="71">
        <v>26.12</v>
      </c>
      <c r="D732" s="71">
        <v>13.31</v>
      </c>
      <c r="E732" s="71">
        <v>13.54</v>
      </c>
      <c r="F732" s="71">
        <v>10.86</v>
      </c>
      <c r="G732" s="71">
        <v>18.809999999999999</v>
      </c>
      <c r="H732" s="71"/>
      <c r="I732" s="71">
        <v>15</v>
      </c>
      <c r="J732" s="72">
        <v>4.4600000000000001E-2</v>
      </c>
      <c r="K732" s="72">
        <v>4.0999999999999995E-2</v>
      </c>
      <c r="L732" s="72">
        <v>3.3837177231489379E-2</v>
      </c>
      <c r="M732" s="72">
        <v>4.4600000000000001E-2</v>
      </c>
      <c r="N732" s="70">
        <f>_xll.SNL.Clients.Office.Excel.Functions.SPG(N$2, "SP_RATE_VALUE", $A732)/100</f>
        <v>4.0999999999999995E-2</v>
      </c>
      <c r="O732" s="72"/>
      <c r="P732" s="67">
        <f>_xll.SNL.Clients.Office.Excel.Functions.SPG(P$2, "IQ_BVPS", "FQ0", $A732)</f>
        <v>18.439</v>
      </c>
      <c r="Q732" s="67">
        <f>_xll.SNL.Clients.Office.Excel.Functions.SPG(Q$2, "IQ_BVPS", "FQ0", $A732)</f>
        <v>26.097000000000001</v>
      </c>
      <c r="R732" s="67">
        <f>_xll.SNL.Clients.Office.Excel.Functions.SPG(R$2, "IQ_BVPS", "FQ0", $A732)</f>
        <v>14.73</v>
      </c>
      <c r="S732" s="67">
        <f>_xll.SNL.Clients.Office.Excel.Functions.SPG(S$2, "IQ_BVPS", "FQ0", $A732)</f>
        <v>15.146000000000001</v>
      </c>
      <c r="T732" s="67">
        <f>_xll.SNL.Clients.Office.Excel.Functions.SPG(T$2, "IQ_BVPS", "FQ0", $A732)</f>
        <v>13</v>
      </c>
      <c r="U732" s="67">
        <f>_xll.SNL.Clients.Office.Excel.Functions.SPG(U$2, "IQ_BVPS", "FQ0", $A732)</f>
        <v>16.587</v>
      </c>
      <c r="V732" s="67"/>
      <c r="W732" s="66">
        <f t="shared" si="103"/>
        <v>45082</v>
      </c>
      <c r="X732" s="92">
        <f t="shared" si="104"/>
        <v>1.0347632734963934</v>
      </c>
      <c r="Y732" s="92">
        <f t="shared" si="105"/>
        <v>1.0008813273556347</v>
      </c>
      <c r="Z732" s="92">
        <f t="shared" si="106"/>
        <v>0.90359809911744737</v>
      </c>
      <c r="AA732" s="92">
        <f t="shared" si="107"/>
        <v>0.89396540340683994</v>
      </c>
      <c r="AB732" s="92">
        <f t="shared" si="108"/>
        <v>0.83538461538461539</v>
      </c>
      <c r="AC732" s="92">
        <f t="shared" si="109"/>
        <v>1.134020618556701</v>
      </c>
      <c r="AD732" s="92"/>
      <c r="AE732" s="95">
        <f t="shared" si="110"/>
        <v>45082</v>
      </c>
      <c r="AF732" s="93">
        <f>(_xll.SNL.Clients.Office.Excel.Functions.SPG(AF$2, "IQ_Common_div_declared", "FQ0", $A732)*4)/B732</f>
        <v>0.10062893081761007</v>
      </c>
      <c r="AG732" s="93">
        <f>(_xll.SNL.Clients.Office.Excel.Functions.SPG(AG$2, "IQ_Common_div_declared", "FQ0", $A732)*4)/C732</f>
        <v>0.10719754977029096</v>
      </c>
      <c r="AH732" s="93">
        <f>(_xll.SNL.Clients.Office.Excel.Functions.SPG(AH$2, "IQ_Common_div_declared", "FQ0", $A732)*4)/D732</f>
        <v>9.9173553719008267E-2</v>
      </c>
      <c r="AI732" s="93">
        <f>(_xll.SNL.Clients.Office.Excel.Functions.SPG(AI$2, "IQ_Common_div_declared", "FQ0", $A732)*4)/E732</f>
        <v>9.7488921713441659E-2</v>
      </c>
      <c r="AJ732" s="93">
        <f>(_xll.SNL.Clients.Office.Excel.Functions.SPG(AJ$2, "IQ_Common_div_declared", "FQ0", $A732)*4)/F732</f>
        <v>0.11786372007366483</v>
      </c>
      <c r="AK732" s="93">
        <f>(_xll.SNL.Clients.Office.Excel.Functions.SPG(AK$2, "IQ_Common_div_declared", "FQ0", $A732)*4)/G732</f>
        <v>0.10632642211589581</v>
      </c>
    </row>
    <row r="733" spans="1:37" x14ac:dyDescent="0.25">
      <c r="A733" s="66">
        <f t="shared" si="111"/>
        <v>45079</v>
      </c>
      <c r="B733" s="71">
        <v>19.09</v>
      </c>
      <c r="C733" s="71">
        <v>25.97</v>
      </c>
      <c r="D733" s="71">
        <v>13.24</v>
      </c>
      <c r="E733" s="71">
        <v>13.65</v>
      </c>
      <c r="F733" s="71">
        <v>10.73</v>
      </c>
      <c r="G733" s="71">
        <v>18.64</v>
      </c>
      <c r="H733" s="71"/>
      <c r="I733" s="71">
        <v>14.96</v>
      </c>
      <c r="J733" s="72">
        <v>4.4999999999999998E-2</v>
      </c>
      <c r="K733" s="72">
        <v>4.1299999999999996E-2</v>
      </c>
      <c r="L733" s="72">
        <v>3.3939255050937422E-2</v>
      </c>
      <c r="M733" s="72">
        <v>4.4999999999999998E-2</v>
      </c>
      <c r="N733" s="70">
        <f>_xll.SNL.Clients.Office.Excel.Functions.SPG(N$2, "SP_RATE_VALUE", $A733)/100</f>
        <v>4.1299999999999996E-2</v>
      </c>
      <c r="O733" s="72"/>
      <c r="P733" s="67">
        <f>_xll.SNL.Clients.Office.Excel.Functions.SPG(P$2, "IQ_BVPS", "FQ0", $A733)</f>
        <v>18.439</v>
      </c>
      <c r="Q733" s="67">
        <f>_xll.SNL.Clients.Office.Excel.Functions.SPG(Q$2, "IQ_BVPS", "FQ0", $A733)</f>
        <v>26.097000000000001</v>
      </c>
      <c r="R733" s="67">
        <f>_xll.SNL.Clients.Office.Excel.Functions.SPG(R$2, "IQ_BVPS", "FQ0", $A733)</f>
        <v>14.73</v>
      </c>
      <c r="S733" s="67">
        <f>_xll.SNL.Clients.Office.Excel.Functions.SPG(S$2, "IQ_BVPS", "FQ0", $A733)</f>
        <v>15.146000000000001</v>
      </c>
      <c r="T733" s="67">
        <f>_xll.SNL.Clients.Office.Excel.Functions.SPG(T$2, "IQ_BVPS", "FQ0", $A733)</f>
        <v>13</v>
      </c>
      <c r="U733" s="67">
        <f>_xll.SNL.Clients.Office.Excel.Functions.SPG(U$2, "IQ_BVPS", "FQ0", $A733)</f>
        <v>16.587</v>
      </c>
      <c r="V733" s="67"/>
      <c r="W733" s="66">
        <f t="shared" si="103"/>
        <v>45079</v>
      </c>
      <c r="X733" s="92">
        <f t="shared" si="104"/>
        <v>1.0353056022560876</v>
      </c>
      <c r="Y733" s="92">
        <f t="shared" si="105"/>
        <v>0.99513354025366896</v>
      </c>
      <c r="Z733" s="92">
        <f t="shared" si="106"/>
        <v>0.89884589273591309</v>
      </c>
      <c r="AA733" s="92">
        <f t="shared" si="107"/>
        <v>0.9012280470091113</v>
      </c>
      <c r="AB733" s="92">
        <f t="shared" si="108"/>
        <v>0.82538461538461538</v>
      </c>
      <c r="AC733" s="92">
        <f t="shared" si="109"/>
        <v>1.1237716283836741</v>
      </c>
      <c r="AD733" s="92"/>
      <c r="AE733" s="95">
        <f t="shared" si="110"/>
        <v>45079</v>
      </c>
      <c r="AF733" s="93">
        <f>(_xll.SNL.Clients.Office.Excel.Functions.SPG(AF$2, "IQ_Common_div_declared", "FQ0", $A733)*4)/B733</f>
        <v>0.10057621791513881</v>
      </c>
      <c r="AG733" s="93">
        <f>(_xll.SNL.Clients.Office.Excel.Functions.SPG(AG$2, "IQ_Common_div_declared", "FQ0", $A733)*4)/C733</f>
        <v>0.10781671159029649</v>
      </c>
      <c r="AH733" s="93">
        <f>(_xll.SNL.Clients.Office.Excel.Functions.SPG(AH$2, "IQ_Common_div_declared", "FQ0", $A733)*4)/D733</f>
        <v>9.9697885196374625E-2</v>
      </c>
      <c r="AI733" s="93">
        <f>(_xll.SNL.Clients.Office.Excel.Functions.SPG(AI$2, "IQ_Common_div_declared", "FQ0", $A733)*4)/E733</f>
        <v>9.6703296703296707E-2</v>
      </c>
      <c r="AJ733" s="93">
        <f>(_xll.SNL.Clients.Office.Excel.Functions.SPG(AJ$2, "IQ_Common_div_declared", "FQ0", $A733)*4)/F733</f>
        <v>0.11929170549860205</v>
      </c>
      <c r="AK733" s="93">
        <f>(_xll.SNL.Clients.Office.Excel.Functions.SPG(AK$2, "IQ_Common_div_declared", "FQ0", $A733)*4)/G733</f>
        <v>0.1072961373390558</v>
      </c>
    </row>
    <row r="734" spans="1:37" x14ac:dyDescent="0.25">
      <c r="A734" s="66">
        <f t="shared" si="111"/>
        <v>45078</v>
      </c>
      <c r="B734" s="71">
        <v>19.02</v>
      </c>
      <c r="C734" s="71">
        <v>25.67</v>
      </c>
      <c r="D734" s="71">
        <v>13.09</v>
      </c>
      <c r="E734" s="71">
        <v>13.65</v>
      </c>
      <c r="F734" s="71">
        <v>10.52</v>
      </c>
      <c r="G734" s="71">
        <v>18.649999999999999</v>
      </c>
      <c r="H734" s="71"/>
      <c r="I734" s="71">
        <v>14.88</v>
      </c>
      <c r="J734" s="72">
        <v>4.3299999999999998E-2</v>
      </c>
      <c r="K734" s="72">
        <v>3.9800000000000002E-2</v>
      </c>
      <c r="L734" s="72">
        <v>3.283518537758856E-2</v>
      </c>
      <c r="M734" s="72">
        <v>4.3299999999999998E-2</v>
      </c>
      <c r="N734" s="70">
        <f>_xll.SNL.Clients.Office.Excel.Functions.SPG(N$2, "SP_RATE_VALUE", $A734)/100</f>
        <v>3.9800000000000002E-2</v>
      </c>
      <c r="O734" s="72"/>
      <c r="P734" s="67">
        <f>_xll.SNL.Clients.Office.Excel.Functions.SPG(P$2, "IQ_BVPS", "FQ0", $A734)</f>
        <v>18.439</v>
      </c>
      <c r="Q734" s="67">
        <f>_xll.SNL.Clients.Office.Excel.Functions.SPG(Q$2, "IQ_BVPS", "FQ0", $A734)</f>
        <v>26.097000000000001</v>
      </c>
      <c r="R734" s="67">
        <f>_xll.SNL.Clients.Office.Excel.Functions.SPG(R$2, "IQ_BVPS", "FQ0", $A734)</f>
        <v>14.73</v>
      </c>
      <c r="S734" s="67">
        <f>_xll.SNL.Clients.Office.Excel.Functions.SPG(S$2, "IQ_BVPS", "FQ0", $A734)</f>
        <v>15.146000000000001</v>
      </c>
      <c r="T734" s="67">
        <f>_xll.SNL.Clients.Office.Excel.Functions.SPG(T$2, "IQ_BVPS", "FQ0", $A734)</f>
        <v>13</v>
      </c>
      <c r="U734" s="67">
        <f>_xll.SNL.Clients.Office.Excel.Functions.SPG(U$2, "IQ_BVPS", "FQ0", $A734)</f>
        <v>16.587</v>
      </c>
      <c r="V734" s="67"/>
      <c r="W734" s="66">
        <f t="shared" si="103"/>
        <v>45078</v>
      </c>
      <c r="X734" s="92">
        <f t="shared" si="104"/>
        <v>1.0315093009382288</v>
      </c>
      <c r="Y734" s="92">
        <f t="shared" si="105"/>
        <v>0.98363796604973752</v>
      </c>
      <c r="Z734" s="92">
        <f t="shared" si="106"/>
        <v>0.888662593346911</v>
      </c>
      <c r="AA734" s="92">
        <f t="shared" si="107"/>
        <v>0.9012280470091113</v>
      </c>
      <c r="AB734" s="92">
        <f t="shared" si="108"/>
        <v>0.8092307692307692</v>
      </c>
      <c r="AC734" s="92">
        <f t="shared" si="109"/>
        <v>1.1243745101585578</v>
      </c>
      <c r="AD734" s="92"/>
      <c r="AE734" s="95">
        <f t="shared" si="110"/>
        <v>45078</v>
      </c>
      <c r="AF734" s="93">
        <f>(_xll.SNL.Clients.Office.Excel.Functions.SPG(AF$2, "IQ_Common_div_declared", "FQ0", $A734)*4)/B734</f>
        <v>0.10094637223974763</v>
      </c>
      <c r="AG734" s="93">
        <f>(_xll.SNL.Clients.Office.Excel.Functions.SPG(AG$2, "IQ_Common_div_declared", "FQ0", $A734)*4)/C734</f>
        <v>0.10907674328009348</v>
      </c>
      <c r="AH734" s="93">
        <f>(_xll.SNL.Clients.Office.Excel.Functions.SPG(AH$2, "IQ_Common_div_declared", "FQ0", $A734)*4)/D734</f>
        <v>0.10084033613445378</v>
      </c>
      <c r="AI734" s="93">
        <f>(_xll.SNL.Clients.Office.Excel.Functions.SPG(AI$2, "IQ_Common_div_declared", "FQ0", $A734)*4)/E734</f>
        <v>9.6703296703296707E-2</v>
      </c>
      <c r="AJ734" s="93">
        <f>(_xll.SNL.Clients.Office.Excel.Functions.SPG(AJ$2, "IQ_Common_div_declared", "FQ0", $A734)*4)/F734</f>
        <v>0.12167300380228138</v>
      </c>
      <c r="AK734" s="93">
        <f>(_xll.SNL.Clients.Office.Excel.Functions.SPG(AK$2, "IQ_Common_div_declared", "FQ0", $A734)*4)/G734</f>
        <v>0.10723860589812333</v>
      </c>
    </row>
    <row r="735" spans="1:37" x14ac:dyDescent="0.25">
      <c r="A735" s="66">
        <f t="shared" si="111"/>
        <v>45077</v>
      </c>
      <c r="B735" s="71">
        <v>18.739999999999998</v>
      </c>
      <c r="C735" s="71">
        <v>25.63</v>
      </c>
      <c r="D735" s="71">
        <v>13.26</v>
      </c>
      <c r="E735" s="71">
        <v>13.43</v>
      </c>
      <c r="F735" s="71">
        <v>10.36</v>
      </c>
      <c r="G735" s="71">
        <v>18.2</v>
      </c>
      <c r="H735" s="71"/>
      <c r="I735" s="71">
        <v>14.7</v>
      </c>
      <c r="J735" s="72">
        <v>4.4000000000000004E-2</v>
      </c>
      <c r="K735" s="72">
        <v>4.0399999999999998E-2</v>
      </c>
      <c r="L735" s="72">
        <v>3.3237198573127236E-2</v>
      </c>
      <c r="M735" s="72">
        <v>4.4000000000000004E-2</v>
      </c>
      <c r="N735" s="70">
        <f>_xll.SNL.Clients.Office.Excel.Functions.SPG(N$2, "SP_RATE_VALUE", $A735)/100</f>
        <v>4.0399999999999998E-2</v>
      </c>
      <c r="O735" s="72"/>
      <c r="P735" s="67">
        <f>_xll.SNL.Clients.Office.Excel.Functions.SPG(P$2, "IQ_BVPS", "FQ0", $A735)</f>
        <v>18.439</v>
      </c>
      <c r="Q735" s="67">
        <f>_xll.SNL.Clients.Office.Excel.Functions.SPG(Q$2, "IQ_BVPS", "FQ0", $A735)</f>
        <v>26.097000000000001</v>
      </c>
      <c r="R735" s="67">
        <f>_xll.SNL.Clients.Office.Excel.Functions.SPG(R$2, "IQ_BVPS", "FQ0", $A735)</f>
        <v>14.73</v>
      </c>
      <c r="S735" s="67">
        <f>_xll.SNL.Clients.Office.Excel.Functions.SPG(S$2, "IQ_BVPS", "FQ0", $A735)</f>
        <v>15.146000000000001</v>
      </c>
      <c r="T735" s="67">
        <f>_xll.SNL.Clients.Office.Excel.Functions.SPG(T$2, "IQ_BVPS", "FQ0", $A735)</f>
        <v>13</v>
      </c>
      <c r="U735" s="67">
        <f>_xll.SNL.Clients.Office.Excel.Functions.SPG(U$2, "IQ_BVPS", "FQ0", $A735)</f>
        <v>16.587</v>
      </c>
      <c r="V735" s="67"/>
      <c r="W735" s="66">
        <f t="shared" si="103"/>
        <v>45077</v>
      </c>
      <c r="X735" s="92">
        <f t="shared" si="104"/>
        <v>1.0163240956667932</v>
      </c>
      <c r="Y735" s="92">
        <f t="shared" si="105"/>
        <v>0.98210522282254653</v>
      </c>
      <c r="Z735" s="92">
        <f t="shared" si="106"/>
        <v>0.90020366598778001</v>
      </c>
      <c r="AA735" s="92">
        <f t="shared" si="107"/>
        <v>0.88670275980456881</v>
      </c>
      <c r="AB735" s="92">
        <f t="shared" si="108"/>
        <v>0.79692307692307685</v>
      </c>
      <c r="AC735" s="92">
        <f t="shared" si="109"/>
        <v>1.0972448302887803</v>
      </c>
      <c r="AD735" s="92"/>
      <c r="AE735" s="95">
        <f t="shared" si="110"/>
        <v>45077</v>
      </c>
      <c r="AF735" s="93">
        <f>(_xll.SNL.Clients.Office.Excel.Functions.SPG(AF$2, "IQ_Common_div_declared", "FQ0", $A735)*4)/B735</f>
        <v>0.10245464247598719</v>
      </c>
      <c r="AG735" s="93">
        <f>(_xll.SNL.Clients.Office.Excel.Functions.SPG(AG$2, "IQ_Common_div_declared", "FQ0", $A735)*4)/C735</f>
        <v>0.10924697619976589</v>
      </c>
      <c r="AH735" s="93">
        <f>(_xll.SNL.Clients.Office.Excel.Functions.SPG(AH$2, "IQ_Common_div_declared", "FQ0", $A735)*4)/D735</f>
        <v>9.9547511312217202E-2</v>
      </c>
      <c r="AI735" s="93">
        <f>(_xll.SNL.Clients.Office.Excel.Functions.SPG(AI$2, "IQ_Common_div_declared", "FQ0", $A735)*4)/E735</f>
        <v>9.8287416232315725E-2</v>
      </c>
      <c r="AJ735" s="93">
        <f>(_xll.SNL.Clients.Office.Excel.Functions.SPG(AJ$2, "IQ_Common_div_declared", "FQ0", $A735)*4)/F735</f>
        <v>0.12355212355212356</v>
      </c>
      <c r="AK735" s="93">
        <f>(_xll.SNL.Clients.Office.Excel.Functions.SPG(AK$2, "IQ_Common_div_declared", "FQ0", $A735)*4)/G735</f>
        <v>0.10989010989010989</v>
      </c>
    </row>
    <row r="736" spans="1:37" x14ac:dyDescent="0.25">
      <c r="A736" s="66">
        <f t="shared" si="111"/>
        <v>45076</v>
      </c>
      <c r="B736" s="71">
        <v>18.88</v>
      </c>
      <c r="C736" s="71">
        <v>25.6</v>
      </c>
      <c r="D736" s="71">
        <v>13.25</v>
      </c>
      <c r="E736" s="71">
        <v>13.41</v>
      </c>
      <c r="F736" s="71">
        <v>10.34</v>
      </c>
      <c r="G736" s="71">
        <v>18.29</v>
      </c>
      <c r="H736" s="71"/>
      <c r="I736" s="71">
        <v>14.77</v>
      </c>
      <c r="J736" s="72">
        <v>4.4600000000000001E-2</v>
      </c>
      <c r="K736" s="72">
        <v>4.0999999999999995E-2</v>
      </c>
      <c r="L736" s="72">
        <v>3.3837177231489379E-2</v>
      </c>
      <c r="M736" s="72">
        <v>4.4600000000000001E-2</v>
      </c>
      <c r="N736" s="70">
        <f>_xll.SNL.Clients.Office.Excel.Functions.SPG(N$2, "SP_RATE_VALUE", $A736)/100</f>
        <v>4.0999999999999995E-2</v>
      </c>
      <c r="O736" s="72"/>
      <c r="P736" s="67">
        <f>_xll.SNL.Clients.Office.Excel.Functions.SPG(P$2, "IQ_BVPS", "FQ0", $A736)</f>
        <v>18.439</v>
      </c>
      <c r="Q736" s="67">
        <f>_xll.SNL.Clients.Office.Excel.Functions.SPG(Q$2, "IQ_BVPS", "FQ0", $A736)</f>
        <v>26.097000000000001</v>
      </c>
      <c r="R736" s="67">
        <f>_xll.SNL.Clients.Office.Excel.Functions.SPG(R$2, "IQ_BVPS", "FQ0", $A736)</f>
        <v>14.73</v>
      </c>
      <c r="S736" s="67">
        <f>_xll.SNL.Clients.Office.Excel.Functions.SPG(S$2, "IQ_BVPS", "FQ0", $A736)</f>
        <v>15.146000000000001</v>
      </c>
      <c r="T736" s="67">
        <f>_xll.SNL.Clients.Office.Excel.Functions.SPG(T$2, "IQ_BVPS", "FQ0", $A736)</f>
        <v>13</v>
      </c>
      <c r="U736" s="67">
        <f>_xll.SNL.Clients.Office.Excel.Functions.SPG(U$2, "IQ_BVPS", "FQ0", $A736)</f>
        <v>16.587</v>
      </c>
      <c r="V736" s="67"/>
      <c r="W736" s="66">
        <f t="shared" si="103"/>
        <v>45076</v>
      </c>
      <c r="X736" s="92">
        <f t="shared" si="104"/>
        <v>1.023916698302511</v>
      </c>
      <c r="Y736" s="92">
        <f t="shared" si="105"/>
        <v>0.98095566540215351</v>
      </c>
      <c r="Z736" s="92">
        <f t="shared" si="106"/>
        <v>0.89952477936184649</v>
      </c>
      <c r="AA736" s="92">
        <f t="shared" si="107"/>
        <v>0.88538227914961043</v>
      </c>
      <c r="AB736" s="92">
        <f t="shared" si="108"/>
        <v>0.79538461538461536</v>
      </c>
      <c r="AC736" s="92">
        <f t="shared" si="109"/>
        <v>1.1026707662627357</v>
      </c>
      <c r="AD736" s="92"/>
      <c r="AE736" s="95">
        <f t="shared" si="110"/>
        <v>45076</v>
      </c>
      <c r="AF736" s="93">
        <f>(_xll.SNL.Clients.Office.Excel.Functions.SPG(AF$2, "IQ_Common_div_declared", "FQ0", $A736)*4)/B736</f>
        <v>0.10169491525423729</v>
      </c>
      <c r="AG736" s="93">
        <f>(_xll.SNL.Clients.Office.Excel.Functions.SPG(AG$2, "IQ_Common_div_declared", "FQ0", $A736)*4)/C736</f>
        <v>0.10937499999999999</v>
      </c>
      <c r="AH736" s="93">
        <f>(_xll.SNL.Clients.Office.Excel.Functions.SPG(AH$2, "IQ_Common_div_declared", "FQ0", $A736)*4)/D736</f>
        <v>9.9622641509433965E-2</v>
      </c>
      <c r="AI736" s="93">
        <f>(_xll.SNL.Clients.Office.Excel.Functions.SPG(AI$2, "IQ_Common_div_declared", "FQ0", $A736)*4)/E736</f>
        <v>9.8434004474272932E-2</v>
      </c>
      <c r="AJ736" s="93">
        <f>(_xll.SNL.Clients.Office.Excel.Functions.SPG(AJ$2, "IQ_Common_div_declared", "FQ0", $A736)*4)/F736</f>
        <v>0.12379110251450677</v>
      </c>
      <c r="AK736" s="93">
        <f>(_xll.SNL.Clients.Office.Excel.Functions.SPG(AK$2, "IQ_Common_div_declared", "FQ0", $A736)*4)/G736</f>
        <v>0.10934937124111536</v>
      </c>
    </row>
    <row r="737" spans="1:37" x14ac:dyDescent="0.25">
      <c r="A737" s="66">
        <f t="shared" si="111"/>
        <v>45075</v>
      </c>
      <c r="B737" s="71">
        <v>18.82</v>
      </c>
      <c r="C737" s="71">
        <v>25.65</v>
      </c>
      <c r="D737" s="71">
        <v>13.22</v>
      </c>
      <c r="E737" s="71">
        <v>13.33</v>
      </c>
      <c r="F737" s="71">
        <v>10.51</v>
      </c>
      <c r="G737" s="71">
        <v>18.21</v>
      </c>
      <c r="H737" s="71"/>
      <c r="I737" s="71">
        <v>14.67</v>
      </c>
      <c r="J737" s="72">
        <v>4.5400000000000003E-2</v>
      </c>
      <c r="K737" s="72">
        <v>4.2300000000000004E-2</v>
      </c>
      <c r="L737" s="72">
        <v>3.6127550700950861E-2</v>
      </c>
      <c r="M737" s="72">
        <v>4.5400000000000003E-2</v>
      </c>
      <c r="N737" s="70">
        <f>_xll.SNL.Clients.Office.Excel.Functions.SPG(N$2, "SP_RATE_VALUE", $A737)/100</f>
        <v>4.2300000000000004E-2</v>
      </c>
      <c r="O737" s="72"/>
      <c r="P737" s="67">
        <f>_xll.SNL.Clients.Office.Excel.Functions.SPG(P$2, "IQ_BVPS", "FQ0", $A737)</f>
        <v>18.439</v>
      </c>
      <c r="Q737" s="67">
        <f>_xll.SNL.Clients.Office.Excel.Functions.SPG(Q$2, "IQ_BVPS", "FQ0", $A737)</f>
        <v>26.097000000000001</v>
      </c>
      <c r="R737" s="67">
        <f>_xll.SNL.Clients.Office.Excel.Functions.SPG(R$2, "IQ_BVPS", "FQ0", $A737)</f>
        <v>14.73</v>
      </c>
      <c r="S737" s="67">
        <f>_xll.SNL.Clients.Office.Excel.Functions.SPG(S$2, "IQ_BVPS", "FQ0", $A737)</f>
        <v>15.146000000000001</v>
      </c>
      <c r="T737" s="67">
        <f>_xll.SNL.Clients.Office.Excel.Functions.SPG(T$2, "IQ_BVPS", "FQ0", $A737)</f>
        <v>13</v>
      </c>
      <c r="U737" s="67">
        <f>_xll.SNL.Clients.Office.Excel.Functions.SPG(U$2, "IQ_BVPS", "FQ0", $A737)</f>
        <v>16.587</v>
      </c>
      <c r="V737" s="67"/>
      <c r="W737" s="66">
        <f t="shared" si="103"/>
        <v>45075</v>
      </c>
      <c r="X737" s="92">
        <f t="shared" si="104"/>
        <v>1.0206627257443461</v>
      </c>
      <c r="Y737" s="92">
        <f t="shared" si="105"/>
        <v>0.98287159443614203</v>
      </c>
      <c r="Z737" s="92">
        <f t="shared" si="106"/>
        <v>0.89748811948404617</v>
      </c>
      <c r="AA737" s="92">
        <f t="shared" si="107"/>
        <v>0.88010035652977681</v>
      </c>
      <c r="AB737" s="92">
        <f t="shared" si="108"/>
        <v>0.80846153846153845</v>
      </c>
      <c r="AC737" s="92">
        <f t="shared" si="109"/>
        <v>1.0978477120636645</v>
      </c>
      <c r="AD737" s="92"/>
      <c r="AE737" s="95">
        <f t="shared" si="110"/>
        <v>45075</v>
      </c>
      <c r="AF737" s="93">
        <f>(_xll.SNL.Clients.Office.Excel.Functions.SPG(AF$2, "IQ_Common_div_declared", "FQ0", $A737)*4)/B737</f>
        <v>0.10201912858660998</v>
      </c>
      <c r="AG737" s="93">
        <f>(_xll.SNL.Clients.Office.Excel.Functions.SPG(AG$2, "IQ_Common_div_declared", "FQ0", $A737)*4)/C737</f>
        <v>0.10916179337231968</v>
      </c>
      <c r="AH737" s="93">
        <f>(_xll.SNL.Clients.Office.Excel.Functions.SPG(AH$2, "IQ_Common_div_declared", "FQ0", $A737)*4)/D737</f>
        <v>9.9848714069591532E-2</v>
      </c>
      <c r="AI737" s="93">
        <f>(_xll.SNL.Clients.Office.Excel.Functions.SPG(AI$2, "IQ_Common_div_declared", "FQ0", $A737)*4)/E737</f>
        <v>9.9024756189047269E-2</v>
      </c>
      <c r="AJ737" s="93">
        <f>(_xll.SNL.Clients.Office.Excel.Functions.SPG(AJ$2, "IQ_Common_div_declared", "FQ0", $A737)*4)/F737</f>
        <v>0.12178877259752617</v>
      </c>
      <c r="AK737" s="93">
        <f>(_xll.SNL.Clients.Office.Excel.Functions.SPG(AK$2, "IQ_Common_div_declared", "FQ0", $A737)*4)/G737</f>
        <v>0.10982976386600768</v>
      </c>
    </row>
    <row r="738" spans="1:37" x14ac:dyDescent="0.25">
      <c r="A738" s="66">
        <f t="shared" si="111"/>
        <v>45072</v>
      </c>
      <c r="B738" s="71">
        <v>18.82</v>
      </c>
      <c r="C738" s="71">
        <v>25.65</v>
      </c>
      <c r="D738" s="71">
        <v>13.22</v>
      </c>
      <c r="E738" s="71">
        <v>13.33</v>
      </c>
      <c r="F738" s="71">
        <v>10.51</v>
      </c>
      <c r="G738" s="71">
        <v>18.21</v>
      </c>
      <c r="H738" s="71"/>
      <c r="I738" s="71">
        <v>14.67</v>
      </c>
      <c r="J738" s="72">
        <v>4.5400000000000003E-2</v>
      </c>
      <c r="K738" s="72">
        <v>4.2300000000000004E-2</v>
      </c>
      <c r="L738" s="72">
        <v>3.6127550700950861E-2</v>
      </c>
      <c r="M738" s="72">
        <v>4.5400000000000003E-2</v>
      </c>
      <c r="N738" s="70">
        <f>_xll.SNL.Clients.Office.Excel.Functions.SPG(N$2, "SP_RATE_VALUE", $A738)/100</f>
        <v>4.2300000000000004E-2</v>
      </c>
      <c r="O738" s="72"/>
      <c r="P738" s="67">
        <f>_xll.SNL.Clients.Office.Excel.Functions.SPG(P$2, "IQ_BVPS", "FQ0", $A738)</f>
        <v>18.439</v>
      </c>
      <c r="Q738" s="67">
        <f>_xll.SNL.Clients.Office.Excel.Functions.SPG(Q$2, "IQ_BVPS", "FQ0", $A738)</f>
        <v>26.097000000000001</v>
      </c>
      <c r="R738" s="67">
        <f>_xll.SNL.Clients.Office.Excel.Functions.SPG(R$2, "IQ_BVPS", "FQ0", $A738)</f>
        <v>14.73</v>
      </c>
      <c r="S738" s="67">
        <f>_xll.SNL.Clients.Office.Excel.Functions.SPG(S$2, "IQ_BVPS", "FQ0", $A738)</f>
        <v>15.146000000000001</v>
      </c>
      <c r="T738" s="67">
        <f>_xll.SNL.Clients.Office.Excel.Functions.SPG(T$2, "IQ_BVPS", "FQ0", $A738)</f>
        <v>13</v>
      </c>
      <c r="U738" s="67">
        <f>_xll.SNL.Clients.Office.Excel.Functions.SPG(U$2, "IQ_BVPS", "FQ0", $A738)</f>
        <v>16.587</v>
      </c>
      <c r="V738" s="67"/>
      <c r="W738" s="66">
        <f t="shared" si="103"/>
        <v>45072</v>
      </c>
      <c r="X738" s="92">
        <f t="shared" si="104"/>
        <v>1.0206627257443461</v>
      </c>
      <c r="Y738" s="92">
        <f t="shared" si="105"/>
        <v>0.98287159443614203</v>
      </c>
      <c r="Z738" s="92">
        <f t="shared" si="106"/>
        <v>0.89748811948404617</v>
      </c>
      <c r="AA738" s="92">
        <f t="shared" si="107"/>
        <v>0.88010035652977681</v>
      </c>
      <c r="AB738" s="92">
        <f t="shared" si="108"/>
        <v>0.80846153846153845</v>
      </c>
      <c r="AC738" s="92">
        <f t="shared" si="109"/>
        <v>1.0978477120636645</v>
      </c>
      <c r="AD738" s="92"/>
      <c r="AE738" s="95">
        <f t="shared" si="110"/>
        <v>45072</v>
      </c>
      <c r="AF738" s="93">
        <f>(_xll.SNL.Clients.Office.Excel.Functions.SPG(AF$2, "IQ_Common_div_declared", "FQ0", $A738)*4)/B738</f>
        <v>0.10201912858660998</v>
      </c>
      <c r="AG738" s="93">
        <f>(_xll.SNL.Clients.Office.Excel.Functions.SPG(AG$2, "IQ_Common_div_declared", "FQ0", $A738)*4)/C738</f>
        <v>0.10916179337231968</v>
      </c>
      <c r="AH738" s="93">
        <f>(_xll.SNL.Clients.Office.Excel.Functions.SPG(AH$2, "IQ_Common_div_declared", "FQ0", $A738)*4)/D738</f>
        <v>9.9848714069591532E-2</v>
      </c>
      <c r="AI738" s="93">
        <f>(_xll.SNL.Clients.Office.Excel.Functions.SPG(AI$2, "IQ_Common_div_declared", "FQ0", $A738)*4)/E738</f>
        <v>9.9024756189047269E-2</v>
      </c>
      <c r="AJ738" s="93">
        <f>(_xll.SNL.Clients.Office.Excel.Functions.SPG(AJ$2, "IQ_Common_div_declared", "FQ0", $A738)*4)/F738</f>
        <v>0.12178877259752617</v>
      </c>
      <c r="AK738" s="93">
        <f>(_xll.SNL.Clients.Office.Excel.Functions.SPG(AK$2, "IQ_Common_div_declared", "FQ0", $A738)*4)/G738</f>
        <v>0.10982976386600768</v>
      </c>
    </row>
    <row r="739" spans="1:37" x14ac:dyDescent="0.25">
      <c r="A739" s="66">
        <f t="shared" si="111"/>
        <v>45071</v>
      </c>
      <c r="B739" s="71">
        <v>18.670000000000002</v>
      </c>
      <c r="C739" s="71">
        <v>25.51</v>
      </c>
      <c r="D739" s="71">
        <v>13.11</v>
      </c>
      <c r="E739" s="71">
        <v>13.19</v>
      </c>
      <c r="F739" s="71">
        <v>10.38</v>
      </c>
      <c r="G739" s="71">
        <v>18.02</v>
      </c>
      <c r="H739" s="71"/>
      <c r="I739" s="71">
        <v>14.55</v>
      </c>
      <c r="J739" s="72">
        <v>4.4999999999999998E-2</v>
      </c>
      <c r="K739" s="72">
        <v>4.2099999999999999E-2</v>
      </c>
      <c r="L739" s="72">
        <v>3.6324121206932292E-2</v>
      </c>
      <c r="M739" s="72">
        <v>4.4999999999999998E-2</v>
      </c>
      <c r="N739" s="70">
        <f>_xll.SNL.Clients.Office.Excel.Functions.SPG(N$2, "SP_RATE_VALUE", $A739)/100</f>
        <v>4.2099999999999999E-2</v>
      </c>
      <c r="O739" s="72"/>
      <c r="P739" s="67">
        <f>_xll.SNL.Clients.Office.Excel.Functions.SPG(P$2, "IQ_BVPS", "FQ0", $A739)</f>
        <v>18.439</v>
      </c>
      <c r="Q739" s="67">
        <f>_xll.SNL.Clients.Office.Excel.Functions.SPG(Q$2, "IQ_BVPS", "FQ0", $A739)</f>
        <v>26.097000000000001</v>
      </c>
      <c r="R739" s="67">
        <f>_xll.SNL.Clients.Office.Excel.Functions.SPG(R$2, "IQ_BVPS", "FQ0", $A739)</f>
        <v>14.73</v>
      </c>
      <c r="S739" s="67">
        <f>_xll.SNL.Clients.Office.Excel.Functions.SPG(S$2, "IQ_BVPS", "FQ0", $A739)</f>
        <v>15.146000000000001</v>
      </c>
      <c r="T739" s="67">
        <f>_xll.SNL.Clients.Office.Excel.Functions.SPG(T$2, "IQ_BVPS", "FQ0", $A739)</f>
        <v>13</v>
      </c>
      <c r="U739" s="67">
        <f>_xll.SNL.Clients.Office.Excel.Functions.SPG(U$2, "IQ_BVPS", "FQ0", $A739)</f>
        <v>16.587</v>
      </c>
      <c r="V739" s="67"/>
      <c r="W739" s="66">
        <f t="shared" si="103"/>
        <v>45071</v>
      </c>
      <c r="X739" s="92">
        <f t="shared" si="104"/>
        <v>1.0125277943489344</v>
      </c>
      <c r="Y739" s="92">
        <f t="shared" si="105"/>
        <v>0.97750699314097411</v>
      </c>
      <c r="Z739" s="92">
        <f t="shared" si="106"/>
        <v>0.89002036659877792</v>
      </c>
      <c r="AA739" s="92">
        <f t="shared" si="107"/>
        <v>0.87085699194506794</v>
      </c>
      <c r="AB739" s="92">
        <f t="shared" si="108"/>
        <v>0.79846153846153856</v>
      </c>
      <c r="AC739" s="92">
        <f t="shared" si="109"/>
        <v>1.0863929583408694</v>
      </c>
      <c r="AD739" s="92"/>
      <c r="AE739" s="95">
        <f t="shared" si="110"/>
        <v>45071</v>
      </c>
      <c r="AF739" s="93">
        <f>(_xll.SNL.Clients.Office.Excel.Functions.SPG(AF$2, "IQ_Common_div_declared", "FQ0", $A739)*4)/B739</f>
        <v>0.10283877878950186</v>
      </c>
      <c r="AG739" s="93">
        <f>(_xll.SNL.Clients.Office.Excel.Functions.SPG(AG$2, "IQ_Common_div_declared", "FQ0", $A739)*4)/C739</f>
        <v>0.10976087808702469</v>
      </c>
      <c r="AH739" s="93">
        <f>(_xll.SNL.Clients.Office.Excel.Functions.SPG(AH$2, "IQ_Common_div_declared", "FQ0", $A739)*4)/D739</f>
        <v>0.10068649885583525</v>
      </c>
      <c r="AI739" s="93">
        <f>(_xll.SNL.Clients.Office.Excel.Functions.SPG(AI$2, "IQ_Common_div_declared", "FQ0", $A739)*4)/E739</f>
        <v>0.10007581501137226</v>
      </c>
      <c r="AJ739" s="93">
        <f>(_xll.SNL.Clients.Office.Excel.Functions.SPG(AJ$2, "IQ_Common_div_declared", "FQ0", $A739)*4)/F739</f>
        <v>0.1233140655105973</v>
      </c>
      <c r="AK739" s="93">
        <f>(_xll.SNL.Clients.Office.Excel.Functions.SPG(AK$2, "IQ_Common_div_declared", "FQ0", $A739)*4)/G739</f>
        <v>0.11098779134295228</v>
      </c>
    </row>
    <row r="740" spans="1:37" x14ac:dyDescent="0.25">
      <c r="A740" s="66">
        <f t="shared" si="111"/>
        <v>45070</v>
      </c>
      <c r="B740" s="71">
        <v>18.75</v>
      </c>
      <c r="C740" s="71">
        <v>25.49</v>
      </c>
      <c r="D740" s="71">
        <v>13.15</v>
      </c>
      <c r="E740" s="71">
        <v>13.26</v>
      </c>
      <c r="F740" s="71">
        <v>10.47</v>
      </c>
      <c r="G740" s="71">
        <v>17.96</v>
      </c>
      <c r="H740" s="71"/>
      <c r="I740" s="71">
        <v>14.58</v>
      </c>
      <c r="J740" s="72">
        <v>4.3099999999999999E-2</v>
      </c>
      <c r="K740" s="72">
        <v>4.0399999999999998E-2</v>
      </c>
      <c r="L740" s="72">
        <v>3.502094826026747E-2</v>
      </c>
      <c r="M740" s="72">
        <v>4.3099999999999999E-2</v>
      </c>
      <c r="N740" s="70">
        <f>_xll.SNL.Clients.Office.Excel.Functions.SPG(N$2, "SP_RATE_VALUE", $A740)/100</f>
        <v>4.0399999999999998E-2</v>
      </c>
      <c r="O740" s="72"/>
      <c r="P740" s="67">
        <f>_xll.SNL.Clients.Office.Excel.Functions.SPG(P$2, "IQ_BVPS", "FQ0", $A740)</f>
        <v>18.439</v>
      </c>
      <c r="Q740" s="67">
        <f>_xll.SNL.Clients.Office.Excel.Functions.SPG(Q$2, "IQ_BVPS", "FQ0", $A740)</f>
        <v>26.097000000000001</v>
      </c>
      <c r="R740" s="67">
        <f>_xll.SNL.Clients.Office.Excel.Functions.SPG(R$2, "IQ_BVPS", "FQ0", $A740)</f>
        <v>14.73</v>
      </c>
      <c r="S740" s="67">
        <f>_xll.SNL.Clients.Office.Excel.Functions.SPG(S$2, "IQ_BVPS", "FQ0", $A740)</f>
        <v>15.146000000000001</v>
      </c>
      <c r="T740" s="67">
        <f>_xll.SNL.Clients.Office.Excel.Functions.SPG(T$2, "IQ_BVPS", "FQ0", $A740)</f>
        <v>13</v>
      </c>
      <c r="U740" s="67">
        <f>_xll.SNL.Clients.Office.Excel.Functions.SPG(U$2, "IQ_BVPS", "FQ0", $A740)</f>
        <v>16.587</v>
      </c>
      <c r="V740" s="67"/>
      <c r="W740" s="66">
        <f t="shared" si="103"/>
        <v>45070</v>
      </c>
      <c r="X740" s="92">
        <f t="shared" si="104"/>
        <v>1.0168664244264873</v>
      </c>
      <c r="Y740" s="92">
        <f t="shared" si="105"/>
        <v>0.97674062152737851</v>
      </c>
      <c r="Z740" s="92">
        <f t="shared" si="106"/>
        <v>0.89273591310251188</v>
      </c>
      <c r="AA740" s="92">
        <f t="shared" si="107"/>
        <v>0.87547867423742232</v>
      </c>
      <c r="AB740" s="92">
        <f t="shared" si="108"/>
        <v>0.80538461538461548</v>
      </c>
      <c r="AC740" s="92">
        <f t="shared" si="109"/>
        <v>1.0827756676915659</v>
      </c>
      <c r="AD740" s="92"/>
      <c r="AE740" s="95">
        <f t="shared" si="110"/>
        <v>45070</v>
      </c>
      <c r="AF740" s="93">
        <f>(_xll.SNL.Clients.Office.Excel.Functions.SPG(AF$2, "IQ_Common_div_declared", "FQ0", $A740)*4)/B740</f>
        <v>0.10239999999999999</v>
      </c>
      <c r="AG740" s="93">
        <f>(_xll.SNL.Clients.Office.Excel.Functions.SPG(AG$2, "IQ_Common_div_declared", "FQ0", $A740)*4)/C740</f>
        <v>0.10984699882306787</v>
      </c>
      <c r="AH740" s="93">
        <f>(_xll.SNL.Clients.Office.Excel.Functions.SPG(AH$2, "IQ_Common_div_declared", "FQ0", $A740)*4)/D740</f>
        <v>0.10038022813688213</v>
      </c>
      <c r="AI740" s="93">
        <f>(_xll.SNL.Clients.Office.Excel.Functions.SPG(AI$2, "IQ_Common_div_declared", "FQ0", $A740)*4)/E740</f>
        <v>9.9547511312217202E-2</v>
      </c>
      <c r="AJ740" s="93">
        <f>(_xll.SNL.Clients.Office.Excel.Functions.SPG(AJ$2, "IQ_Common_div_declared", "FQ0", $A740)*4)/F740</f>
        <v>0.12225405921680993</v>
      </c>
      <c r="AK740" s="93">
        <f>(_xll.SNL.Clients.Office.Excel.Functions.SPG(AK$2, "IQ_Common_div_declared", "FQ0", $A740)*4)/G740</f>
        <v>0.11135857461024498</v>
      </c>
    </row>
    <row r="741" spans="1:37" x14ac:dyDescent="0.25">
      <c r="A741" s="66">
        <f t="shared" si="111"/>
        <v>45069</v>
      </c>
      <c r="B741" s="71">
        <v>18.739999999999998</v>
      </c>
      <c r="C741" s="71">
        <v>25.39</v>
      </c>
      <c r="D741" s="71">
        <v>13.2</v>
      </c>
      <c r="E741" s="71">
        <v>13.27</v>
      </c>
      <c r="F741" s="71">
        <v>10.64</v>
      </c>
      <c r="G741" s="71">
        <v>18</v>
      </c>
      <c r="H741" s="71"/>
      <c r="I741" s="71">
        <v>14.65</v>
      </c>
      <c r="J741" s="72">
        <v>4.2599999999999999E-2</v>
      </c>
      <c r="K741" s="72">
        <v>3.9900000000000005E-2</v>
      </c>
      <c r="L741" s="72">
        <v>3.4520958297751259E-2</v>
      </c>
      <c r="M741" s="72">
        <v>4.2599999999999999E-2</v>
      </c>
      <c r="N741" s="70">
        <f>_xll.SNL.Clients.Office.Excel.Functions.SPG(N$2, "SP_RATE_VALUE", $A741)/100</f>
        <v>3.9900000000000005E-2</v>
      </c>
      <c r="O741" s="72"/>
      <c r="P741" s="67">
        <f>_xll.SNL.Clients.Office.Excel.Functions.SPG(P$2, "IQ_BVPS", "FQ0", $A741)</f>
        <v>18.439</v>
      </c>
      <c r="Q741" s="67">
        <f>_xll.SNL.Clients.Office.Excel.Functions.SPG(Q$2, "IQ_BVPS", "FQ0", $A741)</f>
        <v>26.097000000000001</v>
      </c>
      <c r="R741" s="67">
        <f>_xll.SNL.Clients.Office.Excel.Functions.SPG(R$2, "IQ_BVPS", "FQ0", $A741)</f>
        <v>14.73</v>
      </c>
      <c r="S741" s="67">
        <f>_xll.SNL.Clients.Office.Excel.Functions.SPG(S$2, "IQ_BVPS", "FQ0", $A741)</f>
        <v>15.146000000000001</v>
      </c>
      <c r="T741" s="67">
        <f>_xll.SNL.Clients.Office.Excel.Functions.SPG(T$2, "IQ_BVPS", "FQ0", $A741)</f>
        <v>13</v>
      </c>
      <c r="U741" s="67">
        <f>_xll.SNL.Clients.Office.Excel.Functions.SPG(U$2, "IQ_BVPS", "FQ0", $A741)</f>
        <v>16.587</v>
      </c>
      <c r="V741" s="67"/>
      <c r="W741" s="66">
        <f t="shared" si="103"/>
        <v>45069</v>
      </c>
      <c r="X741" s="92">
        <f t="shared" si="104"/>
        <v>1.0163240956667932</v>
      </c>
      <c r="Y741" s="92">
        <f t="shared" si="105"/>
        <v>0.97290876345940147</v>
      </c>
      <c r="Z741" s="92">
        <f t="shared" si="106"/>
        <v>0.89613034623217913</v>
      </c>
      <c r="AA741" s="92">
        <f t="shared" si="107"/>
        <v>0.87613891456490156</v>
      </c>
      <c r="AB741" s="92">
        <f t="shared" si="108"/>
        <v>0.81846153846153846</v>
      </c>
      <c r="AC741" s="92">
        <f t="shared" si="109"/>
        <v>1.0851871947911014</v>
      </c>
      <c r="AD741" s="92"/>
      <c r="AE741" s="95">
        <f t="shared" si="110"/>
        <v>45069</v>
      </c>
      <c r="AF741" s="93">
        <f>(_xll.SNL.Clients.Office.Excel.Functions.SPG(AF$2, "IQ_Common_div_declared", "FQ0", $A741)*4)/B741</f>
        <v>0.10245464247598719</v>
      </c>
      <c r="AG741" s="93">
        <f>(_xll.SNL.Clients.Office.Excel.Functions.SPG(AG$2, "IQ_Common_div_declared", "FQ0", $A741)*4)/C741</f>
        <v>0.11027963765261913</v>
      </c>
      <c r="AH741" s="93">
        <f>(_xll.SNL.Clients.Office.Excel.Functions.SPG(AH$2, "IQ_Common_div_declared", "FQ0", $A741)*4)/D741</f>
        <v>0.1</v>
      </c>
      <c r="AI741" s="93">
        <f>(_xll.SNL.Clients.Office.Excel.Functions.SPG(AI$2, "IQ_Common_div_declared", "FQ0", $A741)*4)/E741</f>
        <v>9.9472494348153737E-2</v>
      </c>
      <c r="AJ741" s="93">
        <f>(_xll.SNL.Clients.Office.Excel.Functions.SPG(AJ$2, "IQ_Common_div_declared", "FQ0", $A741)*4)/F741</f>
        <v>0.12030075187969924</v>
      </c>
      <c r="AK741" s="93">
        <f>(_xll.SNL.Clients.Office.Excel.Functions.SPG(AK$2, "IQ_Common_div_declared", "FQ0", $A741)*4)/G741</f>
        <v>0.1111111111111111</v>
      </c>
    </row>
    <row r="742" spans="1:37" x14ac:dyDescent="0.25">
      <c r="A742" s="66">
        <f t="shared" si="111"/>
        <v>45068</v>
      </c>
      <c r="B742" s="71">
        <v>18.77</v>
      </c>
      <c r="C742" s="71">
        <v>25.23</v>
      </c>
      <c r="D742" s="71">
        <v>13.16</v>
      </c>
      <c r="E742" s="71">
        <v>13.2</v>
      </c>
      <c r="F742" s="71">
        <v>10.62</v>
      </c>
      <c r="G742" s="71">
        <v>18.13</v>
      </c>
      <c r="H742" s="71"/>
      <c r="I742" s="71">
        <v>14.65</v>
      </c>
      <c r="J742" s="72">
        <v>4.2900000000000001E-2</v>
      </c>
      <c r="K742" s="72">
        <v>3.9800000000000002E-2</v>
      </c>
      <c r="L742" s="72">
        <v>3.3627616678935546E-2</v>
      </c>
      <c r="M742" s="72">
        <v>4.2900000000000001E-2</v>
      </c>
      <c r="N742" s="70">
        <f>_xll.SNL.Clients.Office.Excel.Functions.SPG(N$2, "SP_RATE_VALUE", $A742)/100</f>
        <v>3.9800000000000002E-2</v>
      </c>
      <c r="O742" s="72"/>
      <c r="P742" s="67">
        <f>_xll.SNL.Clients.Office.Excel.Functions.SPG(P$2, "IQ_BVPS", "FQ0", $A742)</f>
        <v>18.439</v>
      </c>
      <c r="Q742" s="67">
        <f>_xll.SNL.Clients.Office.Excel.Functions.SPG(Q$2, "IQ_BVPS", "FQ0", $A742)</f>
        <v>26.097000000000001</v>
      </c>
      <c r="R742" s="67">
        <f>_xll.SNL.Clients.Office.Excel.Functions.SPG(R$2, "IQ_BVPS", "FQ0", $A742)</f>
        <v>14.73</v>
      </c>
      <c r="S742" s="67">
        <f>_xll.SNL.Clients.Office.Excel.Functions.SPG(S$2, "IQ_BVPS", "FQ0", $A742)</f>
        <v>15.146000000000001</v>
      </c>
      <c r="T742" s="67">
        <f>_xll.SNL.Clients.Office.Excel.Functions.SPG(T$2, "IQ_BVPS", "FQ0", $A742)</f>
        <v>13</v>
      </c>
      <c r="U742" s="67">
        <f>_xll.SNL.Clients.Office.Excel.Functions.SPG(U$2, "IQ_BVPS", "FQ0", $A742)</f>
        <v>16.587</v>
      </c>
      <c r="V742" s="67"/>
      <c r="W742" s="66">
        <f t="shared" si="103"/>
        <v>45068</v>
      </c>
      <c r="X742" s="92">
        <f t="shared" si="104"/>
        <v>1.0179510819458755</v>
      </c>
      <c r="Y742" s="92">
        <f t="shared" si="105"/>
        <v>0.96677779055063795</v>
      </c>
      <c r="Z742" s="92">
        <f t="shared" si="106"/>
        <v>0.89341479972844529</v>
      </c>
      <c r="AA742" s="92">
        <f t="shared" si="107"/>
        <v>0.87151723227254707</v>
      </c>
      <c r="AB742" s="92">
        <f t="shared" si="108"/>
        <v>0.81692307692307686</v>
      </c>
      <c r="AC742" s="92">
        <f t="shared" si="109"/>
        <v>1.0930246578645928</v>
      </c>
      <c r="AD742" s="92"/>
      <c r="AE742" s="95">
        <f t="shared" si="110"/>
        <v>45068</v>
      </c>
      <c r="AF742" s="93">
        <f>(_xll.SNL.Clients.Office.Excel.Functions.SPG(AF$2, "IQ_Common_div_declared", "FQ0", $A742)*4)/B742</f>
        <v>0.10229088971763452</v>
      </c>
      <c r="AG742" s="93">
        <f>(_xll.SNL.Clients.Office.Excel.Functions.SPG(AG$2, "IQ_Common_div_declared", "FQ0", $A742)*4)/C742</f>
        <v>0.11097899326198969</v>
      </c>
      <c r="AH742" s="93">
        <f>(_xll.SNL.Clients.Office.Excel.Functions.SPG(AH$2, "IQ_Common_div_declared", "FQ0", $A742)*4)/D742</f>
        <v>0.10030395136778116</v>
      </c>
      <c r="AI742" s="93">
        <f>(_xll.SNL.Clients.Office.Excel.Functions.SPG(AI$2, "IQ_Common_div_declared", "FQ0", $A742)*4)/E742</f>
        <v>0.1</v>
      </c>
      <c r="AJ742" s="93">
        <f>(_xll.SNL.Clients.Office.Excel.Functions.SPG(AJ$2, "IQ_Common_div_declared", "FQ0", $A742)*4)/F742</f>
        <v>0.12052730696798494</v>
      </c>
      <c r="AK742" s="93">
        <f>(_xll.SNL.Clients.Office.Excel.Functions.SPG(AK$2, "IQ_Common_div_declared", "FQ0", $A742)*4)/G742</f>
        <v>0.11031439602868175</v>
      </c>
    </row>
    <row r="743" spans="1:37" x14ac:dyDescent="0.25">
      <c r="A743" s="66">
        <f t="shared" si="111"/>
        <v>45065</v>
      </c>
      <c r="B743" s="71">
        <v>18.72</v>
      </c>
      <c r="C743" s="71">
        <v>25.68</v>
      </c>
      <c r="D743" s="71">
        <v>13.2</v>
      </c>
      <c r="E743" s="71">
        <v>13.24</v>
      </c>
      <c r="F743" s="71">
        <v>10.74</v>
      </c>
      <c r="G743" s="71">
        <v>18.05</v>
      </c>
      <c r="H743" s="71"/>
      <c r="I743" s="71">
        <v>14.64</v>
      </c>
      <c r="J743" s="72">
        <v>4.2800000000000005E-2</v>
      </c>
      <c r="K743" s="72">
        <v>3.9800000000000002E-2</v>
      </c>
      <c r="L743" s="72">
        <v>3.3825867000547349E-2</v>
      </c>
      <c r="M743" s="72">
        <v>4.2800000000000005E-2</v>
      </c>
      <c r="N743" s="70">
        <f>_xll.SNL.Clients.Office.Excel.Functions.SPG(N$2, "SP_RATE_VALUE", $A743)/100</f>
        <v>3.9800000000000002E-2</v>
      </c>
      <c r="O743" s="72"/>
      <c r="P743" s="67">
        <f>_xll.SNL.Clients.Office.Excel.Functions.SPG(P$2, "IQ_BVPS", "FQ0", $A743)</f>
        <v>18.439</v>
      </c>
      <c r="Q743" s="67">
        <f>_xll.SNL.Clients.Office.Excel.Functions.SPG(Q$2, "IQ_BVPS", "FQ0", $A743)</f>
        <v>26.097000000000001</v>
      </c>
      <c r="R743" s="67">
        <f>_xll.SNL.Clients.Office.Excel.Functions.SPG(R$2, "IQ_BVPS", "FQ0", $A743)</f>
        <v>14.73</v>
      </c>
      <c r="S743" s="67">
        <f>_xll.SNL.Clients.Office.Excel.Functions.SPG(S$2, "IQ_BVPS", "FQ0", $A743)</f>
        <v>15.146000000000001</v>
      </c>
      <c r="T743" s="67">
        <f>_xll.SNL.Clients.Office.Excel.Functions.SPG(T$2, "IQ_BVPS", "FQ0", $A743)</f>
        <v>13</v>
      </c>
      <c r="U743" s="67">
        <f>_xll.SNL.Clients.Office.Excel.Functions.SPG(U$2, "IQ_BVPS", "FQ0", $A743)</f>
        <v>16.587</v>
      </c>
      <c r="V743" s="67"/>
      <c r="W743" s="66">
        <f t="shared" si="103"/>
        <v>45065</v>
      </c>
      <c r="X743" s="92">
        <f t="shared" si="104"/>
        <v>1.0152394381474048</v>
      </c>
      <c r="Y743" s="92">
        <f t="shared" si="105"/>
        <v>0.98402115185653516</v>
      </c>
      <c r="Z743" s="92">
        <f t="shared" si="106"/>
        <v>0.89613034623217913</v>
      </c>
      <c r="AA743" s="92">
        <f t="shared" si="107"/>
        <v>0.87415819358246394</v>
      </c>
      <c r="AB743" s="92">
        <f t="shared" si="108"/>
        <v>0.82615384615384613</v>
      </c>
      <c r="AC743" s="92">
        <f t="shared" si="109"/>
        <v>1.0882016036655213</v>
      </c>
      <c r="AD743" s="92"/>
      <c r="AE743" s="95">
        <f t="shared" si="110"/>
        <v>45065</v>
      </c>
      <c r="AF743" s="93">
        <f>(_xll.SNL.Clients.Office.Excel.Functions.SPG(AF$2, "IQ_Common_div_declared", "FQ0", $A743)*4)/B743</f>
        <v>0.10256410256410256</v>
      </c>
      <c r="AG743" s="93">
        <f>(_xll.SNL.Clients.Office.Excel.Functions.SPG(AG$2, "IQ_Common_div_declared", "FQ0", $A743)*4)/C743</f>
        <v>0.10903426791277258</v>
      </c>
      <c r="AH743" s="93">
        <f>(_xll.SNL.Clients.Office.Excel.Functions.SPG(AH$2, "IQ_Common_div_declared", "FQ0", $A743)*4)/D743</f>
        <v>0.1</v>
      </c>
      <c r="AI743" s="93">
        <f>(_xll.SNL.Clients.Office.Excel.Functions.SPG(AI$2, "IQ_Common_div_declared", "FQ0", $A743)*4)/E743</f>
        <v>9.9697885196374625E-2</v>
      </c>
      <c r="AJ743" s="93">
        <f>(_xll.SNL.Clients.Office.Excel.Functions.SPG(AJ$2, "IQ_Common_div_declared", "FQ0", $A743)*4)/F743</f>
        <v>0.11918063314711359</v>
      </c>
      <c r="AK743" s="93">
        <f>(_xll.SNL.Clients.Office.Excel.Functions.SPG(AK$2, "IQ_Common_div_declared", "FQ0", $A743)*4)/G743</f>
        <v>0.11080332409972299</v>
      </c>
    </row>
    <row r="744" spans="1:37" x14ac:dyDescent="0.25">
      <c r="A744" s="66">
        <f t="shared" si="111"/>
        <v>45064</v>
      </c>
      <c r="B744" s="71">
        <v>18.579999999999998</v>
      </c>
      <c r="C744" s="71">
        <v>25.4</v>
      </c>
      <c r="D744" s="71">
        <v>13.19</v>
      </c>
      <c r="E744" s="71">
        <v>13.02</v>
      </c>
      <c r="F744" s="71">
        <v>10.59</v>
      </c>
      <c r="G744" s="71">
        <v>17.84</v>
      </c>
      <c r="H744" s="71"/>
      <c r="I744" s="71">
        <v>14.51</v>
      </c>
      <c r="J744" s="72">
        <v>4.24E-2</v>
      </c>
      <c r="K744" s="72">
        <v>3.9399999999999998E-2</v>
      </c>
      <c r="L744" s="72">
        <v>3.3425876916956199E-2</v>
      </c>
      <c r="M744" s="72">
        <v>4.24E-2</v>
      </c>
      <c r="N744" s="70">
        <f>_xll.SNL.Clients.Office.Excel.Functions.SPG(N$2, "SP_RATE_VALUE", $A744)/100</f>
        <v>3.9399999999999998E-2</v>
      </c>
      <c r="O744" s="72"/>
      <c r="P744" s="67">
        <f>_xll.SNL.Clients.Office.Excel.Functions.SPG(P$2, "IQ_BVPS", "FQ0", $A744)</f>
        <v>18.439</v>
      </c>
      <c r="Q744" s="67">
        <f>_xll.SNL.Clients.Office.Excel.Functions.SPG(Q$2, "IQ_BVPS", "FQ0", $A744)</f>
        <v>26.097000000000001</v>
      </c>
      <c r="R744" s="67">
        <f>_xll.SNL.Clients.Office.Excel.Functions.SPG(R$2, "IQ_BVPS", "FQ0", $A744)</f>
        <v>14.73</v>
      </c>
      <c r="S744" s="67">
        <f>_xll.SNL.Clients.Office.Excel.Functions.SPG(S$2, "IQ_BVPS", "FQ0", $A744)</f>
        <v>15.146000000000001</v>
      </c>
      <c r="T744" s="67">
        <f>_xll.SNL.Clients.Office.Excel.Functions.SPG(T$2, "IQ_BVPS", "FQ0", $A744)</f>
        <v>13</v>
      </c>
      <c r="U744" s="67">
        <f>_xll.SNL.Clients.Office.Excel.Functions.SPG(U$2, "IQ_BVPS", "FQ0", $A744)</f>
        <v>16.587</v>
      </c>
      <c r="V744" s="67"/>
      <c r="W744" s="66">
        <f t="shared" si="103"/>
        <v>45064</v>
      </c>
      <c r="X744" s="92">
        <f t="shared" si="104"/>
        <v>1.007646835511687</v>
      </c>
      <c r="Y744" s="92">
        <f t="shared" si="105"/>
        <v>0.97329194926619911</v>
      </c>
      <c r="Z744" s="92">
        <f t="shared" si="106"/>
        <v>0.89545145960624573</v>
      </c>
      <c r="AA744" s="92">
        <f t="shared" si="107"/>
        <v>0.85963290637792145</v>
      </c>
      <c r="AB744" s="92">
        <f t="shared" si="108"/>
        <v>0.81461538461538463</v>
      </c>
      <c r="AC744" s="92">
        <f t="shared" si="109"/>
        <v>1.0755410863929584</v>
      </c>
      <c r="AD744" s="92"/>
      <c r="AE744" s="95">
        <f t="shared" si="110"/>
        <v>45064</v>
      </c>
      <c r="AF744" s="93">
        <f>(_xll.SNL.Clients.Office.Excel.Functions.SPG(AF$2, "IQ_Common_div_declared", "FQ0", $A744)*4)/B744</f>
        <v>0.10333692142088267</v>
      </c>
      <c r="AG744" s="93">
        <f>(_xll.SNL.Clients.Office.Excel.Functions.SPG(AG$2, "IQ_Common_div_declared", "FQ0", $A744)*4)/C744</f>
        <v>0.11023622047244094</v>
      </c>
      <c r="AH744" s="93">
        <f>(_xll.SNL.Clients.Office.Excel.Functions.SPG(AH$2, "IQ_Common_div_declared", "FQ0", $A744)*4)/D744</f>
        <v>0.10007581501137226</v>
      </c>
      <c r="AI744" s="93">
        <f>(_xll.SNL.Clients.Office.Excel.Functions.SPG(AI$2, "IQ_Common_div_declared", "FQ0", $A744)*4)/E744</f>
        <v>0.10138248847926268</v>
      </c>
      <c r="AJ744" s="93">
        <f>(_xll.SNL.Clients.Office.Excel.Functions.SPG(AJ$2, "IQ_Common_div_declared", "FQ0", $A744)*4)/F744</f>
        <v>0.12086874409820586</v>
      </c>
      <c r="AK744" s="93">
        <f>(_xll.SNL.Clients.Office.Excel.Functions.SPG(AK$2, "IQ_Common_div_declared", "FQ0", $A744)*4)/G744</f>
        <v>0.11210762331838565</v>
      </c>
    </row>
    <row r="745" spans="1:37" x14ac:dyDescent="0.25">
      <c r="A745" s="66">
        <f t="shared" si="111"/>
        <v>45063</v>
      </c>
      <c r="B745" s="71">
        <v>18.399999999999999</v>
      </c>
      <c r="C745" s="71">
        <v>25.28</v>
      </c>
      <c r="D745" s="71">
        <v>13.21</v>
      </c>
      <c r="E745" s="71">
        <v>12.97</v>
      </c>
      <c r="F745" s="71">
        <v>10.54</v>
      </c>
      <c r="G745" s="71">
        <v>17.8</v>
      </c>
      <c r="H745" s="71"/>
      <c r="I745" s="71">
        <v>14.43</v>
      </c>
      <c r="J745" s="72">
        <v>4.1200000000000001E-2</v>
      </c>
      <c r="K745" s="72">
        <v>3.7999999999999999E-2</v>
      </c>
      <c r="L745" s="72">
        <v>3.1629474191914086E-2</v>
      </c>
      <c r="M745" s="72">
        <v>4.1200000000000001E-2</v>
      </c>
      <c r="N745" s="70">
        <f>_xll.SNL.Clients.Office.Excel.Functions.SPG(N$2, "SP_RATE_VALUE", $A745)/100</f>
        <v>3.7999999999999999E-2</v>
      </c>
      <c r="O745" s="72"/>
      <c r="P745" s="67">
        <f>_xll.SNL.Clients.Office.Excel.Functions.SPG(P$2, "IQ_BVPS", "FQ0", $A745)</f>
        <v>18.439</v>
      </c>
      <c r="Q745" s="67">
        <f>_xll.SNL.Clients.Office.Excel.Functions.SPG(Q$2, "IQ_BVPS", "FQ0", $A745)</f>
        <v>26.097000000000001</v>
      </c>
      <c r="R745" s="67">
        <f>_xll.SNL.Clients.Office.Excel.Functions.SPG(R$2, "IQ_BVPS", "FQ0", $A745)</f>
        <v>14.73</v>
      </c>
      <c r="S745" s="67">
        <f>_xll.SNL.Clients.Office.Excel.Functions.SPG(S$2, "IQ_BVPS", "FQ0", $A745)</f>
        <v>15.146000000000001</v>
      </c>
      <c r="T745" s="67">
        <f>_xll.SNL.Clients.Office.Excel.Functions.SPG(T$2, "IQ_BVPS", "FQ0", $A745)</f>
        <v>13</v>
      </c>
      <c r="U745" s="67">
        <f>_xll.SNL.Clients.Office.Excel.Functions.SPG(U$2, "IQ_BVPS", "FQ0", $A745)</f>
        <v>16.587</v>
      </c>
      <c r="V745" s="67"/>
      <c r="W745" s="66">
        <f t="shared" si="103"/>
        <v>45063</v>
      </c>
      <c r="X745" s="92">
        <f t="shared" si="104"/>
        <v>0.9978849178371928</v>
      </c>
      <c r="Y745" s="92">
        <f t="shared" si="105"/>
        <v>0.96869371958462658</v>
      </c>
      <c r="Z745" s="92">
        <f t="shared" si="106"/>
        <v>0.89680923285811276</v>
      </c>
      <c r="AA745" s="92">
        <f t="shared" si="107"/>
        <v>0.85633170474052556</v>
      </c>
      <c r="AB745" s="92">
        <f t="shared" si="108"/>
        <v>0.81076923076923069</v>
      </c>
      <c r="AC745" s="92">
        <f t="shared" si="109"/>
        <v>1.0731295592934227</v>
      </c>
      <c r="AD745" s="92"/>
      <c r="AE745" s="95">
        <f t="shared" si="110"/>
        <v>45063</v>
      </c>
      <c r="AF745" s="93">
        <f>(_xll.SNL.Clients.Office.Excel.Functions.SPG(AF$2, "IQ_Common_div_declared", "FQ0", $A745)*4)/B745</f>
        <v>0.10434782608695653</v>
      </c>
      <c r="AG745" s="93">
        <f>(_xll.SNL.Clients.Office.Excel.Functions.SPG(AG$2, "IQ_Common_div_declared", "FQ0", $A745)*4)/C745</f>
        <v>0.11075949367088607</v>
      </c>
      <c r="AH745" s="93">
        <f>(_xll.SNL.Clients.Office.Excel.Functions.SPG(AH$2, "IQ_Common_div_declared", "FQ0", $A745)*4)/D745</f>
        <v>9.9924299772899322E-2</v>
      </c>
      <c r="AI745" s="93">
        <f>(_xll.SNL.Clients.Office.Excel.Functions.SPG(AI$2, "IQ_Common_div_declared", "FQ0", $A745)*4)/E745</f>
        <v>0.10177332305319969</v>
      </c>
      <c r="AJ745" s="93">
        <f>(_xll.SNL.Clients.Office.Excel.Functions.SPG(AJ$2, "IQ_Common_div_declared", "FQ0", $A745)*4)/F745</f>
        <v>0.12144212523719167</v>
      </c>
      <c r="AK745" s="93">
        <f>(_xll.SNL.Clients.Office.Excel.Functions.SPG(AK$2, "IQ_Common_div_declared", "FQ0", $A745)*4)/G745</f>
        <v>0.11235955056179775</v>
      </c>
    </row>
    <row r="746" spans="1:37" x14ac:dyDescent="0.25">
      <c r="A746" s="66">
        <f t="shared" si="111"/>
        <v>45062</v>
      </c>
      <c r="B746" s="71">
        <v>18.11</v>
      </c>
      <c r="C746" s="71">
        <v>25.33</v>
      </c>
      <c r="D746" s="71">
        <v>13.02</v>
      </c>
      <c r="E746" s="71">
        <v>12.88</v>
      </c>
      <c r="F746" s="71">
        <v>10.335000000000001</v>
      </c>
      <c r="G746" s="71">
        <v>17.7</v>
      </c>
      <c r="H746" s="71"/>
      <c r="I746" s="71">
        <v>14.22</v>
      </c>
      <c r="J746" s="72">
        <v>4.0599999999999997E-2</v>
      </c>
      <c r="K746" s="72">
        <v>3.7400000000000003E-2</v>
      </c>
      <c r="L746" s="72">
        <v>3.1029491169013212E-2</v>
      </c>
      <c r="M746" s="72">
        <v>4.0599999999999997E-2</v>
      </c>
      <c r="N746" s="70">
        <f>_xll.SNL.Clients.Office.Excel.Functions.SPG(N$2, "SP_RATE_VALUE", $A746)/100</f>
        <v>3.7400000000000003E-2</v>
      </c>
      <c r="O746" s="72"/>
      <c r="P746" s="67">
        <f>_xll.SNL.Clients.Office.Excel.Functions.SPG(P$2, "IQ_BVPS", "FQ0", $A746)</f>
        <v>18.439</v>
      </c>
      <c r="Q746" s="67">
        <f>_xll.SNL.Clients.Office.Excel.Functions.SPG(Q$2, "IQ_BVPS", "FQ0", $A746)</f>
        <v>26.097000000000001</v>
      </c>
      <c r="R746" s="67">
        <f>_xll.SNL.Clients.Office.Excel.Functions.SPG(R$2, "IQ_BVPS", "FQ0", $A746)</f>
        <v>14.73</v>
      </c>
      <c r="S746" s="67">
        <f>_xll.SNL.Clients.Office.Excel.Functions.SPG(S$2, "IQ_BVPS", "FQ0", $A746)</f>
        <v>15.146000000000001</v>
      </c>
      <c r="T746" s="67">
        <f>_xll.SNL.Clients.Office.Excel.Functions.SPG(T$2, "IQ_BVPS", "FQ0", $A746)</f>
        <v>13</v>
      </c>
      <c r="U746" s="67">
        <f>_xll.SNL.Clients.Office.Excel.Functions.SPG(U$2, "IQ_BVPS", "FQ0", $A746)</f>
        <v>16.587</v>
      </c>
      <c r="V746" s="67"/>
      <c r="W746" s="66">
        <f t="shared" si="103"/>
        <v>45062</v>
      </c>
      <c r="X746" s="92">
        <f t="shared" si="104"/>
        <v>0.98215738380606321</v>
      </c>
      <c r="Y746" s="92">
        <f t="shared" si="105"/>
        <v>0.9706096486186151</v>
      </c>
      <c r="Z746" s="92">
        <f t="shared" si="106"/>
        <v>0.88391038696537672</v>
      </c>
      <c r="AA746" s="92">
        <f t="shared" si="107"/>
        <v>0.85038954179321269</v>
      </c>
      <c r="AB746" s="92">
        <f t="shared" si="108"/>
        <v>0.79500000000000004</v>
      </c>
      <c r="AC746" s="92">
        <f t="shared" si="109"/>
        <v>1.067100741544583</v>
      </c>
      <c r="AD746" s="92"/>
      <c r="AE746" s="95">
        <f t="shared" si="110"/>
        <v>45062</v>
      </c>
      <c r="AF746" s="93">
        <f>(_xll.SNL.Clients.Office.Excel.Functions.SPG(AF$2, "IQ_Common_div_declared", "FQ0", $A746)*4)/B746</f>
        <v>0.1060187741579238</v>
      </c>
      <c r="AG746" s="93">
        <f>(_xll.SNL.Clients.Office.Excel.Functions.SPG(AG$2, "IQ_Common_div_declared", "FQ0", $A746)*4)/C746</f>
        <v>0.11054086063955784</v>
      </c>
      <c r="AH746" s="93">
        <f>(_xll.SNL.Clients.Office.Excel.Functions.SPG(AH$2, "IQ_Common_div_declared", "FQ0", $A746)*4)/D746</f>
        <v>0.10138248847926268</v>
      </c>
      <c r="AI746" s="93">
        <f>(_xll.SNL.Clients.Office.Excel.Functions.SPG(AI$2, "IQ_Common_div_declared", "FQ0", $A746)*4)/E746</f>
        <v>0.10248447204968944</v>
      </c>
      <c r="AJ746" s="93">
        <f>(_xll.SNL.Clients.Office.Excel.Functions.SPG(AJ$2, "IQ_Common_div_declared", "FQ0", $A746)*4)/F746</f>
        <v>0.12385099177552007</v>
      </c>
      <c r="AK746" s="93">
        <f>(_xll.SNL.Clients.Office.Excel.Functions.SPG(AK$2, "IQ_Common_div_declared", "FQ0", $A746)*4)/G746</f>
        <v>0.11299435028248588</v>
      </c>
    </row>
    <row r="747" spans="1:37" x14ac:dyDescent="0.25">
      <c r="A747" s="66">
        <f t="shared" si="111"/>
        <v>45061</v>
      </c>
      <c r="B747" s="71">
        <v>18.39</v>
      </c>
      <c r="C747" s="71">
        <v>25.41</v>
      </c>
      <c r="D747" s="71">
        <v>13.09</v>
      </c>
      <c r="E747" s="71">
        <v>12.99</v>
      </c>
      <c r="F747" s="71">
        <v>10.54</v>
      </c>
      <c r="G747" s="71">
        <v>17.89</v>
      </c>
      <c r="H747" s="71"/>
      <c r="I747" s="71">
        <v>14.38</v>
      </c>
      <c r="J747" s="72">
        <v>3.9900000000000005E-2</v>
      </c>
      <c r="K747" s="72">
        <v>3.6699999999999997E-2</v>
      </c>
      <c r="L747" s="72">
        <v>3.0329511000362963E-2</v>
      </c>
      <c r="M747" s="72">
        <v>3.9900000000000005E-2</v>
      </c>
      <c r="N747" s="70">
        <f>_xll.SNL.Clients.Office.Excel.Functions.SPG(N$2, "SP_RATE_VALUE", $A747)/100</f>
        <v>3.6699999999999997E-2</v>
      </c>
      <c r="O747" s="72"/>
      <c r="P747" s="67">
        <f>_xll.SNL.Clients.Office.Excel.Functions.SPG(P$2, "IQ_BVPS", "FQ0", $A747)</f>
        <v>18.439</v>
      </c>
      <c r="Q747" s="67">
        <f>_xll.SNL.Clients.Office.Excel.Functions.SPG(Q$2, "IQ_BVPS", "FQ0", $A747)</f>
        <v>26.097000000000001</v>
      </c>
      <c r="R747" s="67">
        <f>_xll.SNL.Clients.Office.Excel.Functions.SPG(R$2, "IQ_BVPS", "FQ0", $A747)</f>
        <v>14.73</v>
      </c>
      <c r="S747" s="67">
        <f>_xll.SNL.Clients.Office.Excel.Functions.SPG(S$2, "IQ_BVPS", "FQ0", $A747)</f>
        <v>15.146000000000001</v>
      </c>
      <c r="T747" s="67">
        <f>_xll.SNL.Clients.Office.Excel.Functions.SPG(T$2, "IQ_BVPS", "FQ0", $A747)</f>
        <v>13</v>
      </c>
      <c r="U747" s="67">
        <f>_xll.SNL.Clients.Office.Excel.Functions.SPG(U$2, "IQ_BVPS", "FQ0", $A747)</f>
        <v>16.587</v>
      </c>
      <c r="V747" s="67"/>
      <c r="W747" s="66">
        <f t="shared" si="103"/>
        <v>45061</v>
      </c>
      <c r="X747" s="92">
        <f t="shared" si="104"/>
        <v>0.99734258907749884</v>
      </c>
      <c r="Y747" s="92">
        <f t="shared" si="105"/>
        <v>0.97367513507299686</v>
      </c>
      <c r="Z747" s="92">
        <f t="shared" si="106"/>
        <v>0.888662593346911</v>
      </c>
      <c r="AA747" s="92">
        <f t="shared" si="107"/>
        <v>0.85765218539548393</v>
      </c>
      <c r="AB747" s="92">
        <f t="shared" si="108"/>
        <v>0.81076923076923069</v>
      </c>
      <c r="AC747" s="92">
        <f t="shared" si="109"/>
        <v>1.0785554952673782</v>
      </c>
      <c r="AD747" s="92"/>
      <c r="AE747" s="95">
        <f t="shared" si="110"/>
        <v>45061</v>
      </c>
      <c r="AF747" s="93">
        <f>(_xll.SNL.Clients.Office.Excel.Functions.SPG(AF$2, "IQ_Common_div_declared", "FQ0", $A747)*4)/B747</f>
        <v>0.10440456769983686</v>
      </c>
      <c r="AG747" s="93">
        <f>(_xll.SNL.Clients.Office.Excel.Functions.SPG(AG$2, "IQ_Common_div_declared", "FQ0", $A747)*4)/C747</f>
        <v>0.11019283746556473</v>
      </c>
      <c r="AH747" s="93">
        <f>(_xll.SNL.Clients.Office.Excel.Functions.SPG(AH$2, "IQ_Common_div_declared", "FQ0", $A747)*4)/D747</f>
        <v>0.10084033613445378</v>
      </c>
      <c r="AI747" s="93">
        <f>(_xll.SNL.Clients.Office.Excel.Functions.SPG(AI$2, "IQ_Common_div_declared", "FQ0", $A747)*4)/E747</f>
        <v>0.10161662817551963</v>
      </c>
      <c r="AJ747" s="93">
        <f>(_xll.SNL.Clients.Office.Excel.Functions.SPG(AJ$2, "IQ_Common_div_declared", "FQ0", $A747)*4)/F747</f>
        <v>0.12144212523719167</v>
      </c>
      <c r="AK747" s="93">
        <f>(_xll.SNL.Clients.Office.Excel.Functions.SPG(AK$2, "IQ_Common_div_declared", "FQ0", $A747)*4)/G747</f>
        <v>0.11179429849077696</v>
      </c>
    </row>
    <row r="748" spans="1:37" x14ac:dyDescent="0.25">
      <c r="A748" s="66">
        <f t="shared" si="111"/>
        <v>45058</v>
      </c>
      <c r="B748" s="71">
        <v>18.25</v>
      </c>
      <c r="C748" s="71">
        <v>25.6</v>
      </c>
      <c r="D748" s="71">
        <v>13.04</v>
      </c>
      <c r="E748" s="71">
        <v>12.82</v>
      </c>
      <c r="F748" s="71">
        <v>10.51</v>
      </c>
      <c r="G748" s="71">
        <v>17.649999999999999</v>
      </c>
      <c r="H748" s="71"/>
      <c r="I748" s="71">
        <v>14.25</v>
      </c>
      <c r="J748" s="72">
        <v>3.9800000000000002E-2</v>
      </c>
      <c r="K748" s="72">
        <v>3.6499999999999998E-2</v>
      </c>
      <c r="L748" s="72">
        <v>2.9931386265191096E-2</v>
      </c>
      <c r="M748" s="72">
        <v>3.9800000000000002E-2</v>
      </c>
      <c r="N748" s="70">
        <f>_xll.SNL.Clients.Office.Excel.Functions.SPG(N$2, "SP_RATE_VALUE", $A748)/100</f>
        <v>3.6499999999999998E-2</v>
      </c>
      <c r="O748" s="72"/>
      <c r="P748" s="67">
        <f>_xll.SNL.Clients.Office.Excel.Functions.SPG(P$2, "IQ_BVPS", "FQ0", $A748)</f>
        <v>18.439</v>
      </c>
      <c r="Q748" s="67">
        <f>_xll.SNL.Clients.Office.Excel.Functions.SPG(Q$2, "IQ_BVPS", "FQ0", $A748)</f>
        <v>26.097000000000001</v>
      </c>
      <c r="R748" s="67">
        <f>_xll.SNL.Clients.Office.Excel.Functions.SPG(R$2, "IQ_BVPS", "FQ0", $A748)</f>
        <v>14.73</v>
      </c>
      <c r="S748" s="67">
        <f>_xll.SNL.Clients.Office.Excel.Functions.SPG(S$2, "IQ_BVPS", "FQ0", $A748)</f>
        <v>15.146000000000001</v>
      </c>
      <c r="T748" s="67">
        <f>_xll.SNL.Clients.Office.Excel.Functions.SPG(T$2, "IQ_BVPS", "FQ0", $A748)</f>
        <v>13</v>
      </c>
      <c r="U748" s="67">
        <f>_xll.SNL.Clients.Office.Excel.Functions.SPG(U$2, "IQ_BVPS", "FQ0", $A748)</f>
        <v>16.587</v>
      </c>
      <c r="V748" s="67"/>
      <c r="W748" s="66">
        <f t="shared" si="103"/>
        <v>45058</v>
      </c>
      <c r="X748" s="92">
        <f t="shared" si="104"/>
        <v>0.98974998644178103</v>
      </c>
      <c r="Y748" s="92">
        <f t="shared" si="105"/>
        <v>0.98095566540215351</v>
      </c>
      <c r="Z748" s="92">
        <f t="shared" si="106"/>
        <v>0.88526816021724364</v>
      </c>
      <c r="AA748" s="92">
        <f t="shared" si="107"/>
        <v>0.84642809982833744</v>
      </c>
      <c r="AB748" s="92">
        <f t="shared" si="108"/>
        <v>0.80846153846153845</v>
      </c>
      <c r="AC748" s="92">
        <f t="shared" si="109"/>
        <v>1.0640863326701633</v>
      </c>
      <c r="AD748" s="92"/>
      <c r="AE748" s="95">
        <f t="shared" si="110"/>
        <v>45058</v>
      </c>
      <c r="AF748" s="93">
        <f>(_xll.SNL.Clients.Office.Excel.Functions.SPG(AF$2, "IQ_Common_div_declared", "FQ0", $A748)*4)/B748</f>
        <v>0.10520547945205479</v>
      </c>
      <c r="AG748" s="93">
        <f>(_xll.SNL.Clients.Office.Excel.Functions.SPG(AG$2, "IQ_Common_div_declared", "FQ0", $A748)*4)/C748</f>
        <v>0.10937499999999999</v>
      </c>
      <c r="AH748" s="93">
        <f>(_xll.SNL.Clients.Office.Excel.Functions.SPG(AH$2, "IQ_Common_div_declared", "FQ0", $A748)*4)/D748</f>
        <v>0.10122699386503069</v>
      </c>
      <c r="AI748" s="93">
        <f>(_xll.SNL.Clients.Office.Excel.Functions.SPG(AI$2, "IQ_Common_div_declared", "FQ0", $A748)*4)/E748</f>
        <v>0.10296411856474259</v>
      </c>
      <c r="AJ748" s="93">
        <f>(_xll.SNL.Clients.Office.Excel.Functions.SPG(AJ$2, "IQ_Common_div_declared", "FQ0", $A748)*4)/F748</f>
        <v>0.12178877259752617</v>
      </c>
      <c r="AK748" s="93">
        <f>(_xll.SNL.Clients.Office.Excel.Functions.SPG(AK$2, "IQ_Common_div_declared", "FQ0", $A748)*4)/G748</f>
        <v>0.113314447592068</v>
      </c>
    </row>
    <row r="749" spans="1:37" x14ac:dyDescent="0.25">
      <c r="A749" s="66">
        <f t="shared" si="111"/>
        <v>45057</v>
      </c>
      <c r="B749" s="71">
        <v>18.23</v>
      </c>
      <c r="C749" s="71">
        <v>25.5</v>
      </c>
      <c r="D749" s="71">
        <v>13.04</v>
      </c>
      <c r="E749" s="71">
        <v>12.78</v>
      </c>
      <c r="F749" s="71">
        <v>10.53</v>
      </c>
      <c r="G749" s="71">
        <v>17.66</v>
      </c>
      <c r="H749" s="71"/>
      <c r="I749" s="71">
        <v>14.31</v>
      </c>
      <c r="J749" s="72">
        <v>3.8900000000000004E-2</v>
      </c>
      <c r="K749" s="72">
        <v>3.56E-2</v>
      </c>
      <c r="L749" s="72">
        <v>2.9031413426321651E-2</v>
      </c>
      <c r="M749" s="72">
        <v>3.8900000000000004E-2</v>
      </c>
      <c r="N749" s="70">
        <f>_xll.SNL.Clients.Office.Excel.Functions.SPG(N$2, "SP_RATE_VALUE", $A749)/100</f>
        <v>3.56E-2</v>
      </c>
      <c r="O749" s="72"/>
      <c r="P749" s="67">
        <f>_xll.SNL.Clients.Office.Excel.Functions.SPG(P$2, "IQ_BVPS", "FQ0", $A749)</f>
        <v>18.439</v>
      </c>
      <c r="Q749" s="67">
        <f>_xll.SNL.Clients.Office.Excel.Functions.SPG(Q$2, "IQ_BVPS", "FQ0", $A749)</f>
        <v>26.097000000000001</v>
      </c>
      <c r="R749" s="67">
        <f>_xll.SNL.Clients.Office.Excel.Functions.SPG(R$2, "IQ_BVPS", "FQ0", $A749)</f>
        <v>14.73</v>
      </c>
      <c r="S749" s="67">
        <f>_xll.SNL.Clients.Office.Excel.Functions.SPG(S$2, "IQ_BVPS", "FQ0", $A749)</f>
        <v>15.146000000000001</v>
      </c>
      <c r="T749" s="67">
        <f>_xll.SNL.Clients.Office.Excel.Functions.SPG(T$2, "IQ_BVPS", "FQ0", $A749)</f>
        <v>13</v>
      </c>
      <c r="U749" s="67">
        <f>_xll.SNL.Clients.Office.Excel.Functions.SPG(U$2, "IQ_BVPS", "FQ0", $A749)</f>
        <v>16.587</v>
      </c>
      <c r="V749" s="67"/>
      <c r="W749" s="66">
        <f t="shared" si="103"/>
        <v>45057</v>
      </c>
      <c r="X749" s="92">
        <f t="shared" si="104"/>
        <v>0.98866532892239278</v>
      </c>
      <c r="Y749" s="92">
        <f t="shared" si="105"/>
        <v>0.97712380733417625</v>
      </c>
      <c r="Z749" s="92">
        <f t="shared" si="106"/>
        <v>0.88526816021724364</v>
      </c>
      <c r="AA749" s="92">
        <f t="shared" si="107"/>
        <v>0.84378713851842058</v>
      </c>
      <c r="AB749" s="92">
        <f t="shared" si="108"/>
        <v>0.80999999999999994</v>
      </c>
      <c r="AC749" s="92">
        <f t="shared" si="109"/>
        <v>1.0646892144450473</v>
      </c>
      <c r="AD749" s="92"/>
      <c r="AE749" s="95">
        <f t="shared" si="110"/>
        <v>45057</v>
      </c>
      <c r="AF749" s="93">
        <f>(_xll.SNL.Clients.Office.Excel.Functions.SPG(AF$2, "IQ_Common_div_declared", "FQ0", $A749)*4)/B749</f>
        <v>0.10532089961601755</v>
      </c>
      <c r="AG749" s="93">
        <f>(_xll.SNL.Clients.Office.Excel.Functions.SPG(AG$2, "IQ_Common_div_declared", "FQ0", $A749)*4)/C749</f>
        <v>0.10980392156862745</v>
      </c>
      <c r="AH749" s="93">
        <f>(_xll.SNL.Clients.Office.Excel.Functions.SPG(AH$2, "IQ_Common_div_declared", "FQ0", $A749)*4)/D749</f>
        <v>0.10122699386503069</v>
      </c>
      <c r="AI749" s="93">
        <f>(_xll.SNL.Clients.Office.Excel.Functions.SPG(AI$2, "IQ_Common_div_declared", "FQ0", $A749)*4)/E749</f>
        <v>0.10328638497652583</v>
      </c>
      <c r="AJ749" s="93">
        <f>(_xll.SNL.Clients.Office.Excel.Functions.SPG(AJ$2, "IQ_Common_div_declared", "FQ0", $A749)*4)/F749</f>
        <v>0.12155745489078823</v>
      </c>
      <c r="AK749" s="93">
        <f>(_xll.SNL.Clients.Office.Excel.Functions.SPG(AK$2, "IQ_Common_div_declared", "FQ0", $A749)*4)/G749</f>
        <v>0.11325028312570781</v>
      </c>
    </row>
    <row r="750" spans="1:37" x14ac:dyDescent="0.25">
      <c r="A750" s="66">
        <f t="shared" si="111"/>
        <v>45056</v>
      </c>
      <c r="B750" s="71">
        <v>18.309999999999999</v>
      </c>
      <c r="C750" s="71">
        <v>25.6</v>
      </c>
      <c r="D750" s="71">
        <v>13.09</v>
      </c>
      <c r="E750" s="71">
        <v>12.57</v>
      </c>
      <c r="F750" s="71">
        <v>10.53</v>
      </c>
      <c r="G750" s="71">
        <v>18.43</v>
      </c>
      <c r="H750" s="71"/>
      <c r="I750" s="71">
        <v>14.34</v>
      </c>
      <c r="J750" s="72">
        <v>3.9E-2</v>
      </c>
      <c r="K750" s="72">
        <v>3.5499999999999997E-2</v>
      </c>
      <c r="L750" s="72">
        <v>2.8535330831915839E-2</v>
      </c>
      <c r="M750" s="72">
        <v>3.9E-2</v>
      </c>
      <c r="N750" s="70">
        <f>_xll.SNL.Clients.Office.Excel.Functions.SPG(N$2, "SP_RATE_VALUE", $A750)/100</f>
        <v>3.5499999999999997E-2</v>
      </c>
      <c r="O750" s="72"/>
      <c r="P750" s="67">
        <f>_xll.SNL.Clients.Office.Excel.Functions.SPG(P$2, "IQ_BVPS", "FQ0", $A750)</f>
        <v>18.439</v>
      </c>
      <c r="Q750" s="67">
        <f>_xll.SNL.Clients.Office.Excel.Functions.SPG(Q$2, "IQ_BVPS", "FQ0", $A750)</f>
        <v>26.097000000000001</v>
      </c>
      <c r="R750" s="67">
        <f>_xll.SNL.Clients.Office.Excel.Functions.SPG(R$2, "IQ_BVPS", "FQ0", $A750)</f>
        <v>14.73</v>
      </c>
      <c r="S750" s="67">
        <f>_xll.SNL.Clients.Office.Excel.Functions.SPG(S$2, "IQ_BVPS", "FQ0", $A750)</f>
        <v>15.146000000000001</v>
      </c>
      <c r="T750" s="67">
        <f>_xll.SNL.Clients.Office.Excel.Functions.SPG(T$2, "IQ_BVPS", "FQ0", $A750)</f>
        <v>13</v>
      </c>
      <c r="U750" s="67">
        <f>_xll.SNL.Clients.Office.Excel.Functions.SPG(U$2, "IQ_BVPS", "FQ0", $A750)</f>
        <v>16.587</v>
      </c>
      <c r="V750" s="67"/>
      <c r="W750" s="66">
        <f t="shared" si="103"/>
        <v>45056</v>
      </c>
      <c r="X750" s="92">
        <f t="shared" si="104"/>
        <v>0.99300395899994565</v>
      </c>
      <c r="Y750" s="92">
        <f t="shared" si="105"/>
        <v>0.98095566540215351</v>
      </c>
      <c r="Z750" s="92">
        <f t="shared" si="106"/>
        <v>0.888662593346911</v>
      </c>
      <c r="AA750" s="92">
        <f t="shared" si="107"/>
        <v>0.82992209164135744</v>
      </c>
      <c r="AB750" s="92">
        <f t="shared" si="108"/>
        <v>0.80999999999999994</v>
      </c>
      <c r="AC750" s="92">
        <f t="shared" si="109"/>
        <v>1.1111111111111112</v>
      </c>
      <c r="AD750" s="92"/>
      <c r="AE750" s="95">
        <f t="shared" si="110"/>
        <v>45056</v>
      </c>
      <c r="AF750" s="93">
        <f>(_xll.SNL.Clients.Office.Excel.Functions.SPG(AF$2, "IQ_Common_div_declared", "FQ0", $A750)*4)/B750</f>
        <v>0.1048607318405243</v>
      </c>
      <c r="AG750" s="93">
        <f>(_xll.SNL.Clients.Office.Excel.Functions.SPG(AG$2, "IQ_Common_div_declared", "FQ0", $A750)*4)/C750</f>
        <v>0.10937499999999999</v>
      </c>
      <c r="AH750" s="93">
        <f>(_xll.SNL.Clients.Office.Excel.Functions.SPG(AH$2, "IQ_Common_div_declared", "FQ0", $A750)*4)/D750</f>
        <v>0.10084033613445378</v>
      </c>
      <c r="AI750" s="93">
        <f>(_xll.SNL.Clients.Office.Excel.Functions.SPG(AI$2, "IQ_Common_div_declared", "FQ0", $A750)*4)/E750</f>
        <v>0.10501193317422435</v>
      </c>
      <c r="AJ750" s="93">
        <f>(_xll.SNL.Clients.Office.Excel.Functions.SPG(AJ$2, "IQ_Common_div_declared", "FQ0", $A750)*4)/F750</f>
        <v>0.12155745489078823</v>
      </c>
      <c r="AK750" s="93">
        <f>(_xll.SNL.Clients.Office.Excel.Functions.SPG(AK$2, "IQ_Common_div_declared", "FQ0", $A750)*4)/G750</f>
        <v>0.10851871947911015</v>
      </c>
    </row>
    <row r="751" spans="1:37" x14ac:dyDescent="0.25">
      <c r="A751" s="66">
        <f t="shared" si="111"/>
        <v>45055</v>
      </c>
      <c r="B751" s="71">
        <v>18.23</v>
      </c>
      <c r="C751" s="71">
        <v>25.72</v>
      </c>
      <c r="D751" s="71">
        <v>13.13</v>
      </c>
      <c r="E751" s="71">
        <v>12.56</v>
      </c>
      <c r="F751" s="71">
        <v>10.43</v>
      </c>
      <c r="G751" s="71">
        <v>18.190000000000001</v>
      </c>
      <c r="H751" s="71"/>
      <c r="I751" s="71">
        <v>14.28</v>
      </c>
      <c r="J751" s="72">
        <v>4.0099999999999997E-2</v>
      </c>
      <c r="K751" s="72">
        <v>3.6699999999999997E-2</v>
      </c>
      <c r="L751" s="72">
        <v>2.9933306616023003E-2</v>
      </c>
      <c r="M751" s="72">
        <v>4.0099999999999997E-2</v>
      </c>
      <c r="N751" s="70">
        <f>_xll.SNL.Clients.Office.Excel.Functions.SPG(N$2, "SP_RATE_VALUE", $A751)/100</f>
        <v>3.6699999999999997E-2</v>
      </c>
      <c r="O751" s="72"/>
      <c r="P751" s="67">
        <f>_xll.SNL.Clients.Office.Excel.Functions.SPG(P$2, "IQ_BVPS", "FQ0", $A751)</f>
        <v>18.439</v>
      </c>
      <c r="Q751" s="67">
        <f>_xll.SNL.Clients.Office.Excel.Functions.SPG(Q$2, "IQ_BVPS", "FQ0", $A751)</f>
        <v>25.934999999999999</v>
      </c>
      <c r="R751" s="67">
        <f>_xll.SNL.Clients.Office.Excel.Functions.SPG(R$2, "IQ_BVPS", "FQ0", $A751)</f>
        <v>14.73</v>
      </c>
      <c r="S751" s="67">
        <f>_xll.SNL.Clients.Office.Excel.Functions.SPG(S$2, "IQ_BVPS", "FQ0", $A751)</f>
        <v>14.988</v>
      </c>
      <c r="T751" s="67">
        <f>_xll.SNL.Clients.Office.Excel.Functions.SPG(T$2, "IQ_BVPS", "FQ0", $A751)</f>
        <v>13</v>
      </c>
      <c r="U751" s="67">
        <f>_xll.SNL.Clients.Office.Excel.Functions.SPG(U$2, "IQ_BVPS", "FQ0", $A751)</f>
        <v>16.587</v>
      </c>
      <c r="V751" s="67"/>
      <c r="W751" s="66">
        <f t="shared" si="103"/>
        <v>45055</v>
      </c>
      <c r="X751" s="92">
        <f t="shared" si="104"/>
        <v>0.98866532892239278</v>
      </c>
      <c r="Y751" s="92">
        <f t="shared" si="105"/>
        <v>0.99171004434162324</v>
      </c>
      <c r="Z751" s="92">
        <f t="shared" si="106"/>
        <v>0.89137813985064496</v>
      </c>
      <c r="AA751" s="92">
        <f t="shared" si="107"/>
        <v>0.83800373632239133</v>
      </c>
      <c r="AB751" s="92">
        <f t="shared" si="108"/>
        <v>0.80230769230769228</v>
      </c>
      <c r="AC751" s="92">
        <f t="shared" si="109"/>
        <v>1.0966419485138965</v>
      </c>
      <c r="AD751" s="92"/>
      <c r="AE751" s="95">
        <f t="shared" si="110"/>
        <v>45055</v>
      </c>
      <c r="AF751" s="93">
        <f>(_xll.SNL.Clients.Office.Excel.Functions.SPG(AF$2, "IQ_Common_div_declared", "FQ0", $A751)*4)/B751</f>
        <v>0.10532089961601755</v>
      </c>
      <c r="AG751" s="93">
        <f>(_xll.SNL.Clients.Office.Excel.Functions.SPG(AG$2, "IQ_Common_div_declared", "FQ0", $A751)*4)/C751</f>
        <v>9.3312597200622086E-2</v>
      </c>
      <c r="AH751" s="93">
        <f>(_xll.SNL.Clients.Office.Excel.Functions.SPG(AH$2, "IQ_Common_div_declared", "FQ0", $A751)*4)/D751</f>
        <v>0.10053313023610053</v>
      </c>
      <c r="AI751" s="93">
        <f>(_xll.SNL.Clients.Office.Excel.Functions.SPG(AI$2, "IQ_Common_div_declared", "FQ0", $A751)*4)/E751</f>
        <v>0.10509554140127389</v>
      </c>
      <c r="AJ751" s="93">
        <f>(_xll.SNL.Clients.Office.Excel.Functions.SPG(AJ$2, "IQ_Common_div_declared", "FQ0", $A751)*4)/F751</f>
        <v>0.1227229146692234</v>
      </c>
      <c r="AK751" s="93">
        <f>(_xll.SNL.Clients.Office.Excel.Functions.SPG(AK$2, "IQ_Common_div_declared", "FQ0", $A751)*4)/G751</f>
        <v>0.10995052226498075</v>
      </c>
    </row>
    <row r="752" spans="1:37" x14ac:dyDescent="0.25">
      <c r="A752" s="66">
        <f t="shared" si="111"/>
        <v>45054</v>
      </c>
      <c r="B752" s="71">
        <v>18.420000000000002</v>
      </c>
      <c r="C752" s="71">
        <v>25.86</v>
      </c>
      <c r="D752" s="71">
        <v>13.41</v>
      </c>
      <c r="E752" s="71">
        <v>12.58</v>
      </c>
      <c r="F752" s="71">
        <v>10.44</v>
      </c>
      <c r="G752" s="71">
        <v>18.239999999999998</v>
      </c>
      <c r="H752" s="71"/>
      <c r="I752" s="71">
        <v>14.4</v>
      </c>
      <c r="J752" s="72">
        <v>0.04</v>
      </c>
      <c r="K752" s="72">
        <v>3.7000000000000005E-2</v>
      </c>
      <c r="L752" s="72">
        <v>3.1025936575443502E-2</v>
      </c>
      <c r="M752" s="72">
        <v>0.04</v>
      </c>
      <c r="N752" s="70">
        <f>_xll.SNL.Clients.Office.Excel.Functions.SPG(N$2, "SP_RATE_VALUE", $A752)/100</f>
        <v>3.7000000000000005E-2</v>
      </c>
      <c r="O752" s="72"/>
      <c r="P752" s="67">
        <f>_xll.SNL.Clients.Office.Excel.Functions.SPG(P$2, "IQ_BVPS", "FQ0", $A752)</f>
        <v>18.439</v>
      </c>
      <c r="Q752" s="67">
        <f>_xll.SNL.Clients.Office.Excel.Functions.SPG(Q$2, "IQ_BVPS", "FQ0", $A752)</f>
        <v>25.934999999999999</v>
      </c>
      <c r="R752" s="67">
        <f>_xll.SNL.Clients.Office.Excel.Functions.SPG(R$2, "IQ_BVPS", "FQ0", $A752)</f>
        <v>14.73</v>
      </c>
      <c r="S752" s="67">
        <f>_xll.SNL.Clients.Office.Excel.Functions.SPG(S$2, "IQ_BVPS", "FQ0", $A752)</f>
        <v>14.988</v>
      </c>
      <c r="T752" s="67">
        <f>_xll.SNL.Clients.Office.Excel.Functions.SPG(T$2, "IQ_BVPS", "FQ0", $A752)</f>
        <v>13</v>
      </c>
      <c r="U752" s="67">
        <f>_xll.SNL.Clients.Office.Excel.Functions.SPG(U$2, "IQ_BVPS", "FQ0", $A752)</f>
        <v>16.587</v>
      </c>
      <c r="V752" s="67"/>
      <c r="W752" s="66">
        <f t="shared" si="103"/>
        <v>45054</v>
      </c>
      <c r="X752" s="92">
        <f t="shared" si="104"/>
        <v>0.99896957535658126</v>
      </c>
      <c r="Y752" s="92">
        <f t="shared" si="105"/>
        <v>0.99710815500289185</v>
      </c>
      <c r="Z752" s="92">
        <f t="shared" si="106"/>
        <v>0.9103869653767821</v>
      </c>
      <c r="AA752" s="92">
        <f t="shared" si="107"/>
        <v>0.83933813717640782</v>
      </c>
      <c r="AB752" s="92">
        <f t="shared" si="108"/>
        <v>0.80307692307692302</v>
      </c>
      <c r="AC752" s="92">
        <f t="shared" si="109"/>
        <v>1.099656357388316</v>
      </c>
      <c r="AD752" s="92"/>
      <c r="AE752" s="95">
        <f t="shared" si="110"/>
        <v>45054</v>
      </c>
      <c r="AF752" s="93">
        <f>(_xll.SNL.Clients.Office.Excel.Functions.SPG(AF$2, "IQ_Common_div_declared", "FQ0", $A752)*4)/B752</f>
        <v>0.10423452768729641</v>
      </c>
      <c r="AG752" s="93">
        <f>(_xll.SNL.Clients.Office.Excel.Functions.SPG(AG$2, "IQ_Common_div_declared", "FQ0", $A752)*4)/C752</f>
        <v>9.2807424593967514E-2</v>
      </c>
      <c r="AH752" s="93">
        <f>(_xll.SNL.Clients.Office.Excel.Functions.SPG(AH$2, "IQ_Common_div_declared", "FQ0", $A752)*4)/D752</f>
        <v>9.8434004474272932E-2</v>
      </c>
      <c r="AI752" s="93">
        <f>(_xll.SNL.Clients.Office.Excel.Functions.SPG(AI$2, "IQ_Common_div_declared", "FQ0", $A752)*4)/E752</f>
        <v>0.10492845786963434</v>
      </c>
      <c r="AJ752" s="93">
        <f>(_xll.SNL.Clients.Office.Excel.Functions.SPG(AJ$2, "IQ_Common_div_declared", "FQ0", $A752)*4)/F752</f>
        <v>0.12260536398467434</v>
      </c>
      <c r="AK752" s="93">
        <f>(_xll.SNL.Clients.Office.Excel.Functions.SPG(AK$2, "IQ_Common_div_declared", "FQ0", $A752)*4)/G752</f>
        <v>0.10964912280701755</v>
      </c>
    </row>
    <row r="753" spans="1:37" x14ac:dyDescent="0.25">
      <c r="A753" s="66">
        <f t="shared" si="111"/>
        <v>45051</v>
      </c>
      <c r="B753" s="71">
        <v>18.21</v>
      </c>
      <c r="C753" s="71">
        <v>25.69</v>
      </c>
      <c r="D753" s="71">
        <v>13.26</v>
      </c>
      <c r="E753" s="71">
        <v>12.51</v>
      </c>
      <c r="F753" s="71">
        <v>10.35</v>
      </c>
      <c r="G753" s="71">
        <v>18.12</v>
      </c>
      <c r="H753" s="71"/>
      <c r="I753" s="71">
        <v>14.26</v>
      </c>
      <c r="J753" s="72">
        <v>3.9199999999999999E-2</v>
      </c>
      <c r="K753" s="72">
        <v>3.6299999999999999E-2</v>
      </c>
      <c r="L753" s="72">
        <v>3.0524255707260917E-2</v>
      </c>
      <c r="M753" s="72">
        <v>3.9199999999999999E-2</v>
      </c>
      <c r="N753" s="70">
        <f>_xll.SNL.Clients.Office.Excel.Functions.SPG(N$2, "SP_RATE_VALUE", $A753)/100</f>
        <v>3.6299999999999999E-2</v>
      </c>
      <c r="O753" s="72"/>
      <c r="P753" s="67">
        <f>_xll.SNL.Clients.Office.Excel.Functions.SPG(P$2, "IQ_BVPS", "FQ0", $A753)</f>
        <v>18.439</v>
      </c>
      <c r="Q753" s="67">
        <f>_xll.SNL.Clients.Office.Excel.Functions.SPG(Q$2, "IQ_BVPS", "FQ0", $A753)</f>
        <v>25.934999999999999</v>
      </c>
      <c r="R753" s="67">
        <f>_xll.SNL.Clients.Office.Excel.Functions.SPG(R$2, "IQ_BVPS", "FQ0", $A753)</f>
        <v>14.709</v>
      </c>
      <c r="S753" s="67">
        <f>_xll.SNL.Clients.Office.Excel.Functions.SPG(S$2, "IQ_BVPS", "FQ0", $A753)</f>
        <v>14.988</v>
      </c>
      <c r="T753" s="67">
        <f>_xll.SNL.Clients.Office.Excel.Functions.SPG(T$2, "IQ_BVPS", "FQ0", $A753)</f>
        <v>13</v>
      </c>
      <c r="U753" s="67">
        <f>_xll.SNL.Clients.Office.Excel.Functions.SPG(U$2, "IQ_BVPS", "FQ0", $A753)</f>
        <v>16.483000000000001</v>
      </c>
      <c r="V753" s="67"/>
      <c r="W753" s="66">
        <f t="shared" si="103"/>
        <v>45051</v>
      </c>
      <c r="X753" s="92">
        <f t="shared" si="104"/>
        <v>0.98758067140300454</v>
      </c>
      <c r="Y753" s="92">
        <f t="shared" si="105"/>
        <v>0.99055330634278016</v>
      </c>
      <c r="Z753" s="92">
        <f t="shared" si="106"/>
        <v>0.90148888435651642</v>
      </c>
      <c r="AA753" s="92">
        <f t="shared" si="107"/>
        <v>0.83466773418734985</v>
      </c>
      <c r="AB753" s="92">
        <f t="shared" si="108"/>
        <v>0.7961538461538461</v>
      </c>
      <c r="AC753" s="92">
        <f t="shared" si="109"/>
        <v>1.0993144451859491</v>
      </c>
      <c r="AD753" s="92"/>
      <c r="AE753" s="95">
        <f t="shared" si="110"/>
        <v>45051</v>
      </c>
      <c r="AF753" s="93">
        <f>(_xll.SNL.Clients.Office.Excel.Functions.SPG(AF$2, "IQ_Common_div_declared", "FQ0", $A753)*4)/B753</f>
        <v>0.10543657331136737</v>
      </c>
      <c r="AG753" s="93">
        <f>(_xll.SNL.Clients.Office.Excel.Functions.SPG(AG$2, "IQ_Common_div_declared", "FQ0", $A753)*4)/C753</f>
        <v>9.3421564811210583E-2</v>
      </c>
      <c r="AH753" s="93">
        <f>(_xll.SNL.Clients.Office.Excel.Functions.SPG(AH$2, "IQ_Common_div_declared", "FQ0", $A753)*4)/D753</f>
        <v>9.9547511312217202E-2</v>
      </c>
      <c r="AI753" s="93">
        <f>(_xll.SNL.Clients.Office.Excel.Functions.SPG(AI$2, "IQ_Common_div_declared", "FQ0", $A753)*4)/E753</f>
        <v>0.10551558752997603</v>
      </c>
      <c r="AJ753" s="93">
        <f>(_xll.SNL.Clients.Office.Excel.Functions.SPG(AJ$2, "IQ_Common_div_declared", "FQ0", $A753)*4)/F753</f>
        <v>0.12367149758454107</v>
      </c>
      <c r="AK753" s="93">
        <f>(_xll.SNL.Clients.Office.Excel.Functions.SPG(AK$2, "IQ_Common_div_declared", "FQ0", $A753)*4)/G753</f>
        <v>0.11920529801324503</v>
      </c>
    </row>
    <row r="754" spans="1:37" x14ac:dyDescent="0.25">
      <c r="A754" s="66">
        <f t="shared" si="111"/>
        <v>45050</v>
      </c>
      <c r="B754" s="71">
        <v>17.649999999999999</v>
      </c>
      <c r="C754" s="71">
        <v>25.09</v>
      </c>
      <c r="D754" s="71">
        <v>13.06</v>
      </c>
      <c r="E754" s="71">
        <v>12.25</v>
      </c>
      <c r="F754" s="71">
        <v>9.9700000000000006</v>
      </c>
      <c r="G754" s="71">
        <v>17.739999999999998</v>
      </c>
      <c r="H754" s="71"/>
      <c r="I754" s="71">
        <v>13.83</v>
      </c>
      <c r="J754" s="72">
        <v>3.7499999999999999E-2</v>
      </c>
      <c r="K754" s="72">
        <v>3.4700000000000002E-2</v>
      </c>
      <c r="L754" s="72">
        <v>2.9122649485730623E-2</v>
      </c>
      <c r="M754" s="72">
        <v>3.7499999999999999E-2</v>
      </c>
      <c r="N754" s="70">
        <f>_xll.SNL.Clients.Office.Excel.Functions.SPG(N$2, "SP_RATE_VALUE", $A754)/100</f>
        <v>3.4700000000000002E-2</v>
      </c>
      <c r="O754" s="72"/>
      <c r="P754" s="67">
        <f>_xll.SNL.Clients.Office.Excel.Functions.SPG(P$2, "IQ_BVPS", "FQ0", $A754)</f>
        <v>18.439</v>
      </c>
      <c r="Q754" s="67">
        <f>_xll.SNL.Clients.Office.Excel.Functions.SPG(Q$2, "IQ_BVPS", "FQ0", $A754)</f>
        <v>25.934999999999999</v>
      </c>
      <c r="R754" s="67">
        <f>_xll.SNL.Clients.Office.Excel.Functions.SPG(R$2, "IQ_BVPS", "FQ0", $A754)</f>
        <v>14.709</v>
      </c>
      <c r="S754" s="67">
        <f>_xll.SNL.Clients.Office.Excel.Functions.SPG(S$2, "IQ_BVPS", "FQ0", $A754)</f>
        <v>14.988</v>
      </c>
      <c r="T754" s="67">
        <f>_xll.SNL.Clients.Office.Excel.Functions.SPG(T$2, "IQ_BVPS", "FQ0", $A754)</f>
        <v>13</v>
      </c>
      <c r="U754" s="67">
        <f>_xll.SNL.Clients.Office.Excel.Functions.SPG(U$2, "IQ_BVPS", "FQ0", $A754)</f>
        <v>16.483000000000001</v>
      </c>
      <c r="V754" s="67"/>
      <c r="W754" s="66">
        <f t="shared" si="103"/>
        <v>45050</v>
      </c>
      <c r="X754" s="92">
        <f t="shared" si="104"/>
        <v>0.95721026086013328</v>
      </c>
      <c r="Y754" s="92">
        <f t="shared" si="105"/>
        <v>0.96741854636591484</v>
      </c>
      <c r="Z754" s="92">
        <f t="shared" si="106"/>
        <v>0.88789176694540761</v>
      </c>
      <c r="AA754" s="92">
        <f t="shared" si="107"/>
        <v>0.81732052308513481</v>
      </c>
      <c r="AB754" s="92">
        <f t="shared" si="108"/>
        <v>0.76692307692307693</v>
      </c>
      <c r="AC754" s="92">
        <f t="shared" si="109"/>
        <v>1.076260389492204</v>
      </c>
      <c r="AD754" s="92"/>
      <c r="AE754" s="95">
        <f t="shared" si="110"/>
        <v>45050</v>
      </c>
      <c r="AF754" s="93">
        <f>(_xll.SNL.Clients.Office.Excel.Functions.SPG(AF$2, "IQ_Common_div_declared", "FQ0", $A754)*4)/B754</f>
        <v>0.10878186968838527</v>
      </c>
      <c r="AG754" s="93">
        <f>(_xll.SNL.Clients.Office.Excel.Functions.SPG(AG$2, "IQ_Common_div_declared", "FQ0", $A754)*4)/C754</f>
        <v>9.5655639697090469E-2</v>
      </c>
      <c r="AH754" s="93">
        <f>(_xll.SNL.Clients.Office.Excel.Functions.SPG(AH$2, "IQ_Common_div_declared", "FQ0", $A754)*4)/D754</f>
        <v>0.10107197549770292</v>
      </c>
      <c r="AI754" s="93">
        <f>(_xll.SNL.Clients.Office.Excel.Functions.SPG(AI$2, "IQ_Common_div_declared", "FQ0", $A754)*4)/E754</f>
        <v>0.10775510204081633</v>
      </c>
      <c r="AJ754" s="93">
        <f>(_xll.SNL.Clients.Office.Excel.Functions.SPG(AJ$2, "IQ_Common_div_declared", "FQ0", $A754)*4)/F754</f>
        <v>0.1283851554663992</v>
      </c>
      <c r="AK754" s="93">
        <f>(_xll.SNL.Clients.Office.Excel.Functions.SPG(AK$2, "IQ_Common_div_declared", "FQ0", $A754)*4)/G754</f>
        <v>0.12175873731679822</v>
      </c>
    </row>
    <row r="755" spans="1:37" x14ac:dyDescent="0.25">
      <c r="A755" s="66">
        <f t="shared" si="111"/>
        <v>45049</v>
      </c>
      <c r="B755" s="71">
        <v>18.09</v>
      </c>
      <c r="C755" s="71">
        <v>25.31</v>
      </c>
      <c r="D755" s="71">
        <v>13.14</v>
      </c>
      <c r="E755" s="71">
        <v>12.61</v>
      </c>
      <c r="F755" s="71">
        <v>9.8000000000000007</v>
      </c>
      <c r="G755" s="71">
        <v>17.96</v>
      </c>
      <c r="H755" s="71"/>
      <c r="I755" s="71">
        <v>14.17</v>
      </c>
      <c r="J755" s="72">
        <v>3.8900000000000004E-2</v>
      </c>
      <c r="K755" s="72">
        <v>3.5799999999999998E-2</v>
      </c>
      <c r="L755" s="72">
        <v>2.9627722903530662E-2</v>
      </c>
      <c r="M755" s="72">
        <v>3.8900000000000004E-2</v>
      </c>
      <c r="N755" s="70">
        <f>_xll.SNL.Clients.Office.Excel.Functions.SPG(N$2, "SP_RATE_VALUE", $A755)/100</f>
        <v>3.5799999999999998E-2</v>
      </c>
      <c r="O755" s="72"/>
      <c r="P755" s="67">
        <f>_xll.SNL.Clients.Office.Excel.Functions.SPG(P$2, "IQ_BVPS", "FQ0", $A755)</f>
        <v>18.439</v>
      </c>
      <c r="Q755" s="67">
        <f>_xll.SNL.Clients.Office.Excel.Functions.SPG(Q$2, "IQ_BVPS", "FQ0", $A755)</f>
        <v>25.934999999999999</v>
      </c>
      <c r="R755" s="67">
        <f>_xll.SNL.Clients.Office.Excel.Functions.SPG(R$2, "IQ_BVPS", "FQ0", $A755)</f>
        <v>14.709</v>
      </c>
      <c r="S755" s="67">
        <f>_xll.SNL.Clients.Office.Excel.Functions.SPG(S$2, "IQ_BVPS", "FQ0", $A755)</f>
        <v>14.988</v>
      </c>
      <c r="T755" s="67">
        <f>_xll.SNL.Clients.Office.Excel.Functions.SPG(T$2, "IQ_BVPS", "FQ0", $A755)</f>
        <v>12.927</v>
      </c>
      <c r="U755" s="67">
        <f>_xll.SNL.Clients.Office.Excel.Functions.SPG(U$2, "IQ_BVPS", "FQ0", $A755)</f>
        <v>16.483000000000001</v>
      </c>
      <c r="V755" s="67"/>
      <c r="W755" s="66">
        <f t="shared" si="103"/>
        <v>45049</v>
      </c>
      <c r="X755" s="92">
        <f t="shared" si="104"/>
        <v>0.98107272628667497</v>
      </c>
      <c r="Y755" s="92">
        <f t="shared" si="105"/>
        <v>0.97590129169076534</v>
      </c>
      <c r="Z755" s="92">
        <f t="shared" si="106"/>
        <v>0.89333061390985113</v>
      </c>
      <c r="AA755" s="92">
        <f t="shared" si="107"/>
        <v>0.8413397384574326</v>
      </c>
      <c r="AB755" s="92">
        <f t="shared" si="108"/>
        <v>0.75810319486346411</v>
      </c>
      <c r="AC755" s="92">
        <f t="shared" si="109"/>
        <v>1.0896074743675301</v>
      </c>
      <c r="AD755" s="92"/>
      <c r="AE755" s="95">
        <f t="shared" si="110"/>
        <v>45049</v>
      </c>
      <c r="AF755" s="93">
        <f>(_xll.SNL.Clients.Office.Excel.Functions.SPG(AF$2, "IQ_Common_div_declared", "FQ0", $A755)*4)/B755</f>
        <v>0.10613598673300166</v>
      </c>
      <c r="AG755" s="93">
        <f>(_xll.SNL.Clients.Office.Excel.Functions.SPG(AG$2, "IQ_Common_div_declared", "FQ0", $A755)*4)/C755</f>
        <v>9.4824180165942323E-2</v>
      </c>
      <c r="AH755" s="93">
        <f>(_xll.SNL.Clients.Office.Excel.Functions.SPG(AH$2, "IQ_Common_div_declared", "FQ0", $A755)*4)/D755</f>
        <v>0.1004566210045662</v>
      </c>
      <c r="AI755" s="93">
        <f>(_xll.SNL.Clients.Office.Excel.Functions.SPG(AI$2, "IQ_Common_div_declared", "FQ0", $A755)*4)/E755</f>
        <v>0.10467882632831087</v>
      </c>
      <c r="AJ755" s="93">
        <f>(_xll.SNL.Clients.Office.Excel.Functions.SPG(AJ$2, "IQ_Common_div_declared", "FQ0", $A755)*4)/F755</f>
        <v>0.13061224489795917</v>
      </c>
      <c r="AK755" s="93">
        <f>(_xll.SNL.Clients.Office.Excel.Functions.SPG(AK$2, "IQ_Common_div_declared", "FQ0", $A755)*4)/G755</f>
        <v>0.12026726057906459</v>
      </c>
    </row>
    <row r="756" spans="1:37" x14ac:dyDescent="0.25">
      <c r="A756" s="66">
        <f t="shared" si="111"/>
        <v>45048</v>
      </c>
      <c r="B756" s="71">
        <v>18.04</v>
      </c>
      <c r="C756" s="71">
        <v>25.25</v>
      </c>
      <c r="D756" s="71">
        <v>13.08</v>
      </c>
      <c r="E756" s="71">
        <v>12.6</v>
      </c>
      <c r="F756" s="71">
        <v>9.76</v>
      </c>
      <c r="G756" s="71">
        <v>17.91</v>
      </c>
      <c r="H756" s="71"/>
      <c r="I756" s="71">
        <v>14.14</v>
      </c>
      <c r="J756" s="72">
        <v>3.9699999999999999E-2</v>
      </c>
      <c r="K756" s="72">
        <v>3.6699999999999997E-2</v>
      </c>
      <c r="L756" s="72">
        <v>3.0725944052101717E-2</v>
      </c>
      <c r="M756" s="72">
        <v>3.9699999999999999E-2</v>
      </c>
      <c r="N756" s="70">
        <f>_xll.SNL.Clients.Office.Excel.Functions.SPG(N$2, "SP_RATE_VALUE", $A756)/100</f>
        <v>3.6699999999999997E-2</v>
      </c>
      <c r="O756" s="72"/>
      <c r="P756" s="67">
        <f>_xll.SNL.Clients.Office.Excel.Functions.SPG(P$2, "IQ_BVPS", "FQ0", $A756)</f>
        <v>18.439</v>
      </c>
      <c r="Q756" s="67">
        <f>_xll.SNL.Clients.Office.Excel.Functions.SPG(Q$2, "IQ_BVPS", "FQ0", $A756)</f>
        <v>25.934999999999999</v>
      </c>
      <c r="R756" s="67">
        <f>_xll.SNL.Clients.Office.Excel.Functions.SPG(R$2, "IQ_BVPS", "FQ0", $A756)</f>
        <v>14.709</v>
      </c>
      <c r="S756" s="67">
        <f>_xll.SNL.Clients.Office.Excel.Functions.SPG(S$2, "IQ_BVPS", "FQ0", $A756)</f>
        <v>14.988</v>
      </c>
      <c r="T756" s="67">
        <f>_xll.SNL.Clients.Office.Excel.Functions.SPG(T$2, "IQ_BVPS", "FQ0", $A756)</f>
        <v>12.927</v>
      </c>
      <c r="U756" s="67">
        <f>_xll.SNL.Clients.Office.Excel.Functions.SPG(U$2, "IQ_BVPS", "FQ0", $A756)</f>
        <v>16.483000000000001</v>
      </c>
      <c r="V756" s="67"/>
      <c r="W756" s="66">
        <f t="shared" si="103"/>
        <v>45048</v>
      </c>
      <c r="X756" s="92">
        <f t="shared" si="104"/>
        <v>0.9783610824882043</v>
      </c>
      <c r="Y756" s="92">
        <f t="shared" si="105"/>
        <v>0.97358781569307895</v>
      </c>
      <c r="Z756" s="92">
        <f t="shared" si="106"/>
        <v>0.88925147868651844</v>
      </c>
      <c r="AA756" s="92">
        <f t="shared" si="107"/>
        <v>0.8406725380304243</v>
      </c>
      <c r="AB756" s="92">
        <f t="shared" si="108"/>
        <v>0.7550088961089193</v>
      </c>
      <c r="AC756" s="92">
        <f t="shared" si="109"/>
        <v>1.0865740459867743</v>
      </c>
      <c r="AD756" s="92"/>
      <c r="AE756" s="95">
        <f t="shared" si="110"/>
        <v>45048</v>
      </c>
      <c r="AF756" s="93">
        <f>(_xll.SNL.Clients.Office.Excel.Functions.SPG(AF$2, "IQ_Common_div_declared", "FQ0", $A756)*4)/B756</f>
        <v>0.10643015521064302</v>
      </c>
      <c r="AG756" s="93">
        <f>(_xll.SNL.Clients.Office.Excel.Functions.SPG(AG$2, "IQ_Common_div_declared", "FQ0", $A756)*4)/C756</f>
        <v>9.5049504950495051E-2</v>
      </c>
      <c r="AH756" s="93">
        <f>(_xll.SNL.Clients.Office.Excel.Functions.SPG(AH$2, "IQ_Common_div_declared", "FQ0", $A756)*4)/D756</f>
        <v>0.10091743119266056</v>
      </c>
      <c r="AI756" s="93">
        <f>(_xll.SNL.Clients.Office.Excel.Functions.SPG(AI$2, "IQ_Common_div_declared", "FQ0", $A756)*4)/E756</f>
        <v>0.10476190476190476</v>
      </c>
      <c r="AJ756" s="93">
        <f>(_xll.SNL.Clients.Office.Excel.Functions.SPG(AJ$2, "IQ_Common_div_declared", "FQ0", $A756)*4)/F756</f>
        <v>0.13114754098360656</v>
      </c>
      <c r="AK756" s="93">
        <f>(_xll.SNL.Clients.Office.Excel.Functions.SPG(AK$2, "IQ_Common_div_declared", "FQ0", $A756)*4)/G756</f>
        <v>0.12060301507537689</v>
      </c>
    </row>
    <row r="757" spans="1:37" x14ac:dyDescent="0.25">
      <c r="A757" s="66">
        <f t="shared" si="111"/>
        <v>45047</v>
      </c>
      <c r="B757" s="71">
        <v>18.260000000000002</v>
      </c>
      <c r="C757" s="71">
        <v>26.1</v>
      </c>
      <c r="D757" s="71">
        <v>13.45</v>
      </c>
      <c r="E757" s="71">
        <v>12.87</v>
      </c>
      <c r="F757" s="71">
        <v>9.9600000000000009</v>
      </c>
      <c r="G757" s="71">
        <v>18.09</v>
      </c>
      <c r="H757" s="71"/>
      <c r="I757" s="71">
        <v>14.43</v>
      </c>
      <c r="J757" s="72">
        <v>4.1399999999999999E-2</v>
      </c>
      <c r="K757" s="72">
        <v>3.85E-2</v>
      </c>
      <c r="L757" s="72">
        <v>3.2724204513697286E-2</v>
      </c>
      <c r="M757" s="72">
        <v>4.1399999999999999E-2</v>
      </c>
      <c r="N757" s="70">
        <f>_xll.SNL.Clients.Office.Excel.Functions.SPG(N$2, "SP_RATE_VALUE", $A757)/100</f>
        <v>3.85E-2</v>
      </c>
      <c r="O757" s="72"/>
      <c r="P757" s="67">
        <f>_xll.SNL.Clients.Office.Excel.Functions.SPG(P$2, "IQ_BVPS", "FQ0", $A757)</f>
        <v>18.439</v>
      </c>
      <c r="Q757" s="67">
        <f>_xll.SNL.Clients.Office.Excel.Functions.SPG(Q$2, "IQ_BVPS", "FQ0", $A757)</f>
        <v>25.934999999999999</v>
      </c>
      <c r="R757" s="67">
        <f>_xll.SNL.Clients.Office.Excel.Functions.SPG(R$2, "IQ_BVPS", "FQ0", $A757)</f>
        <v>14.709</v>
      </c>
      <c r="S757" s="67">
        <f>_xll.SNL.Clients.Office.Excel.Functions.SPG(S$2, "IQ_BVPS", "FQ0", $A757)</f>
        <v>14.988</v>
      </c>
      <c r="T757" s="67">
        <f>_xll.SNL.Clients.Office.Excel.Functions.SPG(T$2, "IQ_BVPS", "FQ0", $A757)</f>
        <v>12.927</v>
      </c>
      <c r="U757" s="67">
        <f>_xll.SNL.Clients.Office.Excel.Functions.SPG(U$2, "IQ_BVPS", "FQ0", $A757)</f>
        <v>16.483000000000001</v>
      </c>
      <c r="V757" s="67"/>
      <c r="W757" s="66">
        <f t="shared" si="103"/>
        <v>45047</v>
      </c>
      <c r="X757" s="92">
        <f t="shared" si="104"/>
        <v>0.9902923152014752</v>
      </c>
      <c r="Y757" s="92">
        <f t="shared" si="105"/>
        <v>1.006362058993638</v>
      </c>
      <c r="Z757" s="92">
        <f t="shared" si="106"/>
        <v>0.91440614589706981</v>
      </c>
      <c r="AA757" s="92">
        <f t="shared" si="107"/>
        <v>0.85868694955964764</v>
      </c>
      <c r="AB757" s="92">
        <f t="shared" si="108"/>
        <v>0.77048038988164314</v>
      </c>
      <c r="AC757" s="92">
        <f t="shared" si="109"/>
        <v>1.0974943881574954</v>
      </c>
      <c r="AD757" s="92"/>
      <c r="AE757" s="95">
        <f t="shared" si="110"/>
        <v>45047</v>
      </c>
      <c r="AF757" s="93">
        <f>(_xll.SNL.Clients.Office.Excel.Functions.SPG(AF$2, "IQ_Common_div_declared", "FQ0", $A757)*4)/B757</f>
        <v>0.10514786418400875</v>
      </c>
      <c r="AG757" s="93">
        <f>(_xll.SNL.Clients.Office.Excel.Functions.SPG(AG$2, "IQ_Common_div_declared", "FQ0", $A757)*4)/C757</f>
        <v>9.1954022988505732E-2</v>
      </c>
      <c r="AH757" s="93">
        <f>(_xll.SNL.Clients.Office.Excel.Functions.SPG(AH$2, "IQ_Common_div_declared", "FQ0", $A757)*4)/D757</f>
        <v>9.814126394052046E-2</v>
      </c>
      <c r="AI757" s="93">
        <f>(_xll.SNL.Clients.Office.Excel.Functions.SPG(AI$2, "IQ_Common_div_declared", "FQ0", $A757)*4)/E757</f>
        <v>0.10256410256410257</v>
      </c>
      <c r="AJ757" s="93">
        <f>(_xll.SNL.Clients.Office.Excel.Functions.SPG(AJ$2, "IQ_Common_div_declared", "FQ0", $A757)*4)/F757</f>
        <v>0.12851405622489959</v>
      </c>
      <c r="AK757" s="93">
        <f>(_xll.SNL.Clients.Office.Excel.Functions.SPG(AK$2, "IQ_Common_div_declared", "FQ0", $A757)*4)/G757</f>
        <v>0.11940298507462688</v>
      </c>
    </row>
    <row r="758" spans="1:37" x14ac:dyDescent="0.25">
      <c r="A758" s="66">
        <f t="shared" si="111"/>
        <v>45044</v>
      </c>
      <c r="B758" s="71">
        <v>18.48</v>
      </c>
      <c r="C758" s="71">
        <v>25.8</v>
      </c>
      <c r="D758" s="71">
        <v>13.48</v>
      </c>
      <c r="E758" s="71">
        <v>12.98</v>
      </c>
      <c r="F758" s="71">
        <v>10.039999999999999</v>
      </c>
      <c r="G758" s="71">
        <v>18.28</v>
      </c>
      <c r="H758" s="71"/>
      <c r="I758" s="71">
        <v>14.56</v>
      </c>
      <c r="J758" s="72">
        <v>4.0399999999999998E-2</v>
      </c>
      <c r="K758" s="72">
        <v>3.7499999999999999E-2</v>
      </c>
      <c r="L758" s="72">
        <v>3.1724227756684931E-2</v>
      </c>
      <c r="M758" s="72">
        <v>4.0399999999999998E-2</v>
      </c>
      <c r="N758" s="70">
        <f>_xll.SNL.Clients.Office.Excel.Functions.SPG(N$2, "SP_RATE_VALUE", $A758)/100</f>
        <v>3.7499999999999999E-2</v>
      </c>
      <c r="O758" s="72"/>
      <c r="P758" s="67">
        <f>_xll.SNL.Clients.Office.Excel.Functions.SPG(P$2, "IQ_BVPS", "FQ0", $A758)</f>
        <v>18.439</v>
      </c>
      <c r="Q758" s="67">
        <f>_xll.SNL.Clients.Office.Excel.Functions.SPG(Q$2, "IQ_BVPS", "FQ0", $A758)</f>
        <v>25.934999999999999</v>
      </c>
      <c r="R758" s="67">
        <f>_xll.SNL.Clients.Office.Excel.Functions.SPG(R$2, "IQ_BVPS", "FQ0", $A758)</f>
        <v>14.709</v>
      </c>
      <c r="S758" s="67">
        <f>_xll.SNL.Clients.Office.Excel.Functions.SPG(S$2, "IQ_BVPS", "FQ0", $A758)</f>
        <v>14.988</v>
      </c>
      <c r="T758" s="67">
        <f>_xll.SNL.Clients.Office.Excel.Functions.SPG(T$2, "IQ_BVPS", "FQ0", $A758)</f>
        <v>12.927</v>
      </c>
      <c r="U758" s="67">
        <f>_xll.SNL.Clients.Office.Excel.Functions.SPG(U$2, "IQ_BVPS", "FQ0", $A758)</f>
        <v>16.483000000000001</v>
      </c>
      <c r="V758" s="67"/>
      <c r="W758" s="66">
        <f t="shared" si="103"/>
        <v>45044</v>
      </c>
      <c r="X758" s="92">
        <f t="shared" si="104"/>
        <v>1.0022235479147459</v>
      </c>
      <c r="Y758" s="92">
        <f t="shared" si="105"/>
        <v>0.99479467900520535</v>
      </c>
      <c r="Z758" s="92">
        <f t="shared" si="106"/>
        <v>0.91644571350873616</v>
      </c>
      <c r="AA758" s="92">
        <f t="shared" si="107"/>
        <v>0.86602615425673879</v>
      </c>
      <c r="AB758" s="92">
        <f t="shared" si="108"/>
        <v>0.77666898739073253</v>
      </c>
      <c r="AC758" s="92">
        <f t="shared" si="109"/>
        <v>1.1090214160043681</v>
      </c>
      <c r="AD758" s="92"/>
      <c r="AE758" s="95">
        <f t="shared" si="110"/>
        <v>45044</v>
      </c>
      <c r="AF758" s="93">
        <f>(_xll.SNL.Clients.Office.Excel.Functions.SPG(AF$2, "IQ_Common_div_declared", "FQ0", $A758)*4)/B758</f>
        <v>0.10389610389610389</v>
      </c>
      <c r="AG758" s="93">
        <f>(_xll.SNL.Clients.Office.Excel.Functions.SPG(AG$2, "IQ_Common_div_declared", "FQ0", $A758)*4)/C758</f>
        <v>9.3023255813953487E-2</v>
      </c>
      <c r="AH758" s="93">
        <f>(_xll.SNL.Clients.Office.Excel.Functions.SPG(AH$2, "IQ_Common_div_declared", "FQ0", $A758)*4)/D758</f>
        <v>9.7922848664688422E-2</v>
      </c>
      <c r="AI758" s="93">
        <f>(_xll.SNL.Clients.Office.Excel.Functions.SPG(AI$2, "IQ_Common_div_declared", "FQ0", $A758)*4)/E758</f>
        <v>0.10169491525423729</v>
      </c>
      <c r="AJ758" s="93">
        <f>(_xll.SNL.Clients.Office.Excel.Functions.SPG(AJ$2, "IQ_Common_div_declared", "FQ0", $A758)*4)/F758</f>
        <v>0.12749003984063748</v>
      </c>
      <c r="AK758" s="93">
        <f>(_xll.SNL.Clients.Office.Excel.Functions.SPG(AK$2, "IQ_Common_div_declared", "FQ0", $A758)*4)/G758</f>
        <v>0.11816192560175055</v>
      </c>
    </row>
    <row r="759" spans="1:37" x14ac:dyDescent="0.25">
      <c r="A759" s="66">
        <f t="shared" si="111"/>
        <v>45043</v>
      </c>
      <c r="B759" s="71">
        <v>18.32</v>
      </c>
      <c r="C759" s="71">
        <v>25.52</v>
      </c>
      <c r="D759" s="71">
        <v>13.39</v>
      </c>
      <c r="E759" s="71">
        <v>12.9</v>
      </c>
      <c r="F759" s="71">
        <v>9.9499999999999993</v>
      </c>
      <c r="G759" s="71">
        <v>18.190000000000001</v>
      </c>
      <c r="H759" s="71"/>
      <c r="I759" s="71">
        <v>14.41</v>
      </c>
      <c r="J759" s="72">
        <v>4.07E-2</v>
      </c>
      <c r="K759" s="72">
        <v>3.8199999999999998E-2</v>
      </c>
      <c r="L759" s="72">
        <v>3.321800229275218E-2</v>
      </c>
      <c r="M759" s="72">
        <v>4.07E-2</v>
      </c>
      <c r="N759" s="70">
        <f>_xll.SNL.Clients.Office.Excel.Functions.SPG(N$2, "SP_RATE_VALUE", $A759)/100</f>
        <v>3.8199999999999998E-2</v>
      </c>
      <c r="O759" s="72"/>
      <c r="P759" s="67">
        <f>_xll.SNL.Clients.Office.Excel.Functions.SPG(P$2, "IQ_BVPS", "FQ0", $A759)</f>
        <v>18.439</v>
      </c>
      <c r="Q759" s="67">
        <f>_xll.SNL.Clients.Office.Excel.Functions.SPG(Q$2, "IQ_BVPS", "FQ0", $A759)</f>
        <v>25.934999999999999</v>
      </c>
      <c r="R759" s="67">
        <f>_xll.SNL.Clients.Office.Excel.Functions.SPG(R$2, "IQ_BVPS", "FQ0", $A759)</f>
        <v>14.709</v>
      </c>
      <c r="S759" s="67">
        <f>_xll.SNL.Clients.Office.Excel.Functions.SPG(S$2, "IQ_BVPS", "FQ0", $A759)</f>
        <v>14.988</v>
      </c>
      <c r="T759" s="67">
        <f>_xll.SNL.Clients.Office.Excel.Functions.SPG(T$2, "IQ_BVPS", "FQ0", $A759)</f>
        <v>12.927</v>
      </c>
      <c r="U759" s="67">
        <f>_xll.SNL.Clients.Office.Excel.Functions.SPG(U$2, "IQ_BVPS", "FQ0", $A759)</f>
        <v>16.483000000000001</v>
      </c>
      <c r="V759" s="67"/>
      <c r="W759" s="66">
        <f t="shared" si="103"/>
        <v>45043</v>
      </c>
      <c r="X759" s="92">
        <f t="shared" si="104"/>
        <v>0.99354628775963993</v>
      </c>
      <c r="Y759" s="92">
        <f t="shared" si="105"/>
        <v>0.98399845768266825</v>
      </c>
      <c r="Z759" s="92">
        <f t="shared" si="106"/>
        <v>0.91032701067373722</v>
      </c>
      <c r="AA759" s="92">
        <f t="shared" si="107"/>
        <v>0.86068855084067264</v>
      </c>
      <c r="AB759" s="92">
        <f t="shared" si="108"/>
        <v>0.76970681519300688</v>
      </c>
      <c r="AC759" s="92">
        <f t="shared" si="109"/>
        <v>1.1035612449190075</v>
      </c>
      <c r="AD759" s="92"/>
      <c r="AE759" s="95">
        <f t="shared" si="110"/>
        <v>45043</v>
      </c>
      <c r="AF759" s="93">
        <f>(_xll.SNL.Clients.Office.Excel.Functions.SPG(AF$2, "IQ_Common_div_declared", "FQ0", $A759)*4)/B759</f>
        <v>0.10480349344978165</v>
      </c>
      <c r="AG759" s="93">
        <f>(_xll.SNL.Clients.Office.Excel.Functions.SPG(AG$2, "IQ_Common_div_declared", "FQ0", $A759)*4)/C759</f>
        <v>9.4043887147335428E-2</v>
      </c>
      <c r="AH759" s="93">
        <f>(_xll.SNL.Clients.Office.Excel.Functions.SPG(AH$2, "IQ_Common_div_declared", "FQ0", $A759)*4)/D759</f>
        <v>9.8581030619865576E-2</v>
      </c>
      <c r="AI759" s="93">
        <f>(_xll.SNL.Clients.Office.Excel.Functions.SPG(AI$2, "IQ_Common_div_declared", "FQ0", $A759)*4)/E759</f>
        <v>0.10232558139534884</v>
      </c>
      <c r="AJ759" s="93">
        <f>(_xll.SNL.Clients.Office.Excel.Functions.SPG(AJ$2, "IQ_Common_div_declared", "FQ0", $A759)*4)/F759</f>
        <v>0.12864321608040202</v>
      </c>
      <c r="AK759" s="93">
        <f>(_xll.SNL.Clients.Office.Excel.Functions.SPG(AK$2, "IQ_Common_div_declared", "FQ0", $A759)*4)/G759</f>
        <v>0.11874656404617921</v>
      </c>
    </row>
    <row r="760" spans="1:37" x14ac:dyDescent="0.25">
      <c r="A760" s="66">
        <f t="shared" si="111"/>
        <v>45042</v>
      </c>
      <c r="B760" s="71">
        <v>17.809999999999999</v>
      </c>
      <c r="C760" s="71">
        <v>25.48</v>
      </c>
      <c r="D760" s="71">
        <v>13.14</v>
      </c>
      <c r="E760" s="71">
        <v>12.72</v>
      </c>
      <c r="F760" s="71">
        <v>9.93</v>
      </c>
      <c r="G760" s="71">
        <v>17.98</v>
      </c>
      <c r="H760" s="71"/>
      <c r="I760" s="71">
        <v>14.18</v>
      </c>
      <c r="J760" s="72">
        <v>3.9E-2</v>
      </c>
      <c r="K760" s="72">
        <v>3.6499999999999998E-2</v>
      </c>
      <c r="L760" s="72">
        <v>3.1518031724255602E-2</v>
      </c>
      <c r="M760" s="72">
        <v>3.9E-2</v>
      </c>
      <c r="N760" s="70">
        <f>_xll.SNL.Clients.Office.Excel.Functions.SPG(N$2, "SP_RATE_VALUE", $A760)/100</f>
        <v>3.6499999999999998E-2</v>
      </c>
      <c r="O760" s="72"/>
      <c r="P760" s="67">
        <f>_xll.SNL.Clients.Office.Excel.Functions.SPG(P$2, "IQ_BVPS", "FQ0", $A760)</f>
        <v>18.439</v>
      </c>
      <c r="Q760" s="67">
        <f>_xll.SNL.Clients.Office.Excel.Functions.SPG(Q$2, "IQ_BVPS", "FQ0", $A760)</f>
        <v>25.934999999999999</v>
      </c>
      <c r="R760" s="67">
        <f>_xll.SNL.Clients.Office.Excel.Functions.SPG(R$2, "IQ_BVPS", "FQ0", $A760)</f>
        <v>14.709</v>
      </c>
      <c r="S760" s="67">
        <f>_xll.SNL.Clients.Office.Excel.Functions.SPG(S$2, "IQ_BVPS", "FQ0", $A760)</f>
        <v>14.988</v>
      </c>
      <c r="T760" s="67">
        <f>_xll.SNL.Clients.Office.Excel.Functions.SPG(T$2, "IQ_BVPS", "FQ0", $A760)</f>
        <v>12.927</v>
      </c>
      <c r="U760" s="67">
        <f>_xll.SNL.Clients.Office.Excel.Functions.SPG(U$2, "IQ_BVPS", "FQ0", $A760)</f>
        <v>16.483000000000001</v>
      </c>
      <c r="V760" s="67"/>
      <c r="W760" s="66">
        <f t="shared" si="103"/>
        <v>45042</v>
      </c>
      <c r="X760" s="92">
        <f t="shared" si="104"/>
        <v>0.96588752101523934</v>
      </c>
      <c r="Y760" s="92">
        <f t="shared" si="105"/>
        <v>0.98245614035087725</v>
      </c>
      <c r="Z760" s="92">
        <f t="shared" si="106"/>
        <v>0.89333061390985113</v>
      </c>
      <c r="AA760" s="92">
        <f t="shared" si="107"/>
        <v>0.84867894315452364</v>
      </c>
      <c r="AB760" s="92">
        <f t="shared" si="108"/>
        <v>0.76815966581573447</v>
      </c>
      <c r="AC760" s="92">
        <f t="shared" si="109"/>
        <v>1.0908208457198325</v>
      </c>
      <c r="AD760" s="92"/>
      <c r="AE760" s="95">
        <f t="shared" si="110"/>
        <v>45042</v>
      </c>
      <c r="AF760" s="93">
        <f>(_xll.SNL.Clients.Office.Excel.Functions.SPG(AF$2, "IQ_Common_div_declared", "FQ0", $A760)*4)/B760</f>
        <v>0.10780460415496912</v>
      </c>
      <c r="AG760" s="93">
        <f>(_xll.SNL.Clients.Office.Excel.Functions.SPG(AG$2, "IQ_Common_div_declared", "FQ0", $A760)*4)/C760</f>
        <v>9.4191522762951327E-2</v>
      </c>
      <c r="AH760" s="93">
        <f>(_xll.SNL.Clients.Office.Excel.Functions.SPG(AH$2, "IQ_Common_div_declared", "FQ0", $A760)*4)/D760</f>
        <v>0.1004566210045662</v>
      </c>
      <c r="AI760" s="93">
        <f>(_xll.SNL.Clients.Office.Excel.Functions.SPG(AI$2, "IQ_Common_div_declared", "FQ0", $A760)*4)/E760</f>
        <v>0.10377358490566038</v>
      </c>
      <c r="AJ760" s="93">
        <f>(_xll.SNL.Clients.Office.Excel.Functions.SPG(AJ$2, "IQ_Common_div_declared", "FQ0", $A760)*4)/F760</f>
        <v>0.12890231621349446</v>
      </c>
      <c r="AK760" s="93">
        <f>(_xll.SNL.Clients.Office.Excel.Functions.SPG(AK$2, "IQ_Common_div_declared", "FQ0", $A760)*4)/G760</f>
        <v>0.12013348164627365</v>
      </c>
    </row>
    <row r="761" spans="1:37" x14ac:dyDescent="0.25">
      <c r="A761" s="66">
        <f t="shared" si="111"/>
        <v>45041</v>
      </c>
      <c r="B761" s="71">
        <v>18.12</v>
      </c>
      <c r="C761" s="71">
        <v>25.5</v>
      </c>
      <c r="D761" s="71">
        <v>13.2</v>
      </c>
      <c r="E761" s="71">
        <v>12.76</v>
      </c>
      <c r="F761" s="71">
        <v>10.119999999999999</v>
      </c>
      <c r="G761" s="71">
        <v>18.16</v>
      </c>
      <c r="H761" s="71"/>
      <c r="I761" s="71">
        <v>14.28</v>
      </c>
      <c r="J761" s="72">
        <v>3.8599999999999995E-2</v>
      </c>
      <c r="K761" s="72">
        <v>3.6200000000000003E-2</v>
      </c>
      <c r="L761" s="72">
        <v>3.1416624966083884E-2</v>
      </c>
      <c r="M761" s="72">
        <v>3.8599999999999995E-2</v>
      </c>
      <c r="N761" s="70">
        <f>_xll.SNL.Clients.Office.Excel.Functions.SPG(N$2, "SP_RATE_VALUE", $A761)/100</f>
        <v>3.6200000000000003E-2</v>
      </c>
      <c r="O761" s="72"/>
      <c r="P761" s="67">
        <f>_xll.SNL.Clients.Office.Excel.Functions.SPG(P$2, "IQ_BVPS", "FQ0", $A761)</f>
        <v>18.439</v>
      </c>
      <c r="Q761" s="67">
        <f>_xll.SNL.Clients.Office.Excel.Functions.SPG(Q$2, "IQ_BVPS", "FQ0", $A761)</f>
        <v>25.934999999999999</v>
      </c>
      <c r="R761" s="67">
        <f>_xll.SNL.Clients.Office.Excel.Functions.SPG(R$2, "IQ_BVPS", "FQ0", $A761)</f>
        <v>14.709</v>
      </c>
      <c r="S761" s="67">
        <f>_xll.SNL.Clients.Office.Excel.Functions.SPG(S$2, "IQ_BVPS", "FQ0", $A761)</f>
        <v>14.988</v>
      </c>
      <c r="T761" s="67">
        <f>_xll.SNL.Clients.Office.Excel.Functions.SPG(T$2, "IQ_BVPS", "FQ0", $A761)</f>
        <v>12.927</v>
      </c>
      <c r="U761" s="67">
        <f>_xll.SNL.Clients.Office.Excel.Functions.SPG(U$2, "IQ_BVPS", "FQ0", $A761)</f>
        <v>16.483000000000001</v>
      </c>
      <c r="V761" s="67"/>
      <c r="W761" s="66">
        <f t="shared" si="103"/>
        <v>45041</v>
      </c>
      <c r="X761" s="92">
        <f t="shared" si="104"/>
        <v>0.98269971256575739</v>
      </c>
      <c r="Y761" s="92">
        <f t="shared" si="105"/>
        <v>0.98322729901677275</v>
      </c>
      <c r="Z761" s="92">
        <f t="shared" si="106"/>
        <v>0.89740974913318372</v>
      </c>
      <c r="AA761" s="92">
        <f t="shared" si="107"/>
        <v>0.85134774486255671</v>
      </c>
      <c r="AB761" s="92">
        <f t="shared" si="108"/>
        <v>0.78285758489982205</v>
      </c>
      <c r="AC761" s="92">
        <f t="shared" si="109"/>
        <v>1.1017411878905539</v>
      </c>
      <c r="AD761" s="92"/>
      <c r="AE761" s="95">
        <f t="shared" si="110"/>
        <v>45041</v>
      </c>
      <c r="AF761" s="93">
        <f>(_xll.SNL.Clients.Office.Excel.Functions.SPG(AF$2, "IQ_Common_div_declared", "FQ0", $A761)*4)/B761</f>
        <v>0.10596026490066224</v>
      </c>
      <c r="AG761" s="93">
        <f>(_xll.SNL.Clients.Office.Excel.Functions.SPG(AG$2, "IQ_Common_div_declared", "FQ0", $A761)*4)/C761</f>
        <v>9.4117647058823528E-2</v>
      </c>
      <c r="AH761" s="93">
        <f>(_xll.SNL.Clients.Office.Excel.Functions.SPG(AH$2, "IQ_Common_div_declared", "FQ0", $A761)*4)/D761</f>
        <v>0.1</v>
      </c>
      <c r="AI761" s="93">
        <f>(_xll.SNL.Clients.Office.Excel.Functions.SPG(AI$2, "IQ_Common_div_declared", "FQ0", $A761)*4)/E761</f>
        <v>0.10344827586206898</v>
      </c>
      <c r="AJ761" s="93">
        <f>(_xll.SNL.Clients.Office.Excel.Functions.SPG(AJ$2, "IQ_Common_div_declared", "FQ0", $A761)*4)/F761</f>
        <v>0.1264822134387352</v>
      </c>
      <c r="AK761" s="93">
        <f>(_xll.SNL.Clients.Office.Excel.Functions.SPG(AK$2, "IQ_Common_div_declared", "FQ0", $A761)*4)/G761</f>
        <v>0.11894273127753305</v>
      </c>
    </row>
    <row r="762" spans="1:37" x14ac:dyDescent="0.25">
      <c r="A762" s="66">
        <f t="shared" si="111"/>
        <v>45040</v>
      </c>
      <c r="B762" s="71">
        <v>18.46</v>
      </c>
      <c r="C762" s="71">
        <v>25.8</v>
      </c>
      <c r="D762" s="71">
        <v>13.35</v>
      </c>
      <c r="E762" s="71">
        <v>12.93</v>
      </c>
      <c r="F762" s="71">
        <v>10</v>
      </c>
      <c r="G762" s="71">
        <v>18.440000000000001</v>
      </c>
      <c r="H762" s="71"/>
      <c r="I762" s="71">
        <v>14.49</v>
      </c>
      <c r="J762" s="72">
        <v>4.1200000000000001E-2</v>
      </c>
      <c r="K762" s="72">
        <v>3.8399999999999997E-2</v>
      </c>
      <c r="L762" s="72">
        <v>3.2822569070913188E-2</v>
      </c>
      <c r="M762" s="72">
        <v>4.1200000000000001E-2</v>
      </c>
      <c r="N762" s="70">
        <f>_xll.SNL.Clients.Office.Excel.Functions.SPG(N$2, "SP_RATE_VALUE", $A762)/100</f>
        <v>3.8399999999999997E-2</v>
      </c>
      <c r="O762" s="72"/>
      <c r="P762" s="67">
        <f>_xll.SNL.Clients.Office.Excel.Functions.SPG(P$2, "IQ_BVPS", "FQ0", $A762)</f>
        <v>18.41</v>
      </c>
      <c r="Q762" s="67">
        <f>_xll.SNL.Clients.Office.Excel.Functions.SPG(Q$2, "IQ_BVPS", "FQ0", $A762)</f>
        <v>25.934999999999999</v>
      </c>
      <c r="R762" s="67">
        <f>_xll.SNL.Clients.Office.Excel.Functions.SPG(R$2, "IQ_BVPS", "FQ0", $A762)</f>
        <v>14.709</v>
      </c>
      <c r="S762" s="67">
        <f>_xll.SNL.Clients.Office.Excel.Functions.SPG(S$2, "IQ_BVPS", "FQ0", $A762)</f>
        <v>14.988</v>
      </c>
      <c r="T762" s="67">
        <f>_xll.SNL.Clients.Office.Excel.Functions.SPG(T$2, "IQ_BVPS", "FQ0", $A762)</f>
        <v>12.927</v>
      </c>
      <c r="U762" s="67">
        <f>_xll.SNL.Clients.Office.Excel.Functions.SPG(U$2, "IQ_BVPS", "FQ0", $A762)</f>
        <v>16.483000000000001</v>
      </c>
      <c r="V762" s="67"/>
      <c r="W762" s="66">
        <f t="shared" si="103"/>
        <v>45040</v>
      </c>
      <c r="X762" s="92">
        <f t="shared" si="104"/>
        <v>1.0027159152634437</v>
      </c>
      <c r="Y762" s="92">
        <f t="shared" si="105"/>
        <v>0.99479467900520535</v>
      </c>
      <c r="Z762" s="92">
        <f t="shared" si="106"/>
        <v>0.90760758719151535</v>
      </c>
      <c r="AA762" s="92">
        <f t="shared" si="107"/>
        <v>0.86269015212169742</v>
      </c>
      <c r="AB762" s="92">
        <f t="shared" si="108"/>
        <v>0.77357468863618783</v>
      </c>
      <c r="AC762" s="92">
        <f t="shared" si="109"/>
        <v>1.1187283868227871</v>
      </c>
      <c r="AD762" s="92"/>
      <c r="AE762" s="95">
        <f t="shared" si="110"/>
        <v>45040</v>
      </c>
      <c r="AF762" s="93">
        <f>(_xll.SNL.Clients.Office.Excel.Functions.SPG(AF$2, "IQ_Common_div_declared", "FQ0", $A762)*4)/B762</f>
        <v>0.10400866738894907</v>
      </c>
      <c r="AG762" s="93">
        <f>(_xll.SNL.Clients.Office.Excel.Functions.SPG(AG$2, "IQ_Common_div_declared", "FQ0", $A762)*4)/C762</f>
        <v>9.3023255813953487E-2</v>
      </c>
      <c r="AH762" s="93">
        <f>(_xll.SNL.Clients.Office.Excel.Functions.SPG(AH$2, "IQ_Common_div_declared", "FQ0", $A762)*4)/D762</f>
        <v>9.8876404494382036E-2</v>
      </c>
      <c r="AI762" s="93">
        <f>(_xll.SNL.Clients.Office.Excel.Functions.SPG(AI$2, "IQ_Common_div_declared", "FQ0", $A762)*4)/E762</f>
        <v>0.10208816705336428</v>
      </c>
      <c r="AJ762" s="93">
        <f>(_xll.SNL.Clients.Office.Excel.Functions.SPG(AJ$2, "IQ_Common_div_declared", "FQ0", $A762)*4)/F762</f>
        <v>0.128</v>
      </c>
      <c r="AK762" s="93">
        <f>(_xll.SNL.Clients.Office.Excel.Functions.SPG(AK$2, "IQ_Common_div_declared", "FQ0", $A762)*4)/G762</f>
        <v>0.11713665943600868</v>
      </c>
    </row>
    <row r="763" spans="1:37" x14ac:dyDescent="0.25">
      <c r="A763" s="66">
        <f t="shared" si="111"/>
        <v>45037</v>
      </c>
      <c r="B763" s="71">
        <v>18.2</v>
      </c>
      <c r="C763" s="71">
        <v>25.44</v>
      </c>
      <c r="D763" s="71">
        <v>13.19</v>
      </c>
      <c r="E763" s="71">
        <v>12.82</v>
      </c>
      <c r="F763" s="71">
        <v>10.01</v>
      </c>
      <c r="G763" s="71">
        <v>18.12</v>
      </c>
      <c r="H763" s="71"/>
      <c r="I763" s="71">
        <v>14.41</v>
      </c>
      <c r="J763" s="72">
        <v>4.1700000000000001E-2</v>
      </c>
      <c r="K763" s="72">
        <v>3.8900000000000004E-2</v>
      </c>
      <c r="L763" s="72">
        <v>3.3322558247820044E-2</v>
      </c>
      <c r="M763" s="72">
        <v>4.1700000000000001E-2</v>
      </c>
      <c r="N763" s="70">
        <f>_xll.SNL.Clients.Office.Excel.Functions.SPG(N$2, "SP_RATE_VALUE", $A763)/100</f>
        <v>3.8900000000000004E-2</v>
      </c>
      <c r="O763" s="72"/>
      <c r="P763" s="67">
        <f>_xll.SNL.Clients.Office.Excel.Functions.SPG(P$2, "IQ_BVPS", "FQ0", $A763)</f>
        <v>18.41</v>
      </c>
      <c r="Q763" s="67">
        <f>_xll.SNL.Clients.Office.Excel.Functions.SPG(Q$2, "IQ_BVPS", "FQ0", $A763)</f>
        <v>25.934999999999999</v>
      </c>
      <c r="R763" s="67">
        <f>_xll.SNL.Clients.Office.Excel.Functions.SPG(R$2, "IQ_BVPS", "FQ0", $A763)</f>
        <v>14.709</v>
      </c>
      <c r="S763" s="67">
        <f>_xll.SNL.Clients.Office.Excel.Functions.SPG(S$2, "IQ_BVPS", "FQ0", $A763)</f>
        <v>14.988</v>
      </c>
      <c r="T763" s="67">
        <f>_xll.SNL.Clients.Office.Excel.Functions.SPG(T$2, "IQ_BVPS", "FQ0", $A763)</f>
        <v>12.927</v>
      </c>
      <c r="U763" s="67">
        <f>_xll.SNL.Clients.Office.Excel.Functions.SPG(U$2, "IQ_BVPS", "FQ0", $A763)</f>
        <v>16.483000000000001</v>
      </c>
      <c r="V763" s="67"/>
      <c r="W763" s="66">
        <f t="shared" si="103"/>
        <v>45037</v>
      </c>
      <c r="X763" s="92">
        <f t="shared" si="104"/>
        <v>0.98859315589353602</v>
      </c>
      <c r="Y763" s="92">
        <f t="shared" si="105"/>
        <v>0.98091382301908625</v>
      </c>
      <c r="Z763" s="92">
        <f t="shared" si="106"/>
        <v>0.89672989326262831</v>
      </c>
      <c r="AA763" s="92">
        <f t="shared" si="107"/>
        <v>0.85535094742460638</v>
      </c>
      <c r="AB763" s="92">
        <f t="shared" si="108"/>
        <v>0.77434826332482398</v>
      </c>
      <c r="AC763" s="92">
        <f t="shared" si="109"/>
        <v>1.0993144451859491</v>
      </c>
      <c r="AD763" s="92"/>
      <c r="AE763" s="95">
        <f t="shared" si="110"/>
        <v>45037</v>
      </c>
      <c r="AF763" s="93">
        <f>(_xll.SNL.Clients.Office.Excel.Functions.SPG(AF$2, "IQ_Common_div_declared", "FQ0", $A763)*4)/B763</f>
        <v>0.10549450549450549</v>
      </c>
      <c r="AG763" s="93">
        <f>(_xll.SNL.Clients.Office.Excel.Functions.SPG(AG$2, "IQ_Common_div_declared", "FQ0", $A763)*4)/C763</f>
        <v>9.4339622641509427E-2</v>
      </c>
      <c r="AH763" s="93">
        <f>(_xll.SNL.Clients.Office.Excel.Functions.SPG(AH$2, "IQ_Common_div_declared", "FQ0", $A763)*4)/D763</f>
        <v>0.10007581501137226</v>
      </c>
      <c r="AI763" s="93">
        <f>(_xll.SNL.Clients.Office.Excel.Functions.SPG(AI$2, "IQ_Common_div_declared", "FQ0", $A763)*4)/E763</f>
        <v>0.10296411856474259</v>
      </c>
      <c r="AJ763" s="93">
        <f>(_xll.SNL.Clients.Office.Excel.Functions.SPG(AJ$2, "IQ_Common_div_declared", "FQ0", $A763)*4)/F763</f>
        <v>0.12787212787212787</v>
      </c>
      <c r="AK763" s="93">
        <f>(_xll.SNL.Clients.Office.Excel.Functions.SPG(AK$2, "IQ_Common_div_declared", "FQ0", $A763)*4)/G763</f>
        <v>0.11920529801324503</v>
      </c>
    </row>
    <row r="764" spans="1:37" x14ac:dyDescent="0.25">
      <c r="A764" s="66">
        <f t="shared" si="111"/>
        <v>45036</v>
      </c>
      <c r="B764" s="71">
        <v>18.13</v>
      </c>
      <c r="C764" s="71">
        <v>25.52</v>
      </c>
      <c r="D764" s="71">
        <v>13.1</v>
      </c>
      <c r="E764" s="71">
        <v>12.76</v>
      </c>
      <c r="F764" s="71">
        <v>9.98</v>
      </c>
      <c r="G764" s="71">
        <v>17.829999999999998</v>
      </c>
      <c r="H764" s="71"/>
      <c r="I764" s="71">
        <v>14.32</v>
      </c>
      <c r="J764" s="72">
        <v>4.1399999999999999E-2</v>
      </c>
      <c r="K764" s="72">
        <v>3.8699999999999998E-2</v>
      </c>
      <c r="L764" s="72">
        <v>3.3320982427003321E-2</v>
      </c>
      <c r="M764" s="72">
        <v>4.1399999999999999E-2</v>
      </c>
      <c r="N764" s="70">
        <f>_xll.SNL.Clients.Office.Excel.Functions.SPG(N$2, "SP_RATE_VALUE", $A764)/100</f>
        <v>3.8699999999999998E-2</v>
      </c>
      <c r="O764" s="72"/>
      <c r="P764" s="67">
        <f>_xll.SNL.Clients.Office.Excel.Functions.SPG(P$2, "IQ_BVPS", "FQ0", $A764)</f>
        <v>18.41</v>
      </c>
      <c r="Q764" s="67">
        <f>_xll.SNL.Clients.Office.Excel.Functions.SPG(Q$2, "IQ_BVPS", "FQ0", $A764)</f>
        <v>25.934999999999999</v>
      </c>
      <c r="R764" s="67">
        <f>_xll.SNL.Clients.Office.Excel.Functions.SPG(R$2, "IQ_BVPS", "FQ0", $A764)</f>
        <v>14.709</v>
      </c>
      <c r="S764" s="67">
        <f>_xll.SNL.Clients.Office.Excel.Functions.SPG(S$2, "IQ_BVPS", "FQ0", $A764)</f>
        <v>14.988</v>
      </c>
      <c r="T764" s="67">
        <f>_xll.SNL.Clients.Office.Excel.Functions.SPG(T$2, "IQ_BVPS", "FQ0", $A764)</f>
        <v>12.927</v>
      </c>
      <c r="U764" s="67">
        <f>_xll.SNL.Clients.Office.Excel.Functions.SPG(U$2, "IQ_BVPS", "FQ0", $A764)</f>
        <v>16.483000000000001</v>
      </c>
      <c r="V764" s="67"/>
      <c r="W764" s="66">
        <f t="shared" si="103"/>
        <v>45036</v>
      </c>
      <c r="X764" s="92">
        <f t="shared" si="104"/>
        <v>0.98479087452471481</v>
      </c>
      <c r="Y764" s="92">
        <f t="shared" si="105"/>
        <v>0.98399845768266825</v>
      </c>
      <c r="Z764" s="92">
        <f t="shared" si="106"/>
        <v>0.89061119042762937</v>
      </c>
      <c r="AA764" s="92">
        <f t="shared" si="107"/>
        <v>0.85134774486255671</v>
      </c>
      <c r="AB764" s="92">
        <f t="shared" si="108"/>
        <v>0.77202753925891554</v>
      </c>
      <c r="AC764" s="92">
        <f t="shared" si="109"/>
        <v>1.0817205605775646</v>
      </c>
      <c r="AD764" s="92"/>
      <c r="AE764" s="95">
        <f t="shared" si="110"/>
        <v>45036</v>
      </c>
      <c r="AF764" s="93">
        <f>(_xll.SNL.Clients.Office.Excel.Functions.SPG(AF$2, "IQ_Common_div_declared", "FQ0", $A764)*4)/B764</f>
        <v>0.10590182018753448</v>
      </c>
      <c r="AG764" s="93">
        <f>(_xll.SNL.Clients.Office.Excel.Functions.SPG(AG$2, "IQ_Common_div_declared", "FQ0", $A764)*4)/C764</f>
        <v>9.4043887147335428E-2</v>
      </c>
      <c r="AH764" s="93">
        <f>(_xll.SNL.Clients.Office.Excel.Functions.SPG(AH$2, "IQ_Common_div_declared", "FQ0", $A764)*4)/D764</f>
        <v>0.10076335877862597</v>
      </c>
      <c r="AI764" s="93">
        <f>(_xll.SNL.Clients.Office.Excel.Functions.SPG(AI$2, "IQ_Common_div_declared", "FQ0", $A764)*4)/E764</f>
        <v>0.10344827586206898</v>
      </c>
      <c r="AJ764" s="93">
        <f>(_xll.SNL.Clients.Office.Excel.Functions.SPG(AJ$2, "IQ_Common_div_declared", "FQ0", $A764)*4)/F764</f>
        <v>0.12825651302605209</v>
      </c>
      <c r="AK764" s="93">
        <f>(_xll.SNL.Clients.Office.Excel.Functions.SPG(AK$2, "IQ_Common_div_declared", "FQ0", $A764)*4)/G764</f>
        <v>0.12114413909141898</v>
      </c>
    </row>
    <row r="765" spans="1:37" x14ac:dyDescent="0.25">
      <c r="A765" s="66">
        <f t="shared" si="111"/>
        <v>45035</v>
      </c>
      <c r="B765" s="71">
        <v>18.399999999999999</v>
      </c>
      <c r="C765" s="71">
        <v>25.73</v>
      </c>
      <c r="D765" s="71">
        <v>13.26</v>
      </c>
      <c r="E765" s="71">
        <v>12.81</v>
      </c>
      <c r="F765" s="71">
        <v>10.11</v>
      </c>
      <c r="G765" s="71">
        <v>18.04</v>
      </c>
      <c r="H765" s="71"/>
      <c r="I765" s="71">
        <v>14.51</v>
      </c>
      <c r="J765" s="72">
        <v>4.24E-2</v>
      </c>
      <c r="K765" s="72">
        <v>3.9699999999999999E-2</v>
      </c>
      <c r="L765" s="72">
        <v>3.4320962315438575E-2</v>
      </c>
      <c r="M765" s="72">
        <v>4.24E-2</v>
      </c>
      <c r="N765" s="70">
        <f>_xll.SNL.Clients.Office.Excel.Functions.SPG(N$2, "SP_RATE_VALUE", $A765)/100</f>
        <v>3.9699999999999999E-2</v>
      </c>
      <c r="O765" s="72"/>
      <c r="P765" s="67">
        <f>_xll.SNL.Clients.Office.Excel.Functions.SPG(P$2, "IQ_BVPS", "FQ0", $A765)</f>
        <v>18.41</v>
      </c>
      <c r="Q765" s="67">
        <f>_xll.SNL.Clients.Office.Excel.Functions.SPG(Q$2, "IQ_BVPS", "FQ0", $A765)</f>
        <v>25.934999999999999</v>
      </c>
      <c r="R765" s="67">
        <f>_xll.SNL.Clients.Office.Excel.Functions.SPG(R$2, "IQ_BVPS", "FQ0", $A765)</f>
        <v>14.709</v>
      </c>
      <c r="S765" s="67">
        <f>_xll.SNL.Clients.Office.Excel.Functions.SPG(S$2, "IQ_BVPS", "FQ0", $A765)</f>
        <v>14.988</v>
      </c>
      <c r="T765" s="67">
        <f>_xll.SNL.Clients.Office.Excel.Functions.SPG(T$2, "IQ_BVPS", "FQ0", $A765)</f>
        <v>12.927</v>
      </c>
      <c r="U765" s="67">
        <f>_xll.SNL.Clients.Office.Excel.Functions.SPG(U$2, "IQ_BVPS", "FQ0", $A765)</f>
        <v>16.483000000000001</v>
      </c>
      <c r="V765" s="67"/>
      <c r="W765" s="66">
        <f t="shared" si="103"/>
        <v>45035</v>
      </c>
      <c r="X765" s="92">
        <f t="shared" si="104"/>
        <v>0.99945681694731114</v>
      </c>
      <c r="Y765" s="92">
        <f t="shared" si="105"/>
        <v>0.99209562367457116</v>
      </c>
      <c r="Z765" s="92">
        <f t="shared" si="106"/>
        <v>0.90148888435651642</v>
      </c>
      <c r="AA765" s="92">
        <f t="shared" si="107"/>
        <v>0.85468374699759819</v>
      </c>
      <c r="AB765" s="92">
        <f t="shared" si="108"/>
        <v>0.7820840102111859</v>
      </c>
      <c r="AC765" s="92">
        <f t="shared" si="109"/>
        <v>1.0944609597767396</v>
      </c>
      <c r="AD765" s="92"/>
      <c r="AE765" s="95">
        <f t="shared" si="110"/>
        <v>45035</v>
      </c>
      <c r="AF765" s="93">
        <f>(_xll.SNL.Clients.Office.Excel.Functions.SPG(AF$2, "IQ_Common_div_declared", "FQ0", $A765)*4)/B765</f>
        <v>0.10434782608695653</v>
      </c>
      <c r="AG765" s="93">
        <f>(_xll.SNL.Clients.Office.Excel.Functions.SPG(AG$2, "IQ_Common_div_declared", "FQ0", $A765)*4)/C765</f>
        <v>9.3276331130975512E-2</v>
      </c>
      <c r="AH765" s="93">
        <f>(_xll.SNL.Clients.Office.Excel.Functions.SPG(AH$2, "IQ_Common_div_declared", "FQ0", $A765)*4)/D765</f>
        <v>9.9547511312217202E-2</v>
      </c>
      <c r="AI765" s="93">
        <f>(_xll.SNL.Clients.Office.Excel.Functions.SPG(AI$2, "IQ_Common_div_declared", "FQ0", $A765)*4)/E765</f>
        <v>0.10304449648711944</v>
      </c>
      <c r="AJ765" s="93">
        <f>(_xll.SNL.Clients.Office.Excel.Functions.SPG(AJ$2, "IQ_Common_div_declared", "FQ0", $A765)*4)/F765</f>
        <v>0.12660731948565779</v>
      </c>
      <c r="AK765" s="93">
        <f>(_xll.SNL.Clients.Office.Excel.Functions.SPG(AK$2, "IQ_Common_div_declared", "FQ0", $A765)*4)/G765</f>
        <v>0.11973392461197341</v>
      </c>
    </row>
    <row r="766" spans="1:37" x14ac:dyDescent="0.25">
      <c r="A766" s="66">
        <f t="shared" si="111"/>
        <v>45034</v>
      </c>
      <c r="B766" s="71">
        <v>18.260000000000002</v>
      </c>
      <c r="C766" s="71">
        <v>25.5</v>
      </c>
      <c r="D766" s="71">
        <v>13.03</v>
      </c>
      <c r="E766" s="71">
        <v>12.76</v>
      </c>
      <c r="F766" s="71">
        <v>10.07</v>
      </c>
      <c r="G766" s="71">
        <v>17.940000000000001</v>
      </c>
      <c r="H766" s="71"/>
      <c r="I766" s="71">
        <v>14.35</v>
      </c>
      <c r="J766" s="72">
        <v>4.1900000000000007E-2</v>
      </c>
      <c r="K766" s="72">
        <v>3.9199999999999999E-2</v>
      </c>
      <c r="L766" s="72">
        <v>3.3820972366399138E-2</v>
      </c>
      <c r="M766" s="72">
        <v>4.1900000000000007E-2</v>
      </c>
      <c r="N766" s="70">
        <f>_xll.SNL.Clients.Office.Excel.Functions.SPG(N$2, "SP_RATE_VALUE", $A766)/100</f>
        <v>3.9199999999999999E-2</v>
      </c>
      <c r="O766" s="72"/>
      <c r="P766" s="67">
        <f>_xll.SNL.Clients.Office.Excel.Functions.SPG(P$2, "IQ_BVPS", "FQ0", $A766)</f>
        <v>18.41</v>
      </c>
      <c r="Q766" s="67">
        <f>_xll.SNL.Clients.Office.Excel.Functions.SPG(Q$2, "IQ_BVPS", "FQ0", $A766)</f>
        <v>25.934999999999999</v>
      </c>
      <c r="R766" s="67">
        <f>_xll.SNL.Clients.Office.Excel.Functions.SPG(R$2, "IQ_BVPS", "FQ0", $A766)</f>
        <v>14.709</v>
      </c>
      <c r="S766" s="67">
        <f>_xll.SNL.Clients.Office.Excel.Functions.SPG(S$2, "IQ_BVPS", "FQ0", $A766)</f>
        <v>14.988</v>
      </c>
      <c r="T766" s="67">
        <f>_xll.SNL.Clients.Office.Excel.Functions.SPG(T$2, "IQ_BVPS", "FQ0", $A766)</f>
        <v>12.927</v>
      </c>
      <c r="U766" s="67">
        <f>_xll.SNL.Clients.Office.Excel.Functions.SPG(U$2, "IQ_BVPS", "FQ0", $A766)</f>
        <v>16.483000000000001</v>
      </c>
      <c r="V766" s="67"/>
      <c r="W766" s="66">
        <f t="shared" si="103"/>
        <v>45034</v>
      </c>
      <c r="X766" s="92">
        <f t="shared" si="104"/>
        <v>0.99185225420966872</v>
      </c>
      <c r="Y766" s="92">
        <f t="shared" si="105"/>
        <v>0.98322729901677275</v>
      </c>
      <c r="Z766" s="92">
        <f t="shared" si="106"/>
        <v>0.88585219933374126</v>
      </c>
      <c r="AA766" s="92">
        <f t="shared" si="107"/>
        <v>0.85134774486255671</v>
      </c>
      <c r="AB766" s="92">
        <f t="shared" si="108"/>
        <v>0.7789897114566412</v>
      </c>
      <c r="AC766" s="92">
        <f t="shared" si="109"/>
        <v>1.0883941030152278</v>
      </c>
      <c r="AD766" s="92"/>
      <c r="AE766" s="95">
        <f t="shared" si="110"/>
        <v>45034</v>
      </c>
      <c r="AF766" s="93">
        <f>(_xll.SNL.Clients.Office.Excel.Functions.SPG(AF$2, "IQ_Common_div_declared", "FQ0", $A766)*4)/B766</f>
        <v>0.10514786418400875</v>
      </c>
      <c r="AG766" s="93">
        <f>(_xll.SNL.Clients.Office.Excel.Functions.SPG(AG$2, "IQ_Common_div_declared", "FQ0", $A766)*4)/C766</f>
        <v>9.4117647058823528E-2</v>
      </c>
      <c r="AH766" s="93">
        <f>(_xll.SNL.Clients.Office.Excel.Functions.SPG(AH$2, "IQ_Common_div_declared", "FQ0", $A766)*4)/D766</f>
        <v>0.10130468150422103</v>
      </c>
      <c r="AI766" s="93">
        <f>(_xll.SNL.Clients.Office.Excel.Functions.SPG(AI$2, "IQ_Common_div_declared", "FQ0", $A766)*4)/E766</f>
        <v>0.10344827586206898</v>
      </c>
      <c r="AJ766" s="93">
        <f>(_xll.SNL.Clients.Office.Excel.Functions.SPG(AJ$2, "IQ_Common_div_declared", "FQ0", $A766)*4)/F766</f>
        <v>0.12711022840119166</v>
      </c>
      <c r="AK766" s="93">
        <f>(_xll.SNL.Clients.Office.Excel.Functions.SPG(AK$2, "IQ_Common_div_declared", "FQ0", $A766)*4)/G766</f>
        <v>0.12040133779264214</v>
      </c>
    </row>
    <row r="767" spans="1:37" x14ac:dyDescent="0.25">
      <c r="A767" s="66">
        <f t="shared" si="111"/>
        <v>45033</v>
      </c>
      <c r="B767" s="71">
        <v>18.420000000000002</v>
      </c>
      <c r="C767" s="71">
        <v>25.5</v>
      </c>
      <c r="D767" s="71">
        <v>13.4</v>
      </c>
      <c r="E767" s="71">
        <v>12.95</v>
      </c>
      <c r="F767" s="71">
        <v>10.28</v>
      </c>
      <c r="G767" s="71">
        <v>18.170000000000002</v>
      </c>
      <c r="H767" s="71"/>
      <c r="I767" s="71">
        <v>14.58</v>
      </c>
      <c r="J767" s="72">
        <v>4.1799999999999997E-2</v>
      </c>
      <c r="K767" s="72">
        <v>3.9199999999999999E-2</v>
      </c>
      <c r="L767" s="72">
        <v>3.4019450114416427E-2</v>
      </c>
      <c r="M767" s="72">
        <v>4.1799999999999997E-2</v>
      </c>
      <c r="N767" s="70">
        <f>_xll.SNL.Clients.Office.Excel.Functions.SPG(N$2, "SP_RATE_VALUE", $A767)/100</f>
        <v>3.9199999999999999E-2</v>
      </c>
      <c r="O767" s="72"/>
      <c r="P767" s="67">
        <f>_xll.SNL.Clients.Office.Excel.Functions.SPG(P$2, "IQ_BVPS", "FQ0", $A767)</f>
        <v>18.41</v>
      </c>
      <c r="Q767" s="67">
        <f>_xll.SNL.Clients.Office.Excel.Functions.SPG(Q$2, "IQ_BVPS", "FQ0", $A767)</f>
        <v>25.934999999999999</v>
      </c>
      <c r="R767" s="67">
        <f>_xll.SNL.Clients.Office.Excel.Functions.SPG(R$2, "IQ_BVPS", "FQ0", $A767)</f>
        <v>14.709</v>
      </c>
      <c r="S767" s="67">
        <f>_xll.SNL.Clients.Office.Excel.Functions.SPG(S$2, "IQ_BVPS", "FQ0", $A767)</f>
        <v>14.988</v>
      </c>
      <c r="T767" s="67">
        <f>_xll.SNL.Clients.Office.Excel.Functions.SPG(T$2, "IQ_BVPS", "FQ0", $A767)</f>
        <v>12.927</v>
      </c>
      <c r="U767" s="67">
        <f>_xll.SNL.Clients.Office.Excel.Functions.SPG(U$2, "IQ_BVPS", "FQ0", $A767)</f>
        <v>16.483000000000001</v>
      </c>
      <c r="V767" s="67"/>
      <c r="W767" s="66">
        <f t="shared" si="103"/>
        <v>45033</v>
      </c>
      <c r="X767" s="92">
        <f t="shared" si="104"/>
        <v>1.0005431830526887</v>
      </c>
      <c r="Y767" s="92">
        <f t="shared" si="105"/>
        <v>0.98322729901677275</v>
      </c>
      <c r="Z767" s="92">
        <f t="shared" si="106"/>
        <v>0.91100686654429264</v>
      </c>
      <c r="AA767" s="92">
        <f t="shared" si="107"/>
        <v>0.8640245529757139</v>
      </c>
      <c r="AB767" s="92">
        <f t="shared" si="108"/>
        <v>0.79523477991800107</v>
      </c>
      <c r="AC767" s="92">
        <f t="shared" si="109"/>
        <v>1.1023478735667052</v>
      </c>
      <c r="AD767" s="92"/>
      <c r="AE767" s="95">
        <f t="shared" si="110"/>
        <v>45033</v>
      </c>
      <c r="AF767" s="93">
        <f>(_xll.SNL.Clients.Office.Excel.Functions.SPG(AF$2, "IQ_Common_div_declared", "FQ0", $A767)*4)/B767</f>
        <v>0.10423452768729641</v>
      </c>
      <c r="AG767" s="93">
        <f>(_xll.SNL.Clients.Office.Excel.Functions.SPG(AG$2, "IQ_Common_div_declared", "FQ0", $A767)*4)/C767</f>
        <v>9.4117647058823528E-2</v>
      </c>
      <c r="AH767" s="93">
        <f>(_xll.SNL.Clients.Office.Excel.Functions.SPG(AH$2, "IQ_Common_div_declared", "FQ0", $A767)*4)/D767</f>
        <v>9.8507462686567168E-2</v>
      </c>
      <c r="AI767" s="93">
        <f>(_xll.SNL.Clients.Office.Excel.Functions.SPG(AI$2, "IQ_Common_div_declared", "FQ0", $A767)*4)/E767</f>
        <v>0.10193050193050195</v>
      </c>
      <c r="AJ767" s="93">
        <f>(_xll.SNL.Clients.Office.Excel.Functions.SPG(AJ$2, "IQ_Common_div_declared", "FQ0", $A767)*4)/F767</f>
        <v>0.12451361867704282</v>
      </c>
      <c r="AK767" s="93">
        <f>(_xll.SNL.Clients.Office.Excel.Functions.SPG(AK$2, "IQ_Common_div_declared", "FQ0", $A767)*4)/G767</f>
        <v>0.11887727022564666</v>
      </c>
    </row>
    <row r="768" spans="1:37" x14ac:dyDescent="0.25">
      <c r="A768" s="66">
        <f t="shared" si="111"/>
        <v>45030</v>
      </c>
      <c r="B768" s="71">
        <v>18.25</v>
      </c>
      <c r="C768" s="71">
        <v>25.5</v>
      </c>
      <c r="D768" s="71">
        <v>13.4</v>
      </c>
      <c r="E768" s="71">
        <v>12.88</v>
      </c>
      <c r="F768" s="71">
        <v>10.14</v>
      </c>
      <c r="G768" s="71">
        <v>18.05</v>
      </c>
      <c r="H768" s="71"/>
      <c r="I768" s="71">
        <v>14.43</v>
      </c>
      <c r="J768" s="72">
        <v>4.0800000000000003E-2</v>
      </c>
      <c r="K768" s="72">
        <v>3.8300000000000001E-2</v>
      </c>
      <c r="L768" s="72">
        <v>3.3318000564479089E-2</v>
      </c>
      <c r="M768" s="72">
        <v>4.0800000000000003E-2</v>
      </c>
      <c r="N768" s="70">
        <f>_xll.SNL.Clients.Office.Excel.Functions.SPG(N$2, "SP_RATE_VALUE", $A768)/100</f>
        <v>3.8300000000000001E-2</v>
      </c>
      <c r="O768" s="72"/>
      <c r="P768" s="67">
        <f>_xll.SNL.Clients.Office.Excel.Functions.SPG(P$2, "IQ_BVPS", "FQ0", $A768)</f>
        <v>18.41</v>
      </c>
      <c r="Q768" s="67">
        <f>_xll.SNL.Clients.Office.Excel.Functions.SPG(Q$2, "IQ_BVPS", "FQ0", $A768)</f>
        <v>25.934999999999999</v>
      </c>
      <c r="R768" s="67">
        <f>_xll.SNL.Clients.Office.Excel.Functions.SPG(R$2, "IQ_BVPS", "FQ0", $A768)</f>
        <v>14.709</v>
      </c>
      <c r="S768" s="67">
        <f>_xll.SNL.Clients.Office.Excel.Functions.SPG(S$2, "IQ_BVPS", "FQ0", $A768)</f>
        <v>14.988</v>
      </c>
      <c r="T768" s="67">
        <f>_xll.SNL.Clients.Office.Excel.Functions.SPG(T$2, "IQ_BVPS", "FQ0", $A768)</f>
        <v>12.927</v>
      </c>
      <c r="U768" s="67">
        <f>_xll.SNL.Clients.Office.Excel.Functions.SPG(U$2, "IQ_BVPS", "FQ0", $A768)</f>
        <v>16.483000000000001</v>
      </c>
      <c r="V768" s="67"/>
      <c r="W768" s="66">
        <f t="shared" si="103"/>
        <v>45030</v>
      </c>
      <c r="X768" s="92">
        <f t="shared" si="104"/>
        <v>0.99130907115697986</v>
      </c>
      <c r="Y768" s="92">
        <f t="shared" si="105"/>
        <v>0.98322729901677275</v>
      </c>
      <c r="Z768" s="92">
        <f t="shared" si="106"/>
        <v>0.91100686654429264</v>
      </c>
      <c r="AA768" s="92">
        <f t="shared" si="107"/>
        <v>0.85935414998665605</v>
      </c>
      <c r="AB768" s="92">
        <f t="shared" si="108"/>
        <v>0.78440473427709456</v>
      </c>
      <c r="AC768" s="92">
        <f t="shared" si="109"/>
        <v>1.0950676454528909</v>
      </c>
      <c r="AD768" s="92"/>
      <c r="AE768" s="95">
        <f t="shared" si="110"/>
        <v>45030</v>
      </c>
      <c r="AF768" s="93">
        <f>(_xll.SNL.Clients.Office.Excel.Functions.SPG(AF$2, "IQ_Common_div_declared", "FQ0", $A768)*4)/B768</f>
        <v>0.10520547945205479</v>
      </c>
      <c r="AG768" s="93">
        <f>(_xll.SNL.Clients.Office.Excel.Functions.SPG(AG$2, "IQ_Common_div_declared", "FQ0", $A768)*4)/C768</f>
        <v>9.4117647058823528E-2</v>
      </c>
      <c r="AH768" s="93">
        <f>(_xll.SNL.Clients.Office.Excel.Functions.SPG(AH$2, "IQ_Common_div_declared", "FQ0", $A768)*4)/D768</f>
        <v>9.8507462686567168E-2</v>
      </c>
      <c r="AI768" s="93">
        <f>(_xll.SNL.Clients.Office.Excel.Functions.SPG(AI$2, "IQ_Common_div_declared", "FQ0", $A768)*4)/E768</f>
        <v>0.10248447204968944</v>
      </c>
      <c r="AJ768" s="93">
        <f>(_xll.SNL.Clients.Office.Excel.Functions.SPG(AJ$2, "IQ_Common_div_declared", "FQ0", $A768)*4)/F768</f>
        <v>0.12623274161735701</v>
      </c>
      <c r="AK768" s="93">
        <f>(_xll.SNL.Clients.Office.Excel.Functions.SPG(AK$2, "IQ_Common_div_declared", "FQ0", $A768)*4)/G768</f>
        <v>0.11966759002770083</v>
      </c>
    </row>
    <row r="769" spans="1:37" x14ac:dyDescent="0.25">
      <c r="A769" s="66">
        <f t="shared" si="111"/>
        <v>45029</v>
      </c>
      <c r="B769" s="71">
        <v>18.62</v>
      </c>
      <c r="C769" s="71">
        <v>25.37</v>
      </c>
      <c r="D769" s="71">
        <v>13.45</v>
      </c>
      <c r="E769" s="71">
        <v>12.91</v>
      </c>
      <c r="F769" s="71">
        <v>10.16</v>
      </c>
      <c r="G769" s="71">
        <v>18.16</v>
      </c>
      <c r="H769" s="71"/>
      <c r="I769" s="71">
        <v>14.54</v>
      </c>
      <c r="J769" s="72">
        <v>3.9599999999999996E-2</v>
      </c>
      <c r="K769" s="72">
        <v>3.7000000000000005E-2</v>
      </c>
      <c r="L769" s="72">
        <v>3.1819491240378195E-2</v>
      </c>
      <c r="M769" s="72">
        <v>3.9599999999999996E-2</v>
      </c>
      <c r="N769" s="70">
        <f>_xll.SNL.Clients.Office.Excel.Functions.SPG(N$2, "SP_RATE_VALUE", $A769)/100</f>
        <v>3.7000000000000005E-2</v>
      </c>
      <c r="O769" s="72"/>
      <c r="P769" s="67">
        <f>_xll.SNL.Clients.Office.Excel.Functions.SPG(P$2, "IQ_BVPS", "FQ0", $A769)</f>
        <v>18.41</v>
      </c>
      <c r="Q769" s="67">
        <f>_xll.SNL.Clients.Office.Excel.Functions.SPG(Q$2, "IQ_BVPS", "FQ0", $A769)</f>
        <v>25.934999999999999</v>
      </c>
      <c r="R769" s="67">
        <f>_xll.SNL.Clients.Office.Excel.Functions.SPG(R$2, "IQ_BVPS", "FQ0", $A769)</f>
        <v>14.709</v>
      </c>
      <c r="S769" s="67">
        <f>_xll.SNL.Clients.Office.Excel.Functions.SPG(S$2, "IQ_BVPS", "FQ0", $A769)</f>
        <v>14.988</v>
      </c>
      <c r="T769" s="67">
        <f>_xll.SNL.Clients.Office.Excel.Functions.SPG(T$2, "IQ_BVPS", "FQ0", $A769)</f>
        <v>12.927</v>
      </c>
      <c r="U769" s="67">
        <f>_xll.SNL.Clients.Office.Excel.Functions.SPG(U$2, "IQ_BVPS", "FQ0", $A769)</f>
        <v>16.483000000000001</v>
      </c>
      <c r="V769" s="67"/>
      <c r="W769" s="66">
        <f t="shared" si="103"/>
        <v>45029</v>
      </c>
      <c r="X769" s="92">
        <f t="shared" si="104"/>
        <v>1.0114068441064639</v>
      </c>
      <c r="Y769" s="92">
        <f t="shared" si="105"/>
        <v>0.97821476768845195</v>
      </c>
      <c r="Z769" s="92">
        <f t="shared" si="106"/>
        <v>0.91440614589706981</v>
      </c>
      <c r="AA769" s="92">
        <f t="shared" si="107"/>
        <v>0.86135575126768082</v>
      </c>
      <c r="AB769" s="92">
        <f t="shared" si="108"/>
        <v>0.78595188365436686</v>
      </c>
      <c r="AC769" s="92">
        <f t="shared" si="109"/>
        <v>1.1017411878905539</v>
      </c>
      <c r="AD769" s="92"/>
      <c r="AE769" s="95">
        <f t="shared" si="110"/>
        <v>45029</v>
      </c>
      <c r="AF769" s="93">
        <f>(_xll.SNL.Clients.Office.Excel.Functions.SPG(AF$2, "IQ_Common_div_declared", "FQ0", $A769)*4)/B769</f>
        <v>0.10311493018259935</v>
      </c>
      <c r="AG769" s="93">
        <f>(_xll.SNL.Clients.Office.Excel.Functions.SPG(AG$2, "IQ_Common_div_declared", "FQ0", $A769)*4)/C769</f>
        <v>9.4599921166732354E-2</v>
      </c>
      <c r="AH769" s="93">
        <f>(_xll.SNL.Clients.Office.Excel.Functions.SPG(AH$2, "IQ_Common_div_declared", "FQ0", $A769)*4)/D769</f>
        <v>9.814126394052046E-2</v>
      </c>
      <c r="AI769" s="93">
        <f>(_xll.SNL.Clients.Office.Excel.Functions.SPG(AI$2, "IQ_Common_div_declared", "FQ0", $A769)*4)/E769</f>
        <v>0.10224632068164215</v>
      </c>
      <c r="AJ769" s="93">
        <f>(_xll.SNL.Clients.Office.Excel.Functions.SPG(AJ$2, "IQ_Common_div_declared", "FQ0", $A769)*4)/F769</f>
        <v>0.12598425196850394</v>
      </c>
      <c r="AK769" s="93">
        <f>(_xll.SNL.Clients.Office.Excel.Functions.SPG(AK$2, "IQ_Common_div_declared", "FQ0", $A769)*4)/G769</f>
        <v>0.11894273127753305</v>
      </c>
    </row>
    <row r="770" spans="1:37" x14ac:dyDescent="0.25">
      <c r="A770" s="66">
        <f t="shared" si="111"/>
        <v>45028</v>
      </c>
      <c r="B770" s="71">
        <v>18.36</v>
      </c>
      <c r="C770" s="71">
        <v>25.1</v>
      </c>
      <c r="D770" s="71">
        <v>13.26</v>
      </c>
      <c r="E770" s="71">
        <v>12.78</v>
      </c>
      <c r="F770" s="71">
        <v>10.050000000000001</v>
      </c>
      <c r="G770" s="71">
        <v>17.62</v>
      </c>
      <c r="H770" s="71"/>
      <c r="I770" s="71">
        <v>14.34</v>
      </c>
      <c r="J770" s="72">
        <v>3.95E-2</v>
      </c>
      <c r="K770" s="72">
        <v>3.6799999999999999E-2</v>
      </c>
      <c r="L770" s="72">
        <v>3.1421020745487915E-2</v>
      </c>
      <c r="M770" s="72">
        <v>3.95E-2</v>
      </c>
      <c r="N770" s="70">
        <f>_xll.SNL.Clients.Office.Excel.Functions.SPG(N$2, "SP_RATE_VALUE", $A770)/100</f>
        <v>3.6799999999999999E-2</v>
      </c>
      <c r="O770" s="72"/>
      <c r="P770" s="67">
        <f>_xll.SNL.Clients.Office.Excel.Functions.SPG(P$2, "IQ_BVPS", "FQ0", $A770)</f>
        <v>18.41</v>
      </c>
      <c r="Q770" s="67">
        <f>_xll.SNL.Clients.Office.Excel.Functions.SPG(Q$2, "IQ_BVPS", "FQ0", $A770)</f>
        <v>25.934999999999999</v>
      </c>
      <c r="R770" s="67">
        <f>_xll.SNL.Clients.Office.Excel.Functions.SPG(R$2, "IQ_BVPS", "FQ0", $A770)</f>
        <v>14.709</v>
      </c>
      <c r="S770" s="67">
        <f>_xll.SNL.Clients.Office.Excel.Functions.SPG(S$2, "IQ_BVPS", "FQ0", $A770)</f>
        <v>14.988</v>
      </c>
      <c r="T770" s="67">
        <f>_xll.SNL.Clients.Office.Excel.Functions.SPG(T$2, "IQ_BVPS", "FQ0", $A770)</f>
        <v>12.927</v>
      </c>
      <c r="U770" s="67">
        <f>_xll.SNL.Clients.Office.Excel.Functions.SPG(U$2, "IQ_BVPS", "FQ0", $A770)</f>
        <v>16.483000000000001</v>
      </c>
      <c r="V770" s="67"/>
      <c r="W770" s="66">
        <f t="shared" si="103"/>
        <v>45028</v>
      </c>
      <c r="X770" s="92">
        <f t="shared" si="104"/>
        <v>0.99728408473655616</v>
      </c>
      <c r="Y770" s="92">
        <f t="shared" si="105"/>
        <v>0.96780412569886265</v>
      </c>
      <c r="Z770" s="92">
        <f t="shared" si="106"/>
        <v>0.90148888435651642</v>
      </c>
      <c r="AA770" s="92">
        <f t="shared" si="107"/>
        <v>0.85268214571657319</v>
      </c>
      <c r="AB770" s="92">
        <f t="shared" si="108"/>
        <v>0.77744256207936879</v>
      </c>
      <c r="AC770" s="92">
        <f t="shared" si="109"/>
        <v>1.0689801613783898</v>
      </c>
      <c r="AD770" s="92"/>
      <c r="AE770" s="95">
        <f t="shared" si="110"/>
        <v>45028</v>
      </c>
      <c r="AF770" s="93">
        <f>(_xll.SNL.Clients.Office.Excel.Functions.SPG(AF$2, "IQ_Common_div_declared", "FQ0", $A770)*4)/B770</f>
        <v>0.10457516339869281</v>
      </c>
      <c r="AG770" s="93">
        <f>(_xll.SNL.Clients.Office.Excel.Functions.SPG(AG$2, "IQ_Common_div_declared", "FQ0", $A770)*4)/C770</f>
        <v>9.5617529880478072E-2</v>
      </c>
      <c r="AH770" s="93">
        <f>(_xll.SNL.Clients.Office.Excel.Functions.SPG(AH$2, "IQ_Common_div_declared", "FQ0", $A770)*4)/D770</f>
        <v>9.9547511312217202E-2</v>
      </c>
      <c r="AI770" s="93">
        <f>(_xll.SNL.Clients.Office.Excel.Functions.SPG(AI$2, "IQ_Common_div_declared", "FQ0", $A770)*4)/E770</f>
        <v>0.10328638497652583</v>
      </c>
      <c r="AJ770" s="93">
        <f>(_xll.SNL.Clients.Office.Excel.Functions.SPG(AJ$2, "IQ_Common_div_declared", "FQ0", $A770)*4)/F770</f>
        <v>0.12736318407960198</v>
      </c>
      <c r="AK770" s="93">
        <f>(_xll.SNL.Clients.Office.Excel.Functions.SPG(AK$2, "IQ_Common_div_declared", "FQ0", $A770)*4)/G770</f>
        <v>0.12258796821793416</v>
      </c>
    </row>
    <row r="771" spans="1:37" x14ac:dyDescent="0.25">
      <c r="A771" s="66">
        <f t="shared" si="111"/>
        <v>45027</v>
      </c>
      <c r="B771" s="71">
        <v>18.22</v>
      </c>
      <c r="C771" s="71">
        <v>24.77</v>
      </c>
      <c r="D771" s="71">
        <v>13.17</v>
      </c>
      <c r="E771" s="71">
        <v>12.61</v>
      </c>
      <c r="F771" s="71">
        <v>10.08</v>
      </c>
      <c r="G771" s="71">
        <v>17.55</v>
      </c>
      <c r="H771" s="71"/>
      <c r="I771" s="71">
        <v>14.2</v>
      </c>
      <c r="J771" s="72">
        <v>4.0300000000000002E-2</v>
      </c>
      <c r="K771" s="72">
        <v>3.7599999999999995E-2</v>
      </c>
      <c r="L771" s="72">
        <v>3.2221004594344294E-2</v>
      </c>
      <c r="M771" s="72">
        <v>4.0300000000000002E-2</v>
      </c>
      <c r="N771" s="70">
        <f>_xll.SNL.Clients.Office.Excel.Functions.SPG(N$2, "SP_RATE_VALUE", $A771)/100</f>
        <v>3.7599999999999995E-2</v>
      </c>
      <c r="O771" s="72"/>
      <c r="P771" s="67">
        <f>_xll.SNL.Clients.Office.Excel.Functions.SPG(P$2, "IQ_BVPS", "FQ0", $A771)</f>
        <v>18.41</v>
      </c>
      <c r="Q771" s="67">
        <f>_xll.SNL.Clients.Office.Excel.Functions.SPG(Q$2, "IQ_BVPS", "FQ0", $A771)</f>
        <v>25.934999999999999</v>
      </c>
      <c r="R771" s="67">
        <f>_xll.SNL.Clients.Office.Excel.Functions.SPG(R$2, "IQ_BVPS", "FQ0", $A771)</f>
        <v>14.709</v>
      </c>
      <c r="S771" s="67">
        <f>_xll.SNL.Clients.Office.Excel.Functions.SPG(S$2, "IQ_BVPS", "FQ0", $A771)</f>
        <v>14.988</v>
      </c>
      <c r="T771" s="67">
        <f>_xll.SNL.Clients.Office.Excel.Functions.SPG(T$2, "IQ_BVPS", "FQ0", $A771)</f>
        <v>12.927</v>
      </c>
      <c r="U771" s="67">
        <f>_xll.SNL.Clients.Office.Excel.Functions.SPG(U$2, "IQ_BVPS", "FQ0", $A771)</f>
        <v>16.483000000000001</v>
      </c>
      <c r="V771" s="67"/>
      <c r="W771" s="66">
        <f t="shared" si="103"/>
        <v>45027</v>
      </c>
      <c r="X771" s="92">
        <f t="shared" si="104"/>
        <v>0.98967952199891351</v>
      </c>
      <c r="Y771" s="92">
        <f t="shared" si="105"/>
        <v>0.95508000771158674</v>
      </c>
      <c r="Z771" s="92">
        <f t="shared" si="106"/>
        <v>0.89537018152151748</v>
      </c>
      <c r="AA771" s="92">
        <f t="shared" si="107"/>
        <v>0.8413397384574326</v>
      </c>
      <c r="AB771" s="92">
        <f t="shared" si="108"/>
        <v>0.77976328614527735</v>
      </c>
      <c r="AC771" s="92">
        <f t="shared" si="109"/>
        <v>1.0647333616453316</v>
      </c>
      <c r="AD771" s="92"/>
      <c r="AE771" s="95">
        <f t="shared" si="110"/>
        <v>45027</v>
      </c>
      <c r="AF771" s="93">
        <f>(_xll.SNL.Clients.Office.Excel.Functions.SPG(AF$2, "IQ_Common_div_declared", "FQ0", $A771)*4)/B771</f>
        <v>0.10537870472008781</v>
      </c>
      <c r="AG771" s="93">
        <f>(_xll.SNL.Clients.Office.Excel.Functions.SPG(AG$2, "IQ_Common_div_declared", "FQ0", $A771)*4)/C771</f>
        <v>9.6891400888171178E-2</v>
      </c>
      <c r="AH771" s="93">
        <f>(_xll.SNL.Clients.Office.Excel.Functions.SPG(AH$2, "IQ_Common_div_declared", "FQ0", $A771)*4)/D771</f>
        <v>0.10022779043280183</v>
      </c>
      <c r="AI771" s="93">
        <f>(_xll.SNL.Clients.Office.Excel.Functions.SPG(AI$2, "IQ_Common_div_declared", "FQ0", $A771)*4)/E771</f>
        <v>0.10467882632831087</v>
      </c>
      <c r="AJ771" s="93">
        <f>(_xll.SNL.Clients.Office.Excel.Functions.SPG(AJ$2, "IQ_Common_div_declared", "FQ0", $A771)*4)/F771</f>
        <v>0.12698412698412698</v>
      </c>
      <c r="AK771" s="93">
        <f>(_xll.SNL.Clients.Office.Excel.Functions.SPG(AK$2, "IQ_Common_div_declared", "FQ0", $A771)*4)/G771</f>
        <v>0.12307692307692308</v>
      </c>
    </row>
    <row r="772" spans="1:37" x14ac:dyDescent="0.25">
      <c r="A772" s="66">
        <f t="shared" si="111"/>
        <v>45026</v>
      </c>
      <c r="B772" s="71">
        <v>17.940000000000001</v>
      </c>
      <c r="C772" s="71">
        <v>24.57</v>
      </c>
      <c r="D772" s="71">
        <v>13.22</v>
      </c>
      <c r="E772" s="71">
        <v>12.43</v>
      </c>
      <c r="F772" s="71">
        <v>10.08</v>
      </c>
      <c r="G772" s="71">
        <v>17.57</v>
      </c>
      <c r="H772" s="71"/>
      <c r="I772" s="71">
        <v>14.08</v>
      </c>
      <c r="J772" s="72">
        <v>0.04</v>
      </c>
      <c r="K772" s="72">
        <v>3.7499999999999999E-2</v>
      </c>
      <c r="L772" s="72">
        <v>3.2518014399963269E-2</v>
      </c>
      <c r="M772" s="72">
        <v>0.04</v>
      </c>
      <c r="N772" s="70">
        <f>_xll.SNL.Clients.Office.Excel.Functions.SPG(N$2, "SP_RATE_VALUE", $A772)/100</f>
        <v>3.7499999999999999E-2</v>
      </c>
      <c r="O772" s="72"/>
      <c r="P772" s="67">
        <f>_xll.SNL.Clients.Office.Excel.Functions.SPG(P$2, "IQ_BVPS", "FQ0", $A772)</f>
        <v>18.41</v>
      </c>
      <c r="Q772" s="67">
        <f>_xll.SNL.Clients.Office.Excel.Functions.SPG(Q$2, "IQ_BVPS", "FQ0", $A772)</f>
        <v>25.934999999999999</v>
      </c>
      <c r="R772" s="67">
        <f>_xll.SNL.Clients.Office.Excel.Functions.SPG(R$2, "IQ_BVPS", "FQ0", $A772)</f>
        <v>14.709</v>
      </c>
      <c r="S772" s="67">
        <f>_xll.SNL.Clients.Office.Excel.Functions.SPG(S$2, "IQ_BVPS", "FQ0", $A772)</f>
        <v>14.988</v>
      </c>
      <c r="T772" s="67">
        <f>_xll.SNL.Clients.Office.Excel.Functions.SPG(T$2, "IQ_BVPS", "FQ0", $A772)</f>
        <v>12.927</v>
      </c>
      <c r="U772" s="67">
        <f>_xll.SNL.Clients.Office.Excel.Functions.SPG(U$2, "IQ_BVPS", "FQ0", $A772)</f>
        <v>16.483000000000001</v>
      </c>
      <c r="V772" s="67"/>
      <c r="W772" s="66">
        <f t="shared" ref="W772:W835" si="112">A772</f>
        <v>45026</v>
      </c>
      <c r="X772" s="92">
        <f t="shared" ref="X772:X835" si="113">B772/P772</f>
        <v>0.97447039652362855</v>
      </c>
      <c r="Y772" s="92">
        <f t="shared" ref="Y772:Y835" si="114">C772/Q772</f>
        <v>0.94736842105263164</v>
      </c>
      <c r="Z772" s="92">
        <f t="shared" ref="Z772:Z835" si="115">D772/R772</f>
        <v>0.89876946087429477</v>
      </c>
      <c r="AA772" s="92">
        <f t="shared" ref="AA772:AA835" si="116">E772/S772</f>
        <v>0.8293301307712837</v>
      </c>
      <c r="AB772" s="92">
        <f t="shared" ref="AB772:AB835" si="117">F772/T772</f>
        <v>0.77976328614527735</v>
      </c>
      <c r="AC772" s="92">
        <f t="shared" ref="AC772:AC835" si="118">G772/U772</f>
        <v>1.065946732997634</v>
      </c>
      <c r="AD772" s="92"/>
      <c r="AE772" s="95">
        <f t="shared" ref="AE772:AE835" si="119">A772</f>
        <v>45026</v>
      </c>
      <c r="AF772" s="93">
        <f>(_xll.SNL.Clients.Office.Excel.Functions.SPG(AF$2, "IQ_Common_div_declared", "FQ0", $A772)*4)/B772</f>
        <v>0.10702341137123744</v>
      </c>
      <c r="AG772" s="93">
        <f>(_xll.SNL.Clients.Office.Excel.Functions.SPG(AG$2, "IQ_Common_div_declared", "FQ0", $A772)*4)/C772</f>
        <v>9.768009768009768E-2</v>
      </c>
      <c r="AH772" s="93">
        <f>(_xll.SNL.Clients.Office.Excel.Functions.SPG(AH$2, "IQ_Common_div_declared", "FQ0", $A772)*4)/D772</f>
        <v>9.9848714069591532E-2</v>
      </c>
      <c r="AI772" s="93">
        <f>(_xll.SNL.Clients.Office.Excel.Functions.SPG(AI$2, "IQ_Common_div_declared", "FQ0", $A772)*4)/E772</f>
        <v>0.10619469026548674</v>
      </c>
      <c r="AJ772" s="93">
        <f>(_xll.SNL.Clients.Office.Excel.Functions.SPG(AJ$2, "IQ_Common_div_declared", "FQ0", $A772)*4)/F772</f>
        <v>0.12698412698412698</v>
      </c>
      <c r="AK772" s="93">
        <f>(_xll.SNL.Clients.Office.Excel.Functions.SPG(AK$2, "IQ_Common_div_declared", "FQ0", $A772)*4)/G772</f>
        <v>0.12293682413204327</v>
      </c>
    </row>
    <row r="773" spans="1:37" x14ac:dyDescent="0.25">
      <c r="A773" s="66">
        <f t="shared" ref="A773:A836" si="120">WORKDAY(A772, -1)</f>
        <v>45023</v>
      </c>
      <c r="B773" s="71">
        <v>18.04</v>
      </c>
      <c r="C773" s="71">
        <v>24.5</v>
      </c>
      <c r="D773" s="71">
        <v>13.36</v>
      </c>
      <c r="E773" s="71">
        <v>12.52</v>
      </c>
      <c r="F773" s="71">
        <v>10.199999999999999</v>
      </c>
      <c r="G773" s="71">
        <v>17.72</v>
      </c>
      <c r="H773" s="71"/>
      <c r="I773" s="71">
        <v>14.22</v>
      </c>
      <c r="J773" s="72">
        <v>3.9699999999999999E-2</v>
      </c>
      <c r="K773" s="72">
        <v>3.7200000000000004E-2</v>
      </c>
      <c r="L773" s="72">
        <v>3.2218019593754033E-2</v>
      </c>
      <c r="M773" s="72">
        <v>3.9699999999999999E-2</v>
      </c>
      <c r="N773" s="70">
        <f>_xll.SNL.Clients.Office.Excel.Functions.SPG(N$2, "SP_RATE_VALUE", $A773)/100</f>
        <v>3.7200000000000004E-2</v>
      </c>
      <c r="O773" s="72"/>
      <c r="P773" s="67">
        <f>_xll.SNL.Clients.Office.Excel.Functions.SPG(P$2, "IQ_BVPS", "FQ0", $A773)</f>
        <v>18.41</v>
      </c>
      <c r="Q773" s="67">
        <f>_xll.SNL.Clients.Office.Excel.Functions.SPG(Q$2, "IQ_BVPS", "FQ0", $A773)</f>
        <v>25.934999999999999</v>
      </c>
      <c r="R773" s="67">
        <f>_xll.SNL.Clients.Office.Excel.Functions.SPG(R$2, "IQ_BVPS", "FQ0", $A773)</f>
        <v>14.709</v>
      </c>
      <c r="S773" s="67">
        <f>_xll.SNL.Clients.Office.Excel.Functions.SPG(S$2, "IQ_BVPS", "FQ0", $A773)</f>
        <v>14.988</v>
      </c>
      <c r="T773" s="67">
        <f>_xll.SNL.Clients.Office.Excel.Functions.SPG(T$2, "IQ_BVPS", "FQ0", $A773)</f>
        <v>12.927</v>
      </c>
      <c r="U773" s="67">
        <f>_xll.SNL.Clients.Office.Excel.Functions.SPG(U$2, "IQ_BVPS", "FQ0", $A773)</f>
        <v>16.483000000000001</v>
      </c>
      <c r="V773" s="67"/>
      <c r="W773" s="66">
        <f t="shared" si="112"/>
        <v>45023</v>
      </c>
      <c r="X773" s="92">
        <f t="shared" si="113"/>
        <v>0.97990222705051599</v>
      </c>
      <c r="Y773" s="92">
        <f t="shared" si="114"/>
        <v>0.94466936572199733</v>
      </c>
      <c r="Z773" s="92">
        <f t="shared" si="115"/>
        <v>0.90828744306207088</v>
      </c>
      <c r="AA773" s="92">
        <f t="shared" si="116"/>
        <v>0.83533493461435815</v>
      </c>
      <c r="AB773" s="92">
        <f t="shared" si="117"/>
        <v>0.78904618240891156</v>
      </c>
      <c r="AC773" s="92">
        <f t="shared" si="118"/>
        <v>1.0750470181399017</v>
      </c>
      <c r="AD773" s="92"/>
      <c r="AE773" s="95">
        <f t="shared" si="119"/>
        <v>45023</v>
      </c>
      <c r="AF773" s="93">
        <f>(_xll.SNL.Clients.Office.Excel.Functions.SPG(AF$2, "IQ_Common_div_declared", "FQ0", $A773)*4)/B773</f>
        <v>0.10643015521064302</v>
      </c>
      <c r="AG773" s="93">
        <f>(_xll.SNL.Clients.Office.Excel.Functions.SPG(AG$2, "IQ_Common_div_declared", "FQ0", $A773)*4)/C773</f>
        <v>9.7959183673469383E-2</v>
      </c>
      <c r="AH773" s="93">
        <f>(_xll.SNL.Clients.Office.Excel.Functions.SPG(AH$2, "IQ_Common_div_declared", "FQ0", $A773)*4)/D773</f>
        <v>9.8802395209580854E-2</v>
      </c>
      <c r="AI773" s="93">
        <f>(_xll.SNL.Clients.Office.Excel.Functions.SPG(AI$2, "IQ_Common_div_declared", "FQ0", $A773)*4)/E773</f>
        <v>0.10543130990415336</v>
      </c>
      <c r="AJ773" s="93">
        <f>(_xll.SNL.Clients.Office.Excel.Functions.SPG(AJ$2, "IQ_Common_div_declared", "FQ0", $A773)*4)/F773</f>
        <v>0.12549019607843137</v>
      </c>
      <c r="AK773" s="93">
        <f>(_xll.SNL.Clients.Office.Excel.Functions.SPG(AK$2, "IQ_Common_div_declared", "FQ0", $A773)*4)/G773</f>
        <v>0.12189616252821672</v>
      </c>
    </row>
    <row r="774" spans="1:37" x14ac:dyDescent="0.25">
      <c r="A774" s="66">
        <f t="shared" si="120"/>
        <v>45022</v>
      </c>
      <c r="B774" s="71">
        <v>18.04</v>
      </c>
      <c r="C774" s="71">
        <v>24.5</v>
      </c>
      <c r="D774" s="71">
        <v>13.36</v>
      </c>
      <c r="E774" s="71">
        <v>12.52</v>
      </c>
      <c r="F774" s="71">
        <v>10.199999999999999</v>
      </c>
      <c r="G774" s="71">
        <v>17.72</v>
      </c>
      <c r="H774" s="71"/>
      <c r="I774" s="71">
        <v>14.22</v>
      </c>
      <c r="J774" s="72">
        <v>3.8199999999999998E-2</v>
      </c>
      <c r="K774" s="72">
        <v>3.5900000000000001E-2</v>
      </c>
      <c r="L774" s="72">
        <v>3.1315274783931812E-2</v>
      </c>
      <c r="M774" s="72">
        <v>3.8199999999999998E-2</v>
      </c>
      <c r="N774" s="70">
        <f>_xll.SNL.Clients.Office.Excel.Functions.SPG(N$2, "SP_RATE_VALUE", $A774)/100</f>
        <v>3.5900000000000001E-2</v>
      </c>
      <c r="O774" s="72"/>
      <c r="P774" s="67">
        <f>_xll.SNL.Clients.Office.Excel.Functions.SPG(P$2, "IQ_BVPS", "FQ0", $A774)</f>
        <v>18.41</v>
      </c>
      <c r="Q774" s="67">
        <f>_xll.SNL.Clients.Office.Excel.Functions.SPG(Q$2, "IQ_BVPS", "FQ0", $A774)</f>
        <v>25.934999999999999</v>
      </c>
      <c r="R774" s="67">
        <f>_xll.SNL.Clients.Office.Excel.Functions.SPG(R$2, "IQ_BVPS", "FQ0", $A774)</f>
        <v>14.709</v>
      </c>
      <c r="S774" s="67">
        <f>_xll.SNL.Clients.Office.Excel.Functions.SPG(S$2, "IQ_BVPS", "FQ0", $A774)</f>
        <v>14.988</v>
      </c>
      <c r="T774" s="67">
        <f>_xll.SNL.Clients.Office.Excel.Functions.SPG(T$2, "IQ_BVPS", "FQ0", $A774)</f>
        <v>12.927</v>
      </c>
      <c r="U774" s="67">
        <f>_xll.SNL.Clients.Office.Excel.Functions.SPG(U$2, "IQ_BVPS", "FQ0", $A774)</f>
        <v>16.483000000000001</v>
      </c>
      <c r="V774" s="67"/>
      <c r="W774" s="66">
        <f t="shared" si="112"/>
        <v>45022</v>
      </c>
      <c r="X774" s="92">
        <f t="shared" si="113"/>
        <v>0.97990222705051599</v>
      </c>
      <c r="Y774" s="92">
        <f t="shared" si="114"/>
        <v>0.94466936572199733</v>
      </c>
      <c r="Z774" s="92">
        <f t="shared" si="115"/>
        <v>0.90828744306207088</v>
      </c>
      <c r="AA774" s="92">
        <f t="shared" si="116"/>
        <v>0.83533493461435815</v>
      </c>
      <c r="AB774" s="92">
        <f t="shared" si="117"/>
        <v>0.78904618240891156</v>
      </c>
      <c r="AC774" s="92">
        <f t="shared" si="118"/>
        <v>1.0750470181399017</v>
      </c>
      <c r="AD774" s="92"/>
      <c r="AE774" s="95">
        <f t="shared" si="119"/>
        <v>45022</v>
      </c>
      <c r="AF774" s="93">
        <f>(_xll.SNL.Clients.Office.Excel.Functions.SPG(AF$2, "IQ_Common_div_declared", "FQ0", $A774)*4)/B774</f>
        <v>0.10643015521064302</v>
      </c>
      <c r="AG774" s="93">
        <f>(_xll.SNL.Clients.Office.Excel.Functions.SPG(AG$2, "IQ_Common_div_declared", "FQ0", $A774)*4)/C774</f>
        <v>9.7959183673469383E-2</v>
      </c>
      <c r="AH774" s="93">
        <f>(_xll.SNL.Clients.Office.Excel.Functions.SPG(AH$2, "IQ_Common_div_declared", "FQ0", $A774)*4)/D774</f>
        <v>9.8802395209580854E-2</v>
      </c>
      <c r="AI774" s="93">
        <f>(_xll.SNL.Clients.Office.Excel.Functions.SPG(AI$2, "IQ_Common_div_declared", "FQ0", $A774)*4)/E774</f>
        <v>0.10543130990415336</v>
      </c>
      <c r="AJ774" s="93">
        <f>(_xll.SNL.Clients.Office.Excel.Functions.SPG(AJ$2, "IQ_Common_div_declared", "FQ0", $A774)*4)/F774</f>
        <v>0.12549019607843137</v>
      </c>
      <c r="AK774" s="93">
        <f>(_xll.SNL.Clients.Office.Excel.Functions.SPG(AK$2, "IQ_Common_div_declared", "FQ0", $A774)*4)/G774</f>
        <v>0.12189616252821672</v>
      </c>
    </row>
    <row r="775" spans="1:37" x14ac:dyDescent="0.25">
      <c r="A775" s="66">
        <f t="shared" si="120"/>
        <v>45021</v>
      </c>
      <c r="B775" s="71">
        <v>17.91</v>
      </c>
      <c r="C775" s="71">
        <v>23.95</v>
      </c>
      <c r="D775" s="71">
        <v>13.29</v>
      </c>
      <c r="E775" s="71">
        <v>12.38</v>
      </c>
      <c r="F775" s="71">
        <v>10.17</v>
      </c>
      <c r="G775" s="71">
        <v>17.63</v>
      </c>
      <c r="H775" s="71"/>
      <c r="I775" s="71">
        <v>14.08</v>
      </c>
      <c r="J775" s="72">
        <v>3.7900000000000003E-2</v>
      </c>
      <c r="K775" s="72">
        <v>3.5499999999999997E-2</v>
      </c>
      <c r="L775" s="72">
        <v>3.0716636169956679E-2</v>
      </c>
      <c r="M775" s="72">
        <v>3.7900000000000003E-2</v>
      </c>
      <c r="N775" s="70">
        <f>_xll.SNL.Clients.Office.Excel.Functions.SPG(N$2, "SP_RATE_VALUE", $A775)/100</f>
        <v>3.5499999999999997E-2</v>
      </c>
      <c r="O775" s="72"/>
      <c r="P775" s="67">
        <f>_xll.SNL.Clients.Office.Excel.Functions.SPG(P$2, "IQ_BVPS", "FQ0", $A775)</f>
        <v>18.41</v>
      </c>
      <c r="Q775" s="67">
        <f>_xll.SNL.Clients.Office.Excel.Functions.SPG(Q$2, "IQ_BVPS", "FQ0", $A775)</f>
        <v>25.934999999999999</v>
      </c>
      <c r="R775" s="67">
        <f>_xll.SNL.Clients.Office.Excel.Functions.SPG(R$2, "IQ_BVPS", "FQ0", $A775)</f>
        <v>14.709</v>
      </c>
      <c r="S775" s="67">
        <f>_xll.SNL.Clients.Office.Excel.Functions.SPG(S$2, "IQ_BVPS", "FQ0", $A775)</f>
        <v>14.988</v>
      </c>
      <c r="T775" s="67">
        <f>_xll.SNL.Clients.Office.Excel.Functions.SPG(T$2, "IQ_BVPS", "FQ0", $A775)</f>
        <v>12.927</v>
      </c>
      <c r="U775" s="67">
        <f>_xll.SNL.Clients.Office.Excel.Functions.SPG(U$2, "IQ_BVPS", "FQ0", $A775)</f>
        <v>16.483000000000001</v>
      </c>
      <c r="V775" s="67"/>
      <c r="W775" s="66">
        <f t="shared" si="112"/>
        <v>45021</v>
      </c>
      <c r="X775" s="92">
        <f t="shared" si="113"/>
        <v>0.9728408473655622</v>
      </c>
      <c r="Y775" s="92">
        <f t="shared" si="114"/>
        <v>0.92346250240987082</v>
      </c>
      <c r="Z775" s="92">
        <f t="shared" si="115"/>
        <v>0.90352845196818266</v>
      </c>
      <c r="AA775" s="92">
        <f t="shared" si="116"/>
        <v>0.82599412863624244</v>
      </c>
      <c r="AB775" s="92">
        <f t="shared" si="117"/>
        <v>0.786725458343003</v>
      </c>
      <c r="AC775" s="92">
        <f t="shared" si="118"/>
        <v>1.0695868470545409</v>
      </c>
      <c r="AD775" s="92"/>
      <c r="AE775" s="95">
        <f t="shared" si="119"/>
        <v>45021</v>
      </c>
      <c r="AF775" s="93">
        <f>(_xll.SNL.Clients.Office.Excel.Functions.SPG(AF$2, "IQ_Common_div_declared", "FQ0", $A775)*4)/B775</f>
        <v>0.10720268006700168</v>
      </c>
      <c r="AG775" s="93">
        <f>(_xll.SNL.Clients.Office.Excel.Functions.SPG(AG$2, "IQ_Common_div_declared", "FQ0", $A775)*4)/C775</f>
        <v>0.10020876826722339</v>
      </c>
      <c r="AH775" s="93">
        <f>(_xll.SNL.Clients.Office.Excel.Functions.SPG(AH$2, "IQ_Common_div_declared", "FQ0", $A775)*4)/D775</f>
        <v>9.932279909706547E-2</v>
      </c>
      <c r="AI775" s="93">
        <f>(_xll.SNL.Clients.Office.Excel.Functions.SPG(AI$2, "IQ_Common_div_declared", "FQ0", $A775)*4)/E775</f>
        <v>0.10662358642972536</v>
      </c>
      <c r="AJ775" s="93">
        <f>(_xll.SNL.Clients.Office.Excel.Functions.SPG(AJ$2, "IQ_Common_div_declared", "FQ0", $A775)*4)/F775</f>
        <v>0.12586037364798427</v>
      </c>
      <c r="AK775" s="93">
        <f>(_xll.SNL.Clients.Office.Excel.Functions.SPG(AK$2, "IQ_Common_div_declared", "FQ0", $A775)*4)/G775</f>
        <v>0.12251843448667046</v>
      </c>
    </row>
    <row r="776" spans="1:37" x14ac:dyDescent="0.25">
      <c r="A776" s="66">
        <f t="shared" si="120"/>
        <v>45020</v>
      </c>
      <c r="B776" s="71">
        <v>18.12</v>
      </c>
      <c r="C776" s="71">
        <v>24.17</v>
      </c>
      <c r="D776" s="71">
        <v>13.37</v>
      </c>
      <c r="E776" s="71">
        <v>12.44</v>
      </c>
      <c r="F776" s="71">
        <v>10.29</v>
      </c>
      <c r="G776" s="71">
        <v>17.899999999999999</v>
      </c>
      <c r="H776" s="71"/>
      <c r="I776" s="71">
        <v>14.24</v>
      </c>
      <c r="J776" s="72">
        <v>3.8399999999999997E-2</v>
      </c>
      <c r="K776" s="72">
        <v>3.6000000000000004E-2</v>
      </c>
      <c r="L776" s="72">
        <v>3.1216628165650295E-2</v>
      </c>
      <c r="M776" s="72">
        <v>3.8399999999999997E-2</v>
      </c>
      <c r="N776" s="70">
        <f>_xll.SNL.Clients.Office.Excel.Functions.SPG(N$2, "SP_RATE_VALUE", $A776)/100</f>
        <v>3.6000000000000004E-2</v>
      </c>
      <c r="O776" s="72"/>
      <c r="P776" s="67">
        <f>_xll.SNL.Clients.Office.Excel.Functions.SPG(P$2, "IQ_BVPS", "FQ0", $A776)</f>
        <v>18.41</v>
      </c>
      <c r="Q776" s="67">
        <f>_xll.SNL.Clients.Office.Excel.Functions.SPG(Q$2, "IQ_BVPS", "FQ0", $A776)</f>
        <v>25.934999999999999</v>
      </c>
      <c r="R776" s="67">
        <f>_xll.SNL.Clients.Office.Excel.Functions.SPG(R$2, "IQ_BVPS", "FQ0", $A776)</f>
        <v>14.709</v>
      </c>
      <c r="S776" s="67">
        <f>_xll.SNL.Clients.Office.Excel.Functions.SPG(S$2, "IQ_BVPS", "FQ0", $A776)</f>
        <v>14.988</v>
      </c>
      <c r="T776" s="67">
        <f>_xll.SNL.Clients.Office.Excel.Functions.SPG(T$2, "IQ_BVPS", "FQ0", $A776)</f>
        <v>12.927</v>
      </c>
      <c r="U776" s="67">
        <f>_xll.SNL.Clients.Office.Excel.Functions.SPG(U$2, "IQ_BVPS", "FQ0", $A776)</f>
        <v>16.483000000000001</v>
      </c>
      <c r="V776" s="67"/>
      <c r="W776" s="66">
        <f t="shared" si="112"/>
        <v>45020</v>
      </c>
      <c r="X776" s="92">
        <f t="shared" si="113"/>
        <v>0.98424769147202607</v>
      </c>
      <c r="Y776" s="92">
        <f t="shared" si="114"/>
        <v>0.93194524773472154</v>
      </c>
      <c r="Z776" s="92">
        <f t="shared" si="115"/>
        <v>0.90896729893262629</v>
      </c>
      <c r="AA776" s="92">
        <f t="shared" si="116"/>
        <v>0.829997331198292</v>
      </c>
      <c r="AB776" s="92">
        <f t="shared" si="117"/>
        <v>0.79600835460663721</v>
      </c>
      <c r="AC776" s="92">
        <f t="shared" si="118"/>
        <v>1.085967360310623</v>
      </c>
      <c r="AD776" s="92"/>
      <c r="AE776" s="95">
        <f t="shared" si="119"/>
        <v>45020</v>
      </c>
      <c r="AF776" s="93">
        <f>(_xll.SNL.Clients.Office.Excel.Functions.SPG(AF$2, "IQ_Common_div_declared", "FQ0", $A776)*4)/B776</f>
        <v>0.10596026490066224</v>
      </c>
      <c r="AG776" s="93">
        <f>(_xll.SNL.Clients.Office.Excel.Functions.SPG(AG$2, "IQ_Common_div_declared", "FQ0", $A776)*4)/C776</f>
        <v>9.9296648738105078E-2</v>
      </c>
      <c r="AH776" s="93">
        <f>(_xll.SNL.Clients.Office.Excel.Functions.SPG(AH$2, "IQ_Common_div_declared", "FQ0", $A776)*4)/D776</f>
        <v>9.8728496634255813E-2</v>
      </c>
      <c r="AI776" s="93">
        <f>(_xll.SNL.Clients.Office.Excel.Functions.SPG(AI$2, "IQ_Common_div_declared", "FQ0", $A776)*4)/E776</f>
        <v>0.10610932475884245</v>
      </c>
      <c r="AJ776" s="93">
        <f>(_xll.SNL.Clients.Office.Excel.Functions.SPG(AJ$2, "IQ_Common_div_declared", "FQ0", $A776)*4)/F776</f>
        <v>0.12439261418853256</v>
      </c>
      <c r="AK776" s="93">
        <f>(_xll.SNL.Clients.Office.Excel.Functions.SPG(AK$2, "IQ_Common_div_declared", "FQ0", $A776)*4)/G776</f>
        <v>0.12067039106145253</v>
      </c>
    </row>
    <row r="777" spans="1:37" x14ac:dyDescent="0.25">
      <c r="A777" s="66">
        <f t="shared" si="120"/>
        <v>45019</v>
      </c>
      <c r="B777" s="71">
        <v>18.3</v>
      </c>
      <c r="C777" s="71">
        <v>24.7</v>
      </c>
      <c r="D777" s="71">
        <v>13.47</v>
      </c>
      <c r="E777" s="71">
        <v>12.55</v>
      </c>
      <c r="F777" s="71">
        <v>10.31</v>
      </c>
      <c r="G777" s="71">
        <v>18.13</v>
      </c>
      <c r="H777" s="71"/>
      <c r="I777" s="71">
        <v>14.37</v>
      </c>
      <c r="J777" s="72">
        <v>3.9699999999999999E-2</v>
      </c>
      <c r="K777" s="72">
        <v>3.73E-2</v>
      </c>
      <c r="L777" s="72">
        <v>3.2516607390455921E-2</v>
      </c>
      <c r="M777" s="72">
        <v>3.9699999999999999E-2</v>
      </c>
      <c r="N777" s="70">
        <f>_xll.SNL.Clients.Office.Excel.Functions.SPG(N$2, "SP_RATE_VALUE", $A777)/100</f>
        <v>3.73E-2</v>
      </c>
      <c r="O777" s="72"/>
      <c r="P777" s="67">
        <f>_xll.SNL.Clients.Office.Excel.Functions.SPG(P$2, "IQ_BVPS", "FQ0", $A777)</f>
        <v>18.41</v>
      </c>
      <c r="Q777" s="67">
        <f>_xll.SNL.Clients.Office.Excel.Functions.SPG(Q$2, "IQ_BVPS", "FQ0", $A777)</f>
        <v>25.934999999999999</v>
      </c>
      <c r="R777" s="67">
        <f>_xll.SNL.Clients.Office.Excel.Functions.SPG(R$2, "IQ_BVPS", "FQ0", $A777)</f>
        <v>14.709</v>
      </c>
      <c r="S777" s="67">
        <f>_xll.SNL.Clients.Office.Excel.Functions.SPG(S$2, "IQ_BVPS", "FQ0", $A777)</f>
        <v>14.988</v>
      </c>
      <c r="T777" s="67">
        <f>_xll.SNL.Clients.Office.Excel.Functions.SPG(T$2, "IQ_BVPS", "FQ0", $A777)</f>
        <v>12.927</v>
      </c>
      <c r="U777" s="67">
        <f>_xll.SNL.Clients.Office.Excel.Functions.SPG(U$2, "IQ_BVPS", "FQ0", $A777)</f>
        <v>16.483000000000001</v>
      </c>
      <c r="V777" s="67"/>
      <c r="W777" s="66">
        <f t="shared" si="112"/>
        <v>45019</v>
      </c>
      <c r="X777" s="92">
        <f t="shared" si="113"/>
        <v>0.9940249864204237</v>
      </c>
      <c r="Y777" s="92">
        <f t="shared" si="114"/>
        <v>0.95238095238095244</v>
      </c>
      <c r="Z777" s="92">
        <f t="shared" si="115"/>
        <v>0.91576585763818075</v>
      </c>
      <c r="AA777" s="92">
        <f t="shared" si="116"/>
        <v>0.83733653589538304</v>
      </c>
      <c r="AB777" s="92">
        <f t="shared" si="117"/>
        <v>0.79755550398390973</v>
      </c>
      <c r="AC777" s="92">
        <f t="shared" si="118"/>
        <v>1.0999211308621002</v>
      </c>
      <c r="AD777" s="92"/>
      <c r="AE777" s="95">
        <f t="shared" si="119"/>
        <v>45019</v>
      </c>
      <c r="AF777" s="93">
        <f>(_xll.SNL.Clients.Office.Excel.Functions.SPG(AF$2, "IQ_Common_div_declared", "FQ0", $A777)*4)/B777</f>
        <v>0.10491803278688523</v>
      </c>
      <c r="AG777" s="93">
        <f>(_xll.SNL.Clients.Office.Excel.Functions.SPG(AG$2, "IQ_Common_div_declared", "FQ0", $A777)*4)/C777</f>
        <v>9.7165991902834009E-2</v>
      </c>
      <c r="AH777" s="93">
        <f>(_xll.SNL.Clients.Office.Excel.Functions.SPG(AH$2, "IQ_Common_div_declared", "FQ0", $A777)*4)/D777</f>
        <v>9.7995545657015584E-2</v>
      </c>
      <c r="AI777" s="93">
        <f>(_xll.SNL.Clients.Office.Excel.Functions.SPG(AI$2, "IQ_Common_div_declared", "FQ0", $A777)*4)/E777</f>
        <v>0.10517928286852589</v>
      </c>
      <c r="AJ777" s="93">
        <f>(_xll.SNL.Clients.Office.Excel.Functions.SPG(AJ$2, "IQ_Common_div_declared", "FQ0", $A777)*4)/F777</f>
        <v>0.12415130940834142</v>
      </c>
      <c r="AK777" s="93">
        <f>(_xll.SNL.Clients.Office.Excel.Functions.SPG(AK$2, "IQ_Common_div_declared", "FQ0", $A777)*4)/G777</f>
        <v>0.11913954771097629</v>
      </c>
    </row>
    <row r="778" spans="1:37" x14ac:dyDescent="0.25">
      <c r="A778" s="66">
        <f t="shared" si="120"/>
        <v>45016</v>
      </c>
      <c r="B778" s="71">
        <v>18.274999999999999</v>
      </c>
      <c r="C778" s="71">
        <v>24.93</v>
      </c>
      <c r="D778" s="71">
        <v>13.56</v>
      </c>
      <c r="E778" s="71">
        <v>12.61</v>
      </c>
      <c r="F778" s="71">
        <v>10.3</v>
      </c>
      <c r="G778" s="71">
        <v>18.3</v>
      </c>
      <c r="H778" s="71"/>
      <c r="I778" s="71">
        <v>14.83</v>
      </c>
      <c r="J778" s="72">
        <v>4.0599999999999997E-2</v>
      </c>
      <c r="K778" s="72">
        <v>3.8100000000000002E-2</v>
      </c>
      <c r="L778" s="72">
        <v>3.3118004021357228E-2</v>
      </c>
      <c r="M778" s="72">
        <v>4.0599999999999997E-2</v>
      </c>
      <c r="N778" s="70">
        <f>_xll.SNL.Clients.Office.Excel.Functions.SPG(N$2, "SP_RATE_VALUE", $A778)/100</f>
        <v>3.8100000000000002E-2</v>
      </c>
      <c r="O778" s="72"/>
      <c r="P778" s="67">
        <f>_xll.SNL.Clients.Office.Excel.Functions.SPG(P$2, "IQ_BVPS", "FQ0", $A778)</f>
        <v>18.41</v>
      </c>
      <c r="Q778" s="67">
        <f>_xll.SNL.Clients.Office.Excel.Functions.SPG(Q$2, "IQ_BVPS", "FQ0", $A778)</f>
        <v>25.934999999999999</v>
      </c>
      <c r="R778" s="67">
        <f>_xll.SNL.Clients.Office.Excel.Functions.SPG(R$2, "IQ_BVPS", "FQ0", $A778)</f>
        <v>14.709</v>
      </c>
      <c r="S778" s="67">
        <f>_xll.SNL.Clients.Office.Excel.Functions.SPG(S$2, "IQ_BVPS", "FQ0", $A778)</f>
        <v>14.988</v>
      </c>
      <c r="T778" s="67">
        <f>_xll.SNL.Clients.Office.Excel.Functions.SPG(T$2, "IQ_BVPS", "FQ0", $A778)</f>
        <v>12.927</v>
      </c>
      <c r="U778" s="67">
        <f>_xll.SNL.Clients.Office.Excel.Functions.SPG(U$2, "IQ_BVPS", "FQ0", $A778)</f>
        <v>16.483000000000001</v>
      </c>
      <c r="V778" s="67"/>
      <c r="W778" s="66">
        <f t="shared" si="112"/>
        <v>45016</v>
      </c>
      <c r="X778" s="92">
        <f t="shared" si="113"/>
        <v>0.99266702878870172</v>
      </c>
      <c r="Y778" s="92">
        <f t="shared" si="114"/>
        <v>0.96124927703875074</v>
      </c>
      <c r="Z778" s="92">
        <f t="shared" si="115"/>
        <v>0.92188456047317979</v>
      </c>
      <c r="AA778" s="92">
        <f t="shared" si="116"/>
        <v>0.8413397384574326</v>
      </c>
      <c r="AB778" s="92">
        <f t="shared" si="117"/>
        <v>0.79678192929527358</v>
      </c>
      <c r="AC778" s="92">
        <f t="shared" si="118"/>
        <v>1.1102347873566705</v>
      </c>
      <c r="AD778" s="92"/>
      <c r="AE778" s="95">
        <f t="shared" si="119"/>
        <v>45016</v>
      </c>
      <c r="AF778" s="93">
        <f>(_xll.SNL.Clients.Office.Excel.Functions.SPG(AF$2, "IQ_Common_div_declared", "FQ0", $A778)*4)/B778</f>
        <v>0.10506155950752394</v>
      </c>
      <c r="AG778" s="93">
        <f>(_xll.SNL.Clients.Office.Excel.Functions.SPG(AG$2, "IQ_Common_div_declared", "FQ0", $A778)*4)/C778</f>
        <v>9.6269554753309269E-2</v>
      </c>
      <c r="AH778" s="93">
        <f>(_xll.SNL.Clients.Office.Excel.Functions.SPG(AH$2, "IQ_Common_div_declared", "FQ0", $A778)*4)/D778</f>
        <v>9.7345132743362831E-2</v>
      </c>
      <c r="AI778" s="93">
        <f>(_xll.SNL.Clients.Office.Excel.Functions.SPG(AI$2, "IQ_Common_div_declared", "FQ0", $A778)*4)/E778</f>
        <v>0.10467882632831087</v>
      </c>
      <c r="AJ778" s="93">
        <f>(_xll.SNL.Clients.Office.Excel.Functions.SPG(AJ$2, "IQ_Common_div_declared", "FQ0", $A778)*4)/F778</f>
        <v>0.12427184466019417</v>
      </c>
      <c r="AK778" s="93">
        <f>(_xll.SNL.Clients.Office.Excel.Functions.SPG(AK$2, "IQ_Common_div_declared", "FQ0", $A778)*4)/G778</f>
        <v>0.11803278688524591</v>
      </c>
    </row>
    <row r="779" spans="1:37" x14ac:dyDescent="0.25">
      <c r="A779" s="66">
        <f t="shared" si="120"/>
        <v>45015</v>
      </c>
      <c r="B779" s="71">
        <v>18.170000000000002</v>
      </c>
      <c r="C779" s="71">
        <v>24.89</v>
      </c>
      <c r="D779" s="71">
        <v>13.31</v>
      </c>
      <c r="E779" s="71">
        <v>12.5</v>
      </c>
      <c r="F779" s="71">
        <v>10.18</v>
      </c>
      <c r="G779" s="71">
        <v>18.190000000000001</v>
      </c>
      <c r="H779" s="71"/>
      <c r="I779" s="71">
        <v>14.73</v>
      </c>
      <c r="J779" s="72">
        <v>4.0999999999999995E-2</v>
      </c>
      <c r="K779" s="72">
        <v>3.8699999999999998E-2</v>
      </c>
      <c r="L779" s="72">
        <v>3.41152337292987E-2</v>
      </c>
      <c r="M779" s="72">
        <v>4.0999999999999995E-2</v>
      </c>
      <c r="N779" s="70">
        <f>_xll.SNL.Clients.Office.Excel.Functions.SPG(N$2, "SP_RATE_VALUE", $A779)/100</f>
        <v>3.8699999999999998E-2</v>
      </c>
      <c r="O779" s="72"/>
      <c r="P779" s="67">
        <f>_xll.SNL.Clients.Office.Excel.Functions.SPG(P$2, "IQ_BVPS", "FQ0", $A779)</f>
        <v>18.41</v>
      </c>
      <c r="Q779" s="67">
        <f>_xll.SNL.Clients.Office.Excel.Functions.SPG(Q$2, "IQ_BVPS", "FQ0", $A779)</f>
        <v>25.934999999999999</v>
      </c>
      <c r="R779" s="67">
        <f>_xll.SNL.Clients.Office.Excel.Functions.SPG(R$2, "IQ_BVPS", "FQ0", $A779)</f>
        <v>14.709</v>
      </c>
      <c r="S779" s="67">
        <f>_xll.SNL.Clients.Office.Excel.Functions.SPG(S$2, "IQ_BVPS", "FQ0", $A779)</f>
        <v>14.988</v>
      </c>
      <c r="T779" s="67">
        <f>_xll.SNL.Clients.Office.Excel.Functions.SPG(T$2, "IQ_BVPS", "FQ0", $A779)</f>
        <v>12.927</v>
      </c>
      <c r="U779" s="67">
        <f>_xll.SNL.Clients.Office.Excel.Functions.SPG(U$2, "IQ_BVPS", "FQ0", $A779)</f>
        <v>16.483000000000001</v>
      </c>
      <c r="V779" s="67"/>
      <c r="W779" s="66">
        <f t="shared" si="112"/>
        <v>45015</v>
      </c>
      <c r="X779" s="92">
        <f t="shared" si="113"/>
        <v>0.9869636067354699</v>
      </c>
      <c r="Y779" s="92">
        <f t="shared" si="114"/>
        <v>0.95970695970695974</v>
      </c>
      <c r="Z779" s="92">
        <f t="shared" si="115"/>
        <v>0.9048881637092937</v>
      </c>
      <c r="AA779" s="92">
        <f t="shared" si="116"/>
        <v>0.83400053376034167</v>
      </c>
      <c r="AB779" s="92">
        <f t="shared" si="117"/>
        <v>0.78749903303163926</v>
      </c>
      <c r="AC779" s="92">
        <f t="shared" si="118"/>
        <v>1.1035612449190075</v>
      </c>
      <c r="AD779" s="92"/>
      <c r="AE779" s="95">
        <f t="shared" si="119"/>
        <v>45015</v>
      </c>
      <c r="AF779" s="93">
        <f>(_xll.SNL.Clients.Office.Excel.Functions.SPG(AF$2, "IQ_Common_div_declared", "FQ0", $A779)*4)/B779</f>
        <v>0.10566868464501925</v>
      </c>
      <c r="AG779" s="93">
        <f>(_xll.SNL.Clients.Office.Excel.Functions.SPG(AG$2, "IQ_Common_div_declared", "FQ0", $A779)*4)/C779</f>
        <v>9.6424266773804737E-2</v>
      </c>
      <c r="AH779" s="93">
        <f>(_xll.SNL.Clients.Office.Excel.Functions.SPG(AH$2, "IQ_Common_div_declared", "FQ0", $A779)*4)/D779</f>
        <v>9.9173553719008267E-2</v>
      </c>
      <c r="AI779" s="93">
        <f>(_xll.SNL.Clients.Office.Excel.Functions.SPG(AI$2, "IQ_Common_div_declared", "FQ0", $A779)*4)/E779</f>
        <v>0.1056</v>
      </c>
      <c r="AJ779" s="93">
        <f>(_xll.SNL.Clients.Office.Excel.Functions.SPG(AJ$2, "IQ_Common_div_declared", "FQ0", $A779)*4)/F779</f>
        <v>0.1257367387033399</v>
      </c>
      <c r="AK779" s="93">
        <f>(_xll.SNL.Clients.Office.Excel.Functions.SPG(AK$2, "IQ_Common_div_declared", "FQ0", $A779)*4)/G779</f>
        <v>0.11874656404617921</v>
      </c>
    </row>
    <row r="780" spans="1:37" x14ac:dyDescent="0.25">
      <c r="A780" s="66">
        <f t="shared" si="120"/>
        <v>45014</v>
      </c>
      <c r="B780" s="71">
        <v>17.86</v>
      </c>
      <c r="C780" s="71">
        <v>25.96</v>
      </c>
      <c r="D780" s="71">
        <v>13.24</v>
      </c>
      <c r="E780" s="71">
        <v>12.68</v>
      </c>
      <c r="F780" s="71">
        <v>10.19</v>
      </c>
      <c r="G780" s="71">
        <v>18.059999999999999</v>
      </c>
      <c r="H780" s="71"/>
      <c r="I780" s="71">
        <v>14.66</v>
      </c>
      <c r="J780" s="72">
        <v>4.0800000000000003E-2</v>
      </c>
      <c r="K780" s="72">
        <v>3.8699999999999998E-2</v>
      </c>
      <c r="L780" s="72">
        <v>3.4512702826707375E-2</v>
      </c>
      <c r="M780" s="72">
        <v>4.0800000000000003E-2</v>
      </c>
      <c r="N780" s="70">
        <f>_xll.SNL.Clients.Office.Excel.Functions.SPG(N$2, "SP_RATE_VALUE", $A780)/100</f>
        <v>3.8699999999999998E-2</v>
      </c>
      <c r="O780" s="72"/>
      <c r="P780" s="67">
        <f>_xll.SNL.Clients.Office.Excel.Functions.SPG(P$2, "IQ_BVPS", "FQ0", $A780)</f>
        <v>18.41</v>
      </c>
      <c r="Q780" s="67">
        <f>_xll.SNL.Clients.Office.Excel.Functions.SPG(Q$2, "IQ_BVPS", "FQ0", $A780)</f>
        <v>25.934999999999999</v>
      </c>
      <c r="R780" s="67">
        <f>_xll.SNL.Clients.Office.Excel.Functions.SPG(R$2, "IQ_BVPS", "FQ0", $A780)</f>
        <v>14.709</v>
      </c>
      <c r="S780" s="67">
        <f>_xll.SNL.Clients.Office.Excel.Functions.SPG(S$2, "IQ_BVPS", "FQ0", $A780)</f>
        <v>14.988</v>
      </c>
      <c r="T780" s="67">
        <f>_xll.SNL.Clients.Office.Excel.Functions.SPG(T$2, "IQ_BVPS", "FQ0", $A780)</f>
        <v>12.927</v>
      </c>
      <c r="U780" s="67">
        <f>_xll.SNL.Clients.Office.Excel.Functions.SPG(U$2, "IQ_BVPS", "FQ0", $A780)</f>
        <v>16.483000000000001</v>
      </c>
      <c r="V780" s="67"/>
      <c r="W780" s="66">
        <f t="shared" si="112"/>
        <v>45014</v>
      </c>
      <c r="X780" s="92">
        <f t="shared" si="113"/>
        <v>0.97012493210211836</v>
      </c>
      <c r="Y780" s="92">
        <f t="shared" si="114"/>
        <v>1.0009639483323696</v>
      </c>
      <c r="Z780" s="92">
        <f t="shared" si="115"/>
        <v>0.90012917261540559</v>
      </c>
      <c r="AA780" s="92">
        <f t="shared" si="116"/>
        <v>0.84601014144649056</v>
      </c>
      <c r="AB780" s="92">
        <f t="shared" si="117"/>
        <v>0.78827260772027541</v>
      </c>
      <c r="AC780" s="92">
        <f t="shared" si="118"/>
        <v>1.095674331129042</v>
      </c>
      <c r="AD780" s="92"/>
      <c r="AE780" s="95">
        <f t="shared" si="119"/>
        <v>45014</v>
      </c>
      <c r="AF780" s="93">
        <f>(_xll.SNL.Clients.Office.Excel.Functions.SPG(AF$2, "IQ_Common_div_declared", "FQ0", $A780)*4)/B780</f>
        <v>0.10750279955207166</v>
      </c>
      <c r="AG780" s="93">
        <f>(_xll.SNL.Clients.Office.Excel.Functions.SPG(AG$2, "IQ_Common_div_declared", "FQ0", $A780)*4)/C780</f>
        <v>9.2449922958397532E-2</v>
      </c>
      <c r="AH780" s="93">
        <f>(_xll.SNL.Clients.Office.Excel.Functions.SPG(AH$2, "IQ_Common_div_declared", "FQ0", $A780)*4)/D780</f>
        <v>9.9697885196374625E-2</v>
      </c>
      <c r="AI780" s="93">
        <f>(_xll.SNL.Clients.Office.Excel.Functions.SPG(AI$2, "IQ_Common_div_declared", "FQ0", $A780)*4)/E780</f>
        <v>0.10410094637223975</v>
      </c>
      <c r="AJ780" s="93">
        <f>(_xll.SNL.Clients.Office.Excel.Functions.SPG(AJ$2, "IQ_Common_div_declared", "FQ0", $A780)*4)/F780</f>
        <v>0.12561334641805694</v>
      </c>
      <c r="AK780" s="93">
        <f>(_xll.SNL.Clients.Office.Excel.Functions.SPG(AK$2, "IQ_Common_div_declared", "FQ0", $A780)*4)/G780</f>
        <v>0.11960132890365451</v>
      </c>
    </row>
    <row r="781" spans="1:37" x14ac:dyDescent="0.25">
      <c r="A781" s="66">
        <f t="shared" si="120"/>
        <v>45013</v>
      </c>
      <c r="B781" s="71">
        <v>17.75</v>
      </c>
      <c r="C781" s="71">
        <v>25.58</v>
      </c>
      <c r="D781" s="71">
        <v>13.04</v>
      </c>
      <c r="E781" s="71">
        <v>12.57</v>
      </c>
      <c r="F781" s="71">
        <v>10.029999999999999</v>
      </c>
      <c r="G781" s="71">
        <v>17.829999999999998</v>
      </c>
      <c r="H781" s="71"/>
      <c r="I781" s="71">
        <v>14.59</v>
      </c>
      <c r="J781" s="72">
        <v>4.0199999999999993E-2</v>
      </c>
      <c r="K781" s="72">
        <v>3.8399999999999997E-2</v>
      </c>
      <c r="L781" s="72">
        <v>3.4809338966915737E-2</v>
      </c>
      <c r="M781" s="72">
        <v>4.0199999999999993E-2</v>
      </c>
      <c r="N781" s="70">
        <f>_xll.SNL.Clients.Office.Excel.Functions.SPG(N$2, "SP_RATE_VALUE", $A781)/100</f>
        <v>3.8399999999999997E-2</v>
      </c>
      <c r="O781" s="72"/>
      <c r="P781" s="67">
        <f>_xll.SNL.Clients.Office.Excel.Functions.SPG(P$2, "IQ_BVPS", "FQ0", $A781)</f>
        <v>18.41</v>
      </c>
      <c r="Q781" s="67">
        <f>_xll.SNL.Clients.Office.Excel.Functions.SPG(Q$2, "IQ_BVPS", "FQ0", $A781)</f>
        <v>25.934999999999999</v>
      </c>
      <c r="R781" s="67">
        <f>_xll.SNL.Clients.Office.Excel.Functions.SPG(R$2, "IQ_BVPS", "FQ0", $A781)</f>
        <v>14.709</v>
      </c>
      <c r="S781" s="67">
        <f>_xll.SNL.Clients.Office.Excel.Functions.SPG(S$2, "IQ_BVPS", "FQ0", $A781)</f>
        <v>14.988</v>
      </c>
      <c r="T781" s="67">
        <f>_xll.SNL.Clients.Office.Excel.Functions.SPG(T$2, "IQ_BVPS", "FQ0", $A781)</f>
        <v>12.927</v>
      </c>
      <c r="U781" s="67">
        <f>_xll.SNL.Clients.Office.Excel.Functions.SPG(U$2, "IQ_BVPS", "FQ0", $A781)</f>
        <v>16.483000000000001</v>
      </c>
      <c r="V781" s="67"/>
      <c r="W781" s="66">
        <f t="shared" si="112"/>
        <v>45013</v>
      </c>
      <c r="X781" s="92">
        <f t="shared" si="113"/>
        <v>0.96414991852254206</v>
      </c>
      <c r="Y781" s="92">
        <f t="shared" si="114"/>
        <v>0.98631193368035475</v>
      </c>
      <c r="Z781" s="92">
        <f t="shared" si="115"/>
        <v>0.88653205520429668</v>
      </c>
      <c r="AA781" s="92">
        <f t="shared" si="116"/>
        <v>0.83867093674939952</v>
      </c>
      <c r="AB781" s="92">
        <f t="shared" si="117"/>
        <v>0.77589541270209639</v>
      </c>
      <c r="AC781" s="92">
        <f t="shared" si="118"/>
        <v>1.0817205605775646</v>
      </c>
      <c r="AD781" s="92"/>
      <c r="AE781" s="95">
        <f t="shared" si="119"/>
        <v>45013</v>
      </c>
      <c r="AF781" s="93">
        <f>(_xll.SNL.Clients.Office.Excel.Functions.SPG(AF$2, "IQ_Common_div_declared", "FQ0", $A781)*4)/B781</f>
        <v>0.10816901408450703</v>
      </c>
      <c r="AG781" s="93">
        <f>(_xll.SNL.Clients.Office.Excel.Functions.SPG(AG$2, "IQ_Common_div_declared", "FQ0", $A781)*4)/C781</f>
        <v>9.382329945269742E-2</v>
      </c>
      <c r="AH781" s="93">
        <f>(_xll.SNL.Clients.Office.Excel.Functions.SPG(AH$2, "IQ_Common_div_declared", "FQ0", $A781)*4)/D781</f>
        <v>0.10122699386503069</v>
      </c>
      <c r="AI781" s="93">
        <f>(_xll.SNL.Clients.Office.Excel.Functions.SPG(AI$2, "IQ_Common_div_declared", "FQ0", $A781)*4)/E781</f>
        <v>0.10501193317422435</v>
      </c>
      <c r="AJ781" s="93">
        <f>(_xll.SNL.Clients.Office.Excel.Functions.SPG(AJ$2, "IQ_Common_div_declared", "FQ0", $A781)*4)/F781</f>
        <v>0.12761714855433701</v>
      </c>
      <c r="AK781" s="93">
        <f>(_xll.SNL.Clients.Office.Excel.Functions.SPG(AK$2, "IQ_Common_div_declared", "FQ0", $A781)*4)/G781</f>
        <v>0.12114413909141898</v>
      </c>
    </row>
    <row r="782" spans="1:37" x14ac:dyDescent="0.25">
      <c r="A782" s="66">
        <f t="shared" si="120"/>
        <v>45012</v>
      </c>
      <c r="B782" s="71">
        <v>17.829999999999998</v>
      </c>
      <c r="C782" s="71">
        <v>25.39</v>
      </c>
      <c r="D782" s="71">
        <v>13.08</v>
      </c>
      <c r="E782" s="71">
        <v>12.51</v>
      </c>
      <c r="F782" s="71">
        <v>9.99</v>
      </c>
      <c r="G782" s="71">
        <v>17.77</v>
      </c>
      <c r="H782" s="71"/>
      <c r="I782" s="71">
        <v>14.59</v>
      </c>
      <c r="J782" s="72">
        <v>3.9399999999999998E-2</v>
      </c>
      <c r="K782" s="72">
        <v>3.7900000000000003E-2</v>
      </c>
      <c r="L782" s="72">
        <v>3.4906491007248741E-2</v>
      </c>
      <c r="M782" s="72">
        <v>3.9399999999999998E-2</v>
      </c>
      <c r="N782" s="70">
        <f>_xll.SNL.Clients.Office.Excel.Functions.SPG(N$2, "SP_RATE_VALUE", $A782)/100</f>
        <v>3.7900000000000003E-2</v>
      </c>
      <c r="O782" s="72"/>
      <c r="P782" s="67">
        <f>_xll.SNL.Clients.Office.Excel.Functions.SPG(P$2, "IQ_BVPS", "FQ0", $A782)</f>
        <v>18.41</v>
      </c>
      <c r="Q782" s="67">
        <f>_xll.SNL.Clients.Office.Excel.Functions.SPG(Q$2, "IQ_BVPS", "FQ0", $A782)</f>
        <v>25.934999999999999</v>
      </c>
      <c r="R782" s="67">
        <f>_xll.SNL.Clients.Office.Excel.Functions.SPG(R$2, "IQ_BVPS", "FQ0", $A782)</f>
        <v>14.709</v>
      </c>
      <c r="S782" s="67">
        <f>_xll.SNL.Clients.Office.Excel.Functions.SPG(S$2, "IQ_BVPS", "FQ0", $A782)</f>
        <v>14.988</v>
      </c>
      <c r="T782" s="67">
        <f>_xll.SNL.Clients.Office.Excel.Functions.SPG(T$2, "IQ_BVPS", "FQ0", $A782)</f>
        <v>12.927</v>
      </c>
      <c r="U782" s="67">
        <f>_xll.SNL.Clients.Office.Excel.Functions.SPG(U$2, "IQ_BVPS", "FQ0", $A782)</f>
        <v>16.483000000000001</v>
      </c>
      <c r="V782" s="67"/>
      <c r="W782" s="66">
        <f t="shared" si="112"/>
        <v>45012</v>
      </c>
      <c r="X782" s="92">
        <f t="shared" si="113"/>
        <v>0.96849538294405202</v>
      </c>
      <c r="Y782" s="92">
        <f t="shared" si="114"/>
        <v>0.97898592635434745</v>
      </c>
      <c r="Z782" s="92">
        <f t="shared" si="115"/>
        <v>0.88925147868651844</v>
      </c>
      <c r="AA782" s="92">
        <f t="shared" si="116"/>
        <v>0.83466773418734985</v>
      </c>
      <c r="AB782" s="92">
        <f t="shared" si="117"/>
        <v>0.77280111394755169</v>
      </c>
      <c r="AC782" s="92">
        <f t="shared" si="118"/>
        <v>1.0780804465206575</v>
      </c>
      <c r="AD782" s="92"/>
      <c r="AE782" s="95">
        <f t="shared" si="119"/>
        <v>45012</v>
      </c>
      <c r="AF782" s="93">
        <f>(_xll.SNL.Clients.Office.Excel.Functions.SPG(AF$2, "IQ_Common_div_declared", "FQ0", $A782)*4)/B782</f>
        <v>0.10768367919237241</v>
      </c>
      <c r="AG782" s="93">
        <f>(_xll.SNL.Clients.Office.Excel.Functions.SPG(AG$2, "IQ_Common_div_declared", "FQ0", $A782)*4)/C782</f>
        <v>9.4525403702244978E-2</v>
      </c>
      <c r="AH782" s="93">
        <f>(_xll.SNL.Clients.Office.Excel.Functions.SPG(AH$2, "IQ_Common_div_declared", "FQ0", $A782)*4)/D782</f>
        <v>0.10091743119266056</v>
      </c>
      <c r="AI782" s="93">
        <f>(_xll.SNL.Clients.Office.Excel.Functions.SPG(AI$2, "IQ_Common_div_declared", "FQ0", $A782)*4)/E782</f>
        <v>0.10551558752997603</v>
      </c>
      <c r="AJ782" s="93">
        <f>(_xll.SNL.Clients.Office.Excel.Functions.SPG(AJ$2, "IQ_Common_div_declared", "FQ0", $A782)*4)/F782</f>
        <v>0.12812812812812813</v>
      </c>
      <c r="AK782" s="93">
        <f>(_xll.SNL.Clients.Office.Excel.Functions.SPG(AK$2, "IQ_Common_div_declared", "FQ0", $A782)*4)/G782</f>
        <v>0.12155317951603828</v>
      </c>
    </row>
    <row r="783" spans="1:37" x14ac:dyDescent="0.25">
      <c r="A783" s="66">
        <f t="shared" si="120"/>
        <v>45009</v>
      </c>
      <c r="B783" s="71">
        <v>17.54</v>
      </c>
      <c r="C783" s="71">
        <v>24.96</v>
      </c>
      <c r="D783" s="71">
        <v>13</v>
      </c>
      <c r="E783" s="71">
        <v>12.34</v>
      </c>
      <c r="F783" s="71">
        <v>9.94</v>
      </c>
      <c r="G783" s="71">
        <v>17.61</v>
      </c>
      <c r="H783" s="71"/>
      <c r="I783" s="71">
        <v>14.4</v>
      </c>
      <c r="J783" s="72">
        <v>3.7599999999999995E-2</v>
      </c>
      <c r="K783" s="72">
        <v>3.5799999999999998E-2</v>
      </c>
      <c r="L783" s="72">
        <v>3.2209362354796545E-2</v>
      </c>
      <c r="M783" s="72">
        <v>3.7599999999999995E-2</v>
      </c>
      <c r="N783" s="70">
        <f>_xll.SNL.Clients.Office.Excel.Functions.SPG(N$2, "SP_RATE_VALUE", $A783)/100</f>
        <v>3.5799999999999998E-2</v>
      </c>
      <c r="O783" s="72"/>
      <c r="P783" s="67">
        <f>_xll.SNL.Clients.Office.Excel.Functions.SPG(P$2, "IQ_BVPS", "FQ0", $A783)</f>
        <v>18.41</v>
      </c>
      <c r="Q783" s="67">
        <f>_xll.SNL.Clients.Office.Excel.Functions.SPG(Q$2, "IQ_BVPS", "FQ0", $A783)</f>
        <v>25.934999999999999</v>
      </c>
      <c r="R783" s="67">
        <f>_xll.SNL.Clients.Office.Excel.Functions.SPG(R$2, "IQ_BVPS", "FQ0", $A783)</f>
        <v>14.709</v>
      </c>
      <c r="S783" s="67">
        <f>_xll.SNL.Clients.Office.Excel.Functions.SPG(S$2, "IQ_BVPS", "FQ0", $A783)</f>
        <v>14.988</v>
      </c>
      <c r="T783" s="67">
        <f>_xll.SNL.Clients.Office.Excel.Functions.SPG(T$2, "IQ_BVPS", "FQ0", $A783)</f>
        <v>12.927</v>
      </c>
      <c r="U783" s="67">
        <f>_xll.SNL.Clients.Office.Excel.Functions.SPG(U$2, "IQ_BVPS", "FQ0", $A783)</f>
        <v>16.483000000000001</v>
      </c>
      <c r="V783" s="67"/>
      <c r="W783" s="66">
        <f t="shared" si="112"/>
        <v>45009</v>
      </c>
      <c r="X783" s="92">
        <f t="shared" si="113"/>
        <v>0.9527430744160782</v>
      </c>
      <c r="Y783" s="92">
        <f t="shared" si="114"/>
        <v>0.96240601503759404</v>
      </c>
      <c r="Z783" s="92">
        <f t="shared" si="115"/>
        <v>0.88381263172207492</v>
      </c>
      <c r="AA783" s="92">
        <f t="shared" si="116"/>
        <v>0.82332532692820926</v>
      </c>
      <c r="AB783" s="92">
        <f t="shared" si="117"/>
        <v>0.76893324050437073</v>
      </c>
      <c r="AC783" s="92">
        <f t="shared" si="118"/>
        <v>1.0683734757022385</v>
      </c>
      <c r="AD783" s="92"/>
      <c r="AE783" s="95">
        <f t="shared" si="119"/>
        <v>45009</v>
      </c>
      <c r="AF783" s="93">
        <f>(_xll.SNL.Clients.Office.Excel.Functions.SPG(AF$2, "IQ_Common_div_declared", "FQ0", $A783)*4)/B783</f>
        <v>0.10946408209806158</v>
      </c>
      <c r="AG783" s="93">
        <f>(_xll.SNL.Clients.Office.Excel.Functions.SPG(AG$2, "IQ_Common_div_declared", "FQ0", $A783)*4)/C783</f>
        <v>9.6153846153846145E-2</v>
      </c>
      <c r="AH783" s="93">
        <f>(_xll.SNL.Clients.Office.Excel.Functions.SPG(AH$2, "IQ_Common_div_declared", "FQ0", $A783)*4)/D783</f>
        <v>0.10153846153846155</v>
      </c>
      <c r="AI783" s="93">
        <f>(_xll.SNL.Clients.Office.Excel.Functions.SPG(AI$2, "IQ_Common_div_declared", "FQ0", $A783)*4)/E783</f>
        <v>0.10696920583468396</v>
      </c>
      <c r="AJ783" s="93">
        <f>(_xll.SNL.Clients.Office.Excel.Functions.SPG(AJ$2, "IQ_Common_div_declared", "FQ0", $A783)*4)/F783</f>
        <v>0.12877263581488935</v>
      </c>
      <c r="AK783" s="93">
        <f>(_xll.SNL.Clients.Office.Excel.Functions.SPG(AK$2, "IQ_Common_div_declared", "FQ0", $A783)*4)/G783</f>
        <v>0.12265758091993187</v>
      </c>
    </row>
    <row r="784" spans="1:37" x14ac:dyDescent="0.25">
      <c r="A784" s="66">
        <f t="shared" si="120"/>
        <v>45008</v>
      </c>
      <c r="B784" s="71">
        <v>17.190000000000001</v>
      </c>
      <c r="C784" s="71">
        <v>25.4</v>
      </c>
      <c r="D784" s="71">
        <v>12.7</v>
      </c>
      <c r="E784" s="71">
        <v>12.27</v>
      </c>
      <c r="F784" s="71">
        <v>9.73</v>
      </c>
      <c r="G784" s="71">
        <v>17.32</v>
      </c>
      <c r="H784" s="71"/>
      <c r="I784" s="71">
        <v>14.18</v>
      </c>
      <c r="J784" s="72">
        <v>3.7599999999999995E-2</v>
      </c>
      <c r="K784" s="72">
        <v>3.5699999999999996E-2</v>
      </c>
      <c r="L784" s="72">
        <v>3.1910431177286869E-2</v>
      </c>
      <c r="M784" s="72">
        <v>3.7599999999999995E-2</v>
      </c>
      <c r="N784" s="70">
        <f>_xll.SNL.Clients.Office.Excel.Functions.SPG(N$2, "SP_RATE_VALUE", $A784)/100</f>
        <v>3.5699999999999996E-2</v>
      </c>
      <c r="O784" s="72"/>
      <c r="P784" s="67">
        <f>_xll.SNL.Clients.Office.Excel.Functions.SPG(P$2, "IQ_BVPS", "FQ0", $A784)</f>
        <v>18.41</v>
      </c>
      <c r="Q784" s="67">
        <f>_xll.SNL.Clients.Office.Excel.Functions.SPG(Q$2, "IQ_BVPS", "FQ0", $A784)</f>
        <v>25.934999999999999</v>
      </c>
      <c r="R784" s="67">
        <f>_xll.SNL.Clients.Office.Excel.Functions.SPG(R$2, "IQ_BVPS", "FQ0", $A784)</f>
        <v>14.709</v>
      </c>
      <c r="S784" s="67">
        <f>_xll.SNL.Clients.Office.Excel.Functions.SPG(S$2, "IQ_BVPS", "FQ0", $A784)</f>
        <v>14.988</v>
      </c>
      <c r="T784" s="67">
        <f>_xll.SNL.Clients.Office.Excel.Functions.SPG(T$2, "IQ_BVPS", "FQ0", $A784)</f>
        <v>12.927</v>
      </c>
      <c r="U784" s="67">
        <f>_xll.SNL.Clients.Office.Excel.Functions.SPG(U$2, "IQ_BVPS", "FQ0", $A784)</f>
        <v>16.483000000000001</v>
      </c>
      <c r="V784" s="67"/>
      <c r="W784" s="66">
        <f t="shared" si="112"/>
        <v>45008</v>
      </c>
      <c r="X784" s="92">
        <f t="shared" si="113"/>
        <v>0.93373166757197179</v>
      </c>
      <c r="Y784" s="92">
        <f t="shared" si="114"/>
        <v>0.97937150568729514</v>
      </c>
      <c r="Z784" s="92">
        <f t="shared" si="115"/>
        <v>0.86341695560541165</v>
      </c>
      <c r="AA784" s="92">
        <f t="shared" si="116"/>
        <v>0.81865492393915129</v>
      </c>
      <c r="AB784" s="92">
        <f t="shared" si="117"/>
        <v>0.75268817204301086</v>
      </c>
      <c r="AC784" s="92">
        <f t="shared" si="118"/>
        <v>1.0507795910938542</v>
      </c>
      <c r="AD784" s="92"/>
      <c r="AE784" s="95">
        <f t="shared" si="119"/>
        <v>45008</v>
      </c>
      <c r="AF784" s="93">
        <f>(_xll.SNL.Clients.Office.Excel.Functions.SPG(AF$2, "IQ_Common_div_declared", "FQ0", $A784)*4)/B784</f>
        <v>0.11169284467713786</v>
      </c>
      <c r="AG784" s="93">
        <f>(_xll.SNL.Clients.Office.Excel.Functions.SPG(AG$2, "IQ_Common_div_declared", "FQ0", $A784)*4)/C784</f>
        <v>9.4488188976377951E-2</v>
      </c>
      <c r="AH784" s="93">
        <f>(_xll.SNL.Clients.Office.Excel.Functions.SPG(AH$2, "IQ_Common_div_declared", "FQ0", $A784)*4)/D784</f>
        <v>0.10393700787401576</v>
      </c>
      <c r="AI784" s="93">
        <f>(_xll.SNL.Clients.Office.Excel.Functions.SPG(AI$2, "IQ_Common_div_declared", "FQ0", $A784)*4)/E784</f>
        <v>0.1075794621026895</v>
      </c>
      <c r="AJ784" s="93">
        <f>(_xll.SNL.Clients.Office.Excel.Functions.SPG(AJ$2, "IQ_Common_div_declared", "FQ0", $A784)*4)/F784</f>
        <v>0.131551901336074</v>
      </c>
      <c r="AK784" s="93">
        <f>(_xll.SNL.Clients.Office.Excel.Functions.SPG(AK$2, "IQ_Common_div_declared", "FQ0", $A784)*4)/G784</f>
        <v>0.12471131639722864</v>
      </c>
    </row>
    <row r="785" spans="1:37" x14ac:dyDescent="0.25">
      <c r="A785" s="66">
        <f t="shared" si="120"/>
        <v>45007</v>
      </c>
      <c r="B785" s="71">
        <v>17.309999999999999</v>
      </c>
      <c r="C785" s="71">
        <v>25.35</v>
      </c>
      <c r="D785" s="71">
        <v>12.75</v>
      </c>
      <c r="E785" s="71">
        <v>12.34</v>
      </c>
      <c r="F785" s="71">
        <v>9.75</v>
      </c>
      <c r="G785" s="71">
        <v>17.62</v>
      </c>
      <c r="H785" s="71"/>
      <c r="I785" s="71">
        <v>14.26</v>
      </c>
      <c r="J785" s="72">
        <v>3.9599999999999996E-2</v>
      </c>
      <c r="K785" s="72">
        <v>3.7599999999999995E-2</v>
      </c>
      <c r="L785" s="72">
        <v>3.3611535498973222E-2</v>
      </c>
      <c r="M785" s="72">
        <v>3.9599999999999996E-2</v>
      </c>
      <c r="N785" s="70">
        <f>_xll.SNL.Clients.Office.Excel.Functions.SPG(N$2, "SP_RATE_VALUE", $A785)/100</f>
        <v>3.7599999999999995E-2</v>
      </c>
      <c r="O785" s="72"/>
      <c r="P785" s="67">
        <f>_xll.SNL.Clients.Office.Excel.Functions.SPG(P$2, "IQ_BVPS", "FQ0", $A785)</f>
        <v>18.41</v>
      </c>
      <c r="Q785" s="67">
        <f>_xll.SNL.Clients.Office.Excel.Functions.SPG(Q$2, "IQ_BVPS", "FQ0", $A785)</f>
        <v>25.934999999999999</v>
      </c>
      <c r="R785" s="67">
        <f>_xll.SNL.Clients.Office.Excel.Functions.SPG(R$2, "IQ_BVPS", "FQ0", $A785)</f>
        <v>14.709</v>
      </c>
      <c r="S785" s="67">
        <f>_xll.SNL.Clients.Office.Excel.Functions.SPG(S$2, "IQ_BVPS", "FQ0", $A785)</f>
        <v>14.988</v>
      </c>
      <c r="T785" s="67">
        <f>_xll.SNL.Clients.Office.Excel.Functions.SPG(T$2, "IQ_BVPS", "FQ0", $A785)</f>
        <v>12.927</v>
      </c>
      <c r="U785" s="67">
        <f>_xll.SNL.Clients.Office.Excel.Functions.SPG(U$2, "IQ_BVPS", "FQ0", $A785)</f>
        <v>16.483000000000001</v>
      </c>
      <c r="V785" s="67"/>
      <c r="W785" s="66">
        <f t="shared" si="112"/>
        <v>45007</v>
      </c>
      <c r="X785" s="92">
        <f t="shared" si="113"/>
        <v>0.94024986420423673</v>
      </c>
      <c r="Y785" s="92">
        <f t="shared" si="114"/>
        <v>0.97744360902255645</v>
      </c>
      <c r="Z785" s="92">
        <f t="shared" si="115"/>
        <v>0.86681623495818894</v>
      </c>
      <c r="AA785" s="92">
        <f t="shared" si="116"/>
        <v>0.82332532692820926</v>
      </c>
      <c r="AB785" s="92">
        <f t="shared" si="117"/>
        <v>0.75423532142028316</v>
      </c>
      <c r="AC785" s="92">
        <f t="shared" si="118"/>
        <v>1.0689801613783898</v>
      </c>
      <c r="AD785" s="92"/>
      <c r="AE785" s="95">
        <f t="shared" si="119"/>
        <v>45007</v>
      </c>
      <c r="AF785" s="93">
        <f>(_xll.SNL.Clients.Office.Excel.Functions.SPG(AF$2, "IQ_Common_div_declared", "FQ0", $A785)*4)/B785</f>
        <v>0.11091854419410746</v>
      </c>
      <c r="AG785" s="93">
        <f>(_xll.SNL.Clients.Office.Excel.Functions.SPG(AG$2, "IQ_Common_div_declared", "FQ0", $A785)*4)/C785</f>
        <v>9.4674556213017749E-2</v>
      </c>
      <c r="AH785" s="93">
        <f>(_xll.SNL.Clients.Office.Excel.Functions.SPG(AH$2, "IQ_Common_div_declared", "FQ0", $A785)*4)/D785</f>
        <v>0.10352941176470588</v>
      </c>
      <c r="AI785" s="93">
        <f>(_xll.SNL.Clients.Office.Excel.Functions.SPG(AI$2, "IQ_Common_div_declared", "FQ0", $A785)*4)/E785</f>
        <v>0.10696920583468396</v>
      </c>
      <c r="AJ785" s="93">
        <f>(_xll.SNL.Clients.Office.Excel.Functions.SPG(AJ$2, "IQ_Common_div_declared", "FQ0", $A785)*4)/F785</f>
        <v>0.13128205128205128</v>
      </c>
      <c r="AK785" s="93">
        <f>(_xll.SNL.Clients.Office.Excel.Functions.SPG(AK$2, "IQ_Common_div_declared", "FQ0", $A785)*4)/G785</f>
        <v>0.12258796821793416</v>
      </c>
    </row>
    <row r="786" spans="1:37" x14ac:dyDescent="0.25">
      <c r="A786" s="66">
        <f t="shared" si="120"/>
        <v>45006</v>
      </c>
      <c r="B786" s="71">
        <v>17.7</v>
      </c>
      <c r="C786" s="71">
        <v>25.26</v>
      </c>
      <c r="D786" s="71">
        <v>12.99</v>
      </c>
      <c r="E786" s="71">
        <v>12.72</v>
      </c>
      <c r="F786" s="71">
        <v>9.89</v>
      </c>
      <c r="G786" s="71">
        <v>17.64</v>
      </c>
      <c r="H786" s="71"/>
      <c r="I786" s="71">
        <v>14.53</v>
      </c>
      <c r="J786" s="72">
        <v>4.1700000000000001E-2</v>
      </c>
      <c r="K786" s="72">
        <v>3.9800000000000002E-2</v>
      </c>
      <c r="L786" s="72">
        <v>3.6010390146463234E-2</v>
      </c>
      <c r="M786" s="72">
        <v>4.1700000000000001E-2</v>
      </c>
      <c r="N786" s="70">
        <f>_xll.SNL.Clients.Office.Excel.Functions.SPG(N$2, "SP_RATE_VALUE", $A786)/100</f>
        <v>3.9800000000000002E-2</v>
      </c>
      <c r="O786" s="72"/>
      <c r="P786" s="67">
        <f>_xll.SNL.Clients.Office.Excel.Functions.SPG(P$2, "IQ_BVPS", "FQ0", $A786)</f>
        <v>18.41</v>
      </c>
      <c r="Q786" s="67">
        <f>_xll.SNL.Clients.Office.Excel.Functions.SPG(Q$2, "IQ_BVPS", "FQ0", $A786)</f>
        <v>25.934999999999999</v>
      </c>
      <c r="R786" s="67">
        <f>_xll.SNL.Clients.Office.Excel.Functions.SPG(R$2, "IQ_BVPS", "FQ0", $A786)</f>
        <v>14.709</v>
      </c>
      <c r="S786" s="67">
        <f>_xll.SNL.Clients.Office.Excel.Functions.SPG(S$2, "IQ_BVPS", "FQ0", $A786)</f>
        <v>14.988</v>
      </c>
      <c r="T786" s="67">
        <f>_xll.SNL.Clients.Office.Excel.Functions.SPG(T$2, "IQ_BVPS", "FQ0", $A786)</f>
        <v>12.927</v>
      </c>
      <c r="U786" s="67">
        <f>_xll.SNL.Clients.Office.Excel.Functions.SPG(U$2, "IQ_BVPS", "FQ0", $A786)</f>
        <v>16.483000000000001</v>
      </c>
      <c r="V786" s="67"/>
      <c r="W786" s="66">
        <f t="shared" si="112"/>
        <v>45006</v>
      </c>
      <c r="X786" s="92">
        <f t="shared" si="113"/>
        <v>0.96143400325909822</v>
      </c>
      <c r="Y786" s="92">
        <f t="shared" si="114"/>
        <v>0.97397339502602676</v>
      </c>
      <c r="Z786" s="92">
        <f t="shared" si="115"/>
        <v>0.8831327758515195</v>
      </c>
      <c r="AA786" s="92">
        <f t="shared" si="116"/>
        <v>0.84867894315452364</v>
      </c>
      <c r="AB786" s="92">
        <f t="shared" si="117"/>
        <v>0.76506536706118977</v>
      </c>
      <c r="AC786" s="92">
        <f t="shared" si="118"/>
        <v>1.0701935327306922</v>
      </c>
      <c r="AD786" s="92"/>
      <c r="AE786" s="95">
        <f t="shared" si="119"/>
        <v>45006</v>
      </c>
      <c r="AF786" s="93">
        <f>(_xll.SNL.Clients.Office.Excel.Functions.SPG(AF$2, "IQ_Common_div_declared", "FQ0", $A786)*4)/B786</f>
        <v>0.10847457627118644</v>
      </c>
      <c r="AG786" s="93">
        <f>(_xll.SNL.Clients.Office.Excel.Functions.SPG(AG$2, "IQ_Common_div_declared", "FQ0", $A786)*4)/C786</f>
        <v>9.5011876484560567E-2</v>
      </c>
      <c r="AH786" s="93">
        <f>(_xll.SNL.Clients.Office.Excel.Functions.SPG(AH$2, "IQ_Common_div_declared", "FQ0", $A786)*4)/D786</f>
        <v>0.10161662817551963</v>
      </c>
      <c r="AI786" s="93">
        <f>(_xll.SNL.Clients.Office.Excel.Functions.SPG(AI$2, "IQ_Common_div_declared", "FQ0", $A786)*4)/E786</f>
        <v>0.10377358490566038</v>
      </c>
      <c r="AJ786" s="93">
        <f>(_xll.SNL.Clients.Office.Excel.Functions.SPG(AJ$2, "IQ_Common_div_declared", "FQ0", $A786)*4)/F786</f>
        <v>0.12942366026289182</v>
      </c>
      <c r="AK786" s="93">
        <f>(_xll.SNL.Clients.Office.Excel.Functions.SPG(AK$2, "IQ_Common_div_declared", "FQ0", $A786)*4)/G786</f>
        <v>0.12244897959183675</v>
      </c>
    </row>
    <row r="787" spans="1:37" x14ac:dyDescent="0.25">
      <c r="A787" s="66">
        <f t="shared" si="120"/>
        <v>45005</v>
      </c>
      <c r="B787" s="71">
        <v>17.39</v>
      </c>
      <c r="C787" s="71">
        <v>24.99</v>
      </c>
      <c r="D787" s="71">
        <v>12.62</v>
      </c>
      <c r="E787" s="71">
        <v>12.29</v>
      </c>
      <c r="F787" s="71">
        <v>9.75</v>
      </c>
      <c r="G787" s="71">
        <v>17.2</v>
      </c>
      <c r="H787" s="71"/>
      <c r="I787" s="71">
        <v>14.16</v>
      </c>
      <c r="J787" s="72">
        <v>3.9199999999999999E-2</v>
      </c>
      <c r="K787" s="72">
        <v>3.7699999999999997E-2</v>
      </c>
      <c r="L787" s="72">
        <v>3.4706492255879073E-2</v>
      </c>
      <c r="M787" s="72">
        <v>3.9199999999999999E-2</v>
      </c>
      <c r="N787" s="70">
        <f>_xll.SNL.Clients.Office.Excel.Functions.SPG(N$2, "SP_RATE_VALUE", $A787)/100</f>
        <v>3.7699999999999997E-2</v>
      </c>
      <c r="O787" s="72"/>
      <c r="P787" s="67">
        <f>_xll.SNL.Clients.Office.Excel.Functions.SPG(P$2, "IQ_BVPS", "FQ0", $A787)</f>
        <v>18.41</v>
      </c>
      <c r="Q787" s="67">
        <f>_xll.SNL.Clients.Office.Excel.Functions.SPG(Q$2, "IQ_BVPS", "FQ0", $A787)</f>
        <v>25.934999999999999</v>
      </c>
      <c r="R787" s="67">
        <f>_xll.SNL.Clients.Office.Excel.Functions.SPG(R$2, "IQ_BVPS", "FQ0", $A787)</f>
        <v>14.709</v>
      </c>
      <c r="S787" s="67">
        <f>_xll.SNL.Clients.Office.Excel.Functions.SPG(S$2, "IQ_BVPS", "FQ0", $A787)</f>
        <v>14.988</v>
      </c>
      <c r="T787" s="67">
        <f>_xll.SNL.Clients.Office.Excel.Functions.SPG(T$2, "IQ_BVPS", "FQ0", $A787)</f>
        <v>12.927</v>
      </c>
      <c r="U787" s="67">
        <f>_xll.SNL.Clients.Office.Excel.Functions.SPG(U$2, "IQ_BVPS", "FQ0", $A787)</f>
        <v>16.483000000000001</v>
      </c>
      <c r="V787" s="67"/>
      <c r="W787" s="66">
        <f t="shared" si="112"/>
        <v>45005</v>
      </c>
      <c r="X787" s="92">
        <f t="shared" si="113"/>
        <v>0.94459532862574691</v>
      </c>
      <c r="Y787" s="92">
        <f t="shared" si="114"/>
        <v>0.96356275303643724</v>
      </c>
      <c r="Z787" s="92">
        <f t="shared" si="115"/>
        <v>0.85797810864096813</v>
      </c>
      <c r="AA787" s="92">
        <f t="shared" si="116"/>
        <v>0.81998932479316788</v>
      </c>
      <c r="AB787" s="92">
        <f t="shared" si="117"/>
        <v>0.75423532142028316</v>
      </c>
      <c r="AC787" s="92">
        <f t="shared" si="118"/>
        <v>1.04349936298004</v>
      </c>
      <c r="AD787" s="92"/>
      <c r="AE787" s="95">
        <f t="shared" si="119"/>
        <v>45005</v>
      </c>
      <c r="AF787" s="93">
        <f>(_xll.SNL.Clients.Office.Excel.Functions.SPG(AF$2, "IQ_Common_div_declared", "FQ0", $A787)*4)/B787</f>
        <v>0.11040828062104657</v>
      </c>
      <c r="AG787" s="93">
        <f>(_xll.SNL.Clients.Office.Excel.Functions.SPG(AG$2, "IQ_Common_div_declared", "FQ0", $A787)*4)/C787</f>
        <v>9.6038415366146462E-2</v>
      </c>
      <c r="AH787" s="93">
        <f>(_xll.SNL.Clients.Office.Excel.Functions.SPG(AH$2, "IQ_Common_div_declared", "FQ0", $A787)*4)/D787</f>
        <v>0.10459587955625992</v>
      </c>
      <c r="AI787" s="93">
        <f>(_xll.SNL.Clients.Office.Excel.Functions.SPG(AI$2, "IQ_Common_div_declared", "FQ0", $A787)*4)/E787</f>
        <v>0.10740439381611067</v>
      </c>
      <c r="AJ787" s="93">
        <f>(_xll.SNL.Clients.Office.Excel.Functions.SPG(AJ$2, "IQ_Common_div_declared", "FQ0", $A787)*4)/F787</f>
        <v>0.13128205128205128</v>
      </c>
      <c r="AK787" s="93">
        <f>(_xll.SNL.Clients.Office.Excel.Functions.SPG(AK$2, "IQ_Common_div_declared", "FQ0", $A787)*4)/G787</f>
        <v>0.12558139534883722</v>
      </c>
    </row>
    <row r="788" spans="1:37" x14ac:dyDescent="0.25">
      <c r="A788" s="66">
        <f t="shared" si="120"/>
        <v>45002</v>
      </c>
      <c r="B788" s="71">
        <v>17.43</v>
      </c>
      <c r="C788" s="71">
        <v>25.07</v>
      </c>
      <c r="D788" s="71">
        <v>12.38</v>
      </c>
      <c r="E788" s="71">
        <v>12.15</v>
      </c>
      <c r="F788" s="71">
        <v>9.8699999999999992</v>
      </c>
      <c r="G788" s="71">
        <v>17.100000000000001</v>
      </c>
      <c r="H788" s="71"/>
      <c r="I788" s="71">
        <v>14.06</v>
      </c>
      <c r="J788" s="72">
        <v>3.8100000000000002E-2</v>
      </c>
      <c r="K788" s="72">
        <v>3.6799999999999999E-2</v>
      </c>
      <c r="L788" s="72">
        <v>3.4204881883858285E-2</v>
      </c>
      <c r="M788" s="72">
        <v>3.8100000000000002E-2</v>
      </c>
      <c r="N788" s="70">
        <f>_xll.SNL.Clients.Office.Excel.Functions.SPG(N$2, "SP_RATE_VALUE", $A788)/100</f>
        <v>3.6799999999999999E-2</v>
      </c>
      <c r="O788" s="72"/>
      <c r="P788" s="67">
        <f>_xll.SNL.Clients.Office.Excel.Functions.SPG(P$2, "IQ_BVPS", "FQ0", $A788)</f>
        <v>18.41</v>
      </c>
      <c r="Q788" s="67">
        <f>_xll.SNL.Clients.Office.Excel.Functions.SPG(Q$2, "IQ_BVPS", "FQ0", $A788)</f>
        <v>25.934999999999999</v>
      </c>
      <c r="R788" s="67">
        <f>_xll.SNL.Clients.Office.Excel.Functions.SPG(R$2, "IQ_BVPS", "FQ0", $A788)</f>
        <v>14.709</v>
      </c>
      <c r="S788" s="67">
        <f>_xll.SNL.Clients.Office.Excel.Functions.SPG(S$2, "IQ_BVPS", "FQ0", $A788)</f>
        <v>14.988</v>
      </c>
      <c r="T788" s="67">
        <f>_xll.SNL.Clients.Office.Excel.Functions.SPG(T$2, "IQ_BVPS", "FQ0", $A788)</f>
        <v>12.927</v>
      </c>
      <c r="U788" s="67">
        <f>_xll.SNL.Clients.Office.Excel.Functions.SPG(U$2, "IQ_BVPS", "FQ0", $A788)</f>
        <v>16.483000000000001</v>
      </c>
      <c r="V788" s="67"/>
      <c r="W788" s="66">
        <f t="shared" si="112"/>
        <v>45002</v>
      </c>
      <c r="X788" s="92">
        <f t="shared" si="113"/>
        <v>0.94676806083650189</v>
      </c>
      <c r="Y788" s="92">
        <f t="shared" si="114"/>
        <v>0.96664738770001934</v>
      </c>
      <c r="Z788" s="92">
        <f t="shared" si="115"/>
        <v>0.84166156774763756</v>
      </c>
      <c r="AA788" s="92">
        <f t="shared" si="116"/>
        <v>0.81064851881505207</v>
      </c>
      <c r="AB788" s="92">
        <f t="shared" si="117"/>
        <v>0.76351821768391737</v>
      </c>
      <c r="AC788" s="92">
        <f t="shared" si="118"/>
        <v>1.0374325062185283</v>
      </c>
      <c r="AD788" s="92"/>
      <c r="AE788" s="95">
        <f t="shared" si="119"/>
        <v>45002</v>
      </c>
      <c r="AF788" s="93">
        <f>(_xll.SNL.Clients.Office.Excel.Functions.SPG(AF$2, "IQ_Common_div_declared", "FQ0", $A788)*4)/B788</f>
        <v>0.11015490533562823</v>
      </c>
      <c r="AG788" s="93">
        <f>(_xll.SNL.Clients.Office.Excel.Functions.SPG(AG$2, "IQ_Common_div_declared", "FQ0", $A788)*4)/C788</f>
        <v>9.5731950538492219E-2</v>
      </c>
      <c r="AH788" s="93">
        <f>(_xll.SNL.Clients.Office.Excel.Functions.SPG(AH$2, "IQ_Common_div_declared", "FQ0", $A788)*4)/D788</f>
        <v>0.10662358642972536</v>
      </c>
      <c r="AI788" s="93">
        <f>(_xll.SNL.Clients.Office.Excel.Functions.SPG(AI$2, "IQ_Common_div_declared", "FQ0", $A788)*4)/E788</f>
        <v>0.10864197530864197</v>
      </c>
      <c r="AJ788" s="93">
        <f>(_xll.SNL.Clients.Office.Excel.Functions.SPG(AJ$2, "IQ_Common_div_declared", "FQ0", $A788)*4)/F788</f>
        <v>0.12968591691995948</v>
      </c>
      <c r="AK788" s="93">
        <f>(_xll.SNL.Clients.Office.Excel.Functions.SPG(AK$2, "IQ_Common_div_declared", "FQ0", $A788)*4)/G788</f>
        <v>0.12631578947368421</v>
      </c>
    </row>
    <row r="789" spans="1:37" x14ac:dyDescent="0.25">
      <c r="A789" s="66">
        <f t="shared" si="120"/>
        <v>45001</v>
      </c>
      <c r="B789" s="71">
        <v>17.79</v>
      </c>
      <c r="C789" s="71">
        <v>25</v>
      </c>
      <c r="D789" s="71">
        <v>12.68</v>
      </c>
      <c r="E789" s="71">
        <v>12.46</v>
      </c>
      <c r="F789" s="71">
        <v>10.09</v>
      </c>
      <c r="G789" s="71">
        <v>17.3</v>
      </c>
      <c r="H789" s="71"/>
      <c r="I789" s="71">
        <v>14.32</v>
      </c>
      <c r="J789" s="72">
        <v>4.1399999999999999E-2</v>
      </c>
      <c r="K789" s="72">
        <v>3.9900000000000005E-2</v>
      </c>
      <c r="L789" s="72">
        <v>3.6906478547311661E-2</v>
      </c>
      <c r="M789" s="72">
        <v>4.1399999999999999E-2</v>
      </c>
      <c r="N789" s="70">
        <f>_xll.SNL.Clients.Office.Excel.Functions.SPG(N$2, "SP_RATE_VALUE", $A789)/100</f>
        <v>3.9900000000000005E-2</v>
      </c>
      <c r="O789" s="72"/>
      <c r="P789" s="67">
        <f>_xll.SNL.Clients.Office.Excel.Functions.SPG(P$2, "IQ_BVPS", "FQ0", $A789)</f>
        <v>18.41</v>
      </c>
      <c r="Q789" s="67">
        <f>_xll.SNL.Clients.Office.Excel.Functions.SPG(Q$2, "IQ_BVPS", "FQ0", $A789)</f>
        <v>25.934999999999999</v>
      </c>
      <c r="R789" s="67">
        <f>_xll.SNL.Clients.Office.Excel.Functions.SPG(R$2, "IQ_BVPS", "FQ0", $A789)</f>
        <v>14.709</v>
      </c>
      <c r="S789" s="67">
        <f>_xll.SNL.Clients.Office.Excel.Functions.SPG(S$2, "IQ_BVPS", "FQ0", $A789)</f>
        <v>14.988</v>
      </c>
      <c r="T789" s="67">
        <f>_xll.SNL.Clients.Office.Excel.Functions.SPG(T$2, "IQ_BVPS", "FQ0", $A789)</f>
        <v>12.927</v>
      </c>
      <c r="U789" s="67">
        <f>_xll.SNL.Clients.Office.Excel.Functions.SPG(U$2, "IQ_BVPS", "FQ0", $A789)</f>
        <v>16.483000000000001</v>
      </c>
      <c r="V789" s="67"/>
      <c r="W789" s="66">
        <f t="shared" si="112"/>
        <v>45001</v>
      </c>
      <c r="X789" s="92">
        <f t="shared" si="113"/>
        <v>0.96632265073329704</v>
      </c>
      <c r="Y789" s="92">
        <f t="shared" si="114"/>
        <v>0.96394833236938504</v>
      </c>
      <c r="Z789" s="92">
        <f t="shared" si="115"/>
        <v>0.86205724386430072</v>
      </c>
      <c r="AA789" s="92">
        <f t="shared" si="116"/>
        <v>0.83133173205230859</v>
      </c>
      <c r="AB789" s="92">
        <f t="shared" si="117"/>
        <v>0.78053686083391349</v>
      </c>
      <c r="AC789" s="92">
        <f t="shared" si="118"/>
        <v>1.0495662197415518</v>
      </c>
      <c r="AD789" s="92"/>
      <c r="AE789" s="95">
        <f t="shared" si="119"/>
        <v>45001</v>
      </c>
      <c r="AF789" s="93">
        <f>(_xll.SNL.Clients.Office.Excel.Functions.SPG(AF$2, "IQ_Common_div_declared", "FQ0", $A789)*4)/B789</f>
        <v>0.10792580101180439</v>
      </c>
      <c r="AG789" s="93">
        <f>(_xll.SNL.Clients.Office.Excel.Functions.SPG(AG$2, "IQ_Common_div_declared", "FQ0", $A789)*4)/C789</f>
        <v>9.6000000000000002E-2</v>
      </c>
      <c r="AH789" s="93">
        <f>(_xll.SNL.Clients.Office.Excel.Functions.SPG(AH$2, "IQ_Common_div_declared", "FQ0", $A789)*4)/D789</f>
        <v>0.10410094637223975</v>
      </c>
      <c r="AI789" s="93">
        <f>(_xll.SNL.Clients.Office.Excel.Functions.SPG(AI$2, "IQ_Common_div_declared", "FQ0", $A789)*4)/E789</f>
        <v>0.10593900481540931</v>
      </c>
      <c r="AJ789" s="93">
        <f>(_xll.SNL.Clients.Office.Excel.Functions.SPG(AJ$2, "IQ_Common_div_declared", "FQ0", $A789)*4)/F789</f>
        <v>0.12685827552031714</v>
      </c>
      <c r="AK789" s="93">
        <f>(_xll.SNL.Clients.Office.Excel.Functions.SPG(AK$2, "IQ_Common_div_declared", "FQ0", $A789)*4)/G789</f>
        <v>0.12485549132947978</v>
      </c>
    </row>
    <row r="790" spans="1:37" x14ac:dyDescent="0.25">
      <c r="A790" s="66">
        <f t="shared" si="120"/>
        <v>45000</v>
      </c>
      <c r="B790" s="71">
        <v>17.39</v>
      </c>
      <c r="C790" s="71">
        <v>24.74</v>
      </c>
      <c r="D790" s="71">
        <v>12.58</v>
      </c>
      <c r="E790" s="71">
        <v>12.27</v>
      </c>
      <c r="F790" s="71">
        <v>10.33</v>
      </c>
      <c r="G790" s="71">
        <v>17.190000000000001</v>
      </c>
      <c r="H790" s="71"/>
      <c r="I790" s="71">
        <v>14.08</v>
      </c>
      <c r="J790" s="72">
        <v>3.9300000000000002E-2</v>
      </c>
      <c r="K790" s="72">
        <v>3.8300000000000001E-2</v>
      </c>
      <c r="L790" s="72">
        <v>3.6302885632458759E-2</v>
      </c>
      <c r="M790" s="72">
        <v>3.9300000000000002E-2</v>
      </c>
      <c r="N790" s="70">
        <f>_xll.SNL.Clients.Office.Excel.Functions.SPG(N$2, "SP_RATE_VALUE", $A790)/100</f>
        <v>3.8300000000000001E-2</v>
      </c>
      <c r="O790" s="72"/>
      <c r="P790" s="67">
        <f>_xll.SNL.Clients.Office.Excel.Functions.SPG(P$2, "IQ_BVPS", "FQ0", $A790)</f>
        <v>18.41</v>
      </c>
      <c r="Q790" s="67">
        <f>_xll.SNL.Clients.Office.Excel.Functions.SPG(Q$2, "IQ_BVPS", "FQ0", $A790)</f>
        <v>25.934999999999999</v>
      </c>
      <c r="R790" s="67">
        <f>_xll.SNL.Clients.Office.Excel.Functions.SPG(R$2, "IQ_BVPS", "FQ0", $A790)</f>
        <v>14.709</v>
      </c>
      <c r="S790" s="67">
        <f>_xll.SNL.Clients.Office.Excel.Functions.SPG(S$2, "IQ_BVPS", "FQ0", $A790)</f>
        <v>14.988</v>
      </c>
      <c r="T790" s="67">
        <f>_xll.SNL.Clients.Office.Excel.Functions.SPG(T$2, "IQ_BVPS", "FQ0", $A790)</f>
        <v>12.927</v>
      </c>
      <c r="U790" s="67">
        <f>_xll.SNL.Clients.Office.Excel.Functions.SPG(U$2, "IQ_BVPS", "FQ0", $A790)</f>
        <v>16.483000000000001</v>
      </c>
      <c r="V790" s="67"/>
      <c r="W790" s="66">
        <f t="shared" si="112"/>
        <v>45000</v>
      </c>
      <c r="X790" s="92">
        <f t="shared" si="113"/>
        <v>0.94459532862574691</v>
      </c>
      <c r="Y790" s="92">
        <f t="shared" si="114"/>
        <v>0.95392326971274344</v>
      </c>
      <c r="Z790" s="92">
        <f t="shared" si="115"/>
        <v>0.85525868515874637</v>
      </c>
      <c r="AA790" s="92">
        <f t="shared" si="116"/>
        <v>0.81865492393915129</v>
      </c>
      <c r="AB790" s="92">
        <f t="shared" si="117"/>
        <v>0.79910265336118202</v>
      </c>
      <c r="AC790" s="92">
        <f t="shared" si="118"/>
        <v>1.0428926773038889</v>
      </c>
      <c r="AD790" s="92"/>
      <c r="AE790" s="95">
        <f t="shared" si="119"/>
        <v>45000</v>
      </c>
      <c r="AF790" s="93">
        <f>(_xll.SNL.Clients.Office.Excel.Functions.SPG(AF$2, "IQ_Common_div_declared", "FQ0", $A790)*4)/B790</f>
        <v>0.11040828062104657</v>
      </c>
      <c r="AG790" s="93">
        <f>(_xll.SNL.Clients.Office.Excel.Functions.SPG(AG$2, "IQ_Common_div_declared", "FQ0", $A790)*4)/C790</f>
        <v>9.7008892481810841E-2</v>
      </c>
      <c r="AH790" s="93">
        <f>(_xll.SNL.Clients.Office.Excel.Functions.SPG(AH$2, "IQ_Common_div_declared", "FQ0", $A790)*4)/D790</f>
        <v>0.10492845786963434</v>
      </c>
      <c r="AI790" s="93">
        <f>(_xll.SNL.Clients.Office.Excel.Functions.SPG(AI$2, "IQ_Common_div_declared", "FQ0", $A790)*4)/E790</f>
        <v>0.1075794621026895</v>
      </c>
      <c r="AJ790" s="93">
        <f>(_xll.SNL.Clients.Office.Excel.Functions.SPG(AJ$2, "IQ_Common_div_declared", "FQ0", $A790)*4)/F790</f>
        <v>0.12391093901258471</v>
      </c>
      <c r="AK790" s="93">
        <f>(_xll.SNL.Clients.Office.Excel.Functions.SPG(AK$2, "IQ_Common_div_declared", "FQ0", $A790)*4)/G790</f>
        <v>0.1256544502617801</v>
      </c>
    </row>
    <row r="791" spans="1:37" x14ac:dyDescent="0.25">
      <c r="A791" s="66">
        <f t="shared" si="120"/>
        <v>44999</v>
      </c>
      <c r="B791" s="71">
        <v>17.84</v>
      </c>
      <c r="C791" s="71">
        <v>25.3</v>
      </c>
      <c r="D791" s="71">
        <v>12.8</v>
      </c>
      <c r="E791" s="71">
        <v>12.46</v>
      </c>
      <c r="F791" s="71">
        <v>10.51</v>
      </c>
      <c r="G791" s="71">
        <v>17.47</v>
      </c>
      <c r="H791" s="71"/>
      <c r="I791" s="71">
        <v>14.37</v>
      </c>
      <c r="J791" s="72">
        <v>4.2000000000000003E-2</v>
      </c>
      <c r="K791" s="72">
        <v>4.0500000000000001E-2</v>
      </c>
      <c r="L791" s="72">
        <v>3.7506474818652658E-2</v>
      </c>
      <c r="M791" s="72">
        <v>4.2000000000000003E-2</v>
      </c>
      <c r="N791" s="70">
        <f>_xll.SNL.Clients.Office.Excel.Functions.SPG(N$2, "SP_RATE_VALUE", $A791)/100</f>
        <v>4.0500000000000001E-2</v>
      </c>
      <c r="O791" s="72"/>
      <c r="P791" s="67">
        <f>_xll.SNL.Clients.Office.Excel.Functions.SPG(P$2, "IQ_BVPS", "FQ0", $A791)</f>
        <v>18.41</v>
      </c>
      <c r="Q791" s="67">
        <f>_xll.SNL.Clients.Office.Excel.Functions.SPG(Q$2, "IQ_BVPS", "FQ0", $A791)</f>
        <v>25.934999999999999</v>
      </c>
      <c r="R791" s="67">
        <f>_xll.SNL.Clients.Office.Excel.Functions.SPG(R$2, "IQ_BVPS", "FQ0", $A791)</f>
        <v>14.709</v>
      </c>
      <c r="S791" s="67">
        <f>_xll.SNL.Clients.Office.Excel.Functions.SPG(S$2, "IQ_BVPS", "FQ0", $A791)</f>
        <v>14.988</v>
      </c>
      <c r="T791" s="67">
        <f>_xll.SNL.Clients.Office.Excel.Functions.SPG(T$2, "IQ_BVPS", "FQ0", $A791)</f>
        <v>12.927</v>
      </c>
      <c r="U791" s="67">
        <f>_xll.SNL.Clients.Office.Excel.Functions.SPG(U$2, "IQ_BVPS", "FQ0", $A791)</f>
        <v>16.483000000000001</v>
      </c>
      <c r="V791" s="67"/>
      <c r="W791" s="66">
        <f t="shared" si="112"/>
        <v>44999</v>
      </c>
      <c r="X791" s="92">
        <f t="shared" si="113"/>
        <v>0.96903856599674087</v>
      </c>
      <c r="Y791" s="92">
        <f t="shared" si="114"/>
        <v>0.97551571235781764</v>
      </c>
      <c r="Z791" s="92">
        <f t="shared" si="115"/>
        <v>0.87021551431096611</v>
      </c>
      <c r="AA791" s="92">
        <f t="shared" si="116"/>
        <v>0.83133173205230859</v>
      </c>
      <c r="AB791" s="92">
        <f t="shared" si="117"/>
        <v>0.81302699775663345</v>
      </c>
      <c r="AC791" s="92">
        <f t="shared" si="118"/>
        <v>1.0598798762361219</v>
      </c>
      <c r="AD791" s="92"/>
      <c r="AE791" s="95">
        <f t="shared" si="119"/>
        <v>44999</v>
      </c>
      <c r="AF791" s="93">
        <f>(_xll.SNL.Clients.Office.Excel.Functions.SPG(AF$2, "IQ_Common_div_declared", "FQ0", $A791)*4)/B791</f>
        <v>0.10762331838565022</v>
      </c>
      <c r="AG791" s="93">
        <f>(_xll.SNL.Clients.Office.Excel.Functions.SPG(AG$2, "IQ_Common_div_declared", "FQ0", $A791)*4)/C791</f>
        <v>9.4861660079051377E-2</v>
      </c>
      <c r="AH791" s="93">
        <f>(_xll.SNL.Clients.Office.Excel.Functions.SPG(AH$2, "IQ_Common_div_declared", "FQ0", $A791)*4)/D791</f>
        <v>0.10312499999999999</v>
      </c>
      <c r="AI791" s="93">
        <f>(_xll.SNL.Clients.Office.Excel.Functions.SPG(AI$2, "IQ_Common_div_declared", "FQ0", $A791)*4)/E791</f>
        <v>0.10593900481540931</v>
      </c>
      <c r="AJ791" s="93">
        <f>(_xll.SNL.Clients.Office.Excel.Functions.SPG(AJ$2, "IQ_Common_div_declared", "FQ0", $A791)*4)/F791</f>
        <v>0.12178877259752617</v>
      </c>
      <c r="AK791" s="93">
        <f>(_xll.SNL.Clients.Office.Excel.Functions.SPG(AK$2, "IQ_Common_div_declared", "FQ0", $A791)*4)/G791</f>
        <v>0.12364052661705784</v>
      </c>
    </row>
    <row r="792" spans="1:37" x14ac:dyDescent="0.25">
      <c r="A792" s="66">
        <f t="shared" si="120"/>
        <v>44998</v>
      </c>
      <c r="B792" s="71">
        <v>17.79</v>
      </c>
      <c r="C792" s="71">
        <v>24.21</v>
      </c>
      <c r="D792" s="71">
        <v>12.46</v>
      </c>
      <c r="E792" s="71">
        <v>12.21</v>
      </c>
      <c r="F792" s="71">
        <v>10.5</v>
      </c>
      <c r="G792" s="71">
        <v>17.34</v>
      </c>
      <c r="H792" s="71"/>
      <c r="I792" s="71">
        <v>13.99</v>
      </c>
      <c r="J792" s="72">
        <v>4.0300000000000002E-2</v>
      </c>
      <c r="K792" s="72">
        <v>3.8800000000000001E-2</v>
      </c>
      <c r="L792" s="72">
        <v>3.5806485394351162E-2</v>
      </c>
      <c r="M792" s="72">
        <v>4.0300000000000002E-2</v>
      </c>
      <c r="N792" s="70">
        <f>_xll.SNL.Clients.Office.Excel.Functions.SPG(N$2, "SP_RATE_VALUE", $A792)/100</f>
        <v>3.8800000000000001E-2</v>
      </c>
      <c r="O792" s="72"/>
      <c r="P792" s="67">
        <f>_xll.SNL.Clients.Office.Excel.Functions.SPG(P$2, "IQ_BVPS", "FQ0", $A792)</f>
        <v>18.41</v>
      </c>
      <c r="Q792" s="67">
        <f>_xll.SNL.Clients.Office.Excel.Functions.SPG(Q$2, "IQ_BVPS", "FQ0", $A792)</f>
        <v>25.934999999999999</v>
      </c>
      <c r="R792" s="67">
        <f>_xll.SNL.Clients.Office.Excel.Functions.SPG(R$2, "IQ_BVPS", "FQ0", $A792)</f>
        <v>14.709</v>
      </c>
      <c r="S792" s="67">
        <f>_xll.SNL.Clients.Office.Excel.Functions.SPG(S$2, "IQ_BVPS", "FQ0", $A792)</f>
        <v>14.988</v>
      </c>
      <c r="T792" s="67">
        <f>_xll.SNL.Clients.Office.Excel.Functions.SPG(T$2, "IQ_BVPS", "FQ0", $A792)</f>
        <v>12.927</v>
      </c>
      <c r="U792" s="67">
        <f>_xll.SNL.Clients.Office.Excel.Functions.SPG(U$2, "IQ_BVPS", "FQ0", $A792)</f>
        <v>16.483000000000001</v>
      </c>
      <c r="V792" s="67"/>
      <c r="W792" s="66">
        <f t="shared" si="112"/>
        <v>44998</v>
      </c>
      <c r="X792" s="92">
        <f t="shared" si="113"/>
        <v>0.96632265073329704</v>
      </c>
      <c r="Y792" s="92">
        <f t="shared" si="114"/>
        <v>0.93348756506651254</v>
      </c>
      <c r="Z792" s="92">
        <f t="shared" si="115"/>
        <v>0.84710041471208108</v>
      </c>
      <c r="AA792" s="92">
        <f t="shared" si="116"/>
        <v>0.81465172137710173</v>
      </c>
      <c r="AB792" s="92">
        <f t="shared" si="117"/>
        <v>0.81225342306799719</v>
      </c>
      <c r="AC792" s="92">
        <f t="shared" si="118"/>
        <v>1.0519929624461566</v>
      </c>
      <c r="AD792" s="92"/>
      <c r="AE792" s="95">
        <f t="shared" si="119"/>
        <v>44998</v>
      </c>
      <c r="AF792" s="93">
        <f>(_xll.SNL.Clients.Office.Excel.Functions.SPG(AF$2, "IQ_Common_div_declared", "FQ0", $A792)*4)/B792</f>
        <v>0.10792580101180439</v>
      </c>
      <c r="AG792" s="93">
        <f>(_xll.SNL.Clients.Office.Excel.Functions.SPG(AG$2, "IQ_Common_div_declared", "FQ0", $A792)*4)/C792</f>
        <v>9.9132589838909532E-2</v>
      </c>
      <c r="AH792" s="93">
        <f>(_xll.SNL.Clients.Office.Excel.Functions.SPG(AH$2, "IQ_Common_div_declared", "FQ0", $A792)*4)/D792</f>
        <v>0.10593900481540931</v>
      </c>
      <c r="AI792" s="93">
        <f>(_xll.SNL.Clients.Office.Excel.Functions.SPG(AI$2, "IQ_Common_div_declared", "FQ0", $A792)*4)/E792</f>
        <v>0.1081081081081081</v>
      </c>
      <c r="AJ792" s="93">
        <f>(_xll.SNL.Clients.Office.Excel.Functions.SPG(AJ$2, "IQ_Common_div_declared", "FQ0", $A792)*4)/F792</f>
        <v>0.1219047619047619</v>
      </c>
      <c r="AK792" s="93">
        <f>(_xll.SNL.Clients.Office.Excel.Functions.SPG(AK$2, "IQ_Common_div_declared", "FQ0", $A792)*4)/G792</f>
        <v>0.12456747404844291</v>
      </c>
    </row>
    <row r="793" spans="1:37" x14ac:dyDescent="0.25">
      <c r="A793" s="66">
        <f t="shared" si="120"/>
        <v>44995</v>
      </c>
      <c r="B793" s="71">
        <v>17.670000000000002</v>
      </c>
      <c r="C793" s="71">
        <v>24.27</v>
      </c>
      <c r="D793" s="71">
        <v>12.6</v>
      </c>
      <c r="E793" s="71">
        <v>12.18</v>
      </c>
      <c r="F793" s="71">
        <v>10.67</v>
      </c>
      <c r="G793" s="71">
        <v>17.55</v>
      </c>
      <c r="H793" s="71"/>
      <c r="I793" s="71">
        <v>14.08</v>
      </c>
      <c r="J793" s="72">
        <v>4.5999999999999999E-2</v>
      </c>
      <c r="K793" s="72">
        <v>4.3099999999999999E-2</v>
      </c>
      <c r="L793" s="72">
        <v>3.7324098167835551E-2</v>
      </c>
      <c r="M793" s="72">
        <v>4.5999999999999999E-2</v>
      </c>
      <c r="N793" s="70">
        <f>_xll.SNL.Clients.Office.Excel.Functions.SPG(N$2, "SP_RATE_VALUE", $A793)/100</f>
        <v>4.3099999999999999E-2</v>
      </c>
      <c r="O793" s="72"/>
      <c r="P793" s="67">
        <f>_xll.SNL.Clients.Office.Excel.Functions.SPG(P$2, "IQ_BVPS", "FQ0", $A793)</f>
        <v>18.41</v>
      </c>
      <c r="Q793" s="67">
        <f>_xll.SNL.Clients.Office.Excel.Functions.SPG(Q$2, "IQ_BVPS", "FQ0", $A793)</f>
        <v>25.934999999999999</v>
      </c>
      <c r="R793" s="67">
        <f>_xll.SNL.Clients.Office.Excel.Functions.SPG(R$2, "IQ_BVPS", "FQ0", $A793)</f>
        <v>14.709</v>
      </c>
      <c r="S793" s="67">
        <f>_xll.SNL.Clients.Office.Excel.Functions.SPG(S$2, "IQ_BVPS", "FQ0", $A793)</f>
        <v>14.988</v>
      </c>
      <c r="T793" s="67">
        <f>_xll.SNL.Clients.Office.Excel.Functions.SPG(T$2, "IQ_BVPS", "FQ0", $A793)</f>
        <v>12.927</v>
      </c>
      <c r="U793" s="67">
        <f>_xll.SNL.Clients.Office.Excel.Functions.SPG(U$2, "IQ_BVPS", "FQ0", $A793)</f>
        <v>16.483000000000001</v>
      </c>
      <c r="V793" s="67"/>
      <c r="W793" s="66">
        <f t="shared" si="112"/>
        <v>44995</v>
      </c>
      <c r="X793" s="92">
        <f t="shared" si="113"/>
        <v>0.9598044541010321</v>
      </c>
      <c r="Y793" s="92">
        <f t="shared" si="114"/>
        <v>0.93580104106419904</v>
      </c>
      <c r="Z793" s="92">
        <f t="shared" si="115"/>
        <v>0.85661839689985719</v>
      </c>
      <c r="AA793" s="92">
        <f t="shared" si="116"/>
        <v>0.81265012009607684</v>
      </c>
      <c r="AB793" s="92">
        <f t="shared" si="117"/>
        <v>0.82540419277481247</v>
      </c>
      <c r="AC793" s="92">
        <f t="shared" si="118"/>
        <v>1.0647333616453316</v>
      </c>
      <c r="AD793" s="92"/>
      <c r="AE793" s="95">
        <f t="shared" si="119"/>
        <v>44995</v>
      </c>
      <c r="AF793" s="93">
        <f>(_xll.SNL.Clients.Office.Excel.Functions.SPG(AF$2, "IQ_Common_div_declared", "FQ0", $A793)*4)/B793</f>
        <v>0.10865874363327672</v>
      </c>
      <c r="AG793" s="93">
        <f>(_xll.SNL.Clients.Office.Excel.Functions.SPG(AG$2, "IQ_Common_div_declared", "FQ0", $A793)*4)/C793</f>
        <v>9.8887515451174288E-2</v>
      </c>
      <c r="AH793" s="93">
        <f>(_xll.SNL.Clients.Office.Excel.Functions.SPG(AH$2, "IQ_Common_div_declared", "FQ0", $A793)*4)/D793</f>
        <v>0.10476190476190476</v>
      </c>
      <c r="AI793" s="93">
        <f>(_xll.SNL.Clients.Office.Excel.Functions.SPG(AI$2, "IQ_Common_div_declared", "FQ0", $A793)*4)/E793</f>
        <v>0.10837438423645321</v>
      </c>
      <c r="AJ793" s="93">
        <f>(_xll.SNL.Clients.Office.Excel.Functions.SPG(AJ$2, "IQ_Common_div_declared", "FQ0", $A793)*4)/F793</f>
        <v>0.11996251171508904</v>
      </c>
      <c r="AK793" s="93">
        <f>(_xll.SNL.Clients.Office.Excel.Functions.SPG(AK$2, "IQ_Common_div_declared", "FQ0", $A793)*4)/G793</f>
        <v>0.12307692307692308</v>
      </c>
    </row>
    <row r="794" spans="1:37" x14ac:dyDescent="0.25">
      <c r="A794" s="66">
        <f t="shared" si="120"/>
        <v>44994</v>
      </c>
      <c r="B794" s="71">
        <v>18.45</v>
      </c>
      <c r="C794" s="71">
        <v>25.25</v>
      </c>
      <c r="D794" s="71">
        <v>13.16</v>
      </c>
      <c r="E794" s="71">
        <v>12.81</v>
      </c>
      <c r="F794" s="71">
        <v>11.2</v>
      </c>
      <c r="G794" s="71">
        <v>18.21</v>
      </c>
      <c r="H794" s="71"/>
      <c r="I794" s="71">
        <v>14.76</v>
      </c>
      <c r="J794" s="72">
        <v>4.9000000000000002E-2</v>
      </c>
      <c r="K794" s="72">
        <v>4.5599999999999995E-2</v>
      </c>
      <c r="L794" s="72">
        <v>3.8833024339309352E-2</v>
      </c>
      <c r="M794" s="72">
        <v>4.9000000000000002E-2</v>
      </c>
      <c r="N794" s="70">
        <f>_xll.SNL.Clients.Office.Excel.Functions.SPG(N$2, "SP_RATE_VALUE", $A794)/100</f>
        <v>4.5599999999999995E-2</v>
      </c>
      <c r="O794" s="72"/>
      <c r="P794" s="67">
        <f>_xll.SNL.Clients.Office.Excel.Functions.SPG(P$2, "IQ_BVPS", "FQ0", $A794)</f>
        <v>18.41</v>
      </c>
      <c r="Q794" s="67">
        <f>_xll.SNL.Clients.Office.Excel.Functions.SPG(Q$2, "IQ_BVPS", "FQ0", $A794)</f>
        <v>25.934999999999999</v>
      </c>
      <c r="R794" s="67">
        <f>_xll.SNL.Clients.Office.Excel.Functions.SPG(R$2, "IQ_BVPS", "FQ0", $A794)</f>
        <v>14.709</v>
      </c>
      <c r="S794" s="67">
        <f>_xll.SNL.Clients.Office.Excel.Functions.SPG(S$2, "IQ_BVPS", "FQ0", $A794)</f>
        <v>14.988</v>
      </c>
      <c r="T794" s="67">
        <f>_xll.SNL.Clients.Office.Excel.Functions.SPG(T$2, "IQ_BVPS", "FQ0", $A794)</f>
        <v>12.927</v>
      </c>
      <c r="U794" s="67">
        <f>_xll.SNL.Clients.Office.Excel.Functions.SPG(U$2, "IQ_BVPS", "FQ0", $A794)</f>
        <v>16.483000000000001</v>
      </c>
      <c r="V794" s="67"/>
      <c r="W794" s="66">
        <f t="shared" si="112"/>
        <v>44994</v>
      </c>
      <c r="X794" s="92">
        <f t="shared" si="113"/>
        <v>1.002172732210755</v>
      </c>
      <c r="Y794" s="92">
        <f t="shared" si="114"/>
        <v>0.97358781569307895</v>
      </c>
      <c r="Z794" s="92">
        <f t="shared" si="115"/>
        <v>0.89469032565096207</v>
      </c>
      <c r="AA794" s="92">
        <f t="shared" si="116"/>
        <v>0.85468374699759819</v>
      </c>
      <c r="AB794" s="92">
        <f t="shared" si="117"/>
        <v>0.86640365127253038</v>
      </c>
      <c r="AC794" s="92">
        <f t="shared" si="118"/>
        <v>1.1047746162713099</v>
      </c>
      <c r="AD794" s="92"/>
      <c r="AE794" s="95">
        <f t="shared" si="119"/>
        <v>44994</v>
      </c>
      <c r="AF794" s="93">
        <f>(_xll.SNL.Clients.Office.Excel.Functions.SPG(AF$2, "IQ_Common_div_declared", "FQ0", $A794)*4)/B794</f>
        <v>0.1040650406504065</v>
      </c>
      <c r="AG794" s="93">
        <f>(_xll.SNL.Clients.Office.Excel.Functions.SPG(AG$2, "IQ_Common_div_declared", "FQ0", $A794)*4)/C794</f>
        <v>9.5049504950495051E-2</v>
      </c>
      <c r="AH794" s="93">
        <f>(_xll.SNL.Clients.Office.Excel.Functions.SPG(AH$2, "IQ_Common_div_declared", "FQ0", $A794)*4)/D794</f>
        <v>0.10030395136778116</v>
      </c>
      <c r="AI794" s="93">
        <f>(_xll.SNL.Clients.Office.Excel.Functions.SPG(AI$2, "IQ_Common_div_declared", "FQ0", $A794)*4)/E794</f>
        <v>0.10304449648711944</v>
      </c>
      <c r="AJ794" s="93">
        <f>(_xll.SNL.Clients.Office.Excel.Functions.SPG(AJ$2, "IQ_Common_div_declared", "FQ0", $A794)*4)/F794</f>
        <v>0.1142857142857143</v>
      </c>
      <c r="AK794" s="93">
        <f>(_xll.SNL.Clients.Office.Excel.Functions.SPG(AK$2, "IQ_Common_div_declared", "FQ0", $A794)*4)/G794</f>
        <v>0.1186161449752883</v>
      </c>
    </row>
    <row r="795" spans="1:37" x14ac:dyDescent="0.25">
      <c r="A795" s="66">
        <f t="shared" si="120"/>
        <v>44993</v>
      </c>
      <c r="B795" s="71">
        <v>19.22</v>
      </c>
      <c r="C795" s="71">
        <v>25.79</v>
      </c>
      <c r="D795" s="71">
        <v>13.55</v>
      </c>
      <c r="E795" s="71">
        <v>13.44</v>
      </c>
      <c r="F795" s="71">
        <v>11.7</v>
      </c>
      <c r="G795" s="71">
        <v>19.010000000000002</v>
      </c>
      <c r="H795" s="71"/>
      <c r="I795" s="71">
        <v>15.42</v>
      </c>
      <c r="J795" s="72">
        <v>5.0499999999999996E-2</v>
      </c>
      <c r="K795" s="72">
        <v>4.7100000000000003E-2</v>
      </c>
      <c r="L795" s="72">
        <v>4.033297723506446E-2</v>
      </c>
      <c r="M795" s="72">
        <v>5.0499999999999996E-2</v>
      </c>
      <c r="N795" s="70">
        <f>_xll.SNL.Clients.Office.Excel.Functions.SPG(N$2, "SP_RATE_VALUE", $A795)/100</f>
        <v>4.7100000000000003E-2</v>
      </c>
      <c r="O795" s="72"/>
      <c r="P795" s="67">
        <f>_xll.SNL.Clients.Office.Excel.Functions.SPG(P$2, "IQ_BVPS", "FQ0", $A795)</f>
        <v>18.41</v>
      </c>
      <c r="Q795" s="67">
        <f>_xll.SNL.Clients.Office.Excel.Functions.SPG(Q$2, "IQ_BVPS", "FQ0", $A795)</f>
        <v>25.934999999999999</v>
      </c>
      <c r="R795" s="67">
        <f>_xll.SNL.Clients.Office.Excel.Functions.SPG(R$2, "IQ_BVPS", "FQ0", $A795)</f>
        <v>14.709</v>
      </c>
      <c r="S795" s="67">
        <f>_xll.SNL.Clients.Office.Excel.Functions.SPG(S$2, "IQ_BVPS", "FQ0", $A795)</f>
        <v>14.988</v>
      </c>
      <c r="T795" s="67">
        <f>_xll.SNL.Clients.Office.Excel.Functions.SPG(T$2, "IQ_BVPS", "FQ0", $A795)</f>
        <v>12.927</v>
      </c>
      <c r="U795" s="67">
        <f>_xll.SNL.Clients.Office.Excel.Functions.SPG(U$2, "IQ_BVPS", "FQ0", $A795)</f>
        <v>16.483000000000001</v>
      </c>
      <c r="V795" s="67"/>
      <c r="W795" s="66">
        <f t="shared" si="112"/>
        <v>44993</v>
      </c>
      <c r="X795" s="92">
        <f t="shared" si="113"/>
        <v>1.0439978272677892</v>
      </c>
      <c r="Y795" s="92">
        <f t="shared" si="114"/>
        <v>0.99440909967225755</v>
      </c>
      <c r="Z795" s="92">
        <f t="shared" si="115"/>
        <v>0.92120470460262427</v>
      </c>
      <c r="AA795" s="92">
        <f t="shared" si="116"/>
        <v>0.89671737389911932</v>
      </c>
      <c r="AB795" s="92">
        <f t="shared" si="117"/>
        <v>0.90508238570433974</v>
      </c>
      <c r="AC795" s="92">
        <f t="shared" si="118"/>
        <v>1.1533094703634048</v>
      </c>
      <c r="AD795" s="92"/>
      <c r="AE795" s="95">
        <f t="shared" si="119"/>
        <v>44993</v>
      </c>
      <c r="AF795" s="93">
        <f>(_xll.SNL.Clients.Office.Excel.Functions.SPG(AF$2, "IQ_Common_div_declared", "FQ0", $A795)*4)/B795</f>
        <v>9.9895941727367321E-2</v>
      </c>
      <c r="AG795" s="93">
        <f>(_xll.SNL.Clients.Office.Excel.Functions.SPG(AG$2, "IQ_Common_div_declared", "FQ0", $A795)*4)/C795</f>
        <v>9.3059325319891431E-2</v>
      </c>
      <c r="AH795" s="93">
        <f>(_xll.SNL.Clients.Office.Excel.Functions.SPG(AH$2, "IQ_Common_div_declared", "FQ0", $A795)*4)/D795</f>
        <v>9.7416974169741696E-2</v>
      </c>
      <c r="AI795" s="93">
        <f>(_xll.SNL.Clients.Office.Excel.Functions.SPG(AI$2, "IQ_Common_div_declared", "FQ0", $A795)*4)/E795</f>
        <v>9.8214285714285726E-2</v>
      </c>
      <c r="AJ795" s="93">
        <f>(_xll.SNL.Clients.Office.Excel.Functions.SPG(AJ$2, "IQ_Common_div_declared", "FQ0", $A795)*4)/F795</f>
        <v>0.10940170940170942</v>
      </c>
      <c r="AK795" s="93">
        <f>(_xll.SNL.Clients.Office.Excel.Functions.SPG(AK$2, "IQ_Common_div_declared", "FQ0", $A795)*4)/G795</f>
        <v>0.11362440820620726</v>
      </c>
    </row>
    <row r="796" spans="1:37" x14ac:dyDescent="0.25">
      <c r="A796" s="66">
        <f t="shared" si="120"/>
        <v>44992</v>
      </c>
      <c r="B796" s="71">
        <v>19.190000000000001</v>
      </c>
      <c r="C796" s="71">
        <v>25.81</v>
      </c>
      <c r="D796" s="71">
        <v>13.7</v>
      </c>
      <c r="E796" s="71">
        <v>13.41</v>
      </c>
      <c r="F796" s="71">
        <v>11.66</v>
      </c>
      <c r="G796" s="71">
        <v>18.96</v>
      </c>
      <c r="H796" s="71"/>
      <c r="I796" s="71">
        <v>15.38</v>
      </c>
      <c r="J796" s="72">
        <v>0.05</v>
      </c>
      <c r="K796" s="72">
        <v>4.6600000000000003E-2</v>
      </c>
      <c r="L796" s="72">
        <v>3.9832992921541965E-2</v>
      </c>
      <c r="M796" s="72">
        <v>0.05</v>
      </c>
      <c r="N796" s="70">
        <f>_xll.SNL.Clients.Office.Excel.Functions.SPG(N$2, "SP_RATE_VALUE", $A796)/100</f>
        <v>4.6600000000000003E-2</v>
      </c>
      <c r="O796" s="72"/>
      <c r="P796" s="67">
        <f>_xll.SNL.Clients.Office.Excel.Functions.SPG(P$2, "IQ_BVPS", "FQ0", $A796)</f>
        <v>18.41</v>
      </c>
      <c r="Q796" s="67">
        <f>_xll.SNL.Clients.Office.Excel.Functions.SPG(Q$2, "IQ_BVPS", "FQ0", $A796)</f>
        <v>25.934999999999999</v>
      </c>
      <c r="R796" s="67">
        <f>_xll.SNL.Clients.Office.Excel.Functions.SPG(R$2, "IQ_BVPS", "FQ0", $A796)</f>
        <v>14.709</v>
      </c>
      <c r="S796" s="67">
        <f>_xll.SNL.Clients.Office.Excel.Functions.SPG(S$2, "IQ_BVPS", "FQ0", $A796)</f>
        <v>14.988</v>
      </c>
      <c r="T796" s="67">
        <f>_xll.SNL.Clients.Office.Excel.Functions.SPG(T$2, "IQ_BVPS", "FQ0", $A796)</f>
        <v>12.927</v>
      </c>
      <c r="U796" s="67">
        <f>_xll.SNL.Clients.Office.Excel.Functions.SPG(U$2, "IQ_BVPS", "FQ0", $A796)</f>
        <v>16.483000000000001</v>
      </c>
      <c r="V796" s="67"/>
      <c r="W796" s="66">
        <f t="shared" si="112"/>
        <v>44992</v>
      </c>
      <c r="X796" s="92">
        <f t="shared" si="113"/>
        <v>1.042368278109723</v>
      </c>
      <c r="Y796" s="92">
        <f t="shared" si="114"/>
        <v>0.99518025833815305</v>
      </c>
      <c r="Z796" s="92">
        <f t="shared" si="115"/>
        <v>0.9314025426609559</v>
      </c>
      <c r="AA796" s="92">
        <f t="shared" si="116"/>
        <v>0.89471577261809454</v>
      </c>
      <c r="AB796" s="92">
        <f t="shared" si="117"/>
        <v>0.90198808694979504</v>
      </c>
      <c r="AC796" s="92">
        <f t="shared" si="118"/>
        <v>1.1502760419826488</v>
      </c>
      <c r="AD796" s="92"/>
      <c r="AE796" s="95">
        <f t="shared" si="119"/>
        <v>44992</v>
      </c>
      <c r="AF796" s="93">
        <f>(_xll.SNL.Clients.Office.Excel.Functions.SPG(AF$2, "IQ_Common_div_declared", "FQ0", $A796)*4)/B796</f>
        <v>0.1000521104742053</v>
      </c>
      <c r="AG796" s="93">
        <f>(_xll.SNL.Clients.Office.Excel.Functions.SPG(AG$2, "IQ_Common_div_declared", "FQ0", $A796)*4)/C796</f>
        <v>9.2987214258039519E-2</v>
      </c>
      <c r="AH796" s="93">
        <f>(_xll.SNL.Clients.Office.Excel.Functions.SPG(AH$2, "IQ_Common_div_declared", "FQ0", $A796)*4)/D796</f>
        <v>9.635036496350366E-2</v>
      </c>
      <c r="AI796" s="93">
        <f>(_xll.SNL.Clients.Office.Excel.Functions.SPG(AI$2, "IQ_Common_div_declared", "FQ0", $A796)*4)/E796</f>
        <v>9.8434004474272932E-2</v>
      </c>
      <c r="AJ796" s="93">
        <f>(_xll.SNL.Clients.Office.Excel.Functions.SPG(AJ$2, "IQ_Common_div_declared", "FQ0", $A796)*4)/F796</f>
        <v>0.10977701543739279</v>
      </c>
      <c r="AK796" s="93">
        <f>(_xll.SNL.Clients.Office.Excel.Functions.SPG(AK$2, "IQ_Common_div_declared", "FQ0", $A796)*4)/G796</f>
        <v>0.11392405063291139</v>
      </c>
    </row>
    <row r="797" spans="1:37" x14ac:dyDescent="0.25">
      <c r="A797" s="66">
        <f t="shared" si="120"/>
        <v>44991</v>
      </c>
      <c r="B797" s="71">
        <v>19.41</v>
      </c>
      <c r="C797" s="71">
        <v>26.25</v>
      </c>
      <c r="D797" s="71">
        <v>13.79</v>
      </c>
      <c r="E797" s="71">
        <v>13.6</v>
      </c>
      <c r="F797" s="71">
        <v>11.85</v>
      </c>
      <c r="G797" s="71">
        <v>19.34</v>
      </c>
      <c r="H797" s="71"/>
      <c r="I797" s="71">
        <v>15.65</v>
      </c>
      <c r="J797" s="72">
        <v>4.8899999999999999E-2</v>
      </c>
      <c r="K797" s="72">
        <v>4.6100000000000002E-2</v>
      </c>
      <c r="L797" s="72">
        <v>4.0522403538381324E-2</v>
      </c>
      <c r="M797" s="72">
        <v>4.8899999999999999E-2</v>
      </c>
      <c r="N797" s="70">
        <f>_xll.SNL.Clients.Office.Excel.Functions.SPG(N$2, "SP_RATE_VALUE", $A797)/100</f>
        <v>4.6100000000000002E-2</v>
      </c>
      <c r="O797" s="72"/>
      <c r="P797" s="67">
        <f>_xll.SNL.Clients.Office.Excel.Functions.SPG(P$2, "IQ_BVPS", "FQ0", $A797)</f>
        <v>18.41</v>
      </c>
      <c r="Q797" s="67">
        <f>_xll.SNL.Clients.Office.Excel.Functions.SPG(Q$2, "IQ_BVPS", "FQ0", $A797)</f>
        <v>25.934999999999999</v>
      </c>
      <c r="R797" s="67">
        <f>_xll.SNL.Clients.Office.Excel.Functions.SPG(R$2, "IQ_BVPS", "FQ0", $A797)</f>
        <v>14.709</v>
      </c>
      <c r="S797" s="67">
        <f>_xll.SNL.Clients.Office.Excel.Functions.SPG(S$2, "IQ_BVPS", "FQ0", $A797)</f>
        <v>14.988</v>
      </c>
      <c r="T797" s="67">
        <f>_xll.SNL.Clients.Office.Excel.Functions.SPG(T$2, "IQ_BVPS", "FQ0", $A797)</f>
        <v>12.927</v>
      </c>
      <c r="U797" s="67">
        <f>_xll.SNL.Clients.Office.Excel.Functions.SPG(U$2, "IQ_BVPS", "FQ0", $A797)</f>
        <v>16.483000000000001</v>
      </c>
      <c r="V797" s="67"/>
      <c r="W797" s="66">
        <f t="shared" si="112"/>
        <v>44991</v>
      </c>
      <c r="X797" s="92">
        <f t="shared" si="113"/>
        <v>1.0543183052688756</v>
      </c>
      <c r="Y797" s="92">
        <f t="shared" si="114"/>
        <v>1.0121457489878543</v>
      </c>
      <c r="Z797" s="92">
        <f t="shared" si="115"/>
        <v>0.93752124549595484</v>
      </c>
      <c r="AA797" s="92">
        <f t="shared" si="116"/>
        <v>0.90739258073125162</v>
      </c>
      <c r="AB797" s="92">
        <f t="shared" si="117"/>
        <v>0.91668600603388262</v>
      </c>
      <c r="AC797" s="92">
        <f t="shared" si="118"/>
        <v>1.1733300976763938</v>
      </c>
      <c r="AD797" s="92"/>
      <c r="AE797" s="95">
        <f t="shared" si="119"/>
        <v>44991</v>
      </c>
      <c r="AF797" s="93">
        <f>(_xll.SNL.Clients.Office.Excel.Functions.SPG(AF$2, "IQ_Common_div_declared", "FQ0", $A797)*4)/B797</f>
        <v>9.8918083462132919E-2</v>
      </c>
      <c r="AG797" s="93">
        <f>(_xll.SNL.Clients.Office.Excel.Functions.SPG(AG$2, "IQ_Common_div_declared", "FQ0", $A797)*4)/C797</f>
        <v>9.1428571428571428E-2</v>
      </c>
      <c r="AH797" s="93">
        <f>(_xll.SNL.Clients.Office.Excel.Functions.SPG(AH$2, "IQ_Common_div_declared", "FQ0", $A797)*4)/D797</f>
        <v>9.5721537345902843E-2</v>
      </c>
      <c r="AI797" s="93">
        <f>(_xll.SNL.Clients.Office.Excel.Functions.SPG(AI$2, "IQ_Common_div_declared", "FQ0", $A797)*4)/E797</f>
        <v>9.7058823529411767E-2</v>
      </c>
      <c r="AJ797" s="93">
        <f>(_xll.SNL.Clients.Office.Excel.Functions.SPG(AJ$2, "IQ_Common_div_declared", "FQ0", $A797)*4)/F797</f>
        <v>0.1080168776371308</v>
      </c>
      <c r="AK797" s="93">
        <f>(_xll.SNL.Clients.Office.Excel.Functions.SPG(AK$2, "IQ_Common_div_declared", "FQ0", $A797)*4)/G797</f>
        <v>0.11168562564632886</v>
      </c>
    </row>
    <row r="798" spans="1:37" x14ac:dyDescent="0.25">
      <c r="A798" s="66">
        <f t="shared" si="120"/>
        <v>44988</v>
      </c>
      <c r="B798" s="71">
        <v>19.45</v>
      </c>
      <c r="C798" s="71">
        <v>25.9</v>
      </c>
      <c r="D798" s="71">
        <v>13.75</v>
      </c>
      <c r="E798" s="71">
        <v>13.53</v>
      </c>
      <c r="F798" s="71">
        <v>11.81</v>
      </c>
      <c r="G798" s="71">
        <v>19.12</v>
      </c>
      <c r="H798" s="71"/>
      <c r="I798" s="71">
        <v>15.63</v>
      </c>
      <c r="J798" s="72">
        <v>4.8600000000000004E-2</v>
      </c>
      <c r="K798" s="72">
        <v>4.5999999999999999E-2</v>
      </c>
      <c r="L798" s="72">
        <v>4.0819324087930653E-2</v>
      </c>
      <c r="M798" s="72">
        <v>4.8600000000000004E-2</v>
      </c>
      <c r="N798" s="70">
        <f>_xll.SNL.Clients.Office.Excel.Functions.SPG(N$2, "SP_RATE_VALUE", $A798)/100</f>
        <v>4.5999999999999999E-2</v>
      </c>
      <c r="O798" s="72"/>
      <c r="P798" s="67">
        <f>_xll.SNL.Clients.Office.Excel.Functions.SPG(P$2, "IQ_BVPS", "FQ0", $A798)</f>
        <v>18.41</v>
      </c>
      <c r="Q798" s="67">
        <f>_xll.SNL.Clients.Office.Excel.Functions.SPG(Q$2, "IQ_BVPS", "FQ0", $A798)</f>
        <v>25.934999999999999</v>
      </c>
      <c r="R798" s="67">
        <f>_xll.SNL.Clients.Office.Excel.Functions.SPG(R$2, "IQ_BVPS", "FQ0", $A798)</f>
        <v>14.709</v>
      </c>
      <c r="S798" s="67">
        <f>_xll.SNL.Clients.Office.Excel.Functions.SPG(S$2, "IQ_BVPS", "FQ0", $A798)</f>
        <v>14.988</v>
      </c>
      <c r="T798" s="67">
        <f>_xll.SNL.Clients.Office.Excel.Functions.SPG(T$2, "IQ_BVPS", "FQ0", $A798)</f>
        <v>12.927</v>
      </c>
      <c r="U798" s="67">
        <f>_xll.SNL.Clients.Office.Excel.Functions.SPG(U$2, "IQ_BVPS", "FQ0", $A798)</f>
        <v>16.483000000000001</v>
      </c>
      <c r="V798" s="67"/>
      <c r="W798" s="66">
        <f t="shared" si="112"/>
        <v>44988</v>
      </c>
      <c r="X798" s="92">
        <f t="shared" si="113"/>
        <v>1.0564910374796306</v>
      </c>
      <c r="Y798" s="92">
        <f t="shared" si="114"/>
        <v>0.99865047233468285</v>
      </c>
      <c r="Z798" s="92">
        <f t="shared" si="115"/>
        <v>0.93480182201373307</v>
      </c>
      <c r="AA798" s="92">
        <f t="shared" si="116"/>
        <v>0.90272217774219377</v>
      </c>
      <c r="AB798" s="92">
        <f t="shared" si="117"/>
        <v>0.91359170727933792</v>
      </c>
      <c r="AC798" s="92">
        <f t="shared" si="118"/>
        <v>1.1599830128010677</v>
      </c>
      <c r="AD798" s="92"/>
      <c r="AE798" s="95">
        <f t="shared" si="119"/>
        <v>44988</v>
      </c>
      <c r="AF798" s="93">
        <f>(_xll.SNL.Clients.Office.Excel.Functions.SPG(AF$2, "IQ_Common_div_declared", "FQ0", $A798)*4)/B798</f>
        <v>9.8714652956298207E-2</v>
      </c>
      <c r="AG798" s="93">
        <f>(_xll.SNL.Clients.Office.Excel.Functions.SPG(AG$2, "IQ_Common_div_declared", "FQ0", $A798)*4)/C798</f>
        <v>9.2664092664092659E-2</v>
      </c>
      <c r="AH798" s="93">
        <f>(_xll.SNL.Clients.Office.Excel.Functions.SPG(AH$2, "IQ_Common_div_declared", "FQ0", $A798)*4)/D798</f>
        <v>9.6000000000000002E-2</v>
      </c>
      <c r="AI798" s="93">
        <f>(_xll.SNL.Clients.Office.Excel.Functions.SPG(AI$2, "IQ_Common_div_declared", "FQ0", $A798)*4)/E798</f>
        <v>9.7560975609756101E-2</v>
      </c>
      <c r="AJ798" s="93">
        <f>(_xll.SNL.Clients.Office.Excel.Functions.SPG(AJ$2, "IQ_Common_div_declared", "FQ0", $A798)*4)/F798</f>
        <v>0.10838272650296359</v>
      </c>
      <c r="AK798" s="93">
        <f>(_xll.SNL.Clients.Office.Excel.Functions.SPG(AK$2, "IQ_Common_div_declared", "FQ0", $A798)*4)/G798</f>
        <v>0.11297071129707113</v>
      </c>
    </row>
    <row r="799" spans="1:37" x14ac:dyDescent="0.25">
      <c r="A799" s="66">
        <f t="shared" si="120"/>
        <v>44987</v>
      </c>
      <c r="B799" s="71">
        <v>19.440000000000001</v>
      </c>
      <c r="C799" s="71">
        <v>26.01</v>
      </c>
      <c r="D799" s="71">
        <v>13.64</v>
      </c>
      <c r="E799" s="71">
        <v>13.5</v>
      </c>
      <c r="F799" s="71">
        <v>11.72</v>
      </c>
      <c r="G799" s="71">
        <v>18.989999999999998</v>
      </c>
      <c r="H799" s="71"/>
      <c r="I799" s="71">
        <v>15.55</v>
      </c>
      <c r="J799" s="72">
        <v>4.8899999999999999E-2</v>
      </c>
      <c r="K799" s="72">
        <v>4.6300000000000001E-2</v>
      </c>
      <c r="L799" s="72">
        <v>4.111931856554274E-2</v>
      </c>
      <c r="M799" s="72">
        <v>4.8899999999999999E-2</v>
      </c>
      <c r="N799" s="70">
        <f>_xll.SNL.Clients.Office.Excel.Functions.SPG(N$2, "SP_RATE_VALUE", $A799)/100</f>
        <v>4.6300000000000001E-2</v>
      </c>
      <c r="O799" s="72"/>
      <c r="P799" s="67">
        <f>_xll.SNL.Clients.Office.Excel.Functions.SPG(P$2, "IQ_BVPS", "FQ0", $A799)</f>
        <v>18.41</v>
      </c>
      <c r="Q799" s="67">
        <f>_xll.SNL.Clients.Office.Excel.Functions.SPG(Q$2, "IQ_BVPS", "FQ0", $A799)</f>
        <v>25.934999999999999</v>
      </c>
      <c r="R799" s="67">
        <f>_xll.SNL.Clients.Office.Excel.Functions.SPG(R$2, "IQ_BVPS", "FQ0", $A799)</f>
        <v>14.709</v>
      </c>
      <c r="S799" s="67">
        <f>_xll.SNL.Clients.Office.Excel.Functions.SPG(S$2, "IQ_BVPS", "FQ0", $A799)</f>
        <v>14.988</v>
      </c>
      <c r="T799" s="67">
        <f>_xll.SNL.Clients.Office.Excel.Functions.SPG(T$2, "IQ_BVPS", "FQ0", $A799)</f>
        <v>12.927</v>
      </c>
      <c r="U799" s="67">
        <f>_xll.SNL.Clients.Office.Excel.Functions.SPG(U$2, "IQ_BVPS", "FQ0", $A799)</f>
        <v>16.483000000000001</v>
      </c>
      <c r="V799" s="67"/>
      <c r="W799" s="66">
        <f t="shared" si="112"/>
        <v>44987</v>
      </c>
      <c r="X799" s="92">
        <f t="shared" si="113"/>
        <v>1.0559478544269418</v>
      </c>
      <c r="Y799" s="92">
        <f t="shared" si="114"/>
        <v>1.0028918449971083</v>
      </c>
      <c r="Z799" s="92">
        <f t="shared" si="115"/>
        <v>0.92732340743762331</v>
      </c>
      <c r="AA799" s="92">
        <f t="shared" si="116"/>
        <v>0.90072057646116899</v>
      </c>
      <c r="AB799" s="92">
        <f t="shared" si="117"/>
        <v>0.90662953508161226</v>
      </c>
      <c r="AC799" s="92">
        <f t="shared" si="118"/>
        <v>1.1520960990111022</v>
      </c>
      <c r="AD799" s="92"/>
      <c r="AE799" s="95">
        <f t="shared" si="119"/>
        <v>44987</v>
      </c>
      <c r="AF799" s="93">
        <f>(_xll.SNL.Clients.Office.Excel.Functions.SPG(AF$2, "IQ_Common_div_declared", "FQ0", $A799)*4)/B799</f>
        <v>9.8765432098765427E-2</v>
      </c>
      <c r="AG799" s="93">
        <f>(_xll.SNL.Clients.Office.Excel.Functions.SPG(AG$2, "IQ_Common_div_declared", "FQ0", $A799)*4)/C799</f>
        <v>9.2272202998846586E-2</v>
      </c>
      <c r="AH799" s="93">
        <f>(_xll.SNL.Clients.Office.Excel.Functions.SPG(AH$2, "IQ_Common_div_declared", "FQ0", $A799)*4)/D799</f>
        <v>9.6774193548387094E-2</v>
      </c>
      <c r="AI799" s="93">
        <f>(_xll.SNL.Clients.Office.Excel.Functions.SPG(AI$2, "IQ_Common_div_declared", "FQ0", $A799)*4)/E799</f>
        <v>9.7777777777777783E-2</v>
      </c>
      <c r="AJ799" s="93">
        <f>(_xll.SNL.Clients.Office.Excel.Functions.SPG(AJ$2, "IQ_Common_div_declared", "FQ0", $A799)*4)/F799</f>
        <v>0.10921501706484642</v>
      </c>
      <c r="AK799" s="93">
        <f>(_xll.SNL.Clients.Office.Excel.Functions.SPG(AK$2, "IQ_Common_div_declared", "FQ0", $A799)*4)/G799</f>
        <v>0.11374407582938391</v>
      </c>
    </row>
    <row r="800" spans="1:37" x14ac:dyDescent="0.25">
      <c r="A800" s="66">
        <f t="shared" si="120"/>
        <v>44986</v>
      </c>
      <c r="B800" s="71">
        <v>19.350000000000001</v>
      </c>
      <c r="C800" s="71">
        <v>25.87</v>
      </c>
      <c r="D800" s="71">
        <v>13.99</v>
      </c>
      <c r="E800" s="71">
        <v>13.51</v>
      </c>
      <c r="F800" s="71">
        <v>11.5</v>
      </c>
      <c r="G800" s="71">
        <v>18.98</v>
      </c>
      <c r="H800" s="71"/>
      <c r="I800" s="71">
        <v>15.48</v>
      </c>
      <c r="J800" s="72">
        <v>4.8899999999999999E-2</v>
      </c>
      <c r="K800" s="72">
        <v>4.6100000000000002E-2</v>
      </c>
      <c r="L800" s="72">
        <v>4.0522403538381324E-2</v>
      </c>
      <c r="M800" s="72">
        <v>4.8899999999999999E-2</v>
      </c>
      <c r="N800" s="70">
        <f>_xll.SNL.Clients.Office.Excel.Functions.SPG(N$2, "SP_RATE_VALUE", $A800)/100</f>
        <v>4.6100000000000002E-2</v>
      </c>
      <c r="O800" s="72"/>
      <c r="P800" s="67">
        <f>_xll.SNL.Clients.Office.Excel.Functions.SPG(P$2, "IQ_BVPS", "FQ0", $A800)</f>
        <v>18.41</v>
      </c>
      <c r="Q800" s="67">
        <f>_xll.SNL.Clients.Office.Excel.Functions.SPG(Q$2, "IQ_BVPS", "FQ0", $A800)</f>
        <v>25.934999999999999</v>
      </c>
      <c r="R800" s="67">
        <f>_xll.SNL.Clients.Office.Excel.Functions.SPG(R$2, "IQ_BVPS", "FQ0", $A800)</f>
        <v>14.709</v>
      </c>
      <c r="S800" s="67">
        <f>_xll.SNL.Clients.Office.Excel.Functions.SPG(S$2, "IQ_BVPS", "FQ0", $A800)</f>
        <v>14.988</v>
      </c>
      <c r="T800" s="67">
        <f>_xll.SNL.Clients.Office.Excel.Functions.SPG(T$2, "IQ_BVPS", "FQ0", $A800)</f>
        <v>12.927</v>
      </c>
      <c r="U800" s="67">
        <f>_xll.SNL.Clients.Office.Excel.Functions.SPG(U$2, "IQ_BVPS", "FQ0", $A800)</f>
        <v>16.483000000000001</v>
      </c>
      <c r="V800" s="67"/>
      <c r="W800" s="66">
        <f t="shared" si="112"/>
        <v>44986</v>
      </c>
      <c r="X800" s="92">
        <f t="shared" si="113"/>
        <v>1.0510592069527431</v>
      </c>
      <c r="Y800" s="92">
        <f t="shared" si="114"/>
        <v>0.99749373433583965</v>
      </c>
      <c r="Z800" s="92">
        <f t="shared" si="115"/>
        <v>0.95111836290706375</v>
      </c>
      <c r="AA800" s="92">
        <f t="shared" si="116"/>
        <v>0.90138777688817717</v>
      </c>
      <c r="AB800" s="92">
        <f t="shared" si="117"/>
        <v>0.88961089193161602</v>
      </c>
      <c r="AC800" s="92">
        <f t="shared" si="118"/>
        <v>1.1514894133349511</v>
      </c>
      <c r="AD800" s="92"/>
      <c r="AE800" s="95">
        <f t="shared" si="119"/>
        <v>44986</v>
      </c>
      <c r="AF800" s="93">
        <f>(_xll.SNL.Clients.Office.Excel.Functions.SPG(AF$2, "IQ_Common_div_declared", "FQ0", $A800)*4)/B800</f>
        <v>9.9224806201550372E-2</v>
      </c>
      <c r="AG800" s="93">
        <f>(_xll.SNL.Clients.Office.Excel.Functions.SPG(AG$2, "IQ_Common_div_declared", "FQ0", $A800)*4)/C800</f>
        <v>9.2771550057982211E-2</v>
      </c>
      <c r="AH800" s="93">
        <f>(_xll.SNL.Clients.Office.Excel.Functions.SPG(AH$2, "IQ_Common_div_declared", "FQ0", $A800)*4)/D800</f>
        <v>9.4353109363831317E-2</v>
      </c>
      <c r="AI800" s="93">
        <f>(_xll.SNL.Clients.Office.Excel.Functions.SPG(AI$2, "IQ_Common_div_declared", "FQ0", $A800)*4)/E800</f>
        <v>9.7705403404885274E-2</v>
      </c>
      <c r="AJ800" s="93">
        <f>(_xll.SNL.Clients.Office.Excel.Functions.SPG(AJ$2, "IQ_Common_div_declared", "FQ0", $A800)*4)/F800</f>
        <v>0.11130434782608696</v>
      </c>
      <c r="AK800" s="93">
        <f>(_xll.SNL.Clients.Office.Excel.Functions.SPG(AK$2, "IQ_Common_div_declared", "FQ0", $A800)*4)/G800</f>
        <v>0.11380400421496313</v>
      </c>
    </row>
    <row r="801" spans="1:37" x14ac:dyDescent="0.25">
      <c r="A801" s="66">
        <f t="shared" si="120"/>
        <v>44985</v>
      </c>
      <c r="B801" s="71">
        <v>19.36</v>
      </c>
      <c r="C801" s="71">
        <v>25.9</v>
      </c>
      <c r="D801" s="71">
        <v>14.09</v>
      </c>
      <c r="E801" s="71">
        <v>13.7</v>
      </c>
      <c r="F801" s="71">
        <v>11.56</v>
      </c>
      <c r="G801" s="71">
        <v>19</v>
      </c>
      <c r="H801" s="71"/>
      <c r="I801" s="71">
        <v>15.55</v>
      </c>
      <c r="J801" s="72">
        <v>4.8099999999999997E-2</v>
      </c>
      <c r="K801" s="72">
        <v>4.5100000000000001E-2</v>
      </c>
      <c r="L801" s="72">
        <v>3.9125736322010329E-2</v>
      </c>
      <c r="M801" s="72">
        <v>4.8099999999999997E-2</v>
      </c>
      <c r="N801" s="70">
        <f>_xll.SNL.Clients.Office.Excel.Functions.SPG(N$2, "SP_RATE_VALUE", $A801)/100</f>
        <v>4.5100000000000001E-2</v>
      </c>
      <c r="O801" s="72"/>
      <c r="P801" s="67">
        <f>_xll.SNL.Clients.Office.Excel.Functions.SPG(P$2, "IQ_BVPS", "FQ0", $A801)</f>
        <v>18.41</v>
      </c>
      <c r="Q801" s="67">
        <f>_xll.SNL.Clients.Office.Excel.Functions.SPG(Q$2, "IQ_BVPS", "FQ0", $A801)</f>
        <v>25.934999999999999</v>
      </c>
      <c r="R801" s="67">
        <f>_xll.SNL.Clients.Office.Excel.Functions.SPG(R$2, "IQ_BVPS", "FQ0", $A801)</f>
        <v>14.709</v>
      </c>
      <c r="S801" s="67">
        <f>_xll.SNL.Clients.Office.Excel.Functions.SPG(S$2, "IQ_BVPS", "FQ0", $A801)</f>
        <v>14.988</v>
      </c>
      <c r="T801" s="67">
        <f>_xll.SNL.Clients.Office.Excel.Functions.SPG(T$2, "IQ_BVPS", "FQ0", $A801)</f>
        <v>12.927</v>
      </c>
      <c r="U801" s="67">
        <f>_xll.SNL.Clients.Office.Excel.Functions.SPG(U$2, "IQ_BVPS", "FQ0", $A801)</f>
        <v>16.483000000000001</v>
      </c>
      <c r="V801" s="67"/>
      <c r="W801" s="66">
        <f t="shared" si="112"/>
        <v>44985</v>
      </c>
      <c r="X801" s="92">
        <f t="shared" si="113"/>
        <v>1.0516023900054319</v>
      </c>
      <c r="Y801" s="92">
        <f t="shared" si="114"/>
        <v>0.99865047233468285</v>
      </c>
      <c r="Z801" s="92">
        <f t="shared" si="115"/>
        <v>0.9579169216126181</v>
      </c>
      <c r="AA801" s="92">
        <f t="shared" si="116"/>
        <v>0.91406458500133436</v>
      </c>
      <c r="AB801" s="92">
        <f t="shared" si="117"/>
        <v>0.89425234006343324</v>
      </c>
      <c r="AC801" s="92">
        <f t="shared" si="118"/>
        <v>1.1527027846872535</v>
      </c>
      <c r="AD801" s="92"/>
      <c r="AE801" s="95">
        <f t="shared" si="119"/>
        <v>44985</v>
      </c>
      <c r="AF801" s="93">
        <f>(_xll.SNL.Clients.Office.Excel.Functions.SPG(AF$2, "IQ_Common_div_declared", "FQ0", $A801)*4)/B801</f>
        <v>9.9173553719008267E-2</v>
      </c>
      <c r="AG801" s="93">
        <f>(_xll.SNL.Clients.Office.Excel.Functions.SPG(AG$2, "IQ_Common_div_declared", "FQ0", $A801)*4)/C801</f>
        <v>9.2664092664092659E-2</v>
      </c>
      <c r="AH801" s="93">
        <f>(_xll.SNL.Clients.Office.Excel.Functions.SPG(AH$2, "IQ_Common_div_declared", "FQ0", $A801)*4)/D801</f>
        <v>9.3683463449254795E-2</v>
      </c>
      <c r="AI801" s="93">
        <f>(_xll.SNL.Clients.Office.Excel.Functions.SPG(AI$2, "IQ_Common_div_declared", "FQ0", $A801)*4)/E801</f>
        <v>9.635036496350366E-2</v>
      </c>
      <c r="AJ801" s="93">
        <f>(_xll.SNL.Clients.Office.Excel.Functions.SPG(AJ$2, "IQ_Common_div_declared", "FQ0", $A801)*4)/F801</f>
        <v>0.11072664359861592</v>
      </c>
      <c r="AK801" s="93">
        <f>(_xll.SNL.Clients.Office.Excel.Functions.SPG(AK$2, "IQ_Common_div_declared", "FQ0", $A801)*4)/G801</f>
        <v>0.11368421052631579</v>
      </c>
    </row>
    <row r="802" spans="1:37" x14ac:dyDescent="0.25">
      <c r="A802" s="66">
        <f t="shared" si="120"/>
        <v>44984</v>
      </c>
      <c r="B802" s="71">
        <v>19.45</v>
      </c>
      <c r="C802" s="71">
        <v>25.98</v>
      </c>
      <c r="D802" s="71">
        <v>14.03</v>
      </c>
      <c r="E802" s="71">
        <v>13.63</v>
      </c>
      <c r="F802" s="71">
        <v>12.85</v>
      </c>
      <c r="G802" s="71">
        <v>19</v>
      </c>
      <c r="H802" s="71"/>
      <c r="I802" s="71">
        <v>15.66</v>
      </c>
      <c r="J802" s="72">
        <v>4.7800000000000002E-2</v>
      </c>
      <c r="K802" s="72">
        <v>4.4900000000000002E-2</v>
      </c>
      <c r="L802" s="72">
        <v>3.9124056808180097E-2</v>
      </c>
      <c r="M802" s="72">
        <v>4.7800000000000002E-2</v>
      </c>
      <c r="N802" s="70">
        <f>_xll.SNL.Clients.Office.Excel.Functions.SPG(N$2, "SP_RATE_VALUE", $A802)/100</f>
        <v>4.4900000000000002E-2</v>
      </c>
      <c r="O802" s="72"/>
      <c r="P802" s="67">
        <f>_xll.SNL.Clients.Office.Excel.Functions.SPG(P$2, "IQ_BVPS", "FQ0", $A802)</f>
        <v>18.41</v>
      </c>
      <c r="Q802" s="67">
        <f>_xll.SNL.Clients.Office.Excel.Functions.SPG(Q$2, "IQ_BVPS", "FQ0", $A802)</f>
        <v>25.934999999999999</v>
      </c>
      <c r="R802" s="67">
        <f>_xll.SNL.Clients.Office.Excel.Functions.SPG(R$2, "IQ_BVPS", "FQ0", $A802)</f>
        <v>14.709</v>
      </c>
      <c r="S802" s="67">
        <f>_xll.SNL.Clients.Office.Excel.Functions.SPG(S$2, "IQ_BVPS", "FQ0", $A802)</f>
        <v>14.988</v>
      </c>
      <c r="T802" s="67">
        <f>_xll.SNL.Clients.Office.Excel.Functions.SPG(T$2, "IQ_BVPS", "FQ0", $A802)</f>
        <v>14.124000000000001</v>
      </c>
      <c r="U802" s="67">
        <f>_xll.SNL.Clients.Office.Excel.Functions.SPG(U$2, "IQ_BVPS", "FQ0", $A802)</f>
        <v>16.483000000000001</v>
      </c>
      <c r="V802" s="67"/>
      <c r="W802" s="66">
        <f t="shared" si="112"/>
        <v>44984</v>
      </c>
      <c r="X802" s="92">
        <f t="shared" si="113"/>
        <v>1.0564910374796306</v>
      </c>
      <c r="Y802" s="92">
        <f t="shared" si="114"/>
        <v>1.001735106998265</v>
      </c>
      <c r="Z802" s="92">
        <f t="shared" si="115"/>
        <v>0.9538377863892854</v>
      </c>
      <c r="AA802" s="92">
        <f t="shared" si="116"/>
        <v>0.90939418201227662</v>
      </c>
      <c r="AB802" s="92">
        <f t="shared" si="117"/>
        <v>0.90979892381761529</v>
      </c>
      <c r="AC802" s="92">
        <f t="shared" si="118"/>
        <v>1.1527027846872535</v>
      </c>
      <c r="AD802" s="92"/>
      <c r="AE802" s="95">
        <f t="shared" si="119"/>
        <v>44984</v>
      </c>
      <c r="AF802" s="93">
        <f>(_xll.SNL.Clients.Office.Excel.Functions.SPG(AF$2, "IQ_Common_div_declared", "FQ0", $A802)*4)/B802</f>
        <v>9.8714652956298207E-2</v>
      </c>
      <c r="AG802" s="93">
        <f>(_xll.SNL.Clients.Office.Excel.Functions.SPG(AG$2, "IQ_Common_div_declared", "FQ0", $A802)*4)/C802</f>
        <v>9.237875288683603E-2</v>
      </c>
      <c r="AH802" s="93">
        <f>(_xll.SNL.Clients.Office.Excel.Functions.SPG(AH$2, "IQ_Common_div_declared", "FQ0", $A802)*4)/D802</f>
        <v>9.4084105488239492E-2</v>
      </c>
      <c r="AI802" s="93">
        <f>(_xll.SNL.Clients.Office.Excel.Functions.SPG(AI$2, "IQ_Common_div_declared", "FQ0", $A802)*4)/E802</f>
        <v>9.6845194424064557E-2</v>
      </c>
      <c r="AJ802" s="93">
        <f>(_xll.SNL.Clients.Office.Excel.Functions.SPG(AJ$2, "IQ_Common_div_declared", "FQ0", $A802)*4)/F802</f>
        <v>9.3385214007782102E-2</v>
      </c>
      <c r="AK802" s="93">
        <f>(_xll.SNL.Clients.Office.Excel.Functions.SPG(AK$2, "IQ_Common_div_declared", "FQ0", $A802)*4)/G802</f>
        <v>0.11368421052631579</v>
      </c>
    </row>
    <row r="803" spans="1:37" x14ac:dyDescent="0.25">
      <c r="A803" s="66">
        <f t="shared" si="120"/>
        <v>44981</v>
      </c>
      <c r="B803" s="71">
        <v>19.32</v>
      </c>
      <c r="C803" s="71">
        <v>25.29</v>
      </c>
      <c r="D803" s="71">
        <v>13.89</v>
      </c>
      <c r="E803" s="71">
        <v>13.59</v>
      </c>
      <c r="F803" s="71">
        <v>12.9</v>
      </c>
      <c r="G803" s="71">
        <v>19</v>
      </c>
      <c r="H803" s="71"/>
      <c r="I803" s="71">
        <v>15.53</v>
      </c>
      <c r="J803" s="72">
        <v>4.7800000000000002E-2</v>
      </c>
      <c r="K803" s="72">
        <v>4.5199999999999997E-2</v>
      </c>
      <c r="L803" s="72">
        <v>4.0019338829744289E-2</v>
      </c>
      <c r="M803" s="72">
        <v>4.7800000000000002E-2</v>
      </c>
      <c r="N803" s="70">
        <f>_xll.SNL.Clients.Office.Excel.Functions.SPG(N$2, "SP_RATE_VALUE", $A803)/100</f>
        <v>4.5199999999999997E-2</v>
      </c>
      <c r="O803" s="72"/>
      <c r="P803" s="67">
        <f>_xll.SNL.Clients.Office.Excel.Functions.SPG(P$2, "IQ_BVPS", "FQ0", $A803)</f>
        <v>18.41</v>
      </c>
      <c r="Q803" s="67">
        <f>_xll.SNL.Clients.Office.Excel.Functions.SPG(Q$2, "IQ_BVPS", "FQ0", $A803)</f>
        <v>25.76</v>
      </c>
      <c r="R803" s="67">
        <f>_xll.SNL.Clients.Office.Excel.Functions.SPG(R$2, "IQ_BVPS", "FQ0", $A803)</f>
        <v>14.709</v>
      </c>
      <c r="S803" s="67">
        <f>_xll.SNL.Clients.Office.Excel.Functions.SPG(S$2, "IQ_BVPS", "FQ0", $A803)</f>
        <v>14.988</v>
      </c>
      <c r="T803" s="67">
        <f>_xll.SNL.Clients.Office.Excel.Functions.SPG(T$2, "IQ_BVPS", "FQ0", $A803)</f>
        <v>14.124000000000001</v>
      </c>
      <c r="U803" s="67">
        <f>_xll.SNL.Clients.Office.Excel.Functions.SPG(U$2, "IQ_BVPS", "FQ0", $A803)</f>
        <v>16.483000000000001</v>
      </c>
      <c r="V803" s="67"/>
      <c r="W803" s="66">
        <f t="shared" si="112"/>
        <v>44981</v>
      </c>
      <c r="X803" s="92">
        <f t="shared" si="113"/>
        <v>1.0494296577946769</v>
      </c>
      <c r="Y803" s="92">
        <f t="shared" si="114"/>
        <v>0.98175465838509313</v>
      </c>
      <c r="Z803" s="92">
        <f t="shared" si="115"/>
        <v>0.94431980420150929</v>
      </c>
      <c r="AA803" s="92">
        <f t="shared" si="116"/>
        <v>0.90672538030424343</v>
      </c>
      <c r="AB803" s="92">
        <f t="shared" si="117"/>
        <v>0.91333899745114699</v>
      </c>
      <c r="AC803" s="92">
        <f t="shared" si="118"/>
        <v>1.1527027846872535</v>
      </c>
      <c r="AD803" s="92"/>
      <c r="AE803" s="95">
        <f t="shared" si="119"/>
        <v>44981</v>
      </c>
      <c r="AF803" s="93">
        <f>(_xll.SNL.Clients.Office.Excel.Functions.SPG(AF$2, "IQ_Common_div_declared", "FQ0", $A803)*4)/B803</f>
        <v>9.9378881987577633E-2</v>
      </c>
      <c r="AG803" s="93">
        <f>(_xll.SNL.Clients.Office.Excel.Functions.SPG(AG$2, "IQ_Common_div_declared", "FQ0", $A803)*4)/C803</f>
        <v>9.4899169632265717E-2</v>
      </c>
      <c r="AH803" s="93">
        <f>(_xll.SNL.Clients.Office.Excel.Functions.SPG(AH$2, "IQ_Common_div_declared", "FQ0", $A803)*4)/D803</f>
        <v>9.5032397408207347E-2</v>
      </c>
      <c r="AI803" s="93">
        <f>(_xll.SNL.Clients.Office.Excel.Functions.SPG(AI$2, "IQ_Common_div_declared", "FQ0", $A803)*4)/E803</f>
        <v>9.7130242825607074E-2</v>
      </c>
      <c r="AJ803" s="93">
        <f>(_xll.SNL.Clients.Office.Excel.Functions.SPG(AJ$2, "IQ_Common_div_declared", "FQ0", $A803)*4)/F803</f>
        <v>9.3023255813953487E-2</v>
      </c>
      <c r="AK803" s="93">
        <f>(_xll.SNL.Clients.Office.Excel.Functions.SPG(AK$2, "IQ_Common_div_declared", "FQ0", $A803)*4)/G803</f>
        <v>0.11368421052631579</v>
      </c>
    </row>
    <row r="804" spans="1:37" x14ac:dyDescent="0.25">
      <c r="A804" s="66">
        <f t="shared" si="120"/>
        <v>44980</v>
      </c>
      <c r="B804" s="71">
        <v>19.420000000000002</v>
      </c>
      <c r="C804" s="71">
        <v>25.17</v>
      </c>
      <c r="D804" s="71">
        <v>13.91</v>
      </c>
      <c r="E804" s="71">
        <v>13.66</v>
      </c>
      <c r="F804" s="71">
        <v>12.92</v>
      </c>
      <c r="G804" s="71">
        <v>19.13</v>
      </c>
      <c r="H804" s="71"/>
      <c r="I804" s="71">
        <v>15.56</v>
      </c>
      <c r="J804" s="72">
        <v>4.6600000000000003E-2</v>
      </c>
      <c r="K804" s="72">
        <v>4.4000000000000004E-2</v>
      </c>
      <c r="L804" s="72">
        <v>3.8819360984687412E-2</v>
      </c>
      <c r="M804" s="72">
        <v>4.6600000000000003E-2</v>
      </c>
      <c r="N804" s="70">
        <f>_xll.SNL.Clients.Office.Excel.Functions.SPG(N$2, "SP_RATE_VALUE", $A804)/100</f>
        <v>4.4000000000000004E-2</v>
      </c>
      <c r="O804" s="72"/>
      <c r="P804" s="67">
        <f>_xll.SNL.Clients.Office.Excel.Functions.SPG(P$2, "IQ_BVPS", "FQ0", $A804)</f>
        <v>18.41</v>
      </c>
      <c r="Q804" s="67">
        <f>_xll.SNL.Clients.Office.Excel.Functions.SPG(Q$2, "IQ_BVPS", "FQ0", $A804)</f>
        <v>25.76</v>
      </c>
      <c r="R804" s="67">
        <f>_xll.SNL.Clients.Office.Excel.Functions.SPG(R$2, "IQ_BVPS", "FQ0", $A804)</f>
        <v>14.709</v>
      </c>
      <c r="S804" s="67">
        <f>_xll.SNL.Clients.Office.Excel.Functions.SPG(S$2, "IQ_BVPS", "FQ0", $A804)</f>
        <v>14.988</v>
      </c>
      <c r="T804" s="67">
        <f>_xll.SNL.Clients.Office.Excel.Functions.SPG(T$2, "IQ_BVPS", "FQ0", $A804)</f>
        <v>14.124000000000001</v>
      </c>
      <c r="U804" s="67">
        <f>_xll.SNL.Clients.Office.Excel.Functions.SPG(U$2, "IQ_BVPS", "FQ0", $A804)</f>
        <v>16.483000000000001</v>
      </c>
      <c r="V804" s="67"/>
      <c r="W804" s="66">
        <f t="shared" si="112"/>
        <v>44980</v>
      </c>
      <c r="X804" s="92">
        <f t="shared" si="113"/>
        <v>1.0548614883215643</v>
      </c>
      <c r="Y804" s="92">
        <f t="shared" si="114"/>
        <v>0.9770962732919255</v>
      </c>
      <c r="Z804" s="92">
        <f t="shared" si="115"/>
        <v>0.94567951594262023</v>
      </c>
      <c r="AA804" s="92">
        <f t="shared" si="116"/>
        <v>0.9113957832933014</v>
      </c>
      <c r="AB804" s="92">
        <f t="shared" si="117"/>
        <v>0.91475502690455957</v>
      </c>
      <c r="AC804" s="92">
        <f t="shared" si="118"/>
        <v>1.1605896984772188</v>
      </c>
      <c r="AD804" s="92"/>
      <c r="AE804" s="95">
        <f t="shared" si="119"/>
        <v>44980</v>
      </c>
      <c r="AF804" s="93">
        <f>(_xll.SNL.Clients.Office.Excel.Functions.SPG(AF$2, "IQ_Common_div_declared", "FQ0", $A804)*4)/B804</f>
        <v>9.8867147270854772E-2</v>
      </c>
      <c r="AG804" s="93">
        <f>(_xll.SNL.Clients.Office.Excel.Functions.SPG(AG$2, "IQ_Common_div_declared", "FQ0", $A804)*4)/C804</f>
        <v>9.5351609058402856E-2</v>
      </c>
      <c r="AH804" s="93">
        <f>(_xll.SNL.Clients.Office.Excel.Functions.SPG(AH$2, "IQ_Common_div_declared", "FQ0", $A804)*4)/D804</f>
        <v>9.4895758447160319E-2</v>
      </c>
      <c r="AI804" s="93">
        <f>(_xll.SNL.Clients.Office.Excel.Functions.SPG(AI$2, "IQ_Common_div_declared", "FQ0", $A804)*4)/E804</f>
        <v>9.6632503660322111E-2</v>
      </c>
      <c r="AJ804" s="93">
        <f>(_xll.SNL.Clients.Office.Excel.Functions.SPG(AJ$2, "IQ_Common_div_declared", "FQ0", $A804)*4)/F804</f>
        <v>9.2879256965944276E-2</v>
      </c>
      <c r="AK804" s="93">
        <f>(_xll.SNL.Clients.Office.Excel.Functions.SPG(AK$2, "IQ_Common_div_declared", "FQ0", $A804)*4)/G804</f>
        <v>0.11291165708311554</v>
      </c>
    </row>
    <row r="805" spans="1:37" x14ac:dyDescent="0.25">
      <c r="A805" s="66">
        <f t="shared" si="120"/>
        <v>44979</v>
      </c>
      <c r="B805" s="71">
        <v>19.41</v>
      </c>
      <c r="C805" s="71">
        <v>24.77</v>
      </c>
      <c r="D805" s="71">
        <v>13.9</v>
      </c>
      <c r="E805" s="71">
        <v>13.02</v>
      </c>
      <c r="F805" s="71">
        <v>12.67</v>
      </c>
      <c r="G805" s="71">
        <v>18.989999999999998</v>
      </c>
      <c r="H805" s="71"/>
      <c r="I805" s="71">
        <v>15.36</v>
      </c>
      <c r="J805" s="72">
        <v>4.6600000000000003E-2</v>
      </c>
      <c r="K805" s="72">
        <v>4.4299999999999999E-2</v>
      </c>
      <c r="L805" s="72">
        <v>3.9715152278556376E-2</v>
      </c>
      <c r="M805" s="72">
        <v>4.6600000000000003E-2</v>
      </c>
      <c r="N805" s="70">
        <f>_xll.SNL.Clients.Office.Excel.Functions.SPG(N$2, "SP_RATE_VALUE", $A805)/100</f>
        <v>4.4299999999999999E-2</v>
      </c>
      <c r="O805" s="72"/>
      <c r="P805" s="67">
        <f>_xll.SNL.Clients.Office.Excel.Functions.SPG(P$2, "IQ_BVPS", "FQ0", $A805)</f>
        <v>18.41</v>
      </c>
      <c r="Q805" s="67">
        <f>_xll.SNL.Clients.Office.Excel.Functions.SPG(Q$2, "IQ_BVPS", "FQ0", $A805)</f>
        <v>25.76</v>
      </c>
      <c r="R805" s="67">
        <f>_xll.SNL.Clients.Office.Excel.Functions.SPG(R$2, "IQ_BVPS", "FQ0", $A805)</f>
        <v>14.709</v>
      </c>
      <c r="S805" s="67">
        <f>_xll.SNL.Clients.Office.Excel.Functions.SPG(S$2, "IQ_BVPS", "FQ0", $A805)</f>
        <v>14.988</v>
      </c>
      <c r="T805" s="67">
        <f>_xll.SNL.Clients.Office.Excel.Functions.SPG(T$2, "IQ_BVPS", "FQ0", $A805)</f>
        <v>14.124000000000001</v>
      </c>
      <c r="U805" s="67">
        <f>_xll.SNL.Clients.Office.Excel.Functions.SPG(U$2, "IQ_BVPS", "FQ0", $A805)</f>
        <v>16.483000000000001</v>
      </c>
      <c r="V805" s="67"/>
      <c r="W805" s="66">
        <f t="shared" si="112"/>
        <v>44979</v>
      </c>
      <c r="X805" s="92">
        <f t="shared" si="113"/>
        <v>1.0543183052688756</v>
      </c>
      <c r="Y805" s="92">
        <f t="shared" si="114"/>
        <v>0.96156832298136641</v>
      </c>
      <c r="Z805" s="92">
        <f t="shared" si="115"/>
        <v>0.94499966007206482</v>
      </c>
      <c r="AA805" s="92">
        <f t="shared" si="116"/>
        <v>0.86869495596477186</v>
      </c>
      <c r="AB805" s="92">
        <f t="shared" si="117"/>
        <v>0.89705465873690171</v>
      </c>
      <c r="AC805" s="92">
        <f t="shared" si="118"/>
        <v>1.1520960990111022</v>
      </c>
      <c r="AD805" s="92"/>
      <c r="AE805" s="95">
        <f t="shared" si="119"/>
        <v>44979</v>
      </c>
      <c r="AF805" s="93">
        <f>(_xll.SNL.Clients.Office.Excel.Functions.SPG(AF$2, "IQ_Common_div_declared", "FQ0", $A805)*4)/B805</f>
        <v>9.8918083462132919E-2</v>
      </c>
      <c r="AG805" s="93">
        <f>(_xll.SNL.Clients.Office.Excel.Functions.SPG(AG$2, "IQ_Common_div_declared", "FQ0", $A805)*4)/C805</f>
        <v>9.6891400888171178E-2</v>
      </c>
      <c r="AH805" s="93">
        <f>(_xll.SNL.Clients.Office.Excel.Functions.SPG(AH$2, "IQ_Common_div_declared", "FQ0", $A805)*4)/D805</f>
        <v>9.4964028776978418E-2</v>
      </c>
      <c r="AI805" s="93">
        <f>(_xll.SNL.Clients.Office.Excel.Functions.SPG(AI$2, "IQ_Common_div_declared", "FQ0", $A805)*4)/E805</f>
        <v>0.10138248847926268</v>
      </c>
      <c r="AJ805" s="93">
        <f>(_xll.SNL.Clients.Office.Excel.Functions.SPG(AJ$2, "IQ_Common_div_declared", "FQ0", $A805)*4)/F805</f>
        <v>9.4711917916337804E-2</v>
      </c>
      <c r="AK805" s="93">
        <f>(_xll.SNL.Clients.Office.Excel.Functions.SPG(AK$2, "IQ_Common_div_declared", "FQ0", $A805)*4)/G805</f>
        <v>0.11374407582938391</v>
      </c>
    </row>
    <row r="806" spans="1:37" x14ac:dyDescent="0.25">
      <c r="A806" s="66">
        <f t="shared" si="120"/>
        <v>44978</v>
      </c>
      <c r="B806" s="71">
        <v>19.32</v>
      </c>
      <c r="C806" s="71">
        <v>24.75</v>
      </c>
      <c r="D806" s="71">
        <v>13.58</v>
      </c>
      <c r="E806" s="71">
        <v>12.99</v>
      </c>
      <c r="F806" s="71">
        <v>12.65</v>
      </c>
      <c r="G806" s="71">
        <v>18.920000000000002</v>
      </c>
      <c r="H806" s="71"/>
      <c r="I806" s="71">
        <v>15.28</v>
      </c>
      <c r="J806" s="72">
        <v>4.6699999999999998E-2</v>
      </c>
      <c r="K806" s="72">
        <v>4.4400000000000002E-2</v>
      </c>
      <c r="L806" s="72">
        <v>3.981515083199394E-2</v>
      </c>
      <c r="M806" s="72">
        <v>4.6699999999999998E-2</v>
      </c>
      <c r="N806" s="70">
        <f>_xll.SNL.Clients.Office.Excel.Functions.SPG(N$2, "SP_RATE_VALUE", $A806)/100</f>
        <v>4.4400000000000002E-2</v>
      </c>
      <c r="O806" s="72"/>
      <c r="P806" s="67">
        <f>_xll.SNL.Clients.Office.Excel.Functions.SPG(P$2, "IQ_BVPS", "FQ0", $A806)</f>
        <v>18.41</v>
      </c>
      <c r="Q806" s="67">
        <f>_xll.SNL.Clients.Office.Excel.Functions.SPG(Q$2, "IQ_BVPS", "FQ0", $A806)</f>
        <v>25.76</v>
      </c>
      <c r="R806" s="67">
        <f>_xll.SNL.Clients.Office.Excel.Functions.SPG(R$2, "IQ_BVPS", "FQ0", $A806)</f>
        <v>14.709</v>
      </c>
      <c r="S806" s="67">
        <f>_xll.SNL.Clients.Office.Excel.Functions.SPG(S$2, "IQ_BVPS", "FQ0", $A806)</f>
        <v>14.849</v>
      </c>
      <c r="T806" s="67">
        <f>_xll.SNL.Clients.Office.Excel.Functions.SPG(T$2, "IQ_BVPS", "FQ0", $A806)</f>
        <v>14.124000000000001</v>
      </c>
      <c r="U806" s="67">
        <f>_xll.SNL.Clients.Office.Excel.Functions.SPG(U$2, "IQ_BVPS", "FQ0", $A806)</f>
        <v>16.483000000000001</v>
      </c>
      <c r="V806" s="67"/>
      <c r="W806" s="66">
        <f t="shared" si="112"/>
        <v>44978</v>
      </c>
      <c r="X806" s="92">
        <f t="shared" si="113"/>
        <v>1.0494296577946769</v>
      </c>
      <c r="Y806" s="92">
        <f t="shared" si="114"/>
        <v>0.96079192546583847</v>
      </c>
      <c r="Z806" s="92">
        <f t="shared" si="115"/>
        <v>0.92324427221429062</v>
      </c>
      <c r="AA806" s="92">
        <f t="shared" si="116"/>
        <v>0.87480638426830093</v>
      </c>
      <c r="AB806" s="92">
        <f t="shared" si="117"/>
        <v>0.89563862928348914</v>
      </c>
      <c r="AC806" s="92">
        <f t="shared" si="118"/>
        <v>1.147849299278044</v>
      </c>
      <c r="AD806" s="92"/>
      <c r="AE806" s="95">
        <f t="shared" si="119"/>
        <v>44978</v>
      </c>
      <c r="AF806" s="93">
        <f>(_xll.SNL.Clients.Office.Excel.Functions.SPG(AF$2, "IQ_Common_div_declared", "FQ0", $A806)*4)/B806</f>
        <v>9.9378881987577633E-2</v>
      </c>
      <c r="AG806" s="93">
        <f>(_xll.SNL.Clients.Office.Excel.Functions.SPG(AG$2, "IQ_Common_div_declared", "FQ0", $A806)*4)/C806</f>
        <v>9.696969696969697E-2</v>
      </c>
      <c r="AH806" s="93">
        <f>(_xll.SNL.Clients.Office.Excel.Functions.SPG(AH$2, "IQ_Common_div_declared", "FQ0", $A806)*4)/D806</f>
        <v>9.720176730486009E-2</v>
      </c>
      <c r="AI806" s="93">
        <f>(_xll.SNL.Clients.Office.Excel.Functions.SPG(AI$2, "IQ_Common_div_declared", "FQ0", $A806)*4)/E806</f>
        <v>9.5458044649730553E-2</v>
      </c>
      <c r="AJ806" s="93">
        <f>(_xll.SNL.Clients.Office.Excel.Functions.SPG(AJ$2, "IQ_Common_div_declared", "FQ0", $A806)*4)/F806</f>
        <v>9.4861660079051377E-2</v>
      </c>
      <c r="AK806" s="93">
        <f>(_xll.SNL.Clients.Office.Excel.Functions.SPG(AK$2, "IQ_Common_div_declared", "FQ0", $A806)*4)/G806</f>
        <v>0.11416490486257928</v>
      </c>
    </row>
    <row r="807" spans="1:37" x14ac:dyDescent="0.25">
      <c r="A807" s="66">
        <f t="shared" si="120"/>
        <v>44977</v>
      </c>
      <c r="B807" s="71">
        <v>19.68</v>
      </c>
      <c r="C807" s="71">
        <v>24.89</v>
      </c>
      <c r="D807" s="71">
        <v>13.68</v>
      </c>
      <c r="E807" s="71">
        <v>13.18</v>
      </c>
      <c r="F807" s="71">
        <v>12.824999999999999</v>
      </c>
      <c r="G807" s="71">
        <v>19.48</v>
      </c>
      <c r="H807" s="71"/>
      <c r="I807" s="71">
        <v>15.6</v>
      </c>
      <c r="J807" s="72">
        <v>4.5999999999999999E-2</v>
      </c>
      <c r="K807" s="72">
        <v>4.3299999999999998E-2</v>
      </c>
      <c r="L807" s="72">
        <v>3.7920890231931237E-2</v>
      </c>
      <c r="M807" s="72">
        <v>4.5999999999999999E-2</v>
      </c>
      <c r="N807" s="70">
        <f>_xll.SNL.Clients.Office.Excel.Functions.SPG(N$2, "SP_RATE_VALUE", $A807)/100</f>
        <v>4.3299999999999998E-2</v>
      </c>
      <c r="O807" s="72"/>
      <c r="P807" s="67">
        <f>_xll.SNL.Clients.Office.Excel.Functions.SPG(P$2, "IQ_BVPS", "FQ0", $A807)</f>
        <v>18.41</v>
      </c>
      <c r="Q807" s="67">
        <f>_xll.SNL.Clients.Office.Excel.Functions.SPG(Q$2, "IQ_BVPS", "FQ0", $A807)</f>
        <v>25.76</v>
      </c>
      <c r="R807" s="67">
        <f>_xll.SNL.Clients.Office.Excel.Functions.SPG(R$2, "IQ_BVPS", "FQ0", $A807)</f>
        <v>14.709</v>
      </c>
      <c r="S807" s="67">
        <f>_xll.SNL.Clients.Office.Excel.Functions.SPG(S$2, "IQ_BVPS", "FQ0", $A807)</f>
        <v>14.849</v>
      </c>
      <c r="T807" s="67">
        <f>_xll.SNL.Clients.Office.Excel.Functions.SPG(T$2, "IQ_BVPS", "FQ0", $A807)</f>
        <v>14.124000000000001</v>
      </c>
      <c r="U807" s="67">
        <f>_xll.SNL.Clients.Office.Excel.Functions.SPG(U$2, "IQ_BVPS", "FQ0", $A807)</f>
        <v>16.483000000000001</v>
      </c>
      <c r="V807" s="67"/>
      <c r="W807" s="66">
        <f t="shared" si="112"/>
        <v>44977</v>
      </c>
      <c r="X807" s="92">
        <f t="shared" si="113"/>
        <v>1.0689842476914719</v>
      </c>
      <c r="Y807" s="92">
        <f t="shared" si="114"/>
        <v>0.96622670807453415</v>
      </c>
      <c r="Z807" s="92">
        <f t="shared" si="115"/>
        <v>0.93004283091984497</v>
      </c>
      <c r="AA807" s="92">
        <f t="shared" si="116"/>
        <v>0.88760185871102426</v>
      </c>
      <c r="AB807" s="92">
        <f t="shared" si="117"/>
        <v>0.90802888700084949</v>
      </c>
      <c r="AC807" s="92">
        <f t="shared" si="118"/>
        <v>1.1818236971425105</v>
      </c>
      <c r="AD807" s="92"/>
      <c r="AE807" s="95">
        <f t="shared" si="119"/>
        <v>44977</v>
      </c>
      <c r="AF807" s="93">
        <f>(_xll.SNL.Clients.Office.Excel.Functions.SPG(AF$2, "IQ_Common_div_declared", "FQ0", $A807)*4)/B807</f>
        <v>9.7560975609756101E-2</v>
      </c>
      <c r="AG807" s="93">
        <f>(_xll.SNL.Clients.Office.Excel.Functions.SPG(AG$2, "IQ_Common_div_declared", "FQ0", $A807)*4)/C807</f>
        <v>9.6424266773804737E-2</v>
      </c>
      <c r="AH807" s="93">
        <f>(_xll.SNL.Clients.Office.Excel.Functions.SPG(AH$2, "IQ_Common_div_declared", "FQ0", $A807)*4)/D807</f>
        <v>9.6491228070175447E-2</v>
      </c>
      <c r="AI807" s="93">
        <f>(_xll.SNL.Clients.Office.Excel.Functions.SPG(AI$2, "IQ_Common_div_declared", "FQ0", $A807)*4)/E807</f>
        <v>9.4081942336874058E-2</v>
      </c>
      <c r="AJ807" s="93">
        <f>(_xll.SNL.Clients.Office.Excel.Functions.SPG(AJ$2, "IQ_Common_div_declared", "FQ0", $A807)*4)/F807</f>
        <v>9.3567251461988299E-2</v>
      </c>
      <c r="AK807" s="93">
        <f>(_xll.SNL.Clients.Office.Excel.Functions.SPG(AK$2, "IQ_Common_div_declared", "FQ0", $A807)*4)/G807</f>
        <v>0.11088295687885011</v>
      </c>
    </row>
    <row r="808" spans="1:37" x14ac:dyDescent="0.25">
      <c r="A808" s="66">
        <f t="shared" si="120"/>
        <v>44974</v>
      </c>
      <c r="B808" s="71">
        <v>19.68</v>
      </c>
      <c r="C808" s="71">
        <v>24.89</v>
      </c>
      <c r="D808" s="71">
        <v>13.68</v>
      </c>
      <c r="E808" s="71">
        <v>13.18</v>
      </c>
      <c r="F808" s="71">
        <v>12.824999999999999</v>
      </c>
      <c r="G808" s="71">
        <v>19.48</v>
      </c>
      <c r="H808" s="71"/>
      <c r="I808" s="71">
        <v>15.6</v>
      </c>
      <c r="J808" s="72">
        <v>4.5999999999999999E-2</v>
      </c>
      <c r="K808" s="72">
        <v>4.3299999999999998E-2</v>
      </c>
      <c r="L808" s="72">
        <v>3.7920890231931237E-2</v>
      </c>
      <c r="M808" s="72">
        <v>4.5999999999999999E-2</v>
      </c>
      <c r="N808" s="70">
        <f>_xll.SNL.Clients.Office.Excel.Functions.SPG(N$2, "SP_RATE_VALUE", $A808)/100</f>
        <v>4.3299999999999998E-2</v>
      </c>
      <c r="O808" s="72"/>
      <c r="P808" s="67">
        <f>_xll.SNL.Clients.Office.Excel.Functions.SPG(P$2, "IQ_BVPS", "FQ0", $A808)</f>
        <v>18.41</v>
      </c>
      <c r="Q808" s="67">
        <f>_xll.SNL.Clients.Office.Excel.Functions.SPG(Q$2, "IQ_BVPS", "FQ0", $A808)</f>
        <v>25.76</v>
      </c>
      <c r="R808" s="67">
        <f>_xll.SNL.Clients.Office.Excel.Functions.SPG(R$2, "IQ_BVPS", "FQ0", $A808)</f>
        <v>14.709</v>
      </c>
      <c r="S808" s="67">
        <f>_xll.SNL.Clients.Office.Excel.Functions.SPG(S$2, "IQ_BVPS", "FQ0", $A808)</f>
        <v>14.849</v>
      </c>
      <c r="T808" s="67">
        <f>_xll.SNL.Clients.Office.Excel.Functions.SPG(T$2, "IQ_BVPS", "FQ0", $A808)</f>
        <v>14.124000000000001</v>
      </c>
      <c r="U808" s="67">
        <f>_xll.SNL.Clients.Office.Excel.Functions.SPG(U$2, "IQ_BVPS", "FQ0", $A808)</f>
        <v>16.483000000000001</v>
      </c>
      <c r="V808" s="67"/>
      <c r="W808" s="66">
        <f t="shared" si="112"/>
        <v>44974</v>
      </c>
      <c r="X808" s="92">
        <f t="shared" si="113"/>
        <v>1.0689842476914719</v>
      </c>
      <c r="Y808" s="92">
        <f t="shared" si="114"/>
        <v>0.96622670807453415</v>
      </c>
      <c r="Z808" s="92">
        <f t="shared" si="115"/>
        <v>0.93004283091984497</v>
      </c>
      <c r="AA808" s="92">
        <f t="shared" si="116"/>
        <v>0.88760185871102426</v>
      </c>
      <c r="AB808" s="92">
        <f t="shared" si="117"/>
        <v>0.90802888700084949</v>
      </c>
      <c r="AC808" s="92">
        <f t="shared" si="118"/>
        <v>1.1818236971425105</v>
      </c>
      <c r="AD808" s="92"/>
      <c r="AE808" s="95">
        <f t="shared" si="119"/>
        <v>44974</v>
      </c>
      <c r="AF808" s="93">
        <f>(_xll.SNL.Clients.Office.Excel.Functions.SPG(AF$2, "IQ_Common_div_declared", "FQ0", $A808)*4)/B808</f>
        <v>9.7560975609756101E-2</v>
      </c>
      <c r="AG808" s="93">
        <f>(_xll.SNL.Clients.Office.Excel.Functions.SPG(AG$2, "IQ_Common_div_declared", "FQ0", $A808)*4)/C808</f>
        <v>9.6424266773804737E-2</v>
      </c>
      <c r="AH808" s="93">
        <f>(_xll.SNL.Clients.Office.Excel.Functions.SPG(AH$2, "IQ_Common_div_declared", "FQ0", $A808)*4)/D808</f>
        <v>9.6491228070175447E-2</v>
      </c>
      <c r="AI808" s="93">
        <f>(_xll.SNL.Clients.Office.Excel.Functions.SPG(AI$2, "IQ_Common_div_declared", "FQ0", $A808)*4)/E808</f>
        <v>9.4081942336874058E-2</v>
      </c>
      <c r="AJ808" s="93">
        <f>(_xll.SNL.Clients.Office.Excel.Functions.SPG(AJ$2, "IQ_Common_div_declared", "FQ0", $A808)*4)/F808</f>
        <v>9.3567251461988299E-2</v>
      </c>
      <c r="AK808" s="93">
        <f>(_xll.SNL.Clients.Office.Excel.Functions.SPG(AK$2, "IQ_Common_div_declared", "FQ0", $A808)*4)/G808</f>
        <v>0.11088295687885011</v>
      </c>
    </row>
    <row r="809" spans="1:37" x14ac:dyDescent="0.25">
      <c r="A809" s="66">
        <f t="shared" si="120"/>
        <v>44973</v>
      </c>
      <c r="B809" s="71">
        <v>19.760000000000002</v>
      </c>
      <c r="C809" s="71">
        <v>24.85</v>
      </c>
      <c r="D809" s="71">
        <v>13.68</v>
      </c>
      <c r="E809" s="71">
        <v>13.21</v>
      </c>
      <c r="F809" s="71">
        <v>12.63</v>
      </c>
      <c r="G809" s="71">
        <v>18.93</v>
      </c>
      <c r="H809" s="71"/>
      <c r="I809" s="71">
        <v>15.46</v>
      </c>
      <c r="J809" s="72">
        <v>4.6199999999999998E-2</v>
      </c>
      <c r="K809" s="72">
        <v>4.3499999999999997E-2</v>
      </c>
      <c r="L809" s="72">
        <v>3.8120886241825636E-2</v>
      </c>
      <c r="M809" s="72">
        <v>4.6199999999999998E-2</v>
      </c>
      <c r="N809" s="70">
        <f>_xll.SNL.Clients.Office.Excel.Functions.SPG(N$2, "SP_RATE_VALUE", $A809)/100</f>
        <v>4.3499999999999997E-2</v>
      </c>
      <c r="O809" s="72"/>
      <c r="P809" s="67">
        <f>_xll.SNL.Clients.Office.Excel.Functions.SPG(P$2, "IQ_BVPS", "FQ0", $A809)</f>
        <v>18.41</v>
      </c>
      <c r="Q809" s="67">
        <f>_xll.SNL.Clients.Office.Excel.Functions.SPG(Q$2, "IQ_BVPS", "FQ0", $A809)</f>
        <v>25.76</v>
      </c>
      <c r="R809" s="67">
        <f>_xll.SNL.Clients.Office.Excel.Functions.SPG(R$2, "IQ_BVPS", "FQ0", $A809)</f>
        <v>14.709</v>
      </c>
      <c r="S809" s="67">
        <f>_xll.SNL.Clients.Office.Excel.Functions.SPG(S$2, "IQ_BVPS", "FQ0", $A809)</f>
        <v>14.849</v>
      </c>
      <c r="T809" s="67">
        <f>_xll.SNL.Clients.Office.Excel.Functions.SPG(T$2, "IQ_BVPS", "FQ0", $A809)</f>
        <v>14.124000000000001</v>
      </c>
      <c r="U809" s="67">
        <f>_xll.SNL.Clients.Office.Excel.Functions.SPG(U$2, "IQ_BVPS", "FQ0", $A809)</f>
        <v>16.483000000000001</v>
      </c>
      <c r="V809" s="67"/>
      <c r="W809" s="66">
        <f t="shared" si="112"/>
        <v>44973</v>
      </c>
      <c r="X809" s="92">
        <f t="shared" si="113"/>
        <v>1.0733297121129821</v>
      </c>
      <c r="Y809" s="92">
        <f t="shared" si="114"/>
        <v>0.96467391304347827</v>
      </c>
      <c r="Z809" s="92">
        <f t="shared" si="115"/>
        <v>0.93004283091984497</v>
      </c>
      <c r="AA809" s="92">
        <f t="shared" si="116"/>
        <v>0.88962219678092802</v>
      </c>
      <c r="AB809" s="92">
        <f t="shared" si="117"/>
        <v>0.89422259983007646</v>
      </c>
      <c r="AC809" s="92">
        <f t="shared" si="118"/>
        <v>1.1484559849541951</v>
      </c>
      <c r="AD809" s="92"/>
      <c r="AE809" s="95">
        <f t="shared" si="119"/>
        <v>44973</v>
      </c>
      <c r="AF809" s="93">
        <f>(_xll.SNL.Clients.Office.Excel.Functions.SPG(AF$2, "IQ_Common_div_declared", "FQ0", $A809)*4)/B809</f>
        <v>9.7165991902833995E-2</v>
      </c>
      <c r="AG809" s="93">
        <f>(_xll.SNL.Clients.Office.Excel.Functions.SPG(AG$2, "IQ_Common_div_declared", "FQ0", $A809)*4)/C809</f>
        <v>9.6579476861166996E-2</v>
      </c>
      <c r="AH809" s="93">
        <f>(_xll.SNL.Clients.Office.Excel.Functions.SPG(AH$2, "IQ_Common_div_declared", "FQ0", $A809)*4)/D809</f>
        <v>9.6491228070175447E-2</v>
      </c>
      <c r="AI809" s="93">
        <f>(_xll.SNL.Clients.Office.Excel.Functions.SPG(AI$2, "IQ_Common_div_declared", "FQ0", $A809)*4)/E809</f>
        <v>9.3868281604844811E-2</v>
      </c>
      <c r="AJ809" s="93">
        <f>(_xll.SNL.Clients.Office.Excel.Functions.SPG(AJ$2, "IQ_Common_div_declared", "FQ0", $A809)*4)/F809</f>
        <v>9.5011876484560567E-2</v>
      </c>
      <c r="AK809" s="93">
        <f>(_xll.SNL.Clients.Office.Excel.Functions.SPG(AK$2, "IQ_Common_div_declared", "FQ0", $A809)*4)/G809</f>
        <v>0.11410459587955626</v>
      </c>
    </row>
    <row r="810" spans="1:37" x14ac:dyDescent="0.25">
      <c r="A810" s="66">
        <f t="shared" si="120"/>
        <v>44972</v>
      </c>
      <c r="B810" s="71">
        <v>19.690000000000001</v>
      </c>
      <c r="C810" s="71">
        <v>24.62</v>
      </c>
      <c r="D810" s="71">
        <v>13.67</v>
      </c>
      <c r="E810" s="71">
        <v>13.14</v>
      </c>
      <c r="F810" s="71">
        <v>12.7</v>
      </c>
      <c r="G810" s="71">
        <v>18.87</v>
      </c>
      <c r="H810" s="71"/>
      <c r="I810" s="71">
        <v>15.45</v>
      </c>
      <c r="J810" s="72">
        <v>4.6199999999999998E-2</v>
      </c>
      <c r="K810" s="72">
        <v>4.3499999999999997E-2</v>
      </c>
      <c r="L810" s="72">
        <v>3.8120886241825636E-2</v>
      </c>
      <c r="M810" s="72">
        <v>4.6199999999999998E-2</v>
      </c>
      <c r="N810" s="70">
        <f>_xll.SNL.Clients.Office.Excel.Functions.SPG(N$2, "SP_RATE_VALUE", $A810)/100</f>
        <v>4.3499999999999997E-2</v>
      </c>
      <c r="O810" s="72"/>
      <c r="P810" s="67">
        <f>_xll.SNL.Clients.Office.Excel.Functions.SPG(P$2, "IQ_BVPS", "FQ0", $A810)</f>
        <v>18.41</v>
      </c>
      <c r="Q810" s="67">
        <f>_xll.SNL.Clients.Office.Excel.Functions.SPG(Q$2, "IQ_BVPS", "FQ0", $A810)</f>
        <v>25.76</v>
      </c>
      <c r="R810" s="67">
        <f>_xll.SNL.Clients.Office.Excel.Functions.SPG(R$2, "IQ_BVPS", "FQ0", $A810)</f>
        <v>14.709</v>
      </c>
      <c r="S810" s="67">
        <f>_xll.SNL.Clients.Office.Excel.Functions.SPG(S$2, "IQ_BVPS", "FQ0", $A810)</f>
        <v>14.849</v>
      </c>
      <c r="T810" s="67">
        <f>_xll.SNL.Clients.Office.Excel.Functions.SPG(T$2, "IQ_BVPS", "FQ0", $A810)</f>
        <v>14.124000000000001</v>
      </c>
      <c r="U810" s="67">
        <f>_xll.SNL.Clients.Office.Excel.Functions.SPG(U$2, "IQ_BVPS", "FQ0", $A810)</f>
        <v>16.361000000000001</v>
      </c>
      <c r="V810" s="67"/>
      <c r="W810" s="66">
        <f t="shared" si="112"/>
        <v>44972</v>
      </c>
      <c r="X810" s="92">
        <f t="shared" si="113"/>
        <v>1.0695274307441609</v>
      </c>
      <c r="Y810" s="92">
        <f t="shared" si="114"/>
        <v>0.95574534161490676</v>
      </c>
      <c r="Z810" s="92">
        <f t="shared" si="115"/>
        <v>0.92936297504928955</v>
      </c>
      <c r="AA810" s="92">
        <f t="shared" si="116"/>
        <v>0.8849080746178194</v>
      </c>
      <c r="AB810" s="92">
        <f t="shared" si="117"/>
        <v>0.89917870291702062</v>
      </c>
      <c r="AC810" s="92">
        <f t="shared" si="118"/>
        <v>1.153352484566958</v>
      </c>
      <c r="AD810" s="92"/>
      <c r="AE810" s="95">
        <f t="shared" si="119"/>
        <v>44972</v>
      </c>
      <c r="AF810" s="93">
        <f>(_xll.SNL.Clients.Office.Excel.Functions.SPG(AF$2, "IQ_Common_div_declared", "FQ0", $A810)*4)/B810</f>
        <v>9.751142712036566E-2</v>
      </c>
      <c r="AG810" s="93">
        <f>(_xll.SNL.Clients.Office.Excel.Functions.SPG(AG$2, "IQ_Common_div_declared", "FQ0", $A810)*4)/C810</f>
        <v>9.7481722177091792E-2</v>
      </c>
      <c r="AH810" s="93">
        <f>(_xll.SNL.Clients.Office.Excel.Functions.SPG(AH$2, "IQ_Common_div_declared", "FQ0", $A810)*4)/D810</f>
        <v>9.6561814191660572E-2</v>
      </c>
      <c r="AI810" s="93">
        <f>(_xll.SNL.Clients.Office.Excel.Functions.SPG(AI$2, "IQ_Common_div_declared", "FQ0", $A810)*4)/E810</f>
        <v>9.4368340943683404E-2</v>
      </c>
      <c r="AJ810" s="93">
        <f>(_xll.SNL.Clients.Office.Excel.Functions.SPG(AJ$2, "IQ_Common_div_declared", "FQ0", $A810)*4)/F810</f>
        <v>9.4488188976377951E-2</v>
      </c>
      <c r="AK810" s="93">
        <f>(_xll.SNL.Clients.Office.Excel.Functions.SPG(AK$2, "IQ_Common_div_declared", "FQ0", $A810)*4)/G810</f>
        <v>8.9030206677265494E-2</v>
      </c>
    </row>
    <row r="811" spans="1:37" x14ac:dyDescent="0.25">
      <c r="A811" s="66">
        <f t="shared" si="120"/>
        <v>44971</v>
      </c>
      <c r="B811" s="71">
        <v>19.61</v>
      </c>
      <c r="C811" s="71">
        <v>24.65</v>
      </c>
      <c r="D811" s="71">
        <v>13.73</v>
      </c>
      <c r="E811" s="71">
        <v>13.09</v>
      </c>
      <c r="F811" s="71">
        <v>12.7</v>
      </c>
      <c r="G811" s="71">
        <v>18.98</v>
      </c>
      <c r="H811" s="71"/>
      <c r="I811" s="71">
        <v>15.43</v>
      </c>
      <c r="J811" s="72">
        <v>4.5999999999999999E-2</v>
      </c>
      <c r="K811" s="72">
        <v>4.3200000000000002E-2</v>
      </c>
      <c r="L811" s="72">
        <v>3.7622465595969379E-2</v>
      </c>
      <c r="M811" s="72">
        <v>4.5999999999999999E-2</v>
      </c>
      <c r="N811" s="70">
        <f>_xll.SNL.Clients.Office.Excel.Functions.SPG(N$2, "SP_RATE_VALUE", $A811)/100</f>
        <v>4.3200000000000002E-2</v>
      </c>
      <c r="O811" s="72"/>
      <c r="P811" s="67">
        <f>_xll.SNL.Clients.Office.Excel.Functions.SPG(P$2, "IQ_BVPS", "FQ0", $A811)</f>
        <v>18.41</v>
      </c>
      <c r="Q811" s="67">
        <f>_xll.SNL.Clients.Office.Excel.Functions.SPG(Q$2, "IQ_BVPS", "FQ0", $A811)</f>
        <v>25.76</v>
      </c>
      <c r="R811" s="67">
        <f>_xll.SNL.Clients.Office.Excel.Functions.SPG(R$2, "IQ_BVPS", "FQ0", $A811)</f>
        <v>14.709</v>
      </c>
      <c r="S811" s="67">
        <f>_xll.SNL.Clients.Office.Excel.Functions.SPG(S$2, "IQ_BVPS", "FQ0", $A811)</f>
        <v>14.849</v>
      </c>
      <c r="T811" s="67">
        <f>_xll.SNL.Clients.Office.Excel.Functions.SPG(T$2, "IQ_BVPS", "FQ0", $A811)</f>
        <v>14.124000000000001</v>
      </c>
      <c r="U811" s="67">
        <f>_xll.SNL.Clients.Office.Excel.Functions.SPG(U$2, "IQ_BVPS", "FQ0", $A811)</f>
        <v>16.361000000000001</v>
      </c>
      <c r="V811" s="67"/>
      <c r="W811" s="66">
        <f t="shared" si="112"/>
        <v>44971</v>
      </c>
      <c r="X811" s="92">
        <f t="shared" si="113"/>
        <v>1.0651819663226507</v>
      </c>
      <c r="Y811" s="92">
        <f t="shared" si="114"/>
        <v>0.95690993788819867</v>
      </c>
      <c r="Z811" s="92">
        <f t="shared" si="115"/>
        <v>0.93344211027262225</v>
      </c>
      <c r="AA811" s="92">
        <f t="shared" si="116"/>
        <v>0.8815408445013132</v>
      </c>
      <c r="AB811" s="92">
        <f t="shared" si="117"/>
        <v>0.89917870291702062</v>
      </c>
      <c r="AC811" s="92">
        <f t="shared" si="118"/>
        <v>1.1600757899883869</v>
      </c>
      <c r="AD811" s="92"/>
      <c r="AE811" s="95">
        <f t="shared" si="119"/>
        <v>44971</v>
      </c>
      <c r="AF811" s="93">
        <f>(_xll.SNL.Clients.Office.Excel.Functions.SPG(AF$2, "IQ_Common_div_declared", "FQ0", $A811)*4)/B811</f>
        <v>9.7909229984701682E-2</v>
      </c>
      <c r="AG811" s="93">
        <f>(_xll.SNL.Clients.Office.Excel.Functions.SPG(AG$2, "IQ_Common_div_declared", "FQ0", $A811)*4)/C811</f>
        <v>9.7363083164300201E-2</v>
      </c>
      <c r="AH811" s="93">
        <f>(_xll.SNL.Clients.Office.Excel.Functions.SPG(AH$2, "IQ_Common_div_declared", "FQ0", $A811)*4)/D811</f>
        <v>9.613983976693373E-2</v>
      </c>
      <c r="AI811" s="93">
        <f>(_xll.SNL.Clients.Office.Excel.Functions.SPG(AI$2, "IQ_Common_div_declared", "FQ0", $A811)*4)/E811</f>
        <v>9.4728800611153546E-2</v>
      </c>
      <c r="AJ811" s="93">
        <f>(_xll.SNL.Clients.Office.Excel.Functions.SPG(AJ$2, "IQ_Common_div_declared", "FQ0", $A811)*4)/F811</f>
        <v>9.4488188976377951E-2</v>
      </c>
      <c r="AK811" s="93">
        <f>(_xll.SNL.Clients.Office.Excel.Functions.SPG(AK$2, "IQ_Common_div_declared", "FQ0", $A811)*4)/G811</f>
        <v>8.8514225500526872E-2</v>
      </c>
    </row>
    <row r="812" spans="1:37" x14ac:dyDescent="0.25">
      <c r="A812" s="66">
        <f t="shared" si="120"/>
        <v>44970</v>
      </c>
      <c r="B812" s="71">
        <v>19.71</v>
      </c>
      <c r="C812" s="71">
        <v>24.89</v>
      </c>
      <c r="D812" s="71">
        <v>13.79</v>
      </c>
      <c r="E812" s="71">
        <v>13.14</v>
      </c>
      <c r="F812" s="71">
        <v>12.77</v>
      </c>
      <c r="G812" s="71">
        <v>19.04</v>
      </c>
      <c r="H812" s="71"/>
      <c r="I812" s="71">
        <v>15.43</v>
      </c>
      <c r="J812" s="72">
        <v>4.5199999999999997E-2</v>
      </c>
      <c r="K812" s="72">
        <v>4.2199999999999994E-2</v>
      </c>
      <c r="L812" s="72">
        <v>3.6225807661331322E-2</v>
      </c>
      <c r="M812" s="72">
        <v>4.5199999999999997E-2</v>
      </c>
      <c r="N812" s="70">
        <f>_xll.SNL.Clients.Office.Excel.Functions.SPG(N$2, "SP_RATE_VALUE", $A812)/100</f>
        <v>4.2199999999999994E-2</v>
      </c>
      <c r="O812" s="72"/>
      <c r="P812" s="67">
        <f>_xll.SNL.Clients.Office.Excel.Functions.SPG(P$2, "IQ_BVPS", "FQ0", $A812)</f>
        <v>18.41</v>
      </c>
      <c r="Q812" s="67">
        <f>_xll.SNL.Clients.Office.Excel.Functions.SPG(Q$2, "IQ_BVPS", "FQ0", $A812)</f>
        <v>25.76</v>
      </c>
      <c r="R812" s="67">
        <f>_xll.SNL.Clients.Office.Excel.Functions.SPG(R$2, "IQ_BVPS", "FQ0", $A812)</f>
        <v>14.709</v>
      </c>
      <c r="S812" s="67">
        <f>_xll.SNL.Clients.Office.Excel.Functions.SPG(S$2, "IQ_BVPS", "FQ0", $A812)</f>
        <v>14.849</v>
      </c>
      <c r="T812" s="67">
        <f>_xll.SNL.Clients.Office.Excel.Functions.SPG(T$2, "IQ_BVPS", "FQ0", $A812)</f>
        <v>14.124000000000001</v>
      </c>
      <c r="U812" s="67">
        <f>_xll.SNL.Clients.Office.Excel.Functions.SPG(U$2, "IQ_BVPS", "FQ0", $A812)</f>
        <v>16.361000000000001</v>
      </c>
      <c r="V812" s="67"/>
      <c r="W812" s="66">
        <f t="shared" si="112"/>
        <v>44970</v>
      </c>
      <c r="X812" s="92">
        <f t="shared" si="113"/>
        <v>1.0706137968495384</v>
      </c>
      <c r="Y812" s="92">
        <f t="shared" si="114"/>
        <v>0.96622670807453415</v>
      </c>
      <c r="Z812" s="92">
        <f t="shared" si="115"/>
        <v>0.93752124549595484</v>
      </c>
      <c r="AA812" s="92">
        <f t="shared" si="116"/>
        <v>0.8849080746178194</v>
      </c>
      <c r="AB812" s="92">
        <f t="shared" si="117"/>
        <v>0.90413480600396479</v>
      </c>
      <c r="AC812" s="92">
        <f t="shared" si="118"/>
        <v>1.1637430474909845</v>
      </c>
      <c r="AD812" s="92"/>
      <c r="AE812" s="95">
        <f t="shared" si="119"/>
        <v>44970</v>
      </c>
      <c r="AF812" s="93">
        <f>(_xll.SNL.Clients.Office.Excel.Functions.SPG(AF$2, "IQ_Common_div_declared", "FQ0", $A812)*4)/B812</f>
        <v>9.7412480974124804E-2</v>
      </c>
      <c r="AG812" s="93">
        <f>(_xll.SNL.Clients.Office.Excel.Functions.SPG(AG$2, "IQ_Common_div_declared", "FQ0", $A812)*4)/C812</f>
        <v>9.6424266773804737E-2</v>
      </c>
      <c r="AH812" s="93">
        <f>(_xll.SNL.Clients.Office.Excel.Functions.SPG(AH$2, "IQ_Common_div_declared", "FQ0", $A812)*4)/D812</f>
        <v>9.5721537345902843E-2</v>
      </c>
      <c r="AI812" s="93">
        <f>(_xll.SNL.Clients.Office.Excel.Functions.SPG(AI$2, "IQ_Common_div_declared", "FQ0", $A812)*4)/E812</f>
        <v>9.4368340943683404E-2</v>
      </c>
      <c r="AJ812" s="93">
        <f>(_xll.SNL.Clients.Office.Excel.Functions.SPG(AJ$2, "IQ_Common_div_declared", "FQ0", $A812)*4)/F812</f>
        <v>9.3970242756460459E-2</v>
      </c>
      <c r="AK812" s="93">
        <f>(_xll.SNL.Clients.Office.Excel.Functions.SPG(AK$2, "IQ_Common_div_declared", "FQ0", $A812)*4)/G812</f>
        <v>8.8235294117647065E-2</v>
      </c>
    </row>
    <row r="813" spans="1:37" x14ac:dyDescent="0.25">
      <c r="A813" s="66">
        <f t="shared" si="120"/>
        <v>44967</v>
      </c>
      <c r="B813" s="71">
        <v>19.739999999999998</v>
      </c>
      <c r="C813" s="71">
        <v>24.3</v>
      </c>
      <c r="D813" s="71">
        <v>13.69</v>
      </c>
      <c r="E813" s="71">
        <v>13.19</v>
      </c>
      <c r="F813" s="71">
        <v>12.7</v>
      </c>
      <c r="G813" s="71">
        <v>18.940000000000001</v>
      </c>
      <c r="H813" s="71"/>
      <c r="I813" s="71">
        <v>15.36</v>
      </c>
      <c r="J813" s="72">
        <v>4.4999999999999998E-2</v>
      </c>
      <c r="K813" s="72">
        <v>4.1900000000000007E-2</v>
      </c>
      <c r="L813" s="72">
        <v>3.5727561236235772E-2</v>
      </c>
      <c r="M813" s="72">
        <v>4.4999999999999998E-2</v>
      </c>
      <c r="N813" s="70">
        <f>_xll.SNL.Clients.Office.Excel.Functions.SPG(N$2, "SP_RATE_VALUE", $A813)/100</f>
        <v>4.1900000000000007E-2</v>
      </c>
      <c r="O813" s="72"/>
      <c r="P813" s="67">
        <f>_xll.SNL.Clients.Office.Excel.Functions.SPG(P$2, "IQ_BVPS", "FQ0", $A813)</f>
        <v>18.41</v>
      </c>
      <c r="Q813" s="67">
        <f>_xll.SNL.Clients.Office.Excel.Functions.SPG(Q$2, "IQ_BVPS", "FQ0", $A813)</f>
        <v>25.76</v>
      </c>
      <c r="R813" s="67">
        <f>_xll.SNL.Clients.Office.Excel.Functions.SPG(R$2, "IQ_BVPS", "FQ0", $A813)</f>
        <v>14.709</v>
      </c>
      <c r="S813" s="67">
        <f>_xll.SNL.Clients.Office.Excel.Functions.SPG(S$2, "IQ_BVPS", "FQ0", $A813)</f>
        <v>14.849</v>
      </c>
      <c r="T813" s="67">
        <f>_xll.SNL.Clients.Office.Excel.Functions.SPG(T$2, "IQ_BVPS", "FQ0", $A813)</f>
        <v>14.124000000000001</v>
      </c>
      <c r="U813" s="67">
        <f>_xll.SNL.Clients.Office.Excel.Functions.SPG(U$2, "IQ_BVPS", "FQ0", $A813)</f>
        <v>16.361000000000001</v>
      </c>
      <c r="V813" s="67"/>
      <c r="W813" s="66">
        <f t="shared" si="112"/>
        <v>44967</v>
      </c>
      <c r="X813" s="92">
        <f t="shared" si="113"/>
        <v>1.0722433460076044</v>
      </c>
      <c r="Y813" s="92">
        <f t="shared" si="114"/>
        <v>0.94332298136645965</v>
      </c>
      <c r="Z813" s="92">
        <f t="shared" si="115"/>
        <v>0.93072268679040038</v>
      </c>
      <c r="AA813" s="92">
        <f t="shared" si="116"/>
        <v>0.88827530473432548</v>
      </c>
      <c r="AB813" s="92">
        <f t="shared" si="117"/>
        <v>0.89917870291702062</v>
      </c>
      <c r="AC813" s="92">
        <f t="shared" si="118"/>
        <v>1.1576309516533219</v>
      </c>
      <c r="AD813" s="92"/>
      <c r="AE813" s="95">
        <f t="shared" si="119"/>
        <v>44967</v>
      </c>
      <c r="AF813" s="93">
        <f>(_xll.SNL.Clients.Office.Excel.Functions.SPG(AF$2, "IQ_Common_div_declared", "FQ0", $A813)*4)/B813</f>
        <v>9.7264437689969604E-2</v>
      </c>
      <c r="AG813" s="93">
        <f>(_xll.SNL.Clients.Office.Excel.Functions.SPG(AG$2, "IQ_Common_div_declared", "FQ0", $A813)*4)/C813</f>
        <v>9.8765432098765427E-2</v>
      </c>
      <c r="AH813" s="93">
        <f>(_xll.SNL.Clients.Office.Excel.Functions.SPG(AH$2, "IQ_Common_div_declared", "FQ0", $A813)*4)/D813</f>
        <v>9.6420745069393729E-2</v>
      </c>
      <c r="AI813" s="93">
        <f>(_xll.SNL.Clients.Office.Excel.Functions.SPG(AI$2, "IQ_Common_div_declared", "FQ0", $A813)*4)/E813</f>
        <v>9.4010614101592116E-2</v>
      </c>
      <c r="AJ813" s="93">
        <f>(_xll.SNL.Clients.Office.Excel.Functions.SPG(AJ$2, "IQ_Common_div_declared", "FQ0", $A813)*4)/F813</f>
        <v>9.4488188976377951E-2</v>
      </c>
      <c r="AK813" s="93">
        <f>(_xll.SNL.Clients.Office.Excel.Functions.SPG(AK$2, "IQ_Common_div_declared", "FQ0", $A813)*4)/G813</f>
        <v>8.8701161562829978E-2</v>
      </c>
    </row>
    <row r="814" spans="1:37" x14ac:dyDescent="0.25">
      <c r="A814" s="66">
        <f t="shared" si="120"/>
        <v>44966</v>
      </c>
      <c r="B814" s="71">
        <v>19.82</v>
      </c>
      <c r="C814" s="71">
        <v>24.24</v>
      </c>
      <c r="D814" s="71">
        <v>13.56</v>
      </c>
      <c r="E814" s="71">
        <v>12.93</v>
      </c>
      <c r="F814" s="71">
        <v>12.71</v>
      </c>
      <c r="G814" s="71">
        <v>18.5</v>
      </c>
      <c r="H814" s="71"/>
      <c r="I814" s="71">
        <v>15.2</v>
      </c>
      <c r="J814" s="72">
        <v>4.4800000000000006E-2</v>
      </c>
      <c r="K814" s="72">
        <v>4.1500000000000002E-2</v>
      </c>
      <c r="L814" s="72">
        <v>3.493123622123262E-2</v>
      </c>
      <c r="M814" s="72">
        <v>4.4800000000000006E-2</v>
      </c>
      <c r="N814" s="70">
        <f>_xll.SNL.Clients.Office.Excel.Functions.SPG(N$2, "SP_RATE_VALUE", $A814)/100</f>
        <v>4.1500000000000002E-2</v>
      </c>
      <c r="O814" s="72"/>
      <c r="P814" s="67">
        <f>_xll.SNL.Clients.Office.Excel.Functions.SPG(P$2, "IQ_BVPS", "FQ0", $A814)</f>
        <v>18.41</v>
      </c>
      <c r="Q814" s="67">
        <f>_xll.SNL.Clients.Office.Excel.Functions.SPG(Q$2, "IQ_BVPS", "FQ0", $A814)</f>
        <v>25.76</v>
      </c>
      <c r="R814" s="67">
        <f>_xll.SNL.Clients.Office.Excel.Functions.SPG(R$2, "IQ_BVPS", "FQ0", $A814)</f>
        <v>14.709</v>
      </c>
      <c r="S814" s="67">
        <f>_xll.SNL.Clients.Office.Excel.Functions.SPG(S$2, "IQ_BVPS", "FQ0", $A814)</f>
        <v>14.849</v>
      </c>
      <c r="T814" s="67">
        <f>_xll.SNL.Clients.Office.Excel.Functions.SPG(T$2, "IQ_BVPS", "FQ0", $A814)</f>
        <v>14.124000000000001</v>
      </c>
      <c r="U814" s="67">
        <f>_xll.SNL.Clients.Office.Excel.Functions.SPG(U$2, "IQ_BVPS", "FQ0", $A814)</f>
        <v>16.361000000000001</v>
      </c>
      <c r="V814" s="67"/>
      <c r="W814" s="66">
        <f t="shared" si="112"/>
        <v>44966</v>
      </c>
      <c r="X814" s="92">
        <f t="shared" si="113"/>
        <v>1.0765888104291146</v>
      </c>
      <c r="Y814" s="92">
        <f t="shared" si="114"/>
        <v>0.94099378881987561</v>
      </c>
      <c r="Z814" s="92">
        <f t="shared" si="115"/>
        <v>0.92188456047317979</v>
      </c>
      <c r="AA814" s="92">
        <f t="shared" si="116"/>
        <v>0.87076570812849352</v>
      </c>
      <c r="AB814" s="92">
        <f t="shared" si="117"/>
        <v>0.89988671764372696</v>
      </c>
      <c r="AC814" s="92">
        <f t="shared" si="118"/>
        <v>1.1307377299676058</v>
      </c>
      <c r="AD814" s="92"/>
      <c r="AE814" s="95">
        <f t="shared" si="119"/>
        <v>44966</v>
      </c>
      <c r="AF814" s="93">
        <f>(_xll.SNL.Clients.Office.Excel.Functions.SPG(AF$2, "IQ_Common_div_declared", "FQ0", $A814)*4)/B814</f>
        <v>9.687184661957618E-2</v>
      </c>
      <c r="AG814" s="93">
        <f>(_xll.SNL.Clients.Office.Excel.Functions.SPG(AG$2, "IQ_Common_div_declared", "FQ0", $A814)*4)/C814</f>
        <v>9.9009900990099015E-2</v>
      </c>
      <c r="AH814" s="93">
        <f>(_xll.SNL.Clients.Office.Excel.Functions.SPG(AH$2, "IQ_Common_div_declared", "FQ0", $A814)*4)/D814</f>
        <v>9.7345132743362831E-2</v>
      </c>
      <c r="AI814" s="93">
        <f>(_xll.SNL.Clients.Office.Excel.Functions.SPG(AI$2, "IQ_Common_div_declared", "FQ0", $A814)*4)/E814</f>
        <v>9.5901005413766435E-2</v>
      </c>
      <c r="AJ814" s="93">
        <f>(_xll.SNL.Clients.Office.Excel.Functions.SPG(AJ$2, "IQ_Common_div_declared", "FQ0", $A814)*4)/F814</f>
        <v>9.4413847364280087E-2</v>
      </c>
      <c r="AK814" s="93">
        <f>(_xll.SNL.Clients.Office.Excel.Functions.SPG(AK$2, "IQ_Common_div_declared", "FQ0", $A814)*4)/G814</f>
        <v>9.0810810810810813E-2</v>
      </c>
    </row>
    <row r="815" spans="1:37" x14ac:dyDescent="0.25">
      <c r="A815" s="66">
        <f t="shared" si="120"/>
        <v>44965</v>
      </c>
      <c r="B815" s="71">
        <v>19.95</v>
      </c>
      <c r="C815" s="71">
        <v>24.35</v>
      </c>
      <c r="D815" s="71">
        <v>13.91</v>
      </c>
      <c r="E815" s="71">
        <v>13.09</v>
      </c>
      <c r="F815" s="71">
        <v>12.85</v>
      </c>
      <c r="G815" s="71">
        <v>18.84</v>
      </c>
      <c r="H815" s="71"/>
      <c r="I815" s="71">
        <v>15.41</v>
      </c>
      <c r="J815" s="72">
        <v>4.4500000000000005E-2</v>
      </c>
      <c r="K815" s="72">
        <v>4.0800000000000003E-2</v>
      </c>
      <c r="L815" s="72">
        <v>3.3439273820034643E-2</v>
      </c>
      <c r="M815" s="72">
        <v>4.4500000000000005E-2</v>
      </c>
      <c r="N815" s="70">
        <f>_xll.SNL.Clients.Office.Excel.Functions.SPG(N$2, "SP_RATE_VALUE", $A815)/100</f>
        <v>4.0800000000000003E-2</v>
      </c>
      <c r="O815" s="72"/>
      <c r="P815" s="67">
        <f>_xll.SNL.Clients.Office.Excel.Functions.SPG(P$2, "IQ_BVPS", "FQ0", $A815)</f>
        <v>18.41</v>
      </c>
      <c r="Q815" s="67">
        <f>_xll.SNL.Clients.Office.Excel.Functions.SPG(Q$2, "IQ_BVPS", "FQ0", $A815)</f>
        <v>25.76</v>
      </c>
      <c r="R815" s="67">
        <f>_xll.SNL.Clients.Office.Excel.Functions.SPG(R$2, "IQ_BVPS", "FQ0", $A815)</f>
        <v>14.709</v>
      </c>
      <c r="S815" s="67">
        <f>_xll.SNL.Clients.Office.Excel.Functions.SPG(S$2, "IQ_BVPS", "FQ0", $A815)</f>
        <v>14.849</v>
      </c>
      <c r="T815" s="67">
        <f>_xll.SNL.Clients.Office.Excel.Functions.SPG(T$2, "IQ_BVPS", "FQ0", $A815)</f>
        <v>14.124000000000001</v>
      </c>
      <c r="U815" s="67">
        <f>_xll.SNL.Clients.Office.Excel.Functions.SPG(U$2, "IQ_BVPS", "FQ0", $A815)</f>
        <v>16.361000000000001</v>
      </c>
      <c r="V815" s="67"/>
      <c r="W815" s="66">
        <f t="shared" si="112"/>
        <v>44965</v>
      </c>
      <c r="X815" s="92">
        <f t="shared" si="113"/>
        <v>1.0836501901140685</v>
      </c>
      <c r="Y815" s="92">
        <f t="shared" si="114"/>
        <v>0.94526397515527949</v>
      </c>
      <c r="Z815" s="92">
        <f t="shared" si="115"/>
        <v>0.94567951594262023</v>
      </c>
      <c r="AA815" s="92">
        <f t="shared" si="116"/>
        <v>0.8815408445013132</v>
      </c>
      <c r="AB815" s="92">
        <f t="shared" si="117"/>
        <v>0.90979892381761529</v>
      </c>
      <c r="AC815" s="92">
        <f t="shared" si="118"/>
        <v>1.151518855815659</v>
      </c>
      <c r="AD815" s="92"/>
      <c r="AE815" s="95">
        <f t="shared" si="119"/>
        <v>44965</v>
      </c>
      <c r="AF815" s="93">
        <f>(_xll.SNL.Clients.Office.Excel.Functions.SPG(AF$2, "IQ_Common_div_declared", "FQ0", $A815)*4)/B815</f>
        <v>9.6240601503759404E-2</v>
      </c>
      <c r="AG815" s="93">
        <f>(_xll.SNL.Clients.Office.Excel.Functions.SPG(AG$2, "IQ_Common_div_declared", "FQ0", $A815)*4)/C815</f>
        <v>9.8562628336755637E-2</v>
      </c>
      <c r="AH815" s="93">
        <f>(_xll.SNL.Clients.Office.Excel.Functions.SPG(AH$2, "IQ_Common_div_declared", "FQ0", $A815)*4)/D815</f>
        <v>9.4895758447160319E-2</v>
      </c>
      <c r="AI815" s="93">
        <f>(_xll.SNL.Clients.Office.Excel.Functions.SPG(AI$2, "IQ_Common_div_declared", "FQ0", $A815)*4)/E815</f>
        <v>9.4728800611153546E-2</v>
      </c>
      <c r="AJ815" s="93">
        <f>(_xll.SNL.Clients.Office.Excel.Functions.SPG(AJ$2, "IQ_Common_div_declared", "FQ0", $A815)*4)/F815</f>
        <v>9.3385214007782102E-2</v>
      </c>
      <c r="AK815" s="93">
        <f>(_xll.SNL.Clients.Office.Excel.Functions.SPG(AK$2, "IQ_Common_div_declared", "FQ0", $A815)*4)/G815</f>
        <v>8.9171974522292988E-2</v>
      </c>
    </row>
    <row r="816" spans="1:37" x14ac:dyDescent="0.25">
      <c r="A816" s="66">
        <f t="shared" si="120"/>
        <v>44964</v>
      </c>
      <c r="B816" s="71">
        <v>20.04</v>
      </c>
      <c r="C816" s="71">
        <v>24.63</v>
      </c>
      <c r="D816" s="71">
        <v>14.09</v>
      </c>
      <c r="E816" s="71">
        <v>13.2</v>
      </c>
      <c r="F816" s="71">
        <v>13.02</v>
      </c>
      <c r="G816" s="71">
        <v>19.22</v>
      </c>
      <c r="H816" s="71"/>
      <c r="I816" s="71">
        <v>15.57</v>
      </c>
      <c r="J816" s="72">
        <v>4.4699999999999997E-2</v>
      </c>
      <c r="K816" s="72">
        <v>4.1100000000000005E-2</v>
      </c>
      <c r="L816" s="72">
        <v>3.3937173676929833E-2</v>
      </c>
      <c r="M816" s="72">
        <v>4.4699999999999997E-2</v>
      </c>
      <c r="N816" s="70">
        <f>_xll.SNL.Clients.Office.Excel.Functions.SPG(N$2, "SP_RATE_VALUE", $A816)/100</f>
        <v>4.1100000000000005E-2</v>
      </c>
      <c r="O816" s="72"/>
      <c r="P816" s="67">
        <f>_xll.SNL.Clients.Office.Excel.Functions.SPG(P$2, "IQ_BVPS", "FQ0", $A816)</f>
        <v>18.41</v>
      </c>
      <c r="Q816" s="67">
        <f>_xll.SNL.Clients.Office.Excel.Functions.SPG(Q$2, "IQ_BVPS", "FQ0", $A816)</f>
        <v>25.76</v>
      </c>
      <c r="R816" s="67">
        <f>_xll.SNL.Clients.Office.Excel.Functions.SPG(R$2, "IQ_BVPS", "FQ0", $A816)</f>
        <v>14.888999999999999</v>
      </c>
      <c r="S816" s="67">
        <f>_xll.SNL.Clients.Office.Excel.Functions.SPG(S$2, "IQ_BVPS", "FQ0", $A816)</f>
        <v>14.849</v>
      </c>
      <c r="T816" s="67">
        <f>_xll.SNL.Clients.Office.Excel.Functions.SPG(T$2, "IQ_BVPS", "FQ0", $A816)</f>
        <v>14.124000000000001</v>
      </c>
      <c r="U816" s="67">
        <f>_xll.SNL.Clients.Office.Excel.Functions.SPG(U$2, "IQ_BVPS", "FQ0", $A816)</f>
        <v>16.361000000000001</v>
      </c>
      <c r="V816" s="67"/>
      <c r="W816" s="66">
        <f t="shared" si="112"/>
        <v>44964</v>
      </c>
      <c r="X816" s="92">
        <f t="shared" si="113"/>
        <v>1.0885388375882672</v>
      </c>
      <c r="Y816" s="92">
        <f t="shared" si="114"/>
        <v>0.95613354037267073</v>
      </c>
      <c r="Z816" s="92">
        <f t="shared" si="115"/>
        <v>0.94633622137148232</v>
      </c>
      <c r="AA816" s="92">
        <f t="shared" si="116"/>
        <v>0.88894875075762669</v>
      </c>
      <c r="AB816" s="92">
        <f t="shared" si="117"/>
        <v>0.92183517417162275</v>
      </c>
      <c r="AC816" s="92">
        <f t="shared" si="118"/>
        <v>1.1747448199987776</v>
      </c>
      <c r="AD816" s="92"/>
      <c r="AE816" s="95">
        <f t="shared" si="119"/>
        <v>44964</v>
      </c>
      <c r="AF816" s="93">
        <f>(_xll.SNL.Clients.Office.Excel.Functions.SPG(AF$2, "IQ_Common_div_declared", "FQ0", $A816)*4)/B816</f>
        <v>9.580838323353294E-2</v>
      </c>
      <c r="AG816" s="93">
        <f>(_xll.SNL.Clients.Office.Excel.Functions.SPG(AG$2, "IQ_Common_div_declared", "FQ0", $A816)*4)/C816</f>
        <v>9.7442143727161992E-2</v>
      </c>
      <c r="AH816" s="93">
        <f>(_xll.SNL.Clients.Office.Excel.Functions.SPG(AH$2, "IQ_Common_div_declared", "FQ0", $A816)*4)/D816</f>
        <v>8.5166784953867994E-2</v>
      </c>
      <c r="AI816" s="93">
        <f>(_xll.SNL.Clients.Office.Excel.Functions.SPG(AI$2, "IQ_Common_div_declared", "FQ0", $A816)*4)/E816</f>
        <v>9.3939393939393948E-2</v>
      </c>
      <c r="AJ816" s="93">
        <f>(_xll.SNL.Clients.Office.Excel.Functions.SPG(AJ$2, "IQ_Common_div_declared", "FQ0", $A816)*4)/F816</f>
        <v>9.2165898617511524E-2</v>
      </c>
      <c r="AK816" s="93">
        <f>(_xll.SNL.Clients.Office.Excel.Functions.SPG(AK$2, "IQ_Common_div_declared", "FQ0", $A816)*4)/G816</f>
        <v>8.7408949011446413E-2</v>
      </c>
    </row>
    <row r="817" spans="1:37" x14ac:dyDescent="0.25">
      <c r="A817" s="66">
        <f t="shared" si="120"/>
        <v>44963</v>
      </c>
      <c r="B817" s="71">
        <v>19.600000000000001</v>
      </c>
      <c r="C817" s="71">
        <v>24.43</v>
      </c>
      <c r="D817" s="71">
        <v>13.82</v>
      </c>
      <c r="E817" s="71">
        <v>13.2</v>
      </c>
      <c r="F817" s="71">
        <v>13.08</v>
      </c>
      <c r="G817" s="71">
        <v>19</v>
      </c>
      <c r="H817" s="71"/>
      <c r="I817" s="71">
        <v>15.43</v>
      </c>
      <c r="J817" s="72">
        <v>4.4400000000000002E-2</v>
      </c>
      <c r="K817" s="72">
        <v>4.0999999999999995E-2</v>
      </c>
      <c r="L817" s="72">
        <v>3.4233169635110361E-2</v>
      </c>
      <c r="M817" s="72">
        <v>4.4400000000000002E-2</v>
      </c>
      <c r="N817" s="70">
        <f>_xll.SNL.Clients.Office.Excel.Functions.SPG(N$2, "SP_RATE_VALUE", $A817)/100</f>
        <v>4.0999999999999995E-2</v>
      </c>
      <c r="O817" s="72"/>
      <c r="P817" s="67">
        <f>_xll.SNL.Clients.Office.Excel.Functions.SPG(P$2, "IQ_BVPS", "FQ0", $A817)</f>
        <v>18.574999999999999</v>
      </c>
      <c r="Q817" s="67">
        <f>_xll.SNL.Clients.Office.Excel.Functions.SPG(Q$2, "IQ_BVPS", "FQ0", $A817)</f>
        <v>25.76</v>
      </c>
      <c r="R817" s="67">
        <f>_xll.SNL.Clients.Office.Excel.Functions.SPG(R$2, "IQ_BVPS", "FQ0", $A817)</f>
        <v>14.888999999999999</v>
      </c>
      <c r="S817" s="67">
        <f>_xll.SNL.Clients.Office.Excel.Functions.SPG(S$2, "IQ_BVPS", "FQ0", $A817)</f>
        <v>14.849</v>
      </c>
      <c r="T817" s="67">
        <f>_xll.SNL.Clients.Office.Excel.Functions.SPG(T$2, "IQ_BVPS", "FQ0", $A817)</f>
        <v>14.124000000000001</v>
      </c>
      <c r="U817" s="67">
        <f>_xll.SNL.Clients.Office.Excel.Functions.SPG(U$2, "IQ_BVPS", "FQ0", $A817)</f>
        <v>16.361000000000001</v>
      </c>
      <c r="V817" s="67"/>
      <c r="W817" s="66">
        <f t="shared" si="112"/>
        <v>44963</v>
      </c>
      <c r="X817" s="92">
        <f t="shared" si="113"/>
        <v>1.0551816958277256</v>
      </c>
      <c r="Y817" s="92">
        <f t="shared" si="114"/>
        <v>0.94836956521739124</v>
      </c>
      <c r="Z817" s="92">
        <f t="shared" si="115"/>
        <v>0.92820202834307208</v>
      </c>
      <c r="AA817" s="92">
        <f t="shared" si="116"/>
        <v>0.88894875075762669</v>
      </c>
      <c r="AB817" s="92">
        <f t="shared" si="117"/>
        <v>0.92608326253186068</v>
      </c>
      <c r="AC817" s="92">
        <f t="shared" si="118"/>
        <v>1.1612982091559194</v>
      </c>
      <c r="AD817" s="92"/>
      <c r="AE817" s="95">
        <f t="shared" si="119"/>
        <v>44963</v>
      </c>
      <c r="AF817" s="93">
        <f>(_xll.SNL.Clients.Office.Excel.Functions.SPG(AF$2, "IQ_Common_div_declared", "FQ0", $A817)*4)/B817</f>
        <v>8.7755102040816324E-2</v>
      </c>
      <c r="AG817" s="93">
        <f>(_xll.SNL.Clients.Office.Excel.Functions.SPG(AG$2, "IQ_Common_div_declared", "FQ0", $A817)*4)/C817</f>
        <v>9.823986901350798E-2</v>
      </c>
      <c r="AH817" s="93">
        <f>(_xll.SNL.Clients.Office.Excel.Functions.SPG(AH$2, "IQ_Common_div_declared", "FQ0", $A817)*4)/D817</f>
        <v>8.6830680173661356E-2</v>
      </c>
      <c r="AI817" s="93">
        <f>(_xll.SNL.Clients.Office.Excel.Functions.SPG(AI$2, "IQ_Common_div_declared", "FQ0", $A817)*4)/E817</f>
        <v>9.3939393939393948E-2</v>
      </c>
      <c r="AJ817" s="93">
        <f>(_xll.SNL.Clients.Office.Excel.Functions.SPG(AJ$2, "IQ_Common_div_declared", "FQ0", $A817)*4)/F817</f>
        <v>9.1743119266055037E-2</v>
      </c>
      <c r="AK817" s="93">
        <f>(_xll.SNL.Clients.Office.Excel.Functions.SPG(AK$2, "IQ_Common_div_declared", "FQ0", $A817)*4)/G817</f>
        <v>8.8421052631578942E-2</v>
      </c>
    </row>
    <row r="818" spans="1:37" x14ac:dyDescent="0.25">
      <c r="A818" s="66">
        <f t="shared" si="120"/>
        <v>44960</v>
      </c>
      <c r="B818" s="71">
        <v>19.690000000000001</v>
      </c>
      <c r="C818" s="71">
        <v>24.52</v>
      </c>
      <c r="D818" s="71">
        <v>13.82</v>
      </c>
      <c r="E818" s="71">
        <v>13.26</v>
      </c>
      <c r="F818" s="71">
        <v>13.24</v>
      </c>
      <c r="G818" s="71">
        <v>19.23</v>
      </c>
      <c r="H818" s="71"/>
      <c r="I818" s="71">
        <v>15.58</v>
      </c>
      <c r="J818" s="72">
        <v>4.2999999999999997E-2</v>
      </c>
      <c r="K818" s="72">
        <v>3.9599999999999996E-2</v>
      </c>
      <c r="L818" s="72">
        <v>3.2833214109678988E-2</v>
      </c>
      <c r="M818" s="72">
        <v>4.2999999999999997E-2</v>
      </c>
      <c r="N818" s="70">
        <f>_xll.SNL.Clients.Office.Excel.Functions.SPG(N$2, "SP_RATE_VALUE", $A818)/100</f>
        <v>3.9599999999999996E-2</v>
      </c>
      <c r="O818" s="72"/>
      <c r="P818" s="67">
        <f>_xll.SNL.Clients.Office.Excel.Functions.SPG(P$2, "IQ_BVPS", "FQ0", $A818)</f>
        <v>18.574999999999999</v>
      </c>
      <c r="Q818" s="67">
        <f>_xll.SNL.Clients.Office.Excel.Functions.SPG(Q$2, "IQ_BVPS", "FQ0", $A818)</f>
        <v>25.76</v>
      </c>
      <c r="R818" s="67">
        <f>_xll.SNL.Clients.Office.Excel.Functions.SPG(R$2, "IQ_BVPS", "FQ0", $A818)</f>
        <v>14.888999999999999</v>
      </c>
      <c r="S818" s="67">
        <f>_xll.SNL.Clients.Office.Excel.Functions.SPG(S$2, "IQ_BVPS", "FQ0", $A818)</f>
        <v>14.849</v>
      </c>
      <c r="T818" s="67">
        <f>_xll.SNL.Clients.Office.Excel.Functions.SPG(T$2, "IQ_BVPS", "FQ0", $A818)</f>
        <v>14.124000000000001</v>
      </c>
      <c r="U818" s="67">
        <f>_xll.SNL.Clients.Office.Excel.Functions.SPG(U$2, "IQ_BVPS", "FQ0", $A818)</f>
        <v>16.361000000000001</v>
      </c>
      <c r="V818" s="67"/>
      <c r="W818" s="66">
        <f t="shared" si="112"/>
        <v>44960</v>
      </c>
      <c r="X818" s="92">
        <f t="shared" si="113"/>
        <v>1.0600269179004038</v>
      </c>
      <c r="Y818" s="92">
        <f t="shared" si="114"/>
        <v>0.95186335403726696</v>
      </c>
      <c r="Z818" s="92">
        <f t="shared" si="115"/>
        <v>0.92820202834307208</v>
      </c>
      <c r="AA818" s="92">
        <f t="shared" si="116"/>
        <v>0.8929894268974341</v>
      </c>
      <c r="AB818" s="92">
        <f t="shared" si="117"/>
        <v>0.93741149815916169</v>
      </c>
      <c r="AC818" s="92">
        <f t="shared" si="118"/>
        <v>1.1753560295825438</v>
      </c>
      <c r="AD818" s="92"/>
      <c r="AE818" s="95">
        <f t="shared" si="119"/>
        <v>44960</v>
      </c>
      <c r="AF818" s="93">
        <f>(_xll.SNL.Clients.Office.Excel.Functions.SPG(AF$2, "IQ_Common_div_declared", "FQ0", $A818)*4)/B818</f>
        <v>8.7353986795327576E-2</v>
      </c>
      <c r="AG818" s="93">
        <f>(_xll.SNL.Clients.Office.Excel.Functions.SPG(AG$2, "IQ_Common_div_declared", "FQ0", $A818)*4)/C818</f>
        <v>9.7879282218597055E-2</v>
      </c>
      <c r="AH818" s="93">
        <f>(_xll.SNL.Clients.Office.Excel.Functions.SPG(AH$2, "IQ_Common_div_declared", "FQ0", $A818)*4)/D818</f>
        <v>8.6830680173661356E-2</v>
      </c>
      <c r="AI818" s="93">
        <f>(_xll.SNL.Clients.Office.Excel.Functions.SPG(AI$2, "IQ_Common_div_declared", "FQ0", $A818)*4)/E818</f>
        <v>9.3514328808446456E-2</v>
      </c>
      <c r="AJ818" s="93">
        <f>(_xll.SNL.Clients.Office.Excel.Functions.SPG(AJ$2, "IQ_Common_div_declared", "FQ0", $A818)*4)/F818</f>
        <v>9.0634441087613288E-2</v>
      </c>
      <c r="AK818" s="93">
        <f>(_xll.SNL.Clients.Office.Excel.Functions.SPG(AK$2, "IQ_Common_div_declared", "FQ0", $A818)*4)/G818</f>
        <v>8.736349453978158E-2</v>
      </c>
    </row>
    <row r="819" spans="1:37" x14ac:dyDescent="0.25">
      <c r="A819" s="66">
        <f t="shared" si="120"/>
        <v>44959</v>
      </c>
      <c r="B819" s="71">
        <v>19.78</v>
      </c>
      <c r="C819" s="71">
        <v>24.85</v>
      </c>
      <c r="D819" s="71">
        <v>13.94</v>
      </c>
      <c r="E819" s="71">
        <v>13.25</v>
      </c>
      <c r="F819" s="71">
        <v>13.33</v>
      </c>
      <c r="G819" s="71">
        <v>19.239999999999998</v>
      </c>
      <c r="H819" s="71"/>
      <c r="I819" s="71">
        <v>15.62</v>
      </c>
      <c r="J819" s="72">
        <v>4.0899999999999999E-2</v>
      </c>
      <c r="K819" s="72">
        <v>3.7499999999999999E-2</v>
      </c>
      <c r="L819" s="72">
        <v>3.0733281045604022E-2</v>
      </c>
      <c r="M819" s="72">
        <v>4.0899999999999999E-2</v>
      </c>
      <c r="N819" s="70">
        <f>_xll.SNL.Clients.Office.Excel.Functions.SPG(N$2, "SP_RATE_VALUE", $A819)/100</f>
        <v>3.7499999999999999E-2</v>
      </c>
      <c r="O819" s="72"/>
      <c r="P819" s="67">
        <f>_xll.SNL.Clients.Office.Excel.Functions.SPG(P$2, "IQ_BVPS", "FQ0", $A819)</f>
        <v>18.574999999999999</v>
      </c>
      <c r="Q819" s="67">
        <f>_xll.SNL.Clients.Office.Excel.Functions.SPG(Q$2, "IQ_BVPS", "FQ0", $A819)</f>
        <v>25.76</v>
      </c>
      <c r="R819" s="67">
        <f>_xll.SNL.Clients.Office.Excel.Functions.SPG(R$2, "IQ_BVPS", "FQ0", $A819)</f>
        <v>14.888999999999999</v>
      </c>
      <c r="S819" s="67">
        <f>_xll.SNL.Clients.Office.Excel.Functions.SPG(S$2, "IQ_BVPS", "FQ0", $A819)</f>
        <v>14.849</v>
      </c>
      <c r="T819" s="67">
        <f>_xll.SNL.Clients.Office.Excel.Functions.SPG(T$2, "IQ_BVPS", "FQ0", $A819)</f>
        <v>14.124000000000001</v>
      </c>
      <c r="U819" s="67">
        <f>_xll.SNL.Clients.Office.Excel.Functions.SPG(U$2, "IQ_BVPS", "FQ0", $A819)</f>
        <v>16.361000000000001</v>
      </c>
      <c r="V819" s="67"/>
      <c r="W819" s="66">
        <f t="shared" si="112"/>
        <v>44959</v>
      </c>
      <c r="X819" s="92">
        <f t="shared" si="113"/>
        <v>1.0648721399730823</v>
      </c>
      <c r="Y819" s="92">
        <f t="shared" si="114"/>
        <v>0.96467391304347827</v>
      </c>
      <c r="Z819" s="92">
        <f t="shared" si="115"/>
        <v>0.93626166968903213</v>
      </c>
      <c r="AA819" s="92">
        <f t="shared" si="116"/>
        <v>0.89231598087413289</v>
      </c>
      <c r="AB819" s="92">
        <f t="shared" si="117"/>
        <v>0.94378363069951854</v>
      </c>
      <c r="AC819" s="92">
        <f t="shared" si="118"/>
        <v>1.1759672391663101</v>
      </c>
      <c r="AD819" s="92"/>
      <c r="AE819" s="95">
        <f t="shared" si="119"/>
        <v>44959</v>
      </c>
      <c r="AF819" s="93">
        <f>(_xll.SNL.Clients.Office.Excel.Functions.SPG(AF$2, "IQ_Common_div_declared", "FQ0", $A819)*4)/B819</f>
        <v>8.6956521739130432E-2</v>
      </c>
      <c r="AG819" s="93">
        <f>(_xll.SNL.Clients.Office.Excel.Functions.SPG(AG$2, "IQ_Common_div_declared", "FQ0", $A819)*4)/C819</f>
        <v>9.6579476861166996E-2</v>
      </c>
      <c r="AH819" s="93">
        <f>(_xll.SNL.Clients.Office.Excel.Functions.SPG(AH$2, "IQ_Common_div_declared", "FQ0", $A819)*4)/D819</f>
        <v>8.608321377331421E-2</v>
      </c>
      <c r="AI819" s="93">
        <f>(_xll.SNL.Clients.Office.Excel.Functions.SPG(AI$2, "IQ_Common_div_declared", "FQ0", $A819)*4)/E819</f>
        <v>9.358490566037736E-2</v>
      </c>
      <c r="AJ819" s="93">
        <f>(_xll.SNL.Clients.Office.Excel.Functions.SPG(AJ$2, "IQ_Common_div_declared", "FQ0", $A819)*4)/F819</f>
        <v>9.0022505626406596E-2</v>
      </c>
      <c r="AK819" s="93">
        <f>(_xll.SNL.Clients.Office.Excel.Functions.SPG(AK$2, "IQ_Common_div_declared", "FQ0", $A819)*4)/G819</f>
        <v>8.7318087318087323E-2</v>
      </c>
    </row>
    <row r="820" spans="1:37" x14ac:dyDescent="0.25">
      <c r="A820" s="66">
        <f t="shared" si="120"/>
        <v>44958</v>
      </c>
      <c r="B820" s="71">
        <v>19.68</v>
      </c>
      <c r="C820" s="71">
        <v>24.78</v>
      </c>
      <c r="D820" s="71">
        <v>13.96</v>
      </c>
      <c r="E820" s="71">
        <v>13.22</v>
      </c>
      <c r="F820" s="71">
        <v>13.29</v>
      </c>
      <c r="G820" s="71">
        <v>19.16</v>
      </c>
      <c r="H820" s="71"/>
      <c r="I820" s="71">
        <v>15.53</v>
      </c>
      <c r="J820" s="72">
        <v>4.0899999999999999E-2</v>
      </c>
      <c r="K820" s="72">
        <v>3.7499999999999999E-2</v>
      </c>
      <c r="L820" s="72">
        <v>3.0733281045604022E-2</v>
      </c>
      <c r="M820" s="72">
        <v>4.0899999999999999E-2</v>
      </c>
      <c r="N820" s="70">
        <f>_xll.SNL.Clients.Office.Excel.Functions.SPG(N$2, "SP_RATE_VALUE", $A820)/100</f>
        <v>3.7499999999999999E-2</v>
      </c>
      <c r="O820" s="72"/>
      <c r="P820" s="67">
        <f>_xll.SNL.Clients.Office.Excel.Functions.SPG(P$2, "IQ_BVPS", "FQ0", $A820)</f>
        <v>18.574999999999999</v>
      </c>
      <c r="Q820" s="67">
        <f>_xll.SNL.Clients.Office.Excel.Functions.SPG(Q$2, "IQ_BVPS", "FQ0", $A820)</f>
        <v>25.76</v>
      </c>
      <c r="R820" s="67">
        <f>_xll.SNL.Clients.Office.Excel.Functions.SPG(R$2, "IQ_BVPS", "FQ0", $A820)</f>
        <v>14.888999999999999</v>
      </c>
      <c r="S820" s="67">
        <f>_xll.SNL.Clients.Office.Excel.Functions.SPG(S$2, "IQ_BVPS", "FQ0", $A820)</f>
        <v>14.849</v>
      </c>
      <c r="T820" s="67">
        <f>_xll.SNL.Clients.Office.Excel.Functions.SPG(T$2, "IQ_BVPS", "FQ0", $A820)</f>
        <v>14.124000000000001</v>
      </c>
      <c r="U820" s="67">
        <f>_xll.SNL.Clients.Office.Excel.Functions.SPG(U$2, "IQ_BVPS", "FQ0", $A820)</f>
        <v>16.361000000000001</v>
      </c>
      <c r="V820" s="67"/>
      <c r="W820" s="66">
        <f t="shared" si="112"/>
        <v>44958</v>
      </c>
      <c r="X820" s="92">
        <f t="shared" si="113"/>
        <v>1.0594885598923285</v>
      </c>
      <c r="Y820" s="92">
        <f t="shared" si="114"/>
        <v>0.96195652173913038</v>
      </c>
      <c r="Z820" s="92">
        <f t="shared" si="115"/>
        <v>0.9376049432466923</v>
      </c>
      <c r="AA820" s="92">
        <f t="shared" si="116"/>
        <v>0.89029564280422924</v>
      </c>
      <c r="AB820" s="92">
        <f t="shared" si="117"/>
        <v>0.94095157179269318</v>
      </c>
      <c r="AC820" s="92">
        <f t="shared" si="118"/>
        <v>1.17107756249618</v>
      </c>
      <c r="AD820" s="92"/>
      <c r="AE820" s="95">
        <f t="shared" si="119"/>
        <v>44958</v>
      </c>
      <c r="AF820" s="93">
        <f>(_xll.SNL.Clients.Office.Excel.Functions.SPG(AF$2, "IQ_Common_div_declared", "FQ0", $A820)*4)/B820</f>
        <v>8.7398373983739841E-2</v>
      </c>
      <c r="AG820" s="93">
        <f>(_xll.SNL.Clients.Office.Excel.Functions.SPG(AG$2, "IQ_Common_div_declared", "FQ0", $A820)*4)/C820</f>
        <v>9.6852300242130748E-2</v>
      </c>
      <c r="AH820" s="93">
        <f>(_xll.SNL.Clients.Office.Excel.Functions.SPG(AH$2, "IQ_Common_div_declared", "FQ0", $A820)*4)/D820</f>
        <v>8.5959885386819479E-2</v>
      </c>
      <c r="AI820" s="93">
        <f>(_xll.SNL.Clients.Office.Excel.Functions.SPG(AI$2, "IQ_Common_div_declared", "FQ0", $A820)*4)/E820</f>
        <v>9.3797276853252648E-2</v>
      </c>
      <c r="AJ820" s="93">
        <f>(_xll.SNL.Clients.Office.Excel.Functions.SPG(AJ$2, "IQ_Common_div_declared", "FQ0", $A820)*4)/F820</f>
        <v>9.0293453724604969E-2</v>
      </c>
      <c r="AK820" s="93">
        <f>(_xll.SNL.Clients.Office.Excel.Functions.SPG(AK$2, "IQ_Common_div_declared", "FQ0", $A820)*4)/G820</f>
        <v>8.7682672233820452E-2</v>
      </c>
    </row>
    <row r="821" spans="1:37" x14ac:dyDescent="0.25">
      <c r="A821" s="66">
        <f t="shared" si="120"/>
        <v>44957</v>
      </c>
      <c r="B821" s="71">
        <v>19.37</v>
      </c>
      <c r="C821" s="71">
        <v>24.6</v>
      </c>
      <c r="D821" s="71">
        <v>13.7</v>
      </c>
      <c r="E821" s="71">
        <v>13.07</v>
      </c>
      <c r="F821" s="71">
        <v>13.23</v>
      </c>
      <c r="G821" s="71">
        <v>19.149999999999999</v>
      </c>
      <c r="H821" s="71"/>
      <c r="I821" s="71">
        <v>15.32</v>
      </c>
      <c r="J821" s="72">
        <v>4.2099999999999999E-2</v>
      </c>
      <c r="K821" s="72">
        <v>3.9E-2</v>
      </c>
      <c r="L821" s="72">
        <v>3.2827637858681369E-2</v>
      </c>
      <c r="M821" s="72">
        <v>4.2099999999999999E-2</v>
      </c>
      <c r="N821" s="70">
        <f>_xll.SNL.Clients.Office.Excel.Functions.SPG(N$2, "SP_RATE_VALUE", $A821)/100</f>
        <v>3.9E-2</v>
      </c>
      <c r="O821" s="72"/>
      <c r="P821" s="67">
        <f>_xll.SNL.Clients.Office.Excel.Functions.SPG(P$2, "IQ_BVPS", "FQ0", $A821)</f>
        <v>18.574999999999999</v>
      </c>
      <c r="Q821" s="67">
        <f>_xll.SNL.Clients.Office.Excel.Functions.SPG(Q$2, "IQ_BVPS", "FQ0", $A821)</f>
        <v>25.76</v>
      </c>
      <c r="R821" s="67">
        <f>_xll.SNL.Clients.Office.Excel.Functions.SPG(R$2, "IQ_BVPS", "FQ0", $A821)</f>
        <v>14.888999999999999</v>
      </c>
      <c r="S821" s="67">
        <f>_xll.SNL.Clients.Office.Excel.Functions.SPG(S$2, "IQ_BVPS", "FQ0", $A821)</f>
        <v>14.849</v>
      </c>
      <c r="T821" s="67">
        <f>_xll.SNL.Clients.Office.Excel.Functions.SPG(T$2, "IQ_BVPS", "FQ0", $A821)</f>
        <v>14.124000000000001</v>
      </c>
      <c r="U821" s="67">
        <f>_xll.SNL.Clients.Office.Excel.Functions.SPG(U$2, "IQ_BVPS", "FQ0", $A821)</f>
        <v>16.361000000000001</v>
      </c>
      <c r="V821" s="67"/>
      <c r="W821" s="66">
        <f t="shared" si="112"/>
        <v>44957</v>
      </c>
      <c r="X821" s="92">
        <f t="shared" si="113"/>
        <v>1.042799461641992</v>
      </c>
      <c r="Y821" s="92">
        <f t="shared" si="114"/>
        <v>0.95496894409937882</v>
      </c>
      <c r="Z821" s="92">
        <f t="shared" si="115"/>
        <v>0.92014238699711193</v>
      </c>
      <c r="AA821" s="92">
        <f t="shared" si="116"/>
        <v>0.88019395245471077</v>
      </c>
      <c r="AB821" s="92">
        <f t="shared" si="117"/>
        <v>0.93670348343245535</v>
      </c>
      <c r="AC821" s="92">
        <f t="shared" si="118"/>
        <v>1.1704663529124135</v>
      </c>
      <c r="AD821" s="92"/>
      <c r="AE821" s="95">
        <f t="shared" si="119"/>
        <v>44957</v>
      </c>
      <c r="AF821" s="93">
        <f>(_xll.SNL.Clients.Office.Excel.Functions.SPG(AF$2, "IQ_Common_div_declared", "FQ0", $A821)*4)/B821</f>
        <v>8.8797108931337118E-2</v>
      </c>
      <c r="AG821" s="93">
        <f>(_xll.SNL.Clients.Office.Excel.Functions.SPG(AG$2, "IQ_Common_div_declared", "FQ0", $A821)*4)/C821</f>
        <v>9.7560975609756087E-2</v>
      </c>
      <c r="AH821" s="93">
        <f>(_xll.SNL.Clients.Office.Excel.Functions.SPG(AH$2, "IQ_Common_div_declared", "FQ0", $A821)*4)/D821</f>
        <v>8.7591240875912413E-2</v>
      </c>
      <c r="AI821" s="93">
        <f>(_xll.SNL.Clients.Office.Excel.Functions.SPG(AI$2, "IQ_Common_div_declared", "FQ0", $A821)*4)/E821</f>
        <v>9.4873756694720729E-2</v>
      </c>
      <c r="AJ821" s="93">
        <f>(_xll.SNL.Clients.Office.Excel.Functions.SPG(AJ$2, "IQ_Common_div_declared", "FQ0", $A821)*4)/F821</f>
        <v>9.0702947845804988E-2</v>
      </c>
      <c r="AK821" s="93">
        <f>(_xll.SNL.Clients.Office.Excel.Functions.SPG(AK$2, "IQ_Common_div_declared", "FQ0", $A821)*4)/G821</f>
        <v>8.7728459530026115E-2</v>
      </c>
    </row>
    <row r="822" spans="1:37" x14ac:dyDescent="0.25">
      <c r="A822" s="66">
        <f t="shared" si="120"/>
        <v>44956</v>
      </c>
      <c r="B822" s="71">
        <v>19.239999999999998</v>
      </c>
      <c r="C822" s="71">
        <v>24.14</v>
      </c>
      <c r="D822" s="71">
        <v>13.69</v>
      </c>
      <c r="E822" s="71">
        <v>13.1</v>
      </c>
      <c r="F822" s="71">
        <v>13.2</v>
      </c>
      <c r="G822" s="71">
        <v>19.03</v>
      </c>
      <c r="H822" s="71"/>
      <c r="I822" s="71">
        <v>15.2159</v>
      </c>
      <c r="J822" s="72">
        <v>4.2500000000000003E-2</v>
      </c>
      <c r="K822" s="72">
        <v>3.9599999999999996E-2</v>
      </c>
      <c r="L822" s="72">
        <v>3.3824178997866605E-2</v>
      </c>
      <c r="M822" s="72">
        <v>4.2500000000000003E-2</v>
      </c>
      <c r="N822" s="70">
        <f>_xll.SNL.Clients.Office.Excel.Functions.SPG(N$2, "SP_RATE_VALUE", $A822)/100</f>
        <v>3.9599999999999996E-2</v>
      </c>
      <c r="O822" s="72"/>
      <c r="P822" s="67">
        <f>_xll.SNL.Clients.Office.Excel.Functions.SPG(P$2, "IQ_BVPS", "FQ0", $A822)</f>
        <v>18.574999999999999</v>
      </c>
      <c r="Q822" s="67">
        <f>_xll.SNL.Clients.Office.Excel.Functions.SPG(Q$2, "IQ_BVPS", "FQ0", $A822)</f>
        <v>25.76</v>
      </c>
      <c r="R822" s="67">
        <f>_xll.SNL.Clients.Office.Excel.Functions.SPG(R$2, "IQ_BVPS", "FQ0", $A822)</f>
        <v>14.888999999999999</v>
      </c>
      <c r="S822" s="67">
        <f>_xll.SNL.Clients.Office.Excel.Functions.SPG(S$2, "IQ_BVPS", "FQ0", $A822)</f>
        <v>14.849</v>
      </c>
      <c r="T822" s="67">
        <f>_xll.SNL.Clients.Office.Excel.Functions.SPG(T$2, "IQ_BVPS", "FQ0", $A822)</f>
        <v>14.124000000000001</v>
      </c>
      <c r="U822" s="67">
        <f>_xll.SNL.Clients.Office.Excel.Functions.SPG(U$2, "IQ_BVPS", "FQ0", $A822)</f>
        <v>16.361000000000001</v>
      </c>
      <c r="V822" s="67"/>
      <c r="W822" s="66">
        <f t="shared" si="112"/>
        <v>44956</v>
      </c>
      <c r="X822" s="92">
        <f t="shared" si="113"/>
        <v>1.035800807537012</v>
      </c>
      <c r="Y822" s="92">
        <f t="shared" si="114"/>
        <v>0.93711180124223603</v>
      </c>
      <c r="Z822" s="92">
        <f t="shared" si="115"/>
        <v>0.91947075021828195</v>
      </c>
      <c r="AA822" s="92">
        <f t="shared" si="116"/>
        <v>0.88221429052461442</v>
      </c>
      <c r="AB822" s="92">
        <f t="shared" si="117"/>
        <v>0.93457943925233633</v>
      </c>
      <c r="AC822" s="92">
        <f t="shared" si="118"/>
        <v>1.1631318379072184</v>
      </c>
      <c r="AD822" s="92"/>
      <c r="AE822" s="95">
        <f t="shared" si="119"/>
        <v>44956</v>
      </c>
      <c r="AF822" s="93">
        <f>(_xll.SNL.Clients.Office.Excel.Functions.SPG(AF$2, "IQ_Common_div_declared", "FQ0", $A822)*4)/B822</f>
        <v>8.9397089397089402E-2</v>
      </c>
      <c r="AG822" s="93">
        <f>(_xll.SNL.Clients.Office.Excel.Functions.SPG(AG$2, "IQ_Common_div_declared", "FQ0", $A822)*4)/C822</f>
        <v>9.9420049710024855E-2</v>
      </c>
      <c r="AH822" s="93">
        <f>(_xll.SNL.Clients.Office.Excel.Functions.SPG(AH$2, "IQ_Common_div_declared", "FQ0", $A822)*4)/D822</f>
        <v>8.7655222790357923E-2</v>
      </c>
      <c r="AI822" s="93">
        <f>(_xll.SNL.Clients.Office.Excel.Functions.SPG(AI$2, "IQ_Common_div_declared", "FQ0", $A822)*4)/E822</f>
        <v>9.465648854961832E-2</v>
      </c>
      <c r="AJ822" s="93">
        <f>(_xll.SNL.Clients.Office.Excel.Functions.SPG(AJ$2, "IQ_Common_div_declared", "FQ0", $A822)*4)/F822</f>
        <v>9.0909090909090912E-2</v>
      </c>
      <c r="AK822" s="93">
        <f>(_xll.SNL.Clients.Office.Excel.Functions.SPG(AK$2, "IQ_Common_div_declared", "FQ0", $A822)*4)/G822</f>
        <v>8.8281660535995787E-2</v>
      </c>
    </row>
    <row r="823" spans="1:37" x14ac:dyDescent="0.25">
      <c r="A823" s="66">
        <f t="shared" si="120"/>
        <v>44953</v>
      </c>
      <c r="B823" s="71">
        <v>19.64</v>
      </c>
      <c r="C823" s="71">
        <v>23.82</v>
      </c>
      <c r="D823" s="71">
        <v>13.88</v>
      </c>
      <c r="E823" s="71">
        <v>13.22</v>
      </c>
      <c r="F823" s="71">
        <v>13.3</v>
      </c>
      <c r="G823" s="71">
        <v>19.48</v>
      </c>
      <c r="H823" s="71"/>
      <c r="I823" s="71">
        <v>15.46</v>
      </c>
      <c r="J823" s="72">
        <v>4.1900000000000007E-2</v>
      </c>
      <c r="K823" s="72">
        <v>3.9E-2</v>
      </c>
      <c r="L823" s="72">
        <v>3.3224192908919203E-2</v>
      </c>
      <c r="M823" s="72">
        <v>4.1900000000000007E-2</v>
      </c>
      <c r="N823" s="70">
        <f>_xll.SNL.Clients.Office.Excel.Functions.SPG(N$2, "SP_RATE_VALUE", $A823)/100</f>
        <v>3.9E-2</v>
      </c>
      <c r="O823" s="72"/>
      <c r="P823" s="67">
        <f>_xll.SNL.Clients.Office.Excel.Functions.SPG(P$2, "IQ_BVPS", "FQ0", $A823)</f>
        <v>18.574999999999999</v>
      </c>
      <c r="Q823" s="67">
        <f>_xll.SNL.Clients.Office.Excel.Functions.SPG(Q$2, "IQ_BVPS", "FQ0", $A823)</f>
        <v>25.76</v>
      </c>
      <c r="R823" s="67">
        <f>_xll.SNL.Clients.Office.Excel.Functions.SPG(R$2, "IQ_BVPS", "FQ0", $A823)</f>
        <v>14.888999999999999</v>
      </c>
      <c r="S823" s="67">
        <f>_xll.SNL.Clients.Office.Excel.Functions.SPG(S$2, "IQ_BVPS", "FQ0", $A823)</f>
        <v>14.849</v>
      </c>
      <c r="T823" s="67">
        <f>_xll.SNL.Clients.Office.Excel.Functions.SPG(T$2, "IQ_BVPS", "FQ0", $A823)</f>
        <v>14.124000000000001</v>
      </c>
      <c r="U823" s="67">
        <f>_xll.SNL.Clients.Office.Excel.Functions.SPG(U$2, "IQ_BVPS", "FQ0", $A823)</f>
        <v>16.361000000000001</v>
      </c>
      <c r="V823" s="67"/>
      <c r="W823" s="66">
        <f t="shared" si="112"/>
        <v>44953</v>
      </c>
      <c r="X823" s="92">
        <f t="shared" si="113"/>
        <v>1.0573351278600269</v>
      </c>
      <c r="Y823" s="92">
        <f t="shared" si="114"/>
        <v>0.9246894409937888</v>
      </c>
      <c r="Z823" s="92">
        <f t="shared" si="115"/>
        <v>0.93223184901605216</v>
      </c>
      <c r="AA823" s="92">
        <f t="shared" si="116"/>
        <v>0.89029564280422924</v>
      </c>
      <c r="AB823" s="92">
        <f t="shared" si="117"/>
        <v>0.94165958651939963</v>
      </c>
      <c r="AC823" s="92">
        <f t="shared" si="118"/>
        <v>1.1906362691767007</v>
      </c>
      <c r="AD823" s="92"/>
      <c r="AE823" s="95">
        <f t="shared" si="119"/>
        <v>44953</v>
      </c>
      <c r="AF823" s="93">
        <f>(_xll.SNL.Clients.Office.Excel.Functions.SPG(AF$2, "IQ_Common_div_declared", "FQ0", $A823)*4)/B823</f>
        <v>8.7576374745417518E-2</v>
      </c>
      <c r="AG823" s="93">
        <f>(_xll.SNL.Clients.Office.Excel.Functions.SPG(AG$2, "IQ_Common_div_declared", "FQ0", $A823)*4)/C823</f>
        <v>0.10075566750629722</v>
      </c>
      <c r="AH823" s="93">
        <f>(_xll.SNL.Clients.Office.Excel.Functions.SPG(AH$2, "IQ_Common_div_declared", "FQ0", $A823)*4)/D823</f>
        <v>8.6455331412103736E-2</v>
      </c>
      <c r="AI823" s="93">
        <f>(_xll.SNL.Clients.Office.Excel.Functions.SPG(AI$2, "IQ_Common_div_declared", "FQ0", $A823)*4)/E823</f>
        <v>9.3797276853252648E-2</v>
      </c>
      <c r="AJ823" s="93">
        <f>(_xll.SNL.Clients.Office.Excel.Functions.SPG(AJ$2, "IQ_Common_div_declared", "FQ0", $A823)*4)/F823</f>
        <v>9.0225563909774431E-2</v>
      </c>
      <c r="AK823" s="93">
        <f>(_xll.SNL.Clients.Office.Excel.Functions.SPG(AK$2, "IQ_Common_div_declared", "FQ0", $A823)*4)/G823</f>
        <v>8.6242299794661192E-2</v>
      </c>
    </row>
    <row r="824" spans="1:37" x14ac:dyDescent="0.25">
      <c r="A824" s="66">
        <f t="shared" si="120"/>
        <v>44952</v>
      </c>
      <c r="B824" s="71">
        <v>19.62</v>
      </c>
      <c r="C824" s="71">
        <v>23.55</v>
      </c>
      <c r="D824" s="71">
        <v>13.83</v>
      </c>
      <c r="E824" s="71">
        <v>13.06</v>
      </c>
      <c r="F824" s="71">
        <v>13.26</v>
      </c>
      <c r="G824" s="71">
        <v>19.54</v>
      </c>
      <c r="H824" s="71"/>
      <c r="I824" s="71">
        <v>15.33</v>
      </c>
      <c r="J824" s="72">
        <v>4.1700000000000001E-2</v>
      </c>
      <c r="K824" s="72">
        <v>3.8800000000000001E-2</v>
      </c>
      <c r="L824" s="72">
        <v>3.3024197549495149E-2</v>
      </c>
      <c r="M824" s="72">
        <v>4.1700000000000001E-2</v>
      </c>
      <c r="N824" s="70">
        <f>_xll.SNL.Clients.Office.Excel.Functions.SPG(N$2, "SP_RATE_VALUE", $A824)/100</f>
        <v>3.8800000000000001E-2</v>
      </c>
      <c r="O824" s="72"/>
      <c r="P824" s="67">
        <f>_xll.SNL.Clients.Office.Excel.Functions.SPG(P$2, "IQ_BVPS", "FQ0", $A824)</f>
        <v>18.574999999999999</v>
      </c>
      <c r="Q824" s="67">
        <f>_xll.SNL.Clients.Office.Excel.Functions.SPG(Q$2, "IQ_BVPS", "FQ0", $A824)</f>
        <v>25.76</v>
      </c>
      <c r="R824" s="67">
        <f>_xll.SNL.Clients.Office.Excel.Functions.SPG(R$2, "IQ_BVPS", "FQ0", $A824)</f>
        <v>14.888999999999999</v>
      </c>
      <c r="S824" s="67">
        <f>_xll.SNL.Clients.Office.Excel.Functions.SPG(S$2, "IQ_BVPS", "FQ0", $A824)</f>
        <v>14.849</v>
      </c>
      <c r="T824" s="67">
        <f>_xll.SNL.Clients.Office.Excel.Functions.SPG(T$2, "IQ_BVPS", "FQ0", $A824)</f>
        <v>14.124000000000001</v>
      </c>
      <c r="U824" s="67">
        <f>_xll.SNL.Clients.Office.Excel.Functions.SPG(U$2, "IQ_BVPS", "FQ0", $A824)</f>
        <v>16.361000000000001</v>
      </c>
      <c r="V824" s="67"/>
      <c r="W824" s="66">
        <f t="shared" si="112"/>
        <v>44952</v>
      </c>
      <c r="X824" s="92">
        <f t="shared" si="113"/>
        <v>1.0562584118438763</v>
      </c>
      <c r="Y824" s="92">
        <f t="shared" si="114"/>
        <v>0.91420807453416142</v>
      </c>
      <c r="Z824" s="92">
        <f t="shared" si="115"/>
        <v>0.92887366512190217</v>
      </c>
      <c r="AA824" s="92">
        <f t="shared" si="116"/>
        <v>0.87952050643140955</v>
      </c>
      <c r="AB824" s="92">
        <f t="shared" si="117"/>
        <v>0.93882752761257426</v>
      </c>
      <c r="AC824" s="92">
        <f t="shared" si="118"/>
        <v>1.1943035266792983</v>
      </c>
      <c r="AD824" s="92"/>
      <c r="AE824" s="95">
        <f t="shared" si="119"/>
        <v>44952</v>
      </c>
      <c r="AF824" s="93">
        <f>(_xll.SNL.Clients.Office.Excel.Functions.SPG(AF$2, "IQ_Common_div_declared", "FQ0", $A824)*4)/B824</f>
        <v>8.766564729867482E-2</v>
      </c>
      <c r="AG824" s="93">
        <f>(_xll.SNL.Clients.Office.Excel.Functions.SPG(AG$2, "IQ_Common_div_declared", "FQ0", $A824)*4)/C824</f>
        <v>0.1019108280254777</v>
      </c>
      <c r="AH824" s="93">
        <f>(_xll.SNL.Clients.Office.Excel.Functions.SPG(AH$2, "IQ_Common_div_declared", "FQ0", $A824)*4)/D824</f>
        <v>8.6767895878524945E-2</v>
      </c>
      <c r="AI824" s="93">
        <f>(_xll.SNL.Clients.Office.Excel.Functions.SPG(AI$2, "IQ_Common_div_declared", "FQ0", $A824)*4)/E824</f>
        <v>9.4946401225114857E-2</v>
      </c>
      <c r="AJ824" s="93">
        <f>(_xll.SNL.Clients.Office.Excel.Functions.SPG(AJ$2, "IQ_Common_div_declared", "FQ0", $A824)*4)/F824</f>
        <v>9.0497737556561084E-2</v>
      </c>
      <c r="AK824" s="93">
        <f>(_xll.SNL.Clients.Office.Excel.Functions.SPG(AK$2, "IQ_Common_div_declared", "FQ0", $A824)*4)/G824</f>
        <v>8.5977482088024568E-2</v>
      </c>
    </row>
    <row r="825" spans="1:37" x14ac:dyDescent="0.25">
      <c r="A825" s="66">
        <f t="shared" si="120"/>
        <v>44951</v>
      </c>
      <c r="B825" s="71">
        <v>19.37</v>
      </c>
      <c r="C825" s="71">
        <v>23.31</v>
      </c>
      <c r="D825" s="71">
        <v>13.67</v>
      </c>
      <c r="E825" s="71">
        <v>12.96</v>
      </c>
      <c r="F825" s="71">
        <v>13.16</v>
      </c>
      <c r="G825" s="71">
        <v>19.13</v>
      </c>
      <c r="H825" s="71"/>
      <c r="I825" s="71">
        <v>15.18</v>
      </c>
      <c r="J825" s="72">
        <v>4.1100000000000005E-2</v>
      </c>
      <c r="K825" s="72">
        <v>3.8399999999999997E-2</v>
      </c>
      <c r="L825" s="72">
        <v>3.3020988468000612E-2</v>
      </c>
      <c r="M825" s="72">
        <v>4.1100000000000005E-2</v>
      </c>
      <c r="N825" s="70">
        <f>_xll.SNL.Clients.Office.Excel.Functions.SPG(N$2, "SP_RATE_VALUE", $A825)/100</f>
        <v>3.8399999999999997E-2</v>
      </c>
      <c r="O825" s="72"/>
      <c r="P825" s="67">
        <f>_xll.SNL.Clients.Office.Excel.Functions.SPG(P$2, "IQ_BVPS", "FQ0", $A825)</f>
        <v>18.574999999999999</v>
      </c>
      <c r="Q825" s="67">
        <f>_xll.SNL.Clients.Office.Excel.Functions.SPG(Q$2, "IQ_BVPS", "FQ0", $A825)</f>
        <v>25.76</v>
      </c>
      <c r="R825" s="67">
        <f>_xll.SNL.Clients.Office.Excel.Functions.SPG(R$2, "IQ_BVPS", "FQ0", $A825)</f>
        <v>14.888999999999999</v>
      </c>
      <c r="S825" s="67">
        <f>_xll.SNL.Clients.Office.Excel.Functions.SPG(S$2, "IQ_BVPS", "FQ0", $A825)</f>
        <v>14.849</v>
      </c>
      <c r="T825" s="67">
        <f>_xll.SNL.Clients.Office.Excel.Functions.SPG(T$2, "IQ_BVPS", "FQ0", $A825)</f>
        <v>14.124000000000001</v>
      </c>
      <c r="U825" s="67">
        <f>_xll.SNL.Clients.Office.Excel.Functions.SPG(U$2, "IQ_BVPS", "FQ0", $A825)</f>
        <v>16.361000000000001</v>
      </c>
      <c r="V825" s="67"/>
      <c r="W825" s="66">
        <f t="shared" si="112"/>
        <v>44951</v>
      </c>
      <c r="X825" s="92">
        <f t="shared" si="113"/>
        <v>1.042799461641992</v>
      </c>
      <c r="Y825" s="92">
        <f t="shared" si="114"/>
        <v>0.90489130434782594</v>
      </c>
      <c r="Z825" s="92">
        <f t="shared" si="115"/>
        <v>0.918127476660622</v>
      </c>
      <c r="AA825" s="92">
        <f t="shared" si="116"/>
        <v>0.87278604619839728</v>
      </c>
      <c r="AB825" s="92">
        <f t="shared" si="117"/>
        <v>0.93174738034551119</v>
      </c>
      <c r="AC825" s="92">
        <f t="shared" si="118"/>
        <v>1.169243933744881</v>
      </c>
      <c r="AD825" s="92"/>
      <c r="AE825" s="95">
        <f t="shared" si="119"/>
        <v>44951</v>
      </c>
      <c r="AF825" s="93">
        <f>(_xll.SNL.Clients.Office.Excel.Functions.SPG(AF$2, "IQ_Common_div_declared", "FQ0", $A825)*4)/B825</f>
        <v>8.8797108931337118E-2</v>
      </c>
      <c r="AG825" s="93">
        <f>(_xll.SNL.Clients.Office.Excel.Functions.SPG(AG$2, "IQ_Common_div_declared", "FQ0", $A825)*4)/C825</f>
        <v>0.10296010296010297</v>
      </c>
      <c r="AH825" s="93">
        <f>(_xll.SNL.Clients.Office.Excel.Functions.SPG(AH$2, "IQ_Common_div_declared", "FQ0", $A825)*4)/D825</f>
        <v>8.778346744696415E-2</v>
      </c>
      <c r="AI825" s="93">
        <f>(_xll.SNL.Clients.Office.Excel.Functions.SPG(AI$2, "IQ_Common_div_declared", "FQ0", $A825)*4)/E825</f>
        <v>9.5679012345679007E-2</v>
      </c>
      <c r="AJ825" s="93">
        <f>(_xll.SNL.Clients.Office.Excel.Functions.SPG(AJ$2, "IQ_Common_div_declared", "FQ0", $A825)*4)/F825</f>
        <v>9.1185410334346503E-2</v>
      </c>
      <c r="AK825" s="93">
        <f>(_xll.SNL.Clients.Office.Excel.Functions.SPG(AK$2, "IQ_Common_div_declared", "FQ0", $A825)*4)/G825</f>
        <v>8.782017773131208E-2</v>
      </c>
    </row>
    <row r="826" spans="1:37" x14ac:dyDescent="0.25">
      <c r="A826" s="66">
        <f t="shared" si="120"/>
        <v>44950</v>
      </c>
      <c r="B826" s="71">
        <v>19.46</v>
      </c>
      <c r="C826" s="71">
        <v>23.38</v>
      </c>
      <c r="D826" s="71">
        <v>13.6</v>
      </c>
      <c r="E826" s="71">
        <v>12.97</v>
      </c>
      <c r="F826" s="71">
        <v>13.27</v>
      </c>
      <c r="G826" s="71">
        <v>19.059999999999999</v>
      </c>
      <c r="H826" s="71"/>
      <c r="I826" s="71">
        <v>15.2</v>
      </c>
      <c r="J826" s="72">
        <v>4.1200000000000001E-2</v>
      </c>
      <c r="K826" s="72">
        <v>3.8599999999999995E-2</v>
      </c>
      <c r="L826" s="72">
        <v>3.3419461313366927E-2</v>
      </c>
      <c r="M826" s="72">
        <v>4.1200000000000001E-2</v>
      </c>
      <c r="N826" s="70">
        <f>_xll.SNL.Clients.Office.Excel.Functions.SPG(N$2, "SP_RATE_VALUE", $A826)/100</f>
        <v>3.8599999999999995E-2</v>
      </c>
      <c r="O826" s="72"/>
      <c r="P826" s="67">
        <f>_xll.SNL.Clients.Office.Excel.Functions.SPG(P$2, "IQ_BVPS", "FQ0", $A826)</f>
        <v>18.574999999999999</v>
      </c>
      <c r="Q826" s="67">
        <f>_xll.SNL.Clients.Office.Excel.Functions.SPG(Q$2, "IQ_BVPS", "FQ0", $A826)</f>
        <v>25.76</v>
      </c>
      <c r="R826" s="67">
        <f>_xll.SNL.Clients.Office.Excel.Functions.SPG(R$2, "IQ_BVPS", "FQ0", $A826)</f>
        <v>14.888999999999999</v>
      </c>
      <c r="S826" s="67">
        <f>_xll.SNL.Clients.Office.Excel.Functions.SPG(S$2, "IQ_BVPS", "FQ0", $A826)</f>
        <v>14.849</v>
      </c>
      <c r="T826" s="67">
        <f>_xll.SNL.Clients.Office.Excel.Functions.SPG(T$2, "IQ_BVPS", "FQ0", $A826)</f>
        <v>14.124000000000001</v>
      </c>
      <c r="U826" s="67">
        <f>_xll.SNL.Clients.Office.Excel.Functions.SPG(U$2, "IQ_BVPS", "FQ0", $A826)</f>
        <v>16.361000000000001</v>
      </c>
      <c r="V826" s="67"/>
      <c r="W826" s="66">
        <f t="shared" si="112"/>
        <v>44950</v>
      </c>
      <c r="X826" s="92">
        <f t="shared" si="113"/>
        <v>1.0476446837146702</v>
      </c>
      <c r="Y826" s="92">
        <f t="shared" si="114"/>
        <v>0.90760869565217384</v>
      </c>
      <c r="Z826" s="92">
        <f t="shared" si="115"/>
        <v>0.91342601920881195</v>
      </c>
      <c r="AA826" s="92">
        <f t="shared" si="116"/>
        <v>0.8734594922216985</v>
      </c>
      <c r="AB826" s="92">
        <f t="shared" si="117"/>
        <v>0.9395355423392806</v>
      </c>
      <c r="AC826" s="92">
        <f t="shared" si="118"/>
        <v>1.1649654666585172</v>
      </c>
      <c r="AD826" s="92"/>
      <c r="AE826" s="95">
        <f t="shared" si="119"/>
        <v>44950</v>
      </c>
      <c r="AF826" s="93">
        <f>(_xll.SNL.Clients.Office.Excel.Functions.SPG(AF$2, "IQ_Common_div_declared", "FQ0", $A826)*4)/B826</f>
        <v>8.8386433710174711E-2</v>
      </c>
      <c r="AG826" s="93">
        <f>(_xll.SNL.Clients.Office.Excel.Functions.SPG(AG$2, "IQ_Common_div_declared", "FQ0", $A826)*4)/C826</f>
        <v>0.10265183917878529</v>
      </c>
      <c r="AH826" s="93">
        <f>(_xll.SNL.Clients.Office.Excel.Functions.SPG(AH$2, "IQ_Common_div_declared", "FQ0", $A826)*4)/D826</f>
        <v>8.8235294117647065E-2</v>
      </c>
      <c r="AI826" s="93">
        <f>(_xll.SNL.Clients.Office.Excel.Functions.SPG(AI$2, "IQ_Common_div_declared", "FQ0", $A826)*4)/E826</f>
        <v>9.5605242868157275E-2</v>
      </c>
      <c r="AJ826" s="93">
        <f>(_xll.SNL.Clients.Office.Excel.Functions.SPG(AJ$2, "IQ_Common_div_declared", "FQ0", $A826)*4)/F826</f>
        <v>9.0429540316503396E-2</v>
      </c>
      <c r="AK826" s="93">
        <f>(_xll.SNL.Clients.Office.Excel.Functions.SPG(AK$2, "IQ_Common_div_declared", "FQ0", $A826)*4)/G826</f>
        <v>8.8142707240293813E-2</v>
      </c>
    </row>
    <row r="827" spans="1:37" x14ac:dyDescent="0.25">
      <c r="A827" s="66">
        <f t="shared" si="120"/>
        <v>44949</v>
      </c>
      <c r="B827" s="71">
        <v>19.47</v>
      </c>
      <c r="C827" s="71">
        <v>23.44</v>
      </c>
      <c r="D827" s="71">
        <v>13.62</v>
      </c>
      <c r="E827" s="71">
        <v>13</v>
      </c>
      <c r="F827" s="71">
        <v>13.32</v>
      </c>
      <c r="G827" s="71">
        <v>19.05</v>
      </c>
      <c r="H827" s="71"/>
      <c r="I827" s="71">
        <v>15.24</v>
      </c>
      <c r="J827" s="72">
        <v>4.2099999999999999E-2</v>
      </c>
      <c r="K827" s="72">
        <v>3.8800000000000001E-2</v>
      </c>
      <c r="L827" s="72">
        <v>3.2231317066333087E-2</v>
      </c>
      <c r="M827" s="72">
        <v>4.2099999999999999E-2</v>
      </c>
      <c r="N827" s="70">
        <f>_xll.SNL.Clients.Office.Excel.Functions.SPG(N$2, "SP_RATE_VALUE", $A827)/100</f>
        <v>3.8800000000000001E-2</v>
      </c>
      <c r="O827" s="72"/>
      <c r="P827" s="67">
        <f>_xll.SNL.Clients.Office.Excel.Functions.SPG(P$2, "IQ_BVPS", "FQ0", $A827)</f>
        <v>18.574999999999999</v>
      </c>
      <c r="Q827" s="67">
        <f>_xll.SNL.Clients.Office.Excel.Functions.SPG(Q$2, "IQ_BVPS", "FQ0", $A827)</f>
        <v>25.76</v>
      </c>
      <c r="R827" s="67">
        <f>_xll.SNL.Clients.Office.Excel.Functions.SPG(R$2, "IQ_BVPS", "FQ0", $A827)</f>
        <v>14.888999999999999</v>
      </c>
      <c r="S827" s="67">
        <f>_xll.SNL.Clients.Office.Excel.Functions.SPG(S$2, "IQ_BVPS", "FQ0", $A827)</f>
        <v>14.849</v>
      </c>
      <c r="T827" s="67">
        <f>_xll.SNL.Clients.Office.Excel.Functions.SPG(T$2, "IQ_BVPS", "FQ0", $A827)</f>
        <v>14.124000000000001</v>
      </c>
      <c r="U827" s="67">
        <f>_xll.SNL.Clients.Office.Excel.Functions.SPG(U$2, "IQ_BVPS", "FQ0", $A827)</f>
        <v>16.361000000000001</v>
      </c>
      <c r="V827" s="67"/>
      <c r="W827" s="66">
        <f t="shared" si="112"/>
        <v>44949</v>
      </c>
      <c r="X827" s="92">
        <f t="shared" si="113"/>
        <v>1.0481830417227456</v>
      </c>
      <c r="Y827" s="92">
        <f t="shared" si="114"/>
        <v>0.90993788819875776</v>
      </c>
      <c r="Z827" s="92">
        <f t="shared" si="115"/>
        <v>0.9147692927664719</v>
      </c>
      <c r="AA827" s="92">
        <f t="shared" si="116"/>
        <v>0.87547983029160215</v>
      </c>
      <c r="AB827" s="92">
        <f t="shared" si="117"/>
        <v>0.9430756159728122</v>
      </c>
      <c r="AC827" s="92">
        <f t="shared" si="118"/>
        <v>1.1643542570747509</v>
      </c>
      <c r="AD827" s="92"/>
      <c r="AE827" s="95">
        <f t="shared" si="119"/>
        <v>44949</v>
      </c>
      <c r="AF827" s="93">
        <f>(_xll.SNL.Clients.Office.Excel.Functions.SPG(AF$2, "IQ_Common_div_declared", "FQ0", $A827)*4)/B827</f>
        <v>8.8341037493579869E-2</v>
      </c>
      <c r="AG827" s="93">
        <f>(_xll.SNL.Clients.Office.Excel.Functions.SPG(AG$2, "IQ_Common_div_declared", "FQ0", $A827)*4)/C827</f>
        <v>0.10238907849829351</v>
      </c>
      <c r="AH827" s="93">
        <f>(_xll.SNL.Clients.Office.Excel.Functions.SPG(AH$2, "IQ_Common_div_declared", "FQ0", $A827)*4)/D827</f>
        <v>8.8105726872246701E-2</v>
      </c>
      <c r="AI827" s="93">
        <f>(_xll.SNL.Clients.Office.Excel.Functions.SPG(AI$2, "IQ_Common_div_declared", "FQ0", $A827)*4)/E827</f>
        <v>9.5384615384615387E-2</v>
      </c>
      <c r="AJ827" s="93">
        <f>(_xll.SNL.Clients.Office.Excel.Functions.SPG(AJ$2, "IQ_Common_div_declared", "FQ0", $A827)*4)/F827</f>
        <v>9.0090090090090086E-2</v>
      </c>
      <c r="AK827" s="93">
        <f>(_xll.SNL.Clients.Office.Excel.Functions.SPG(AK$2, "IQ_Common_div_declared", "FQ0", $A827)*4)/G827</f>
        <v>8.8188976377952755E-2</v>
      </c>
    </row>
    <row r="828" spans="1:37" x14ac:dyDescent="0.25">
      <c r="A828" s="66">
        <f t="shared" si="120"/>
        <v>44946</v>
      </c>
      <c r="B828" s="71">
        <v>19.03</v>
      </c>
      <c r="C828" s="71">
        <v>23.22</v>
      </c>
      <c r="D828" s="71">
        <v>13.55</v>
      </c>
      <c r="E828" s="71">
        <v>12.92</v>
      </c>
      <c r="F828" s="71">
        <v>13.23</v>
      </c>
      <c r="G828" s="71">
        <v>18.77</v>
      </c>
      <c r="H828" s="71"/>
      <c r="I828" s="71">
        <v>15.07</v>
      </c>
      <c r="J828" s="72">
        <v>4.1399999999999999E-2</v>
      </c>
      <c r="K828" s="72">
        <v>3.8300000000000001E-2</v>
      </c>
      <c r="L828" s="72">
        <v>3.2127656417626715E-2</v>
      </c>
      <c r="M828" s="72">
        <v>4.1399999999999999E-2</v>
      </c>
      <c r="N828" s="70">
        <f>_xll.SNL.Clients.Office.Excel.Functions.SPG(N$2, "SP_RATE_VALUE", $A828)/100</f>
        <v>3.8300000000000001E-2</v>
      </c>
      <c r="O828" s="72"/>
      <c r="P828" s="67">
        <f>_xll.SNL.Clients.Office.Excel.Functions.SPG(P$2, "IQ_BVPS", "FQ0", $A828)</f>
        <v>18.574999999999999</v>
      </c>
      <c r="Q828" s="67">
        <f>_xll.SNL.Clients.Office.Excel.Functions.SPG(Q$2, "IQ_BVPS", "FQ0", $A828)</f>
        <v>25.76</v>
      </c>
      <c r="R828" s="67">
        <f>_xll.SNL.Clients.Office.Excel.Functions.SPG(R$2, "IQ_BVPS", "FQ0", $A828)</f>
        <v>14.888999999999999</v>
      </c>
      <c r="S828" s="67">
        <f>_xll.SNL.Clients.Office.Excel.Functions.SPG(S$2, "IQ_BVPS", "FQ0", $A828)</f>
        <v>14.849</v>
      </c>
      <c r="T828" s="67">
        <f>_xll.SNL.Clients.Office.Excel.Functions.SPG(T$2, "IQ_BVPS", "FQ0", $A828)</f>
        <v>14.124000000000001</v>
      </c>
      <c r="U828" s="67">
        <f>_xll.SNL.Clients.Office.Excel.Functions.SPG(U$2, "IQ_BVPS", "FQ0", $A828)</f>
        <v>16.361000000000001</v>
      </c>
      <c r="V828" s="67"/>
      <c r="W828" s="66">
        <f t="shared" si="112"/>
        <v>44946</v>
      </c>
      <c r="X828" s="92">
        <f t="shared" si="113"/>
        <v>1.0244952893674295</v>
      </c>
      <c r="Y828" s="92">
        <f t="shared" si="114"/>
        <v>0.90139751552795022</v>
      </c>
      <c r="Z828" s="92">
        <f t="shared" si="115"/>
        <v>0.91006783531466195</v>
      </c>
      <c r="AA828" s="92">
        <f t="shared" si="116"/>
        <v>0.8700922621051923</v>
      </c>
      <c r="AB828" s="92">
        <f t="shared" si="117"/>
        <v>0.93670348343245535</v>
      </c>
      <c r="AC828" s="92">
        <f t="shared" si="118"/>
        <v>1.1472403887292952</v>
      </c>
      <c r="AD828" s="92"/>
      <c r="AE828" s="95">
        <f t="shared" si="119"/>
        <v>44946</v>
      </c>
      <c r="AF828" s="93">
        <f>(_xll.SNL.Clients.Office.Excel.Functions.SPG(AF$2, "IQ_Common_div_declared", "FQ0", $A828)*4)/B828</f>
        <v>9.0383604834471873E-2</v>
      </c>
      <c r="AG828" s="93">
        <f>(_xll.SNL.Clients.Office.Excel.Functions.SPG(AG$2, "IQ_Common_div_declared", "FQ0", $A828)*4)/C828</f>
        <v>0.10335917312661499</v>
      </c>
      <c r="AH828" s="93">
        <f>(_xll.SNL.Clients.Office.Excel.Functions.SPG(AH$2, "IQ_Common_div_declared", "FQ0", $A828)*4)/D828</f>
        <v>8.8560885608856083E-2</v>
      </c>
      <c r="AI828" s="93">
        <f>(_xll.SNL.Clients.Office.Excel.Functions.SPG(AI$2, "IQ_Common_div_declared", "FQ0", $A828)*4)/E828</f>
        <v>9.5975232198142413E-2</v>
      </c>
      <c r="AJ828" s="93">
        <f>(_xll.SNL.Clients.Office.Excel.Functions.SPG(AJ$2, "IQ_Common_div_declared", "FQ0", $A828)*4)/F828</f>
        <v>9.0702947845804988E-2</v>
      </c>
      <c r="AK828" s="93">
        <f>(_xll.SNL.Clients.Office.Excel.Functions.SPG(AK$2, "IQ_Common_div_declared", "FQ0", $A828)*4)/G828</f>
        <v>8.9504528502930211E-2</v>
      </c>
    </row>
    <row r="829" spans="1:37" x14ac:dyDescent="0.25">
      <c r="A829" s="66">
        <f t="shared" si="120"/>
        <v>44945</v>
      </c>
      <c r="B829" s="71">
        <v>18.79</v>
      </c>
      <c r="C829" s="71">
        <v>23.25</v>
      </c>
      <c r="D829" s="71">
        <v>13.57</v>
      </c>
      <c r="E829" s="71">
        <v>12.79</v>
      </c>
      <c r="F829" s="71">
        <v>13.08</v>
      </c>
      <c r="G829" s="71">
        <v>18.46</v>
      </c>
      <c r="H829" s="71"/>
      <c r="I829" s="71">
        <v>14.88</v>
      </c>
      <c r="J829" s="72">
        <v>4.0899999999999999E-2</v>
      </c>
      <c r="K829" s="72">
        <v>3.7599999999999995E-2</v>
      </c>
      <c r="L829" s="72">
        <v>3.1031353131972139E-2</v>
      </c>
      <c r="M829" s="72">
        <v>4.0899999999999999E-2</v>
      </c>
      <c r="N829" s="70">
        <f>_xll.SNL.Clients.Office.Excel.Functions.SPG(N$2, "SP_RATE_VALUE", $A829)/100</f>
        <v>3.7599999999999995E-2</v>
      </c>
      <c r="O829" s="72"/>
      <c r="P829" s="67">
        <f>_xll.SNL.Clients.Office.Excel.Functions.SPG(P$2, "IQ_BVPS", "FQ0", $A829)</f>
        <v>18.574999999999999</v>
      </c>
      <c r="Q829" s="67">
        <f>_xll.SNL.Clients.Office.Excel.Functions.SPG(Q$2, "IQ_BVPS", "FQ0", $A829)</f>
        <v>25.76</v>
      </c>
      <c r="R829" s="67">
        <f>_xll.SNL.Clients.Office.Excel.Functions.SPG(R$2, "IQ_BVPS", "FQ0", $A829)</f>
        <v>14.888999999999999</v>
      </c>
      <c r="S829" s="67">
        <f>_xll.SNL.Clients.Office.Excel.Functions.SPG(S$2, "IQ_BVPS", "FQ0", $A829)</f>
        <v>14.849</v>
      </c>
      <c r="T829" s="67">
        <f>_xll.SNL.Clients.Office.Excel.Functions.SPG(T$2, "IQ_BVPS", "FQ0", $A829)</f>
        <v>14.124000000000001</v>
      </c>
      <c r="U829" s="67">
        <f>_xll.SNL.Clients.Office.Excel.Functions.SPG(U$2, "IQ_BVPS", "FQ0", $A829)</f>
        <v>16.361000000000001</v>
      </c>
      <c r="V829" s="67"/>
      <c r="W829" s="66">
        <f t="shared" si="112"/>
        <v>44945</v>
      </c>
      <c r="X829" s="92">
        <f t="shared" si="113"/>
        <v>1.0115746971736204</v>
      </c>
      <c r="Y829" s="92">
        <f t="shared" si="114"/>
        <v>0.90256211180124213</v>
      </c>
      <c r="Z829" s="92">
        <f t="shared" si="115"/>
        <v>0.91141110887232191</v>
      </c>
      <c r="AA829" s="92">
        <f t="shared" si="116"/>
        <v>0.86133746380227616</v>
      </c>
      <c r="AB829" s="92">
        <f t="shared" si="117"/>
        <v>0.92608326253186068</v>
      </c>
      <c r="AC829" s="92">
        <f t="shared" si="118"/>
        <v>1.1282928916325408</v>
      </c>
      <c r="AD829" s="92"/>
      <c r="AE829" s="95">
        <f t="shared" si="119"/>
        <v>44945</v>
      </c>
      <c r="AF829" s="93">
        <f>(_xll.SNL.Clients.Office.Excel.Functions.SPG(AF$2, "IQ_Common_div_declared", "FQ0", $A829)*4)/B829</f>
        <v>9.1538052155401811E-2</v>
      </c>
      <c r="AG829" s="93">
        <f>(_xll.SNL.Clients.Office.Excel.Functions.SPG(AG$2, "IQ_Common_div_declared", "FQ0", $A829)*4)/C829</f>
        <v>0.1032258064516129</v>
      </c>
      <c r="AH829" s="93">
        <f>(_xll.SNL.Clients.Office.Excel.Functions.SPG(AH$2, "IQ_Common_div_declared", "FQ0", $A829)*4)/D829</f>
        <v>8.8430361090641119E-2</v>
      </c>
      <c r="AI829" s="93">
        <f>(_xll.SNL.Clients.Office.Excel.Functions.SPG(AI$2, "IQ_Common_div_declared", "FQ0", $A829)*4)/E829</f>
        <v>9.695074276778734E-2</v>
      </c>
      <c r="AJ829" s="93">
        <f>(_xll.SNL.Clients.Office.Excel.Functions.SPG(AJ$2, "IQ_Common_div_declared", "FQ0", $A829)*4)/F829</f>
        <v>9.1743119266055037E-2</v>
      </c>
      <c r="AK829" s="93">
        <f>(_xll.SNL.Clients.Office.Excel.Functions.SPG(AK$2, "IQ_Common_div_declared", "FQ0", $A829)*4)/G829</f>
        <v>9.100758396533043E-2</v>
      </c>
    </row>
    <row r="830" spans="1:37" x14ac:dyDescent="0.25">
      <c r="A830" s="66">
        <f t="shared" si="120"/>
        <v>44944</v>
      </c>
      <c r="B830" s="71">
        <v>18.89</v>
      </c>
      <c r="C830" s="71">
        <v>23.38</v>
      </c>
      <c r="D830" s="71">
        <v>13.67</v>
      </c>
      <c r="E830" s="71">
        <v>12.91</v>
      </c>
      <c r="F830" s="71">
        <v>13.21</v>
      </c>
      <c r="G830" s="71">
        <v>18.72</v>
      </c>
      <c r="H830" s="71"/>
      <c r="I830" s="71">
        <v>15.04</v>
      </c>
      <c r="J830" s="72">
        <v>4.0599999999999997E-2</v>
      </c>
      <c r="K830" s="72">
        <v>3.7200000000000004E-2</v>
      </c>
      <c r="L830" s="72">
        <v>3.0433290629908516E-2</v>
      </c>
      <c r="M830" s="72">
        <v>4.0599999999999997E-2</v>
      </c>
      <c r="N830" s="70">
        <f>_xll.SNL.Clients.Office.Excel.Functions.SPG(N$2, "SP_RATE_VALUE", $A830)/100</f>
        <v>3.7200000000000004E-2</v>
      </c>
      <c r="O830" s="72"/>
      <c r="P830" s="67">
        <f>_xll.SNL.Clients.Office.Excel.Functions.SPG(P$2, "IQ_BVPS", "FQ0", $A830)</f>
        <v>18.574999999999999</v>
      </c>
      <c r="Q830" s="67">
        <f>_xll.SNL.Clients.Office.Excel.Functions.SPG(Q$2, "IQ_BVPS", "FQ0", $A830)</f>
        <v>25.76</v>
      </c>
      <c r="R830" s="67">
        <f>_xll.SNL.Clients.Office.Excel.Functions.SPG(R$2, "IQ_BVPS", "FQ0", $A830)</f>
        <v>14.888999999999999</v>
      </c>
      <c r="S830" s="67">
        <f>_xll.SNL.Clients.Office.Excel.Functions.SPG(S$2, "IQ_BVPS", "FQ0", $A830)</f>
        <v>14.849</v>
      </c>
      <c r="T830" s="67">
        <f>_xll.SNL.Clients.Office.Excel.Functions.SPG(T$2, "IQ_BVPS", "FQ0", $A830)</f>
        <v>14.124000000000001</v>
      </c>
      <c r="U830" s="67">
        <f>_xll.SNL.Clients.Office.Excel.Functions.SPG(U$2, "IQ_BVPS", "FQ0", $A830)</f>
        <v>16.361000000000001</v>
      </c>
      <c r="V830" s="67"/>
      <c r="W830" s="66">
        <f t="shared" si="112"/>
        <v>44944</v>
      </c>
      <c r="X830" s="92">
        <f t="shared" si="113"/>
        <v>1.0169582772543742</v>
      </c>
      <c r="Y830" s="92">
        <f t="shared" si="114"/>
        <v>0.90760869565217384</v>
      </c>
      <c r="Z830" s="92">
        <f t="shared" si="115"/>
        <v>0.918127476660622</v>
      </c>
      <c r="AA830" s="92">
        <f t="shared" si="116"/>
        <v>0.86941881608189109</v>
      </c>
      <c r="AB830" s="92">
        <f t="shared" si="117"/>
        <v>0.93528745397904278</v>
      </c>
      <c r="AC830" s="92">
        <f t="shared" si="118"/>
        <v>1.1441843408104637</v>
      </c>
      <c r="AD830" s="92"/>
      <c r="AE830" s="95">
        <f t="shared" si="119"/>
        <v>44944</v>
      </c>
      <c r="AF830" s="93">
        <f>(_xll.SNL.Clients.Office.Excel.Functions.SPG(AF$2, "IQ_Common_div_declared", "FQ0", $A830)*4)/B830</f>
        <v>9.1053467443091576E-2</v>
      </c>
      <c r="AG830" s="93">
        <f>(_xll.SNL.Clients.Office.Excel.Functions.SPG(AG$2, "IQ_Common_div_declared", "FQ0", $A830)*4)/C830</f>
        <v>0.10265183917878529</v>
      </c>
      <c r="AH830" s="93">
        <f>(_xll.SNL.Clients.Office.Excel.Functions.SPG(AH$2, "IQ_Common_div_declared", "FQ0", $A830)*4)/D830</f>
        <v>8.778346744696415E-2</v>
      </c>
      <c r="AI830" s="93">
        <f>(_xll.SNL.Clients.Office.Excel.Functions.SPG(AI$2, "IQ_Common_div_declared", "FQ0", $A830)*4)/E830</f>
        <v>9.6049573973663829E-2</v>
      </c>
      <c r="AJ830" s="93">
        <f>(_xll.SNL.Clients.Office.Excel.Functions.SPG(AJ$2, "IQ_Common_div_declared", "FQ0", $A830)*4)/F830</f>
        <v>9.0840272520817555E-2</v>
      </c>
      <c r="AK830" s="93">
        <f>(_xll.SNL.Clients.Office.Excel.Functions.SPG(AK$2, "IQ_Common_div_declared", "FQ0", $A830)*4)/G830</f>
        <v>8.9743589743589744E-2</v>
      </c>
    </row>
    <row r="831" spans="1:37" x14ac:dyDescent="0.25">
      <c r="A831" s="66">
        <f t="shared" si="120"/>
        <v>44943</v>
      </c>
      <c r="B831" s="71">
        <v>18.89</v>
      </c>
      <c r="C831" s="71">
        <v>23.71</v>
      </c>
      <c r="D831" s="71">
        <v>13.75</v>
      </c>
      <c r="E831" s="71">
        <v>13.05</v>
      </c>
      <c r="F831" s="71">
        <v>13.37</v>
      </c>
      <c r="G831" s="71">
        <v>18.84</v>
      </c>
      <c r="H831" s="71"/>
      <c r="I831" s="71">
        <v>15.12</v>
      </c>
      <c r="J831" s="72">
        <v>4.1799999999999997E-2</v>
      </c>
      <c r="K831" s="72">
        <v>3.8599999999999995E-2</v>
      </c>
      <c r="L831" s="72">
        <v>3.2229457234350001E-2</v>
      </c>
      <c r="M831" s="72">
        <v>4.1799999999999997E-2</v>
      </c>
      <c r="N831" s="70">
        <f>_xll.SNL.Clients.Office.Excel.Functions.SPG(N$2, "SP_RATE_VALUE", $A831)/100</f>
        <v>3.8599999999999995E-2</v>
      </c>
      <c r="O831" s="72"/>
      <c r="P831" s="67">
        <f>_xll.SNL.Clients.Office.Excel.Functions.SPG(P$2, "IQ_BVPS", "FQ0", $A831)</f>
        <v>18.574999999999999</v>
      </c>
      <c r="Q831" s="67">
        <f>_xll.SNL.Clients.Office.Excel.Functions.SPG(Q$2, "IQ_BVPS", "FQ0", $A831)</f>
        <v>25.76</v>
      </c>
      <c r="R831" s="67">
        <f>_xll.SNL.Clients.Office.Excel.Functions.SPG(R$2, "IQ_BVPS", "FQ0", $A831)</f>
        <v>14.888999999999999</v>
      </c>
      <c r="S831" s="67">
        <f>_xll.SNL.Clients.Office.Excel.Functions.SPG(S$2, "IQ_BVPS", "FQ0", $A831)</f>
        <v>14.849</v>
      </c>
      <c r="T831" s="67">
        <f>_xll.SNL.Clients.Office.Excel.Functions.SPG(T$2, "IQ_BVPS", "FQ0", $A831)</f>
        <v>14.124000000000001</v>
      </c>
      <c r="U831" s="67">
        <f>_xll.SNL.Clients.Office.Excel.Functions.SPG(U$2, "IQ_BVPS", "FQ0", $A831)</f>
        <v>16.361000000000001</v>
      </c>
      <c r="V831" s="67"/>
      <c r="W831" s="66">
        <f t="shared" si="112"/>
        <v>44943</v>
      </c>
      <c r="X831" s="92">
        <f t="shared" si="113"/>
        <v>1.0169582772543742</v>
      </c>
      <c r="Y831" s="92">
        <f t="shared" si="114"/>
        <v>0.92041925465838503</v>
      </c>
      <c r="Z831" s="92">
        <f t="shared" si="115"/>
        <v>0.92350057089126203</v>
      </c>
      <c r="AA831" s="92">
        <f t="shared" si="116"/>
        <v>0.87884706040810834</v>
      </c>
      <c r="AB831" s="92">
        <f t="shared" si="117"/>
        <v>0.94661568960634368</v>
      </c>
      <c r="AC831" s="92">
        <f t="shared" si="118"/>
        <v>1.151518855815659</v>
      </c>
      <c r="AD831" s="92"/>
      <c r="AE831" s="95">
        <f t="shared" si="119"/>
        <v>44943</v>
      </c>
      <c r="AF831" s="93">
        <f>(_xll.SNL.Clients.Office.Excel.Functions.SPG(AF$2, "IQ_Common_div_declared", "FQ0", $A831)*4)/B831</f>
        <v>9.1053467443091576E-2</v>
      </c>
      <c r="AG831" s="93">
        <f>(_xll.SNL.Clients.Office.Excel.Functions.SPG(AG$2, "IQ_Common_div_declared", "FQ0", $A831)*4)/C831</f>
        <v>0.10122311261071278</v>
      </c>
      <c r="AH831" s="93">
        <f>(_xll.SNL.Clients.Office.Excel.Functions.SPG(AH$2, "IQ_Common_div_declared", "FQ0", $A831)*4)/D831</f>
        <v>8.7272727272727266E-2</v>
      </c>
      <c r="AI831" s="93">
        <f>(_xll.SNL.Clients.Office.Excel.Functions.SPG(AI$2, "IQ_Common_div_declared", "FQ0", $A831)*4)/E831</f>
        <v>9.5019157088122599E-2</v>
      </c>
      <c r="AJ831" s="93">
        <f>(_xll.SNL.Clients.Office.Excel.Functions.SPG(AJ$2, "IQ_Common_div_declared", "FQ0", $A831)*4)/F831</f>
        <v>8.9753178758414362E-2</v>
      </c>
      <c r="AK831" s="93">
        <f>(_xll.SNL.Clients.Office.Excel.Functions.SPG(AK$2, "IQ_Common_div_declared", "FQ0", $A831)*4)/G831</f>
        <v>8.9171974522292988E-2</v>
      </c>
    </row>
    <row r="832" spans="1:37" x14ac:dyDescent="0.25">
      <c r="A832" s="66">
        <f t="shared" si="120"/>
        <v>44942</v>
      </c>
      <c r="B832" s="71">
        <v>18.899999999999999</v>
      </c>
      <c r="C832" s="71">
        <v>23.66</v>
      </c>
      <c r="D832" s="71">
        <v>13.73</v>
      </c>
      <c r="E832" s="71">
        <v>12.88</v>
      </c>
      <c r="F832" s="71">
        <v>13.26</v>
      </c>
      <c r="G832" s="71">
        <v>18.739999999999998</v>
      </c>
      <c r="H832" s="71"/>
      <c r="I832" s="71">
        <v>15.04</v>
      </c>
      <c r="J832" s="72">
        <v>4.2199999999999994E-2</v>
      </c>
      <c r="K832" s="72">
        <v>3.8800000000000001E-2</v>
      </c>
      <c r="L832" s="72">
        <v>3.2033239577306416E-2</v>
      </c>
      <c r="M832" s="72">
        <v>4.2199999999999994E-2</v>
      </c>
      <c r="N832" s="70">
        <f>_xll.SNL.Clients.Office.Excel.Functions.SPG(N$2, "SP_RATE_VALUE", $A832)/100</f>
        <v>3.8800000000000001E-2</v>
      </c>
      <c r="O832" s="72"/>
      <c r="P832" s="67">
        <f>_xll.SNL.Clients.Office.Excel.Functions.SPG(P$2, "IQ_BVPS", "FQ0", $A832)</f>
        <v>18.574999999999999</v>
      </c>
      <c r="Q832" s="67">
        <f>_xll.SNL.Clients.Office.Excel.Functions.SPG(Q$2, "IQ_BVPS", "FQ0", $A832)</f>
        <v>25.76</v>
      </c>
      <c r="R832" s="67">
        <f>_xll.SNL.Clients.Office.Excel.Functions.SPG(R$2, "IQ_BVPS", "FQ0", $A832)</f>
        <v>14.888999999999999</v>
      </c>
      <c r="S832" s="67">
        <f>_xll.SNL.Clients.Office.Excel.Functions.SPG(S$2, "IQ_BVPS", "FQ0", $A832)</f>
        <v>14.849</v>
      </c>
      <c r="T832" s="67">
        <f>_xll.SNL.Clients.Office.Excel.Functions.SPG(T$2, "IQ_BVPS", "FQ0", $A832)</f>
        <v>14.124000000000001</v>
      </c>
      <c r="U832" s="67">
        <f>_xll.SNL.Clients.Office.Excel.Functions.SPG(U$2, "IQ_BVPS", "FQ0", $A832)</f>
        <v>16.361000000000001</v>
      </c>
      <c r="V832" s="67"/>
      <c r="W832" s="66">
        <f t="shared" si="112"/>
        <v>44942</v>
      </c>
      <c r="X832" s="92">
        <f t="shared" si="113"/>
        <v>1.0174966352624495</v>
      </c>
      <c r="Y832" s="92">
        <f t="shared" si="114"/>
        <v>0.91847826086956519</v>
      </c>
      <c r="Z832" s="92">
        <f t="shared" si="115"/>
        <v>0.92215729733360208</v>
      </c>
      <c r="AA832" s="92">
        <f t="shared" si="116"/>
        <v>0.86739847801198733</v>
      </c>
      <c r="AB832" s="92">
        <f t="shared" si="117"/>
        <v>0.93882752761257426</v>
      </c>
      <c r="AC832" s="92">
        <f t="shared" si="118"/>
        <v>1.1454067599779962</v>
      </c>
      <c r="AD832" s="92"/>
      <c r="AE832" s="95">
        <f t="shared" si="119"/>
        <v>44942</v>
      </c>
      <c r="AF832" s="93">
        <f>(_xll.SNL.Clients.Office.Excel.Functions.SPG(AF$2, "IQ_Common_div_declared", "FQ0", $A832)*4)/B832</f>
        <v>9.1005291005291006E-2</v>
      </c>
      <c r="AG832" s="93">
        <f>(_xll.SNL.Clients.Office.Excel.Functions.SPG(AG$2, "IQ_Common_div_declared", "FQ0", $A832)*4)/C832</f>
        <v>0.10143702451394758</v>
      </c>
      <c r="AH832" s="93">
        <f>(_xll.SNL.Clients.Office.Excel.Functions.SPG(AH$2, "IQ_Common_div_declared", "FQ0", $A832)*4)/D832</f>
        <v>8.739985433357611E-2</v>
      </c>
      <c r="AI832" s="93">
        <f>(_xll.SNL.Clients.Office.Excel.Functions.SPG(AI$2, "IQ_Common_div_declared", "FQ0", $A832)*4)/E832</f>
        <v>9.6273291925465826E-2</v>
      </c>
      <c r="AJ832" s="93">
        <f>(_xll.SNL.Clients.Office.Excel.Functions.SPG(AJ$2, "IQ_Common_div_declared", "FQ0", $A832)*4)/F832</f>
        <v>9.0497737556561084E-2</v>
      </c>
      <c r="AK832" s="93">
        <f>(_xll.SNL.Clients.Office.Excel.Functions.SPG(AK$2, "IQ_Common_div_declared", "FQ0", $A832)*4)/G832</f>
        <v>8.9647812166488802E-2</v>
      </c>
    </row>
    <row r="833" spans="1:37" x14ac:dyDescent="0.25">
      <c r="A833" s="66">
        <f t="shared" si="120"/>
        <v>44939</v>
      </c>
      <c r="B833" s="71">
        <v>18.899999999999999</v>
      </c>
      <c r="C833" s="71">
        <v>23.66</v>
      </c>
      <c r="D833" s="71">
        <v>13.73</v>
      </c>
      <c r="E833" s="71">
        <v>12.88</v>
      </c>
      <c r="F833" s="71">
        <v>13.26</v>
      </c>
      <c r="G833" s="71">
        <v>18.739999999999998</v>
      </c>
      <c r="H833" s="71"/>
      <c r="I833" s="71">
        <v>15.04</v>
      </c>
      <c r="J833" s="72">
        <v>4.2199999999999994E-2</v>
      </c>
      <c r="K833" s="72">
        <v>3.8800000000000001E-2</v>
      </c>
      <c r="L833" s="72">
        <v>3.2033239577306416E-2</v>
      </c>
      <c r="M833" s="72">
        <v>4.2199999999999994E-2</v>
      </c>
      <c r="N833" s="70">
        <f>_xll.SNL.Clients.Office.Excel.Functions.SPG(N$2, "SP_RATE_VALUE", $A833)/100</f>
        <v>3.8800000000000001E-2</v>
      </c>
      <c r="O833" s="72"/>
      <c r="P833" s="67">
        <f>_xll.SNL.Clients.Office.Excel.Functions.SPG(P$2, "IQ_BVPS", "FQ0", $A833)</f>
        <v>18.574999999999999</v>
      </c>
      <c r="Q833" s="67">
        <f>_xll.SNL.Clients.Office.Excel.Functions.SPG(Q$2, "IQ_BVPS", "FQ0", $A833)</f>
        <v>25.76</v>
      </c>
      <c r="R833" s="67">
        <f>_xll.SNL.Clients.Office.Excel.Functions.SPG(R$2, "IQ_BVPS", "FQ0", $A833)</f>
        <v>14.888999999999999</v>
      </c>
      <c r="S833" s="67">
        <f>_xll.SNL.Clients.Office.Excel.Functions.SPG(S$2, "IQ_BVPS", "FQ0", $A833)</f>
        <v>14.849</v>
      </c>
      <c r="T833" s="67">
        <f>_xll.SNL.Clients.Office.Excel.Functions.SPG(T$2, "IQ_BVPS", "FQ0", $A833)</f>
        <v>14.124000000000001</v>
      </c>
      <c r="U833" s="67">
        <f>_xll.SNL.Clients.Office.Excel.Functions.SPG(U$2, "IQ_BVPS", "FQ0", $A833)</f>
        <v>16.361000000000001</v>
      </c>
      <c r="V833" s="67"/>
      <c r="W833" s="66">
        <f t="shared" si="112"/>
        <v>44939</v>
      </c>
      <c r="X833" s="92">
        <f t="shared" si="113"/>
        <v>1.0174966352624495</v>
      </c>
      <c r="Y833" s="92">
        <f t="shared" si="114"/>
        <v>0.91847826086956519</v>
      </c>
      <c r="Z833" s="92">
        <f t="shared" si="115"/>
        <v>0.92215729733360208</v>
      </c>
      <c r="AA833" s="92">
        <f t="shared" si="116"/>
        <v>0.86739847801198733</v>
      </c>
      <c r="AB833" s="92">
        <f t="shared" si="117"/>
        <v>0.93882752761257426</v>
      </c>
      <c r="AC833" s="92">
        <f t="shared" si="118"/>
        <v>1.1454067599779962</v>
      </c>
      <c r="AD833" s="92"/>
      <c r="AE833" s="95">
        <f t="shared" si="119"/>
        <v>44939</v>
      </c>
      <c r="AF833" s="93">
        <f>(_xll.SNL.Clients.Office.Excel.Functions.SPG(AF$2, "IQ_Common_div_declared", "FQ0", $A833)*4)/B833</f>
        <v>9.1005291005291006E-2</v>
      </c>
      <c r="AG833" s="93">
        <f>(_xll.SNL.Clients.Office.Excel.Functions.SPG(AG$2, "IQ_Common_div_declared", "FQ0", $A833)*4)/C833</f>
        <v>0.10143702451394758</v>
      </c>
      <c r="AH833" s="93">
        <f>(_xll.SNL.Clients.Office.Excel.Functions.SPG(AH$2, "IQ_Common_div_declared", "FQ0", $A833)*4)/D833</f>
        <v>8.739985433357611E-2</v>
      </c>
      <c r="AI833" s="93">
        <f>(_xll.SNL.Clients.Office.Excel.Functions.SPG(AI$2, "IQ_Common_div_declared", "FQ0", $A833)*4)/E833</f>
        <v>9.6273291925465826E-2</v>
      </c>
      <c r="AJ833" s="93">
        <f>(_xll.SNL.Clients.Office.Excel.Functions.SPG(AJ$2, "IQ_Common_div_declared", "FQ0", $A833)*4)/F833</f>
        <v>9.0497737556561084E-2</v>
      </c>
      <c r="AK833" s="93">
        <f>(_xll.SNL.Clients.Office.Excel.Functions.SPG(AK$2, "IQ_Common_div_declared", "FQ0", $A833)*4)/G833</f>
        <v>8.9647812166488802E-2</v>
      </c>
    </row>
    <row r="834" spans="1:37" x14ac:dyDescent="0.25">
      <c r="A834" s="66">
        <f t="shared" si="120"/>
        <v>44938</v>
      </c>
      <c r="B834" s="71">
        <v>19.61</v>
      </c>
      <c r="C834" s="71">
        <v>23.5</v>
      </c>
      <c r="D834" s="71">
        <v>13.83</v>
      </c>
      <c r="E834" s="71">
        <v>12.94</v>
      </c>
      <c r="F834" s="71">
        <v>13.26</v>
      </c>
      <c r="G834" s="71">
        <v>18.940000000000001</v>
      </c>
      <c r="H834" s="71"/>
      <c r="I834" s="71">
        <v>15.19</v>
      </c>
      <c r="J834" s="72">
        <v>4.1200000000000001E-2</v>
      </c>
      <c r="K834" s="72">
        <v>3.7900000000000003E-2</v>
      </c>
      <c r="L834" s="72">
        <v>3.1331344107777159E-2</v>
      </c>
      <c r="M834" s="72">
        <v>4.1200000000000001E-2</v>
      </c>
      <c r="N834" s="70">
        <f>_xll.SNL.Clients.Office.Excel.Functions.SPG(N$2, "SP_RATE_VALUE", $A834)/100</f>
        <v>3.7900000000000003E-2</v>
      </c>
      <c r="O834" s="72"/>
      <c r="P834" s="67">
        <f>_xll.SNL.Clients.Office.Excel.Functions.SPG(P$2, "IQ_BVPS", "FQ0", $A834)</f>
        <v>18.574999999999999</v>
      </c>
      <c r="Q834" s="67">
        <f>_xll.SNL.Clients.Office.Excel.Functions.SPG(Q$2, "IQ_BVPS", "FQ0", $A834)</f>
        <v>25.76</v>
      </c>
      <c r="R834" s="67">
        <f>_xll.SNL.Clients.Office.Excel.Functions.SPG(R$2, "IQ_BVPS", "FQ0", $A834)</f>
        <v>14.888999999999999</v>
      </c>
      <c r="S834" s="67">
        <f>_xll.SNL.Clients.Office.Excel.Functions.SPG(S$2, "IQ_BVPS", "FQ0", $A834)</f>
        <v>14.849</v>
      </c>
      <c r="T834" s="67">
        <f>_xll.SNL.Clients.Office.Excel.Functions.SPG(T$2, "IQ_BVPS", "FQ0", $A834)</f>
        <v>14.124000000000001</v>
      </c>
      <c r="U834" s="67">
        <f>_xll.SNL.Clients.Office.Excel.Functions.SPG(U$2, "IQ_BVPS", "FQ0", $A834)</f>
        <v>16.361000000000001</v>
      </c>
      <c r="V834" s="67"/>
      <c r="W834" s="66">
        <f t="shared" si="112"/>
        <v>44938</v>
      </c>
      <c r="X834" s="92">
        <f t="shared" si="113"/>
        <v>1.0557200538358009</v>
      </c>
      <c r="Y834" s="92">
        <f t="shared" si="114"/>
        <v>0.91226708074534157</v>
      </c>
      <c r="Z834" s="92">
        <f t="shared" si="115"/>
        <v>0.92887366512190217</v>
      </c>
      <c r="AA834" s="92">
        <f t="shared" si="116"/>
        <v>0.87143915415179474</v>
      </c>
      <c r="AB834" s="92">
        <f t="shared" si="117"/>
        <v>0.93882752761257426</v>
      </c>
      <c r="AC834" s="92">
        <f t="shared" si="118"/>
        <v>1.1576309516533219</v>
      </c>
      <c r="AD834" s="92"/>
      <c r="AE834" s="95">
        <f t="shared" si="119"/>
        <v>44938</v>
      </c>
      <c r="AF834" s="93">
        <f>(_xll.SNL.Clients.Office.Excel.Functions.SPG(AF$2, "IQ_Common_div_declared", "FQ0", $A834)*4)/B834</f>
        <v>8.7710351861295263E-2</v>
      </c>
      <c r="AG834" s="93">
        <f>(_xll.SNL.Clients.Office.Excel.Functions.SPG(AG$2, "IQ_Common_div_declared", "FQ0", $A834)*4)/C834</f>
        <v>0.10212765957446808</v>
      </c>
      <c r="AH834" s="93">
        <f>(_xll.SNL.Clients.Office.Excel.Functions.SPG(AH$2, "IQ_Common_div_declared", "FQ0", $A834)*4)/D834</f>
        <v>8.6767895878524945E-2</v>
      </c>
      <c r="AI834" s="93">
        <f>(_xll.SNL.Clients.Office.Excel.Functions.SPG(AI$2, "IQ_Common_div_declared", "FQ0", $A834)*4)/E834</f>
        <v>9.5826893353941275E-2</v>
      </c>
      <c r="AJ834" s="93">
        <f>(_xll.SNL.Clients.Office.Excel.Functions.SPG(AJ$2, "IQ_Common_div_declared", "FQ0", $A834)*4)/F834</f>
        <v>9.0497737556561084E-2</v>
      </c>
      <c r="AK834" s="93">
        <f>(_xll.SNL.Clients.Office.Excel.Functions.SPG(AK$2, "IQ_Common_div_declared", "FQ0", $A834)*4)/G834</f>
        <v>8.8701161562829978E-2</v>
      </c>
    </row>
    <row r="835" spans="1:37" x14ac:dyDescent="0.25">
      <c r="A835" s="66">
        <f t="shared" si="120"/>
        <v>44937</v>
      </c>
      <c r="B835" s="71">
        <v>19.32</v>
      </c>
      <c r="C835" s="71">
        <v>23.45</v>
      </c>
      <c r="D835" s="71">
        <v>13.86</v>
      </c>
      <c r="E835" s="71">
        <v>12.7</v>
      </c>
      <c r="F835" s="71">
        <v>13.17</v>
      </c>
      <c r="G835" s="71">
        <v>18.79</v>
      </c>
      <c r="H835" s="71"/>
      <c r="I835" s="71">
        <v>14.96</v>
      </c>
      <c r="J835" s="72">
        <v>4.2000000000000003E-2</v>
      </c>
      <c r="K835" s="72">
        <v>3.9E-2</v>
      </c>
      <c r="L835" s="72">
        <v>3.302588684097052E-2</v>
      </c>
      <c r="M835" s="72">
        <v>4.2000000000000003E-2</v>
      </c>
      <c r="N835" s="70">
        <f>_xll.SNL.Clients.Office.Excel.Functions.SPG(N$2, "SP_RATE_VALUE", $A835)/100</f>
        <v>3.9E-2</v>
      </c>
      <c r="O835" s="72"/>
      <c r="P835" s="67">
        <f>_xll.SNL.Clients.Office.Excel.Functions.SPG(P$2, "IQ_BVPS", "FQ0", $A835)</f>
        <v>18.574999999999999</v>
      </c>
      <c r="Q835" s="67">
        <f>_xll.SNL.Clients.Office.Excel.Functions.SPG(Q$2, "IQ_BVPS", "FQ0", $A835)</f>
        <v>25.76</v>
      </c>
      <c r="R835" s="67">
        <f>_xll.SNL.Clients.Office.Excel.Functions.SPG(R$2, "IQ_BVPS", "FQ0", $A835)</f>
        <v>14.888999999999999</v>
      </c>
      <c r="S835" s="67">
        <f>_xll.SNL.Clients.Office.Excel.Functions.SPG(S$2, "IQ_BVPS", "FQ0", $A835)</f>
        <v>14.849</v>
      </c>
      <c r="T835" s="67">
        <f>_xll.SNL.Clients.Office.Excel.Functions.SPG(T$2, "IQ_BVPS", "FQ0", $A835)</f>
        <v>14.124000000000001</v>
      </c>
      <c r="U835" s="67">
        <f>_xll.SNL.Clients.Office.Excel.Functions.SPG(U$2, "IQ_BVPS", "FQ0", $A835)</f>
        <v>16.361000000000001</v>
      </c>
      <c r="V835" s="67"/>
      <c r="W835" s="66">
        <f t="shared" si="112"/>
        <v>44937</v>
      </c>
      <c r="X835" s="92">
        <f t="shared" si="113"/>
        <v>1.0401076716016151</v>
      </c>
      <c r="Y835" s="92">
        <f t="shared" si="114"/>
        <v>0.91032608695652162</v>
      </c>
      <c r="Z835" s="92">
        <f t="shared" si="115"/>
        <v>0.9308885754583921</v>
      </c>
      <c r="AA835" s="92">
        <f t="shared" si="116"/>
        <v>0.8552764495925651</v>
      </c>
      <c r="AB835" s="92">
        <f t="shared" si="117"/>
        <v>0.93245539507221742</v>
      </c>
      <c r="AC835" s="92">
        <f t="shared" si="118"/>
        <v>1.1484628078968278</v>
      </c>
      <c r="AD835" s="92"/>
      <c r="AE835" s="95">
        <f t="shared" si="119"/>
        <v>44937</v>
      </c>
      <c r="AF835" s="93">
        <f>(_xll.SNL.Clients.Office.Excel.Functions.SPG(AF$2, "IQ_Common_div_declared", "FQ0", $A835)*4)/B835</f>
        <v>8.9026915113871632E-2</v>
      </c>
      <c r="AG835" s="93">
        <f>(_xll.SNL.Clients.Office.Excel.Functions.SPG(AG$2, "IQ_Common_div_declared", "FQ0", $A835)*4)/C835</f>
        <v>0.1023454157782516</v>
      </c>
      <c r="AH835" s="93">
        <f>(_xll.SNL.Clients.Office.Excel.Functions.SPG(AH$2, "IQ_Common_div_declared", "FQ0", $A835)*4)/D835</f>
        <v>8.6580086580086577E-2</v>
      </c>
      <c r="AI835" s="93">
        <f>(_xll.SNL.Clients.Office.Excel.Functions.SPG(AI$2, "IQ_Common_div_declared", "FQ0", $A835)*4)/E835</f>
        <v>9.763779527559055E-2</v>
      </c>
      <c r="AJ835" s="93">
        <f>(_xll.SNL.Clients.Office.Excel.Functions.SPG(AJ$2, "IQ_Common_div_declared", "FQ0", $A835)*4)/F835</f>
        <v>9.1116173120728922E-2</v>
      </c>
      <c r="AK835" s="93">
        <f>(_xll.SNL.Clients.Office.Excel.Functions.SPG(AK$2, "IQ_Common_div_declared", "FQ0", $A835)*4)/G835</f>
        <v>8.9409260244811065E-2</v>
      </c>
    </row>
    <row r="836" spans="1:37" x14ac:dyDescent="0.25">
      <c r="A836" s="66">
        <f t="shared" si="120"/>
        <v>44936</v>
      </c>
      <c r="B836" s="71">
        <v>18.79</v>
      </c>
      <c r="C836" s="71">
        <v>22.9</v>
      </c>
      <c r="D836" s="71">
        <v>13.43</v>
      </c>
      <c r="E836" s="71">
        <v>12.27</v>
      </c>
      <c r="F836" s="71">
        <v>13.07</v>
      </c>
      <c r="G836" s="71">
        <v>18.350000000000001</v>
      </c>
      <c r="H836" s="71"/>
      <c r="I836" s="71">
        <v>14.64</v>
      </c>
      <c r="J836" s="72">
        <v>4.24E-2</v>
      </c>
      <c r="K836" s="72">
        <v>3.9399999999999998E-2</v>
      </c>
      <c r="L836" s="72">
        <v>3.3425876916956199E-2</v>
      </c>
      <c r="M836" s="72">
        <v>4.24E-2</v>
      </c>
      <c r="N836" s="70">
        <f>_xll.SNL.Clients.Office.Excel.Functions.SPG(N$2, "SP_RATE_VALUE", $A836)/100</f>
        <v>3.9399999999999998E-2</v>
      </c>
      <c r="O836" s="72"/>
      <c r="P836" s="67">
        <f>_xll.SNL.Clients.Office.Excel.Functions.SPG(P$2, "IQ_BVPS", "FQ0", $A836)</f>
        <v>18.574999999999999</v>
      </c>
      <c r="Q836" s="67">
        <f>_xll.SNL.Clients.Office.Excel.Functions.SPG(Q$2, "IQ_BVPS", "FQ0", $A836)</f>
        <v>25.76</v>
      </c>
      <c r="R836" s="67">
        <f>_xll.SNL.Clients.Office.Excel.Functions.SPG(R$2, "IQ_BVPS", "FQ0", $A836)</f>
        <v>14.888999999999999</v>
      </c>
      <c r="S836" s="67">
        <f>_xll.SNL.Clients.Office.Excel.Functions.SPG(S$2, "IQ_BVPS", "FQ0", $A836)</f>
        <v>14.849</v>
      </c>
      <c r="T836" s="67">
        <f>_xll.SNL.Clients.Office.Excel.Functions.SPG(T$2, "IQ_BVPS", "FQ0", $A836)</f>
        <v>14.124000000000001</v>
      </c>
      <c r="U836" s="67">
        <f>_xll.SNL.Clients.Office.Excel.Functions.SPG(U$2, "IQ_BVPS", "FQ0", $A836)</f>
        <v>16.361000000000001</v>
      </c>
      <c r="V836" s="67"/>
      <c r="W836" s="66">
        <f t="shared" ref="W836:W899" si="121">A836</f>
        <v>44936</v>
      </c>
      <c r="X836" s="92">
        <f t="shared" ref="X836:X899" si="122">B836/P836</f>
        <v>1.0115746971736204</v>
      </c>
      <c r="Y836" s="92">
        <f t="shared" ref="Y836:Y899" si="123">C836/Q836</f>
        <v>0.88897515527950299</v>
      </c>
      <c r="Z836" s="92">
        <f t="shared" ref="Z836:Z899" si="124">D836/R836</f>
        <v>0.9020081939687018</v>
      </c>
      <c r="AA836" s="92">
        <f t="shared" ref="AA836:AA899" si="125">E836/S836</f>
        <v>0.82631827059061214</v>
      </c>
      <c r="AB836" s="92">
        <f t="shared" ref="AB836:AB899" si="126">F836/T836</f>
        <v>0.92537524780515434</v>
      </c>
      <c r="AC836" s="92">
        <f t="shared" ref="AC836:AC899" si="127">G836/U836</f>
        <v>1.1215695862111119</v>
      </c>
      <c r="AD836" s="92"/>
      <c r="AE836" s="95">
        <f t="shared" ref="AE836:AE899" si="128">A836</f>
        <v>44936</v>
      </c>
      <c r="AF836" s="93">
        <f>(_xll.SNL.Clients.Office.Excel.Functions.SPG(AF$2, "IQ_Common_div_declared", "FQ0", $A836)*4)/B836</f>
        <v>9.1538052155401811E-2</v>
      </c>
      <c r="AG836" s="93">
        <f>(_xll.SNL.Clients.Office.Excel.Functions.SPG(AG$2, "IQ_Common_div_declared", "FQ0", $A836)*4)/C836</f>
        <v>0.10480349344978167</v>
      </c>
      <c r="AH836" s="93">
        <f>(_xll.SNL.Clients.Office.Excel.Functions.SPG(AH$2, "IQ_Common_div_declared", "FQ0", $A836)*4)/D836</f>
        <v>8.9352196574832468E-2</v>
      </c>
      <c r="AI836" s="93">
        <f>(_xll.SNL.Clients.Office.Excel.Functions.SPG(AI$2, "IQ_Common_div_declared", "FQ0", $A836)*4)/E836</f>
        <v>0.1010594947025265</v>
      </c>
      <c r="AJ836" s="93">
        <f>(_xll.SNL.Clients.Office.Excel.Functions.SPG(AJ$2, "IQ_Common_div_declared", "FQ0", $A836)*4)/F836</f>
        <v>9.1813312930374896E-2</v>
      </c>
      <c r="AK836" s="93">
        <f>(_xll.SNL.Clients.Office.Excel.Functions.SPG(AK$2, "IQ_Common_div_declared", "FQ0", $A836)*4)/G836</f>
        <v>9.1553133514986368E-2</v>
      </c>
    </row>
    <row r="837" spans="1:37" x14ac:dyDescent="0.25">
      <c r="A837" s="66">
        <f t="shared" ref="A837:A900" si="129">WORKDAY(A836, -1)</f>
        <v>44935</v>
      </c>
      <c r="B837" s="71">
        <v>18.59</v>
      </c>
      <c r="C837" s="71">
        <v>22.56</v>
      </c>
      <c r="D837" s="71">
        <v>13.33</v>
      </c>
      <c r="E837" s="71">
        <v>12.16</v>
      </c>
      <c r="F837" s="71">
        <v>13.02</v>
      </c>
      <c r="G837" s="71">
        <v>18.28</v>
      </c>
      <c r="H837" s="71"/>
      <c r="I837" s="71">
        <v>14.54</v>
      </c>
      <c r="J837" s="72">
        <v>4.1900000000000007E-2</v>
      </c>
      <c r="K837" s="72">
        <v>3.9300000000000002E-2</v>
      </c>
      <c r="L837" s="72">
        <v>3.4119448249177564E-2</v>
      </c>
      <c r="M837" s="72">
        <v>4.1900000000000007E-2</v>
      </c>
      <c r="N837" s="70">
        <f>_xll.SNL.Clients.Office.Excel.Functions.SPG(N$2, "SP_RATE_VALUE", $A837)/100</f>
        <v>3.9300000000000002E-2</v>
      </c>
      <c r="O837" s="72"/>
      <c r="P837" s="67">
        <f>_xll.SNL.Clients.Office.Excel.Functions.SPG(P$2, "IQ_BVPS", "FQ0", $A837)</f>
        <v>18.574999999999999</v>
      </c>
      <c r="Q837" s="67">
        <f>_xll.SNL.Clients.Office.Excel.Functions.SPG(Q$2, "IQ_BVPS", "FQ0", $A837)</f>
        <v>25.76</v>
      </c>
      <c r="R837" s="67">
        <f>_xll.SNL.Clients.Office.Excel.Functions.SPG(R$2, "IQ_BVPS", "FQ0", $A837)</f>
        <v>14.888999999999999</v>
      </c>
      <c r="S837" s="67">
        <f>_xll.SNL.Clients.Office.Excel.Functions.SPG(S$2, "IQ_BVPS", "FQ0", $A837)</f>
        <v>14.849</v>
      </c>
      <c r="T837" s="67">
        <f>_xll.SNL.Clients.Office.Excel.Functions.SPG(T$2, "IQ_BVPS", "FQ0", $A837)</f>
        <v>14.124000000000001</v>
      </c>
      <c r="U837" s="67">
        <f>_xll.SNL.Clients.Office.Excel.Functions.SPG(U$2, "IQ_BVPS", "FQ0", $A837)</f>
        <v>16.361000000000001</v>
      </c>
      <c r="V837" s="67"/>
      <c r="W837" s="66">
        <f t="shared" si="121"/>
        <v>44935</v>
      </c>
      <c r="X837" s="92">
        <f t="shared" si="122"/>
        <v>1.000807537012113</v>
      </c>
      <c r="Y837" s="92">
        <f t="shared" si="123"/>
        <v>0.87577639751552783</v>
      </c>
      <c r="Z837" s="92">
        <f t="shared" si="124"/>
        <v>0.89529182618040171</v>
      </c>
      <c r="AA837" s="92">
        <f t="shared" si="125"/>
        <v>0.81891036433429865</v>
      </c>
      <c r="AB837" s="92">
        <f t="shared" si="126"/>
        <v>0.92183517417162275</v>
      </c>
      <c r="AC837" s="92">
        <f t="shared" si="127"/>
        <v>1.1172911191247479</v>
      </c>
      <c r="AD837" s="92"/>
      <c r="AE837" s="95">
        <f t="shared" si="128"/>
        <v>44935</v>
      </c>
      <c r="AF837" s="93">
        <f>(_xll.SNL.Clients.Office.Excel.Functions.SPG(AF$2, "IQ_Common_div_declared", "FQ0", $A837)*4)/B837</f>
        <v>9.2522861753630989E-2</v>
      </c>
      <c r="AG837" s="93">
        <f>(_xll.SNL.Clients.Office.Excel.Functions.SPG(AG$2, "IQ_Common_div_declared", "FQ0", $A837)*4)/C837</f>
        <v>0.10638297872340426</v>
      </c>
      <c r="AH837" s="93">
        <f>(_xll.SNL.Clients.Office.Excel.Functions.SPG(AH$2, "IQ_Common_div_declared", "FQ0", $A837)*4)/D837</f>
        <v>9.0022505626406596E-2</v>
      </c>
      <c r="AI837" s="93">
        <f>(_xll.SNL.Clients.Office.Excel.Functions.SPG(AI$2, "IQ_Common_div_declared", "FQ0", $A837)*4)/E837</f>
        <v>0.10197368421052631</v>
      </c>
      <c r="AJ837" s="93">
        <f>(_xll.SNL.Clients.Office.Excel.Functions.SPG(AJ$2, "IQ_Common_div_declared", "FQ0", $A837)*4)/F837</f>
        <v>9.2165898617511524E-2</v>
      </c>
      <c r="AK837" s="93">
        <f>(_xll.SNL.Clients.Office.Excel.Functions.SPG(AK$2, "IQ_Common_div_declared", "FQ0", $A837)*4)/G837</f>
        <v>9.1903719912472634E-2</v>
      </c>
    </row>
    <row r="838" spans="1:37" x14ac:dyDescent="0.25">
      <c r="A838" s="66">
        <f t="shared" si="129"/>
        <v>44932</v>
      </c>
      <c r="B838" s="71">
        <v>18.5</v>
      </c>
      <c r="C838" s="71">
        <v>22.5</v>
      </c>
      <c r="D838" s="71">
        <v>13.15</v>
      </c>
      <c r="E838" s="71">
        <v>11.99</v>
      </c>
      <c r="F838" s="71">
        <v>12.95</v>
      </c>
      <c r="G838" s="71">
        <v>18.07</v>
      </c>
      <c r="H838" s="71"/>
      <c r="I838" s="71">
        <v>14.45</v>
      </c>
      <c r="J838" s="72">
        <v>4.24E-2</v>
      </c>
      <c r="K838" s="72">
        <v>3.9599999999999996E-2</v>
      </c>
      <c r="L838" s="72">
        <v>3.4022543112917969E-2</v>
      </c>
      <c r="M838" s="72">
        <v>4.24E-2</v>
      </c>
      <c r="N838" s="70">
        <f>_xll.SNL.Clients.Office.Excel.Functions.SPG(N$2, "SP_RATE_VALUE", $A838)/100</f>
        <v>3.9599999999999996E-2</v>
      </c>
      <c r="O838" s="72"/>
      <c r="P838" s="67">
        <f>_xll.SNL.Clients.Office.Excel.Functions.SPG(P$2, "IQ_BVPS", "FQ0", $A838)</f>
        <v>18.574999999999999</v>
      </c>
      <c r="Q838" s="67">
        <f>_xll.SNL.Clients.Office.Excel.Functions.SPG(Q$2, "IQ_BVPS", "FQ0", $A838)</f>
        <v>25.76</v>
      </c>
      <c r="R838" s="67">
        <f>_xll.SNL.Clients.Office.Excel.Functions.SPG(R$2, "IQ_BVPS", "FQ0", $A838)</f>
        <v>14.888999999999999</v>
      </c>
      <c r="S838" s="67">
        <f>_xll.SNL.Clients.Office.Excel.Functions.SPG(S$2, "IQ_BVPS", "FQ0", $A838)</f>
        <v>14.849</v>
      </c>
      <c r="T838" s="67">
        <f>_xll.SNL.Clients.Office.Excel.Functions.SPG(T$2, "IQ_BVPS", "FQ0", $A838)</f>
        <v>14.124000000000001</v>
      </c>
      <c r="U838" s="67">
        <f>_xll.SNL.Clients.Office.Excel.Functions.SPG(U$2, "IQ_BVPS", "FQ0", $A838)</f>
        <v>16.361000000000001</v>
      </c>
      <c r="V838" s="67"/>
      <c r="W838" s="66">
        <f t="shared" si="121"/>
        <v>44932</v>
      </c>
      <c r="X838" s="92">
        <f t="shared" si="122"/>
        <v>0.99596231493943477</v>
      </c>
      <c r="Y838" s="92">
        <f t="shared" si="123"/>
        <v>0.87344720496894401</v>
      </c>
      <c r="Z838" s="92">
        <f t="shared" si="124"/>
        <v>0.88320236416146158</v>
      </c>
      <c r="AA838" s="92">
        <f t="shared" si="125"/>
        <v>0.80746178193817764</v>
      </c>
      <c r="AB838" s="92">
        <f t="shared" si="126"/>
        <v>0.91687907108467848</v>
      </c>
      <c r="AC838" s="92">
        <f t="shared" si="127"/>
        <v>1.1044557178656562</v>
      </c>
      <c r="AD838" s="92"/>
      <c r="AE838" s="95">
        <f t="shared" si="128"/>
        <v>44932</v>
      </c>
      <c r="AF838" s="93">
        <f>(_xll.SNL.Clients.Office.Excel.Functions.SPG(AF$2, "IQ_Common_div_declared", "FQ0", $A838)*4)/B838</f>
        <v>9.2972972972972967E-2</v>
      </c>
      <c r="AG838" s="93">
        <f>(_xll.SNL.Clients.Office.Excel.Functions.SPG(AG$2, "IQ_Common_div_declared", "FQ0", $A838)*4)/C838</f>
        <v>0.10666666666666666</v>
      </c>
      <c r="AH838" s="93">
        <f>(_xll.SNL.Clients.Office.Excel.Functions.SPG(AH$2, "IQ_Common_div_declared", "FQ0", $A838)*4)/D838</f>
        <v>9.1254752851711016E-2</v>
      </c>
      <c r="AI838" s="93">
        <f>(_xll.SNL.Clients.Office.Excel.Functions.SPG(AI$2, "IQ_Common_div_declared", "FQ0", $A838)*4)/E838</f>
        <v>0.10341951626355296</v>
      </c>
      <c r="AJ838" s="93">
        <f>(_xll.SNL.Clients.Office.Excel.Functions.SPG(AJ$2, "IQ_Common_div_declared", "FQ0", $A838)*4)/F838</f>
        <v>9.2664092664092659E-2</v>
      </c>
      <c r="AK838" s="93">
        <f>(_xll.SNL.Clients.Office.Excel.Functions.SPG(AK$2, "IQ_Common_div_declared", "FQ0", $A838)*4)/G838</f>
        <v>9.2971776425013836E-2</v>
      </c>
    </row>
    <row r="839" spans="1:37" x14ac:dyDescent="0.25">
      <c r="A839" s="66">
        <f t="shared" si="129"/>
        <v>44931</v>
      </c>
      <c r="B839" s="71">
        <v>18.600000000000001</v>
      </c>
      <c r="C839" s="71">
        <v>22.26</v>
      </c>
      <c r="D839" s="71">
        <v>13.19</v>
      </c>
      <c r="E839" s="71">
        <v>11.98</v>
      </c>
      <c r="F839" s="71">
        <v>13.05</v>
      </c>
      <c r="G839" s="71">
        <v>18.02</v>
      </c>
      <c r="H839" s="71"/>
      <c r="I839" s="71">
        <v>14.39</v>
      </c>
      <c r="J839" s="72">
        <v>4.4500000000000005E-2</v>
      </c>
      <c r="K839" s="72">
        <v>4.1799999999999997E-2</v>
      </c>
      <c r="L839" s="72">
        <v>3.642092020639276E-2</v>
      </c>
      <c r="M839" s="72">
        <v>4.4500000000000005E-2</v>
      </c>
      <c r="N839" s="70">
        <f>_xll.SNL.Clients.Office.Excel.Functions.SPG(N$2, "SP_RATE_VALUE", $A839)/100</f>
        <v>4.1799999999999997E-2</v>
      </c>
      <c r="O839" s="72"/>
      <c r="P839" s="67">
        <f>_xll.SNL.Clients.Office.Excel.Functions.SPG(P$2, "IQ_BVPS", "FQ0", $A839)</f>
        <v>18.574999999999999</v>
      </c>
      <c r="Q839" s="67">
        <f>_xll.SNL.Clients.Office.Excel.Functions.SPG(Q$2, "IQ_BVPS", "FQ0", $A839)</f>
        <v>25.76</v>
      </c>
      <c r="R839" s="67">
        <f>_xll.SNL.Clients.Office.Excel.Functions.SPG(R$2, "IQ_BVPS", "FQ0", $A839)</f>
        <v>14.888999999999999</v>
      </c>
      <c r="S839" s="67">
        <f>_xll.SNL.Clients.Office.Excel.Functions.SPG(S$2, "IQ_BVPS", "FQ0", $A839)</f>
        <v>14.849</v>
      </c>
      <c r="T839" s="67">
        <f>_xll.SNL.Clients.Office.Excel.Functions.SPG(T$2, "IQ_BVPS", "FQ0", $A839)</f>
        <v>14.124000000000001</v>
      </c>
      <c r="U839" s="67">
        <f>_xll.SNL.Clients.Office.Excel.Functions.SPG(U$2, "IQ_BVPS", "FQ0", $A839)</f>
        <v>16.361000000000001</v>
      </c>
      <c r="V839" s="67"/>
      <c r="W839" s="66">
        <f t="shared" si="121"/>
        <v>44931</v>
      </c>
      <c r="X839" s="92">
        <f t="shared" si="122"/>
        <v>1.0013458950201886</v>
      </c>
      <c r="Y839" s="92">
        <f t="shared" si="123"/>
        <v>0.86413043478260876</v>
      </c>
      <c r="Z839" s="92">
        <f t="shared" si="124"/>
        <v>0.88588891127678149</v>
      </c>
      <c r="AA839" s="92">
        <f t="shared" si="125"/>
        <v>0.80678833591487642</v>
      </c>
      <c r="AB839" s="92">
        <f t="shared" si="126"/>
        <v>0.92395921835174177</v>
      </c>
      <c r="AC839" s="92">
        <f t="shared" si="127"/>
        <v>1.1013996699468247</v>
      </c>
      <c r="AD839" s="92"/>
      <c r="AE839" s="95">
        <f t="shared" si="128"/>
        <v>44931</v>
      </c>
      <c r="AF839" s="93">
        <f>(_xll.SNL.Clients.Office.Excel.Functions.SPG(AF$2, "IQ_Common_div_declared", "FQ0", $A839)*4)/B839</f>
        <v>9.2473118279569888E-2</v>
      </c>
      <c r="AG839" s="93">
        <f>(_xll.SNL.Clients.Office.Excel.Functions.SPG(AG$2, "IQ_Common_div_declared", "FQ0", $A839)*4)/C839</f>
        <v>0.10781671159029649</v>
      </c>
      <c r="AH839" s="93">
        <f>(_xll.SNL.Clients.Office.Excel.Functions.SPG(AH$2, "IQ_Common_div_declared", "FQ0", $A839)*4)/D839</f>
        <v>9.0978013646702049E-2</v>
      </c>
      <c r="AI839" s="93">
        <f>(_xll.SNL.Clients.Office.Excel.Functions.SPG(AI$2, "IQ_Common_div_declared", "FQ0", $A839)*4)/E839</f>
        <v>0.1035058430717863</v>
      </c>
      <c r="AJ839" s="93">
        <f>(_xll.SNL.Clients.Office.Excel.Functions.SPG(AJ$2, "IQ_Common_div_declared", "FQ0", $A839)*4)/F839</f>
        <v>9.1954022988505732E-2</v>
      </c>
      <c r="AK839" s="93">
        <f>(_xll.SNL.Clients.Office.Excel.Functions.SPG(AK$2, "IQ_Common_div_declared", "FQ0", $A839)*4)/G839</f>
        <v>9.3229744728079905E-2</v>
      </c>
    </row>
    <row r="840" spans="1:37" x14ac:dyDescent="0.25">
      <c r="A840" s="66">
        <f t="shared" si="129"/>
        <v>44930</v>
      </c>
      <c r="B840" s="71">
        <v>18.86</v>
      </c>
      <c r="C840" s="71">
        <v>22.44</v>
      </c>
      <c r="D840" s="71">
        <v>13.24</v>
      </c>
      <c r="E840" s="71">
        <v>12.06</v>
      </c>
      <c r="F840" s="71">
        <v>13.19</v>
      </c>
      <c r="G840" s="71">
        <v>18.18</v>
      </c>
      <c r="H840" s="71"/>
      <c r="I840" s="71">
        <v>14.54</v>
      </c>
      <c r="J840" s="72">
        <v>4.36E-2</v>
      </c>
      <c r="K840" s="72">
        <v>4.1100000000000005E-2</v>
      </c>
      <c r="L840" s="72">
        <v>3.6117952307194168E-2</v>
      </c>
      <c r="M840" s="72">
        <v>4.36E-2</v>
      </c>
      <c r="N840" s="70">
        <f>_xll.SNL.Clients.Office.Excel.Functions.SPG(N$2, "SP_RATE_VALUE", $A840)/100</f>
        <v>4.1100000000000005E-2</v>
      </c>
      <c r="O840" s="72"/>
      <c r="P840" s="67">
        <f>_xll.SNL.Clients.Office.Excel.Functions.SPG(P$2, "IQ_BVPS", "FQ0", $A840)</f>
        <v>18.574999999999999</v>
      </c>
      <c r="Q840" s="67">
        <f>_xll.SNL.Clients.Office.Excel.Functions.SPG(Q$2, "IQ_BVPS", "FQ0", $A840)</f>
        <v>25.76</v>
      </c>
      <c r="R840" s="67">
        <f>_xll.SNL.Clients.Office.Excel.Functions.SPG(R$2, "IQ_BVPS", "FQ0", $A840)</f>
        <v>14.888999999999999</v>
      </c>
      <c r="S840" s="67">
        <f>_xll.SNL.Clients.Office.Excel.Functions.SPG(S$2, "IQ_BVPS", "FQ0", $A840)</f>
        <v>14.849</v>
      </c>
      <c r="T840" s="67">
        <f>_xll.SNL.Clients.Office.Excel.Functions.SPG(T$2, "IQ_BVPS", "FQ0", $A840)</f>
        <v>14.124000000000001</v>
      </c>
      <c r="U840" s="67">
        <f>_xll.SNL.Clients.Office.Excel.Functions.SPG(U$2, "IQ_BVPS", "FQ0", $A840)</f>
        <v>16.361000000000001</v>
      </c>
      <c r="V840" s="67"/>
      <c r="W840" s="66">
        <f t="shared" si="121"/>
        <v>44930</v>
      </c>
      <c r="X840" s="92">
        <f t="shared" si="122"/>
        <v>1.0153432032301482</v>
      </c>
      <c r="Y840" s="92">
        <f t="shared" si="123"/>
        <v>0.8711180124223602</v>
      </c>
      <c r="Z840" s="92">
        <f t="shared" si="124"/>
        <v>0.88924709517093159</v>
      </c>
      <c r="AA840" s="92">
        <f t="shared" si="125"/>
        <v>0.81217590410128626</v>
      </c>
      <c r="AB840" s="92">
        <f t="shared" si="126"/>
        <v>0.9338714245256301</v>
      </c>
      <c r="AC840" s="92">
        <f t="shared" si="127"/>
        <v>1.1111790232870851</v>
      </c>
      <c r="AD840" s="92"/>
      <c r="AE840" s="95">
        <f t="shared" si="128"/>
        <v>44930</v>
      </c>
      <c r="AF840" s="93">
        <f>(_xll.SNL.Clients.Office.Excel.Functions.SPG(AF$2, "IQ_Common_div_declared", "FQ0", $A840)*4)/B840</f>
        <v>9.1198303287380697E-2</v>
      </c>
      <c r="AG840" s="93">
        <f>(_xll.SNL.Clients.Office.Excel.Functions.SPG(AG$2, "IQ_Common_div_declared", "FQ0", $A840)*4)/C840</f>
        <v>0.10695187165775399</v>
      </c>
      <c r="AH840" s="93">
        <f>(_xll.SNL.Clients.Office.Excel.Functions.SPG(AH$2, "IQ_Common_div_declared", "FQ0", $A840)*4)/D840</f>
        <v>9.0634441087613288E-2</v>
      </c>
      <c r="AI840" s="93">
        <f>(_xll.SNL.Clients.Office.Excel.Functions.SPG(AI$2, "IQ_Common_div_declared", "FQ0", $A840)*4)/E840</f>
        <v>0.10281923714759535</v>
      </c>
      <c r="AJ840" s="93">
        <f>(_xll.SNL.Clients.Office.Excel.Functions.SPG(AJ$2, "IQ_Common_div_declared", "FQ0", $A840)*4)/F840</f>
        <v>9.0978013646702049E-2</v>
      </c>
      <c r="AK840" s="93">
        <f>(_xll.SNL.Clients.Office.Excel.Functions.SPG(AK$2, "IQ_Common_div_declared", "FQ0", $A840)*4)/G840</f>
        <v>9.2409240924092403E-2</v>
      </c>
    </row>
    <row r="841" spans="1:37" x14ac:dyDescent="0.25">
      <c r="A841" s="66">
        <f t="shared" si="129"/>
        <v>44929</v>
      </c>
      <c r="B841" s="71">
        <v>18.57</v>
      </c>
      <c r="C841" s="71">
        <v>22.35</v>
      </c>
      <c r="D841" s="71">
        <v>13.16</v>
      </c>
      <c r="E841" s="71">
        <v>11.86</v>
      </c>
      <c r="F841" s="71">
        <v>13.03</v>
      </c>
      <c r="G841" s="71">
        <v>17.96</v>
      </c>
      <c r="H841" s="71"/>
      <c r="I841" s="71">
        <v>14.29</v>
      </c>
      <c r="J841" s="72">
        <v>4.4000000000000004E-2</v>
      </c>
      <c r="K841" s="72">
        <v>4.1799999999999997E-2</v>
      </c>
      <c r="L841" s="72">
        <v>3.7413898276596136E-2</v>
      </c>
      <c r="M841" s="72">
        <v>4.4000000000000004E-2</v>
      </c>
      <c r="N841" s="70">
        <f>_xll.SNL.Clients.Office.Excel.Functions.SPG(N$2, "SP_RATE_VALUE", $A841)/100</f>
        <v>4.1799999999999997E-2</v>
      </c>
      <c r="O841" s="72"/>
      <c r="P841" s="67">
        <f>_xll.SNL.Clients.Office.Excel.Functions.SPG(P$2, "IQ_BVPS", "FQ0", $A841)</f>
        <v>18.574999999999999</v>
      </c>
      <c r="Q841" s="67">
        <f>_xll.SNL.Clients.Office.Excel.Functions.SPG(Q$2, "IQ_BVPS", "FQ0", $A841)</f>
        <v>25.76</v>
      </c>
      <c r="R841" s="67">
        <f>_xll.SNL.Clients.Office.Excel.Functions.SPG(R$2, "IQ_BVPS", "FQ0", $A841)</f>
        <v>14.888999999999999</v>
      </c>
      <c r="S841" s="67">
        <f>_xll.SNL.Clients.Office.Excel.Functions.SPG(S$2, "IQ_BVPS", "FQ0", $A841)</f>
        <v>14.849</v>
      </c>
      <c r="T841" s="67">
        <f>_xll.SNL.Clients.Office.Excel.Functions.SPG(T$2, "IQ_BVPS", "FQ0", $A841)</f>
        <v>14.124000000000001</v>
      </c>
      <c r="U841" s="67">
        <f>_xll.SNL.Clients.Office.Excel.Functions.SPG(U$2, "IQ_BVPS", "FQ0", $A841)</f>
        <v>16.361000000000001</v>
      </c>
      <c r="V841" s="67"/>
      <c r="W841" s="66">
        <f t="shared" si="121"/>
        <v>44929</v>
      </c>
      <c r="X841" s="92">
        <f t="shared" si="122"/>
        <v>0.99973082099596233</v>
      </c>
      <c r="Y841" s="92">
        <f t="shared" si="123"/>
        <v>0.86762422360248448</v>
      </c>
      <c r="Z841" s="92">
        <f t="shared" si="124"/>
        <v>0.88387400094029156</v>
      </c>
      <c r="AA841" s="92">
        <f t="shared" si="125"/>
        <v>0.7987069836352616</v>
      </c>
      <c r="AB841" s="92">
        <f t="shared" si="126"/>
        <v>0.92254318889832898</v>
      </c>
      <c r="AC841" s="92">
        <f t="shared" si="127"/>
        <v>1.0977324124442271</v>
      </c>
      <c r="AD841" s="92"/>
      <c r="AE841" s="95">
        <f t="shared" si="128"/>
        <v>44929</v>
      </c>
      <c r="AF841" s="93">
        <f>(_xll.SNL.Clients.Office.Excel.Functions.SPG(AF$2, "IQ_Common_div_declared", "FQ0", $A841)*4)/B841</f>
        <v>9.2622509423801833E-2</v>
      </c>
      <c r="AG841" s="93">
        <f>(_xll.SNL.Clients.Office.Excel.Functions.SPG(AG$2, "IQ_Common_div_declared", "FQ0", $A841)*4)/C841</f>
        <v>0.10738255033557045</v>
      </c>
      <c r="AH841" s="93">
        <f>(_xll.SNL.Clients.Office.Excel.Functions.SPG(AH$2, "IQ_Common_div_declared", "FQ0", $A841)*4)/D841</f>
        <v>9.1185410334346503E-2</v>
      </c>
      <c r="AI841" s="93">
        <f>(_xll.SNL.Clients.Office.Excel.Functions.SPG(AI$2, "IQ_Common_div_declared", "FQ0", $A841)*4)/E841</f>
        <v>0.1045531197301855</v>
      </c>
      <c r="AJ841" s="93">
        <f>(_xll.SNL.Clients.Office.Excel.Functions.SPG(AJ$2, "IQ_Common_div_declared", "FQ0", $A841)*4)/F841</f>
        <v>9.2095165003837298E-2</v>
      </c>
      <c r="AK841" s="93">
        <f>(_xll.SNL.Clients.Office.Excel.Functions.SPG(AK$2, "IQ_Common_div_declared", "FQ0", $A841)*4)/G841</f>
        <v>9.354120267260578E-2</v>
      </c>
    </row>
    <row r="842" spans="1:37" x14ac:dyDescent="0.25">
      <c r="A842" s="66">
        <f t="shared" si="129"/>
        <v>44928</v>
      </c>
      <c r="B842" s="71">
        <v>18.47</v>
      </c>
      <c r="C842" s="71">
        <v>22.35</v>
      </c>
      <c r="D842" s="71">
        <v>13.16</v>
      </c>
      <c r="E842" s="71">
        <v>11.55</v>
      </c>
      <c r="F842" s="71">
        <v>12.94</v>
      </c>
      <c r="G842" s="71">
        <v>17.8</v>
      </c>
      <c r="H842" s="71"/>
      <c r="I842" s="71">
        <v>14.15</v>
      </c>
      <c r="J842" s="72">
        <v>4.41E-2</v>
      </c>
      <c r="K842" s="72">
        <v>4.2199999999999994E-2</v>
      </c>
      <c r="L842" s="72">
        <v>3.8410366277852548E-2</v>
      </c>
      <c r="M842" s="72">
        <v>4.41E-2</v>
      </c>
      <c r="N842" s="70">
        <f>_xll.SNL.Clients.Office.Excel.Functions.SPG(N$2, "SP_RATE_VALUE", $A842)/100</f>
        <v>4.2199999999999994E-2</v>
      </c>
      <c r="O842" s="72"/>
      <c r="P842" s="67">
        <f>_xll.SNL.Clients.Office.Excel.Functions.SPG(P$2, "IQ_BVPS", "FQ0", $A842)</f>
        <v>18.574999999999999</v>
      </c>
      <c r="Q842" s="67">
        <f>_xll.SNL.Clients.Office.Excel.Functions.SPG(Q$2, "IQ_BVPS", "FQ0", $A842)</f>
        <v>25.76</v>
      </c>
      <c r="R842" s="67">
        <f>_xll.SNL.Clients.Office.Excel.Functions.SPG(R$2, "IQ_BVPS", "FQ0", $A842)</f>
        <v>14.888999999999999</v>
      </c>
      <c r="S842" s="67">
        <f>_xll.SNL.Clients.Office.Excel.Functions.SPG(S$2, "IQ_BVPS", "FQ0", $A842)</f>
        <v>14.849</v>
      </c>
      <c r="T842" s="67">
        <f>_xll.SNL.Clients.Office.Excel.Functions.SPG(T$2, "IQ_BVPS", "FQ0", $A842)</f>
        <v>14.124000000000001</v>
      </c>
      <c r="U842" s="67">
        <f>_xll.SNL.Clients.Office.Excel.Functions.SPG(U$2, "IQ_BVPS", "FQ0", $A842)</f>
        <v>16.361000000000001</v>
      </c>
      <c r="V842" s="67"/>
      <c r="W842" s="66">
        <f t="shared" si="121"/>
        <v>44928</v>
      </c>
      <c r="X842" s="92">
        <f t="shared" si="122"/>
        <v>0.99434724091520854</v>
      </c>
      <c r="Y842" s="92">
        <f t="shared" si="123"/>
        <v>0.86762422360248448</v>
      </c>
      <c r="Z842" s="92">
        <f t="shared" si="124"/>
        <v>0.88387400094029156</v>
      </c>
      <c r="AA842" s="92">
        <f t="shared" si="125"/>
        <v>0.77783015691292345</v>
      </c>
      <c r="AB842" s="92">
        <f t="shared" si="126"/>
        <v>0.91617105635797214</v>
      </c>
      <c r="AC842" s="92">
        <f t="shared" si="127"/>
        <v>1.0879530591039668</v>
      </c>
      <c r="AD842" s="92"/>
      <c r="AE842" s="95">
        <f t="shared" si="128"/>
        <v>44928</v>
      </c>
      <c r="AF842" s="93">
        <f>(_xll.SNL.Clients.Office.Excel.Functions.SPG(AF$2, "IQ_Common_div_declared", "FQ0", $A842)*4)/B842</f>
        <v>9.3123984840281546E-2</v>
      </c>
      <c r="AG842" s="93">
        <f>(_xll.SNL.Clients.Office.Excel.Functions.SPG(AG$2, "IQ_Common_div_declared", "FQ0", $A842)*4)/C842</f>
        <v>0.10738255033557045</v>
      </c>
      <c r="AH842" s="93">
        <f>(_xll.SNL.Clients.Office.Excel.Functions.SPG(AH$2, "IQ_Common_div_declared", "FQ0", $A842)*4)/D842</f>
        <v>9.1185410334346503E-2</v>
      </c>
      <c r="AI842" s="93">
        <f>(_xll.SNL.Clients.Office.Excel.Functions.SPG(AI$2, "IQ_Common_div_declared", "FQ0", $A842)*4)/E842</f>
        <v>0.10735930735930735</v>
      </c>
      <c r="AJ842" s="93">
        <f>(_xll.SNL.Clients.Office.Excel.Functions.SPG(AJ$2, "IQ_Common_div_declared", "FQ0", $A842)*4)/F842</f>
        <v>9.2735703245749618E-2</v>
      </c>
      <c r="AK842" s="93">
        <f>(_xll.SNL.Clients.Office.Excel.Functions.SPG(AK$2, "IQ_Common_div_declared", "FQ0", $A842)*4)/G842</f>
        <v>9.4382022471910104E-2</v>
      </c>
    </row>
    <row r="843" spans="1:37" x14ac:dyDescent="0.25">
      <c r="A843" s="66">
        <f t="shared" si="129"/>
        <v>44925</v>
      </c>
      <c r="B843" s="71">
        <v>18.47</v>
      </c>
      <c r="C843" s="71">
        <v>22.35</v>
      </c>
      <c r="D843" s="71">
        <v>13.16</v>
      </c>
      <c r="E843" s="71">
        <v>11.55</v>
      </c>
      <c r="F843" s="71">
        <v>12.94</v>
      </c>
      <c r="G843" s="71">
        <v>17.8</v>
      </c>
      <c r="H843" s="71"/>
      <c r="I843" s="71">
        <v>14.15</v>
      </c>
      <c r="J843" s="72">
        <v>4.41E-2</v>
      </c>
      <c r="K843" s="72">
        <v>4.2199999999999994E-2</v>
      </c>
      <c r="L843" s="72">
        <v>3.8410366277852548E-2</v>
      </c>
      <c r="M843" s="72">
        <v>4.41E-2</v>
      </c>
      <c r="N843" s="70">
        <f>_xll.SNL.Clients.Office.Excel.Functions.SPG(N$2, "SP_RATE_VALUE", $A843)/100</f>
        <v>4.2199999999999994E-2</v>
      </c>
      <c r="O843" s="72"/>
      <c r="P843" s="67">
        <f>_xll.SNL.Clients.Office.Excel.Functions.SPG(P$2, "IQ_BVPS", "FQ0", $A843)</f>
        <v>18.574999999999999</v>
      </c>
      <c r="Q843" s="67">
        <f>_xll.SNL.Clients.Office.Excel.Functions.SPG(Q$2, "IQ_BVPS", "FQ0", $A843)</f>
        <v>25.76</v>
      </c>
      <c r="R843" s="67">
        <f>_xll.SNL.Clients.Office.Excel.Functions.SPG(R$2, "IQ_BVPS", "FQ0", $A843)</f>
        <v>14.888999999999999</v>
      </c>
      <c r="S843" s="67">
        <f>_xll.SNL.Clients.Office.Excel.Functions.SPG(S$2, "IQ_BVPS", "FQ0", $A843)</f>
        <v>14.849</v>
      </c>
      <c r="T843" s="67">
        <f>_xll.SNL.Clients.Office.Excel.Functions.SPG(T$2, "IQ_BVPS", "FQ0", $A843)</f>
        <v>14.124000000000001</v>
      </c>
      <c r="U843" s="67">
        <f>_xll.SNL.Clients.Office.Excel.Functions.SPG(U$2, "IQ_BVPS", "FQ0", $A843)</f>
        <v>16.361000000000001</v>
      </c>
      <c r="V843" s="67"/>
      <c r="W843" s="66">
        <f t="shared" si="121"/>
        <v>44925</v>
      </c>
      <c r="X843" s="92">
        <f t="shared" si="122"/>
        <v>0.99434724091520854</v>
      </c>
      <c r="Y843" s="92">
        <f t="shared" si="123"/>
        <v>0.86762422360248448</v>
      </c>
      <c r="Z843" s="92">
        <f t="shared" si="124"/>
        <v>0.88387400094029156</v>
      </c>
      <c r="AA843" s="92">
        <f t="shared" si="125"/>
        <v>0.77783015691292345</v>
      </c>
      <c r="AB843" s="92">
        <f t="shared" si="126"/>
        <v>0.91617105635797214</v>
      </c>
      <c r="AC843" s="92">
        <f t="shared" si="127"/>
        <v>1.0879530591039668</v>
      </c>
      <c r="AD843" s="92"/>
      <c r="AE843" s="95">
        <f t="shared" si="128"/>
        <v>44925</v>
      </c>
      <c r="AF843" s="93">
        <f>(_xll.SNL.Clients.Office.Excel.Functions.SPG(AF$2, "IQ_Common_div_declared", "FQ0", $A843)*4)/B843</f>
        <v>9.3123984840281546E-2</v>
      </c>
      <c r="AG843" s="93">
        <f>(_xll.SNL.Clients.Office.Excel.Functions.SPG(AG$2, "IQ_Common_div_declared", "FQ0", $A843)*4)/C843</f>
        <v>0.10738255033557045</v>
      </c>
      <c r="AH843" s="93">
        <f>(_xll.SNL.Clients.Office.Excel.Functions.SPG(AH$2, "IQ_Common_div_declared", "FQ0", $A843)*4)/D843</f>
        <v>9.1185410334346503E-2</v>
      </c>
      <c r="AI843" s="93">
        <f>(_xll.SNL.Clients.Office.Excel.Functions.SPG(AI$2, "IQ_Common_div_declared", "FQ0", $A843)*4)/E843</f>
        <v>0.10735930735930735</v>
      </c>
      <c r="AJ843" s="93">
        <f>(_xll.SNL.Clients.Office.Excel.Functions.SPG(AJ$2, "IQ_Common_div_declared", "FQ0", $A843)*4)/F843</f>
        <v>9.2735703245749618E-2</v>
      </c>
      <c r="AK843" s="93">
        <f>(_xll.SNL.Clients.Office.Excel.Functions.SPG(AK$2, "IQ_Common_div_declared", "FQ0", $A843)*4)/G843</f>
        <v>9.4382022471910104E-2</v>
      </c>
    </row>
    <row r="844" spans="1:37" x14ac:dyDescent="0.25">
      <c r="A844" s="66">
        <f t="shared" si="129"/>
        <v>44924</v>
      </c>
      <c r="B844" s="71">
        <v>18.7</v>
      </c>
      <c r="C844" s="71">
        <v>22.49</v>
      </c>
      <c r="D844" s="71">
        <v>13.25</v>
      </c>
      <c r="E844" s="71">
        <v>11.59</v>
      </c>
      <c r="F844" s="71">
        <v>13.11</v>
      </c>
      <c r="G844" s="71">
        <v>17.91</v>
      </c>
      <c r="H844" s="71"/>
      <c r="I844" s="71">
        <v>14.27</v>
      </c>
      <c r="J844" s="72">
        <v>4.3400000000000001E-2</v>
      </c>
      <c r="K844" s="72">
        <v>4.1599999999999998E-2</v>
      </c>
      <c r="L844" s="72">
        <v>3.8009310341748925E-2</v>
      </c>
      <c r="M844" s="72">
        <v>4.3400000000000001E-2</v>
      </c>
      <c r="N844" s="70">
        <f>_xll.SNL.Clients.Office.Excel.Functions.SPG(N$2, "SP_RATE_VALUE", $A844)/100</f>
        <v>4.1599999999999998E-2</v>
      </c>
      <c r="O844" s="72"/>
      <c r="P844" s="67">
        <f>_xll.SNL.Clients.Office.Excel.Functions.SPG(P$2, "IQ_BVPS", "FQ0", $A844)</f>
        <v>18.574999999999999</v>
      </c>
      <c r="Q844" s="67">
        <f>_xll.SNL.Clients.Office.Excel.Functions.SPG(Q$2, "IQ_BVPS", "FQ0", $A844)</f>
        <v>25.76</v>
      </c>
      <c r="R844" s="67">
        <f>_xll.SNL.Clients.Office.Excel.Functions.SPG(R$2, "IQ_BVPS", "FQ0", $A844)</f>
        <v>14.888999999999999</v>
      </c>
      <c r="S844" s="67">
        <f>_xll.SNL.Clients.Office.Excel.Functions.SPG(S$2, "IQ_BVPS", "FQ0", $A844)</f>
        <v>14.849</v>
      </c>
      <c r="T844" s="67">
        <f>_xll.SNL.Clients.Office.Excel.Functions.SPG(T$2, "IQ_BVPS", "FQ0", $A844)</f>
        <v>14.124000000000001</v>
      </c>
      <c r="U844" s="67">
        <f>_xll.SNL.Clients.Office.Excel.Functions.SPG(U$2, "IQ_BVPS", "FQ0", $A844)</f>
        <v>16.361000000000001</v>
      </c>
      <c r="V844" s="67"/>
      <c r="W844" s="66">
        <f t="shared" si="121"/>
        <v>44924</v>
      </c>
      <c r="X844" s="92">
        <f t="shared" si="122"/>
        <v>1.0067294751009421</v>
      </c>
      <c r="Y844" s="92">
        <f t="shared" si="123"/>
        <v>0.87305900621118004</v>
      </c>
      <c r="Z844" s="92">
        <f t="shared" si="124"/>
        <v>0.88991873194976157</v>
      </c>
      <c r="AA844" s="92">
        <f t="shared" si="125"/>
        <v>0.78052394100612832</v>
      </c>
      <c r="AB844" s="92">
        <f t="shared" si="126"/>
        <v>0.92820730671197949</v>
      </c>
      <c r="AC844" s="92">
        <f t="shared" si="127"/>
        <v>1.0946763645253956</v>
      </c>
      <c r="AD844" s="92"/>
      <c r="AE844" s="95">
        <f t="shared" si="128"/>
        <v>44924</v>
      </c>
      <c r="AF844" s="93">
        <f>(_xll.SNL.Clients.Office.Excel.Functions.SPG(AF$2, "IQ_Common_div_declared", "FQ0", $A844)*4)/B844</f>
        <v>9.197860962566845E-2</v>
      </c>
      <c r="AG844" s="93">
        <f>(_xll.SNL.Clients.Office.Excel.Functions.SPG(AG$2, "IQ_Common_div_declared", "FQ0", $A844)*4)/C844</f>
        <v>0.10671409515340151</v>
      </c>
      <c r="AH844" s="93">
        <f>(_xll.SNL.Clients.Office.Excel.Functions.SPG(AH$2, "IQ_Common_div_declared", "FQ0", $A844)*4)/D844</f>
        <v>9.056603773584905E-2</v>
      </c>
      <c r="AI844" s="93">
        <f>(_xll.SNL.Clients.Office.Excel.Functions.SPG(AI$2, "IQ_Common_div_declared", "FQ0", $A844)*4)/E844</f>
        <v>0.10698878343399483</v>
      </c>
      <c r="AJ844" s="93">
        <f>(_xll.SNL.Clients.Office.Excel.Functions.SPG(AJ$2, "IQ_Common_div_declared", "FQ0", $A844)*4)/F844</f>
        <v>9.1533180778032033E-2</v>
      </c>
      <c r="AK844" s="93">
        <f>(_xll.SNL.Clients.Office.Excel.Functions.SPG(AK$2, "IQ_Common_div_declared", "FQ0", $A844)*4)/G844</f>
        <v>9.380234505862646E-2</v>
      </c>
    </row>
    <row r="845" spans="1:37" x14ac:dyDescent="0.25">
      <c r="A845" s="66">
        <f t="shared" si="129"/>
        <v>44923</v>
      </c>
      <c r="B845" s="71">
        <v>18.420000000000002</v>
      </c>
      <c r="C845" s="71">
        <v>22.8</v>
      </c>
      <c r="D845" s="71">
        <v>13.05</v>
      </c>
      <c r="E845" s="71">
        <v>11.78</v>
      </c>
      <c r="F845" s="71">
        <v>12.9</v>
      </c>
      <c r="G845" s="71">
        <v>17.62</v>
      </c>
      <c r="H845" s="71"/>
      <c r="I845" s="71">
        <v>14.08</v>
      </c>
      <c r="J845" s="72">
        <v>4.3099999999999999E-2</v>
      </c>
      <c r="K845" s="72">
        <v>4.1799999999999997E-2</v>
      </c>
      <c r="L845" s="72">
        <v>3.9204858492741357E-2</v>
      </c>
      <c r="M845" s="72">
        <v>4.3099999999999999E-2</v>
      </c>
      <c r="N845" s="70">
        <f>_xll.SNL.Clients.Office.Excel.Functions.SPG(N$2, "SP_RATE_VALUE", $A845)/100</f>
        <v>4.1799999999999997E-2</v>
      </c>
      <c r="O845" s="72"/>
      <c r="P845" s="67">
        <f>_xll.SNL.Clients.Office.Excel.Functions.SPG(P$2, "IQ_BVPS", "FQ0", $A845)</f>
        <v>18.574999999999999</v>
      </c>
      <c r="Q845" s="67">
        <f>_xll.SNL.Clients.Office.Excel.Functions.SPG(Q$2, "IQ_BVPS", "FQ0", $A845)</f>
        <v>25.76</v>
      </c>
      <c r="R845" s="67">
        <f>_xll.SNL.Clients.Office.Excel.Functions.SPG(R$2, "IQ_BVPS", "FQ0", $A845)</f>
        <v>14.888999999999999</v>
      </c>
      <c r="S845" s="67">
        <f>_xll.SNL.Clients.Office.Excel.Functions.SPG(S$2, "IQ_BVPS", "FQ0", $A845)</f>
        <v>14.849</v>
      </c>
      <c r="T845" s="67">
        <f>_xll.SNL.Clients.Office.Excel.Functions.SPG(T$2, "IQ_BVPS", "FQ0", $A845)</f>
        <v>14.124000000000001</v>
      </c>
      <c r="U845" s="67">
        <f>_xll.SNL.Clients.Office.Excel.Functions.SPG(U$2, "IQ_BVPS", "FQ0", $A845)</f>
        <v>16.361000000000001</v>
      </c>
      <c r="V845" s="67"/>
      <c r="W845" s="66">
        <f t="shared" si="121"/>
        <v>44923</v>
      </c>
      <c r="X845" s="92">
        <f t="shared" si="122"/>
        <v>0.99165545087483187</v>
      </c>
      <c r="Y845" s="92">
        <f t="shared" si="123"/>
        <v>0.8850931677018633</v>
      </c>
      <c r="Z845" s="92">
        <f t="shared" si="124"/>
        <v>0.87648599637316149</v>
      </c>
      <c r="AA845" s="92">
        <f t="shared" si="125"/>
        <v>0.79331941544885176</v>
      </c>
      <c r="AB845" s="92">
        <f t="shared" si="126"/>
        <v>0.91333899745114699</v>
      </c>
      <c r="AC845" s="92">
        <f t="shared" si="127"/>
        <v>1.0769512865961739</v>
      </c>
      <c r="AD845" s="92"/>
      <c r="AE845" s="95">
        <f t="shared" si="128"/>
        <v>44923</v>
      </c>
      <c r="AF845" s="93">
        <f>(_xll.SNL.Clients.Office.Excel.Functions.SPG(AF$2, "IQ_Common_div_declared", "FQ0", $A845)*4)/B845</f>
        <v>9.3376764386536359E-2</v>
      </c>
      <c r="AG845" s="93">
        <f>(_xll.SNL.Clients.Office.Excel.Functions.SPG(AG$2, "IQ_Common_div_declared", "FQ0", $A845)*4)/C845</f>
        <v>0.10526315789473684</v>
      </c>
      <c r="AH845" s="93">
        <f>(_xll.SNL.Clients.Office.Excel.Functions.SPG(AH$2, "IQ_Common_div_declared", "FQ0", $A845)*4)/D845</f>
        <v>9.1954022988505732E-2</v>
      </c>
      <c r="AI845" s="93">
        <f>(_xll.SNL.Clients.Office.Excel.Functions.SPG(AI$2, "IQ_Common_div_declared", "FQ0", $A845)*4)/E845</f>
        <v>0.10526315789473685</v>
      </c>
      <c r="AJ845" s="93">
        <f>(_xll.SNL.Clients.Office.Excel.Functions.SPG(AJ$2, "IQ_Common_div_declared", "FQ0", $A845)*4)/F845</f>
        <v>9.3023255813953487E-2</v>
      </c>
      <c r="AK845" s="93">
        <f>(_xll.SNL.Clients.Office.Excel.Functions.SPG(AK$2, "IQ_Common_div_declared", "FQ0", $A845)*4)/G845</f>
        <v>9.5346197502837682E-2</v>
      </c>
    </row>
    <row r="846" spans="1:37" x14ac:dyDescent="0.25">
      <c r="A846" s="66">
        <f t="shared" si="129"/>
        <v>44922</v>
      </c>
      <c r="B846" s="71">
        <v>18.64</v>
      </c>
      <c r="C846" s="71">
        <v>22.85</v>
      </c>
      <c r="D846" s="71">
        <v>13.14</v>
      </c>
      <c r="E846" s="71">
        <v>11.98</v>
      </c>
      <c r="F846" s="71">
        <v>12.93</v>
      </c>
      <c r="G846" s="71">
        <v>17.809999999999999</v>
      </c>
      <c r="H846" s="71"/>
      <c r="I846" s="71">
        <v>14.66</v>
      </c>
      <c r="J846" s="72">
        <v>4.3200000000000002E-2</v>
      </c>
      <c r="K846" s="72">
        <v>4.1700000000000001E-2</v>
      </c>
      <c r="L846" s="72">
        <v>3.8706467374197251E-2</v>
      </c>
      <c r="M846" s="72">
        <v>4.3200000000000002E-2</v>
      </c>
      <c r="N846" s="70">
        <f>_xll.SNL.Clients.Office.Excel.Functions.SPG(N$2, "SP_RATE_VALUE", $A846)/100</f>
        <v>4.1700000000000001E-2</v>
      </c>
      <c r="O846" s="72"/>
      <c r="P846" s="67">
        <f>_xll.SNL.Clients.Office.Excel.Functions.SPG(P$2, "IQ_BVPS", "FQ0", $A846)</f>
        <v>18.574999999999999</v>
      </c>
      <c r="Q846" s="67">
        <f>_xll.SNL.Clients.Office.Excel.Functions.SPG(Q$2, "IQ_BVPS", "FQ0", $A846)</f>
        <v>25.76</v>
      </c>
      <c r="R846" s="67">
        <f>_xll.SNL.Clients.Office.Excel.Functions.SPG(R$2, "IQ_BVPS", "FQ0", $A846)</f>
        <v>14.888999999999999</v>
      </c>
      <c r="S846" s="67">
        <f>_xll.SNL.Clients.Office.Excel.Functions.SPG(S$2, "IQ_BVPS", "FQ0", $A846)</f>
        <v>14.849</v>
      </c>
      <c r="T846" s="67">
        <f>_xll.SNL.Clients.Office.Excel.Functions.SPG(T$2, "IQ_BVPS", "FQ0", $A846)</f>
        <v>14.124000000000001</v>
      </c>
      <c r="U846" s="67">
        <f>_xll.SNL.Clients.Office.Excel.Functions.SPG(U$2, "IQ_BVPS", "FQ0", $A846)</f>
        <v>16.361000000000001</v>
      </c>
      <c r="V846" s="67"/>
      <c r="W846" s="66">
        <f t="shared" si="121"/>
        <v>44922</v>
      </c>
      <c r="X846" s="92">
        <f t="shared" si="122"/>
        <v>1.0034993270524899</v>
      </c>
      <c r="Y846" s="92">
        <f t="shared" si="123"/>
        <v>0.88703416149068326</v>
      </c>
      <c r="Z846" s="92">
        <f t="shared" si="124"/>
        <v>0.8825307273826315</v>
      </c>
      <c r="AA846" s="92">
        <f t="shared" si="125"/>
        <v>0.80678833591487642</v>
      </c>
      <c r="AB846" s="92">
        <f t="shared" si="126"/>
        <v>0.91546304163126591</v>
      </c>
      <c r="AC846" s="92">
        <f t="shared" si="127"/>
        <v>1.0885642686877328</v>
      </c>
      <c r="AD846" s="92"/>
      <c r="AE846" s="95">
        <f t="shared" si="128"/>
        <v>44922</v>
      </c>
      <c r="AF846" s="93">
        <f>(_xll.SNL.Clients.Office.Excel.Functions.SPG(AF$2, "IQ_Common_div_declared", "FQ0", $A846)*4)/B846</f>
        <v>9.2274678111587974E-2</v>
      </c>
      <c r="AG846" s="93">
        <f>(_xll.SNL.Clients.Office.Excel.Functions.SPG(AG$2, "IQ_Common_div_declared", "FQ0", $A846)*4)/C846</f>
        <v>0.10503282275711159</v>
      </c>
      <c r="AH846" s="93">
        <f>(_xll.SNL.Clients.Office.Excel.Functions.SPG(AH$2, "IQ_Common_div_declared", "FQ0", $A846)*4)/D846</f>
        <v>9.1324200913242004E-2</v>
      </c>
      <c r="AI846" s="93">
        <f>(_xll.SNL.Clients.Office.Excel.Functions.SPG(AI$2, "IQ_Common_div_declared", "FQ0", $A846)*4)/E846</f>
        <v>0.1035058430717863</v>
      </c>
      <c r="AJ846" s="93">
        <f>(_xll.SNL.Clients.Office.Excel.Functions.SPG(AJ$2, "IQ_Common_div_declared", "FQ0", $A846)*4)/F846</f>
        <v>9.2807424593967514E-2</v>
      </c>
      <c r="AK846" s="93">
        <f>(_xll.SNL.Clients.Office.Excel.Functions.SPG(AK$2, "IQ_Common_div_declared", "FQ0", $A846)*4)/G846</f>
        <v>9.4329028635597986E-2</v>
      </c>
    </row>
    <row r="847" spans="1:37" x14ac:dyDescent="0.25">
      <c r="A847" s="66">
        <f t="shared" si="129"/>
        <v>44921</v>
      </c>
      <c r="B847" s="71">
        <v>18.68</v>
      </c>
      <c r="C847" s="71">
        <v>22.94</v>
      </c>
      <c r="D847" s="71">
        <v>13.24</v>
      </c>
      <c r="E847" s="71">
        <v>11.88</v>
      </c>
      <c r="F847" s="71">
        <v>13</v>
      </c>
      <c r="G847" s="71">
        <v>17.71</v>
      </c>
      <c r="H847" s="71"/>
      <c r="I847" s="71">
        <v>14.69</v>
      </c>
      <c r="J847" s="72">
        <v>4.3099999999999999E-2</v>
      </c>
      <c r="K847" s="72">
        <v>4.0899999999999999E-2</v>
      </c>
      <c r="L847" s="72">
        <v>3.6513910259770022E-2</v>
      </c>
      <c r="M847" s="72">
        <v>4.3099999999999999E-2</v>
      </c>
      <c r="N847" s="70">
        <f>_xll.SNL.Clients.Office.Excel.Functions.SPG(N$2, "SP_RATE_VALUE", $A847)/100</f>
        <v>4.0899999999999999E-2</v>
      </c>
      <c r="O847" s="72"/>
      <c r="P847" s="67">
        <f>_xll.SNL.Clients.Office.Excel.Functions.SPG(P$2, "IQ_BVPS", "FQ0", $A847)</f>
        <v>18.574999999999999</v>
      </c>
      <c r="Q847" s="67">
        <f>_xll.SNL.Clients.Office.Excel.Functions.SPG(Q$2, "IQ_BVPS", "FQ0", $A847)</f>
        <v>25.76</v>
      </c>
      <c r="R847" s="67">
        <f>_xll.SNL.Clients.Office.Excel.Functions.SPG(R$2, "IQ_BVPS", "FQ0", $A847)</f>
        <v>14.888999999999999</v>
      </c>
      <c r="S847" s="67">
        <f>_xll.SNL.Clients.Office.Excel.Functions.SPG(S$2, "IQ_BVPS", "FQ0", $A847)</f>
        <v>14.849</v>
      </c>
      <c r="T847" s="67">
        <f>_xll.SNL.Clients.Office.Excel.Functions.SPG(T$2, "IQ_BVPS", "FQ0", $A847)</f>
        <v>14.124000000000001</v>
      </c>
      <c r="U847" s="67">
        <f>_xll.SNL.Clients.Office.Excel.Functions.SPG(U$2, "IQ_BVPS", "FQ0", $A847)</f>
        <v>16.361000000000001</v>
      </c>
      <c r="V847" s="67"/>
      <c r="W847" s="66">
        <f t="shared" si="121"/>
        <v>44921</v>
      </c>
      <c r="X847" s="92">
        <f t="shared" si="122"/>
        <v>1.0056527590847915</v>
      </c>
      <c r="Y847" s="92">
        <f t="shared" si="123"/>
        <v>0.89052795031055898</v>
      </c>
      <c r="Z847" s="92">
        <f t="shared" si="124"/>
        <v>0.88924709517093159</v>
      </c>
      <c r="AA847" s="92">
        <f t="shared" si="125"/>
        <v>0.80005387568186415</v>
      </c>
      <c r="AB847" s="92">
        <f t="shared" si="126"/>
        <v>0.92041914471821007</v>
      </c>
      <c r="AC847" s="92">
        <f t="shared" si="127"/>
        <v>1.0824521728500702</v>
      </c>
      <c r="AD847" s="92"/>
      <c r="AE847" s="95">
        <f t="shared" si="128"/>
        <v>44921</v>
      </c>
      <c r="AF847" s="93">
        <f>(_xll.SNL.Clients.Office.Excel.Functions.SPG(AF$2, "IQ_Common_div_declared", "FQ0", $A847)*4)/B847</f>
        <v>9.2077087794432549E-2</v>
      </c>
      <c r="AG847" s="93">
        <f>(_xll.SNL.Clients.Office.Excel.Functions.SPG(AG$2, "IQ_Common_div_declared", "FQ0", $A847)*4)/C847</f>
        <v>0.1046207497820401</v>
      </c>
      <c r="AH847" s="93">
        <f>(_xll.SNL.Clients.Office.Excel.Functions.SPG(AH$2, "IQ_Common_div_declared", "FQ0", $A847)*4)/D847</f>
        <v>9.0634441087613288E-2</v>
      </c>
      <c r="AI847" s="93">
        <f>(_xll.SNL.Clients.Office.Excel.Functions.SPG(AI$2, "IQ_Common_div_declared", "FQ0", $A847)*4)/E847</f>
        <v>0.10437710437710437</v>
      </c>
      <c r="AJ847" s="93">
        <f>(_xll.SNL.Clients.Office.Excel.Functions.SPG(AJ$2, "IQ_Common_div_declared", "FQ0", $A847)*4)/F847</f>
        <v>9.2307692307692299E-2</v>
      </c>
      <c r="AK847" s="93">
        <f>(_xll.SNL.Clients.Office.Excel.Functions.SPG(AK$2, "IQ_Common_div_declared", "FQ0", $A847)*4)/G847</f>
        <v>9.4861660079051377E-2</v>
      </c>
    </row>
    <row r="848" spans="1:37" x14ac:dyDescent="0.25">
      <c r="A848" s="66">
        <f t="shared" si="129"/>
        <v>44918</v>
      </c>
      <c r="B848" s="71">
        <v>18.68</v>
      </c>
      <c r="C848" s="71">
        <v>22.94</v>
      </c>
      <c r="D848" s="71">
        <v>13.24</v>
      </c>
      <c r="E848" s="71">
        <v>11.88</v>
      </c>
      <c r="F848" s="71">
        <v>13</v>
      </c>
      <c r="G848" s="71">
        <v>17.71</v>
      </c>
      <c r="H848" s="71"/>
      <c r="I848" s="71">
        <v>14.69</v>
      </c>
      <c r="J848" s="72">
        <v>4.3099999999999999E-2</v>
      </c>
      <c r="K848" s="72">
        <v>4.0899999999999999E-2</v>
      </c>
      <c r="L848" s="72">
        <v>3.6513910259770022E-2</v>
      </c>
      <c r="M848" s="72">
        <v>4.3099999999999999E-2</v>
      </c>
      <c r="N848" s="70">
        <f>_xll.SNL.Clients.Office.Excel.Functions.SPG(N$2, "SP_RATE_VALUE", $A848)/100</f>
        <v>4.0899999999999999E-2</v>
      </c>
      <c r="O848" s="72"/>
      <c r="P848" s="67">
        <f>_xll.SNL.Clients.Office.Excel.Functions.SPG(P$2, "IQ_BVPS", "FQ0", $A848)</f>
        <v>18.574999999999999</v>
      </c>
      <c r="Q848" s="67">
        <f>_xll.SNL.Clients.Office.Excel.Functions.SPG(Q$2, "IQ_BVPS", "FQ0", $A848)</f>
        <v>25.76</v>
      </c>
      <c r="R848" s="67">
        <f>_xll.SNL.Clients.Office.Excel.Functions.SPG(R$2, "IQ_BVPS", "FQ0", $A848)</f>
        <v>14.888999999999999</v>
      </c>
      <c r="S848" s="67">
        <f>_xll.SNL.Clients.Office.Excel.Functions.SPG(S$2, "IQ_BVPS", "FQ0", $A848)</f>
        <v>14.849</v>
      </c>
      <c r="T848" s="67">
        <f>_xll.SNL.Clients.Office.Excel.Functions.SPG(T$2, "IQ_BVPS", "FQ0", $A848)</f>
        <v>14.124000000000001</v>
      </c>
      <c r="U848" s="67">
        <f>_xll.SNL.Clients.Office.Excel.Functions.SPG(U$2, "IQ_BVPS", "FQ0", $A848)</f>
        <v>16.361000000000001</v>
      </c>
      <c r="V848" s="67"/>
      <c r="W848" s="66">
        <f t="shared" si="121"/>
        <v>44918</v>
      </c>
      <c r="X848" s="92">
        <f t="shared" si="122"/>
        <v>1.0056527590847915</v>
      </c>
      <c r="Y848" s="92">
        <f t="shared" si="123"/>
        <v>0.89052795031055898</v>
      </c>
      <c r="Z848" s="92">
        <f t="shared" si="124"/>
        <v>0.88924709517093159</v>
      </c>
      <c r="AA848" s="92">
        <f t="shared" si="125"/>
        <v>0.80005387568186415</v>
      </c>
      <c r="AB848" s="92">
        <f t="shared" si="126"/>
        <v>0.92041914471821007</v>
      </c>
      <c r="AC848" s="92">
        <f t="shared" si="127"/>
        <v>1.0824521728500702</v>
      </c>
      <c r="AD848" s="92"/>
      <c r="AE848" s="95">
        <f t="shared" si="128"/>
        <v>44918</v>
      </c>
      <c r="AF848" s="93">
        <f>(_xll.SNL.Clients.Office.Excel.Functions.SPG(AF$2, "IQ_Common_div_declared", "FQ0", $A848)*4)/B848</f>
        <v>9.2077087794432549E-2</v>
      </c>
      <c r="AG848" s="93">
        <f>(_xll.SNL.Clients.Office.Excel.Functions.SPG(AG$2, "IQ_Common_div_declared", "FQ0", $A848)*4)/C848</f>
        <v>0.1046207497820401</v>
      </c>
      <c r="AH848" s="93">
        <f>(_xll.SNL.Clients.Office.Excel.Functions.SPG(AH$2, "IQ_Common_div_declared", "FQ0", $A848)*4)/D848</f>
        <v>9.0634441087613288E-2</v>
      </c>
      <c r="AI848" s="93">
        <f>(_xll.SNL.Clients.Office.Excel.Functions.SPG(AI$2, "IQ_Common_div_declared", "FQ0", $A848)*4)/E848</f>
        <v>0.10437710437710437</v>
      </c>
      <c r="AJ848" s="93">
        <f>(_xll.SNL.Clients.Office.Excel.Functions.SPG(AJ$2, "IQ_Common_div_declared", "FQ0", $A848)*4)/F848</f>
        <v>9.2307692307692299E-2</v>
      </c>
      <c r="AK848" s="93">
        <f>(_xll.SNL.Clients.Office.Excel.Functions.SPG(AK$2, "IQ_Common_div_declared", "FQ0", $A848)*4)/G848</f>
        <v>9.4861660079051377E-2</v>
      </c>
    </row>
    <row r="849" spans="1:37" x14ac:dyDescent="0.25">
      <c r="A849" s="66">
        <f t="shared" si="129"/>
        <v>44917</v>
      </c>
      <c r="B849" s="71">
        <v>18.18</v>
      </c>
      <c r="C849" s="71">
        <v>22.48</v>
      </c>
      <c r="D849" s="71">
        <v>12.98</v>
      </c>
      <c r="E849" s="71">
        <v>11.71</v>
      </c>
      <c r="F849" s="71">
        <v>12.74</v>
      </c>
      <c r="G849" s="71">
        <v>17.350000000000001</v>
      </c>
      <c r="H849" s="71"/>
      <c r="I849" s="71">
        <v>14.46</v>
      </c>
      <c r="J849" s="72">
        <v>4.24E-2</v>
      </c>
      <c r="K849" s="72">
        <v>4.0199999999999993E-2</v>
      </c>
      <c r="L849" s="72">
        <v>3.5813919594312571E-2</v>
      </c>
      <c r="M849" s="72">
        <v>4.24E-2</v>
      </c>
      <c r="N849" s="70">
        <f>_xll.SNL.Clients.Office.Excel.Functions.SPG(N$2, "SP_RATE_VALUE", $A849)/100</f>
        <v>4.0199999999999993E-2</v>
      </c>
      <c r="O849" s="72"/>
      <c r="P849" s="67">
        <f>_xll.SNL.Clients.Office.Excel.Functions.SPG(P$2, "IQ_BVPS", "FQ0", $A849)</f>
        <v>18.574999999999999</v>
      </c>
      <c r="Q849" s="67">
        <f>_xll.SNL.Clients.Office.Excel.Functions.SPG(Q$2, "IQ_BVPS", "FQ0", $A849)</f>
        <v>25.76</v>
      </c>
      <c r="R849" s="67">
        <f>_xll.SNL.Clients.Office.Excel.Functions.SPG(R$2, "IQ_BVPS", "FQ0", $A849)</f>
        <v>14.888999999999999</v>
      </c>
      <c r="S849" s="67">
        <f>_xll.SNL.Clients.Office.Excel.Functions.SPG(S$2, "IQ_BVPS", "FQ0", $A849)</f>
        <v>14.849</v>
      </c>
      <c r="T849" s="67">
        <f>_xll.SNL.Clients.Office.Excel.Functions.SPG(T$2, "IQ_BVPS", "FQ0", $A849)</f>
        <v>14.124000000000001</v>
      </c>
      <c r="U849" s="67">
        <f>_xll.SNL.Clients.Office.Excel.Functions.SPG(U$2, "IQ_BVPS", "FQ0", $A849)</f>
        <v>16.361000000000001</v>
      </c>
      <c r="V849" s="67"/>
      <c r="W849" s="66">
        <f t="shared" si="121"/>
        <v>44917</v>
      </c>
      <c r="X849" s="92">
        <f t="shared" si="122"/>
        <v>0.97873485868102295</v>
      </c>
      <c r="Y849" s="92">
        <f t="shared" si="123"/>
        <v>0.87267080745341608</v>
      </c>
      <c r="Z849" s="92">
        <f t="shared" si="124"/>
        <v>0.87178453892135144</v>
      </c>
      <c r="AA849" s="92">
        <f t="shared" si="125"/>
        <v>0.78860529328574325</v>
      </c>
      <c r="AB849" s="92">
        <f t="shared" si="126"/>
        <v>0.90201076182384587</v>
      </c>
      <c r="AC849" s="92">
        <f t="shared" si="127"/>
        <v>1.0604486278344845</v>
      </c>
      <c r="AD849" s="92"/>
      <c r="AE849" s="95">
        <f t="shared" si="128"/>
        <v>44917</v>
      </c>
      <c r="AF849" s="93">
        <f>(_xll.SNL.Clients.Office.Excel.Functions.SPG(AF$2, "IQ_Common_div_declared", "FQ0", $A849)*4)/B849</f>
        <v>9.4609460946094612E-2</v>
      </c>
      <c r="AG849" s="93">
        <f>(_xll.SNL.Clients.Office.Excel.Functions.SPG(AG$2, "IQ_Common_div_declared", "FQ0", $A849)*4)/C849</f>
        <v>0.10676156583629892</v>
      </c>
      <c r="AH849" s="93">
        <f>(_xll.SNL.Clients.Office.Excel.Functions.SPG(AH$2, "IQ_Common_div_declared", "FQ0", $A849)*4)/D849</f>
        <v>9.2449922958397532E-2</v>
      </c>
      <c r="AI849" s="93">
        <f>(_xll.SNL.Clients.Office.Excel.Functions.SPG(AI$2, "IQ_Common_div_declared", "FQ0", $A849)*4)/E849</f>
        <v>0.1058923996584116</v>
      </c>
      <c r="AJ849" s="93">
        <f>(_xll.SNL.Clients.Office.Excel.Functions.SPG(AJ$2, "IQ_Common_div_declared", "FQ0", $A849)*4)/F849</f>
        <v>9.4191522762951327E-2</v>
      </c>
      <c r="AK849" s="93">
        <f>(_xll.SNL.Clients.Office.Excel.Functions.SPG(AK$2, "IQ_Common_div_declared", "FQ0", $A849)*4)/G849</f>
        <v>9.6829971181556188E-2</v>
      </c>
    </row>
    <row r="850" spans="1:37" x14ac:dyDescent="0.25">
      <c r="A850" s="66">
        <f t="shared" si="129"/>
        <v>44916</v>
      </c>
      <c r="B850" s="71">
        <v>18.63</v>
      </c>
      <c r="C850" s="71">
        <v>22.56</v>
      </c>
      <c r="D850" s="71">
        <v>13.07</v>
      </c>
      <c r="E850" s="71">
        <v>11.82</v>
      </c>
      <c r="F850" s="71">
        <v>12.71</v>
      </c>
      <c r="G850" s="71">
        <v>17.43</v>
      </c>
      <c r="H850" s="71"/>
      <c r="I850" s="71">
        <v>14.56</v>
      </c>
      <c r="J850" s="72">
        <v>4.2099999999999999E-2</v>
      </c>
      <c r="K850" s="72">
        <v>0.04</v>
      </c>
      <c r="L850" s="72">
        <v>3.5812686990823295E-2</v>
      </c>
      <c r="M850" s="72">
        <v>4.2099999999999999E-2</v>
      </c>
      <c r="N850" s="70">
        <f>_xll.SNL.Clients.Office.Excel.Functions.SPG(N$2, "SP_RATE_VALUE", $A850)/100</f>
        <v>0.04</v>
      </c>
      <c r="O850" s="72"/>
      <c r="P850" s="67">
        <f>_xll.SNL.Clients.Office.Excel.Functions.SPG(P$2, "IQ_BVPS", "FQ0", $A850)</f>
        <v>18.574999999999999</v>
      </c>
      <c r="Q850" s="67">
        <f>_xll.SNL.Clients.Office.Excel.Functions.SPG(Q$2, "IQ_BVPS", "FQ0", $A850)</f>
        <v>25.76</v>
      </c>
      <c r="R850" s="67">
        <f>_xll.SNL.Clients.Office.Excel.Functions.SPG(R$2, "IQ_BVPS", "FQ0", $A850)</f>
        <v>14.888999999999999</v>
      </c>
      <c r="S850" s="67">
        <f>_xll.SNL.Clients.Office.Excel.Functions.SPG(S$2, "IQ_BVPS", "FQ0", $A850)</f>
        <v>14.849</v>
      </c>
      <c r="T850" s="67">
        <f>_xll.SNL.Clients.Office.Excel.Functions.SPG(T$2, "IQ_BVPS", "FQ0", $A850)</f>
        <v>14.124000000000001</v>
      </c>
      <c r="U850" s="67">
        <f>_xll.SNL.Clients.Office.Excel.Functions.SPG(U$2, "IQ_BVPS", "FQ0", $A850)</f>
        <v>16.361000000000001</v>
      </c>
      <c r="V850" s="67"/>
      <c r="W850" s="66">
        <f t="shared" si="121"/>
        <v>44916</v>
      </c>
      <c r="X850" s="92">
        <f t="shared" si="122"/>
        <v>1.0029609690444146</v>
      </c>
      <c r="Y850" s="92">
        <f t="shared" si="123"/>
        <v>0.87577639751552783</v>
      </c>
      <c r="Z850" s="92">
        <f t="shared" si="124"/>
        <v>0.87782926993082144</v>
      </c>
      <c r="AA850" s="92">
        <f t="shared" si="125"/>
        <v>0.79601319954205674</v>
      </c>
      <c r="AB850" s="92">
        <f t="shared" si="126"/>
        <v>0.89988671764372696</v>
      </c>
      <c r="AC850" s="92">
        <f t="shared" si="127"/>
        <v>1.0653383045046145</v>
      </c>
      <c r="AD850" s="92"/>
      <c r="AE850" s="95">
        <f t="shared" si="128"/>
        <v>44916</v>
      </c>
      <c r="AF850" s="93">
        <f>(_xll.SNL.Clients.Office.Excel.Functions.SPG(AF$2, "IQ_Common_div_declared", "FQ0", $A850)*4)/B850</f>
        <v>9.2324208266237259E-2</v>
      </c>
      <c r="AG850" s="93">
        <f>(_xll.SNL.Clients.Office.Excel.Functions.SPG(AG$2, "IQ_Common_div_declared", "FQ0", $A850)*4)/C850</f>
        <v>0.10638297872340426</v>
      </c>
      <c r="AH850" s="93">
        <f>(_xll.SNL.Clients.Office.Excel.Functions.SPG(AH$2, "IQ_Common_div_declared", "FQ0", $A850)*4)/D850</f>
        <v>9.1813312930374896E-2</v>
      </c>
      <c r="AI850" s="93">
        <f>(_xll.SNL.Clients.Office.Excel.Functions.SPG(AI$2, "IQ_Common_div_declared", "FQ0", $A850)*4)/E850</f>
        <v>0.10490693739424703</v>
      </c>
      <c r="AJ850" s="93">
        <f>(_xll.SNL.Clients.Office.Excel.Functions.SPG(AJ$2, "IQ_Common_div_declared", "FQ0", $A850)*4)/F850</f>
        <v>9.4413847364280087E-2</v>
      </c>
      <c r="AK850" s="93">
        <f>(_xll.SNL.Clients.Office.Excel.Functions.SPG(AK$2, "IQ_Common_div_declared", "FQ0", $A850)*4)/G850</f>
        <v>9.638554216867469E-2</v>
      </c>
    </row>
    <row r="851" spans="1:37" x14ac:dyDescent="0.25">
      <c r="A851" s="66">
        <f t="shared" si="129"/>
        <v>44915</v>
      </c>
      <c r="B851" s="71">
        <v>18.38</v>
      </c>
      <c r="C851" s="71">
        <v>22.48</v>
      </c>
      <c r="D851" s="71">
        <v>13</v>
      </c>
      <c r="E851" s="71">
        <v>11.78</v>
      </c>
      <c r="F851" s="71">
        <v>12.49</v>
      </c>
      <c r="G851" s="71">
        <v>17.18</v>
      </c>
      <c r="H851" s="71"/>
      <c r="I851" s="71">
        <v>14.45</v>
      </c>
      <c r="J851" s="72">
        <v>4.2500000000000003E-2</v>
      </c>
      <c r="K851" s="72">
        <v>4.0300000000000002E-2</v>
      </c>
      <c r="L851" s="72">
        <v>3.5913918260039646E-2</v>
      </c>
      <c r="M851" s="72">
        <v>4.2500000000000003E-2</v>
      </c>
      <c r="N851" s="70">
        <f>_xll.SNL.Clients.Office.Excel.Functions.SPG(N$2, "SP_RATE_VALUE", $A851)/100</f>
        <v>4.0300000000000002E-2</v>
      </c>
      <c r="O851" s="72"/>
      <c r="P851" s="67">
        <f>_xll.SNL.Clients.Office.Excel.Functions.SPG(P$2, "IQ_BVPS", "FQ0", $A851)</f>
        <v>18.574999999999999</v>
      </c>
      <c r="Q851" s="67">
        <f>_xll.SNL.Clients.Office.Excel.Functions.SPG(Q$2, "IQ_BVPS", "FQ0", $A851)</f>
        <v>25.76</v>
      </c>
      <c r="R851" s="67">
        <f>_xll.SNL.Clients.Office.Excel.Functions.SPG(R$2, "IQ_BVPS", "FQ0", $A851)</f>
        <v>14.888999999999999</v>
      </c>
      <c r="S851" s="67">
        <f>_xll.SNL.Clients.Office.Excel.Functions.SPG(S$2, "IQ_BVPS", "FQ0", $A851)</f>
        <v>14.849</v>
      </c>
      <c r="T851" s="67">
        <f>_xll.SNL.Clients.Office.Excel.Functions.SPG(T$2, "IQ_BVPS", "FQ0", $A851)</f>
        <v>14.124000000000001</v>
      </c>
      <c r="U851" s="67">
        <f>_xll.SNL.Clients.Office.Excel.Functions.SPG(U$2, "IQ_BVPS", "FQ0", $A851)</f>
        <v>16.361000000000001</v>
      </c>
      <c r="V851" s="67"/>
      <c r="W851" s="66">
        <f t="shared" si="121"/>
        <v>44915</v>
      </c>
      <c r="X851" s="92">
        <f t="shared" si="122"/>
        <v>0.98950201884253031</v>
      </c>
      <c r="Y851" s="92">
        <f t="shared" si="123"/>
        <v>0.87267080745341608</v>
      </c>
      <c r="Z851" s="92">
        <f t="shared" si="124"/>
        <v>0.87312781247901139</v>
      </c>
      <c r="AA851" s="92">
        <f t="shared" si="125"/>
        <v>0.79331941544885176</v>
      </c>
      <c r="AB851" s="92">
        <f t="shared" si="126"/>
        <v>0.88431039365618802</v>
      </c>
      <c r="AC851" s="92">
        <f t="shared" si="127"/>
        <v>1.0500580649104578</v>
      </c>
      <c r="AD851" s="92"/>
      <c r="AE851" s="95">
        <f t="shared" si="128"/>
        <v>44915</v>
      </c>
      <c r="AF851" s="93">
        <f>(_xll.SNL.Clients.Office.Excel.Functions.SPG(AF$2, "IQ_Common_div_declared", "FQ0", $A851)*4)/B851</f>
        <v>9.3579978237214367E-2</v>
      </c>
      <c r="AG851" s="93">
        <f>(_xll.SNL.Clients.Office.Excel.Functions.SPG(AG$2, "IQ_Common_div_declared", "FQ0", $A851)*4)/C851</f>
        <v>0.10676156583629892</v>
      </c>
      <c r="AH851" s="93">
        <f>(_xll.SNL.Clients.Office.Excel.Functions.SPG(AH$2, "IQ_Common_div_declared", "FQ0", $A851)*4)/D851</f>
        <v>9.2307692307692299E-2</v>
      </c>
      <c r="AI851" s="93">
        <f>(_xll.SNL.Clients.Office.Excel.Functions.SPG(AI$2, "IQ_Common_div_declared", "FQ0", $A851)*4)/E851</f>
        <v>0.10526315789473685</v>
      </c>
      <c r="AJ851" s="93">
        <f>(_xll.SNL.Clients.Office.Excel.Functions.SPG(AJ$2, "IQ_Common_div_declared", "FQ0", $A851)*4)/F851</f>
        <v>9.6076861489191354E-2</v>
      </c>
      <c r="AK851" s="93">
        <f>(_xll.SNL.Clients.Office.Excel.Functions.SPG(AK$2, "IQ_Common_div_declared", "FQ0", $A851)*4)/G851</f>
        <v>9.7788125727590214E-2</v>
      </c>
    </row>
    <row r="852" spans="1:37" x14ac:dyDescent="0.25">
      <c r="A852" s="66">
        <f t="shared" si="129"/>
        <v>44914</v>
      </c>
      <c r="B852" s="71">
        <v>17.98</v>
      </c>
      <c r="C852" s="71">
        <v>22.4</v>
      </c>
      <c r="D852" s="71">
        <v>12.8</v>
      </c>
      <c r="E852" s="71">
        <v>11.62</v>
      </c>
      <c r="F852" s="71">
        <v>12.5</v>
      </c>
      <c r="G852" s="71">
        <v>17.010000000000002</v>
      </c>
      <c r="H852" s="71"/>
      <c r="I852" s="71">
        <v>14.32</v>
      </c>
      <c r="J852" s="72">
        <v>4.2500000000000003E-2</v>
      </c>
      <c r="K852" s="72">
        <v>3.9900000000000005E-2</v>
      </c>
      <c r="L852" s="72">
        <v>3.4719437065254377E-2</v>
      </c>
      <c r="M852" s="72">
        <v>4.2500000000000003E-2</v>
      </c>
      <c r="N852" s="70">
        <f>_xll.SNL.Clients.Office.Excel.Functions.SPG(N$2, "SP_RATE_VALUE", $A852)/100</f>
        <v>3.9900000000000005E-2</v>
      </c>
      <c r="O852" s="72"/>
      <c r="P852" s="67">
        <f>_xll.SNL.Clients.Office.Excel.Functions.SPG(P$2, "IQ_BVPS", "FQ0", $A852)</f>
        <v>18.574999999999999</v>
      </c>
      <c r="Q852" s="67">
        <f>_xll.SNL.Clients.Office.Excel.Functions.SPG(Q$2, "IQ_BVPS", "FQ0", $A852)</f>
        <v>25.76</v>
      </c>
      <c r="R852" s="67">
        <f>_xll.SNL.Clients.Office.Excel.Functions.SPG(R$2, "IQ_BVPS", "FQ0", $A852)</f>
        <v>14.888999999999999</v>
      </c>
      <c r="S852" s="67">
        <f>_xll.SNL.Clients.Office.Excel.Functions.SPG(S$2, "IQ_BVPS", "FQ0", $A852)</f>
        <v>14.849</v>
      </c>
      <c r="T852" s="67">
        <f>_xll.SNL.Clients.Office.Excel.Functions.SPG(T$2, "IQ_BVPS", "FQ0", $A852)</f>
        <v>14.124000000000001</v>
      </c>
      <c r="U852" s="67">
        <f>_xll.SNL.Clients.Office.Excel.Functions.SPG(U$2, "IQ_BVPS", "FQ0", $A852)</f>
        <v>16.361000000000001</v>
      </c>
      <c r="V852" s="67"/>
      <c r="W852" s="66">
        <f t="shared" si="121"/>
        <v>44914</v>
      </c>
      <c r="X852" s="92">
        <f t="shared" si="122"/>
        <v>0.96796769851951558</v>
      </c>
      <c r="Y852" s="92">
        <f t="shared" si="123"/>
        <v>0.86956521739130421</v>
      </c>
      <c r="Z852" s="92">
        <f t="shared" si="124"/>
        <v>0.85969507690241131</v>
      </c>
      <c r="AA852" s="92">
        <f t="shared" si="125"/>
        <v>0.78254427907603197</v>
      </c>
      <c r="AB852" s="92">
        <f t="shared" si="126"/>
        <v>0.88501840838289436</v>
      </c>
      <c r="AC852" s="92">
        <f t="shared" si="127"/>
        <v>1.0396675019864312</v>
      </c>
      <c r="AD852" s="92"/>
      <c r="AE852" s="95">
        <f t="shared" si="128"/>
        <v>44914</v>
      </c>
      <c r="AF852" s="93">
        <f>(_xll.SNL.Clients.Office.Excel.Functions.SPG(AF$2, "IQ_Common_div_declared", "FQ0", $A852)*4)/B852</f>
        <v>9.5661846496106775E-2</v>
      </c>
      <c r="AG852" s="93">
        <f>(_xll.SNL.Clients.Office.Excel.Functions.SPG(AG$2, "IQ_Common_div_declared", "FQ0", $A852)*4)/C852</f>
        <v>0.10714285714285715</v>
      </c>
      <c r="AH852" s="93">
        <f>(_xll.SNL.Clients.Office.Excel.Functions.SPG(AH$2, "IQ_Common_div_declared", "FQ0", $A852)*4)/D852</f>
        <v>9.3749999999999986E-2</v>
      </c>
      <c r="AI852" s="93">
        <f>(_xll.SNL.Clients.Office.Excel.Functions.SPG(AI$2, "IQ_Common_div_declared", "FQ0", $A852)*4)/E852</f>
        <v>0.10671256454388985</v>
      </c>
      <c r="AJ852" s="93">
        <f>(_xll.SNL.Clients.Office.Excel.Functions.SPG(AJ$2, "IQ_Common_div_declared", "FQ0", $A852)*4)/F852</f>
        <v>9.6000000000000002E-2</v>
      </c>
      <c r="AK852" s="93">
        <f>(_xll.SNL.Clients.Office.Excel.Functions.SPG(AK$2, "IQ_Common_div_declared", "FQ0", $A852)*4)/G852</f>
        <v>9.8765432098765413E-2</v>
      </c>
    </row>
    <row r="853" spans="1:37" x14ac:dyDescent="0.25">
      <c r="A853" s="66">
        <f t="shared" si="129"/>
        <v>44911</v>
      </c>
      <c r="B853" s="71">
        <v>18.36</v>
      </c>
      <c r="C853" s="71">
        <v>22.74</v>
      </c>
      <c r="D853" s="71">
        <v>12.89</v>
      </c>
      <c r="E853" s="71">
        <v>11.79</v>
      </c>
      <c r="F853" s="71">
        <v>12.5</v>
      </c>
      <c r="G853" s="71">
        <v>17.22</v>
      </c>
      <c r="H853" s="71"/>
      <c r="I853" s="71">
        <v>14.56</v>
      </c>
      <c r="J853" s="72">
        <v>4.1700000000000001E-2</v>
      </c>
      <c r="K853" s="72">
        <v>3.9100000000000003E-2</v>
      </c>
      <c r="L853" s="72">
        <v>3.3919451980013005E-2</v>
      </c>
      <c r="M853" s="72">
        <v>4.1700000000000001E-2</v>
      </c>
      <c r="N853" s="70">
        <f>_xll.SNL.Clients.Office.Excel.Functions.SPG(N$2, "SP_RATE_VALUE", $A853)/100</f>
        <v>3.9100000000000003E-2</v>
      </c>
      <c r="O853" s="72"/>
      <c r="P853" s="67">
        <f>_xll.SNL.Clients.Office.Excel.Functions.SPG(P$2, "IQ_BVPS", "FQ0", $A853)</f>
        <v>18.574999999999999</v>
      </c>
      <c r="Q853" s="67">
        <f>_xll.SNL.Clients.Office.Excel.Functions.SPG(Q$2, "IQ_BVPS", "FQ0", $A853)</f>
        <v>25.76</v>
      </c>
      <c r="R853" s="67">
        <f>_xll.SNL.Clients.Office.Excel.Functions.SPG(R$2, "IQ_BVPS", "FQ0", $A853)</f>
        <v>14.888999999999999</v>
      </c>
      <c r="S853" s="67">
        <f>_xll.SNL.Clients.Office.Excel.Functions.SPG(S$2, "IQ_BVPS", "FQ0", $A853)</f>
        <v>14.849</v>
      </c>
      <c r="T853" s="67">
        <f>_xll.SNL.Clients.Office.Excel.Functions.SPG(T$2, "IQ_BVPS", "FQ0", $A853)</f>
        <v>14.124000000000001</v>
      </c>
      <c r="U853" s="67">
        <f>_xll.SNL.Clients.Office.Excel.Functions.SPG(U$2, "IQ_BVPS", "FQ0", $A853)</f>
        <v>16.361000000000001</v>
      </c>
      <c r="V853" s="67"/>
      <c r="W853" s="66">
        <f t="shared" si="121"/>
        <v>44911</v>
      </c>
      <c r="X853" s="92">
        <f t="shared" si="122"/>
        <v>0.98842530282637953</v>
      </c>
      <c r="Y853" s="92">
        <f t="shared" si="123"/>
        <v>0.88276397515527938</v>
      </c>
      <c r="Z853" s="92">
        <f t="shared" si="124"/>
        <v>0.86573980791188132</v>
      </c>
      <c r="AA853" s="92">
        <f t="shared" si="125"/>
        <v>0.79399286147215298</v>
      </c>
      <c r="AB853" s="92">
        <f t="shared" si="126"/>
        <v>0.88501840838289436</v>
      </c>
      <c r="AC853" s="92">
        <f t="shared" si="127"/>
        <v>1.0525029032455229</v>
      </c>
      <c r="AD853" s="92"/>
      <c r="AE853" s="95">
        <f t="shared" si="128"/>
        <v>44911</v>
      </c>
      <c r="AF853" s="93">
        <f>(_xll.SNL.Clients.Office.Excel.Functions.SPG(AF$2, "IQ_Common_div_declared", "FQ0", $A853)*4)/B853</f>
        <v>9.3681917211328972E-2</v>
      </c>
      <c r="AG853" s="93">
        <f>(_xll.SNL.Clients.Office.Excel.Functions.SPG(AG$2, "IQ_Common_div_declared", "FQ0", $A853)*4)/C853</f>
        <v>0.10554089709762533</v>
      </c>
      <c r="AH853" s="93">
        <f>(_xll.SNL.Clients.Office.Excel.Functions.SPG(AH$2, "IQ_Common_div_declared", "FQ0", $A853)*4)/D853</f>
        <v>9.3095422808378583E-2</v>
      </c>
      <c r="AI853" s="93">
        <f>(_xll.SNL.Clients.Office.Excel.Functions.SPG(AI$2, "IQ_Common_div_declared", "FQ0", $A853)*4)/E853</f>
        <v>0.10517387616624259</v>
      </c>
      <c r="AJ853" s="93">
        <f>(_xll.SNL.Clients.Office.Excel.Functions.SPG(AJ$2, "IQ_Common_div_declared", "FQ0", $A853)*4)/F853</f>
        <v>9.6000000000000002E-2</v>
      </c>
      <c r="AK853" s="93">
        <f>(_xll.SNL.Clients.Office.Excel.Functions.SPG(AK$2, "IQ_Common_div_declared", "FQ0", $A853)*4)/G853</f>
        <v>9.7560975609756101E-2</v>
      </c>
    </row>
    <row r="854" spans="1:37" x14ac:dyDescent="0.25">
      <c r="A854" s="66">
        <f t="shared" si="129"/>
        <v>44910</v>
      </c>
      <c r="B854" s="71">
        <v>18.600000000000001</v>
      </c>
      <c r="C854" s="71">
        <v>23.12</v>
      </c>
      <c r="D854" s="71">
        <v>12.95</v>
      </c>
      <c r="E854" s="71">
        <v>12.07</v>
      </c>
      <c r="F854" s="71">
        <v>12.8</v>
      </c>
      <c r="G854" s="71">
        <v>17.670000000000002</v>
      </c>
      <c r="H854" s="71"/>
      <c r="I854" s="71">
        <v>14.76</v>
      </c>
      <c r="J854" s="72">
        <v>4.2300000000000004E-2</v>
      </c>
      <c r="K854" s="72">
        <v>3.9599999999999996E-2</v>
      </c>
      <c r="L854" s="72">
        <v>3.4220964324860104E-2</v>
      </c>
      <c r="M854" s="72">
        <v>4.2300000000000004E-2</v>
      </c>
      <c r="N854" s="70">
        <f>_xll.SNL.Clients.Office.Excel.Functions.SPG(N$2, "SP_RATE_VALUE", $A854)/100</f>
        <v>3.9599999999999996E-2</v>
      </c>
      <c r="O854" s="72"/>
      <c r="P854" s="67">
        <f>_xll.SNL.Clients.Office.Excel.Functions.SPG(P$2, "IQ_BVPS", "FQ0", $A854)</f>
        <v>18.574999999999999</v>
      </c>
      <c r="Q854" s="67">
        <f>_xll.SNL.Clients.Office.Excel.Functions.SPG(Q$2, "IQ_BVPS", "FQ0", $A854)</f>
        <v>25.76</v>
      </c>
      <c r="R854" s="67">
        <f>_xll.SNL.Clients.Office.Excel.Functions.SPG(R$2, "IQ_BVPS", "FQ0", $A854)</f>
        <v>14.888999999999999</v>
      </c>
      <c r="S854" s="67">
        <f>_xll.SNL.Clients.Office.Excel.Functions.SPG(S$2, "IQ_BVPS", "FQ0", $A854)</f>
        <v>14.849</v>
      </c>
      <c r="T854" s="67">
        <f>_xll.SNL.Clients.Office.Excel.Functions.SPG(T$2, "IQ_BVPS", "FQ0", $A854)</f>
        <v>14.124000000000001</v>
      </c>
      <c r="U854" s="67">
        <f>_xll.SNL.Clients.Office.Excel.Functions.SPG(U$2, "IQ_BVPS", "FQ0", $A854)</f>
        <v>16.361000000000001</v>
      </c>
      <c r="V854" s="67"/>
      <c r="W854" s="66">
        <f t="shared" si="121"/>
        <v>44910</v>
      </c>
      <c r="X854" s="92">
        <f t="shared" si="122"/>
        <v>1.0013458950201886</v>
      </c>
      <c r="Y854" s="92">
        <f t="shared" si="123"/>
        <v>0.89751552795031053</v>
      </c>
      <c r="Z854" s="92">
        <f t="shared" si="124"/>
        <v>0.86976962858486129</v>
      </c>
      <c r="AA854" s="92">
        <f t="shared" si="125"/>
        <v>0.81284935012458748</v>
      </c>
      <c r="AB854" s="92">
        <f t="shared" si="126"/>
        <v>0.90625885018408381</v>
      </c>
      <c r="AC854" s="92">
        <f t="shared" si="127"/>
        <v>1.0800073345150052</v>
      </c>
      <c r="AD854" s="92"/>
      <c r="AE854" s="95">
        <f t="shared" si="128"/>
        <v>44910</v>
      </c>
      <c r="AF854" s="93">
        <f>(_xll.SNL.Clients.Office.Excel.Functions.SPG(AF$2, "IQ_Common_div_declared", "FQ0", $A854)*4)/B854</f>
        <v>9.2473118279569888E-2</v>
      </c>
      <c r="AG854" s="93">
        <f>(_xll.SNL.Clients.Office.Excel.Functions.SPG(AG$2, "IQ_Common_div_declared", "FQ0", $A854)*4)/C854</f>
        <v>0.10380622837370242</v>
      </c>
      <c r="AH854" s="93">
        <f>(_xll.SNL.Clients.Office.Excel.Functions.SPG(AH$2, "IQ_Common_div_declared", "FQ0", $A854)*4)/D854</f>
        <v>9.2664092664092659E-2</v>
      </c>
      <c r="AI854" s="93">
        <f>(_xll.SNL.Clients.Office.Excel.Functions.SPG(AI$2, "IQ_Common_div_declared", "FQ0", $A854)*4)/E854</f>
        <v>0.10273405136702568</v>
      </c>
      <c r="AJ854" s="93">
        <f>(_xll.SNL.Clients.Office.Excel.Functions.SPG(AJ$2, "IQ_Common_div_declared", "FQ0", $A854)*4)/F854</f>
        <v>9.3749999999999986E-2</v>
      </c>
      <c r="AK854" s="93">
        <f>(_xll.SNL.Clients.Office.Excel.Functions.SPG(AK$2, "IQ_Common_div_declared", "FQ0", $A854)*4)/G854</f>
        <v>9.5076400679117129E-2</v>
      </c>
    </row>
    <row r="855" spans="1:37" x14ac:dyDescent="0.25">
      <c r="A855" s="66">
        <f t="shared" si="129"/>
        <v>44909</v>
      </c>
      <c r="B855" s="71">
        <v>18.690000000000001</v>
      </c>
      <c r="C855" s="71">
        <v>23.13</v>
      </c>
      <c r="D855" s="71">
        <v>13.09</v>
      </c>
      <c r="E855" s="71">
        <v>12.24</v>
      </c>
      <c r="F855" s="71">
        <v>12.98</v>
      </c>
      <c r="G855" s="71">
        <v>17.7</v>
      </c>
      <c r="H855" s="71"/>
      <c r="I855" s="71">
        <v>14.82</v>
      </c>
      <c r="J855" s="72">
        <v>4.2300000000000004E-2</v>
      </c>
      <c r="K855" s="72">
        <v>3.9399999999999998E-2</v>
      </c>
      <c r="L855" s="72">
        <v>3.3624183633106597E-2</v>
      </c>
      <c r="M855" s="72">
        <v>4.2300000000000004E-2</v>
      </c>
      <c r="N855" s="70">
        <f>_xll.SNL.Clients.Office.Excel.Functions.SPG(N$2, "SP_RATE_VALUE", $A855)/100</f>
        <v>3.9399999999999998E-2</v>
      </c>
      <c r="O855" s="72"/>
      <c r="P855" s="67">
        <f>_xll.SNL.Clients.Office.Excel.Functions.SPG(P$2, "IQ_BVPS", "FQ0", $A855)</f>
        <v>18.574999999999999</v>
      </c>
      <c r="Q855" s="67">
        <f>_xll.SNL.Clients.Office.Excel.Functions.SPG(Q$2, "IQ_BVPS", "FQ0", $A855)</f>
        <v>25.76</v>
      </c>
      <c r="R855" s="67">
        <f>_xll.SNL.Clients.Office.Excel.Functions.SPG(R$2, "IQ_BVPS", "FQ0", $A855)</f>
        <v>14.888999999999999</v>
      </c>
      <c r="S855" s="67">
        <f>_xll.SNL.Clients.Office.Excel.Functions.SPG(S$2, "IQ_BVPS", "FQ0", $A855)</f>
        <v>14.849</v>
      </c>
      <c r="T855" s="67">
        <f>_xll.SNL.Clients.Office.Excel.Functions.SPG(T$2, "IQ_BVPS", "FQ0", $A855)</f>
        <v>14.124000000000001</v>
      </c>
      <c r="U855" s="67">
        <f>_xll.SNL.Clients.Office.Excel.Functions.SPG(U$2, "IQ_BVPS", "FQ0", $A855)</f>
        <v>16.361000000000001</v>
      </c>
      <c r="V855" s="67"/>
      <c r="W855" s="66">
        <f t="shared" si="121"/>
        <v>44909</v>
      </c>
      <c r="X855" s="92">
        <f t="shared" si="122"/>
        <v>1.0061911170928668</v>
      </c>
      <c r="Y855" s="92">
        <f t="shared" si="123"/>
        <v>0.89790372670807439</v>
      </c>
      <c r="Z855" s="92">
        <f t="shared" si="124"/>
        <v>0.87917254348848151</v>
      </c>
      <c r="AA855" s="92">
        <f t="shared" si="125"/>
        <v>0.82429793252070849</v>
      </c>
      <c r="AB855" s="92">
        <f t="shared" si="126"/>
        <v>0.9190031152647975</v>
      </c>
      <c r="AC855" s="92">
        <f t="shared" si="127"/>
        <v>1.081840963266304</v>
      </c>
      <c r="AD855" s="92"/>
      <c r="AE855" s="95">
        <f t="shared" si="128"/>
        <v>44909</v>
      </c>
      <c r="AF855" s="93">
        <f>(_xll.SNL.Clients.Office.Excel.Functions.SPG(AF$2, "IQ_Common_div_declared", "FQ0", $A855)*4)/B855</f>
        <v>9.2027822364901007E-2</v>
      </c>
      <c r="AG855" s="93">
        <f>(_xll.SNL.Clients.Office.Excel.Functions.SPG(AG$2, "IQ_Common_div_declared", "FQ0", $A855)*4)/C855</f>
        <v>0.10376134889753567</v>
      </c>
      <c r="AH855" s="93">
        <f>(_xll.SNL.Clients.Office.Excel.Functions.SPG(AH$2, "IQ_Common_div_declared", "FQ0", $A855)*4)/D855</f>
        <v>9.1673032849503441E-2</v>
      </c>
      <c r="AI855" s="93">
        <f>(_xll.SNL.Clients.Office.Excel.Functions.SPG(AI$2, "IQ_Common_div_declared", "FQ0", $A855)*4)/E855</f>
        <v>0.10130718954248366</v>
      </c>
      <c r="AJ855" s="93">
        <f>(_xll.SNL.Clients.Office.Excel.Functions.SPG(AJ$2, "IQ_Common_div_declared", "FQ0", $A855)*4)/F855</f>
        <v>9.2449922958397532E-2</v>
      </c>
      <c r="AK855" s="93">
        <f>(_xll.SNL.Clients.Office.Excel.Functions.SPG(AK$2, "IQ_Common_div_declared", "FQ0", $A855)*4)/G855</f>
        <v>9.4915254237288138E-2</v>
      </c>
    </row>
    <row r="856" spans="1:37" x14ac:dyDescent="0.25">
      <c r="A856" s="66">
        <f t="shared" si="129"/>
        <v>44908</v>
      </c>
      <c r="B856" s="71">
        <v>19.27</v>
      </c>
      <c r="C856" s="71">
        <v>23.3</v>
      </c>
      <c r="D856" s="71">
        <v>13.24</v>
      </c>
      <c r="E856" s="71">
        <v>12.35</v>
      </c>
      <c r="F856" s="71">
        <v>13.03</v>
      </c>
      <c r="G856" s="71">
        <v>18.23</v>
      </c>
      <c r="H856" s="71"/>
      <c r="I856" s="71">
        <v>14.94</v>
      </c>
      <c r="J856" s="72">
        <v>4.2199999999999994E-2</v>
      </c>
      <c r="K856" s="72">
        <v>3.9599999999999996E-2</v>
      </c>
      <c r="L856" s="72">
        <v>3.4419442655608146E-2</v>
      </c>
      <c r="M856" s="72">
        <v>4.2199999999999994E-2</v>
      </c>
      <c r="N856" s="70">
        <f>_xll.SNL.Clients.Office.Excel.Functions.SPG(N$2, "SP_RATE_VALUE", $A856)/100</f>
        <v>3.9599999999999996E-2</v>
      </c>
      <c r="O856" s="72"/>
      <c r="P856" s="67">
        <f>_xll.SNL.Clients.Office.Excel.Functions.SPG(P$2, "IQ_BVPS", "FQ0", $A856)</f>
        <v>18.574999999999999</v>
      </c>
      <c r="Q856" s="67">
        <f>_xll.SNL.Clients.Office.Excel.Functions.SPG(Q$2, "IQ_BVPS", "FQ0", $A856)</f>
        <v>25.76</v>
      </c>
      <c r="R856" s="67">
        <f>_xll.SNL.Clients.Office.Excel.Functions.SPG(R$2, "IQ_BVPS", "FQ0", $A856)</f>
        <v>14.888999999999999</v>
      </c>
      <c r="S856" s="67">
        <f>_xll.SNL.Clients.Office.Excel.Functions.SPG(S$2, "IQ_BVPS", "FQ0", $A856)</f>
        <v>14.849</v>
      </c>
      <c r="T856" s="67">
        <f>_xll.SNL.Clients.Office.Excel.Functions.SPG(T$2, "IQ_BVPS", "FQ0", $A856)</f>
        <v>14.124000000000001</v>
      </c>
      <c r="U856" s="67">
        <f>_xll.SNL.Clients.Office.Excel.Functions.SPG(U$2, "IQ_BVPS", "FQ0", $A856)</f>
        <v>16.361000000000001</v>
      </c>
      <c r="V856" s="67"/>
      <c r="W856" s="66">
        <f t="shared" si="121"/>
        <v>44908</v>
      </c>
      <c r="X856" s="92">
        <f t="shared" si="122"/>
        <v>1.0374158815612382</v>
      </c>
      <c r="Y856" s="92">
        <f t="shared" si="123"/>
        <v>0.90450310559006208</v>
      </c>
      <c r="Z856" s="92">
        <f t="shared" si="124"/>
        <v>0.88924709517093159</v>
      </c>
      <c r="AA856" s="92">
        <f t="shared" si="125"/>
        <v>0.83170583877702198</v>
      </c>
      <c r="AB856" s="92">
        <f t="shared" si="126"/>
        <v>0.92254318889832898</v>
      </c>
      <c r="AC856" s="92">
        <f t="shared" si="127"/>
        <v>1.1142350712059166</v>
      </c>
      <c r="AD856" s="92"/>
      <c r="AE856" s="95">
        <f t="shared" si="128"/>
        <v>44908</v>
      </c>
      <c r="AF856" s="93">
        <f>(_xll.SNL.Clients.Office.Excel.Functions.SPG(AF$2, "IQ_Common_div_declared", "FQ0", $A856)*4)/B856</f>
        <v>8.9257913855734297E-2</v>
      </c>
      <c r="AG856" s="93">
        <f>(_xll.SNL.Clients.Office.Excel.Functions.SPG(AG$2, "IQ_Common_div_declared", "FQ0", $A856)*4)/C856</f>
        <v>0.10300429184549356</v>
      </c>
      <c r="AH856" s="93">
        <f>(_xll.SNL.Clients.Office.Excel.Functions.SPG(AH$2, "IQ_Common_div_declared", "FQ0", $A856)*4)/D856</f>
        <v>9.0634441087613288E-2</v>
      </c>
      <c r="AI856" s="93">
        <f>(_xll.SNL.Clients.Office.Excel.Functions.SPG(AI$2, "IQ_Common_div_declared", "FQ0", $A856)*4)/E856</f>
        <v>0.10040485829959514</v>
      </c>
      <c r="AJ856" s="93">
        <f>(_xll.SNL.Clients.Office.Excel.Functions.SPG(AJ$2, "IQ_Common_div_declared", "FQ0", $A856)*4)/F856</f>
        <v>9.2095165003837298E-2</v>
      </c>
      <c r="AK856" s="93">
        <f>(_xll.SNL.Clients.Office.Excel.Functions.SPG(AK$2, "IQ_Common_div_declared", "FQ0", $A856)*4)/G856</f>
        <v>9.215578716401536E-2</v>
      </c>
    </row>
    <row r="857" spans="1:37" x14ac:dyDescent="0.25">
      <c r="A857" s="66">
        <f t="shared" si="129"/>
        <v>44907</v>
      </c>
      <c r="B857" s="71">
        <v>19.21</v>
      </c>
      <c r="C857" s="71">
        <v>23.37</v>
      </c>
      <c r="D857" s="71">
        <v>13.19</v>
      </c>
      <c r="E857" s="71">
        <v>12.31</v>
      </c>
      <c r="F857" s="71">
        <v>12.77</v>
      </c>
      <c r="G857" s="71">
        <v>18.32</v>
      </c>
      <c r="H857" s="71"/>
      <c r="I857" s="71">
        <v>14.9</v>
      </c>
      <c r="J857" s="72">
        <v>4.3899999999999995E-2</v>
      </c>
      <c r="K857" s="72">
        <v>4.0999999999999995E-2</v>
      </c>
      <c r="L857" s="72">
        <v>3.5224146600872475E-2</v>
      </c>
      <c r="M857" s="72">
        <v>4.3899999999999995E-2</v>
      </c>
      <c r="N857" s="70">
        <f>_xll.SNL.Clients.Office.Excel.Functions.SPG(N$2, "SP_RATE_VALUE", $A857)/100</f>
        <v>4.0999999999999995E-2</v>
      </c>
      <c r="O857" s="72"/>
      <c r="P857" s="67">
        <f>_xll.SNL.Clients.Office.Excel.Functions.SPG(P$2, "IQ_BVPS", "FQ0", $A857)</f>
        <v>18.574999999999999</v>
      </c>
      <c r="Q857" s="67">
        <f>_xll.SNL.Clients.Office.Excel.Functions.SPG(Q$2, "IQ_BVPS", "FQ0", $A857)</f>
        <v>25.76</v>
      </c>
      <c r="R857" s="67">
        <f>_xll.SNL.Clients.Office.Excel.Functions.SPG(R$2, "IQ_BVPS", "FQ0", $A857)</f>
        <v>14.888999999999999</v>
      </c>
      <c r="S857" s="67">
        <f>_xll.SNL.Clients.Office.Excel.Functions.SPG(S$2, "IQ_BVPS", "FQ0", $A857)</f>
        <v>14.849</v>
      </c>
      <c r="T857" s="67">
        <f>_xll.SNL.Clients.Office.Excel.Functions.SPG(T$2, "IQ_BVPS", "FQ0", $A857)</f>
        <v>14.124000000000001</v>
      </c>
      <c r="U857" s="67">
        <f>_xll.SNL.Clients.Office.Excel.Functions.SPG(U$2, "IQ_BVPS", "FQ0", $A857)</f>
        <v>16.361000000000001</v>
      </c>
      <c r="V857" s="67"/>
      <c r="W857" s="66">
        <f t="shared" si="121"/>
        <v>44907</v>
      </c>
      <c r="X857" s="92">
        <f t="shared" si="122"/>
        <v>1.0341857335127862</v>
      </c>
      <c r="Y857" s="92">
        <f t="shared" si="123"/>
        <v>0.90722049689440987</v>
      </c>
      <c r="Z857" s="92">
        <f t="shared" si="124"/>
        <v>0.88588891127678149</v>
      </c>
      <c r="AA857" s="92">
        <f t="shared" si="125"/>
        <v>0.82901205468381711</v>
      </c>
      <c r="AB857" s="92">
        <f t="shared" si="126"/>
        <v>0.90413480600396479</v>
      </c>
      <c r="AC857" s="92">
        <f t="shared" si="127"/>
        <v>1.1197359574598129</v>
      </c>
      <c r="AD857" s="92"/>
      <c r="AE857" s="95">
        <f t="shared" si="128"/>
        <v>44907</v>
      </c>
      <c r="AF857" s="93">
        <f>(_xll.SNL.Clients.Office.Excel.Functions.SPG(AF$2, "IQ_Common_div_declared", "FQ0", $A857)*4)/B857</f>
        <v>8.9536699635606454E-2</v>
      </c>
      <c r="AG857" s="93">
        <f>(_xll.SNL.Clients.Office.Excel.Functions.SPG(AG$2, "IQ_Common_div_declared", "FQ0", $A857)*4)/C857</f>
        <v>0.10269576379974325</v>
      </c>
      <c r="AH857" s="93">
        <f>(_xll.SNL.Clients.Office.Excel.Functions.SPG(AH$2, "IQ_Common_div_declared", "FQ0", $A857)*4)/D857</f>
        <v>9.0978013646702049E-2</v>
      </c>
      <c r="AI857" s="93">
        <f>(_xll.SNL.Clients.Office.Excel.Functions.SPG(AI$2, "IQ_Common_div_declared", "FQ0", $A857)*4)/E857</f>
        <v>0.10073111291632818</v>
      </c>
      <c r="AJ857" s="93">
        <f>(_xll.SNL.Clients.Office.Excel.Functions.SPG(AJ$2, "IQ_Common_div_declared", "FQ0", $A857)*4)/F857</f>
        <v>9.3970242756460459E-2</v>
      </c>
      <c r="AK857" s="93">
        <f>(_xll.SNL.Clients.Office.Excel.Functions.SPG(AK$2, "IQ_Common_div_declared", "FQ0", $A857)*4)/G857</f>
        <v>9.1703056768558944E-2</v>
      </c>
    </row>
    <row r="858" spans="1:37" x14ac:dyDescent="0.25">
      <c r="A858" s="66">
        <f t="shared" si="129"/>
        <v>44904</v>
      </c>
      <c r="B858" s="71">
        <v>19.16</v>
      </c>
      <c r="C858" s="71">
        <v>23.31</v>
      </c>
      <c r="D858" s="71">
        <v>13.18</v>
      </c>
      <c r="E858" s="71">
        <v>12.38</v>
      </c>
      <c r="F858" s="71">
        <v>12.73</v>
      </c>
      <c r="G858" s="71">
        <v>18.309999999999999</v>
      </c>
      <c r="H858" s="71"/>
      <c r="I858" s="71">
        <v>14.87</v>
      </c>
      <c r="J858" s="72">
        <v>4.3299999999999998E-2</v>
      </c>
      <c r="K858" s="72">
        <v>4.07E-2</v>
      </c>
      <c r="L858" s="72">
        <v>3.5519422173349247E-2</v>
      </c>
      <c r="M858" s="72">
        <v>4.3299999999999998E-2</v>
      </c>
      <c r="N858" s="70">
        <f>_xll.SNL.Clients.Office.Excel.Functions.SPG(N$2, "SP_RATE_VALUE", $A858)/100</f>
        <v>4.07E-2</v>
      </c>
      <c r="O858" s="72"/>
      <c r="P858" s="67">
        <f>_xll.SNL.Clients.Office.Excel.Functions.SPG(P$2, "IQ_BVPS", "FQ0", $A858)</f>
        <v>18.574999999999999</v>
      </c>
      <c r="Q858" s="67">
        <f>_xll.SNL.Clients.Office.Excel.Functions.SPG(Q$2, "IQ_BVPS", "FQ0", $A858)</f>
        <v>25.76</v>
      </c>
      <c r="R858" s="67">
        <f>_xll.SNL.Clients.Office.Excel.Functions.SPG(R$2, "IQ_BVPS", "FQ0", $A858)</f>
        <v>14.888999999999999</v>
      </c>
      <c r="S858" s="67">
        <f>_xll.SNL.Clients.Office.Excel.Functions.SPG(S$2, "IQ_BVPS", "FQ0", $A858)</f>
        <v>14.849</v>
      </c>
      <c r="T858" s="67">
        <f>_xll.SNL.Clients.Office.Excel.Functions.SPG(T$2, "IQ_BVPS", "FQ0", $A858)</f>
        <v>14.124000000000001</v>
      </c>
      <c r="U858" s="67">
        <f>_xll.SNL.Clients.Office.Excel.Functions.SPG(U$2, "IQ_BVPS", "FQ0", $A858)</f>
        <v>16.361000000000001</v>
      </c>
      <c r="V858" s="67"/>
      <c r="W858" s="66">
        <f t="shared" si="121"/>
        <v>44904</v>
      </c>
      <c r="X858" s="92">
        <f t="shared" si="122"/>
        <v>1.0314939434724093</v>
      </c>
      <c r="Y858" s="92">
        <f t="shared" si="123"/>
        <v>0.90489130434782594</v>
      </c>
      <c r="Z858" s="92">
        <f t="shared" si="124"/>
        <v>0.88521727449795151</v>
      </c>
      <c r="AA858" s="92">
        <f t="shared" si="125"/>
        <v>0.83372617684692574</v>
      </c>
      <c r="AB858" s="92">
        <f t="shared" si="126"/>
        <v>0.90130274709713964</v>
      </c>
      <c r="AC858" s="92">
        <f t="shared" si="127"/>
        <v>1.1191247478760467</v>
      </c>
      <c r="AD858" s="92"/>
      <c r="AE858" s="95">
        <f t="shared" si="128"/>
        <v>44904</v>
      </c>
      <c r="AF858" s="93">
        <f>(_xll.SNL.Clients.Office.Excel.Functions.SPG(AF$2, "IQ_Common_div_declared", "FQ0", $A858)*4)/B858</f>
        <v>8.9770354906054284E-2</v>
      </c>
      <c r="AG858" s="93">
        <f>(_xll.SNL.Clients.Office.Excel.Functions.SPG(AG$2, "IQ_Common_div_declared", "FQ0", $A858)*4)/C858</f>
        <v>0.10296010296010297</v>
      </c>
      <c r="AH858" s="93">
        <f>(_xll.SNL.Clients.Office.Excel.Functions.SPG(AH$2, "IQ_Common_div_declared", "FQ0", $A858)*4)/D858</f>
        <v>9.1047040971168433E-2</v>
      </c>
      <c r="AI858" s="93">
        <f>(_xll.SNL.Clients.Office.Excel.Functions.SPG(AI$2, "IQ_Common_div_declared", "FQ0", $A858)*4)/E858</f>
        <v>0.10016155088852988</v>
      </c>
      <c r="AJ858" s="93">
        <f>(_xll.SNL.Clients.Office.Excel.Functions.SPG(AJ$2, "IQ_Common_div_declared", "FQ0", $A858)*4)/F858</f>
        <v>9.4265514532600153E-2</v>
      </c>
      <c r="AK858" s="93">
        <f>(_xll.SNL.Clients.Office.Excel.Functions.SPG(AK$2, "IQ_Common_div_declared", "FQ0", $A858)*4)/G858</f>
        <v>9.1753140360458771E-2</v>
      </c>
    </row>
    <row r="859" spans="1:37" x14ac:dyDescent="0.25">
      <c r="A859" s="66">
        <f t="shared" si="129"/>
        <v>44903</v>
      </c>
      <c r="B859" s="71">
        <v>18.96</v>
      </c>
      <c r="C859" s="71">
        <v>23.28</v>
      </c>
      <c r="D859" s="71">
        <v>13.12</v>
      </c>
      <c r="E859" s="71">
        <v>12.26</v>
      </c>
      <c r="F859" s="71">
        <v>12.66</v>
      </c>
      <c r="G859" s="71">
        <v>18.18</v>
      </c>
      <c r="H859" s="71"/>
      <c r="I859" s="71">
        <v>14.81</v>
      </c>
      <c r="J859" s="72">
        <v>4.3099999999999999E-2</v>
      </c>
      <c r="K859" s="72">
        <v>4.0399999999999998E-2</v>
      </c>
      <c r="L859" s="72">
        <v>3.502094826026747E-2</v>
      </c>
      <c r="M859" s="72">
        <v>4.3099999999999999E-2</v>
      </c>
      <c r="N859" s="70">
        <f>_xll.SNL.Clients.Office.Excel.Functions.SPG(N$2, "SP_RATE_VALUE", $A859)/100</f>
        <v>4.0399999999999998E-2</v>
      </c>
      <c r="O859" s="72"/>
      <c r="P859" s="67">
        <f>_xll.SNL.Clients.Office.Excel.Functions.SPG(P$2, "IQ_BVPS", "FQ0", $A859)</f>
        <v>18.574999999999999</v>
      </c>
      <c r="Q859" s="67">
        <f>_xll.SNL.Clients.Office.Excel.Functions.SPG(Q$2, "IQ_BVPS", "FQ0", $A859)</f>
        <v>25.76</v>
      </c>
      <c r="R859" s="67">
        <f>_xll.SNL.Clients.Office.Excel.Functions.SPG(R$2, "IQ_BVPS", "FQ0", $A859)</f>
        <v>14.888999999999999</v>
      </c>
      <c r="S859" s="67">
        <f>_xll.SNL.Clients.Office.Excel.Functions.SPG(S$2, "IQ_BVPS", "FQ0", $A859)</f>
        <v>14.849</v>
      </c>
      <c r="T859" s="67">
        <f>_xll.SNL.Clients.Office.Excel.Functions.SPG(T$2, "IQ_BVPS", "FQ0", $A859)</f>
        <v>14.124000000000001</v>
      </c>
      <c r="U859" s="67">
        <f>_xll.SNL.Clients.Office.Excel.Functions.SPG(U$2, "IQ_BVPS", "FQ0", $A859)</f>
        <v>16.361000000000001</v>
      </c>
      <c r="V859" s="67"/>
      <c r="W859" s="66">
        <f t="shared" si="121"/>
        <v>44903</v>
      </c>
      <c r="X859" s="92">
        <f t="shared" si="122"/>
        <v>1.0207267833109019</v>
      </c>
      <c r="Y859" s="92">
        <f t="shared" si="123"/>
        <v>0.90372670807453415</v>
      </c>
      <c r="Z859" s="92">
        <f t="shared" si="124"/>
        <v>0.88118745382497143</v>
      </c>
      <c r="AA859" s="92">
        <f t="shared" si="125"/>
        <v>0.82564482456731092</v>
      </c>
      <c r="AB859" s="92">
        <f t="shared" si="126"/>
        <v>0.89634664401019537</v>
      </c>
      <c r="AC859" s="92">
        <f t="shared" si="127"/>
        <v>1.1111790232870851</v>
      </c>
      <c r="AD859" s="92"/>
      <c r="AE859" s="95">
        <f t="shared" si="128"/>
        <v>44903</v>
      </c>
      <c r="AF859" s="93">
        <f>(_xll.SNL.Clients.Office.Excel.Functions.SPG(AF$2, "IQ_Common_div_declared", "FQ0", $A859)*4)/B859</f>
        <v>9.071729957805906E-2</v>
      </c>
      <c r="AG859" s="93">
        <f>(_xll.SNL.Clients.Office.Excel.Functions.SPG(AG$2, "IQ_Common_div_declared", "FQ0", $A859)*4)/C859</f>
        <v>0.10309278350515463</v>
      </c>
      <c r="AH859" s="93">
        <f>(_xll.SNL.Clients.Office.Excel.Functions.SPG(AH$2, "IQ_Common_div_declared", "FQ0", $A859)*4)/D859</f>
        <v>9.1463414634146339E-2</v>
      </c>
      <c r="AI859" s="93">
        <f>(_xll.SNL.Clients.Office.Excel.Functions.SPG(AI$2, "IQ_Common_div_declared", "FQ0", $A859)*4)/E859</f>
        <v>0.10114192495921696</v>
      </c>
      <c r="AJ859" s="93">
        <f>(_xll.SNL.Clients.Office.Excel.Functions.SPG(AJ$2, "IQ_Common_div_declared", "FQ0", $A859)*4)/F859</f>
        <v>9.4786729857819899E-2</v>
      </c>
      <c r="AK859" s="93">
        <f>(_xll.SNL.Clients.Office.Excel.Functions.SPG(AK$2, "IQ_Common_div_declared", "FQ0", $A859)*4)/G859</f>
        <v>9.2409240924092403E-2</v>
      </c>
    </row>
    <row r="860" spans="1:37" x14ac:dyDescent="0.25">
      <c r="A860" s="66">
        <f t="shared" si="129"/>
        <v>44902</v>
      </c>
      <c r="B860" s="71">
        <v>18.760000000000002</v>
      </c>
      <c r="C860" s="71">
        <v>23.34</v>
      </c>
      <c r="D860" s="71">
        <v>13.43</v>
      </c>
      <c r="E860" s="71">
        <v>12.17</v>
      </c>
      <c r="F860" s="71">
        <v>12.69</v>
      </c>
      <c r="G860" s="71">
        <v>18.03</v>
      </c>
      <c r="H860" s="71"/>
      <c r="I860" s="71">
        <v>14.73</v>
      </c>
      <c r="J860" s="72">
        <v>4.2599999999999999E-2</v>
      </c>
      <c r="K860" s="72">
        <v>3.9699999999999999E-2</v>
      </c>
      <c r="L860" s="72">
        <v>3.3924176680912854E-2</v>
      </c>
      <c r="M860" s="72">
        <v>4.2599999999999999E-2</v>
      </c>
      <c r="N860" s="70">
        <f>_xll.SNL.Clients.Office.Excel.Functions.SPG(N$2, "SP_RATE_VALUE", $A860)/100</f>
        <v>3.9699999999999999E-2</v>
      </c>
      <c r="O860" s="72"/>
      <c r="P860" s="67">
        <f>_xll.SNL.Clients.Office.Excel.Functions.SPG(P$2, "IQ_BVPS", "FQ0", $A860)</f>
        <v>18.574999999999999</v>
      </c>
      <c r="Q860" s="67">
        <f>_xll.SNL.Clients.Office.Excel.Functions.SPG(Q$2, "IQ_BVPS", "FQ0", $A860)</f>
        <v>25.76</v>
      </c>
      <c r="R860" s="67">
        <f>_xll.SNL.Clients.Office.Excel.Functions.SPG(R$2, "IQ_BVPS", "FQ0", $A860)</f>
        <v>14.888999999999999</v>
      </c>
      <c r="S860" s="67">
        <f>_xll.SNL.Clients.Office.Excel.Functions.SPG(S$2, "IQ_BVPS", "FQ0", $A860)</f>
        <v>14.849</v>
      </c>
      <c r="T860" s="67">
        <f>_xll.SNL.Clients.Office.Excel.Functions.SPG(T$2, "IQ_BVPS", "FQ0", $A860)</f>
        <v>14.124000000000001</v>
      </c>
      <c r="U860" s="67">
        <f>_xll.SNL.Clients.Office.Excel.Functions.SPG(U$2, "IQ_BVPS", "FQ0", $A860)</f>
        <v>16.361000000000001</v>
      </c>
      <c r="V860" s="67"/>
      <c r="W860" s="66">
        <f t="shared" si="121"/>
        <v>44902</v>
      </c>
      <c r="X860" s="92">
        <f t="shared" si="122"/>
        <v>1.0099596231493946</v>
      </c>
      <c r="Y860" s="92">
        <f t="shared" si="123"/>
        <v>0.90605590062111796</v>
      </c>
      <c r="Z860" s="92">
        <f t="shared" si="124"/>
        <v>0.9020081939687018</v>
      </c>
      <c r="AA860" s="92">
        <f t="shared" si="125"/>
        <v>0.81958381035759986</v>
      </c>
      <c r="AB860" s="92">
        <f t="shared" si="126"/>
        <v>0.89847068819031428</v>
      </c>
      <c r="AC860" s="92">
        <f t="shared" si="127"/>
        <v>1.102010879530591</v>
      </c>
      <c r="AD860" s="92"/>
      <c r="AE860" s="95">
        <f t="shared" si="128"/>
        <v>44902</v>
      </c>
      <c r="AF860" s="93">
        <f>(_xll.SNL.Clients.Office.Excel.Functions.SPG(AF$2, "IQ_Common_div_declared", "FQ0", $A860)*4)/B860</f>
        <v>9.1684434968017051E-2</v>
      </c>
      <c r="AG860" s="93">
        <f>(_xll.SNL.Clients.Office.Excel.Functions.SPG(AG$2, "IQ_Common_div_declared", "FQ0", $A860)*4)/C860</f>
        <v>0.10282776349614396</v>
      </c>
      <c r="AH860" s="93">
        <f>(_xll.SNL.Clients.Office.Excel.Functions.SPG(AH$2, "IQ_Common_div_declared", "FQ0", $A860)*4)/D860</f>
        <v>8.9352196574832468E-2</v>
      </c>
      <c r="AI860" s="93">
        <f>(_xll.SNL.Clients.Office.Excel.Functions.SPG(AI$2, "IQ_Common_div_declared", "FQ0", $A860)*4)/E860</f>
        <v>0.1018898931799507</v>
      </c>
      <c r="AJ860" s="93">
        <f>(_xll.SNL.Clients.Office.Excel.Functions.SPG(AJ$2, "IQ_Common_div_declared", "FQ0", $A860)*4)/F860</f>
        <v>9.4562647754137114E-2</v>
      </c>
      <c r="AK860" s="93">
        <f>(_xll.SNL.Clients.Office.Excel.Functions.SPG(AK$2, "IQ_Common_div_declared", "FQ0", $A860)*4)/G860</f>
        <v>9.3178036605657225E-2</v>
      </c>
    </row>
    <row r="861" spans="1:37" x14ac:dyDescent="0.25">
      <c r="A861" s="66">
        <f t="shared" si="129"/>
        <v>44901</v>
      </c>
      <c r="B861" s="71">
        <v>18.66</v>
      </c>
      <c r="C861" s="71">
        <v>23.41</v>
      </c>
      <c r="D861" s="71">
        <v>13.36</v>
      </c>
      <c r="E861" s="71">
        <v>12.12</v>
      </c>
      <c r="F861" s="71">
        <v>12.63</v>
      </c>
      <c r="G861" s="71">
        <v>17.95</v>
      </c>
      <c r="H861" s="71"/>
      <c r="I861" s="71">
        <v>14.72</v>
      </c>
      <c r="J861" s="72">
        <v>4.3400000000000001E-2</v>
      </c>
      <c r="K861" s="72">
        <v>4.07E-2</v>
      </c>
      <c r="L861" s="72">
        <v>3.532094224239013E-2</v>
      </c>
      <c r="M861" s="72">
        <v>4.3400000000000001E-2</v>
      </c>
      <c r="N861" s="70">
        <f>_xll.SNL.Clients.Office.Excel.Functions.SPG(N$2, "SP_RATE_VALUE", $A861)/100</f>
        <v>4.07E-2</v>
      </c>
      <c r="O861" s="72"/>
      <c r="P861" s="67">
        <f>_xll.SNL.Clients.Office.Excel.Functions.SPG(P$2, "IQ_BVPS", "FQ0", $A861)</f>
        <v>18.574999999999999</v>
      </c>
      <c r="Q861" s="67">
        <f>_xll.SNL.Clients.Office.Excel.Functions.SPG(Q$2, "IQ_BVPS", "FQ0", $A861)</f>
        <v>25.76</v>
      </c>
      <c r="R861" s="67">
        <f>_xll.SNL.Clients.Office.Excel.Functions.SPG(R$2, "IQ_BVPS", "FQ0", $A861)</f>
        <v>14.888999999999999</v>
      </c>
      <c r="S861" s="67">
        <f>_xll.SNL.Clients.Office.Excel.Functions.SPG(S$2, "IQ_BVPS", "FQ0", $A861)</f>
        <v>14.849</v>
      </c>
      <c r="T861" s="67">
        <f>_xll.SNL.Clients.Office.Excel.Functions.SPG(T$2, "IQ_BVPS", "FQ0", $A861)</f>
        <v>14.124000000000001</v>
      </c>
      <c r="U861" s="67">
        <f>_xll.SNL.Clients.Office.Excel.Functions.SPG(U$2, "IQ_BVPS", "FQ0", $A861)</f>
        <v>16.361000000000001</v>
      </c>
      <c r="V861" s="67"/>
      <c r="W861" s="66">
        <f t="shared" si="121"/>
        <v>44901</v>
      </c>
      <c r="X861" s="92">
        <f t="shared" si="122"/>
        <v>1.0045760430686408</v>
      </c>
      <c r="Y861" s="92">
        <f t="shared" si="123"/>
        <v>0.90877329192546574</v>
      </c>
      <c r="Z861" s="92">
        <f t="shared" si="124"/>
        <v>0.89730673651689163</v>
      </c>
      <c r="AA861" s="92">
        <f t="shared" si="125"/>
        <v>0.81621658024109356</v>
      </c>
      <c r="AB861" s="92">
        <f t="shared" si="126"/>
        <v>0.89422259983007646</v>
      </c>
      <c r="AC861" s="92">
        <f t="shared" si="127"/>
        <v>1.0971212028604607</v>
      </c>
      <c r="AD861" s="92"/>
      <c r="AE861" s="95">
        <f t="shared" si="128"/>
        <v>44901</v>
      </c>
      <c r="AF861" s="93">
        <f>(_xll.SNL.Clients.Office.Excel.Functions.SPG(AF$2, "IQ_Common_div_declared", "FQ0", $A861)*4)/B861</f>
        <v>9.2175777063236874E-2</v>
      </c>
      <c r="AG861" s="93">
        <f>(_xll.SNL.Clients.Office.Excel.Functions.SPG(AG$2, "IQ_Common_div_declared", "FQ0", $A861)*4)/C861</f>
        <v>0.10252029047415634</v>
      </c>
      <c r="AH861" s="93">
        <f>(_xll.SNL.Clients.Office.Excel.Functions.SPG(AH$2, "IQ_Common_div_declared", "FQ0", $A861)*4)/D861</f>
        <v>8.9820359281437126E-2</v>
      </c>
      <c r="AI861" s="93">
        <f>(_xll.SNL.Clients.Office.Excel.Functions.SPG(AI$2, "IQ_Common_div_declared", "FQ0", $A861)*4)/E861</f>
        <v>0.10231023102310231</v>
      </c>
      <c r="AJ861" s="93">
        <f>(_xll.SNL.Clients.Office.Excel.Functions.SPG(AJ$2, "IQ_Common_div_declared", "FQ0", $A861)*4)/F861</f>
        <v>9.5011876484560567E-2</v>
      </c>
      <c r="AK861" s="93">
        <f>(_xll.SNL.Clients.Office.Excel.Functions.SPG(AK$2, "IQ_Common_div_declared", "FQ0", $A861)*4)/G861</f>
        <v>9.3593314763231197E-2</v>
      </c>
    </row>
    <row r="862" spans="1:37" x14ac:dyDescent="0.25">
      <c r="A862" s="66">
        <f t="shared" si="129"/>
        <v>44900</v>
      </c>
      <c r="B862" s="71">
        <v>19.190000000000001</v>
      </c>
      <c r="C862" s="71">
        <v>23.52</v>
      </c>
      <c r="D862" s="71">
        <v>13.77</v>
      </c>
      <c r="E862" s="71">
        <v>12.45</v>
      </c>
      <c r="F862" s="71">
        <v>12.79</v>
      </c>
      <c r="G862" s="71">
        <v>18.43</v>
      </c>
      <c r="H862" s="71"/>
      <c r="I862" s="71">
        <v>15.05</v>
      </c>
      <c r="J862" s="72">
        <v>4.41E-2</v>
      </c>
      <c r="K862" s="72">
        <v>4.1299999999999996E-2</v>
      </c>
      <c r="L862" s="72">
        <v>3.5722506441139501E-2</v>
      </c>
      <c r="M862" s="72">
        <v>4.41E-2</v>
      </c>
      <c r="N862" s="70">
        <f>_xll.SNL.Clients.Office.Excel.Functions.SPG(N$2, "SP_RATE_VALUE", $A862)/100</f>
        <v>4.1299999999999996E-2</v>
      </c>
      <c r="O862" s="72"/>
      <c r="P862" s="67">
        <f>_xll.SNL.Clients.Office.Excel.Functions.SPG(P$2, "IQ_BVPS", "FQ0", $A862)</f>
        <v>18.574999999999999</v>
      </c>
      <c r="Q862" s="67">
        <f>_xll.SNL.Clients.Office.Excel.Functions.SPG(Q$2, "IQ_BVPS", "FQ0", $A862)</f>
        <v>25.76</v>
      </c>
      <c r="R862" s="67">
        <f>_xll.SNL.Clients.Office.Excel.Functions.SPG(R$2, "IQ_BVPS", "FQ0", $A862)</f>
        <v>14.888999999999999</v>
      </c>
      <c r="S862" s="67">
        <f>_xll.SNL.Clients.Office.Excel.Functions.SPG(S$2, "IQ_BVPS", "FQ0", $A862)</f>
        <v>14.849</v>
      </c>
      <c r="T862" s="67">
        <f>_xll.SNL.Clients.Office.Excel.Functions.SPG(T$2, "IQ_BVPS", "FQ0", $A862)</f>
        <v>14.124000000000001</v>
      </c>
      <c r="U862" s="67">
        <f>_xll.SNL.Clients.Office.Excel.Functions.SPG(U$2, "IQ_BVPS", "FQ0", $A862)</f>
        <v>16.361000000000001</v>
      </c>
      <c r="V862" s="67"/>
      <c r="W862" s="66">
        <f t="shared" si="121"/>
        <v>44900</v>
      </c>
      <c r="X862" s="92">
        <f t="shared" si="122"/>
        <v>1.0331090174966353</v>
      </c>
      <c r="Y862" s="92">
        <f t="shared" si="123"/>
        <v>0.91304347826086951</v>
      </c>
      <c r="Z862" s="92">
        <f t="shared" si="124"/>
        <v>0.92484384444892198</v>
      </c>
      <c r="AA862" s="92">
        <f t="shared" si="125"/>
        <v>0.83844029901003425</v>
      </c>
      <c r="AB862" s="92">
        <f t="shared" si="126"/>
        <v>0.90555083545737747</v>
      </c>
      <c r="AC862" s="92">
        <f t="shared" si="127"/>
        <v>1.126459262881242</v>
      </c>
      <c r="AD862" s="92"/>
      <c r="AE862" s="95">
        <f t="shared" si="128"/>
        <v>44900</v>
      </c>
      <c r="AF862" s="93">
        <f>(_xll.SNL.Clients.Office.Excel.Functions.SPG(AF$2, "IQ_Common_div_declared", "FQ0", $A862)*4)/B862</f>
        <v>8.9630015633142254E-2</v>
      </c>
      <c r="AG862" s="93">
        <f>(_xll.SNL.Clients.Office.Excel.Functions.SPG(AG$2, "IQ_Common_div_declared", "FQ0", $A862)*4)/C862</f>
        <v>0.10204081632653061</v>
      </c>
      <c r="AH862" s="93">
        <f>(_xll.SNL.Clients.Office.Excel.Functions.SPG(AH$2, "IQ_Common_div_declared", "FQ0", $A862)*4)/D862</f>
        <v>8.714596949891068E-2</v>
      </c>
      <c r="AI862" s="93">
        <f>(_xll.SNL.Clients.Office.Excel.Functions.SPG(AI$2, "IQ_Common_div_declared", "FQ0", $A862)*4)/E862</f>
        <v>9.95983935742972E-2</v>
      </c>
      <c r="AJ862" s="93">
        <f>(_xll.SNL.Clients.Office.Excel.Functions.SPG(AJ$2, "IQ_Common_div_declared", "FQ0", $A862)*4)/F862</f>
        <v>9.382329945269742E-2</v>
      </c>
      <c r="AK862" s="93">
        <f>(_xll.SNL.Clients.Office.Excel.Functions.SPG(AK$2, "IQ_Common_div_declared", "FQ0", $A862)*4)/G862</f>
        <v>9.115572436245252E-2</v>
      </c>
    </row>
    <row r="863" spans="1:37" x14ac:dyDescent="0.25">
      <c r="A863" s="66">
        <f t="shared" si="129"/>
        <v>44897</v>
      </c>
      <c r="B863" s="71">
        <v>19.399999999999999</v>
      </c>
      <c r="C863" s="71">
        <v>23.68</v>
      </c>
      <c r="D863" s="71">
        <v>13.67</v>
      </c>
      <c r="E863" s="71">
        <v>12.87</v>
      </c>
      <c r="F863" s="71">
        <v>13</v>
      </c>
      <c r="G863" s="71">
        <v>18.57</v>
      </c>
      <c r="H863" s="71"/>
      <c r="I863" s="71">
        <v>15.32</v>
      </c>
      <c r="J863" s="72">
        <v>4.2800000000000005E-2</v>
      </c>
      <c r="K863" s="72">
        <v>3.9900000000000005E-2</v>
      </c>
      <c r="L863" s="72">
        <v>3.412417204833762E-2</v>
      </c>
      <c r="M863" s="72">
        <v>4.2800000000000005E-2</v>
      </c>
      <c r="N863" s="70">
        <f>_xll.SNL.Clients.Office.Excel.Functions.SPG(N$2, "SP_RATE_VALUE", $A863)/100</f>
        <v>3.9900000000000005E-2</v>
      </c>
      <c r="O863" s="72"/>
      <c r="P863" s="67">
        <f>_xll.SNL.Clients.Office.Excel.Functions.SPG(P$2, "IQ_BVPS", "FQ0", $A863)</f>
        <v>18.574999999999999</v>
      </c>
      <c r="Q863" s="67">
        <f>_xll.SNL.Clients.Office.Excel.Functions.SPG(Q$2, "IQ_BVPS", "FQ0", $A863)</f>
        <v>25.76</v>
      </c>
      <c r="R863" s="67">
        <f>_xll.SNL.Clients.Office.Excel.Functions.SPG(R$2, "IQ_BVPS", "FQ0", $A863)</f>
        <v>14.888999999999999</v>
      </c>
      <c r="S863" s="67">
        <f>_xll.SNL.Clients.Office.Excel.Functions.SPG(S$2, "IQ_BVPS", "FQ0", $A863)</f>
        <v>14.849</v>
      </c>
      <c r="T863" s="67">
        <f>_xll.SNL.Clients.Office.Excel.Functions.SPG(T$2, "IQ_BVPS", "FQ0", $A863)</f>
        <v>14.124000000000001</v>
      </c>
      <c r="U863" s="67">
        <f>_xll.SNL.Clients.Office.Excel.Functions.SPG(U$2, "IQ_BVPS", "FQ0", $A863)</f>
        <v>16.361000000000001</v>
      </c>
      <c r="V863" s="67"/>
      <c r="W863" s="66">
        <f t="shared" si="121"/>
        <v>44897</v>
      </c>
      <c r="X863" s="92">
        <f t="shared" si="122"/>
        <v>1.044414535666218</v>
      </c>
      <c r="Y863" s="92">
        <f t="shared" si="123"/>
        <v>0.91925465838509313</v>
      </c>
      <c r="Z863" s="92">
        <f t="shared" si="124"/>
        <v>0.918127476660622</v>
      </c>
      <c r="AA863" s="92">
        <f t="shared" si="125"/>
        <v>0.866725031988686</v>
      </c>
      <c r="AB863" s="92">
        <f t="shared" si="126"/>
        <v>0.92041914471821007</v>
      </c>
      <c r="AC863" s="92">
        <f t="shared" si="127"/>
        <v>1.1350161970539698</v>
      </c>
      <c r="AD863" s="92"/>
      <c r="AE863" s="95">
        <f t="shared" si="128"/>
        <v>44897</v>
      </c>
      <c r="AF863" s="93">
        <f>(_xll.SNL.Clients.Office.Excel.Functions.SPG(AF$2, "IQ_Common_div_declared", "FQ0", $A863)*4)/B863</f>
        <v>8.8659793814432994E-2</v>
      </c>
      <c r="AG863" s="93">
        <f>(_xll.SNL.Clients.Office.Excel.Functions.SPG(AG$2, "IQ_Common_div_declared", "FQ0", $A863)*4)/C863</f>
        <v>0.10135135135135134</v>
      </c>
      <c r="AH863" s="93">
        <f>(_xll.SNL.Clients.Office.Excel.Functions.SPG(AH$2, "IQ_Common_div_declared", "FQ0", $A863)*4)/D863</f>
        <v>8.778346744696415E-2</v>
      </c>
      <c r="AI863" s="93">
        <f>(_xll.SNL.Clients.Office.Excel.Functions.SPG(AI$2, "IQ_Common_div_declared", "FQ0", $A863)*4)/E863</f>
        <v>9.6348096348096351E-2</v>
      </c>
      <c r="AJ863" s="93">
        <f>(_xll.SNL.Clients.Office.Excel.Functions.SPG(AJ$2, "IQ_Common_div_declared", "FQ0", $A863)*4)/F863</f>
        <v>9.2307692307692299E-2</v>
      </c>
      <c r="AK863" s="93">
        <f>(_xll.SNL.Clients.Office.Excel.Functions.SPG(AK$2, "IQ_Common_div_declared", "FQ0", $A863)*4)/G863</f>
        <v>9.0468497576736667E-2</v>
      </c>
    </row>
    <row r="864" spans="1:37" x14ac:dyDescent="0.25">
      <c r="A864" s="66">
        <f t="shared" si="129"/>
        <v>44896</v>
      </c>
      <c r="B864" s="71">
        <v>19.3</v>
      </c>
      <c r="C864" s="71">
        <v>23.79</v>
      </c>
      <c r="D864" s="71">
        <v>13.94</v>
      </c>
      <c r="E864" s="71">
        <v>12.82</v>
      </c>
      <c r="F864" s="71">
        <v>13.22</v>
      </c>
      <c r="G864" s="71">
        <v>18.739999999999998</v>
      </c>
      <c r="H864" s="71"/>
      <c r="I864" s="71">
        <v>15.33</v>
      </c>
      <c r="J864" s="72">
        <v>4.2500000000000003E-2</v>
      </c>
      <c r="K864" s="72">
        <v>3.9800000000000002E-2</v>
      </c>
      <c r="L864" s="72">
        <v>3.4420960306402515E-2</v>
      </c>
      <c r="M864" s="72">
        <v>4.2500000000000003E-2</v>
      </c>
      <c r="N864" s="70">
        <f>_xll.SNL.Clients.Office.Excel.Functions.SPG(N$2, "SP_RATE_VALUE", $A864)/100</f>
        <v>3.9800000000000002E-2</v>
      </c>
      <c r="O864" s="72"/>
      <c r="P864" s="67">
        <f>_xll.SNL.Clients.Office.Excel.Functions.SPG(P$2, "IQ_BVPS", "FQ0", $A864)</f>
        <v>18.574999999999999</v>
      </c>
      <c r="Q864" s="67">
        <f>_xll.SNL.Clients.Office.Excel.Functions.SPG(Q$2, "IQ_BVPS", "FQ0", $A864)</f>
        <v>25.76</v>
      </c>
      <c r="R864" s="67">
        <f>_xll.SNL.Clients.Office.Excel.Functions.SPG(R$2, "IQ_BVPS", "FQ0", $A864)</f>
        <v>14.888999999999999</v>
      </c>
      <c r="S864" s="67">
        <f>_xll.SNL.Clients.Office.Excel.Functions.SPG(S$2, "IQ_BVPS", "FQ0", $A864)</f>
        <v>14.849</v>
      </c>
      <c r="T864" s="67">
        <f>_xll.SNL.Clients.Office.Excel.Functions.SPG(T$2, "IQ_BVPS", "FQ0", $A864)</f>
        <v>14.124000000000001</v>
      </c>
      <c r="U864" s="67">
        <f>_xll.SNL.Clients.Office.Excel.Functions.SPG(U$2, "IQ_BVPS", "FQ0", $A864)</f>
        <v>16.361000000000001</v>
      </c>
      <c r="V864" s="67"/>
      <c r="W864" s="66">
        <f t="shared" si="121"/>
        <v>44896</v>
      </c>
      <c r="X864" s="92">
        <f t="shared" si="122"/>
        <v>1.0390309555854644</v>
      </c>
      <c r="Y864" s="92">
        <f t="shared" si="123"/>
        <v>0.92352484472049678</v>
      </c>
      <c r="Z864" s="92">
        <f t="shared" si="124"/>
        <v>0.93626166968903213</v>
      </c>
      <c r="AA864" s="92">
        <f t="shared" si="125"/>
        <v>0.86335780187217992</v>
      </c>
      <c r="AB864" s="92">
        <f t="shared" si="126"/>
        <v>0.93599546870574912</v>
      </c>
      <c r="AC864" s="92">
        <f t="shared" si="127"/>
        <v>1.1454067599779962</v>
      </c>
      <c r="AD864" s="92"/>
      <c r="AE864" s="95">
        <f t="shared" si="128"/>
        <v>44896</v>
      </c>
      <c r="AF864" s="93">
        <f>(_xll.SNL.Clients.Office.Excel.Functions.SPG(AF$2, "IQ_Common_div_declared", "FQ0", $A864)*4)/B864</f>
        <v>8.9119170984455959E-2</v>
      </c>
      <c r="AG864" s="93">
        <f>(_xll.SNL.Clients.Office.Excel.Functions.SPG(AG$2, "IQ_Common_div_declared", "FQ0", $A864)*4)/C864</f>
        <v>0.10088272383354351</v>
      </c>
      <c r="AH864" s="93">
        <f>(_xll.SNL.Clients.Office.Excel.Functions.SPG(AH$2, "IQ_Common_div_declared", "FQ0", $A864)*4)/D864</f>
        <v>8.608321377331421E-2</v>
      </c>
      <c r="AI864" s="93">
        <f>(_xll.SNL.Clients.Office.Excel.Functions.SPG(AI$2, "IQ_Common_div_declared", "FQ0", $A864)*4)/E864</f>
        <v>9.6723868954758194E-2</v>
      </c>
      <c r="AJ864" s="93">
        <f>(_xll.SNL.Clients.Office.Excel.Functions.SPG(AJ$2, "IQ_Common_div_declared", "FQ0", $A864)*4)/F864</f>
        <v>9.0771558245083206E-2</v>
      </c>
      <c r="AK864" s="93">
        <f>(_xll.SNL.Clients.Office.Excel.Functions.SPG(AK$2, "IQ_Common_div_declared", "FQ0", $A864)*4)/G864</f>
        <v>8.9647812166488802E-2</v>
      </c>
    </row>
    <row r="865" spans="1:37" x14ac:dyDescent="0.25">
      <c r="A865" s="66">
        <f t="shared" si="129"/>
        <v>44895</v>
      </c>
      <c r="B865" s="71">
        <v>19.649999999999999</v>
      </c>
      <c r="C865" s="71">
        <v>23.94</v>
      </c>
      <c r="D865" s="71">
        <v>14</v>
      </c>
      <c r="E865" s="71">
        <v>12.91</v>
      </c>
      <c r="F865" s="71">
        <v>13.28</v>
      </c>
      <c r="G865" s="71">
        <v>18.84</v>
      </c>
      <c r="H865" s="71"/>
      <c r="I865" s="71">
        <v>15.44</v>
      </c>
      <c r="J865" s="72">
        <v>4.3799999999999999E-2</v>
      </c>
      <c r="K865" s="72">
        <v>4.1299999999999996E-2</v>
      </c>
      <c r="L865" s="72">
        <v>3.631794887014439E-2</v>
      </c>
      <c r="M865" s="72">
        <v>4.3799999999999999E-2</v>
      </c>
      <c r="N865" s="70">
        <f>_xll.SNL.Clients.Office.Excel.Functions.SPG(N$2, "SP_RATE_VALUE", $A865)/100</f>
        <v>4.1299999999999996E-2</v>
      </c>
      <c r="O865" s="72"/>
      <c r="P865" s="67">
        <f>_xll.SNL.Clients.Office.Excel.Functions.SPG(P$2, "IQ_BVPS", "FQ0", $A865)</f>
        <v>18.574999999999999</v>
      </c>
      <c r="Q865" s="67">
        <f>_xll.SNL.Clients.Office.Excel.Functions.SPG(Q$2, "IQ_BVPS", "FQ0", $A865)</f>
        <v>25.76</v>
      </c>
      <c r="R865" s="67">
        <f>_xll.SNL.Clients.Office.Excel.Functions.SPG(R$2, "IQ_BVPS", "FQ0", $A865)</f>
        <v>14.888999999999999</v>
      </c>
      <c r="S865" s="67">
        <f>_xll.SNL.Clients.Office.Excel.Functions.SPG(S$2, "IQ_BVPS", "FQ0", $A865)</f>
        <v>14.849</v>
      </c>
      <c r="T865" s="67">
        <f>_xll.SNL.Clients.Office.Excel.Functions.SPG(T$2, "IQ_BVPS", "FQ0", $A865)</f>
        <v>14.124000000000001</v>
      </c>
      <c r="U865" s="67">
        <f>_xll.SNL.Clients.Office.Excel.Functions.SPG(U$2, "IQ_BVPS", "FQ0", $A865)</f>
        <v>16.361000000000001</v>
      </c>
      <c r="V865" s="67"/>
      <c r="W865" s="66">
        <f t="shared" si="121"/>
        <v>44895</v>
      </c>
      <c r="X865" s="92">
        <f t="shared" si="122"/>
        <v>1.0578734858681023</v>
      </c>
      <c r="Y865" s="92">
        <f t="shared" si="123"/>
        <v>0.92934782608695654</v>
      </c>
      <c r="Z865" s="92">
        <f t="shared" si="124"/>
        <v>0.94029149036201232</v>
      </c>
      <c r="AA865" s="92">
        <f t="shared" si="125"/>
        <v>0.86941881608189109</v>
      </c>
      <c r="AB865" s="92">
        <f t="shared" si="126"/>
        <v>0.94024355706598695</v>
      </c>
      <c r="AC865" s="92">
        <f t="shared" si="127"/>
        <v>1.151518855815659</v>
      </c>
      <c r="AD865" s="92"/>
      <c r="AE865" s="95">
        <f t="shared" si="128"/>
        <v>44895</v>
      </c>
      <c r="AF865" s="93">
        <f>(_xll.SNL.Clients.Office.Excel.Functions.SPG(AF$2, "IQ_Common_div_declared", "FQ0", $A865)*4)/B865</f>
        <v>8.7531806615776087E-2</v>
      </c>
      <c r="AG865" s="93">
        <f>(_xll.SNL.Clients.Office.Excel.Functions.SPG(AG$2, "IQ_Common_div_declared", "FQ0", $A865)*4)/C865</f>
        <v>0.10025062656641603</v>
      </c>
      <c r="AH865" s="93">
        <f>(_xll.SNL.Clients.Office.Excel.Functions.SPG(AH$2, "IQ_Common_div_declared", "FQ0", $A865)*4)/D865</f>
        <v>8.5714285714285715E-2</v>
      </c>
      <c r="AI865" s="93">
        <f>(_xll.SNL.Clients.Office.Excel.Functions.SPG(AI$2, "IQ_Common_div_declared", "FQ0", $A865)*4)/E865</f>
        <v>9.6049573973663829E-2</v>
      </c>
      <c r="AJ865" s="93">
        <f>(_xll.SNL.Clients.Office.Excel.Functions.SPG(AJ$2, "IQ_Common_div_declared", "FQ0", $A865)*4)/F865</f>
        <v>9.036144578313253E-2</v>
      </c>
      <c r="AK865" s="93">
        <f>(_xll.SNL.Clients.Office.Excel.Functions.SPG(AK$2, "IQ_Common_div_declared", "FQ0", $A865)*4)/G865</f>
        <v>8.9171974522292988E-2</v>
      </c>
    </row>
    <row r="866" spans="1:37" x14ac:dyDescent="0.25">
      <c r="A866" s="66">
        <f t="shared" si="129"/>
        <v>44894</v>
      </c>
      <c r="B866" s="71">
        <v>19.329999999999998</v>
      </c>
      <c r="C866" s="71">
        <v>23.87</v>
      </c>
      <c r="D866" s="71">
        <v>13.99</v>
      </c>
      <c r="E866" s="71">
        <v>12.76</v>
      </c>
      <c r="F866" s="71">
        <v>13.35</v>
      </c>
      <c r="G866" s="71">
        <v>18.78</v>
      </c>
      <c r="H866" s="71"/>
      <c r="I866" s="71">
        <v>15.24</v>
      </c>
      <c r="J866" s="72">
        <v>4.4800000000000006E-2</v>
      </c>
      <c r="K866" s="72">
        <v>4.24E-2</v>
      </c>
      <c r="L866" s="72">
        <v>3.7616526386638371E-2</v>
      </c>
      <c r="M866" s="72">
        <v>4.4800000000000006E-2</v>
      </c>
      <c r="N866" s="70">
        <f>_xll.SNL.Clients.Office.Excel.Functions.SPG(N$2, "SP_RATE_VALUE", $A866)/100</f>
        <v>4.24E-2</v>
      </c>
      <c r="O866" s="72"/>
      <c r="P866" s="67">
        <f>_xll.SNL.Clients.Office.Excel.Functions.SPG(P$2, "IQ_BVPS", "FQ0", $A866)</f>
        <v>18.574999999999999</v>
      </c>
      <c r="Q866" s="67">
        <f>_xll.SNL.Clients.Office.Excel.Functions.SPG(Q$2, "IQ_BVPS", "FQ0", $A866)</f>
        <v>25.76</v>
      </c>
      <c r="R866" s="67">
        <f>_xll.SNL.Clients.Office.Excel.Functions.SPG(R$2, "IQ_BVPS", "FQ0", $A866)</f>
        <v>14.888999999999999</v>
      </c>
      <c r="S866" s="67">
        <f>_xll.SNL.Clients.Office.Excel.Functions.SPG(S$2, "IQ_BVPS", "FQ0", $A866)</f>
        <v>14.849</v>
      </c>
      <c r="T866" s="67">
        <f>_xll.SNL.Clients.Office.Excel.Functions.SPG(T$2, "IQ_BVPS", "FQ0", $A866)</f>
        <v>14.124000000000001</v>
      </c>
      <c r="U866" s="67">
        <f>_xll.SNL.Clients.Office.Excel.Functions.SPG(U$2, "IQ_BVPS", "FQ0", $A866)</f>
        <v>16.361000000000001</v>
      </c>
      <c r="V866" s="67"/>
      <c r="W866" s="66">
        <f t="shared" si="121"/>
        <v>44894</v>
      </c>
      <c r="X866" s="92">
        <f t="shared" si="122"/>
        <v>1.0406460296096904</v>
      </c>
      <c r="Y866" s="92">
        <f t="shared" si="123"/>
        <v>0.92663043478260865</v>
      </c>
      <c r="Z866" s="92">
        <f t="shared" si="124"/>
        <v>0.93961985358318223</v>
      </c>
      <c r="AA866" s="92">
        <f t="shared" si="125"/>
        <v>0.85931712573237251</v>
      </c>
      <c r="AB866" s="92">
        <f t="shared" si="126"/>
        <v>0.94519966015293111</v>
      </c>
      <c r="AC866" s="92">
        <f t="shared" si="127"/>
        <v>1.1478515983130615</v>
      </c>
      <c r="AD866" s="92"/>
      <c r="AE866" s="95">
        <f t="shared" si="128"/>
        <v>44894</v>
      </c>
      <c r="AF866" s="93">
        <f>(_xll.SNL.Clients.Office.Excel.Functions.SPG(AF$2, "IQ_Common_div_declared", "FQ0", $A866)*4)/B866</f>
        <v>8.8980858768753238E-2</v>
      </c>
      <c r="AG866" s="93">
        <f>(_xll.SNL.Clients.Office.Excel.Functions.SPG(AG$2, "IQ_Common_div_declared", "FQ0", $A866)*4)/C866</f>
        <v>0.10054461667364892</v>
      </c>
      <c r="AH866" s="93">
        <f>(_xll.SNL.Clients.Office.Excel.Functions.SPG(AH$2, "IQ_Common_div_declared", "FQ0", $A866)*4)/D866</f>
        <v>8.5775553967119361E-2</v>
      </c>
      <c r="AI866" s="93">
        <f>(_xll.SNL.Clients.Office.Excel.Functions.SPG(AI$2, "IQ_Common_div_declared", "FQ0", $A866)*4)/E866</f>
        <v>9.7178683385579945E-2</v>
      </c>
      <c r="AJ866" s="93">
        <f>(_xll.SNL.Clients.Office.Excel.Functions.SPG(AJ$2, "IQ_Common_div_declared", "FQ0", $A866)*4)/F866</f>
        <v>8.98876404494382E-2</v>
      </c>
      <c r="AK866" s="93">
        <f>(_xll.SNL.Clients.Office.Excel.Functions.SPG(AK$2, "IQ_Common_div_declared", "FQ0", $A866)*4)/G866</f>
        <v>8.9456869009584661E-2</v>
      </c>
    </row>
    <row r="867" spans="1:37" x14ac:dyDescent="0.25">
      <c r="A867" s="66">
        <f t="shared" si="129"/>
        <v>44893</v>
      </c>
      <c r="B867" s="71">
        <v>19.32</v>
      </c>
      <c r="C867" s="71">
        <v>23.72</v>
      </c>
      <c r="D867" s="71">
        <v>13.94</v>
      </c>
      <c r="E867" s="71">
        <v>12.82</v>
      </c>
      <c r="F867" s="71">
        <v>13.23</v>
      </c>
      <c r="G867" s="71">
        <v>18.7</v>
      </c>
      <c r="H867" s="71"/>
      <c r="I867" s="71">
        <v>15.21</v>
      </c>
      <c r="J867" s="72">
        <v>4.4600000000000001E-2</v>
      </c>
      <c r="K867" s="72">
        <v>4.2199999999999994E-2</v>
      </c>
      <c r="L867" s="72">
        <v>3.7416529548369049E-2</v>
      </c>
      <c r="M867" s="72">
        <v>4.4600000000000001E-2</v>
      </c>
      <c r="N867" s="70">
        <f>_xll.SNL.Clients.Office.Excel.Functions.SPG(N$2, "SP_RATE_VALUE", $A867)/100</f>
        <v>4.2199999999999994E-2</v>
      </c>
      <c r="O867" s="72"/>
      <c r="P867" s="67">
        <f>_xll.SNL.Clients.Office.Excel.Functions.SPG(P$2, "IQ_BVPS", "FQ0", $A867)</f>
        <v>18.574999999999999</v>
      </c>
      <c r="Q867" s="67">
        <f>_xll.SNL.Clients.Office.Excel.Functions.SPG(Q$2, "IQ_BVPS", "FQ0", $A867)</f>
        <v>25.76</v>
      </c>
      <c r="R867" s="67">
        <f>_xll.SNL.Clients.Office.Excel.Functions.SPG(R$2, "IQ_BVPS", "FQ0", $A867)</f>
        <v>14.888999999999999</v>
      </c>
      <c r="S867" s="67">
        <f>_xll.SNL.Clients.Office.Excel.Functions.SPG(S$2, "IQ_BVPS", "FQ0", $A867)</f>
        <v>14.849</v>
      </c>
      <c r="T867" s="67">
        <f>_xll.SNL.Clients.Office.Excel.Functions.SPG(T$2, "IQ_BVPS", "FQ0", $A867)</f>
        <v>14.124000000000001</v>
      </c>
      <c r="U867" s="67">
        <f>_xll.SNL.Clients.Office.Excel.Functions.SPG(U$2, "IQ_BVPS", "FQ0", $A867)</f>
        <v>16.361000000000001</v>
      </c>
      <c r="V867" s="67"/>
      <c r="W867" s="66">
        <f t="shared" si="121"/>
        <v>44893</v>
      </c>
      <c r="X867" s="92">
        <f t="shared" si="122"/>
        <v>1.0401076716016151</v>
      </c>
      <c r="Y867" s="92">
        <f t="shared" si="123"/>
        <v>0.920807453416149</v>
      </c>
      <c r="Z867" s="92">
        <f t="shared" si="124"/>
        <v>0.93626166968903213</v>
      </c>
      <c r="AA867" s="92">
        <f t="shared" si="125"/>
        <v>0.86335780187217992</v>
      </c>
      <c r="AB867" s="92">
        <f t="shared" si="126"/>
        <v>0.93670348343245535</v>
      </c>
      <c r="AC867" s="92">
        <f t="shared" si="127"/>
        <v>1.1429619216429312</v>
      </c>
      <c r="AD867" s="92"/>
      <c r="AE867" s="95">
        <f t="shared" si="128"/>
        <v>44893</v>
      </c>
      <c r="AF867" s="93">
        <f>(_xll.SNL.Clients.Office.Excel.Functions.SPG(AF$2, "IQ_Common_div_declared", "FQ0", $A867)*4)/B867</f>
        <v>8.9026915113871632E-2</v>
      </c>
      <c r="AG867" s="93">
        <f>(_xll.SNL.Clients.Office.Excel.Functions.SPG(AG$2, "IQ_Common_div_declared", "FQ0", $A867)*4)/C867</f>
        <v>0.10118043844856661</v>
      </c>
      <c r="AH867" s="93">
        <f>(_xll.SNL.Clients.Office.Excel.Functions.SPG(AH$2, "IQ_Common_div_declared", "FQ0", $A867)*4)/D867</f>
        <v>8.608321377331421E-2</v>
      </c>
      <c r="AI867" s="93">
        <f>(_xll.SNL.Clients.Office.Excel.Functions.SPG(AI$2, "IQ_Common_div_declared", "FQ0", $A867)*4)/E867</f>
        <v>9.6723868954758194E-2</v>
      </c>
      <c r="AJ867" s="93">
        <f>(_xll.SNL.Clients.Office.Excel.Functions.SPG(AJ$2, "IQ_Common_div_declared", "FQ0", $A867)*4)/F867</f>
        <v>9.0702947845804988E-2</v>
      </c>
      <c r="AK867" s="93">
        <f>(_xll.SNL.Clients.Office.Excel.Functions.SPG(AK$2, "IQ_Common_div_declared", "FQ0", $A867)*4)/G867</f>
        <v>8.9839572192513373E-2</v>
      </c>
    </row>
    <row r="868" spans="1:37" x14ac:dyDescent="0.25">
      <c r="A868" s="66">
        <f t="shared" si="129"/>
        <v>44890</v>
      </c>
      <c r="B868" s="71">
        <v>19.760000000000002</v>
      </c>
      <c r="C868" s="71">
        <v>23.86</v>
      </c>
      <c r="D868" s="71">
        <v>14.25</v>
      </c>
      <c r="E868" s="71">
        <v>13.19</v>
      </c>
      <c r="F868" s="71">
        <v>13.54</v>
      </c>
      <c r="G868" s="71">
        <v>19.14</v>
      </c>
      <c r="H868" s="71"/>
      <c r="I868" s="71">
        <v>15.54</v>
      </c>
      <c r="J868" s="72">
        <v>4.4199999999999996E-2</v>
      </c>
      <c r="K868" s="72">
        <v>4.2000000000000003E-2</v>
      </c>
      <c r="L868" s="72">
        <v>3.7613895616471993E-2</v>
      </c>
      <c r="M868" s="72">
        <v>4.4199999999999996E-2</v>
      </c>
      <c r="N868" s="70">
        <f>_xll.SNL.Clients.Office.Excel.Functions.SPG(N$2, "SP_RATE_VALUE", $A868)/100</f>
        <v>4.2000000000000003E-2</v>
      </c>
      <c r="O868" s="72"/>
      <c r="P868" s="67">
        <f>_xll.SNL.Clients.Office.Excel.Functions.SPG(P$2, "IQ_BVPS", "FQ0", $A868)</f>
        <v>18.574999999999999</v>
      </c>
      <c r="Q868" s="67">
        <f>_xll.SNL.Clients.Office.Excel.Functions.SPG(Q$2, "IQ_BVPS", "FQ0", $A868)</f>
        <v>25.76</v>
      </c>
      <c r="R868" s="67">
        <f>_xll.SNL.Clients.Office.Excel.Functions.SPG(R$2, "IQ_BVPS", "FQ0", $A868)</f>
        <v>14.888999999999999</v>
      </c>
      <c r="S868" s="67">
        <f>_xll.SNL.Clients.Office.Excel.Functions.SPG(S$2, "IQ_BVPS", "FQ0", $A868)</f>
        <v>14.849</v>
      </c>
      <c r="T868" s="67">
        <f>_xll.SNL.Clients.Office.Excel.Functions.SPG(T$2, "IQ_BVPS", "FQ0", $A868)</f>
        <v>14.124000000000001</v>
      </c>
      <c r="U868" s="67">
        <f>_xll.SNL.Clients.Office.Excel.Functions.SPG(U$2, "IQ_BVPS", "FQ0", $A868)</f>
        <v>16.361000000000001</v>
      </c>
      <c r="V868" s="67"/>
      <c r="W868" s="66">
        <f t="shared" si="121"/>
        <v>44890</v>
      </c>
      <c r="X868" s="92">
        <f t="shared" si="122"/>
        <v>1.0637954239569314</v>
      </c>
      <c r="Y868" s="92">
        <f t="shared" si="123"/>
        <v>0.92624223602484468</v>
      </c>
      <c r="Z868" s="92">
        <f t="shared" si="124"/>
        <v>0.95708240983276249</v>
      </c>
      <c r="AA868" s="92">
        <f t="shared" si="125"/>
        <v>0.88827530473432548</v>
      </c>
      <c r="AB868" s="92">
        <f t="shared" si="126"/>
        <v>0.95865193996035103</v>
      </c>
      <c r="AC868" s="92">
        <f t="shared" si="127"/>
        <v>1.1698551433286475</v>
      </c>
      <c r="AD868" s="92"/>
      <c r="AE868" s="95">
        <f t="shared" si="128"/>
        <v>44890</v>
      </c>
      <c r="AF868" s="93">
        <f>(_xll.SNL.Clients.Office.Excel.Functions.SPG(AF$2, "IQ_Common_div_declared", "FQ0", $A868)*4)/B868</f>
        <v>8.7044534412955454E-2</v>
      </c>
      <c r="AG868" s="93">
        <f>(_xll.SNL.Clients.Office.Excel.Functions.SPG(AG$2, "IQ_Common_div_declared", "FQ0", $A868)*4)/C868</f>
        <v>0.10058675607711651</v>
      </c>
      <c r="AH868" s="93">
        <f>(_xll.SNL.Clients.Office.Excel.Functions.SPG(AH$2, "IQ_Common_div_declared", "FQ0", $A868)*4)/D868</f>
        <v>8.4210526315789472E-2</v>
      </c>
      <c r="AI868" s="93">
        <f>(_xll.SNL.Clients.Office.Excel.Functions.SPG(AI$2, "IQ_Common_div_declared", "FQ0", $A868)*4)/E868</f>
        <v>9.4010614101592116E-2</v>
      </c>
      <c r="AJ868" s="93">
        <f>(_xll.SNL.Clients.Office.Excel.Functions.SPG(AJ$2, "IQ_Common_div_declared", "FQ0", $A868)*4)/F868</f>
        <v>8.8626292466765136E-2</v>
      </c>
      <c r="AK868" s="93">
        <f>(_xll.SNL.Clients.Office.Excel.Functions.SPG(AK$2, "IQ_Common_div_declared", "FQ0", $A868)*4)/G868</f>
        <v>8.7774294670846395E-2</v>
      </c>
    </row>
    <row r="869" spans="1:37" x14ac:dyDescent="0.25">
      <c r="A869" s="66">
        <f t="shared" si="129"/>
        <v>44889</v>
      </c>
      <c r="B869" s="71">
        <v>19.690000000000001</v>
      </c>
      <c r="C869" s="71">
        <v>24.08</v>
      </c>
      <c r="D869" s="71">
        <v>14.12</v>
      </c>
      <c r="E869" s="71">
        <v>13.11</v>
      </c>
      <c r="F869" s="71">
        <v>13.53</v>
      </c>
      <c r="G869" s="71">
        <v>18.91</v>
      </c>
      <c r="H869" s="71"/>
      <c r="I869" s="71">
        <v>15.46</v>
      </c>
      <c r="J869" s="72">
        <v>4.4600000000000001E-2</v>
      </c>
      <c r="K869" s="72">
        <v>4.2300000000000004E-2</v>
      </c>
      <c r="L869" s="72">
        <v>3.7715181267929943E-2</v>
      </c>
      <c r="M869" s="72">
        <v>4.4600000000000001E-2</v>
      </c>
      <c r="N869" s="70">
        <f>_xll.SNL.Clients.Office.Excel.Functions.SPG(N$2, "SP_RATE_VALUE", $A869)/100</f>
        <v>4.2300000000000004E-2</v>
      </c>
      <c r="O869" s="72"/>
      <c r="P869" s="67">
        <f>_xll.SNL.Clients.Office.Excel.Functions.SPG(P$2, "IQ_BVPS", "FQ0", $A869)</f>
        <v>18.574999999999999</v>
      </c>
      <c r="Q869" s="67">
        <f>_xll.SNL.Clients.Office.Excel.Functions.SPG(Q$2, "IQ_BVPS", "FQ0", $A869)</f>
        <v>25.76</v>
      </c>
      <c r="R869" s="67">
        <f>_xll.SNL.Clients.Office.Excel.Functions.SPG(R$2, "IQ_BVPS", "FQ0", $A869)</f>
        <v>14.888999999999999</v>
      </c>
      <c r="S869" s="67">
        <f>_xll.SNL.Clients.Office.Excel.Functions.SPG(S$2, "IQ_BVPS", "FQ0", $A869)</f>
        <v>14.849</v>
      </c>
      <c r="T869" s="67">
        <f>_xll.SNL.Clients.Office.Excel.Functions.SPG(T$2, "IQ_BVPS", "FQ0", $A869)</f>
        <v>14.124000000000001</v>
      </c>
      <c r="U869" s="67">
        <f>_xll.SNL.Clients.Office.Excel.Functions.SPG(U$2, "IQ_BVPS", "FQ0", $A869)</f>
        <v>16.361000000000001</v>
      </c>
      <c r="V869" s="67"/>
      <c r="W869" s="66">
        <f t="shared" si="121"/>
        <v>44889</v>
      </c>
      <c r="X869" s="92">
        <f t="shared" si="122"/>
        <v>1.0600269179004038</v>
      </c>
      <c r="Y869" s="92">
        <f t="shared" si="123"/>
        <v>0.93478260869565211</v>
      </c>
      <c r="Z869" s="92">
        <f t="shared" si="124"/>
        <v>0.94835113170797236</v>
      </c>
      <c r="AA869" s="92">
        <f t="shared" si="125"/>
        <v>0.88288773654791564</v>
      </c>
      <c r="AB869" s="92">
        <f t="shared" si="126"/>
        <v>0.9579439252336448</v>
      </c>
      <c r="AC869" s="92">
        <f t="shared" si="127"/>
        <v>1.1557973229020231</v>
      </c>
      <c r="AD869" s="92"/>
      <c r="AE869" s="95">
        <f t="shared" si="128"/>
        <v>44889</v>
      </c>
      <c r="AF869" s="93">
        <f>(_xll.SNL.Clients.Office.Excel.Functions.SPG(AF$2, "IQ_Common_div_declared", "FQ0", $A869)*4)/B869</f>
        <v>8.7353986795327576E-2</v>
      </c>
      <c r="AG869" s="93">
        <f>(_xll.SNL.Clients.Office.Excel.Functions.SPG(AG$2, "IQ_Common_div_declared", "FQ0", $A869)*4)/C869</f>
        <v>9.9667774086378738E-2</v>
      </c>
      <c r="AH869" s="93">
        <f>(_xll.SNL.Clients.Office.Excel.Functions.SPG(AH$2, "IQ_Common_div_declared", "FQ0", $A869)*4)/D869</f>
        <v>8.4985835694050993E-2</v>
      </c>
      <c r="AI869" s="93">
        <f>(_xll.SNL.Clients.Office.Excel.Functions.SPG(AI$2, "IQ_Common_div_declared", "FQ0", $A869)*4)/E869</f>
        <v>9.4584286803966439E-2</v>
      </c>
      <c r="AJ869" s="93">
        <f>(_xll.SNL.Clients.Office.Excel.Functions.SPG(AJ$2, "IQ_Common_div_declared", "FQ0", $A869)*4)/F869</f>
        <v>8.8691796008869186E-2</v>
      </c>
      <c r="AK869" s="93">
        <f>(_xll.SNL.Clients.Office.Excel.Functions.SPG(AK$2, "IQ_Common_div_declared", "FQ0", $A869)*4)/G869</f>
        <v>8.8841882601797983E-2</v>
      </c>
    </row>
    <row r="870" spans="1:37" x14ac:dyDescent="0.25">
      <c r="A870" s="66">
        <f t="shared" si="129"/>
        <v>44888</v>
      </c>
      <c r="B870" s="71">
        <v>19.690000000000001</v>
      </c>
      <c r="C870" s="71">
        <v>24.08</v>
      </c>
      <c r="D870" s="71">
        <v>14.12</v>
      </c>
      <c r="E870" s="71">
        <v>13.11</v>
      </c>
      <c r="F870" s="71">
        <v>13.53</v>
      </c>
      <c r="G870" s="71">
        <v>18.91</v>
      </c>
      <c r="H870" s="71"/>
      <c r="I870" s="71">
        <v>15.46</v>
      </c>
      <c r="J870" s="72">
        <v>4.4600000000000001E-2</v>
      </c>
      <c r="K870" s="72">
        <v>4.2300000000000004E-2</v>
      </c>
      <c r="L870" s="72">
        <v>3.7715181267929943E-2</v>
      </c>
      <c r="M870" s="72">
        <v>4.4600000000000001E-2</v>
      </c>
      <c r="N870" s="70">
        <f>_xll.SNL.Clients.Office.Excel.Functions.SPG(N$2, "SP_RATE_VALUE", $A870)/100</f>
        <v>4.2300000000000004E-2</v>
      </c>
      <c r="O870" s="72"/>
      <c r="P870" s="67">
        <f>_xll.SNL.Clients.Office.Excel.Functions.SPG(P$2, "IQ_BVPS", "FQ0", $A870)</f>
        <v>18.574999999999999</v>
      </c>
      <c r="Q870" s="67">
        <f>_xll.SNL.Clients.Office.Excel.Functions.SPG(Q$2, "IQ_BVPS", "FQ0", $A870)</f>
        <v>25.76</v>
      </c>
      <c r="R870" s="67">
        <f>_xll.SNL.Clients.Office.Excel.Functions.SPG(R$2, "IQ_BVPS", "FQ0", $A870)</f>
        <v>14.888999999999999</v>
      </c>
      <c r="S870" s="67">
        <f>_xll.SNL.Clients.Office.Excel.Functions.SPG(S$2, "IQ_BVPS", "FQ0", $A870)</f>
        <v>14.849</v>
      </c>
      <c r="T870" s="67">
        <f>_xll.SNL.Clients.Office.Excel.Functions.SPG(T$2, "IQ_BVPS", "FQ0", $A870)</f>
        <v>14.124000000000001</v>
      </c>
      <c r="U870" s="67">
        <f>_xll.SNL.Clients.Office.Excel.Functions.SPG(U$2, "IQ_BVPS", "FQ0", $A870)</f>
        <v>16.361000000000001</v>
      </c>
      <c r="V870" s="67"/>
      <c r="W870" s="66">
        <f t="shared" si="121"/>
        <v>44888</v>
      </c>
      <c r="X870" s="92">
        <f t="shared" si="122"/>
        <v>1.0600269179004038</v>
      </c>
      <c r="Y870" s="92">
        <f t="shared" si="123"/>
        <v>0.93478260869565211</v>
      </c>
      <c r="Z870" s="92">
        <f t="shared" si="124"/>
        <v>0.94835113170797236</v>
      </c>
      <c r="AA870" s="92">
        <f t="shared" si="125"/>
        <v>0.88288773654791564</v>
      </c>
      <c r="AB870" s="92">
        <f t="shared" si="126"/>
        <v>0.9579439252336448</v>
      </c>
      <c r="AC870" s="92">
        <f t="shared" si="127"/>
        <v>1.1557973229020231</v>
      </c>
      <c r="AD870" s="92"/>
      <c r="AE870" s="95">
        <f t="shared" si="128"/>
        <v>44888</v>
      </c>
      <c r="AF870" s="93">
        <f>(_xll.SNL.Clients.Office.Excel.Functions.SPG(AF$2, "IQ_Common_div_declared", "FQ0", $A870)*4)/B870</f>
        <v>8.7353986795327576E-2</v>
      </c>
      <c r="AG870" s="93">
        <f>(_xll.SNL.Clients.Office.Excel.Functions.SPG(AG$2, "IQ_Common_div_declared", "FQ0", $A870)*4)/C870</f>
        <v>9.9667774086378738E-2</v>
      </c>
      <c r="AH870" s="93">
        <f>(_xll.SNL.Clients.Office.Excel.Functions.SPG(AH$2, "IQ_Common_div_declared", "FQ0", $A870)*4)/D870</f>
        <v>8.4985835694050993E-2</v>
      </c>
      <c r="AI870" s="93">
        <f>(_xll.SNL.Clients.Office.Excel.Functions.SPG(AI$2, "IQ_Common_div_declared", "FQ0", $A870)*4)/E870</f>
        <v>9.4584286803966439E-2</v>
      </c>
      <c r="AJ870" s="93">
        <f>(_xll.SNL.Clients.Office.Excel.Functions.SPG(AJ$2, "IQ_Common_div_declared", "FQ0", $A870)*4)/F870</f>
        <v>8.8691796008869186E-2</v>
      </c>
      <c r="AK870" s="93">
        <f>(_xll.SNL.Clients.Office.Excel.Functions.SPG(AK$2, "IQ_Common_div_declared", "FQ0", $A870)*4)/G870</f>
        <v>8.8841882601797983E-2</v>
      </c>
    </row>
    <row r="871" spans="1:37" x14ac:dyDescent="0.25">
      <c r="A871" s="66">
        <f t="shared" si="129"/>
        <v>44887</v>
      </c>
      <c r="B871" s="71">
        <v>19.59</v>
      </c>
      <c r="C871" s="71">
        <v>24.12</v>
      </c>
      <c r="D871" s="71">
        <v>13.83</v>
      </c>
      <c r="E871" s="71">
        <v>13.08</v>
      </c>
      <c r="F871" s="71">
        <v>13.5</v>
      </c>
      <c r="G871" s="71">
        <v>18.989999999999998</v>
      </c>
      <c r="H871" s="71"/>
      <c r="I871" s="71">
        <v>15.42</v>
      </c>
      <c r="J871" s="72">
        <v>4.4699999999999997E-2</v>
      </c>
      <c r="K871" s="72">
        <v>4.2699999999999995E-2</v>
      </c>
      <c r="L871" s="72">
        <v>3.8711479221115175E-2</v>
      </c>
      <c r="M871" s="72">
        <v>4.4699999999999997E-2</v>
      </c>
      <c r="N871" s="70">
        <f>_xll.SNL.Clients.Office.Excel.Functions.SPG(N$2, "SP_RATE_VALUE", $A871)/100</f>
        <v>4.2699999999999995E-2</v>
      </c>
      <c r="O871" s="72"/>
      <c r="P871" s="67">
        <f>_xll.SNL.Clients.Office.Excel.Functions.SPG(P$2, "IQ_BVPS", "FQ0", $A871)</f>
        <v>18.574999999999999</v>
      </c>
      <c r="Q871" s="67">
        <f>_xll.SNL.Clients.Office.Excel.Functions.SPG(Q$2, "IQ_BVPS", "FQ0", $A871)</f>
        <v>25.76</v>
      </c>
      <c r="R871" s="67">
        <f>_xll.SNL.Clients.Office.Excel.Functions.SPG(R$2, "IQ_BVPS", "FQ0", $A871)</f>
        <v>14.888999999999999</v>
      </c>
      <c r="S871" s="67">
        <f>_xll.SNL.Clients.Office.Excel.Functions.SPG(S$2, "IQ_BVPS", "FQ0", $A871)</f>
        <v>14.849</v>
      </c>
      <c r="T871" s="67">
        <f>_xll.SNL.Clients.Office.Excel.Functions.SPG(T$2, "IQ_BVPS", "FQ0", $A871)</f>
        <v>14.124000000000001</v>
      </c>
      <c r="U871" s="67">
        <f>_xll.SNL.Clients.Office.Excel.Functions.SPG(U$2, "IQ_BVPS", "FQ0", $A871)</f>
        <v>16.361000000000001</v>
      </c>
      <c r="V871" s="67"/>
      <c r="W871" s="66">
        <f t="shared" si="121"/>
        <v>44887</v>
      </c>
      <c r="X871" s="92">
        <f t="shared" si="122"/>
        <v>1.05464333781965</v>
      </c>
      <c r="Y871" s="92">
        <f t="shared" si="123"/>
        <v>0.93633540372670809</v>
      </c>
      <c r="Z871" s="92">
        <f t="shared" si="124"/>
        <v>0.92887366512190217</v>
      </c>
      <c r="AA871" s="92">
        <f t="shared" si="125"/>
        <v>0.88086739847801199</v>
      </c>
      <c r="AB871" s="92">
        <f t="shared" si="126"/>
        <v>0.95581988105352589</v>
      </c>
      <c r="AC871" s="92">
        <f t="shared" si="127"/>
        <v>1.1606869995721532</v>
      </c>
      <c r="AD871" s="92"/>
      <c r="AE871" s="95">
        <f t="shared" si="128"/>
        <v>44887</v>
      </c>
      <c r="AF871" s="93">
        <f>(_xll.SNL.Clients.Office.Excel.Functions.SPG(AF$2, "IQ_Common_div_declared", "FQ0", $A871)*4)/B871</f>
        <v>8.7799897907095456E-2</v>
      </c>
      <c r="AG871" s="93">
        <f>(_xll.SNL.Clients.Office.Excel.Functions.SPG(AG$2, "IQ_Common_div_declared", "FQ0", $A871)*4)/C871</f>
        <v>9.9502487562189046E-2</v>
      </c>
      <c r="AH871" s="93">
        <f>(_xll.SNL.Clients.Office.Excel.Functions.SPG(AH$2, "IQ_Common_div_declared", "FQ0", $A871)*4)/D871</f>
        <v>8.6767895878524945E-2</v>
      </c>
      <c r="AI871" s="93">
        <f>(_xll.SNL.Clients.Office.Excel.Functions.SPG(AI$2, "IQ_Common_div_declared", "FQ0", $A871)*4)/E871</f>
        <v>9.480122324159021E-2</v>
      </c>
      <c r="AJ871" s="93">
        <f>(_xll.SNL.Clients.Office.Excel.Functions.SPG(AJ$2, "IQ_Common_div_declared", "FQ0", $A871)*4)/F871</f>
        <v>8.8888888888888892E-2</v>
      </c>
      <c r="AK871" s="93">
        <f>(_xll.SNL.Clients.Office.Excel.Functions.SPG(AK$2, "IQ_Common_div_declared", "FQ0", $A871)*4)/G871</f>
        <v>8.8467614533965247E-2</v>
      </c>
    </row>
    <row r="872" spans="1:37" x14ac:dyDescent="0.25">
      <c r="A872" s="66">
        <f t="shared" si="129"/>
        <v>44886</v>
      </c>
      <c r="B872" s="71">
        <v>19.39</v>
      </c>
      <c r="C872" s="71">
        <v>23.92</v>
      </c>
      <c r="D872" s="71">
        <v>13.42</v>
      </c>
      <c r="E872" s="71">
        <v>12.98</v>
      </c>
      <c r="F872" s="71">
        <v>13.43</v>
      </c>
      <c r="G872" s="71">
        <v>18.55</v>
      </c>
      <c r="H872" s="71"/>
      <c r="I872" s="71">
        <v>15.2</v>
      </c>
      <c r="J872" s="72">
        <v>4.4800000000000006E-2</v>
      </c>
      <c r="K872" s="72">
        <v>4.3200000000000002E-2</v>
      </c>
      <c r="L872" s="72">
        <v>4.0007346936860921E-2</v>
      </c>
      <c r="M872" s="72">
        <v>4.4800000000000006E-2</v>
      </c>
      <c r="N872" s="70">
        <f>_xll.SNL.Clients.Office.Excel.Functions.SPG(N$2, "SP_RATE_VALUE", $A872)/100</f>
        <v>4.3200000000000002E-2</v>
      </c>
      <c r="O872" s="72"/>
      <c r="P872" s="67">
        <f>_xll.SNL.Clients.Office.Excel.Functions.SPG(P$2, "IQ_BVPS", "FQ0", $A872)</f>
        <v>18.574999999999999</v>
      </c>
      <c r="Q872" s="67">
        <f>_xll.SNL.Clients.Office.Excel.Functions.SPG(Q$2, "IQ_BVPS", "FQ0", $A872)</f>
        <v>25.76</v>
      </c>
      <c r="R872" s="67">
        <f>_xll.SNL.Clients.Office.Excel.Functions.SPG(R$2, "IQ_BVPS", "FQ0", $A872)</f>
        <v>14.888999999999999</v>
      </c>
      <c r="S872" s="67">
        <f>_xll.SNL.Clients.Office.Excel.Functions.SPG(S$2, "IQ_BVPS", "FQ0", $A872)</f>
        <v>14.849</v>
      </c>
      <c r="T872" s="67">
        <f>_xll.SNL.Clients.Office.Excel.Functions.SPG(T$2, "IQ_BVPS", "FQ0", $A872)</f>
        <v>14.124000000000001</v>
      </c>
      <c r="U872" s="67">
        <f>_xll.SNL.Clients.Office.Excel.Functions.SPG(U$2, "IQ_BVPS", "FQ0", $A872)</f>
        <v>16.361000000000001</v>
      </c>
      <c r="V872" s="67"/>
      <c r="W872" s="66">
        <f t="shared" si="121"/>
        <v>44886</v>
      </c>
      <c r="X872" s="92">
        <f t="shared" si="122"/>
        <v>1.0438761776581427</v>
      </c>
      <c r="Y872" s="92">
        <f t="shared" si="123"/>
        <v>0.9285714285714286</v>
      </c>
      <c r="Z872" s="92">
        <f t="shared" si="124"/>
        <v>0.90133655718987171</v>
      </c>
      <c r="AA872" s="92">
        <f t="shared" si="125"/>
        <v>0.87413293824499971</v>
      </c>
      <c r="AB872" s="92">
        <f t="shared" si="126"/>
        <v>0.95086377796658161</v>
      </c>
      <c r="AC872" s="92">
        <f t="shared" si="127"/>
        <v>1.1337937778864373</v>
      </c>
      <c r="AD872" s="92"/>
      <c r="AE872" s="95">
        <f t="shared" si="128"/>
        <v>44886</v>
      </c>
      <c r="AF872" s="93">
        <f>(_xll.SNL.Clients.Office.Excel.Functions.SPG(AF$2, "IQ_Common_div_declared", "FQ0", $A872)*4)/B872</f>
        <v>8.8705518308406395E-2</v>
      </c>
      <c r="AG872" s="93">
        <f>(_xll.SNL.Clients.Office.Excel.Functions.SPG(AG$2, "IQ_Common_div_declared", "FQ0", $A872)*4)/C872</f>
        <v>0.10033444816053511</v>
      </c>
      <c r="AH872" s="93">
        <f>(_xll.SNL.Clients.Office.Excel.Functions.SPG(AH$2, "IQ_Common_div_declared", "FQ0", $A872)*4)/D872</f>
        <v>8.9418777943368111E-2</v>
      </c>
      <c r="AI872" s="93">
        <f>(_xll.SNL.Clients.Office.Excel.Functions.SPG(AI$2, "IQ_Common_div_declared", "FQ0", $A872)*4)/E872</f>
        <v>9.5531587057010786E-2</v>
      </c>
      <c r="AJ872" s="93">
        <f>(_xll.SNL.Clients.Office.Excel.Functions.SPG(AJ$2, "IQ_Common_div_declared", "FQ0", $A872)*4)/F872</f>
        <v>8.9352196574832468E-2</v>
      </c>
      <c r="AK872" s="93">
        <f>(_xll.SNL.Clients.Office.Excel.Functions.SPG(AK$2, "IQ_Common_div_declared", "FQ0", $A872)*4)/G872</f>
        <v>9.056603773584905E-2</v>
      </c>
    </row>
    <row r="873" spans="1:37" x14ac:dyDescent="0.25">
      <c r="A873" s="66">
        <f t="shared" si="129"/>
        <v>44883</v>
      </c>
      <c r="B873" s="71">
        <v>19.27</v>
      </c>
      <c r="C873" s="71">
        <v>23.88</v>
      </c>
      <c r="D873" s="71">
        <v>13.44</v>
      </c>
      <c r="E873" s="71">
        <v>12.97</v>
      </c>
      <c r="F873" s="71">
        <v>13.35</v>
      </c>
      <c r="G873" s="71">
        <v>18.649999999999999</v>
      </c>
      <c r="H873" s="71"/>
      <c r="I873" s="71">
        <v>15.21</v>
      </c>
      <c r="J873" s="72">
        <v>4.5100000000000001E-2</v>
      </c>
      <c r="K873" s="72">
        <v>4.2800000000000005E-2</v>
      </c>
      <c r="L873" s="72">
        <v>3.8215174010192143E-2</v>
      </c>
      <c r="M873" s="72">
        <v>4.5100000000000001E-2</v>
      </c>
      <c r="N873" s="70">
        <f>_xll.SNL.Clients.Office.Excel.Functions.SPG(N$2, "SP_RATE_VALUE", $A873)/100</f>
        <v>4.2800000000000005E-2</v>
      </c>
      <c r="O873" s="72"/>
      <c r="P873" s="67">
        <f>_xll.SNL.Clients.Office.Excel.Functions.SPG(P$2, "IQ_BVPS", "FQ0", $A873)</f>
        <v>18.574999999999999</v>
      </c>
      <c r="Q873" s="67">
        <f>_xll.SNL.Clients.Office.Excel.Functions.SPG(Q$2, "IQ_BVPS", "FQ0", $A873)</f>
        <v>25.76</v>
      </c>
      <c r="R873" s="67">
        <f>_xll.SNL.Clients.Office.Excel.Functions.SPG(R$2, "IQ_BVPS", "FQ0", $A873)</f>
        <v>15.141999999999999</v>
      </c>
      <c r="S873" s="67">
        <f>_xll.SNL.Clients.Office.Excel.Functions.SPG(S$2, "IQ_BVPS", "FQ0", $A873)</f>
        <v>14.849</v>
      </c>
      <c r="T873" s="67">
        <f>_xll.SNL.Clients.Office.Excel.Functions.SPG(T$2, "IQ_BVPS", "FQ0", $A873)</f>
        <v>14.124000000000001</v>
      </c>
      <c r="U873" s="67">
        <f>_xll.SNL.Clients.Office.Excel.Functions.SPG(U$2, "IQ_BVPS", "FQ0", $A873)</f>
        <v>16.361000000000001</v>
      </c>
      <c r="V873" s="67"/>
      <c r="W873" s="66">
        <f t="shared" si="121"/>
        <v>44883</v>
      </c>
      <c r="X873" s="92">
        <f t="shared" si="122"/>
        <v>1.0374158815612382</v>
      </c>
      <c r="Y873" s="92">
        <f t="shared" si="123"/>
        <v>0.92701863354037262</v>
      </c>
      <c r="Z873" s="92">
        <f t="shared" si="124"/>
        <v>0.88759741117421742</v>
      </c>
      <c r="AA873" s="92">
        <f t="shared" si="125"/>
        <v>0.8734594922216985</v>
      </c>
      <c r="AB873" s="92">
        <f t="shared" si="126"/>
        <v>0.94519966015293111</v>
      </c>
      <c r="AC873" s="92">
        <f t="shared" si="127"/>
        <v>1.1399058737240999</v>
      </c>
      <c r="AD873" s="92"/>
      <c r="AE873" s="95">
        <f t="shared" si="128"/>
        <v>44883</v>
      </c>
      <c r="AF873" s="93">
        <f>(_xll.SNL.Clients.Office.Excel.Functions.SPG(AF$2, "IQ_Common_div_declared", "FQ0", $A873)*4)/B873</f>
        <v>8.9257913855734297E-2</v>
      </c>
      <c r="AG873" s="93">
        <f>(_xll.SNL.Clients.Office.Excel.Functions.SPG(AG$2, "IQ_Common_div_declared", "FQ0", $A873)*4)/C873</f>
        <v>0.10050251256281408</v>
      </c>
      <c r="AH873" s="93">
        <f>(_xll.SNL.Clients.Office.Excel.Functions.SPG(AH$2, "IQ_Common_div_declared", "FQ0", $A873)*4)/D873</f>
        <v>8.9285714285714288E-2</v>
      </c>
      <c r="AI873" s="93">
        <f>(_xll.SNL.Clients.Office.Excel.Functions.SPG(AI$2, "IQ_Common_div_declared", "FQ0", $A873)*4)/E873</f>
        <v>9.5605242868157275E-2</v>
      </c>
      <c r="AJ873" s="93">
        <f>(_xll.SNL.Clients.Office.Excel.Functions.SPG(AJ$2, "IQ_Common_div_declared", "FQ0", $A873)*4)/F873</f>
        <v>8.98876404494382E-2</v>
      </c>
      <c r="AK873" s="93">
        <f>(_xll.SNL.Clients.Office.Excel.Functions.SPG(AK$2, "IQ_Common_div_declared", "FQ0", $A873)*4)/G873</f>
        <v>9.00804289544236E-2</v>
      </c>
    </row>
    <row r="874" spans="1:37" x14ac:dyDescent="0.25">
      <c r="A874" s="66">
        <f t="shared" si="129"/>
        <v>44882</v>
      </c>
      <c r="B874" s="71">
        <v>19.399999999999999</v>
      </c>
      <c r="C874" s="71">
        <v>23.84</v>
      </c>
      <c r="D874" s="71">
        <v>13.3</v>
      </c>
      <c r="E874" s="71">
        <v>13.18</v>
      </c>
      <c r="F874" s="71">
        <v>13.41</v>
      </c>
      <c r="G874" s="71">
        <v>18.579999999999998</v>
      </c>
      <c r="H874" s="71"/>
      <c r="I874" s="71">
        <v>15.21</v>
      </c>
      <c r="J874" s="72">
        <v>4.4299999999999999E-2</v>
      </c>
      <c r="K874" s="72">
        <v>4.2199999999999994E-2</v>
      </c>
      <c r="L874" s="72">
        <v>3.8012660281392829E-2</v>
      </c>
      <c r="M874" s="72">
        <v>4.4299999999999999E-2</v>
      </c>
      <c r="N874" s="70">
        <f>_xll.SNL.Clients.Office.Excel.Functions.SPG(N$2, "SP_RATE_VALUE", $A874)/100</f>
        <v>4.2199999999999994E-2</v>
      </c>
      <c r="O874" s="72"/>
      <c r="P874" s="67">
        <f>_xll.SNL.Clients.Office.Excel.Functions.SPG(P$2, "IQ_BVPS", "FQ0", $A874)</f>
        <v>18.574999999999999</v>
      </c>
      <c r="Q874" s="67">
        <f>_xll.SNL.Clients.Office.Excel.Functions.SPG(Q$2, "IQ_BVPS", "FQ0", $A874)</f>
        <v>25.76</v>
      </c>
      <c r="R874" s="67">
        <f>_xll.SNL.Clients.Office.Excel.Functions.SPG(R$2, "IQ_BVPS", "FQ0", $A874)</f>
        <v>15.141999999999999</v>
      </c>
      <c r="S874" s="67">
        <f>_xll.SNL.Clients.Office.Excel.Functions.SPG(S$2, "IQ_BVPS", "FQ0", $A874)</f>
        <v>14.849</v>
      </c>
      <c r="T874" s="67">
        <f>_xll.SNL.Clients.Office.Excel.Functions.SPG(T$2, "IQ_BVPS", "FQ0", $A874)</f>
        <v>14.124000000000001</v>
      </c>
      <c r="U874" s="67">
        <f>_xll.SNL.Clients.Office.Excel.Functions.SPG(U$2, "IQ_BVPS", "FQ0", $A874)</f>
        <v>16.361000000000001</v>
      </c>
      <c r="V874" s="67"/>
      <c r="W874" s="66">
        <f t="shared" si="121"/>
        <v>44882</v>
      </c>
      <c r="X874" s="92">
        <f t="shared" si="122"/>
        <v>1.044414535666218</v>
      </c>
      <c r="Y874" s="92">
        <f t="shared" si="123"/>
        <v>0.92546583850931674</v>
      </c>
      <c r="Z874" s="92">
        <f t="shared" si="124"/>
        <v>0.87835160480781937</v>
      </c>
      <c r="AA874" s="92">
        <f t="shared" si="125"/>
        <v>0.88760185871102426</v>
      </c>
      <c r="AB874" s="92">
        <f t="shared" si="126"/>
        <v>0.94944774851316904</v>
      </c>
      <c r="AC874" s="92">
        <f t="shared" si="127"/>
        <v>1.1356274066377359</v>
      </c>
      <c r="AD874" s="92"/>
      <c r="AE874" s="95">
        <f t="shared" si="128"/>
        <v>44882</v>
      </c>
      <c r="AF874" s="93">
        <f>(_xll.SNL.Clients.Office.Excel.Functions.SPG(AF$2, "IQ_Common_div_declared", "FQ0", $A874)*4)/B874</f>
        <v>8.8659793814432994E-2</v>
      </c>
      <c r="AG874" s="93">
        <f>(_xll.SNL.Clients.Office.Excel.Functions.SPG(AG$2, "IQ_Common_div_declared", "FQ0", $A874)*4)/C874</f>
        <v>0.10067114093959731</v>
      </c>
      <c r="AH874" s="93">
        <f>(_xll.SNL.Clients.Office.Excel.Functions.SPG(AH$2, "IQ_Common_div_declared", "FQ0", $A874)*4)/D874</f>
        <v>9.0225563909774431E-2</v>
      </c>
      <c r="AI874" s="93">
        <f>(_xll.SNL.Clients.Office.Excel.Functions.SPG(AI$2, "IQ_Common_div_declared", "FQ0", $A874)*4)/E874</f>
        <v>9.4081942336874058E-2</v>
      </c>
      <c r="AJ874" s="93">
        <f>(_xll.SNL.Clients.Office.Excel.Functions.SPG(AJ$2, "IQ_Common_div_declared", "FQ0", $A874)*4)/F874</f>
        <v>8.9485458612975383E-2</v>
      </c>
      <c r="AK874" s="93">
        <f>(_xll.SNL.Clients.Office.Excel.Functions.SPG(AK$2, "IQ_Common_div_declared", "FQ0", $A874)*4)/G874</f>
        <v>9.0419806243272338E-2</v>
      </c>
    </row>
    <row r="875" spans="1:37" x14ac:dyDescent="0.25">
      <c r="A875" s="66">
        <f t="shared" si="129"/>
        <v>44881</v>
      </c>
      <c r="B875" s="71">
        <v>19.43</v>
      </c>
      <c r="C875" s="71">
        <v>23.91</v>
      </c>
      <c r="D875" s="71">
        <v>13.35</v>
      </c>
      <c r="E875" s="71">
        <v>13.36</v>
      </c>
      <c r="F875" s="71">
        <v>13.45</v>
      </c>
      <c r="G875" s="71">
        <v>18.63</v>
      </c>
      <c r="H875" s="71"/>
      <c r="I875" s="71">
        <v>15.27</v>
      </c>
      <c r="J875" s="72">
        <v>4.3499999999999997E-2</v>
      </c>
      <c r="K875" s="72">
        <v>4.1299999999999996E-2</v>
      </c>
      <c r="L875" s="72">
        <v>3.6913904931364261E-2</v>
      </c>
      <c r="M875" s="72">
        <v>4.3499999999999997E-2</v>
      </c>
      <c r="N875" s="70">
        <f>_xll.SNL.Clients.Office.Excel.Functions.SPG(N$2, "SP_RATE_VALUE", $A875)/100</f>
        <v>4.1299999999999996E-2</v>
      </c>
      <c r="O875" s="72"/>
      <c r="P875" s="67">
        <f>_xll.SNL.Clients.Office.Excel.Functions.SPG(P$2, "IQ_BVPS", "FQ0", $A875)</f>
        <v>18.574999999999999</v>
      </c>
      <c r="Q875" s="67">
        <f>_xll.SNL.Clients.Office.Excel.Functions.SPG(Q$2, "IQ_BVPS", "FQ0", $A875)</f>
        <v>25.76</v>
      </c>
      <c r="R875" s="67">
        <f>_xll.SNL.Clients.Office.Excel.Functions.SPG(R$2, "IQ_BVPS", "FQ0", $A875)</f>
        <v>15.141999999999999</v>
      </c>
      <c r="S875" s="67">
        <f>_xll.SNL.Clients.Office.Excel.Functions.SPG(S$2, "IQ_BVPS", "FQ0", $A875)</f>
        <v>14.849</v>
      </c>
      <c r="T875" s="67">
        <f>_xll.SNL.Clients.Office.Excel.Functions.SPG(T$2, "IQ_BVPS", "FQ0", $A875)</f>
        <v>14.124000000000001</v>
      </c>
      <c r="U875" s="67">
        <f>_xll.SNL.Clients.Office.Excel.Functions.SPG(U$2, "IQ_BVPS", "FQ0", $A875)</f>
        <v>16.361000000000001</v>
      </c>
      <c r="V875" s="67"/>
      <c r="W875" s="66">
        <f t="shared" si="121"/>
        <v>44881</v>
      </c>
      <c r="X875" s="92">
        <f t="shared" si="122"/>
        <v>1.0460296096904442</v>
      </c>
      <c r="Y875" s="92">
        <f t="shared" si="123"/>
        <v>0.92818322981366452</v>
      </c>
      <c r="Z875" s="92">
        <f t="shared" si="124"/>
        <v>0.88165367851010434</v>
      </c>
      <c r="AA875" s="92">
        <f t="shared" si="125"/>
        <v>0.89972388713044649</v>
      </c>
      <c r="AB875" s="92">
        <f t="shared" si="126"/>
        <v>0.9522798074199943</v>
      </c>
      <c r="AC875" s="92">
        <f t="shared" si="127"/>
        <v>1.1386834545565674</v>
      </c>
      <c r="AD875" s="92"/>
      <c r="AE875" s="95">
        <f t="shared" si="128"/>
        <v>44881</v>
      </c>
      <c r="AF875" s="93">
        <f>(_xll.SNL.Clients.Office.Excel.Functions.SPG(AF$2, "IQ_Common_div_declared", "FQ0", $A875)*4)/B875</f>
        <v>8.8522902727740604E-2</v>
      </c>
      <c r="AG875" s="93">
        <f>(_xll.SNL.Clients.Office.Excel.Functions.SPG(AG$2, "IQ_Common_div_declared", "FQ0", $A875)*4)/C875</f>
        <v>0.10037641154328732</v>
      </c>
      <c r="AH875" s="93">
        <f>(_xll.SNL.Clients.Office.Excel.Functions.SPG(AH$2, "IQ_Common_div_declared", "FQ0", $A875)*4)/D875</f>
        <v>8.98876404494382E-2</v>
      </c>
      <c r="AI875" s="93">
        <f>(_xll.SNL.Clients.Office.Excel.Functions.SPG(AI$2, "IQ_Common_div_declared", "FQ0", $A875)*4)/E875</f>
        <v>9.281437125748504E-2</v>
      </c>
      <c r="AJ875" s="93">
        <f>(_xll.SNL.Clients.Office.Excel.Functions.SPG(AJ$2, "IQ_Common_div_declared", "FQ0", $A875)*4)/F875</f>
        <v>8.9219330855018583E-2</v>
      </c>
      <c r="AK875" s="93">
        <f>(_xll.SNL.Clients.Office.Excel.Functions.SPG(AK$2, "IQ_Common_div_declared", "FQ0", $A875)*4)/G875</f>
        <v>9.0177133655394523E-2</v>
      </c>
    </row>
    <row r="876" spans="1:37" x14ac:dyDescent="0.25">
      <c r="A876" s="66">
        <f t="shared" si="129"/>
        <v>44880</v>
      </c>
      <c r="B876" s="71">
        <v>19.47</v>
      </c>
      <c r="C876" s="71">
        <v>24.32</v>
      </c>
      <c r="D876" s="71">
        <v>13.34</v>
      </c>
      <c r="E876" s="71">
        <v>13.25</v>
      </c>
      <c r="F876" s="71">
        <v>13.43</v>
      </c>
      <c r="G876" s="71">
        <v>18.63</v>
      </c>
      <c r="H876" s="71"/>
      <c r="I876" s="71">
        <v>15.28</v>
      </c>
      <c r="J876" s="72">
        <v>4.3700000000000003E-2</v>
      </c>
      <c r="K876" s="72">
        <v>4.1700000000000001E-2</v>
      </c>
      <c r="L876" s="72">
        <v>3.7711490212668508E-2</v>
      </c>
      <c r="M876" s="72">
        <v>4.3700000000000003E-2</v>
      </c>
      <c r="N876" s="70">
        <f>_xll.SNL.Clients.Office.Excel.Functions.SPG(N$2, "SP_RATE_VALUE", $A876)/100</f>
        <v>4.1700000000000001E-2</v>
      </c>
      <c r="O876" s="72"/>
      <c r="P876" s="67">
        <f>_xll.SNL.Clients.Office.Excel.Functions.SPG(P$2, "IQ_BVPS", "FQ0", $A876)</f>
        <v>18.574999999999999</v>
      </c>
      <c r="Q876" s="67">
        <f>_xll.SNL.Clients.Office.Excel.Functions.SPG(Q$2, "IQ_BVPS", "FQ0", $A876)</f>
        <v>25.76</v>
      </c>
      <c r="R876" s="67">
        <f>_xll.SNL.Clients.Office.Excel.Functions.SPG(R$2, "IQ_BVPS", "FQ0", $A876)</f>
        <v>15.141999999999999</v>
      </c>
      <c r="S876" s="67">
        <f>_xll.SNL.Clients.Office.Excel.Functions.SPG(S$2, "IQ_BVPS", "FQ0", $A876)</f>
        <v>14.849</v>
      </c>
      <c r="T876" s="67">
        <f>_xll.SNL.Clients.Office.Excel.Functions.SPG(T$2, "IQ_BVPS", "FQ0", $A876)</f>
        <v>14.124000000000001</v>
      </c>
      <c r="U876" s="67">
        <f>_xll.SNL.Clients.Office.Excel.Functions.SPG(U$2, "IQ_BVPS", "FQ0", $A876)</f>
        <v>16.361000000000001</v>
      </c>
      <c r="V876" s="67"/>
      <c r="W876" s="66">
        <f t="shared" si="121"/>
        <v>44880</v>
      </c>
      <c r="X876" s="92">
        <f t="shared" si="122"/>
        <v>1.0481830417227456</v>
      </c>
      <c r="Y876" s="92">
        <f t="shared" si="123"/>
        <v>0.94409937888198758</v>
      </c>
      <c r="Z876" s="92">
        <f t="shared" si="124"/>
        <v>0.88099326376964737</v>
      </c>
      <c r="AA876" s="92">
        <f t="shared" si="125"/>
        <v>0.89231598087413289</v>
      </c>
      <c r="AB876" s="92">
        <f t="shared" si="126"/>
        <v>0.95086377796658161</v>
      </c>
      <c r="AC876" s="92">
        <f t="shared" si="127"/>
        <v>1.1386834545565674</v>
      </c>
      <c r="AD876" s="92"/>
      <c r="AE876" s="95">
        <f t="shared" si="128"/>
        <v>44880</v>
      </c>
      <c r="AF876" s="93">
        <f>(_xll.SNL.Clients.Office.Excel.Functions.SPG(AF$2, "IQ_Common_div_declared", "FQ0", $A876)*4)/B876</f>
        <v>8.8341037493579869E-2</v>
      </c>
      <c r="AG876" s="93">
        <f>(_xll.SNL.Clients.Office.Excel.Functions.SPG(AG$2, "IQ_Common_div_declared", "FQ0", $A876)*4)/C876</f>
        <v>9.8684210526315791E-2</v>
      </c>
      <c r="AH876" s="93">
        <f>(_xll.SNL.Clients.Office.Excel.Functions.SPG(AH$2, "IQ_Common_div_declared", "FQ0", $A876)*4)/D876</f>
        <v>8.9955022488755615E-2</v>
      </c>
      <c r="AI876" s="93">
        <f>(_xll.SNL.Clients.Office.Excel.Functions.SPG(AI$2, "IQ_Common_div_declared", "FQ0", $A876)*4)/E876</f>
        <v>9.358490566037736E-2</v>
      </c>
      <c r="AJ876" s="93">
        <f>(_xll.SNL.Clients.Office.Excel.Functions.SPG(AJ$2, "IQ_Common_div_declared", "FQ0", $A876)*4)/F876</f>
        <v>8.9352196574832468E-2</v>
      </c>
      <c r="AK876" s="93">
        <f>(_xll.SNL.Clients.Office.Excel.Functions.SPG(AK$2, "IQ_Common_div_declared", "FQ0", $A876)*4)/G876</f>
        <v>9.0177133655394523E-2</v>
      </c>
    </row>
    <row r="877" spans="1:37" x14ac:dyDescent="0.25">
      <c r="A877" s="66">
        <f t="shared" si="129"/>
        <v>44879</v>
      </c>
      <c r="B877" s="71">
        <v>19.34</v>
      </c>
      <c r="C877" s="71">
        <v>23.9</v>
      </c>
      <c r="D877" s="71">
        <v>13.21</v>
      </c>
      <c r="E877" s="71">
        <v>13.09</v>
      </c>
      <c r="F877" s="71">
        <v>13.28</v>
      </c>
      <c r="G877" s="71">
        <v>18.36</v>
      </c>
      <c r="H877" s="71"/>
      <c r="I877" s="71">
        <v>15.12</v>
      </c>
      <c r="J877" s="72">
        <v>4.4000000000000004E-2</v>
      </c>
      <c r="K877" s="72">
        <v>4.24E-2</v>
      </c>
      <c r="L877" s="72">
        <v>3.9207352563820352E-2</v>
      </c>
      <c r="M877" s="72">
        <v>4.4000000000000004E-2</v>
      </c>
      <c r="N877" s="70">
        <f>_xll.SNL.Clients.Office.Excel.Functions.SPG(N$2, "SP_RATE_VALUE", $A877)/100</f>
        <v>4.24E-2</v>
      </c>
      <c r="O877" s="72"/>
      <c r="P877" s="67">
        <f>_xll.SNL.Clients.Office.Excel.Functions.SPG(P$2, "IQ_BVPS", "FQ0", $A877)</f>
        <v>18.574999999999999</v>
      </c>
      <c r="Q877" s="67">
        <f>_xll.SNL.Clients.Office.Excel.Functions.SPG(Q$2, "IQ_BVPS", "FQ0", $A877)</f>
        <v>25.76</v>
      </c>
      <c r="R877" s="67">
        <f>_xll.SNL.Clients.Office.Excel.Functions.SPG(R$2, "IQ_BVPS", "FQ0", $A877)</f>
        <v>15.141999999999999</v>
      </c>
      <c r="S877" s="67">
        <f>_xll.SNL.Clients.Office.Excel.Functions.SPG(S$2, "IQ_BVPS", "FQ0", $A877)</f>
        <v>14.849</v>
      </c>
      <c r="T877" s="67">
        <f>_xll.SNL.Clients.Office.Excel.Functions.SPG(T$2, "IQ_BVPS", "FQ0", $A877)</f>
        <v>14.124000000000001</v>
      </c>
      <c r="U877" s="67">
        <f>_xll.SNL.Clients.Office.Excel.Functions.SPG(U$2, "IQ_BVPS", "FQ0", $A877)</f>
        <v>16.361000000000001</v>
      </c>
      <c r="V877" s="67"/>
      <c r="W877" s="66">
        <f t="shared" si="121"/>
        <v>44879</v>
      </c>
      <c r="X877" s="92">
        <f t="shared" si="122"/>
        <v>1.0411843876177658</v>
      </c>
      <c r="Y877" s="92">
        <f t="shared" si="123"/>
        <v>0.92779503105590055</v>
      </c>
      <c r="Z877" s="92">
        <f t="shared" si="124"/>
        <v>0.8724078721437063</v>
      </c>
      <c r="AA877" s="92">
        <f t="shared" si="125"/>
        <v>0.8815408445013132</v>
      </c>
      <c r="AB877" s="92">
        <f t="shared" si="126"/>
        <v>0.94024355706598695</v>
      </c>
      <c r="AC877" s="92">
        <f t="shared" si="127"/>
        <v>1.1221807957948779</v>
      </c>
      <c r="AD877" s="92"/>
      <c r="AE877" s="95">
        <f t="shared" si="128"/>
        <v>44879</v>
      </c>
      <c r="AF877" s="93">
        <f>(_xll.SNL.Clients.Office.Excel.Functions.SPG(AF$2, "IQ_Common_div_declared", "FQ0", $A877)*4)/B877</f>
        <v>8.8934850051706302E-2</v>
      </c>
      <c r="AG877" s="93">
        <f>(_xll.SNL.Clients.Office.Excel.Functions.SPG(AG$2, "IQ_Common_div_declared", "FQ0", $A877)*4)/C877</f>
        <v>0.100418410041841</v>
      </c>
      <c r="AH877" s="93">
        <f>(_xll.SNL.Clients.Office.Excel.Functions.SPG(AH$2, "IQ_Common_div_declared", "FQ0", $A877)*4)/D877</f>
        <v>9.0840272520817555E-2</v>
      </c>
      <c r="AI877" s="93">
        <f>(_xll.SNL.Clients.Office.Excel.Functions.SPG(AI$2, "IQ_Common_div_declared", "FQ0", $A877)*4)/E877</f>
        <v>9.4728800611153546E-2</v>
      </c>
      <c r="AJ877" s="93">
        <f>(_xll.SNL.Clients.Office.Excel.Functions.SPG(AJ$2, "IQ_Common_div_declared", "FQ0", $A877)*4)/F877</f>
        <v>9.036144578313253E-2</v>
      </c>
      <c r="AK877" s="93">
        <f>(_xll.SNL.Clients.Office.Excel.Functions.SPG(AK$2, "IQ_Common_div_declared", "FQ0", $A877)*4)/G877</f>
        <v>9.1503267973856203E-2</v>
      </c>
    </row>
    <row r="878" spans="1:37" x14ac:dyDescent="0.25">
      <c r="A878" s="66">
        <f t="shared" si="129"/>
        <v>44876</v>
      </c>
      <c r="B878" s="71">
        <v>19.510000000000002</v>
      </c>
      <c r="C878" s="71">
        <v>24</v>
      </c>
      <c r="D878" s="71">
        <v>13.26</v>
      </c>
      <c r="E878" s="71">
        <v>13.36</v>
      </c>
      <c r="F878" s="71">
        <v>13.34</v>
      </c>
      <c r="G878" s="71">
        <v>18.57</v>
      </c>
      <c r="H878" s="71"/>
      <c r="I878" s="71">
        <v>15.32</v>
      </c>
      <c r="J878" s="72">
        <v>4.3400000000000001E-2</v>
      </c>
      <c r="K878" s="72">
        <v>4.1700000000000001E-2</v>
      </c>
      <c r="L878" s="72">
        <v>3.8308304860413145E-2</v>
      </c>
      <c r="M878" s="72" t="e">
        <v>#VALUE!</v>
      </c>
      <c r="N878" s="70" t="e">
        <f>_xll.SNL.Clients.Office.Excel.Functions.SPG(N$2, "SP_RATE_VALUE", $A878)/100</f>
        <v>#VALUE!</v>
      </c>
      <c r="O878" s="72"/>
      <c r="P878" s="67">
        <f>_xll.SNL.Clients.Office.Excel.Functions.SPG(P$2, "IQ_BVPS", "FQ0", $A878)</f>
        <v>18.574999999999999</v>
      </c>
      <c r="Q878" s="67">
        <f>_xll.SNL.Clients.Office.Excel.Functions.SPG(Q$2, "IQ_BVPS", "FQ0", $A878)</f>
        <v>25.76</v>
      </c>
      <c r="R878" s="67">
        <f>_xll.SNL.Clients.Office.Excel.Functions.SPG(R$2, "IQ_BVPS", "FQ0", $A878)</f>
        <v>15.141999999999999</v>
      </c>
      <c r="S878" s="67">
        <f>_xll.SNL.Clients.Office.Excel.Functions.SPG(S$2, "IQ_BVPS", "FQ0", $A878)</f>
        <v>14.849</v>
      </c>
      <c r="T878" s="67">
        <f>_xll.SNL.Clients.Office.Excel.Functions.SPG(T$2, "IQ_BVPS", "FQ0", $A878)</f>
        <v>14.124000000000001</v>
      </c>
      <c r="U878" s="67">
        <f>_xll.SNL.Clients.Office.Excel.Functions.SPG(U$2, "IQ_BVPS", "FQ0", $A878)</f>
        <v>16.361000000000001</v>
      </c>
      <c r="V878" s="67"/>
      <c r="W878" s="66">
        <f t="shared" si="121"/>
        <v>44876</v>
      </c>
      <c r="X878" s="92">
        <f t="shared" si="122"/>
        <v>1.0503364737550471</v>
      </c>
      <c r="Y878" s="92">
        <f t="shared" si="123"/>
        <v>0.93167701863354035</v>
      </c>
      <c r="Z878" s="92">
        <f t="shared" si="124"/>
        <v>0.87570994584599127</v>
      </c>
      <c r="AA878" s="92">
        <f t="shared" si="125"/>
        <v>0.89972388713044649</v>
      </c>
      <c r="AB878" s="92">
        <f t="shared" si="126"/>
        <v>0.94449164542622477</v>
      </c>
      <c r="AC878" s="92">
        <f t="shared" si="127"/>
        <v>1.1350161970539698</v>
      </c>
      <c r="AD878" s="92"/>
      <c r="AE878" s="95">
        <f t="shared" si="128"/>
        <v>44876</v>
      </c>
      <c r="AF878" s="93">
        <f>(_xll.SNL.Clients.Office.Excel.Functions.SPG(AF$2, "IQ_Common_div_declared", "FQ0", $A878)*4)/B878</f>
        <v>8.8159917990773953E-2</v>
      </c>
      <c r="AG878" s="93">
        <f>(_xll.SNL.Clients.Office.Excel.Functions.SPG(AG$2, "IQ_Common_div_declared", "FQ0", $A878)*4)/C878</f>
        <v>9.9999999999999992E-2</v>
      </c>
      <c r="AH878" s="93">
        <f>(_xll.SNL.Clients.Office.Excel.Functions.SPG(AH$2, "IQ_Common_div_declared", "FQ0", $A878)*4)/D878</f>
        <v>9.0497737556561084E-2</v>
      </c>
      <c r="AI878" s="93">
        <f>(_xll.SNL.Clients.Office.Excel.Functions.SPG(AI$2, "IQ_Common_div_declared", "FQ0", $A878)*4)/E878</f>
        <v>9.281437125748504E-2</v>
      </c>
      <c r="AJ878" s="93">
        <f>(_xll.SNL.Clients.Office.Excel.Functions.SPG(AJ$2, "IQ_Common_div_declared", "FQ0", $A878)*4)/F878</f>
        <v>8.9955022488755615E-2</v>
      </c>
      <c r="AK878" s="93">
        <f>(_xll.SNL.Clients.Office.Excel.Functions.SPG(AK$2, "IQ_Common_div_declared", "FQ0", $A878)*4)/G878</f>
        <v>9.0468497576736667E-2</v>
      </c>
    </row>
    <row r="879" spans="1:37" x14ac:dyDescent="0.25">
      <c r="A879" s="66">
        <f t="shared" si="129"/>
        <v>44875</v>
      </c>
      <c r="B879" s="71">
        <v>19.420000000000002</v>
      </c>
      <c r="C879" s="71">
        <v>23.8</v>
      </c>
      <c r="D879" s="71">
        <v>13.28</v>
      </c>
      <c r="E879" s="71">
        <v>13.29</v>
      </c>
      <c r="F879" s="71">
        <v>13.42</v>
      </c>
      <c r="G879" s="71">
        <v>18.36</v>
      </c>
      <c r="H879" s="71"/>
      <c r="I879" s="71">
        <v>15.16</v>
      </c>
      <c r="J879" s="72">
        <v>4.3400000000000001E-2</v>
      </c>
      <c r="K879" s="72">
        <v>4.1700000000000001E-2</v>
      </c>
      <c r="L879" s="72">
        <v>3.8308304860413145E-2</v>
      </c>
      <c r="M879" s="72">
        <v>4.3400000000000001E-2</v>
      </c>
      <c r="N879" s="70">
        <f>_xll.SNL.Clients.Office.Excel.Functions.SPG(N$2, "SP_RATE_VALUE", $A879)/100</f>
        <v>4.1700000000000001E-2</v>
      </c>
      <c r="O879" s="72"/>
      <c r="P879" s="67">
        <f>_xll.SNL.Clients.Office.Excel.Functions.SPG(P$2, "IQ_BVPS", "FQ0", $A879)</f>
        <v>18.574999999999999</v>
      </c>
      <c r="Q879" s="67">
        <f>_xll.SNL.Clients.Office.Excel.Functions.SPG(Q$2, "IQ_BVPS", "FQ0", $A879)</f>
        <v>25.76</v>
      </c>
      <c r="R879" s="67">
        <f>_xll.SNL.Clients.Office.Excel.Functions.SPG(R$2, "IQ_BVPS", "FQ0", $A879)</f>
        <v>15.141999999999999</v>
      </c>
      <c r="S879" s="67">
        <f>_xll.SNL.Clients.Office.Excel.Functions.SPG(S$2, "IQ_BVPS", "FQ0", $A879)</f>
        <v>14.849</v>
      </c>
      <c r="T879" s="67">
        <f>_xll.SNL.Clients.Office.Excel.Functions.SPG(T$2, "IQ_BVPS", "FQ0", $A879)</f>
        <v>14.124000000000001</v>
      </c>
      <c r="U879" s="67">
        <f>_xll.SNL.Clients.Office.Excel.Functions.SPG(U$2, "IQ_BVPS", "FQ0", $A879)</f>
        <v>16.361000000000001</v>
      </c>
      <c r="V879" s="67"/>
      <c r="W879" s="66">
        <f t="shared" si="121"/>
        <v>44875</v>
      </c>
      <c r="X879" s="92">
        <f t="shared" si="122"/>
        <v>1.0454912516823689</v>
      </c>
      <c r="Y879" s="92">
        <f t="shared" si="123"/>
        <v>0.92391304347826086</v>
      </c>
      <c r="Z879" s="92">
        <f t="shared" si="124"/>
        <v>0.87703077532690532</v>
      </c>
      <c r="AA879" s="92">
        <f t="shared" si="125"/>
        <v>0.89500976496733775</v>
      </c>
      <c r="AB879" s="92">
        <f t="shared" si="126"/>
        <v>0.95015576323987538</v>
      </c>
      <c r="AC879" s="92">
        <f t="shared" si="127"/>
        <v>1.1221807957948779</v>
      </c>
      <c r="AD879" s="92"/>
      <c r="AE879" s="95">
        <f t="shared" si="128"/>
        <v>44875</v>
      </c>
      <c r="AF879" s="93">
        <f>(_xll.SNL.Clients.Office.Excel.Functions.SPG(AF$2, "IQ_Common_div_declared", "FQ0", $A879)*4)/B879</f>
        <v>8.8568486096807411E-2</v>
      </c>
      <c r="AG879" s="93">
        <f>(_xll.SNL.Clients.Office.Excel.Functions.SPG(AG$2, "IQ_Common_div_declared", "FQ0", $A879)*4)/C879</f>
        <v>0.10084033613445377</v>
      </c>
      <c r="AH879" s="93">
        <f>(_xll.SNL.Clients.Office.Excel.Functions.SPG(AH$2, "IQ_Common_div_declared", "FQ0", $A879)*4)/D879</f>
        <v>9.036144578313253E-2</v>
      </c>
      <c r="AI879" s="93">
        <f>(_xll.SNL.Clients.Office.Excel.Functions.SPG(AI$2, "IQ_Common_div_declared", "FQ0", $A879)*4)/E879</f>
        <v>9.3303235515425131E-2</v>
      </c>
      <c r="AJ879" s="93">
        <f>(_xll.SNL.Clients.Office.Excel.Functions.SPG(AJ$2, "IQ_Common_div_declared", "FQ0", $A879)*4)/F879</f>
        <v>8.9418777943368111E-2</v>
      </c>
      <c r="AK879" s="93">
        <f>(_xll.SNL.Clients.Office.Excel.Functions.SPG(AK$2, "IQ_Common_div_declared", "FQ0", $A879)*4)/G879</f>
        <v>9.1503267973856203E-2</v>
      </c>
    </row>
    <row r="880" spans="1:37" x14ac:dyDescent="0.25">
      <c r="A880" s="66">
        <f t="shared" si="129"/>
        <v>44874</v>
      </c>
      <c r="B880" s="71">
        <v>19.04</v>
      </c>
      <c r="C880" s="71">
        <v>23.1</v>
      </c>
      <c r="D880" s="71">
        <v>12.97</v>
      </c>
      <c r="E880" s="71">
        <v>12.87</v>
      </c>
      <c r="F880" s="71">
        <v>13.11</v>
      </c>
      <c r="G880" s="71">
        <v>18.22</v>
      </c>
      <c r="H880" s="71"/>
      <c r="I880" s="71">
        <v>14.87</v>
      </c>
      <c r="J880" s="72">
        <v>4.6100000000000002E-2</v>
      </c>
      <c r="K880" s="72">
        <v>4.4900000000000002E-2</v>
      </c>
      <c r="L880" s="72">
        <v>4.2504128045263379E-2</v>
      </c>
      <c r="M880" s="72">
        <v>4.6100000000000002E-2</v>
      </c>
      <c r="N880" s="70">
        <f>_xll.SNL.Clients.Office.Excel.Functions.SPG(N$2, "SP_RATE_VALUE", $A880)/100</f>
        <v>4.4900000000000002E-2</v>
      </c>
      <c r="O880" s="72"/>
      <c r="P880" s="67">
        <f>_xll.SNL.Clients.Office.Excel.Functions.SPG(P$2, "IQ_BVPS", "FQ0", $A880)</f>
        <v>18.574999999999999</v>
      </c>
      <c r="Q880" s="67">
        <f>_xll.SNL.Clients.Office.Excel.Functions.SPG(Q$2, "IQ_BVPS", "FQ0", $A880)</f>
        <v>25.885000000000002</v>
      </c>
      <c r="R880" s="67">
        <f>_xll.SNL.Clients.Office.Excel.Functions.SPG(R$2, "IQ_BVPS", "FQ0", $A880)</f>
        <v>15.141999999999999</v>
      </c>
      <c r="S880" s="67">
        <f>_xll.SNL.Clients.Office.Excel.Functions.SPG(S$2, "IQ_BVPS", "FQ0", $A880)</f>
        <v>14.849</v>
      </c>
      <c r="T880" s="67">
        <f>_xll.SNL.Clients.Office.Excel.Functions.SPG(T$2, "IQ_BVPS", "FQ0", $A880)</f>
        <v>14.124000000000001</v>
      </c>
      <c r="U880" s="67">
        <f>_xll.SNL.Clients.Office.Excel.Functions.SPG(U$2, "IQ_BVPS", "FQ0", $A880)</f>
        <v>16.361000000000001</v>
      </c>
      <c r="V880" s="67"/>
      <c r="W880" s="66">
        <f t="shared" si="121"/>
        <v>44874</v>
      </c>
      <c r="X880" s="92">
        <f t="shared" si="122"/>
        <v>1.0250336473755046</v>
      </c>
      <c r="Y880" s="92">
        <f t="shared" si="123"/>
        <v>0.89240873092524631</v>
      </c>
      <c r="Z880" s="92">
        <f t="shared" si="124"/>
        <v>0.8565579183727382</v>
      </c>
      <c r="AA880" s="92">
        <f t="shared" si="125"/>
        <v>0.866725031988686</v>
      </c>
      <c r="AB880" s="92">
        <f t="shared" si="126"/>
        <v>0.92820730671197949</v>
      </c>
      <c r="AC880" s="92">
        <f t="shared" si="127"/>
        <v>1.1136238616221501</v>
      </c>
      <c r="AD880" s="92"/>
      <c r="AE880" s="95">
        <f t="shared" si="128"/>
        <v>44874</v>
      </c>
      <c r="AF880" s="93">
        <f>(_xll.SNL.Clients.Office.Excel.Functions.SPG(AF$2, "IQ_Common_div_declared", "FQ0", $A880)*4)/B880</f>
        <v>9.0336134453781511E-2</v>
      </c>
      <c r="AG880" s="93">
        <f>(_xll.SNL.Clients.Office.Excel.Functions.SPG(AG$2, "IQ_Common_div_declared", "FQ0", $A880)*4)/C880</f>
        <v>9.1774891774891773E-2</v>
      </c>
      <c r="AH880" s="93">
        <f>(_xll.SNL.Clients.Office.Excel.Functions.SPG(AH$2, "IQ_Common_div_declared", "FQ0", $A880)*4)/D880</f>
        <v>9.252120277563608E-2</v>
      </c>
      <c r="AI880" s="93">
        <f>(_xll.SNL.Clients.Office.Excel.Functions.SPG(AI$2, "IQ_Common_div_declared", "FQ0", $A880)*4)/E880</f>
        <v>9.6348096348096351E-2</v>
      </c>
      <c r="AJ880" s="93">
        <f>(_xll.SNL.Clients.Office.Excel.Functions.SPG(AJ$2, "IQ_Common_div_declared", "FQ0", $A880)*4)/F880</f>
        <v>9.1533180778032033E-2</v>
      </c>
      <c r="AK880" s="93">
        <f>(_xll.SNL.Clients.Office.Excel.Functions.SPG(AK$2, "IQ_Common_div_declared", "FQ0", $A880)*4)/G880</f>
        <v>9.2206366630076836E-2</v>
      </c>
    </row>
    <row r="881" spans="1:37" x14ac:dyDescent="0.25">
      <c r="A881" s="66">
        <f t="shared" si="129"/>
        <v>44873</v>
      </c>
      <c r="B881" s="71">
        <v>19.059999999999999</v>
      </c>
      <c r="C881" s="71">
        <v>23.41</v>
      </c>
      <c r="D881" s="71">
        <v>13.02</v>
      </c>
      <c r="E881" s="71">
        <v>12.87</v>
      </c>
      <c r="F881" s="71">
        <v>13.3</v>
      </c>
      <c r="G881" s="71">
        <v>18.43</v>
      </c>
      <c r="H881" s="71"/>
      <c r="I881" s="71">
        <v>15</v>
      </c>
      <c r="J881" s="72">
        <v>4.6699999999999998E-2</v>
      </c>
      <c r="K881" s="72">
        <v>4.5499999999999999E-2</v>
      </c>
      <c r="L881" s="72">
        <v>4.3104125679848559E-2</v>
      </c>
      <c r="M881" s="72">
        <v>4.6699999999999998E-2</v>
      </c>
      <c r="N881" s="70">
        <f>_xll.SNL.Clients.Office.Excel.Functions.SPG(N$2, "SP_RATE_VALUE", $A881)/100</f>
        <v>4.5499999999999999E-2</v>
      </c>
      <c r="O881" s="72"/>
      <c r="P881" s="67">
        <f>_xll.SNL.Clients.Office.Excel.Functions.SPG(P$2, "IQ_BVPS", "FQ0", $A881)</f>
        <v>18.574999999999999</v>
      </c>
      <c r="Q881" s="67">
        <f>_xll.SNL.Clients.Office.Excel.Functions.SPG(Q$2, "IQ_BVPS", "FQ0", $A881)</f>
        <v>25.885000000000002</v>
      </c>
      <c r="R881" s="67">
        <f>_xll.SNL.Clients.Office.Excel.Functions.SPG(R$2, "IQ_BVPS", "FQ0", $A881)</f>
        <v>15.141999999999999</v>
      </c>
      <c r="S881" s="67">
        <f>_xll.SNL.Clients.Office.Excel.Functions.SPG(S$2, "IQ_BVPS", "FQ0", $A881)</f>
        <v>14.849</v>
      </c>
      <c r="T881" s="67">
        <f>_xll.SNL.Clients.Office.Excel.Functions.SPG(T$2, "IQ_BVPS", "FQ0", $A881)</f>
        <v>14.124000000000001</v>
      </c>
      <c r="U881" s="67">
        <f>_xll.SNL.Clients.Office.Excel.Functions.SPG(U$2, "IQ_BVPS", "FQ0", $A881)</f>
        <v>16.361000000000001</v>
      </c>
      <c r="V881" s="67"/>
      <c r="W881" s="66">
        <f t="shared" si="121"/>
        <v>44873</v>
      </c>
      <c r="X881" s="92">
        <f t="shared" si="122"/>
        <v>1.0261103633916555</v>
      </c>
      <c r="Y881" s="92">
        <f t="shared" si="123"/>
        <v>0.9043847788294378</v>
      </c>
      <c r="Z881" s="92">
        <f t="shared" si="124"/>
        <v>0.85985999207502317</v>
      </c>
      <c r="AA881" s="92">
        <f t="shared" si="125"/>
        <v>0.866725031988686</v>
      </c>
      <c r="AB881" s="92">
        <f t="shared" si="126"/>
        <v>0.94165958651939963</v>
      </c>
      <c r="AC881" s="92">
        <f t="shared" si="127"/>
        <v>1.126459262881242</v>
      </c>
      <c r="AD881" s="92"/>
      <c r="AE881" s="95">
        <f t="shared" si="128"/>
        <v>44873</v>
      </c>
      <c r="AF881" s="93">
        <f>(_xll.SNL.Clients.Office.Excel.Functions.SPG(AF$2, "IQ_Common_div_declared", "FQ0", $A881)*4)/B881</f>
        <v>9.024134312696748E-2</v>
      </c>
      <c r="AG881" s="93">
        <f>(_xll.SNL.Clients.Office.Excel.Functions.SPG(AG$2, "IQ_Common_div_declared", "FQ0", $A881)*4)/C881</f>
        <v>9.0559589918838113E-2</v>
      </c>
      <c r="AH881" s="93">
        <f>(_xll.SNL.Clients.Office.Excel.Functions.SPG(AH$2, "IQ_Common_div_declared", "FQ0", $A881)*4)/D881</f>
        <v>9.2165898617511524E-2</v>
      </c>
      <c r="AI881" s="93">
        <f>(_xll.SNL.Clients.Office.Excel.Functions.SPG(AI$2, "IQ_Common_div_declared", "FQ0", $A881)*4)/E881</f>
        <v>9.6348096348096351E-2</v>
      </c>
      <c r="AJ881" s="93">
        <f>(_xll.SNL.Clients.Office.Excel.Functions.SPG(AJ$2, "IQ_Common_div_declared", "FQ0", $A881)*4)/F881</f>
        <v>9.0225563909774431E-2</v>
      </c>
      <c r="AK881" s="93">
        <f>(_xll.SNL.Clients.Office.Excel.Functions.SPG(AK$2, "IQ_Common_div_declared", "FQ0", $A881)*4)/G881</f>
        <v>9.115572436245252E-2</v>
      </c>
    </row>
    <row r="882" spans="1:37" x14ac:dyDescent="0.25">
      <c r="A882" s="66">
        <f t="shared" si="129"/>
        <v>44872</v>
      </c>
      <c r="B882" s="71">
        <v>19.73</v>
      </c>
      <c r="C882" s="71">
        <v>23.32</v>
      </c>
      <c r="D882" s="71">
        <v>13.21</v>
      </c>
      <c r="E882" s="71">
        <v>12.9</v>
      </c>
      <c r="F882" s="71">
        <v>13.3</v>
      </c>
      <c r="G882" s="71">
        <v>18.670000000000002</v>
      </c>
      <c r="H882" s="71"/>
      <c r="I882" s="71">
        <v>15.27</v>
      </c>
      <c r="J882" s="72">
        <v>4.7199999999999999E-2</v>
      </c>
      <c r="K882" s="72">
        <v>4.6300000000000001E-2</v>
      </c>
      <c r="L882" s="72">
        <v>4.4502319808878976E-2</v>
      </c>
      <c r="M882" s="72">
        <v>4.7199999999999999E-2</v>
      </c>
      <c r="N882" s="70">
        <f>_xll.SNL.Clients.Office.Excel.Functions.SPG(N$2, "SP_RATE_VALUE", $A882)/100</f>
        <v>4.6300000000000001E-2</v>
      </c>
      <c r="O882" s="72"/>
      <c r="P882" s="67">
        <f>_xll.SNL.Clients.Office.Excel.Functions.SPG(P$2, "IQ_BVPS", "FQ0", $A882)</f>
        <v>18.574999999999999</v>
      </c>
      <c r="Q882" s="67">
        <f>_xll.SNL.Clients.Office.Excel.Functions.SPG(Q$2, "IQ_BVPS", "FQ0", $A882)</f>
        <v>25.885000000000002</v>
      </c>
      <c r="R882" s="67">
        <f>_xll.SNL.Clients.Office.Excel.Functions.SPG(R$2, "IQ_BVPS", "FQ0", $A882)</f>
        <v>15.141999999999999</v>
      </c>
      <c r="S882" s="67">
        <f>_xll.SNL.Clients.Office.Excel.Functions.SPG(S$2, "IQ_BVPS", "FQ0", $A882)</f>
        <v>14.849</v>
      </c>
      <c r="T882" s="67">
        <f>_xll.SNL.Clients.Office.Excel.Functions.SPG(T$2, "IQ_BVPS", "FQ0", $A882)</f>
        <v>14.124000000000001</v>
      </c>
      <c r="U882" s="67">
        <f>_xll.SNL.Clients.Office.Excel.Functions.SPG(U$2, "IQ_BVPS", "FQ0", $A882)</f>
        <v>16.361000000000001</v>
      </c>
      <c r="V882" s="67"/>
      <c r="W882" s="66">
        <f t="shared" si="121"/>
        <v>44872</v>
      </c>
      <c r="X882" s="92">
        <f t="shared" si="122"/>
        <v>1.0621803499327054</v>
      </c>
      <c r="Y882" s="92">
        <f t="shared" si="123"/>
        <v>0.90090786169596282</v>
      </c>
      <c r="Z882" s="92">
        <f t="shared" si="124"/>
        <v>0.8724078721437063</v>
      </c>
      <c r="AA882" s="92">
        <f t="shared" si="125"/>
        <v>0.86874537005858976</v>
      </c>
      <c r="AB882" s="92">
        <f t="shared" si="126"/>
        <v>0.94165958651939963</v>
      </c>
      <c r="AC882" s="92">
        <f t="shared" si="127"/>
        <v>1.1411282928916326</v>
      </c>
      <c r="AD882" s="92"/>
      <c r="AE882" s="95">
        <f t="shared" si="128"/>
        <v>44872</v>
      </c>
      <c r="AF882" s="93">
        <f>(_xll.SNL.Clients.Office.Excel.Functions.SPG(AF$2, "IQ_Common_div_declared", "FQ0", $A882)*4)/B882</f>
        <v>8.717688798783578E-2</v>
      </c>
      <c r="AG882" s="93">
        <f>(_xll.SNL.Clients.Office.Excel.Functions.SPG(AG$2, "IQ_Common_div_declared", "FQ0", $A882)*4)/C882</f>
        <v>9.0909090909090912E-2</v>
      </c>
      <c r="AH882" s="93">
        <f>(_xll.SNL.Clients.Office.Excel.Functions.SPG(AH$2, "IQ_Common_div_declared", "FQ0", $A882)*4)/D882</f>
        <v>9.0840272520817555E-2</v>
      </c>
      <c r="AI882" s="93">
        <f>(_xll.SNL.Clients.Office.Excel.Functions.SPG(AI$2, "IQ_Common_div_declared", "FQ0", $A882)*4)/E882</f>
        <v>9.6124031007751937E-2</v>
      </c>
      <c r="AJ882" s="93">
        <f>(_xll.SNL.Clients.Office.Excel.Functions.SPG(AJ$2, "IQ_Common_div_declared", "FQ0", $A882)*4)/F882</f>
        <v>9.0225563909774431E-2</v>
      </c>
      <c r="AK882" s="93">
        <f>(_xll.SNL.Clients.Office.Excel.Functions.SPG(AK$2, "IQ_Common_div_declared", "FQ0", $A882)*4)/G882</f>
        <v>8.9983931440814124E-2</v>
      </c>
    </row>
    <row r="883" spans="1:37" x14ac:dyDescent="0.25">
      <c r="A883" s="66">
        <f t="shared" si="129"/>
        <v>44869</v>
      </c>
      <c r="B883" s="71">
        <v>19.39</v>
      </c>
      <c r="C883" s="71">
        <v>23.2</v>
      </c>
      <c r="D883" s="71">
        <v>12.9</v>
      </c>
      <c r="E883" s="71">
        <v>12.78</v>
      </c>
      <c r="F883" s="71">
        <v>13.06</v>
      </c>
      <c r="G883" s="71">
        <v>18.37</v>
      </c>
      <c r="H883" s="71"/>
      <c r="I883" s="71">
        <v>15.01</v>
      </c>
      <c r="J883" s="72">
        <v>4.6600000000000003E-2</v>
      </c>
      <c r="K883" s="72">
        <v>4.58E-2</v>
      </c>
      <c r="L883" s="72">
        <v>4.420183404433109E-2</v>
      </c>
      <c r="M883" s="72">
        <v>4.6600000000000003E-2</v>
      </c>
      <c r="N883" s="70">
        <f>_xll.SNL.Clients.Office.Excel.Functions.SPG(N$2, "SP_RATE_VALUE", $A883)/100</f>
        <v>4.58E-2</v>
      </c>
      <c r="O883" s="72"/>
      <c r="P883" s="67">
        <f>_xll.SNL.Clients.Office.Excel.Functions.SPG(P$2, "IQ_BVPS", "FQ0", $A883)</f>
        <v>18.574999999999999</v>
      </c>
      <c r="Q883" s="67">
        <f>_xll.SNL.Clients.Office.Excel.Functions.SPG(Q$2, "IQ_BVPS", "FQ0", $A883)</f>
        <v>25.885000000000002</v>
      </c>
      <c r="R883" s="67">
        <f>_xll.SNL.Clients.Office.Excel.Functions.SPG(R$2, "IQ_BVPS", "FQ0", $A883)</f>
        <v>15.141999999999999</v>
      </c>
      <c r="S883" s="67">
        <f>_xll.SNL.Clients.Office.Excel.Functions.SPG(S$2, "IQ_BVPS", "FQ0", $A883)</f>
        <v>14.849</v>
      </c>
      <c r="T883" s="67">
        <f>_xll.SNL.Clients.Office.Excel.Functions.SPG(T$2, "IQ_BVPS", "FQ0", $A883)</f>
        <v>14.124000000000001</v>
      </c>
      <c r="U883" s="67">
        <f>_xll.SNL.Clients.Office.Excel.Functions.SPG(U$2, "IQ_BVPS", "FQ0", $A883)</f>
        <v>16.361000000000001</v>
      </c>
      <c r="V883" s="67"/>
      <c r="W883" s="66">
        <f t="shared" si="121"/>
        <v>44869</v>
      </c>
      <c r="X883" s="92">
        <f t="shared" si="122"/>
        <v>1.0438761776581427</v>
      </c>
      <c r="Y883" s="92">
        <f t="shared" si="123"/>
        <v>0.89627197218466281</v>
      </c>
      <c r="Z883" s="92">
        <f t="shared" si="124"/>
        <v>0.85193501518953907</v>
      </c>
      <c r="AA883" s="92">
        <f t="shared" si="125"/>
        <v>0.86066401777897494</v>
      </c>
      <c r="AB883" s="92">
        <f t="shared" si="126"/>
        <v>0.924667233078448</v>
      </c>
      <c r="AC883" s="92">
        <f t="shared" si="127"/>
        <v>1.1227920053786444</v>
      </c>
      <c r="AD883" s="92"/>
      <c r="AE883" s="95">
        <f t="shared" si="128"/>
        <v>44869</v>
      </c>
      <c r="AF883" s="93">
        <f>(_xll.SNL.Clients.Office.Excel.Functions.SPG(AF$2, "IQ_Common_div_declared", "FQ0", $A883)*4)/B883</f>
        <v>8.8705518308406395E-2</v>
      </c>
      <c r="AG883" s="93">
        <f>(_xll.SNL.Clients.Office.Excel.Functions.SPG(AG$2, "IQ_Common_div_declared", "FQ0", $A883)*4)/C883</f>
        <v>9.1379310344827588E-2</v>
      </c>
      <c r="AH883" s="93">
        <f>(_xll.SNL.Clients.Office.Excel.Functions.SPG(AH$2, "IQ_Common_div_declared", "FQ0", $A883)*4)/D883</f>
        <v>9.3023255813953487E-2</v>
      </c>
      <c r="AI883" s="93">
        <f>(_xll.SNL.Clients.Office.Excel.Functions.SPG(AI$2, "IQ_Common_div_declared", "FQ0", $A883)*4)/E883</f>
        <v>9.7026604068857589E-2</v>
      </c>
      <c r="AJ883" s="93">
        <f>(_xll.SNL.Clients.Office.Excel.Functions.SPG(AJ$2, "IQ_Common_div_declared", "FQ0", $A883)*4)/F883</f>
        <v>9.1883614088820814E-2</v>
      </c>
      <c r="AK883" s="93">
        <f>(_xll.SNL.Clients.Office.Excel.Functions.SPG(AK$2, "IQ_Common_div_declared", "FQ0", $A883)*4)/G883</f>
        <v>9.1453456722917797E-2</v>
      </c>
    </row>
    <row r="884" spans="1:37" x14ac:dyDescent="0.25">
      <c r="A884" s="66">
        <f t="shared" si="129"/>
        <v>44868</v>
      </c>
      <c r="B884" s="71">
        <v>19.37</v>
      </c>
      <c r="C884" s="71">
        <v>22.9</v>
      </c>
      <c r="D884" s="71">
        <v>12.8</v>
      </c>
      <c r="E884" s="71">
        <v>12.62</v>
      </c>
      <c r="F884" s="71">
        <v>12.6</v>
      </c>
      <c r="G884" s="71">
        <v>18.22</v>
      </c>
      <c r="H884" s="71"/>
      <c r="I884" s="71">
        <v>14.8</v>
      </c>
      <c r="J884" s="72">
        <v>4.7100000000000003E-2</v>
      </c>
      <c r="K884" s="72">
        <v>4.6300000000000001E-2</v>
      </c>
      <c r="L884" s="72">
        <v>4.4701833168780958E-2</v>
      </c>
      <c r="M884" s="72">
        <v>4.7100000000000003E-2</v>
      </c>
      <c r="N884" s="70">
        <f>_xll.SNL.Clients.Office.Excel.Functions.SPG(N$2, "SP_RATE_VALUE", $A884)/100</f>
        <v>4.6300000000000001E-2</v>
      </c>
      <c r="O884" s="72"/>
      <c r="P884" s="67">
        <f>_xll.SNL.Clients.Office.Excel.Functions.SPG(P$2, "IQ_BVPS", "FQ0", $A884)</f>
        <v>18.574999999999999</v>
      </c>
      <c r="Q884" s="67">
        <f>_xll.SNL.Clients.Office.Excel.Functions.SPG(Q$2, "IQ_BVPS", "FQ0", $A884)</f>
        <v>25.885000000000002</v>
      </c>
      <c r="R884" s="67">
        <f>_xll.SNL.Clients.Office.Excel.Functions.SPG(R$2, "IQ_BVPS", "FQ0", $A884)</f>
        <v>15.141999999999999</v>
      </c>
      <c r="S884" s="67">
        <f>_xll.SNL.Clients.Office.Excel.Functions.SPG(S$2, "IQ_BVPS", "FQ0", $A884)</f>
        <v>14.849</v>
      </c>
      <c r="T884" s="67">
        <f>_xll.SNL.Clients.Office.Excel.Functions.SPG(T$2, "IQ_BVPS", "FQ0", $A884)</f>
        <v>14.124000000000001</v>
      </c>
      <c r="U884" s="67">
        <f>_xll.SNL.Clients.Office.Excel.Functions.SPG(U$2, "IQ_BVPS", "FQ0", $A884)</f>
        <v>16.361000000000001</v>
      </c>
      <c r="V884" s="67"/>
      <c r="W884" s="66">
        <f t="shared" si="121"/>
        <v>44868</v>
      </c>
      <c r="X884" s="92">
        <f t="shared" si="122"/>
        <v>1.042799461641992</v>
      </c>
      <c r="Y884" s="92">
        <f t="shared" si="123"/>
        <v>0.88468224840641285</v>
      </c>
      <c r="Z884" s="92">
        <f t="shared" si="124"/>
        <v>0.84533086778496902</v>
      </c>
      <c r="AA884" s="92">
        <f t="shared" si="125"/>
        <v>0.84988888140615526</v>
      </c>
      <c r="AB884" s="92">
        <f t="shared" si="126"/>
        <v>0.89209855564995744</v>
      </c>
      <c r="AC884" s="92">
        <f t="shared" si="127"/>
        <v>1.1136238616221501</v>
      </c>
      <c r="AD884" s="92"/>
      <c r="AE884" s="95">
        <f t="shared" si="128"/>
        <v>44868</v>
      </c>
      <c r="AF884" s="93">
        <f>(_xll.SNL.Clients.Office.Excel.Functions.SPG(AF$2, "IQ_Common_div_declared", "FQ0", $A884)*4)/B884</f>
        <v>8.8797108931337118E-2</v>
      </c>
      <c r="AG884" s="93">
        <f>(_xll.SNL.Clients.Office.Excel.Functions.SPG(AG$2, "IQ_Common_div_declared", "FQ0", $A884)*4)/C884</f>
        <v>9.2576419213973804E-2</v>
      </c>
      <c r="AH884" s="93">
        <f>(_xll.SNL.Clients.Office.Excel.Functions.SPG(AH$2, "IQ_Common_div_declared", "FQ0", $A884)*4)/D884</f>
        <v>9.3749999999999986E-2</v>
      </c>
      <c r="AI884" s="93">
        <f>(_xll.SNL.Clients.Office.Excel.Functions.SPG(AI$2, "IQ_Common_div_declared", "FQ0", $A884)*4)/E884</f>
        <v>9.8256735340729012E-2</v>
      </c>
      <c r="AJ884" s="93">
        <f>(_xll.SNL.Clients.Office.Excel.Functions.SPG(AJ$2, "IQ_Common_div_declared", "FQ0", $A884)*4)/F884</f>
        <v>9.5238095238095233E-2</v>
      </c>
      <c r="AK884" s="93">
        <f>(_xll.SNL.Clients.Office.Excel.Functions.SPG(AK$2, "IQ_Common_div_declared", "FQ0", $A884)*4)/G884</f>
        <v>9.2206366630076836E-2</v>
      </c>
    </row>
    <row r="885" spans="1:37" x14ac:dyDescent="0.25">
      <c r="A885" s="66">
        <f t="shared" si="129"/>
        <v>44867</v>
      </c>
      <c r="B885" s="71">
        <v>19.350000000000001</v>
      </c>
      <c r="C885" s="71">
        <v>22.75</v>
      </c>
      <c r="D885" s="71">
        <v>12.8</v>
      </c>
      <c r="E885" s="71">
        <v>11.63</v>
      </c>
      <c r="F885" s="71">
        <v>11.8</v>
      </c>
      <c r="G885" s="71">
        <v>18.2</v>
      </c>
      <c r="H885" s="71"/>
      <c r="I885" s="71">
        <v>14.67</v>
      </c>
      <c r="J885" s="72">
        <v>4.6100000000000002E-2</v>
      </c>
      <c r="K885" s="72">
        <v>4.5400000000000003E-2</v>
      </c>
      <c r="L885" s="72">
        <v>4.4001404905951391E-2</v>
      </c>
      <c r="M885" s="72">
        <v>4.6100000000000002E-2</v>
      </c>
      <c r="N885" s="70">
        <f>_xll.SNL.Clients.Office.Excel.Functions.SPG(N$2, "SP_RATE_VALUE", $A885)/100</f>
        <v>4.5400000000000003E-2</v>
      </c>
      <c r="O885" s="72"/>
      <c r="P885" s="67">
        <f>_xll.SNL.Clients.Office.Excel.Functions.SPG(P$2, "IQ_BVPS", "FQ0", $A885)</f>
        <v>18.574999999999999</v>
      </c>
      <c r="Q885" s="67">
        <f>_xll.SNL.Clients.Office.Excel.Functions.SPG(Q$2, "IQ_BVPS", "FQ0", $A885)</f>
        <v>25.885000000000002</v>
      </c>
      <c r="R885" s="67">
        <f>_xll.SNL.Clients.Office.Excel.Functions.SPG(R$2, "IQ_BVPS", "FQ0", $A885)</f>
        <v>15.141999999999999</v>
      </c>
      <c r="S885" s="67">
        <f>_xll.SNL.Clients.Office.Excel.Functions.SPG(S$2, "IQ_BVPS", "FQ0", $A885)</f>
        <v>14.849</v>
      </c>
      <c r="T885" s="67">
        <f>_xll.SNL.Clients.Office.Excel.Functions.SPG(T$2, "IQ_BVPS", "FQ0", $A885)</f>
        <v>13.97</v>
      </c>
      <c r="U885" s="67">
        <f>_xll.SNL.Clients.Office.Excel.Functions.SPG(U$2, "IQ_BVPS", "FQ0", $A885)</f>
        <v>16.361000000000001</v>
      </c>
      <c r="V885" s="67"/>
      <c r="W885" s="66">
        <f t="shared" si="121"/>
        <v>44867</v>
      </c>
      <c r="X885" s="92">
        <f t="shared" si="122"/>
        <v>1.0417227456258413</v>
      </c>
      <c r="Y885" s="92">
        <f t="shared" si="123"/>
        <v>0.87888738651728793</v>
      </c>
      <c r="Z885" s="92">
        <f t="shared" si="124"/>
        <v>0.84533086778496902</v>
      </c>
      <c r="AA885" s="92">
        <f t="shared" si="125"/>
        <v>0.7832177250993333</v>
      </c>
      <c r="AB885" s="92">
        <f t="shared" si="126"/>
        <v>0.84466714387974229</v>
      </c>
      <c r="AC885" s="92">
        <f t="shared" si="127"/>
        <v>1.1124014424546176</v>
      </c>
      <c r="AD885" s="92"/>
      <c r="AE885" s="95">
        <f t="shared" si="128"/>
        <v>44867</v>
      </c>
      <c r="AF885" s="93">
        <f>(_xll.SNL.Clients.Office.Excel.Functions.SPG(AF$2, "IQ_Common_div_declared", "FQ0", $A885)*4)/B885</f>
        <v>8.8888888888888878E-2</v>
      </c>
      <c r="AG885" s="93">
        <f>(_xll.SNL.Clients.Office.Excel.Functions.SPG(AG$2, "IQ_Common_div_declared", "FQ0", $A885)*4)/C885</f>
        <v>9.3186813186813197E-2</v>
      </c>
      <c r="AH885" s="93">
        <f>(_xll.SNL.Clients.Office.Excel.Functions.SPG(AH$2, "IQ_Common_div_declared", "FQ0", $A885)*4)/D885</f>
        <v>9.3749999999999986E-2</v>
      </c>
      <c r="AI885" s="93">
        <f>(_xll.SNL.Clients.Office.Excel.Functions.SPG(AI$2, "IQ_Common_div_declared", "FQ0", $A885)*4)/E885</f>
        <v>0.10662080825451418</v>
      </c>
      <c r="AJ885" s="93">
        <f>(_xll.SNL.Clients.Office.Excel.Functions.SPG(AJ$2, "IQ_Common_div_declared", "FQ0", $A885)*4)/F885</f>
        <v>0.10169491525423728</v>
      </c>
      <c r="AK885" s="93">
        <f>(_xll.SNL.Clients.Office.Excel.Functions.SPG(AK$2, "IQ_Common_div_declared", "FQ0", $A885)*4)/G885</f>
        <v>9.2307692307692313E-2</v>
      </c>
    </row>
    <row r="886" spans="1:37" x14ac:dyDescent="0.25">
      <c r="A886" s="66">
        <f t="shared" si="129"/>
        <v>44866</v>
      </c>
      <c r="B886" s="71">
        <v>19.579999999999998</v>
      </c>
      <c r="C886" s="71">
        <v>23.36</v>
      </c>
      <c r="D886" s="71">
        <v>12.98</v>
      </c>
      <c r="E886" s="71">
        <v>11.84</v>
      </c>
      <c r="F886" s="71">
        <v>11.9</v>
      </c>
      <c r="G886" s="71">
        <v>18.3</v>
      </c>
      <c r="H886" s="71"/>
      <c r="I886" s="71">
        <v>14.83</v>
      </c>
      <c r="J886" s="72">
        <v>4.5400000000000003E-2</v>
      </c>
      <c r="K886" s="72">
        <v>4.4800000000000006E-2</v>
      </c>
      <c r="L886" s="72">
        <v>4.3601032899732273E-2</v>
      </c>
      <c r="M886" s="72">
        <v>4.5400000000000003E-2</v>
      </c>
      <c r="N886" s="70">
        <f>_xll.SNL.Clients.Office.Excel.Functions.SPG(N$2, "SP_RATE_VALUE", $A886)/100</f>
        <v>4.4800000000000006E-2</v>
      </c>
      <c r="O886" s="72"/>
      <c r="P886" s="67">
        <f>_xll.SNL.Clients.Office.Excel.Functions.SPG(P$2, "IQ_BVPS", "FQ0", $A886)</f>
        <v>18.574999999999999</v>
      </c>
      <c r="Q886" s="67">
        <f>_xll.SNL.Clients.Office.Excel.Functions.SPG(Q$2, "IQ_BVPS", "FQ0", $A886)</f>
        <v>25.885000000000002</v>
      </c>
      <c r="R886" s="67">
        <f>_xll.SNL.Clients.Office.Excel.Functions.SPG(R$2, "IQ_BVPS", "FQ0", $A886)</f>
        <v>15.141999999999999</v>
      </c>
      <c r="S886" s="67">
        <f>_xll.SNL.Clients.Office.Excel.Functions.SPG(S$2, "IQ_BVPS", "FQ0", $A886)</f>
        <v>14.484999999999999</v>
      </c>
      <c r="T886" s="67">
        <f>_xll.SNL.Clients.Office.Excel.Functions.SPG(T$2, "IQ_BVPS", "FQ0", $A886)</f>
        <v>13.97</v>
      </c>
      <c r="U886" s="67">
        <f>_xll.SNL.Clients.Office.Excel.Functions.SPG(U$2, "IQ_BVPS", "FQ0", $A886)</f>
        <v>16.361000000000001</v>
      </c>
      <c r="V886" s="67"/>
      <c r="W886" s="66">
        <f t="shared" si="121"/>
        <v>44866</v>
      </c>
      <c r="X886" s="92">
        <f t="shared" si="122"/>
        <v>1.0541049798115747</v>
      </c>
      <c r="Y886" s="92">
        <f t="shared" si="123"/>
        <v>0.90245315819972949</v>
      </c>
      <c r="Z886" s="92">
        <f t="shared" si="124"/>
        <v>0.85721833311319517</v>
      </c>
      <c r="AA886" s="92">
        <f t="shared" si="125"/>
        <v>0.81739730755954443</v>
      </c>
      <c r="AB886" s="92">
        <f t="shared" si="126"/>
        <v>0.85182534001431642</v>
      </c>
      <c r="AC886" s="92">
        <f t="shared" si="127"/>
        <v>1.1185135382922804</v>
      </c>
      <c r="AD886" s="92"/>
      <c r="AE886" s="95">
        <f t="shared" si="128"/>
        <v>44866</v>
      </c>
      <c r="AF886" s="93">
        <f>(_xll.SNL.Clients.Office.Excel.Functions.SPG(AF$2, "IQ_Common_div_declared", "FQ0", $A886)*4)/B886</f>
        <v>8.784473953013279E-2</v>
      </c>
      <c r="AG886" s="93">
        <f>(_xll.SNL.Clients.Office.Excel.Functions.SPG(AG$2, "IQ_Common_div_declared", "FQ0", $A886)*4)/C886</f>
        <v>9.0753424657534248E-2</v>
      </c>
      <c r="AH886" s="93">
        <f>(_xll.SNL.Clients.Office.Excel.Functions.SPG(AH$2, "IQ_Common_div_declared", "FQ0", $A886)*4)/D886</f>
        <v>9.2449922958397532E-2</v>
      </c>
      <c r="AI886" s="93">
        <f>(_xll.SNL.Clients.Office.Excel.Functions.SPG(AI$2, "IQ_Common_div_declared", "FQ0", $A886)*4)/E886</f>
        <v>0.10472972972972973</v>
      </c>
      <c r="AJ886" s="93">
        <f>(_xll.SNL.Clients.Office.Excel.Functions.SPG(AJ$2, "IQ_Common_div_declared", "FQ0", $A886)*4)/F886</f>
        <v>0.10084033613445377</v>
      </c>
      <c r="AK886" s="93">
        <f>(_xll.SNL.Clients.Office.Excel.Functions.SPG(AK$2, "IQ_Common_div_declared", "FQ0", $A886)*4)/G886</f>
        <v>9.1803278688524587E-2</v>
      </c>
    </row>
    <row r="887" spans="1:37" x14ac:dyDescent="0.25">
      <c r="A887" s="66">
        <f t="shared" si="129"/>
        <v>44865</v>
      </c>
      <c r="B887" s="71">
        <v>19.43</v>
      </c>
      <c r="C887" s="71">
        <v>23.29</v>
      </c>
      <c r="D887" s="71">
        <v>12.97</v>
      </c>
      <c r="E887" s="71">
        <v>11.87</v>
      </c>
      <c r="F887" s="71">
        <v>11.83</v>
      </c>
      <c r="G887" s="71">
        <v>18.16</v>
      </c>
      <c r="H887" s="71"/>
      <c r="I887" s="71">
        <v>14.71</v>
      </c>
      <c r="J887" s="72">
        <v>4.5100000000000001E-2</v>
      </c>
      <c r="K887" s="72">
        <v>4.4500000000000005E-2</v>
      </c>
      <c r="L887" s="72">
        <v>4.3301033196173622E-2</v>
      </c>
      <c r="M887" s="72">
        <v>4.5100000000000001E-2</v>
      </c>
      <c r="N887" s="70">
        <f>_xll.SNL.Clients.Office.Excel.Functions.SPG(N$2, "SP_RATE_VALUE", $A887)/100</f>
        <v>4.4500000000000005E-2</v>
      </c>
      <c r="O887" s="72"/>
      <c r="P887" s="67">
        <f>_xll.SNL.Clients.Office.Excel.Functions.SPG(P$2, "IQ_BVPS", "FQ0", $A887)</f>
        <v>18.574999999999999</v>
      </c>
      <c r="Q887" s="67">
        <f>_xll.SNL.Clients.Office.Excel.Functions.SPG(Q$2, "IQ_BVPS", "FQ0", $A887)</f>
        <v>25.885000000000002</v>
      </c>
      <c r="R887" s="67">
        <f>_xll.SNL.Clients.Office.Excel.Functions.SPG(R$2, "IQ_BVPS", "FQ0", $A887)</f>
        <v>15.141999999999999</v>
      </c>
      <c r="S887" s="67">
        <f>_xll.SNL.Clients.Office.Excel.Functions.SPG(S$2, "IQ_BVPS", "FQ0", $A887)</f>
        <v>14.484999999999999</v>
      </c>
      <c r="T887" s="67">
        <f>_xll.SNL.Clients.Office.Excel.Functions.SPG(T$2, "IQ_BVPS", "FQ0", $A887)</f>
        <v>13.97</v>
      </c>
      <c r="U887" s="67">
        <f>_xll.SNL.Clients.Office.Excel.Functions.SPG(U$2, "IQ_BVPS", "FQ0", $A887)</f>
        <v>16.268999999999998</v>
      </c>
      <c r="V887" s="67"/>
      <c r="W887" s="66">
        <f t="shared" si="121"/>
        <v>44865</v>
      </c>
      <c r="X887" s="92">
        <f t="shared" si="122"/>
        <v>1.0460296096904442</v>
      </c>
      <c r="Y887" s="92">
        <f t="shared" si="123"/>
        <v>0.89974888931813779</v>
      </c>
      <c r="Z887" s="92">
        <f t="shared" si="124"/>
        <v>0.8565579183727382</v>
      </c>
      <c r="AA887" s="92">
        <f t="shared" si="125"/>
        <v>0.81946841560234729</v>
      </c>
      <c r="AB887" s="92">
        <f t="shared" si="126"/>
        <v>0.84681460272011455</v>
      </c>
      <c r="AC887" s="92">
        <f t="shared" si="127"/>
        <v>1.1162333271866742</v>
      </c>
      <c r="AD887" s="92"/>
      <c r="AE887" s="95">
        <f t="shared" si="128"/>
        <v>44865</v>
      </c>
      <c r="AF887" s="93">
        <f>(_xll.SNL.Clients.Office.Excel.Functions.SPG(AF$2, "IQ_Common_div_declared", "FQ0", $A887)*4)/B887</f>
        <v>8.8522902727740604E-2</v>
      </c>
      <c r="AG887" s="93">
        <f>(_xll.SNL.Clients.Office.Excel.Functions.SPG(AG$2, "IQ_Common_div_declared", "FQ0", $A887)*4)/C887</f>
        <v>9.1026191498497222E-2</v>
      </c>
      <c r="AH887" s="93">
        <f>(_xll.SNL.Clients.Office.Excel.Functions.SPG(AH$2, "IQ_Common_div_declared", "FQ0", $A887)*4)/D887</f>
        <v>9.252120277563608E-2</v>
      </c>
      <c r="AI887" s="93">
        <f>(_xll.SNL.Clients.Office.Excel.Functions.SPG(AI$2, "IQ_Common_div_declared", "FQ0", $A887)*4)/E887</f>
        <v>0.10446503791069925</v>
      </c>
      <c r="AJ887" s="93">
        <f>(_xll.SNL.Clients.Office.Excel.Functions.SPG(AJ$2, "IQ_Common_div_declared", "FQ0", $A887)*4)/F887</f>
        <v>0.10143702451394758</v>
      </c>
      <c r="AK887" s="93">
        <f>(_xll.SNL.Clients.Office.Excel.Functions.SPG(AK$2, "IQ_Common_div_declared", "FQ0", $A887)*4)/G887</f>
        <v>9.0308370044052858E-2</v>
      </c>
    </row>
    <row r="888" spans="1:37" x14ac:dyDescent="0.25">
      <c r="A888" s="66">
        <f t="shared" si="129"/>
        <v>44862</v>
      </c>
      <c r="B888" s="71">
        <v>19.600000000000001</v>
      </c>
      <c r="C888" s="71">
        <v>23.88</v>
      </c>
      <c r="D888" s="71">
        <v>13.09</v>
      </c>
      <c r="E888" s="71">
        <v>11.7</v>
      </c>
      <c r="F888" s="71">
        <v>11.95</v>
      </c>
      <c r="G888" s="71">
        <v>18.18</v>
      </c>
      <c r="H888" s="71"/>
      <c r="I888" s="71">
        <v>14.76</v>
      </c>
      <c r="J888" s="72">
        <v>4.41E-2</v>
      </c>
      <c r="K888" s="72">
        <v>4.3799999999999999E-2</v>
      </c>
      <c r="L888" s="72">
        <v>4.3200258571152839E-2</v>
      </c>
      <c r="M888" s="72">
        <v>4.41E-2</v>
      </c>
      <c r="N888" s="70">
        <f>_xll.SNL.Clients.Office.Excel.Functions.SPG(N$2, "SP_RATE_VALUE", $A888)/100</f>
        <v>4.3799999999999999E-2</v>
      </c>
      <c r="O888" s="72"/>
      <c r="P888" s="67">
        <f>_xll.SNL.Clients.Office.Excel.Functions.SPG(P$2, "IQ_BVPS", "FQ0", $A888)</f>
        <v>18.574999999999999</v>
      </c>
      <c r="Q888" s="67">
        <f>_xll.SNL.Clients.Office.Excel.Functions.SPG(Q$2, "IQ_BVPS", "FQ0", $A888)</f>
        <v>25.885000000000002</v>
      </c>
      <c r="R888" s="67">
        <f>_xll.SNL.Clients.Office.Excel.Functions.SPG(R$2, "IQ_BVPS", "FQ0", $A888)</f>
        <v>15.141999999999999</v>
      </c>
      <c r="S888" s="67">
        <f>_xll.SNL.Clients.Office.Excel.Functions.SPG(S$2, "IQ_BVPS", "FQ0", $A888)</f>
        <v>14.484999999999999</v>
      </c>
      <c r="T888" s="67">
        <f>_xll.SNL.Clients.Office.Excel.Functions.SPG(T$2, "IQ_BVPS", "FQ0", $A888)</f>
        <v>13.97</v>
      </c>
      <c r="U888" s="67">
        <f>_xll.SNL.Clients.Office.Excel.Functions.SPG(U$2, "IQ_BVPS", "FQ0", $A888)</f>
        <v>16.268999999999998</v>
      </c>
      <c r="V888" s="67"/>
      <c r="W888" s="66">
        <f t="shared" si="121"/>
        <v>44862</v>
      </c>
      <c r="X888" s="92">
        <f t="shared" si="122"/>
        <v>1.0551816958277256</v>
      </c>
      <c r="Y888" s="92">
        <f t="shared" si="123"/>
        <v>0.92254201274869607</v>
      </c>
      <c r="Z888" s="92">
        <f t="shared" si="124"/>
        <v>0.86448289525822219</v>
      </c>
      <c r="AA888" s="92">
        <f t="shared" si="125"/>
        <v>0.80773213669313082</v>
      </c>
      <c r="AB888" s="92">
        <f t="shared" si="126"/>
        <v>0.85540443808160338</v>
      </c>
      <c r="AC888" s="92">
        <f t="shared" si="127"/>
        <v>1.1174626590448093</v>
      </c>
      <c r="AD888" s="92"/>
      <c r="AE888" s="95">
        <f t="shared" si="128"/>
        <v>44862</v>
      </c>
      <c r="AF888" s="93">
        <f>(_xll.SNL.Clients.Office.Excel.Functions.SPG(AF$2, "IQ_Common_div_declared", "FQ0", $A888)*4)/B888</f>
        <v>8.7755102040816324E-2</v>
      </c>
      <c r="AG888" s="93">
        <f>(_xll.SNL.Clients.Office.Excel.Functions.SPG(AG$2, "IQ_Common_div_declared", "FQ0", $A888)*4)/C888</f>
        <v>8.8777219430485776E-2</v>
      </c>
      <c r="AH888" s="93">
        <f>(_xll.SNL.Clients.Office.Excel.Functions.SPG(AH$2, "IQ_Common_div_declared", "FQ0", $A888)*4)/D888</f>
        <v>9.1673032849503441E-2</v>
      </c>
      <c r="AI888" s="93">
        <f>(_xll.SNL.Clients.Office.Excel.Functions.SPG(AI$2, "IQ_Common_div_declared", "FQ0", $A888)*4)/E888</f>
        <v>0.10598290598290599</v>
      </c>
      <c r="AJ888" s="93">
        <f>(_xll.SNL.Clients.Office.Excel.Functions.SPG(AJ$2, "IQ_Common_div_declared", "FQ0", $A888)*4)/F888</f>
        <v>0.100418410041841</v>
      </c>
      <c r="AK888" s="93">
        <f>(_xll.SNL.Clients.Office.Excel.Functions.SPG(AK$2, "IQ_Common_div_declared", "FQ0", $A888)*4)/G888</f>
        <v>9.0209020902090209E-2</v>
      </c>
    </row>
    <row r="889" spans="1:37" x14ac:dyDescent="0.25">
      <c r="A889" s="66">
        <f t="shared" si="129"/>
        <v>44861</v>
      </c>
      <c r="B889" s="71">
        <v>19.579999999999998</v>
      </c>
      <c r="C889" s="71">
        <v>23.61</v>
      </c>
      <c r="D889" s="71">
        <v>13.04</v>
      </c>
      <c r="E889" s="71">
        <v>11.38</v>
      </c>
      <c r="F889" s="71">
        <v>11.79</v>
      </c>
      <c r="G889" s="71">
        <v>18.11</v>
      </c>
      <c r="H889" s="71"/>
      <c r="I889" s="71">
        <v>14.58</v>
      </c>
      <c r="J889" s="72">
        <v>4.2999999999999997E-2</v>
      </c>
      <c r="K889" s="72">
        <v>4.2900000000000001E-2</v>
      </c>
      <c r="L889" s="72">
        <v>4.2700028762263864E-2</v>
      </c>
      <c r="M889" s="72">
        <v>4.2999999999999997E-2</v>
      </c>
      <c r="N889" s="70">
        <f>_xll.SNL.Clients.Office.Excel.Functions.SPG(N$2, "SP_RATE_VALUE", $A889)/100</f>
        <v>4.2900000000000001E-2</v>
      </c>
      <c r="O889" s="72"/>
      <c r="P889" s="67">
        <f>_xll.SNL.Clients.Office.Excel.Functions.SPG(P$2, "IQ_BVPS", "FQ0", $A889)</f>
        <v>18.574999999999999</v>
      </c>
      <c r="Q889" s="67">
        <f>_xll.SNL.Clients.Office.Excel.Functions.SPG(Q$2, "IQ_BVPS", "FQ0", $A889)</f>
        <v>25.885000000000002</v>
      </c>
      <c r="R889" s="67">
        <f>_xll.SNL.Clients.Office.Excel.Functions.SPG(R$2, "IQ_BVPS", "FQ0", $A889)</f>
        <v>15.141999999999999</v>
      </c>
      <c r="S889" s="67">
        <f>_xll.SNL.Clients.Office.Excel.Functions.SPG(S$2, "IQ_BVPS", "FQ0", $A889)</f>
        <v>14.484999999999999</v>
      </c>
      <c r="T889" s="67">
        <f>_xll.SNL.Clients.Office.Excel.Functions.SPG(T$2, "IQ_BVPS", "FQ0", $A889)</f>
        <v>13.97</v>
      </c>
      <c r="U889" s="67">
        <f>_xll.SNL.Clients.Office.Excel.Functions.SPG(U$2, "IQ_BVPS", "FQ0", $A889)</f>
        <v>16.268999999999998</v>
      </c>
      <c r="V889" s="67"/>
      <c r="W889" s="66">
        <f t="shared" si="121"/>
        <v>44861</v>
      </c>
      <c r="X889" s="92">
        <f t="shared" si="122"/>
        <v>1.0541049798115747</v>
      </c>
      <c r="Y889" s="92">
        <f t="shared" si="123"/>
        <v>0.91211126134827114</v>
      </c>
      <c r="Z889" s="92">
        <f t="shared" si="124"/>
        <v>0.86118082155593711</v>
      </c>
      <c r="AA889" s="92">
        <f t="shared" si="125"/>
        <v>0.78564031756989994</v>
      </c>
      <c r="AB889" s="92">
        <f t="shared" si="126"/>
        <v>0.84395132426628483</v>
      </c>
      <c r="AC889" s="92">
        <f t="shared" si="127"/>
        <v>1.1131599975413364</v>
      </c>
      <c r="AD889" s="92"/>
      <c r="AE889" s="95">
        <f t="shared" si="128"/>
        <v>44861</v>
      </c>
      <c r="AF889" s="93">
        <f>(_xll.SNL.Clients.Office.Excel.Functions.SPG(AF$2, "IQ_Common_div_declared", "FQ0", $A889)*4)/B889</f>
        <v>8.784473953013279E-2</v>
      </c>
      <c r="AG889" s="93">
        <f>(_xll.SNL.Clients.Office.Excel.Functions.SPG(AG$2, "IQ_Common_div_declared", "FQ0", $A889)*4)/C889</f>
        <v>8.9792460821685738E-2</v>
      </c>
      <c r="AH889" s="93">
        <f>(_xll.SNL.Clients.Office.Excel.Functions.SPG(AH$2, "IQ_Common_div_declared", "FQ0", $A889)*4)/D889</f>
        <v>9.202453987730061E-2</v>
      </c>
      <c r="AI889" s="93">
        <f>(_xll.SNL.Clients.Office.Excel.Functions.SPG(AI$2, "IQ_Common_div_declared", "FQ0", $A889)*4)/E889</f>
        <v>0.10896309314586994</v>
      </c>
      <c r="AJ889" s="93">
        <f>(_xll.SNL.Clients.Office.Excel.Functions.SPG(AJ$2, "IQ_Common_div_declared", "FQ0", $A889)*4)/F889</f>
        <v>0.10178117048346057</v>
      </c>
      <c r="AK889" s="93">
        <f>(_xll.SNL.Clients.Office.Excel.Functions.SPG(AK$2, "IQ_Common_div_declared", "FQ0", $A889)*4)/G889</f>
        <v>9.0557702926559916E-2</v>
      </c>
    </row>
    <row r="890" spans="1:37" x14ac:dyDescent="0.25">
      <c r="A890" s="66">
        <f t="shared" si="129"/>
        <v>44860</v>
      </c>
      <c r="B890" s="71">
        <v>19.36</v>
      </c>
      <c r="C890" s="71">
        <v>23.74</v>
      </c>
      <c r="D890" s="71">
        <v>13.09</v>
      </c>
      <c r="E890" s="71">
        <v>11.35</v>
      </c>
      <c r="F890" s="71">
        <v>11.87</v>
      </c>
      <c r="G890" s="71">
        <v>17.96</v>
      </c>
      <c r="H890" s="71"/>
      <c r="I890" s="71">
        <v>14.53</v>
      </c>
      <c r="J890" s="72">
        <v>4.3899999999999995E-2</v>
      </c>
      <c r="K890" s="72">
        <v>4.41E-2</v>
      </c>
      <c r="L890" s="72">
        <v>4.4500114960880577E-2</v>
      </c>
      <c r="M890" s="72">
        <v>4.3899999999999995E-2</v>
      </c>
      <c r="N890" s="70">
        <f>_xll.SNL.Clients.Office.Excel.Functions.SPG(N$2, "SP_RATE_VALUE", $A890)/100</f>
        <v>4.41E-2</v>
      </c>
      <c r="O890" s="72"/>
      <c r="P890" s="67">
        <f>_xll.SNL.Clients.Office.Excel.Functions.SPG(P$2, "IQ_BVPS", "FQ0", $A890)</f>
        <v>18.574999999999999</v>
      </c>
      <c r="Q890" s="67">
        <f>_xll.SNL.Clients.Office.Excel.Functions.SPG(Q$2, "IQ_BVPS", "FQ0", $A890)</f>
        <v>25.885000000000002</v>
      </c>
      <c r="R890" s="67">
        <f>_xll.SNL.Clients.Office.Excel.Functions.SPG(R$2, "IQ_BVPS", "FQ0", $A890)</f>
        <v>15.141999999999999</v>
      </c>
      <c r="S890" s="67">
        <f>_xll.SNL.Clients.Office.Excel.Functions.SPG(S$2, "IQ_BVPS", "FQ0", $A890)</f>
        <v>14.484999999999999</v>
      </c>
      <c r="T890" s="67">
        <f>_xll.SNL.Clients.Office.Excel.Functions.SPG(T$2, "IQ_BVPS", "FQ0", $A890)</f>
        <v>13.97</v>
      </c>
      <c r="U890" s="67">
        <f>_xll.SNL.Clients.Office.Excel.Functions.SPG(U$2, "IQ_BVPS", "FQ0", $A890)</f>
        <v>16.268999999999998</v>
      </c>
      <c r="V890" s="67"/>
      <c r="W890" s="66">
        <f t="shared" si="121"/>
        <v>44860</v>
      </c>
      <c r="X890" s="92">
        <f t="shared" si="122"/>
        <v>1.0422611036339167</v>
      </c>
      <c r="Y890" s="92">
        <f t="shared" si="123"/>
        <v>0.91713347498551268</v>
      </c>
      <c r="Z890" s="92">
        <f t="shared" si="124"/>
        <v>0.86448289525822219</v>
      </c>
      <c r="AA890" s="92">
        <f t="shared" si="125"/>
        <v>0.78356920952709697</v>
      </c>
      <c r="AB890" s="92">
        <f t="shared" si="126"/>
        <v>0.84967788117394405</v>
      </c>
      <c r="AC890" s="92">
        <f t="shared" si="127"/>
        <v>1.1039400086053233</v>
      </c>
      <c r="AD890" s="92"/>
      <c r="AE890" s="95">
        <f t="shared" si="128"/>
        <v>44860</v>
      </c>
      <c r="AF890" s="93">
        <f>(_xll.SNL.Clients.Office.Excel.Functions.SPG(AF$2, "IQ_Common_div_declared", "FQ0", $A890)*4)/B890</f>
        <v>8.8842975206611566E-2</v>
      </c>
      <c r="AG890" s="93">
        <f>(_xll.SNL.Clients.Office.Excel.Functions.SPG(AG$2, "IQ_Common_div_declared", "FQ0", $A890)*4)/C890</f>
        <v>8.9300758213984852E-2</v>
      </c>
      <c r="AH890" s="93">
        <f>(_xll.SNL.Clients.Office.Excel.Functions.SPG(AH$2, "IQ_Common_div_declared", "FQ0", $A890)*4)/D890</f>
        <v>9.1673032849503441E-2</v>
      </c>
      <c r="AI890" s="93">
        <f>(_xll.SNL.Clients.Office.Excel.Functions.SPG(AI$2, "IQ_Common_div_declared", "FQ0", $A890)*4)/E890</f>
        <v>0.1092511013215859</v>
      </c>
      <c r="AJ890" s="93">
        <f>(_xll.SNL.Clients.Office.Excel.Functions.SPG(AJ$2, "IQ_Common_div_declared", "FQ0", $A890)*4)/F890</f>
        <v>0.10109519797809605</v>
      </c>
      <c r="AK890" s="93">
        <f>(_xll.SNL.Clients.Office.Excel.Functions.SPG(AK$2, "IQ_Common_div_declared", "FQ0", $A890)*4)/G890</f>
        <v>9.1314031180400879E-2</v>
      </c>
    </row>
    <row r="891" spans="1:37" x14ac:dyDescent="0.25">
      <c r="A891" s="66">
        <f t="shared" si="129"/>
        <v>44859</v>
      </c>
      <c r="B891" s="71">
        <v>19.05</v>
      </c>
      <c r="C891" s="71">
        <v>24.11</v>
      </c>
      <c r="D891" s="71">
        <v>13.17</v>
      </c>
      <c r="E891" s="71">
        <v>11.45</v>
      </c>
      <c r="F891" s="71">
        <v>11.94</v>
      </c>
      <c r="G891" s="71">
        <v>18.03</v>
      </c>
      <c r="H891" s="71"/>
      <c r="I891" s="71">
        <v>14.5</v>
      </c>
      <c r="J891" s="72">
        <v>4.4199999999999996E-2</v>
      </c>
      <c r="K891" s="72">
        <v>4.4500000000000005E-2</v>
      </c>
      <c r="L891" s="72">
        <v>4.5100258595917264E-2</v>
      </c>
      <c r="M891" s="72">
        <v>4.4199999999999996E-2</v>
      </c>
      <c r="N891" s="70">
        <f>_xll.SNL.Clients.Office.Excel.Functions.SPG(N$2, "SP_RATE_VALUE", $A891)/100</f>
        <v>4.4500000000000005E-2</v>
      </c>
      <c r="O891" s="72"/>
      <c r="P891" s="67">
        <f>_xll.SNL.Clients.Office.Excel.Functions.SPG(P$2, "IQ_BVPS", "FQ0", $A891)</f>
        <v>18.574999999999999</v>
      </c>
      <c r="Q891" s="67">
        <f>_xll.SNL.Clients.Office.Excel.Functions.SPG(Q$2, "IQ_BVPS", "FQ0", $A891)</f>
        <v>25.885000000000002</v>
      </c>
      <c r="R891" s="67">
        <f>_xll.SNL.Clients.Office.Excel.Functions.SPG(R$2, "IQ_BVPS", "FQ0", $A891)</f>
        <v>15.141999999999999</v>
      </c>
      <c r="S891" s="67">
        <f>_xll.SNL.Clients.Office.Excel.Functions.SPG(S$2, "IQ_BVPS", "FQ0", $A891)</f>
        <v>14.484999999999999</v>
      </c>
      <c r="T891" s="67">
        <f>_xll.SNL.Clients.Office.Excel.Functions.SPG(T$2, "IQ_BVPS", "FQ0", $A891)</f>
        <v>13.97</v>
      </c>
      <c r="U891" s="67">
        <f>_xll.SNL.Clients.Office.Excel.Functions.SPG(U$2, "IQ_BVPS", "FQ0", $A891)</f>
        <v>16.268999999999998</v>
      </c>
      <c r="V891" s="67"/>
      <c r="W891" s="66">
        <f t="shared" si="121"/>
        <v>44859</v>
      </c>
      <c r="X891" s="92">
        <f t="shared" si="122"/>
        <v>1.0255720053835802</v>
      </c>
      <c r="Y891" s="92">
        <f t="shared" si="123"/>
        <v>0.93142746764535433</v>
      </c>
      <c r="Z891" s="92">
        <f t="shared" si="124"/>
        <v>0.8697662131818783</v>
      </c>
      <c r="AA891" s="92">
        <f t="shared" si="125"/>
        <v>0.79047290300310669</v>
      </c>
      <c r="AB891" s="92">
        <f t="shared" si="126"/>
        <v>0.85468861846814592</v>
      </c>
      <c r="AC891" s="92">
        <f t="shared" si="127"/>
        <v>1.108242670108796</v>
      </c>
      <c r="AD891" s="92"/>
      <c r="AE891" s="95">
        <f t="shared" si="128"/>
        <v>44859</v>
      </c>
      <c r="AF891" s="93">
        <f>(_xll.SNL.Clients.Office.Excel.Functions.SPG(AF$2, "IQ_Common_div_declared", "FQ0", $A891)*4)/B891</f>
        <v>9.0288713910761154E-2</v>
      </c>
      <c r="AG891" s="93">
        <f>(_xll.SNL.Clients.Office.Excel.Functions.SPG(AG$2, "IQ_Common_div_declared", "FQ0", $A891)*4)/C891</f>
        <v>8.7930319369556212E-2</v>
      </c>
      <c r="AH891" s="93">
        <f>(_xll.SNL.Clients.Office.Excel.Functions.SPG(AH$2, "IQ_Common_div_declared", "FQ0", $A891)*4)/D891</f>
        <v>9.1116173120728922E-2</v>
      </c>
      <c r="AI891" s="93">
        <f>(_xll.SNL.Clients.Office.Excel.Functions.SPG(AI$2, "IQ_Common_div_declared", "FQ0", $A891)*4)/E891</f>
        <v>0.10829694323144105</v>
      </c>
      <c r="AJ891" s="93">
        <f>(_xll.SNL.Clients.Office.Excel.Functions.SPG(AJ$2, "IQ_Common_div_declared", "FQ0", $A891)*4)/F891</f>
        <v>0.10050251256281408</v>
      </c>
      <c r="AK891" s="93">
        <f>(_xll.SNL.Clients.Office.Excel.Functions.SPG(AK$2, "IQ_Common_div_declared", "FQ0", $A891)*4)/G891</f>
        <v>9.0959511924570149E-2</v>
      </c>
    </row>
    <row r="892" spans="1:37" x14ac:dyDescent="0.25">
      <c r="A892" s="66">
        <f t="shared" si="129"/>
        <v>44858</v>
      </c>
      <c r="B892" s="71">
        <v>18.18</v>
      </c>
      <c r="C892" s="71">
        <v>23.41</v>
      </c>
      <c r="D892" s="71">
        <v>13.06</v>
      </c>
      <c r="E892" s="71">
        <v>10.94</v>
      </c>
      <c r="F892" s="71">
        <v>11.52</v>
      </c>
      <c r="G892" s="71">
        <v>17.489999999999998</v>
      </c>
      <c r="H892" s="71"/>
      <c r="I892" s="71">
        <v>14.04</v>
      </c>
      <c r="J892" s="72">
        <v>4.4999999999999998E-2</v>
      </c>
      <c r="K892" s="72">
        <v>4.5199999999999997E-2</v>
      </c>
      <c r="L892" s="72">
        <v>4.5600114839861705E-2</v>
      </c>
      <c r="M892" s="72">
        <v>4.4999999999999998E-2</v>
      </c>
      <c r="N892" s="70">
        <f>_xll.SNL.Clients.Office.Excel.Functions.SPG(N$2, "SP_RATE_VALUE", $A892)/100</f>
        <v>4.5199999999999997E-2</v>
      </c>
      <c r="O892" s="72"/>
      <c r="P892" s="67">
        <f>_xll.SNL.Clients.Office.Excel.Functions.SPG(P$2, "IQ_BVPS", "FQ0", $A892)</f>
        <v>18.821000000000002</v>
      </c>
      <c r="Q892" s="67">
        <f>_xll.SNL.Clients.Office.Excel.Functions.SPG(Q$2, "IQ_BVPS", "FQ0", $A892)</f>
        <v>25.885000000000002</v>
      </c>
      <c r="R892" s="67">
        <f>_xll.SNL.Clients.Office.Excel.Functions.SPG(R$2, "IQ_BVPS", "FQ0", $A892)</f>
        <v>15.141999999999999</v>
      </c>
      <c r="S892" s="67">
        <f>_xll.SNL.Clients.Office.Excel.Functions.SPG(S$2, "IQ_BVPS", "FQ0", $A892)</f>
        <v>14.484999999999999</v>
      </c>
      <c r="T892" s="67">
        <f>_xll.SNL.Clients.Office.Excel.Functions.SPG(T$2, "IQ_BVPS", "FQ0", $A892)</f>
        <v>13.97</v>
      </c>
      <c r="U892" s="67">
        <f>_xll.SNL.Clients.Office.Excel.Functions.SPG(U$2, "IQ_BVPS", "FQ0", $A892)</f>
        <v>16.268999999999998</v>
      </c>
      <c r="V892" s="67"/>
      <c r="W892" s="66">
        <f t="shared" si="121"/>
        <v>44858</v>
      </c>
      <c r="X892" s="92">
        <f t="shared" si="122"/>
        <v>0.96594229849636037</v>
      </c>
      <c r="Y892" s="92">
        <f t="shared" si="123"/>
        <v>0.9043847788294378</v>
      </c>
      <c r="Z892" s="92">
        <f t="shared" si="124"/>
        <v>0.86250165103685117</v>
      </c>
      <c r="AA892" s="92">
        <f t="shared" si="125"/>
        <v>0.75526406627545739</v>
      </c>
      <c r="AB892" s="92">
        <f t="shared" si="126"/>
        <v>0.8246241947029348</v>
      </c>
      <c r="AC892" s="92">
        <f t="shared" si="127"/>
        <v>1.075050709939148</v>
      </c>
      <c r="AD892" s="92"/>
      <c r="AE892" s="95">
        <f t="shared" si="128"/>
        <v>44858</v>
      </c>
      <c r="AF892" s="93">
        <f>(_xll.SNL.Clients.Office.Excel.Functions.SPG(AF$2, "IQ_Common_div_declared", "FQ0", $A892)*4)/B892</f>
        <v>9.2409240924092403E-2</v>
      </c>
      <c r="AG892" s="93">
        <f>(_xll.SNL.Clients.Office.Excel.Functions.SPG(AG$2, "IQ_Common_div_declared", "FQ0", $A892)*4)/C892</f>
        <v>9.0559589918838113E-2</v>
      </c>
      <c r="AH892" s="93">
        <f>(_xll.SNL.Clients.Office.Excel.Functions.SPG(AH$2, "IQ_Common_div_declared", "FQ0", $A892)*4)/D892</f>
        <v>9.1883614088820814E-2</v>
      </c>
      <c r="AI892" s="93">
        <f>(_xll.SNL.Clients.Office.Excel.Functions.SPG(AI$2, "IQ_Common_div_declared", "FQ0", $A892)*4)/E892</f>
        <v>0.11334552102376599</v>
      </c>
      <c r="AJ892" s="93">
        <f>(_xll.SNL.Clients.Office.Excel.Functions.SPG(AJ$2, "IQ_Common_div_declared", "FQ0", $A892)*4)/F892</f>
        <v>0.10416666666666667</v>
      </c>
      <c r="AK892" s="93">
        <f>(_xll.SNL.Clients.Office.Excel.Functions.SPG(AK$2, "IQ_Common_div_declared", "FQ0", $A892)*4)/G892</f>
        <v>9.376786735277301E-2</v>
      </c>
    </row>
    <row r="893" spans="1:37" x14ac:dyDescent="0.25">
      <c r="A893" s="66">
        <f t="shared" si="129"/>
        <v>44855</v>
      </c>
      <c r="B893" s="71">
        <v>17.82</v>
      </c>
      <c r="C893" s="71">
        <v>23.14</v>
      </c>
      <c r="D893" s="71">
        <v>12.87</v>
      </c>
      <c r="E893" s="71">
        <v>10.76</v>
      </c>
      <c r="F893" s="71">
        <v>11.39</v>
      </c>
      <c r="G893" s="71">
        <v>17.309999999999999</v>
      </c>
      <c r="H893" s="71"/>
      <c r="I893" s="71">
        <v>13.84</v>
      </c>
      <c r="J893" s="72">
        <v>4.4900000000000002E-2</v>
      </c>
      <c r="K893" s="72">
        <v>4.5199999999999997E-2</v>
      </c>
      <c r="L893" s="72">
        <v>4.5800258422662221E-2</v>
      </c>
      <c r="M893" s="72">
        <v>4.4900000000000002E-2</v>
      </c>
      <c r="N893" s="70">
        <f>_xll.SNL.Clients.Office.Excel.Functions.SPG(N$2, "SP_RATE_VALUE", $A893)/100</f>
        <v>4.5199999999999997E-2</v>
      </c>
      <c r="O893" s="72"/>
      <c r="P893" s="67">
        <f>_xll.SNL.Clients.Office.Excel.Functions.SPG(P$2, "IQ_BVPS", "FQ0", $A893)</f>
        <v>18.821000000000002</v>
      </c>
      <c r="Q893" s="67">
        <f>_xll.SNL.Clients.Office.Excel.Functions.SPG(Q$2, "IQ_BVPS", "FQ0", $A893)</f>
        <v>25.885000000000002</v>
      </c>
      <c r="R893" s="67">
        <f>_xll.SNL.Clients.Office.Excel.Functions.SPG(R$2, "IQ_BVPS", "FQ0", $A893)</f>
        <v>15.141999999999999</v>
      </c>
      <c r="S893" s="67">
        <f>_xll.SNL.Clients.Office.Excel.Functions.SPG(S$2, "IQ_BVPS", "FQ0", $A893)</f>
        <v>14.484999999999999</v>
      </c>
      <c r="T893" s="67">
        <f>_xll.SNL.Clients.Office.Excel.Functions.SPG(T$2, "IQ_BVPS", "FQ0", $A893)</f>
        <v>13.97</v>
      </c>
      <c r="U893" s="67">
        <f>_xll.SNL.Clients.Office.Excel.Functions.SPG(U$2, "IQ_BVPS", "FQ0", $A893)</f>
        <v>16.268999999999998</v>
      </c>
      <c r="V893" s="67"/>
      <c r="W893" s="66">
        <f t="shared" si="121"/>
        <v>44855</v>
      </c>
      <c r="X893" s="92">
        <f t="shared" si="122"/>
        <v>0.94681472822910573</v>
      </c>
      <c r="Y893" s="92">
        <f t="shared" si="123"/>
        <v>0.89395402742901287</v>
      </c>
      <c r="Z893" s="92">
        <f t="shared" si="124"/>
        <v>0.84995377096816804</v>
      </c>
      <c r="AA893" s="92">
        <f t="shared" si="125"/>
        <v>0.74283741801864001</v>
      </c>
      <c r="AB893" s="92">
        <f t="shared" si="126"/>
        <v>0.81531853972798851</v>
      </c>
      <c r="AC893" s="92">
        <f t="shared" si="127"/>
        <v>1.0639867232159321</v>
      </c>
      <c r="AD893" s="92"/>
      <c r="AE893" s="95">
        <f t="shared" si="128"/>
        <v>44855</v>
      </c>
      <c r="AF893" s="93">
        <f>(_xll.SNL.Clients.Office.Excel.Functions.SPG(AF$2, "IQ_Common_div_declared", "FQ0", $A893)*4)/B893</f>
        <v>9.4276094276094277E-2</v>
      </c>
      <c r="AG893" s="93">
        <f>(_xll.SNL.Clients.Office.Excel.Functions.SPG(AG$2, "IQ_Common_div_declared", "FQ0", $A893)*4)/C893</f>
        <v>9.1616248919619711E-2</v>
      </c>
      <c r="AH893" s="93">
        <f>(_xll.SNL.Clients.Office.Excel.Functions.SPG(AH$2, "IQ_Common_div_declared", "FQ0", $A893)*4)/D893</f>
        <v>9.3240093240093247E-2</v>
      </c>
      <c r="AI893" s="93">
        <f>(_xll.SNL.Clients.Office.Excel.Functions.SPG(AI$2, "IQ_Common_div_declared", "FQ0", $A893)*4)/E893</f>
        <v>0.11524163568773234</v>
      </c>
      <c r="AJ893" s="93">
        <f>(_xll.SNL.Clients.Office.Excel.Functions.SPG(AJ$2, "IQ_Common_div_declared", "FQ0", $A893)*4)/F893</f>
        <v>0.10535557506584722</v>
      </c>
      <c r="AK893" s="93">
        <f>(_xll.SNL.Clients.Office.Excel.Functions.SPG(AK$2, "IQ_Common_div_declared", "FQ0", $A893)*4)/G893</f>
        <v>9.4742923165800116E-2</v>
      </c>
    </row>
    <row r="894" spans="1:37" x14ac:dyDescent="0.25">
      <c r="A894" s="66">
        <f t="shared" si="129"/>
        <v>44854</v>
      </c>
      <c r="B894" s="71">
        <v>17.899999999999999</v>
      </c>
      <c r="C894" s="71">
        <v>23.02</v>
      </c>
      <c r="D894" s="71">
        <v>12.95</v>
      </c>
      <c r="E894" s="71">
        <v>10.81</v>
      </c>
      <c r="F894" s="71">
        <v>11.43</v>
      </c>
      <c r="G894" s="71">
        <v>17.22</v>
      </c>
      <c r="H894" s="71"/>
      <c r="I894" s="71">
        <v>13.84</v>
      </c>
      <c r="J894" s="72">
        <v>4.6199999999999998E-2</v>
      </c>
      <c r="K894" s="72">
        <v>4.6600000000000003E-2</v>
      </c>
      <c r="L894" s="72">
        <v>4.7400458861760475E-2</v>
      </c>
      <c r="M894" s="72">
        <v>4.6199999999999998E-2</v>
      </c>
      <c r="N894" s="70">
        <f>_xll.SNL.Clients.Office.Excel.Functions.SPG(N$2, "SP_RATE_VALUE", $A894)/100</f>
        <v>4.6600000000000003E-2</v>
      </c>
      <c r="O894" s="72"/>
      <c r="P894" s="67">
        <f>_xll.SNL.Clients.Office.Excel.Functions.SPG(P$2, "IQ_BVPS", "FQ0", $A894)</f>
        <v>18.821000000000002</v>
      </c>
      <c r="Q894" s="67">
        <f>_xll.SNL.Clients.Office.Excel.Functions.SPG(Q$2, "IQ_BVPS", "FQ0", $A894)</f>
        <v>25.885000000000002</v>
      </c>
      <c r="R894" s="67">
        <f>_xll.SNL.Clients.Office.Excel.Functions.SPG(R$2, "IQ_BVPS", "FQ0", $A894)</f>
        <v>15.141999999999999</v>
      </c>
      <c r="S894" s="67">
        <f>_xll.SNL.Clients.Office.Excel.Functions.SPG(S$2, "IQ_BVPS", "FQ0", $A894)</f>
        <v>14.484999999999999</v>
      </c>
      <c r="T894" s="67">
        <f>_xll.SNL.Clients.Office.Excel.Functions.SPG(T$2, "IQ_BVPS", "FQ0", $A894)</f>
        <v>13.97</v>
      </c>
      <c r="U894" s="67">
        <f>_xll.SNL.Clients.Office.Excel.Functions.SPG(U$2, "IQ_BVPS", "FQ0", $A894)</f>
        <v>16.268999999999998</v>
      </c>
      <c r="V894" s="67"/>
      <c r="W894" s="66">
        <f t="shared" si="121"/>
        <v>44854</v>
      </c>
      <c r="X894" s="92">
        <f t="shared" si="122"/>
        <v>0.95106529939960671</v>
      </c>
      <c r="Y894" s="92">
        <f t="shared" si="123"/>
        <v>0.88931813791771286</v>
      </c>
      <c r="Z894" s="92">
        <f t="shared" si="124"/>
        <v>0.85523708889182404</v>
      </c>
      <c r="AA894" s="92">
        <f t="shared" si="125"/>
        <v>0.74628926475664492</v>
      </c>
      <c r="AB894" s="92">
        <f t="shared" si="126"/>
        <v>0.81818181818181812</v>
      </c>
      <c r="AC894" s="92">
        <f t="shared" si="127"/>
        <v>1.0584547298543243</v>
      </c>
      <c r="AD894" s="92"/>
      <c r="AE894" s="95">
        <f t="shared" si="128"/>
        <v>44854</v>
      </c>
      <c r="AF894" s="93">
        <f>(_xll.SNL.Clients.Office.Excel.Functions.SPG(AF$2, "IQ_Common_div_declared", "FQ0", $A894)*4)/B894</f>
        <v>9.3854748603351953E-2</v>
      </c>
      <c r="AG894" s="93">
        <f>(_xll.SNL.Clients.Office.Excel.Functions.SPG(AG$2, "IQ_Common_div_declared", "FQ0", $A894)*4)/C894</f>
        <v>9.2093831450912253E-2</v>
      </c>
      <c r="AH894" s="93">
        <f>(_xll.SNL.Clients.Office.Excel.Functions.SPG(AH$2, "IQ_Common_div_declared", "FQ0", $A894)*4)/D894</f>
        <v>9.2664092664092659E-2</v>
      </c>
      <c r="AI894" s="93">
        <f>(_xll.SNL.Clients.Office.Excel.Functions.SPG(AI$2, "IQ_Common_div_declared", "FQ0", $A894)*4)/E894</f>
        <v>0.11470860314523589</v>
      </c>
      <c r="AJ894" s="93">
        <f>(_xll.SNL.Clients.Office.Excel.Functions.SPG(AJ$2, "IQ_Common_div_declared", "FQ0", $A894)*4)/F894</f>
        <v>0.10498687664041995</v>
      </c>
      <c r="AK894" s="93">
        <f>(_xll.SNL.Clients.Office.Excel.Functions.SPG(AK$2, "IQ_Common_div_declared", "FQ0", $A894)*4)/G894</f>
        <v>9.5238095238095233E-2</v>
      </c>
    </row>
    <row r="895" spans="1:37" x14ac:dyDescent="0.25">
      <c r="A895" s="66">
        <f t="shared" si="129"/>
        <v>44853</v>
      </c>
      <c r="B895" s="71">
        <v>17.87</v>
      </c>
      <c r="C895" s="71">
        <v>23.3</v>
      </c>
      <c r="D895" s="71">
        <v>12.96</v>
      </c>
      <c r="E895" s="71">
        <v>10.95</v>
      </c>
      <c r="F895" s="71">
        <v>11.39</v>
      </c>
      <c r="G895" s="71">
        <v>17.32</v>
      </c>
      <c r="H895" s="71"/>
      <c r="I895" s="71">
        <v>13.89</v>
      </c>
      <c r="J895" s="72">
        <v>4.5499999999999999E-2</v>
      </c>
      <c r="K895" s="72">
        <v>4.5599999999999995E-2</v>
      </c>
      <c r="L895" s="72">
        <v>4.5800028695319517E-2</v>
      </c>
      <c r="M895" s="72">
        <v>4.5499999999999999E-2</v>
      </c>
      <c r="N895" s="70">
        <f>_xll.SNL.Clients.Office.Excel.Functions.SPG(N$2, "SP_RATE_VALUE", $A895)/100</f>
        <v>4.5599999999999995E-2</v>
      </c>
      <c r="O895" s="72"/>
      <c r="P895" s="67">
        <f>_xll.SNL.Clients.Office.Excel.Functions.SPG(P$2, "IQ_BVPS", "FQ0", $A895)</f>
        <v>18.821000000000002</v>
      </c>
      <c r="Q895" s="67">
        <f>_xll.SNL.Clients.Office.Excel.Functions.SPG(Q$2, "IQ_BVPS", "FQ0", $A895)</f>
        <v>25.885000000000002</v>
      </c>
      <c r="R895" s="67">
        <f>_xll.SNL.Clients.Office.Excel.Functions.SPG(R$2, "IQ_BVPS", "FQ0", $A895)</f>
        <v>15.141999999999999</v>
      </c>
      <c r="S895" s="67">
        <f>_xll.SNL.Clients.Office.Excel.Functions.SPG(S$2, "IQ_BVPS", "FQ0", $A895)</f>
        <v>14.484999999999999</v>
      </c>
      <c r="T895" s="67">
        <f>_xll.SNL.Clients.Office.Excel.Functions.SPG(T$2, "IQ_BVPS", "FQ0", $A895)</f>
        <v>13.97</v>
      </c>
      <c r="U895" s="67">
        <f>_xll.SNL.Clients.Office.Excel.Functions.SPG(U$2, "IQ_BVPS", "FQ0", $A895)</f>
        <v>16.268999999999998</v>
      </c>
      <c r="V895" s="67"/>
      <c r="W895" s="66">
        <f t="shared" si="121"/>
        <v>44853</v>
      </c>
      <c r="X895" s="92">
        <f t="shared" si="122"/>
        <v>0.94947133521066895</v>
      </c>
      <c r="Y895" s="92">
        <f t="shared" si="123"/>
        <v>0.90013521344407954</v>
      </c>
      <c r="Z895" s="92">
        <f t="shared" si="124"/>
        <v>0.85589750363228112</v>
      </c>
      <c r="AA895" s="92">
        <f t="shared" si="125"/>
        <v>0.75595443562305831</v>
      </c>
      <c r="AB895" s="92">
        <f t="shared" si="126"/>
        <v>0.81531853972798851</v>
      </c>
      <c r="AC895" s="92">
        <f t="shared" si="127"/>
        <v>1.0646013891449999</v>
      </c>
      <c r="AD895" s="92"/>
      <c r="AE895" s="95">
        <f t="shared" si="128"/>
        <v>44853</v>
      </c>
      <c r="AF895" s="93">
        <f>(_xll.SNL.Clients.Office.Excel.Functions.SPG(AF$2, "IQ_Common_div_declared", "FQ0", $A895)*4)/B895</f>
        <v>9.4012311135982088E-2</v>
      </c>
      <c r="AG895" s="93">
        <f>(_xll.SNL.Clients.Office.Excel.Functions.SPG(AG$2, "IQ_Common_div_declared", "FQ0", $A895)*4)/C895</f>
        <v>9.0987124463519309E-2</v>
      </c>
      <c r="AH895" s="93">
        <f>(_xll.SNL.Clients.Office.Excel.Functions.SPG(AH$2, "IQ_Common_div_declared", "FQ0", $A895)*4)/D895</f>
        <v>9.2592592592592587E-2</v>
      </c>
      <c r="AI895" s="93">
        <f>(_xll.SNL.Clients.Office.Excel.Functions.SPG(AI$2, "IQ_Common_div_declared", "FQ0", $A895)*4)/E895</f>
        <v>0.11324200913242009</v>
      </c>
      <c r="AJ895" s="93">
        <f>(_xll.SNL.Clients.Office.Excel.Functions.SPG(AJ$2, "IQ_Common_div_declared", "FQ0", $A895)*4)/F895</f>
        <v>0.10535557506584722</v>
      </c>
      <c r="AK895" s="93">
        <f>(_xll.SNL.Clients.Office.Excel.Functions.SPG(AK$2, "IQ_Common_div_declared", "FQ0", $A895)*4)/G895</f>
        <v>9.4688221709006926E-2</v>
      </c>
    </row>
    <row r="896" spans="1:37" x14ac:dyDescent="0.25">
      <c r="A896" s="66">
        <f t="shared" si="129"/>
        <v>44852</v>
      </c>
      <c r="B896" s="71">
        <v>18.059999999999999</v>
      </c>
      <c r="C896" s="71">
        <v>24.34</v>
      </c>
      <c r="D896" s="71">
        <v>13.06</v>
      </c>
      <c r="E896" s="71">
        <v>11</v>
      </c>
      <c r="F896" s="71">
        <v>11.49</v>
      </c>
      <c r="G896" s="71">
        <v>17.489999999999998</v>
      </c>
      <c r="H896" s="71"/>
      <c r="I896" s="71">
        <v>14.06</v>
      </c>
      <c r="J896" s="72">
        <v>4.4299999999999999E-2</v>
      </c>
      <c r="K896" s="72">
        <v>4.4299999999999999E-2</v>
      </c>
      <c r="L896" s="72">
        <v>4.4300000000000006E-2</v>
      </c>
      <c r="M896" s="72">
        <v>4.4299999999999999E-2</v>
      </c>
      <c r="N896" s="70">
        <f>_xll.SNL.Clients.Office.Excel.Functions.SPG(N$2, "SP_RATE_VALUE", $A896)/100</f>
        <v>4.4299999999999999E-2</v>
      </c>
      <c r="O896" s="72"/>
      <c r="P896" s="67">
        <f>_xll.SNL.Clients.Office.Excel.Functions.SPG(P$2, "IQ_BVPS", "FQ0", $A896)</f>
        <v>18.821000000000002</v>
      </c>
      <c r="Q896" s="67">
        <f>_xll.SNL.Clients.Office.Excel.Functions.SPG(Q$2, "IQ_BVPS", "FQ0", $A896)</f>
        <v>25.885000000000002</v>
      </c>
      <c r="R896" s="67">
        <f>_xll.SNL.Clients.Office.Excel.Functions.SPG(R$2, "IQ_BVPS", "FQ0", $A896)</f>
        <v>15.141999999999999</v>
      </c>
      <c r="S896" s="67">
        <f>_xll.SNL.Clients.Office.Excel.Functions.SPG(S$2, "IQ_BVPS", "FQ0", $A896)</f>
        <v>14.484999999999999</v>
      </c>
      <c r="T896" s="67">
        <f>_xll.SNL.Clients.Office.Excel.Functions.SPG(T$2, "IQ_BVPS", "FQ0", $A896)</f>
        <v>13.97</v>
      </c>
      <c r="U896" s="67">
        <f>_xll.SNL.Clients.Office.Excel.Functions.SPG(U$2, "IQ_BVPS", "FQ0", $A896)</f>
        <v>16.268999999999998</v>
      </c>
      <c r="V896" s="67"/>
      <c r="W896" s="66">
        <f t="shared" si="121"/>
        <v>44852</v>
      </c>
      <c r="X896" s="92">
        <f t="shared" si="122"/>
        <v>0.95956644174060879</v>
      </c>
      <c r="Y896" s="92">
        <f t="shared" si="123"/>
        <v>0.94031292254201271</v>
      </c>
      <c r="Z896" s="92">
        <f t="shared" si="124"/>
        <v>0.86250165103685117</v>
      </c>
      <c r="AA896" s="92">
        <f t="shared" si="125"/>
        <v>0.75940628236106322</v>
      </c>
      <c r="AB896" s="92">
        <f t="shared" si="126"/>
        <v>0.82247673586256265</v>
      </c>
      <c r="AC896" s="92">
        <f t="shared" si="127"/>
        <v>1.075050709939148</v>
      </c>
      <c r="AD896" s="92"/>
      <c r="AE896" s="95">
        <f t="shared" si="128"/>
        <v>44852</v>
      </c>
      <c r="AF896" s="93">
        <f>(_xll.SNL.Clients.Office.Excel.Functions.SPG(AF$2, "IQ_Common_div_declared", "FQ0", $A896)*4)/B896</f>
        <v>9.3023255813953487E-2</v>
      </c>
      <c r="AG896" s="93">
        <f>(_xll.SNL.Clients.Office.Excel.Functions.SPG(AG$2, "IQ_Common_div_declared", "FQ0", $A896)*4)/C896</f>
        <v>8.7099424815119147E-2</v>
      </c>
      <c r="AH896" s="93">
        <f>(_xll.SNL.Clients.Office.Excel.Functions.SPG(AH$2, "IQ_Common_div_declared", "FQ0", $A896)*4)/D896</f>
        <v>9.1883614088820814E-2</v>
      </c>
      <c r="AI896" s="93">
        <f>(_xll.SNL.Clients.Office.Excel.Functions.SPG(AI$2, "IQ_Common_div_declared", "FQ0", $A896)*4)/E896</f>
        <v>0.11272727272727273</v>
      </c>
      <c r="AJ896" s="93">
        <f>(_xll.SNL.Clients.Office.Excel.Functions.SPG(AJ$2, "IQ_Common_div_declared", "FQ0", $A896)*4)/F896</f>
        <v>0.10443864229765012</v>
      </c>
      <c r="AK896" s="93">
        <f>(_xll.SNL.Clients.Office.Excel.Functions.SPG(AK$2, "IQ_Common_div_declared", "FQ0", $A896)*4)/G896</f>
        <v>9.376786735277301E-2</v>
      </c>
    </row>
    <row r="897" spans="1:37" x14ac:dyDescent="0.25">
      <c r="A897" s="66">
        <f t="shared" si="129"/>
        <v>44851</v>
      </c>
      <c r="B897" s="71">
        <v>17.91</v>
      </c>
      <c r="C897" s="71">
        <v>24.14</v>
      </c>
      <c r="D897" s="71">
        <v>12.99</v>
      </c>
      <c r="E897" s="71">
        <v>10.94</v>
      </c>
      <c r="F897" s="71">
        <v>11.34</v>
      </c>
      <c r="G897" s="71">
        <v>17.29</v>
      </c>
      <c r="H897" s="71"/>
      <c r="I897" s="71">
        <v>13.89</v>
      </c>
      <c r="J897" s="72">
        <v>4.4500000000000005E-2</v>
      </c>
      <c r="K897" s="72">
        <v>4.4500000000000005E-2</v>
      </c>
      <c r="L897" s="72">
        <v>4.4499999999999984E-2</v>
      </c>
      <c r="M897" s="72">
        <v>4.4500000000000005E-2</v>
      </c>
      <c r="N897" s="70">
        <f>_xll.SNL.Clients.Office.Excel.Functions.SPG(N$2, "SP_RATE_VALUE", $A897)/100</f>
        <v>4.4500000000000005E-2</v>
      </c>
      <c r="O897" s="72"/>
      <c r="P897" s="67">
        <f>_xll.SNL.Clients.Office.Excel.Functions.SPG(P$2, "IQ_BVPS", "FQ0", $A897)</f>
        <v>18.821000000000002</v>
      </c>
      <c r="Q897" s="67">
        <f>_xll.SNL.Clients.Office.Excel.Functions.SPG(Q$2, "IQ_BVPS", "FQ0", $A897)</f>
        <v>25.885000000000002</v>
      </c>
      <c r="R897" s="67">
        <f>_xll.SNL.Clients.Office.Excel.Functions.SPG(R$2, "IQ_BVPS", "FQ0", $A897)</f>
        <v>15.141999999999999</v>
      </c>
      <c r="S897" s="67">
        <f>_xll.SNL.Clients.Office.Excel.Functions.SPG(S$2, "IQ_BVPS", "FQ0", $A897)</f>
        <v>14.484999999999999</v>
      </c>
      <c r="T897" s="67">
        <f>_xll.SNL.Clients.Office.Excel.Functions.SPG(T$2, "IQ_BVPS", "FQ0", $A897)</f>
        <v>13.97</v>
      </c>
      <c r="U897" s="67">
        <f>_xll.SNL.Clients.Office.Excel.Functions.SPG(U$2, "IQ_BVPS", "FQ0", $A897)</f>
        <v>16.268999999999998</v>
      </c>
      <c r="V897" s="67"/>
      <c r="W897" s="66">
        <f t="shared" si="121"/>
        <v>44851</v>
      </c>
      <c r="X897" s="92">
        <f t="shared" si="122"/>
        <v>0.95159662079591933</v>
      </c>
      <c r="Y897" s="92">
        <f t="shared" si="123"/>
        <v>0.93258644002317936</v>
      </c>
      <c r="Z897" s="92">
        <f t="shared" si="124"/>
        <v>0.85787874785365215</v>
      </c>
      <c r="AA897" s="92">
        <f t="shared" si="125"/>
        <v>0.75526406627545739</v>
      </c>
      <c r="AB897" s="92">
        <f t="shared" si="126"/>
        <v>0.81173944166070144</v>
      </c>
      <c r="AC897" s="92">
        <f t="shared" si="127"/>
        <v>1.062757391357797</v>
      </c>
      <c r="AD897" s="92"/>
      <c r="AE897" s="95">
        <f t="shared" si="128"/>
        <v>44851</v>
      </c>
      <c r="AF897" s="93">
        <f>(_xll.SNL.Clients.Office.Excel.Functions.SPG(AF$2, "IQ_Common_div_declared", "FQ0", $A897)*4)/B897</f>
        <v>9.380234505862646E-2</v>
      </c>
      <c r="AG897" s="93">
        <f>(_xll.SNL.Clients.Office.Excel.Functions.SPG(AG$2, "IQ_Common_div_declared", "FQ0", $A897)*4)/C897</f>
        <v>8.7821043910521951E-2</v>
      </c>
      <c r="AH897" s="93">
        <f>(_xll.SNL.Clients.Office.Excel.Functions.SPG(AH$2, "IQ_Common_div_declared", "FQ0", $A897)*4)/D897</f>
        <v>9.237875288683603E-2</v>
      </c>
      <c r="AI897" s="93">
        <f>(_xll.SNL.Clients.Office.Excel.Functions.SPG(AI$2, "IQ_Common_div_declared", "FQ0", $A897)*4)/E897</f>
        <v>0.11334552102376599</v>
      </c>
      <c r="AJ897" s="93">
        <f>(_xll.SNL.Clients.Office.Excel.Functions.SPG(AJ$2, "IQ_Common_div_declared", "FQ0", $A897)*4)/F897</f>
        <v>0.10582010582010581</v>
      </c>
      <c r="AK897" s="93">
        <f>(_xll.SNL.Clients.Office.Excel.Functions.SPG(AK$2, "IQ_Common_div_declared", "FQ0", $A897)*4)/G897</f>
        <v>9.4852515905147483E-2</v>
      </c>
    </row>
    <row r="898" spans="1:37" x14ac:dyDescent="0.25">
      <c r="A898" s="66">
        <f t="shared" si="129"/>
        <v>44848</v>
      </c>
      <c r="B898" s="71">
        <v>17.7</v>
      </c>
      <c r="C898" s="71">
        <v>23.58</v>
      </c>
      <c r="D898" s="71">
        <v>12.93</v>
      </c>
      <c r="E898" s="71">
        <v>10.77</v>
      </c>
      <c r="F898" s="71">
        <v>11.21</v>
      </c>
      <c r="G898" s="71">
        <v>17.07</v>
      </c>
      <c r="H898" s="71"/>
      <c r="I898" s="71">
        <v>13.7</v>
      </c>
      <c r="J898" s="72">
        <v>4.4800000000000006E-2</v>
      </c>
      <c r="K898" s="72">
        <v>4.4699999999999997E-2</v>
      </c>
      <c r="L898" s="72">
        <v>4.4500028712713302E-2</v>
      </c>
      <c r="M898" s="72">
        <v>4.4800000000000006E-2</v>
      </c>
      <c r="N898" s="70">
        <f>_xll.SNL.Clients.Office.Excel.Functions.SPG(N$2, "SP_RATE_VALUE", $A898)/100</f>
        <v>4.4699999999999997E-2</v>
      </c>
      <c r="O898" s="72"/>
      <c r="P898" s="67">
        <f>_xll.SNL.Clients.Office.Excel.Functions.SPG(P$2, "IQ_BVPS", "FQ0", $A898)</f>
        <v>18.821000000000002</v>
      </c>
      <c r="Q898" s="67">
        <f>_xll.SNL.Clients.Office.Excel.Functions.SPG(Q$2, "IQ_BVPS", "FQ0", $A898)</f>
        <v>25.885000000000002</v>
      </c>
      <c r="R898" s="67">
        <f>_xll.SNL.Clients.Office.Excel.Functions.SPG(R$2, "IQ_BVPS", "FQ0", $A898)</f>
        <v>15.141999999999999</v>
      </c>
      <c r="S898" s="67">
        <f>_xll.SNL.Clients.Office.Excel.Functions.SPG(S$2, "IQ_BVPS", "FQ0", $A898)</f>
        <v>14.484999999999999</v>
      </c>
      <c r="T898" s="67">
        <f>_xll.SNL.Clients.Office.Excel.Functions.SPG(T$2, "IQ_BVPS", "FQ0", $A898)</f>
        <v>13.97</v>
      </c>
      <c r="U898" s="67">
        <f>_xll.SNL.Clients.Office.Excel.Functions.SPG(U$2, "IQ_BVPS", "FQ0", $A898)</f>
        <v>16.268999999999998</v>
      </c>
      <c r="V898" s="67"/>
      <c r="W898" s="66">
        <f t="shared" si="121"/>
        <v>44848</v>
      </c>
      <c r="X898" s="92">
        <f t="shared" si="122"/>
        <v>0.94043887147335414</v>
      </c>
      <c r="Y898" s="92">
        <f t="shared" si="123"/>
        <v>0.91095228897044611</v>
      </c>
      <c r="Z898" s="92">
        <f t="shared" si="124"/>
        <v>0.85391625941091009</v>
      </c>
      <c r="AA898" s="92">
        <f t="shared" si="125"/>
        <v>0.74352778736624092</v>
      </c>
      <c r="AB898" s="92">
        <f t="shared" si="126"/>
        <v>0.80243378668575527</v>
      </c>
      <c r="AC898" s="92">
        <f t="shared" si="127"/>
        <v>1.0492347409183109</v>
      </c>
      <c r="AD898" s="92"/>
      <c r="AE898" s="95">
        <f t="shared" si="128"/>
        <v>44848</v>
      </c>
      <c r="AF898" s="93">
        <f>(_xll.SNL.Clients.Office.Excel.Functions.SPG(AF$2, "IQ_Common_div_declared", "FQ0", $A898)*4)/B898</f>
        <v>9.4915254237288138E-2</v>
      </c>
      <c r="AG898" s="93">
        <f>(_xll.SNL.Clients.Office.Excel.Functions.SPG(AG$2, "IQ_Common_div_declared", "FQ0", $A898)*4)/C898</f>
        <v>8.9906700593723507E-2</v>
      </c>
      <c r="AH898" s="93">
        <f>(_xll.SNL.Clients.Office.Excel.Functions.SPG(AH$2, "IQ_Common_div_declared", "FQ0", $A898)*4)/D898</f>
        <v>9.2807424593967514E-2</v>
      </c>
      <c r="AI898" s="93">
        <f>(_xll.SNL.Clients.Office.Excel.Functions.SPG(AI$2, "IQ_Common_div_declared", "FQ0", $A898)*4)/E898</f>
        <v>0.11513463324048283</v>
      </c>
      <c r="AJ898" s="93">
        <f>(_xll.SNL.Clients.Office.Excel.Functions.SPG(AJ$2, "IQ_Common_div_declared", "FQ0", $A898)*4)/F898</f>
        <v>0.10704727921498661</v>
      </c>
      <c r="AK898" s="93">
        <f>(_xll.SNL.Clients.Office.Excel.Functions.SPG(AK$2, "IQ_Common_div_declared", "FQ0", $A898)*4)/G898</f>
        <v>9.6074985354422951E-2</v>
      </c>
    </row>
    <row r="899" spans="1:37" x14ac:dyDescent="0.25">
      <c r="A899" s="66">
        <f t="shared" si="129"/>
        <v>44847</v>
      </c>
      <c r="B899" s="71">
        <v>17.84</v>
      </c>
      <c r="C899" s="71">
        <v>23.45</v>
      </c>
      <c r="D899" s="71">
        <v>13.03</v>
      </c>
      <c r="E899" s="71">
        <v>10.82</v>
      </c>
      <c r="F899" s="71">
        <v>11.27</v>
      </c>
      <c r="G899" s="71">
        <v>17.21</v>
      </c>
      <c r="H899" s="71"/>
      <c r="I899" s="71">
        <v>13.78</v>
      </c>
      <c r="J899" s="72">
        <v>4.4699999999999997E-2</v>
      </c>
      <c r="K899" s="72">
        <v>4.4400000000000002E-2</v>
      </c>
      <c r="L899" s="72">
        <v>4.3800258422662219E-2</v>
      </c>
      <c r="M899" s="72">
        <v>4.4699999999999997E-2</v>
      </c>
      <c r="N899" s="70">
        <f>_xll.SNL.Clients.Office.Excel.Functions.SPG(N$2, "SP_RATE_VALUE", $A899)/100</f>
        <v>4.4400000000000002E-2</v>
      </c>
      <c r="O899" s="72"/>
      <c r="P899" s="67">
        <f>_xll.SNL.Clients.Office.Excel.Functions.SPG(P$2, "IQ_BVPS", "FQ0", $A899)</f>
        <v>18.821000000000002</v>
      </c>
      <c r="Q899" s="67">
        <f>_xll.SNL.Clients.Office.Excel.Functions.SPG(Q$2, "IQ_BVPS", "FQ0", $A899)</f>
        <v>25.885000000000002</v>
      </c>
      <c r="R899" s="67">
        <f>_xll.SNL.Clients.Office.Excel.Functions.SPG(R$2, "IQ_BVPS", "FQ0", $A899)</f>
        <v>15.141999999999999</v>
      </c>
      <c r="S899" s="67">
        <f>_xll.SNL.Clients.Office.Excel.Functions.SPG(S$2, "IQ_BVPS", "FQ0", $A899)</f>
        <v>14.484999999999999</v>
      </c>
      <c r="T899" s="67">
        <f>_xll.SNL.Clients.Office.Excel.Functions.SPG(T$2, "IQ_BVPS", "FQ0", $A899)</f>
        <v>13.97</v>
      </c>
      <c r="U899" s="67">
        <f>_xll.SNL.Clients.Office.Excel.Functions.SPG(U$2, "IQ_BVPS", "FQ0", $A899)</f>
        <v>16.268999999999998</v>
      </c>
      <c r="V899" s="67"/>
      <c r="W899" s="66">
        <f t="shared" si="121"/>
        <v>44847</v>
      </c>
      <c r="X899" s="92">
        <f t="shared" si="122"/>
        <v>0.94787737102173097</v>
      </c>
      <c r="Y899" s="92">
        <f t="shared" si="123"/>
        <v>0.90593007533320447</v>
      </c>
      <c r="Z899" s="92">
        <f t="shared" si="124"/>
        <v>0.86052040681548014</v>
      </c>
      <c r="AA899" s="92">
        <f t="shared" si="125"/>
        <v>0.74697963410424584</v>
      </c>
      <c r="AB899" s="92">
        <f t="shared" si="126"/>
        <v>0.80672870436649957</v>
      </c>
      <c r="AC899" s="92">
        <f t="shared" si="127"/>
        <v>1.0578400639252568</v>
      </c>
      <c r="AD899" s="92"/>
      <c r="AE899" s="95">
        <f t="shared" si="128"/>
        <v>44847</v>
      </c>
      <c r="AF899" s="93">
        <f>(_xll.SNL.Clients.Office.Excel.Functions.SPG(AF$2, "IQ_Common_div_declared", "FQ0", $A899)*4)/B899</f>
        <v>9.417040358744394E-2</v>
      </c>
      <c r="AG899" s="93">
        <f>(_xll.SNL.Clients.Office.Excel.Functions.SPG(AG$2, "IQ_Common_div_declared", "FQ0", $A899)*4)/C899</f>
        <v>9.0405117270788926E-2</v>
      </c>
      <c r="AH899" s="93">
        <f>(_xll.SNL.Clients.Office.Excel.Functions.SPG(AH$2, "IQ_Common_div_declared", "FQ0", $A899)*4)/D899</f>
        <v>9.2095165003837298E-2</v>
      </c>
      <c r="AI899" s="93">
        <f>(_xll.SNL.Clients.Office.Excel.Functions.SPG(AI$2, "IQ_Common_div_declared", "FQ0", $A899)*4)/E899</f>
        <v>0.11460258780036968</v>
      </c>
      <c r="AJ899" s="93">
        <f>(_xll.SNL.Clients.Office.Excel.Functions.SPG(AJ$2, "IQ_Common_div_declared", "FQ0", $A899)*4)/F899</f>
        <v>0.1064773735581189</v>
      </c>
      <c r="AK899" s="93">
        <f>(_xll.SNL.Clients.Office.Excel.Functions.SPG(AK$2, "IQ_Common_div_declared", "FQ0", $A899)*4)/G899</f>
        <v>9.529343404997094E-2</v>
      </c>
    </row>
    <row r="900" spans="1:37" x14ac:dyDescent="0.25">
      <c r="A900" s="66">
        <f t="shared" si="129"/>
        <v>44846</v>
      </c>
      <c r="B900" s="71">
        <v>17.36</v>
      </c>
      <c r="C900" s="71">
        <v>23.84</v>
      </c>
      <c r="D900" s="71">
        <v>12.8</v>
      </c>
      <c r="E900" s="71">
        <v>10.65</v>
      </c>
      <c r="F900" s="71">
        <v>11.08</v>
      </c>
      <c r="G900" s="71">
        <v>16.79</v>
      </c>
      <c r="H900" s="71"/>
      <c r="I900" s="71">
        <v>13.48</v>
      </c>
      <c r="J900" s="72">
        <v>4.2800000000000005E-2</v>
      </c>
      <c r="K900" s="72">
        <v>4.2900000000000001E-2</v>
      </c>
      <c r="L900" s="72">
        <v>4.310002876961927E-2</v>
      </c>
      <c r="M900" s="72">
        <v>4.2800000000000005E-2</v>
      </c>
      <c r="N900" s="70">
        <f>_xll.SNL.Clients.Office.Excel.Functions.SPG(N$2, "SP_RATE_VALUE", $A900)/100</f>
        <v>4.2900000000000001E-2</v>
      </c>
      <c r="O900" s="72"/>
      <c r="P900" s="67">
        <f>_xll.SNL.Clients.Office.Excel.Functions.SPG(P$2, "IQ_BVPS", "FQ0", $A900)</f>
        <v>18.821000000000002</v>
      </c>
      <c r="Q900" s="67">
        <f>_xll.SNL.Clients.Office.Excel.Functions.SPG(Q$2, "IQ_BVPS", "FQ0", $A900)</f>
        <v>25.885000000000002</v>
      </c>
      <c r="R900" s="67">
        <f>_xll.SNL.Clients.Office.Excel.Functions.SPG(R$2, "IQ_BVPS", "FQ0", $A900)</f>
        <v>15.141999999999999</v>
      </c>
      <c r="S900" s="67">
        <f>_xll.SNL.Clients.Office.Excel.Functions.SPG(S$2, "IQ_BVPS", "FQ0", $A900)</f>
        <v>14.484999999999999</v>
      </c>
      <c r="T900" s="67">
        <f>_xll.SNL.Clients.Office.Excel.Functions.SPG(T$2, "IQ_BVPS", "FQ0", $A900)</f>
        <v>13.97</v>
      </c>
      <c r="U900" s="67">
        <f>_xll.SNL.Clients.Office.Excel.Functions.SPG(U$2, "IQ_BVPS", "FQ0", $A900)</f>
        <v>16.268999999999998</v>
      </c>
      <c r="V900" s="67"/>
      <c r="W900" s="66">
        <f t="shared" ref="W900:W963" si="130">A900</f>
        <v>44846</v>
      </c>
      <c r="X900" s="92">
        <f t="shared" ref="X900:X963" si="131">B900/P900</f>
        <v>0.92237394399872474</v>
      </c>
      <c r="Y900" s="92">
        <f t="shared" ref="Y900:Y963" si="132">C900/Q900</f>
        <v>0.9209967162449294</v>
      </c>
      <c r="Z900" s="92">
        <f t="shared" ref="Z900:Z963" si="133">D900/R900</f>
        <v>0.84533086778496902</v>
      </c>
      <c r="AA900" s="92">
        <f t="shared" ref="AA900:AA963" si="134">E900/S900</f>
        <v>0.73524335519502937</v>
      </c>
      <c r="AB900" s="92">
        <f t="shared" ref="AB900:AB963" si="135">F900/T900</f>
        <v>0.79312813171080887</v>
      </c>
      <c r="AC900" s="92">
        <f t="shared" ref="AC900:AC963" si="136">G900/U900</f>
        <v>1.0320240949044195</v>
      </c>
      <c r="AD900" s="92"/>
      <c r="AE900" s="95">
        <f t="shared" ref="AE900:AE963" si="137">A900</f>
        <v>44846</v>
      </c>
      <c r="AF900" s="93">
        <f>(_xll.SNL.Clients.Office.Excel.Functions.SPG(AF$2, "IQ_Common_div_declared", "FQ0", $A900)*4)/B900</f>
        <v>9.6774193548387094E-2</v>
      </c>
      <c r="AG900" s="93">
        <f>(_xll.SNL.Clients.Office.Excel.Functions.SPG(AG$2, "IQ_Common_div_declared", "FQ0", $A900)*4)/C900</f>
        <v>8.8926174496644306E-2</v>
      </c>
      <c r="AH900" s="93">
        <f>(_xll.SNL.Clients.Office.Excel.Functions.SPG(AH$2, "IQ_Common_div_declared", "FQ0", $A900)*4)/D900</f>
        <v>9.3749999999999986E-2</v>
      </c>
      <c r="AI900" s="93">
        <f>(_xll.SNL.Clients.Office.Excel.Functions.SPG(AI$2, "IQ_Common_div_declared", "FQ0", $A900)*4)/E900</f>
        <v>0.1164319248826291</v>
      </c>
      <c r="AJ900" s="93">
        <f>(_xll.SNL.Clients.Office.Excel.Functions.SPG(AJ$2, "IQ_Common_div_declared", "FQ0", $A900)*4)/F900</f>
        <v>0.10830324909747292</v>
      </c>
      <c r="AK900" s="93">
        <f>(_xll.SNL.Clients.Office.Excel.Functions.SPG(AK$2, "IQ_Common_div_declared", "FQ0", $A900)*4)/G900</f>
        <v>9.7677188802858847E-2</v>
      </c>
    </row>
    <row r="901" spans="1:37" x14ac:dyDescent="0.25">
      <c r="A901" s="66">
        <f t="shared" ref="A901:A964" si="138">WORKDAY(A900, -1)</f>
        <v>44845</v>
      </c>
      <c r="B901" s="71">
        <v>17.32</v>
      </c>
      <c r="C901" s="71">
        <v>23.08</v>
      </c>
      <c r="D901" s="71">
        <v>12.63</v>
      </c>
      <c r="E901" s="71">
        <v>10.5</v>
      </c>
      <c r="F901" s="71">
        <v>10.97</v>
      </c>
      <c r="G901" s="71">
        <v>16.739999999999998</v>
      </c>
      <c r="H901" s="71"/>
      <c r="I901" s="71">
        <v>13.36</v>
      </c>
      <c r="J901" s="72">
        <v>4.2999999999999997E-2</v>
      </c>
      <c r="K901" s="72">
        <v>4.3099999999999999E-2</v>
      </c>
      <c r="L901" s="72">
        <v>4.3300028764102327E-2</v>
      </c>
      <c r="M901" s="72">
        <v>4.2999999999999997E-2</v>
      </c>
      <c r="N901" s="70">
        <f>_xll.SNL.Clients.Office.Excel.Functions.SPG(N$2, "SP_RATE_VALUE", $A901)/100</f>
        <v>4.3099999999999999E-2</v>
      </c>
      <c r="O901" s="72"/>
      <c r="P901" s="67">
        <f>_xll.SNL.Clients.Office.Excel.Functions.SPG(P$2, "IQ_BVPS", "FQ0", $A901)</f>
        <v>18.821000000000002</v>
      </c>
      <c r="Q901" s="67">
        <f>_xll.SNL.Clients.Office.Excel.Functions.SPG(Q$2, "IQ_BVPS", "FQ0", $A901)</f>
        <v>25.885000000000002</v>
      </c>
      <c r="R901" s="67">
        <f>_xll.SNL.Clients.Office.Excel.Functions.SPG(R$2, "IQ_BVPS", "FQ0", $A901)</f>
        <v>15.141999999999999</v>
      </c>
      <c r="S901" s="67">
        <f>_xll.SNL.Clients.Office.Excel.Functions.SPG(S$2, "IQ_BVPS", "FQ0", $A901)</f>
        <v>14.484999999999999</v>
      </c>
      <c r="T901" s="67">
        <f>_xll.SNL.Clients.Office.Excel.Functions.SPG(T$2, "IQ_BVPS", "FQ0", $A901)</f>
        <v>13.97</v>
      </c>
      <c r="U901" s="67">
        <f>_xll.SNL.Clients.Office.Excel.Functions.SPG(U$2, "IQ_BVPS", "FQ0", $A901)</f>
        <v>16.268999999999998</v>
      </c>
      <c r="V901" s="67"/>
      <c r="W901" s="66">
        <f t="shared" si="130"/>
        <v>44845</v>
      </c>
      <c r="X901" s="92">
        <f t="shared" si="131"/>
        <v>0.92024865841347425</v>
      </c>
      <c r="Y901" s="92">
        <f t="shared" si="132"/>
        <v>0.89163608267336281</v>
      </c>
      <c r="Z901" s="92">
        <f t="shared" si="133"/>
        <v>0.83410381719719995</v>
      </c>
      <c r="AA901" s="92">
        <f t="shared" si="134"/>
        <v>0.72488781498101484</v>
      </c>
      <c r="AB901" s="92">
        <f t="shared" si="135"/>
        <v>0.78525411596277739</v>
      </c>
      <c r="AC901" s="92">
        <f t="shared" si="136"/>
        <v>1.0289507652590817</v>
      </c>
      <c r="AD901" s="92"/>
      <c r="AE901" s="95">
        <f t="shared" si="137"/>
        <v>44845</v>
      </c>
      <c r="AF901" s="93">
        <f>(_xll.SNL.Clients.Office.Excel.Functions.SPG(AF$2, "IQ_Common_div_declared", "FQ0", $A901)*4)/B901</f>
        <v>9.6997690531177821E-2</v>
      </c>
      <c r="AG901" s="93">
        <f>(_xll.SNL.Clients.Office.Excel.Functions.SPG(AG$2, "IQ_Common_div_declared", "FQ0", $A901)*4)/C901</f>
        <v>9.185441941074525E-2</v>
      </c>
      <c r="AH901" s="93">
        <f>(_xll.SNL.Clients.Office.Excel.Functions.SPG(AH$2, "IQ_Common_div_declared", "FQ0", $A901)*4)/D901</f>
        <v>9.5011876484560567E-2</v>
      </c>
      <c r="AI901" s="93">
        <f>(_xll.SNL.Clients.Office.Excel.Functions.SPG(AI$2, "IQ_Common_div_declared", "FQ0", $A901)*4)/E901</f>
        <v>0.1180952380952381</v>
      </c>
      <c r="AJ901" s="93">
        <f>(_xll.SNL.Clients.Office.Excel.Functions.SPG(AJ$2, "IQ_Common_div_declared", "FQ0", $A901)*4)/F901</f>
        <v>0.10938924339106654</v>
      </c>
      <c r="AK901" s="93">
        <f>(_xll.SNL.Clients.Office.Excel.Functions.SPG(AK$2, "IQ_Common_div_declared", "FQ0", $A901)*4)/G901</f>
        <v>9.7968936678614102E-2</v>
      </c>
    </row>
    <row r="902" spans="1:37" x14ac:dyDescent="0.25">
      <c r="A902" s="66">
        <f t="shared" si="138"/>
        <v>44844</v>
      </c>
      <c r="B902" s="71">
        <v>17.3</v>
      </c>
      <c r="C902" s="71">
        <v>22.89</v>
      </c>
      <c r="D902" s="71">
        <v>12.79</v>
      </c>
      <c r="E902" s="71">
        <v>10.53</v>
      </c>
      <c r="F902" s="71">
        <v>10.84</v>
      </c>
      <c r="G902" s="71">
        <v>16.71</v>
      </c>
      <c r="H902" s="71"/>
      <c r="I902" s="71">
        <v>13.38</v>
      </c>
      <c r="J902" s="72">
        <v>4.2999999999999997E-2</v>
      </c>
      <c r="K902" s="72">
        <v>4.3299999999999998E-2</v>
      </c>
      <c r="L902" s="72">
        <v>4.3900258893467603E-2</v>
      </c>
      <c r="M902" s="72">
        <v>4.2999999999999997E-2</v>
      </c>
      <c r="N902" s="70">
        <f>_xll.SNL.Clients.Office.Excel.Functions.SPG(N$2, "SP_RATE_VALUE", $A902)/100</f>
        <v>4.3299999999999998E-2</v>
      </c>
      <c r="O902" s="72"/>
      <c r="P902" s="67">
        <f>_xll.SNL.Clients.Office.Excel.Functions.SPG(P$2, "IQ_BVPS", "FQ0", $A902)</f>
        <v>18.821000000000002</v>
      </c>
      <c r="Q902" s="67">
        <f>_xll.SNL.Clients.Office.Excel.Functions.SPG(Q$2, "IQ_BVPS", "FQ0", $A902)</f>
        <v>25.885000000000002</v>
      </c>
      <c r="R902" s="67">
        <f>_xll.SNL.Clients.Office.Excel.Functions.SPG(R$2, "IQ_BVPS", "FQ0", $A902)</f>
        <v>15.141999999999999</v>
      </c>
      <c r="S902" s="67">
        <f>_xll.SNL.Clients.Office.Excel.Functions.SPG(S$2, "IQ_BVPS", "FQ0", $A902)</f>
        <v>14.484999999999999</v>
      </c>
      <c r="T902" s="67">
        <f>_xll.SNL.Clients.Office.Excel.Functions.SPG(T$2, "IQ_BVPS", "FQ0", $A902)</f>
        <v>13.97</v>
      </c>
      <c r="U902" s="67">
        <f>_xll.SNL.Clients.Office.Excel.Functions.SPG(U$2, "IQ_BVPS", "FQ0", $A902)</f>
        <v>16.268999999999998</v>
      </c>
      <c r="V902" s="67"/>
      <c r="W902" s="66">
        <f t="shared" si="130"/>
        <v>44844</v>
      </c>
      <c r="X902" s="92">
        <f t="shared" si="131"/>
        <v>0.91918601562084901</v>
      </c>
      <c r="Y902" s="92">
        <f t="shared" si="132"/>
        <v>0.88429592428047132</v>
      </c>
      <c r="Z902" s="92">
        <f t="shared" si="133"/>
        <v>0.84467045304451194</v>
      </c>
      <c r="AA902" s="92">
        <f t="shared" si="134"/>
        <v>0.7269589230238177</v>
      </c>
      <c r="AB902" s="92">
        <f t="shared" si="135"/>
        <v>0.77594846098783099</v>
      </c>
      <c r="AC902" s="92">
        <f t="shared" si="136"/>
        <v>1.0271067674718792</v>
      </c>
      <c r="AD902" s="92"/>
      <c r="AE902" s="95">
        <f t="shared" si="137"/>
        <v>44844</v>
      </c>
      <c r="AF902" s="93">
        <f>(_xll.SNL.Clients.Office.Excel.Functions.SPG(AF$2, "IQ_Common_div_declared", "FQ0", $A902)*4)/B902</f>
        <v>9.7109826589595369E-2</v>
      </c>
      <c r="AG902" s="93">
        <f>(_xll.SNL.Clients.Office.Excel.Functions.SPG(AG$2, "IQ_Common_div_declared", "FQ0", $A902)*4)/C902</f>
        <v>9.2616863259065096E-2</v>
      </c>
      <c r="AH902" s="93">
        <f>(_xll.SNL.Clients.Office.Excel.Functions.SPG(AH$2, "IQ_Common_div_declared", "FQ0", $A902)*4)/D902</f>
        <v>9.382329945269742E-2</v>
      </c>
      <c r="AI902" s="93">
        <f>(_xll.SNL.Clients.Office.Excel.Functions.SPG(AI$2, "IQ_Common_div_declared", "FQ0", $A902)*4)/E902</f>
        <v>0.1177587844254511</v>
      </c>
      <c r="AJ902" s="93">
        <f>(_xll.SNL.Clients.Office.Excel.Functions.SPG(AJ$2, "IQ_Common_div_declared", "FQ0", $A902)*4)/F902</f>
        <v>0.11070110701107011</v>
      </c>
      <c r="AK902" s="93">
        <f>(_xll.SNL.Clients.Office.Excel.Functions.SPG(AK$2, "IQ_Common_div_declared", "FQ0", $A902)*4)/G902</f>
        <v>9.8144823459006575E-2</v>
      </c>
    </row>
    <row r="903" spans="1:37" x14ac:dyDescent="0.25">
      <c r="A903" s="66">
        <f t="shared" si="138"/>
        <v>44841</v>
      </c>
      <c r="B903" s="71">
        <v>17.7</v>
      </c>
      <c r="C903" s="71">
        <v>23.06</v>
      </c>
      <c r="D903" s="71">
        <v>12.76</v>
      </c>
      <c r="E903" s="71">
        <v>10.74</v>
      </c>
      <c r="F903" s="71">
        <v>11.11</v>
      </c>
      <c r="G903" s="71">
        <v>16.989999999999998</v>
      </c>
      <c r="H903" s="71"/>
      <c r="I903" s="71">
        <v>13.62</v>
      </c>
      <c r="J903" s="72">
        <v>4.2999999999999997E-2</v>
      </c>
      <c r="K903" s="72">
        <v>4.3299999999999998E-2</v>
      </c>
      <c r="L903" s="72">
        <v>4.3900258893467603E-2</v>
      </c>
      <c r="M903" s="72">
        <v>4.2999999999999997E-2</v>
      </c>
      <c r="N903" s="70">
        <f>_xll.SNL.Clients.Office.Excel.Functions.SPG(N$2, "SP_RATE_VALUE", $A903)/100</f>
        <v>4.3299999999999998E-2</v>
      </c>
      <c r="O903" s="72"/>
      <c r="P903" s="67">
        <f>_xll.SNL.Clients.Office.Excel.Functions.SPG(P$2, "IQ_BVPS", "FQ0", $A903)</f>
        <v>18.821000000000002</v>
      </c>
      <c r="Q903" s="67">
        <f>_xll.SNL.Clients.Office.Excel.Functions.SPG(Q$2, "IQ_BVPS", "FQ0", $A903)</f>
        <v>25.885000000000002</v>
      </c>
      <c r="R903" s="67">
        <f>_xll.SNL.Clients.Office.Excel.Functions.SPG(R$2, "IQ_BVPS", "FQ0", $A903)</f>
        <v>15.141999999999999</v>
      </c>
      <c r="S903" s="67">
        <f>_xll.SNL.Clients.Office.Excel.Functions.SPG(S$2, "IQ_BVPS", "FQ0", $A903)</f>
        <v>14.484999999999999</v>
      </c>
      <c r="T903" s="67">
        <f>_xll.SNL.Clients.Office.Excel.Functions.SPG(T$2, "IQ_BVPS", "FQ0", $A903)</f>
        <v>13.97</v>
      </c>
      <c r="U903" s="67">
        <f>_xll.SNL.Clients.Office.Excel.Functions.SPG(U$2, "IQ_BVPS", "FQ0", $A903)</f>
        <v>16.268999999999998</v>
      </c>
      <c r="V903" s="67"/>
      <c r="W903" s="66">
        <f t="shared" si="130"/>
        <v>44841</v>
      </c>
      <c r="X903" s="92">
        <f t="shared" si="131"/>
        <v>0.94043887147335414</v>
      </c>
      <c r="Y903" s="92">
        <f t="shared" si="132"/>
        <v>0.89086343442147953</v>
      </c>
      <c r="Z903" s="92">
        <f t="shared" si="133"/>
        <v>0.84268920882314091</v>
      </c>
      <c r="AA903" s="92">
        <f t="shared" si="134"/>
        <v>0.74145667932343806</v>
      </c>
      <c r="AB903" s="92">
        <f t="shared" si="135"/>
        <v>0.79527559055118102</v>
      </c>
      <c r="AC903" s="92">
        <f t="shared" si="136"/>
        <v>1.0443174134857705</v>
      </c>
      <c r="AD903" s="92"/>
      <c r="AE903" s="95">
        <f t="shared" si="137"/>
        <v>44841</v>
      </c>
      <c r="AF903" s="93">
        <f>(_xll.SNL.Clients.Office.Excel.Functions.SPG(AF$2, "IQ_Common_div_declared", "FQ0", $A903)*4)/B903</f>
        <v>9.4915254237288138E-2</v>
      </c>
      <c r="AG903" s="93">
        <f>(_xll.SNL.Clients.Office.Excel.Functions.SPG(AG$2, "IQ_Common_div_declared", "FQ0", $A903)*4)/C903</f>
        <v>9.1934084995663495E-2</v>
      </c>
      <c r="AH903" s="93">
        <f>(_xll.SNL.Clients.Office.Excel.Functions.SPG(AH$2, "IQ_Common_div_declared", "FQ0", $A903)*4)/D903</f>
        <v>9.4043887147335428E-2</v>
      </c>
      <c r="AI903" s="93">
        <f>(_xll.SNL.Clients.Office.Excel.Functions.SPG(AI$2, "IQ_Common_div_declared", "FQ0", $A903)*4)/E903</f>
        <v>0.1154562383612663</v>
      </c>
      <c r="AJ903" s="93">
        <f>(_xll.SNL.Clients.Office.Excel.Functions.SPG(AJ$2, "IQ_Common_div_declared", "FQ0", $A903)*4)/F903</f>
        <v>0.10801080108010801</v>
      </c>
      <c r="AK903" s="93">
        <f>(_xll.SNL.Clients.Office.Excel.Functions.SPG(AK$2, "IQ_Common_div_declared", "FQ0", $A903)*4)/G903</f>
        <v>9.6527369040612127E-2</v>
      </c>
    </row>
    <row r="904" spans="1:37" x14ac:dyDescent="0.25">
      <c r="A904" s="66">
        <f t="shared" si="138"/>
        <v>44840</v>
      </c>
      <c r="B904" s="71">
        <v>17.809999999999999</v>
      </c>
      <c r="C904" s="71">
        <v>23.27</v>
      </c>
      <c r="D904" s="71">
        <v>12.71</v>
      </c>
      <c r="E904" s="71">
        <v>10.86</v>
      </c>
      <c r="F904" s="71">
        <v>11.32</v>
      </c>
      <c r="G904" s="71">
        <v>17.149999999999999</v>
      </c>
      <c r="H904" s="71"/>
      <c r="I904" s="71">
        <v>13.76</v>
      </c>
      <c r="J904" s="72">
        <v>4.2300000000000004E-2</v>
      </c>
      <c r="K904" s="72">
        <v>4.24E-2</v>
      </c>
      <c r="L904" s="72">
        <v>4.2600028783420729E-2</v>
      </c>
      <c r="M904" s="72">
        <v>4.2300000000000004E-2</v>
      </c>
      <c r="N904" s="70">
        <f>_xll.SNL.Clients.Office.Excel.Functions.SPG(N$2, "SP_RATE_VALUE", $A904)/100</f>
        <v>4.24E-2</v>
      </c>
      <c r="O904" s="72"/>
      <c r="P904" s="67">
        <f>_xll.SNL.Clients.Office.Excel.Functions.SPG(P$2, "IQ_BVPS", "FQ0", $A904)</f>
        <v>18.821000000000002</v>
      </c>
      <c r="Q904" s="67">
        <f>_xll.SNL.Clients.Office.Excel.Functions.SPG(Q$2, "IQ_BVPS", "FQ0", $A904)</f>
        <v>25.885000000000002</v>
      </c>
      <c r="R904" s="67">
        <f>_xll.SNL.Clients.Office.Excel.Functions.SPG(R$2, "IQ_BVPS", "FQ0", $A904)</f>
        <v>15.141999999999999</v>
      </c>
      <c r="S904" s="67">
        <f>_xll.SNL.Clients.Office.Excel.Functions.SPG(S$2, "IQ_BVPS", "FQ0", $A904)</f>
        <v>14.484999999999999</v>
      </c>
      <c r="T904" s="67">
        <f>_xll.SNL.Clients.Office.Excel.Functions.SPG(T$2, "IQ_BVPS", "FQ0", $A904)</f>
        <v>13.97</v>
      </c>
      <c r="U904" s="67">
        <f>_xll.SNL.Clients.Office.Excel.Functions.SPG(U$2, "IQ_BVPS", "FQ0", $A904)</f>
        <v>16.268999999999998</v>
      </c>
      <c r="V904" s="67"/>
      <c r="W904" s="66">
        <f t="shared" si="130"/>
        <v>44840</v>
      </c>
      <c r="X904" s="92">
        <f t="shared" si="131"/>
        <v>0.94628340683279299</v>
      </c>
      <c r="Y904" s="92">
        <f t="shared" si="132"/>
        <v>0.89897624106625451</v>
      </c>
      <c r="Z904" s="92">
        <f t="shared" si="133"/>
        <v>0.83938713512085594</v>
      </c>
      <c r="AA904" s="92">
        <f t="shared" si="134"/>
        <v>0.74974111149464961</v>
      </c>
      <c r="AB904" s="92">
        <f t="shared" si="135"/>
        <v>0.81030780243378664</v>
      </c>
      <c r="AC904" s="92">
        <f t="shared" si="136"/>
        <v>1.0541520683508514</v>
      </c>
      <c r="AD904" s="92"/>
      <c r="AE904" s="95">
        <f t="shared" si="137"/>
        <v>44840</v>
      </c>
      <c r="AF904" s="93">
        <f>(_xll.SNL.Clients.Office.Excel.Functions.SPG(AF$2, "IQ_Common_div_declared", "FQ0", $A904)*4)/B904</f>
        <v>9.4329028635597986E-2</v>
      </c>
      <c r="AG904" s="93">
        <f>(_xll.SNL.Clients.Office.Excel.Functions.SPG(AG$2, "IQ_Common_div_declared", "FQ0", $A904)*4)/C904</f>
        <v>9.1104426299957034E-2</v>
      </c>
      <c r="AH904" s="93">
        <f>(_xll.SNL.Clients.Office.Excel.Functions.SPG(AH$2, "IQ_Common_div_declared", "FQ0", $A904)*4)/D904</f>
        <v>9.4413847364280087E-2</v>
      </c>
      <c r="AI904" s="93">
        <f>(_xll.SNL.Clients.Office.Excel.Functions.SPG(AI$2, "IQ_Common_div_declared", "FQ0", $A904)*4)/E904</f>
        <v>0.1141804788213628</v>
      </c>
      <c r="AJ904" s="93">
        <f>(_xll.SNL.Clients.Office.Excel.Functions.SPG(AJ$2, "IQ_Common_div_declared", "FQ0", $A904)*4)/F904</f>
        <v>0.10600706713780918</v>
      </c>
      <c r="AK904" s="93">
        <f>(_xll.SNL.Clients.Office.Excel.Functions.SPG(AK$2, "IQ_Common_div_declared", "FQ0", $A904)*4)/G904</f>
        <v>9.5626822157434399E-2</v>
      </c>
    </row>
    <row r="905" spans="1:37" x14ac:dyDescent="0.25">
      <c r="A905" s="66">
        <f t="shared" si="138"/>
        <v>44839</v>
      </c>
      <c r="B905" s="71">
        <v>18.04</v>
      </c>
      <c r="C905" s="71">
        <v>23.88</v>
      </c>
      <c r="D905" s="71">
        <v>12.94</v>
      </c>
      <c r="E905" s="71">
        <v>11.04</v>
      </c>
      <c r="F905" s="71">
        <v>11.46</v>
      </c>
      <c r="G905" s="71">
        <v>17.149999999999999</v>
      </c>
      <c r="H905" s="71"/>
      <c r="I905" s="71">
        <v>13.94</v>
      </c>
      <c r="J905" s="72">
        <v>4.1500000000000002E-2</v>
      </c>
      <c r="K905" s="72">
        <v>4.1700000000000001E-2</v>
      </c>
      <c r="L905" s="72">
        <v>4.2100115225810031E-2</v>
      </c>
      <c r="M905" s="72">
        <v>4.1500000000000002E-2</v>
      </c>
      <c r="N905" s="70">
        <f>_xll.SNL.Clients.Office.Excel.Functions.SPG(N$2, "SP_RATE_VALUE", $A905)/100</f>
        <v>4.1700000000000001E-2</v>
      </c>
      <c r="O905" s="72"/>
      <c r="P905" s="67">
        <f>_xll.SNL.Clients.Office.Excel.Functions.SPG(P$2, "IQ_BVPS", "FQ0", $A905)</f>
        <v>18.821000000000002</v>
      </c>
      <c r="Q905" s="67">
        <f>_xll.SNL.Clients.Office.Excel.Functions.SPG(Q$2, "IQ_BVPS", "FQ0", $A905)</f>
        <v>25.885000000000002</v>
      </c>
      <c r="R905" s="67">
        <f>_xll.SNL.Clients.Office.Excel.Functions.SPG(R$2, "IQ_BVPS", "FQ0", $A905)</f>
        <v>15.141999999999999</v>
      </c>
      <c r="S905" s="67">
        <f>_xll.SNL.Clients.Office.Excel.Functions.SPG(S$2, "IQ_BVPS", "FQ0", $A905)</f>
        <v>14.484999999999999</v>
      </c>
      <c r="T905" s="67">
        <f>_xll.SNL.Clients.Office.Excel.Functions.SPG(T$2, "IQ_BVPS", "FQ0", $A905)</f>
        <v>13.97</v>
      </c>
      <c r="U905" s="67">
        <f>_xll.SNL.Clients.Office.Excel.Functions.SPG(U$2, "IQ_BVPS", "FQ0", $A905)</f>
        <v>16.268999999999998</v>
      </c>
      <c r="V905" s="67"/>
      <c r="W905" s="66">
        <f t="shared" si="130"/>
        <v>44839</v>
      </c>
      <c r="X905" s="92">
        <f t="shared" si="131"/>
        <v>0.95850379894798354</v>
      </c>
      <c r="Y905" s="92">
        <f t="shared" si="132"/>
        <v>0.92254201274869607</v>
      </c>
      <c r="Z905" s="92">
        <f t="shared" si="133"/>
        <v>0.85457667415136707</v>
      </c>
      <c r="AA905" s="92">
        <f t="shared" si="134"/>
        <v>0.762167759751467</v>
      </c>
      <c r="AB905" s="92">
        <f t="shared" si="135"/>
        <v>0.82032927702219038</v>
      </c>
      <c r="AC905" s="92">
        <f t="shared" si="136"/>
        <v>1.0541520683508514</v>
      </c>
      <c r="AD905" s="92"/>
      <c r="AE905" s="95">
        <f t="shared" si="137"/>
        <v>44839</v>
      </c>
      <c r="AF905" s="93">
        <f>(_xll.SNL.Clients.Office.Excel.Functions.SPG(AF$2, "IQ_Common_div_declared", "FQ0", $A905)*4)/B905</f>
        <v>9.3126385809312637E-2</v>
      </c>
      <c r="AG905" s="93">
        <f>(_xll.SNL.Clients.Office.Excel.Functions.SPG(AG$2, "IQ_Common_div_declared", "FQ0", $A905)*4)/C905</f>
        <v>8.8777219430485776E-2</v>
      </c>
      <c r="AH905" s="93">
        <f>(_xll.SNL.Clients.Office.Excel.Functions.SPG(AH$2, "IQ_Common_div_declared", "FQ0", $A905)*4)/D905</f>
        <v>9.2735703245749618E-2</v>
      </c>
      <c r="AI905" s="93">
        <f>(_xll.SNL.Clients.Office.Excel.Functions.SPG(AI$2, "IQ_Common_div_declared", "FQ0", $A905)*4)/E905</f>
        <v>0.11231884057971016</v>
      </c>
      <c r="AJ905" s="93">
        <f>(_xll.SNL.Clients.Office.Excel.Functions.SPG(AJ$2, "IQ_Common_div_declared", "FQ0", $A905)*4)/F905</f>
        <v>0.10471204188481674</v>
      </c>
      <c r="AK905" s="93">
        <f>(_xll.SNL.Clients.Office.Excel.Functions.SPG(AK$2, "IQ_Common_div_declared", "FQ0", $A905)*4)/G905</f>
        <v>9.5626822157434399E-2</v>
      </c>
    </row>
    <row r="906" spans="1:37" x14ac:dyDescent="0.25">
      <c r="A906" s="66">
        <f t="shared" si="138"/>
        <v>44838</v>
      </c>
      <c r="B906" s="71">
        <v>18.329999999999998</v>
      </c>
      <c r="C906" s="71">
        <v>24.68</v>
      </c>
      <c r="D906" s="71">
        <v>13.1</v>
      </c>
      <c r="E906" s="71">
        <v>11.22</v>
      </c>
      <c r="F906" s="71">
        <v>11.64</v>
      </c>
      <c r="G906" s="71">
        <v>17.3</v>
      </c>
      <c r="H906" s="71"/>
      <c r="I906" s="71">
        <v>14.19</v>
      </c>
      <c r="J906" s="72">
        <v>4.0999999999999995E-2</v>
      </c>
      <c r="K906" s="72">
        <v>4.0800000000000003E-2</v>
      </c>
      <c r="L906" s="72">
        <v>4.0400115266392866E-2</v>
      </c>
      <c r="M906" s="72">
        <v>4.0999999999999995E-2</v>
      </c>
      <c r="N906" s="70">
        <f>_xll.SNL.Clients.Office.Excel.Functions.SPG(N$2, "SP_RATE_VALUE", $A906)/100</f>
        <v>4.0800000000000003E-2</v>
      </c>
      <c r="O906" s="72"/>
      <c r="P906" s="67">
        <f>_xll.SNL.Clients.Office.Excel.Functions.SPG(P$2, "IQ_BVPS", "FQ0", $A906)</f>
        <v>18.821000000000002</v>
      </c>
      <c r="Q906" s="67">
        <f>_xll.SNL.Clients.Office.Excel.Functions.SPG(Q$2, "IQ_BVPS", "FQ0", $A906)</f>
        <v>25.885000000000002</v>
      </c>
      <c r="R906" s="67">
        <f>_xll.SNL.Clients.Office.Excel.Functions.SPG(R$2, "IQ_BVPS", "FQ0", $A906)</f>
        <v>15.141999999999999</v>
      </c>
      <c r="S906" s="67">
        <f>_xll.SNL.Clients.Office.Excel.Functions.SPG(S$2, "IQ_BVPS", "FQ0", $A906)</f>
        <v>14.484999999999999</v>
      </c>
      <c r="T906" s="67">
        <f>_xll.SNL.Clients.Office.Excel.Functions.SPG(T$2, "IQ_BVPS", "FQ0", $A906)</f>
        <v>13.97</v>
      </c>
      <c r="U906" s="67">
        <f>_xll.SNL.Clients.Office.Excel.Functions.SPG(U$2, "IQ_BVPS", "FQ0", $A906)</f>
        <v>16.268999999999998</v>
      </c>
      <c r="V906" s="67"/>
      <c r="W906" s="66">
        <f t="shared" si="130"/>
        <v>44838</v>
      </c>
      <c r="X906" s="92">
        <f t="shared" si="131"/>
        <v>0.97391211944104972</v>
      </c>
      <c r="Y906" s="92">
        <f t="shared" si="132"/>
        <v>0.95344794282402934</v>
      </c>
      <c r="Z906" s="92">
        <f t="shared" si="133"/>
        <v>0.86514330999867917</v>
      </c>
      <c r="AA906" s="92">
        <f t="shared" si="134"/>
        <v>0.7745944080082845</v>
      </c>
      <c r="AB906" s="92">
        <f t="shared" si="135"/>
        <v>0.83321403006442374</v>
      </c>
      <c r="AC906" s="92">
        <f t="shared" si="136"/>
        <v>1.0633720572868648</v>
      </c>
      <c r="AD906" s="92"/>
      <c r="AE906" s="95">
        <f t="shared" si="137"/>
        <v>44838</v>
      </c>
      <c r="AF906" s="93">
        <f>(_xll.SNL.Clients.Office.Excel.Functions.SPG(AF$2, "IQ_Common_div_declared", "FQ0", $A906)*4)/B906</f>
        <v>9.1653027823240599E-2</v>
      </c>
      <c r="AG906" s="93">
        <f>(_xll.SNL.Clients.Office.Excel.Functions.SPG(AG$2, "IQ_Common_div_declared", "FQ0", $A906)*4)/C906</f>
        <v>8.5899513776337116E-2</v>
      </c>
      <c r="AH906" s="93">
        <f>(_xll.SNL.Clients.Office.Excel.Functions.SPG(AH$2, "IQ_Common_div_declared", "FQ0", $A906)*4)/D906</f>
        <v>9.1603053435114504E-2</v>
      </c>
      <c r="AI906" s="93">
        <f>(_xll.SNL.Clients.Office.Excel.Functions.SPG(AI$2, "IQ_Common_div_declared", "FQ0", $A906)*4)/E906</f>
        <v>0.1105169340463458</v>
      </c>
      <c r="AJ906" s="93">
        <f>(_xll.SNL.Clients.Office.Excel.Functions.SPG(AJ$2, "IQ_Common_div_declared", "FQ0", $A906)*4)/F906</f>
        <v>0.10309278350515463</v>
      </c>
      <c r="AK906" s="93">
        <f>(_xll.SNL.Clients.Office.Excel.Functions.SPG(AK$2, "IQ_Common_div_declared", "FQ0", $A906)*4)/G906</f>
        <v>9.4797687861271671E-2</v>
      </c>
    </row>
    <row r="907" spans="1:37" x14ac:dyDescent="0.25">
      <c r="A907" s="66">
        <f t="shared" si="138"/>
        <v>44837</v>
      </c>
      <c r="B907" s="71">
        <v>17.399999999999999</v>
      </c>
      <c r="C907" s="71">
        <v>23.76</v>
      </c>
      <c r="D907" s="71">
        <v>12.46</v>
      </c>
      <c r="E907" s="71">
        <v>10.64</v>
      </c>
      <c r="F907" s="71">
        <v>11.05</v>
      </c>
      <c r="G907" s="71">
        <v>16.559999999999999</v>
      </c>
      <c r="H907" s="71"/>
      <c r="I907" s="71">
        <v>13.4</v>
      </c>
      <c r="J907" s="72">
        <v>4.1200000000000001E-2</v>
      </c>
      <c r="K907" s="72">
        <v>4.1200000000000001E-2</v>
      </c>
      <c r="L907" s="72">
        <v>4.1199999999999903E-2</v>
      </c>
      <c r="M907" s="72">
        <v>4.1200000000000001E-2</v>
      </c>
      <c r="N907" s="70">
        <f>_xll.SNL.Clients.Office.Excel.Functions.SPG(N$2, "SP_RATE_VALUE", $A907)/100</f>
        <v>4.1200000000000001E-2</v>
      </c>
      <c r="O907" s="72"/>
      <c r="P907" s="67">
        <f>_xll.SNL.Clients.Office.Excel.Functions.SPG(P$2, "IQ_BVPS", "FQ0", $A907)</f>
        <v>18.821000000000002</v>
      </c>
      <c r="Q907" s="67">
        <f>_xll.SNL.Clients.Office.Excel.Functions.SPG(Q$2, "IQ_BVPS", "FQ0", $A907)</f>
        <v>25.885000000000002</v>
      </c>
      <c r="R907" s="67">
        <f>_xll.SNL.Clients.Office.Excel.Functions.SPG(R$2, "IQ_BVPS", "FQ0", $A907)</f>
        <v>15.141999999999999</v>
      </c>
      <c r="S907" s="67">
        <f>_xll.SNL.Clients.Office.Excel.Functions.SPG(S$2, "IQ_BVPS", "FQ0", $A907)</f>
        <v>14.484999999999999</v>
      </c>
      <c r="T907" s="67">
        <f>_xll.SNL.Clients.Office.Excel.Functions.SPG(T$2, "IQ_BVPS", "FQ0", $A907)</f>
        <v>13.97</v>
      </c>
      <c r="U907" s="67">
        <f>_xll.SNL.Clients.Office.Excel.Functions.SPG(U$2, "IQ_BVPS", "FQ0", $A907)</f>
        <v>16.268999999999998</v>
      </c>
      <c r="V907" s="67"/>
      <c r="W907" s="66">
        <f t="shared" si="130"/>
        <v>44837</v>
      </c>
      <c r="X907" s="92">
        <f t="shared" si="131"/>
        <v>0.92449922958397523</v>
      </c>
      <c r="Y907" s="92">
        <f t="shared" si="132"/>
        <v>0.91790612323739618</v>
      </c>
      <c r="Z907" s="92">
        <f t="shared" si="133"/>
        <v>0.82287676660943077</v>
      </c>
      <c r="AA907" s="92">
        <f t="shared" si="134"/>
        <v>0.73455298584742845</v>
      </c>
      <c r="AB907" s="92">
        <f t="shared" si="135"/>
        <v>0.79098067287043672</v>
      </c>
      <c r="AC907" s="92">
        <f t="shared" si="136"/>
        <v>1.0178867785358658</v>
      </c>
      <c r="AD907" s="92"/>
      <c r="AE907" s="95">
        <f t="shared" si="137"/>
        <v>44837</v>
      </c>
      <c r="AF907" s="93">
        <f>(_xll.SNL.Clients.Office.Excel.Functions.SPG(AF$2, "IQ_Common_div_declared", "FQ0", $A907)*4)/B907</f>
        <v>9.6551724137931033E-2</v>
      </c>
      <c r="AG907" s="93">
        <f>(_xll.SNL.Clients.Office.Excel.Functions.SPG(AG$2, "IQ_Common_div_declared", "FQ0", $A907)*4)/C907</f>
        <v>8.9225589225589222E-2</v>
      </c>
      <c r="AH907" s="93">
        <f>(_xll.SNL.Clients.Office.Excel.Functions.SPG(AH$2, "IQ_Common_div_declared", "FQ0", $A907)*4)/D907</f>
        <v>9.6308186195826637E-2</v>
      </c>
      <c r="AI907" s="93">
        <f>(_xll.SNL.Clients.Office.Excel.Functions.SPG(AI$2, "IQ_Common_div_declared", "FQ0", $A907)*4)/E907</f>
        <v>0.11654135338345864</v>
      </c>
      <c r="AJ907" s="93">
        <f>(_xll.SNL.Clients.Office.Excel.Functions.SPG(AJ$2, "IQ_Common_div_declared", "FQ0", $A907)*4)/F907</f>
        <v>0.10859728506787329</v>
      </c>
      <c r="AK907" s="93">
        <f>(_xll.SNL.Clients.Office.Excel.Functions.SPG(AK$2, "IQ_Common_div_declared", "FQ0", $A907)*4)/G907</f>
        <v>9.9033816425120769E-2</v>
      </c>
    </row>
    <row r="908" spans="1:37" x14ac:dyDescent="0.25">
      <c r="A908" s="66">
        <f t="shared" si="138"/>
        <v>44834</v>
      </c>
      <c r="B908" s="71">
        <v>16.88</v>
      </c>
      <c r="C908" s="71">
        <v>22.74</v>
      </c>
      <c r="D908" s="71">
        <v>12.39</v>
      </c>
      <c r="E908" s="71">
        <v>10.37</v>
      </c>
      <c r="F908" s="71">
        <v>10.93</v>
      </c>
      <c r="G908" s="71">
        <v>16.34</v>
      </c>
      <c r="H908" s="71"/>
      <c r="I908" s="71">
        <v>13.57</v>
      </c>
      <c r="J908" s="72">
        <v>4.2199999999999994E-2</v>
      </c>
      <c r="K908" s="72">
        <v>4.2500000000000003E-2</v>
      </c>
      <c r="L908" s="72">
        <v>4.3100259092215376E-2</v>
      </c>
      <c r="M908" s="72">
        <v>4.2199999999999994E-2</v>
      </c>
      <c r="N908" s="70">
        <f>_xll.SNL.Clients.Office.Excel.Functions.SPG(N$2, "SP_RATE_VALUE", $A908)/100</f>
        <v>4.2500000000000003E-2</v>
      </c>
      <c r="O908" s="72"/>
      <c r="P908" s="67">
        <f>_xll.SNL.Clients.Office.Excel.Functions.SPG(P$2, "IQ_BVPS", "FQ0", $A908)</f>
        <v>18.821000000000002</v>
      </c>
      <c r="Q908" s="67">
        <f>_xll.SNL.Clients.Office.Excel.Functions.SPG(Q$2, "IQ_BVPS", "FQ0", $A908)</f>
        <v>25.885000000000002</v>
      </c>
      <c r="R908" s="67">
        <f>_xll.SNL.Clients.Office.Excel.Functions.SPG(R$2, "IQ_BVPS", "FQ0", $A908)</f>
        <v>15.141999999999999</v>
      </c>
      <c r="S908" s="67">
        <f>_xll.SNL.Clients.Office.Excel.Functions.SPG(S$2, "IQ_BVPS", "FQ0", $A908)</f>
        <v>14.484999999999999</v>
      </c>
      <c r="T908" s="67">
        <f>_xll.SNL.Clients.Office.Excel.Functions.SPG(T$2, "IQ_BVPS", "FQ0", $A908)</f>
        <v>13.97</v>
      </c>
      <c r="U908" s="67">
        <f>_xll.SNL.Clients.Office.Excel.Functions.SPG(U$2, "IQ_BVPS", "FQ0", $A908)</f>
        <v>16.268999999999998</v>
      </c>
      <c r="V908" s="67"/>
      <c r="W908" s="66">
        <f t="shared" si="130"/>
        <v>44834</v>
      </c>
      <c r="X908" s="92">
        <f t="shared" si="131"/>
        <v>0.89687051697571851</v>
      </c>
      <c r="Y908" s="92">
        <f t="shared" si="132"/>
        <v>0.87850106239134618</v>
      </c>
      <c r="Z908" s="92">
        <f t="shared" si="133"/>
        <v>0.81825386342623174</v>
      </c>
      <c r="AA908" s="92">
        <f t="shared" si="134"/>
        <v>0.71591301346220226</v>
      </c>
      <c r="AB908" s="92">
        <f t="shared" si="135"/>
        <v>0.78239083750894767</v>
      </c>
      <c r="AC908" s="92">
        <f t="shared" si="136"/>
        <v>1.0043641280963798</v>
      </c>
      <c r="AD908" s="92"/>
      <c r="AE908" s="95">
        <f t="shared" si="137"/>
        <v>44834</v>
      </c>
      <c r="AF908" s="93">
        <f>(_xll.SNL.Clients.Office.Excel.Functions.SPG(AF$2, "IQ_Common_div_declared", "FQ0", $A908)*4)/B908</f>
        <v>9.9526066350710901E-2</v>
      </c>
      <c r="AG908" s="93">
        <f>(_xll.SNL.Clients.Office.Excel.Functions.SPG(AG$2, "IQ_Common_div_declared", "FQ0", $A908)*4)/C908</f>
        <v>9.3227792436235718E-2</v>
      </c>
      <c r="AH908" s="93">
        <f>(_xll.SNL.Clients.Office.Excel.Functions.SPG(AH$2, "IQ_Common_div_declared", "FQ0", $A908)*4)/D908</f>
        <v>9.6852300242130748E-2</v>
      </c>
      <c r="AI908" s="93">
        <f>(_xll.SNL.Clients.Office.Excel.Functions.SPG(AI$2, "IQ_Common_div_declared", "FQ0", $A908)*4)/E908</f>
        <v>0.11957569913211187</v>
      </c>
      <c r="AJ908" s="93">
        <f>(_xll.SNL.Clients.Office.Excel.Functions.SPG(AJ$2, "IQ_Common_div_declared", "FQ0", $A908)*4)/F908</f>
        <v>0.10978956999085086</v>
      </c>
      <c r="AK908" s="93">
        <f>(_xll.SNL.Clients.Office.Excel.Functions.SPG(AK$2, "IQ_Common_div_declared", "FQ0", $A908)*4)/G908</f>
        <v>0.1003671970624235</v>
      </c>
    </row>
    <row r="909" spans="1:37" x14ac:dyDescent="0.25">
      <c r="A909" s="66">
        <f t="shared" si="138"/>
        <v>44833</v>
      </c>
      <c r="B909" s="71">
        <v>16.84</v>
      </c>
      <c r="C909" s="71">
        <v>23.06</v>
      </c>
      <c r="D909" s="71">
        <v>12.24</v>
      </c>
      <c r="E909" s="71">
        <v>10.34</v>
      </c>
      <c r="F909" s="71">
        <v>10.92</v>
      </c>
      <c r="G909" s="71">
        <v>16.13</v>
      </c>
      <c r="H909" s="71"/>
      <c r="I909" s="71">
        <v>13.51</v>
      </c>
      <c r="J909" s="72">
        <v>4.1599999999999998E-2</v>
      </c>
      <c r="K909" s="72">
        <v>4.1900000000000007E-2</v>
      </c>
      <c r="L909" s="72">
        <v>4.250025924147649E-2</v>
      </c>
      <c r="M909" s="72">
        <v>4.1599999999999998E-2</v>
      </c>
      <c r="N909" s="70">
        <f>_xll.SNL.Clients.Office.Excel.Functions.SPG(N$2, "SP_RATE_VALUE", $A909)/100</f>
        <v>4.1900000000000007E-2</v>
      </c>
      <c r="O909" s="72"/>
      <c r="P909" s="67">
        <f>_xll.SNL.Clients.Office.Excel.Functions.SPG(P$2, "IQ_BVPS", "FQ0", $A909)</f>
        <v>18.821000000000002</v>
      </c>
      <c r="Q909" s="67">
        <f>_xll.SNL.Clients.Office.Excel.Functions.SPG(Q$2, "IQ_BVPS", "FQ0", $A909)</f>
        <v>25.885000000000002</v>
      </c>
      <c r="R909" s="67">
        <f>_xll.SNL.Clients.Office.Excel.Functions.SPG(R$2, "IQ_BVPS", "FQ0", $A909)</f>
        <v>15.141999999999999</v>
      </c>
      <c r="S909" s="67">
        <f>_xll.SNL.Clients.Office.Excel.Functions.SPG(S$2, "IQ_BVPS", "FQ0", $A909)</f>
        <v>14.484999999999999</v>
      </c>
      <c r="T909" s="67">
        <f>_xll.SNL.Clients.Office.Excel.Functions.SPG(T$2, "IQ_BVPS", "FQ0", $A909)</f>
        <v>13.97</v>
      </c>
      <c r="U909" s="67">
        <f>_xll.SNL.Clients.Office.Excel.Functions.SPG(U$2, "IQ_BVPS", "FQ0", $A909)</f>
        <v>16.268999999999998</v>
      </c>
      <c r="V909" s="67"/>
      <c r="W909" s="66">
        <f t="shared" si="130"/>
        <v>44833</v>
      </c>
      <c r="X909" s="92">
        <f t="shared" si="131"/>
        <v>0.89474523139046802</v>
      </c>
      <c r="Y909" s="92">
        <f t="shared" si="132"/>
        <v>0.89086343442147953</v>
      </c>
      <c r="Z909" s="92">
        <f t="shared" si="133"/>
        <v>0.80834764231937661</v>
      </c>
      <c r="AA909" s="92">
        <f t="shared" si="134"/>
        <v>0.7138419054193994</v>
      </c>
      <c r="AB909" s="92">
        <f t="shared" si="135"/>
        <v>0.78167501789549032</v>
      </c>
      <c r="AC909" s="92">
        <f t="shared" si="136"/>
        <v>0.99145614358596112</v>
      </c>
      <c r="AD909" s="92"/>
      <c r="AE909" s="95">
        <f t="shared" si="137"/>
        <v>44833</v>
      </c>
      <c r="AF909" s="93">
        <f>(_xll.SNL.Clients.Office.Excel.Functions.SPG(AF$2, "IQ_Common_div_declared", "FQ0", $A909)*4)/B909</f>
        <v>9.9762470308788598E-2</v>
      </c>
      <c r="AG909" s="93">
        <f>(_xll.SNL.Clients.Office.Excel.Functions.SPG(AG$2, "IQ_Common_div_declared", "FQ0", $A909)*4)/C909</f>
        <v>9.1934084995663495E-2</v>
      </c>
      <c r="AH909" s="93">
        <f>(_xll.SNL.Clients.Office.Excel.Functions.SPG(AH$2, "IQ_Common_div_declared", "FQ0", $A909)*4)/D909</f>
        <v>9.8039215686274508E-2</v>
      </c>
      <c r="AI909" s="93">
        <f>(_xll.SNL.Clients.Office.Excel.Functions.SPG(AI$2, "IQ_Common_div_declared", "FQ0", $A909)*4)/E909</f>
        <v>0.11992263056092843</v>
      </c>
      <c r="AJ909" s="93">
        <f>(_xll.SNL.Clients.Office.Excel.Functions.SPG(AJ$2, "IQ_Common_div_declared", "FQ0", $A909)*4)/F909</f>
        <v>0.10989010989010989</v>
      </c>
      <c r="AK909" s="93">
        <f>(_xll.SNL.Clients.Office.Excel.Functions.SPG(AK$2, "IQ_Common_div_declared", "FQ0", $A909)*4)/G909</f>
        <v>0.10167389956602604</v>
      </c>
    </row>
    <row r="910" spans="1:37" x14ac:dyDescent="0.25">
      <c r="A910" s="66">
        <f t="shared" si="138"/>
        <v>44832</v>
      </c>
      <c r="B910" s="71">
        <v>17.5</v>
      </c>
      <c r="C910" s="71">
        <v>24.23</v>
      </c>
      <c r="D910" s="71">
        <v>12.4</v>
      </c>
      <c r="E910" s="71">
        <v>11.33</v>
      </c>
      <c r="F910" s="71">
        <v>11.48</v>
      </c>
      <c r="G910" s="71">
        <v>16.91</v>
      </c>
      <c r="H910" s="71"/>
      <c r="I910" s="71">
        <v>14.2</v>
      </c>
      <c r="J910" s="72">
        <v>4.07E-2</v>
      </c>
      <c r="K910" s="72">
        <v>4.1200000000000001E-2</v>
      </c>
      <c r="L910" s="72">
        <v>4.2200720784194568E-2</v>
      </c>
      <c r="M910" s="72">
        <v>4.07E-2</v>
      </c>
      <c r="N910" s="70">
        <f>_xll.SNL.Clients.Office.Excel.Functions.SPG(N$2, "SP_RATE_VALUE", $A910)/100</f>
        <v>4.1200000000000001E-2</v>
      </c>
      <c r="O910" s="72"/>
      <c r="P910" s="67">
        <f>_xll.SNL.Clients.Office.Excel.Functions.SPG(P$2, "IQ_BVPS", "FQ0", $A910)</f>
        <v>18.821000000000002</v>
      </c>
      <c r="Q910" s="67">
        <f>_xll.SNL.Clients.Office.Excel.Functions.SPG(Q$2, "IQ_BVPS", "FQ0", $A910)</f>
        <v>25.885000000000002</v>
      </c>
      <c r="R910" s="67">
        <f>_xll.SNL.Clients.Office.Excel.Functions.SPG(R$2, "IQ_BVPS", "FQ0", $A910)</f>
        <v>15.141999999999999</v>
      </c>
      <c r="S910" s="67">
        <f>_xll.SNL.Clients.Office.Excel.Functions.SPG(S$2, "IQ_BVPS", "FQ0", $A910)</f>
        <v>14.484999999999999</v>
      </c>
      <c r="T910" s="67">
        <f>_xll.SNL.Clients.Office.Excel.Functions.SPG(T$2, "IQ_BVPS", "FQ0", $A910)</f>
        <v>13.97</v>
      </c>
      <c r="U910" s="67">
        <f>_xll.SNL.Clients.Office.Excel.Functions.SPG(U$2, "IQ_BVPS", "FQ0", $A910)</f>
        <v>16.268999999999998</v>
      </c>
      <c r="V910" s="67"/>
      <c r="W910" s="66">
        <f t="shared" si="130"/>
        <v>44832</v>
      </c>
      <c r="X910" s="92">
        <f t="shared" si="131"/>
        <v>0.92981244354710157</v>
      </c>
      <c r="Y910" s="92">
        <f t="shared" si="132"/>
        <v>0.93606335715665434</v>
      </c>
      <c r="Z910" s="92">
        <f t="shared" si="133"/>
        <v>0.81891427816668871</v>
      </c>
      <c r="AA910" s="92">
        <f t="shared" si="134"/>
        <v>0.78218847083189513</v>
      </c>
      <c r="AB910" s="92">
        <f t="shared" si="135"/>
        <v>0.82176091624910519</v>
      </c>
      <c r="AC910" s="92">
        <f t="shared" si="136"/>
        <v>1.0394000860532302</v>
      </c>
      <c r="AD910" s="92"/>
      <c r="AE910" s="95">
        <f t="shared" si="137"/>
        <v>44832</v>
      </c>
      <c r="AF910" s="93">
        <f>(_xll.SNL.Clients.Office.Excel.Functions.SPG(AF$2, "IQ_Common_div_declared", "FQ0", $A910)*4)/B910</f>
        <v>9.6000000000000002E-2</v>
      </c>
      <c r="AG910" s="93">
        <f>(_xll.SNL.Clients.Office.Excel.Functions.SPG(AG$2, "IQ_Common_div_declared", "FQ0", $A910)*4)/C910</f>
        <v>8.7494841106066867E-2</v>
      </c>
      <c r="AH910" s="93">
        <f>(_xll.SNL.Clients.Office.Excel.Functions.SPG(AH$2, "IQ_Common_div_declared", "FQ0", $A910)*4)/D910</f>
        <v>9.6774193548387094E-2</v>
      </c>
      <c r="AI910" s="93">
        <f>(_xll.SNL.Clients.Office.Excel.Functions.SPG(AI$2, "IQ_Common_div_declared", "FQ0", $A910)*4)/E910</f>
        <v>0.10944395410414828</v>
      </c>
      <c r="AJ910" s="93">
        <f>(_xll.SNL.Clients.Office.Excel.Functions.SPG(AJ$2, "IQ_Common_div_declared", "FQ0", $A910)*4)/F910</f>
        <v>0.10452961672473866</v>
      </c>
      <c r="AK910" s="93">
        <f>(_xll.SNL.Clients.Office.Excel.Functions.SPG(AK$2, "IQ_Common_div_declared", "FQ0", $A910)*4)/G910</f>
        <v>9.6984033116499113E-2</v>
      </c>
    </row>
    <row r="911" spans="1:37" x14ac:dyDescent="0.25">
      <c r="A911" s="66">
        <f t="shared" si="138"/>
        <v>44831</v>
      </c>
      <c r="B911" s="71">
        <v>17.05</v>
      </c>
      <c r="C911" s="71">
        <v>23.63</v>
      </c>
      <c r="D911" s="71">
        <v>12.21</v>
      </c>
      <c r="E911" s="71">
        <v>11.25</v>
      </c>
      <c r="F911" s="71">
        <v>11.29</v>
      </c>
      <c r="G911" s="71">
        <v>16.64</v>
      </c>
      <c r="H911" s="71"/>
      <c r="I911" s="71">
        <v>13.92</v>
      </c>
      <c r="J911" s="72">
        <v>4.2999999999999997E-2</v>
      </c>
      <c r="K911" s="72">
        <v>4.3899999999999995E-2</v>
      </c>
      <c r="L911" s="72">
        <v>4.570233048796335E-2</v>
      </c>
      <c r="M911" s="72">
        <v>4.2999999999999997E-2</v>
      </c>
      <c r="N911" s="70">
        <f>_xll.SNL.Clients.Office.Excel.Functions.SPG(N$2, "SP_RATE_VALUE", $A911)/100</f>
        <v>4.3899999999999995E-2</v>
      </c>
      <c r="O911" s="72"/>
      <c r="P911" s="67">
        <f>_xll.SNL.Clients.Office.Excel.Functions.SPG(P$2, "IQ_BVPS", "FQ0", $A911)</f>
        <v>18.821000000000002</v>
      </c>
      <c r="Q911" s="67">
        <f>_xll.SNL.Clients.Office.Excel.Functions.SPG(Q$2, "IQ_BVPS", "FQ0", $A911)</f>
        <v>25.885000000000002</v>
      </c>
      <c r="R911" s="67">
        <f>_xll.SNL.Clients.Office.Excel.Functions.SPG(R$2, "IQ_BVPS", "FQ0", $A911)</f>
        <v>15.141999999999999</v>
      </c>
      <c r="S911" s="67">
        <f>_xll.SNL.Clients.Office.Excel.Functions.SPG(S$2, "IQ_BVPS", "FQ0", $A911)</f>
        <v>14.484999999999999</v>
      </c>
      <c r="T911" s="67">
        <f>_xll.SNL.Clients.Office.Excel.Functions.SPG(T$2, "IQ_BVPS", "FQ0", $A911)</f>
        <v>13.97</v>
      </c>
      <c r="U911" s="67">
        <f>_xll.SNL.Clients.Office.Excel.Functions.SPG(U$2, "IQ_BVPS", "FQ0", $A911)</f>
        <v>16.268999999999998</v>
      </c>
      <c r="V911" s="67"/>
      <c r="W911" s="66">
        <f t="shared" si="130"/>
        <v>44831</v>
      </c>
      <c r="X911" s="92">
        <f t="shared" si="131"/>
        <v>0.90590298071303332</v>
      </c>
      <c r="Y911" s="92">
        <f t="shared" si="132"/>
        <v>0.91288390960015442</v>
      </c>
      <c r="Z911" s="92">
        <f t="shared" si="133"/>
        <v>0.80636639809800559</v>
      </c>
      <c r="AA911" s="92">
        <f t="shared" si="134"/>
        <v>0.77666551605108736</v>
      </c>
      <c r="AB911" s="92">
        <f t="shared" si="135"/>
        <v>0.80816034359341438</v>
      </c>
      <c r="AC911" s="92">
        <f t="shared" si="136"/>
        <v>1.0228041059684063</v>
      </c>
      <c r="AD911" s="92"/>
      <c r="AE911" s="95">
        <f t="shared" si="137"/>
        <v>44831</v>
      </c>
      <c r="AF911" s="93">
        <f>(_xll.SNL.Clients.Office.Excel.Functions.SPG(AF$2, "IQ_Common_div_declared", "FQ0", $A911)*4)/B911</f>
        <v>9.8533724340175946E-2</v>
      </c>
      <c r="AG911" s="93">
        <f>(_xll.SNL.Clients.Office.Excel.Functions.SPG(AG$2, "IQ_Common_div_declared", "FQ0", $A911)*4)/C911</f>
        <v>8.9716462124418125E-2</v>
      </c>
      <c r="AH911" s="93">
        <f>(_xll.SNL.Clients.Office.Excel.Functions.SPG(AH$2, "IQ_Common_div_declared", "FQ0", $A911)*4)/D911</f>
        <v>9.8280098280098274E-2</v>
      </c>
      <c r="AI911" s="93">
        <f>(_xll.SNL.Clients.Office.Excel.Functions.SPG(AI$2, "IQ_Common_div_declared", "FQ0", $A911)*4)/E911</f>
        <v>0.11022222222222222</v>
      </c>
      <c r="AJ911" s="93">
        <f>(_xll.SNL.Clients.Office.Excel.Functions.SPG(AJ$2, "IQ_Common_div_declared", "FQ0", $A911)*4)/F911</f>
        <v>0.10628875110717449</v>
      </c>
      <c r="AK911" s="93">
        <f>(_xll.SNL.Clients.Office.Excel.Functions.SPG(AK$2, "IQ_Common_div_declared", "FQ0", $A911)*4)/G911</f>
        <v>9.8557692307692304E-2</v>
      </c>
    </row>
    <row r="912" spans="1:37" x14ac:dyDescent="0.25">
      <c r="A912" s="66">
        <f t="shared" si="138"/>
        <v>44830</v>
      </c>
      <c r="B912" s="71">
        <v>16.97</v>
      </c>
      <c r="C912" s="71">
        <v>23.98</v>
      </c>
      <c r="D912" s="71">
        <v>12.29</v>
      </c>
      <c r="E912" s="71">
        <v>11.14</v>
      </c>
      <c r="F912" s="71">
        <v>11.25</v>
      </c>
      <c r="G912" s="71">
        <v>16.32</v>
      </c>
      <c r="H912" s="71"/>
      <c r="I912" s="71">
        <v>13.82</v>
      </c>
      <c r="J912" s="72">
        <v>4.2699999999999995E-2</v>
      </c>
      <c r="K912" s="72">
        <v>4.3700000000000003E-2</v>
      </c>
      <c r="L912" s="72">
        <v>4.570287806564588E-2</v>
      </c>
      <c r="M912" s="72">
        <v>4.2699999999999995E-2</v>
      </c>
      <c r="N912" s="70">
        <f>_xll.SNL.Clients.Office.Excel.Functions.SPG(N$2, "SP_RATE_VALUE", $A912)/100</f>
        <v>4.3700000000000003E-2</v>
      </c>
      <c r="O912" s="72"/>
      <c r="P912" s="67">
        <f>_xll.SNL.Clients.Office.Excel.Functions.SPG(P$2, "IQ_BVPS", "FQ0", $A912)</f>
        <v>18.821000000000002</v>
      </c>
      <c r="Q912" s="67">
        <f>_xll.SNL.Clients.Office.Excel.Functions.SPG(Q$2, "IQ_BVPS", "FQ0", $A912)</f>
        <v>25.885000000000002</v>
      </c>
      <c r="R912" s="67">
        <f>_xll.SNL.Clients.Office.Excel.Functions.SPG(R$2, "IQ_BVPS", "FQ0", $A912)</f>
        <v>15.141999999999999</v>
      </c>
      <c r="S912" s="67">
        <f>_xll.SNL.Clients.Office.Excel.Functions.SPG(S$2, "IQ_BVPS", "FQ0", $A912)</f>
        <v>14.484999999999999</v>
      </c>
      <c r="T912" s="67">
        <f>_xll.SNL.Clients.Office.Excel.Functions.SPG(T$2, "IQ_BVPS", "FQ0", $A912)</f>
        <v>13.97</v>
      </c>
      <c r="U912" s="67">
        <f>_xll.SNL.Clients.Office.Excel.Functions.SPG(U$2, "IQ_BVPS", "FQ0", $A912)</f>
        <v>16.268999999999998</v>
      </c>
      <c r="V912" s="67"/>
      <c r="W912" s="66">
        <f t="shared" si="130"/>
        <v>44830</v>
      </c>
      <c r="X912" s="92">
        <f t="shared" si="131"/>
        <v>0.90165240954253212</v>
      </c>
      <c r="Y912" s="92">
        <f t="shared" si="132"/>
        <v>0.9264052540081128</v>
      </c>
      <c r="Z912" s="92">
        <f t="shared" si="133"/>
        <v>0.81164971602166158</v>
      </c>
      <c r="AA912" s="92">
        <f t="shared" si="134"/>
        <v>0.76907145322747672</v>
      </c>
      <c r="AB912" s="92">
        <f t="shared" si="135"/>
        <v>0.80529706513958477</v>
      </c>
      <c r="AC912" s="92">
        <f t="shared" si="136"/>
        <v>1.0031347962382446</v>
      </c>
      <c r="AD912" s="92"/>
      <c r="AE912" s="95">
        <f t="shared" si="137"/>
        <v>44830</v>
      </c>
      <c r="AF912" s="93">
        <f>(_xll.SNL.Clients.Office.Excel.Functions.SPG(AF$2, "IQ_Common_div_declared", "FQ0", $A912)*4)/B912</f>
        <v>9.8998232174425466E-2</v>
      </c>
      <c r="AG912" s="93">
        <f>(_xll.SNL.Clients.Office.Excel.Functions.SPG(AG$2, "IQ_Common_div_declared", "FQ0", $A912)*4)/C912</f>
        <v>8.8407005838198507E-2</v>
      </c>
      <c r="AH912" s="93">
        <f>(_xll.SNL.Clients.Office.Excel.Functions.SPG(AH$2, "IQ_Common_div_declared", "FQ0", $A912)*4)/D912</f>
        <v>9.7640358014646059E-2</v>
      </c>
      <c r="AI912" s="93">
        <f>(_xll.SNL.Clients.Office.Excel.Functions.SPG(AI$2, "IQ_Common_div_declared", "FQ0", $A912)*4)/E912</f>
        <v>0.11131059245960502</v>
      </c>
      <c r="AJ912" s="93">
        <f>(_xll.SNL.Clients.Office.Excel.Functions.SPG(AJ$2, "IQ_Common_div_declared", "FQ0", $A912)*4)/F912</f>
        <v>0.10666666666666666</v>
      </c>
      <c r="AK912" s="93">
        <f>(_xll.SNL.Clients.Office.Excel.Functions.SPG(AK$2, "IQ_Common_div_declared", "FQ0", $A912)*4)/G912</f>
        <v>0.10049019607843136</v>
      </c>
    </row>
    <row r="913" spans="1:37" x14ac:dyDescent="0.25">
      <c r="A913" s="66">
        <f t="shared" si="138"/>
        <v>44827</v>
      </c>
      <c r="B913" s="71">
        <v>17.54</v>
      </c>
      <c r="C913" s="71">
        <v>24.2</v>
      </c>
      <c r="D913" s="71">
        <v>12.65</v>
      </c>
      <c r="E913" s="71">
        <v>11.49</v>
      </c>
      <c r="F913" s="71">
        <v>11.7</v>
      </c>
      <c r="G913" s="71">
        <v>16.920000000000002</v>
      </c>
      <c r="H913" s="71"/>
      <c r="I913" s="71">
        <v>14.37</v>
      </c>
      <c r="J913" s="72">
        <v>4.2000000000000003E-2</v>
      </c>
      <c r="K913" s="72">
        <v>4.2099999999999999E-2</v>
      </c>
      <c r="L913" s="72">
        <v>4.2300028791707911E-2</v>
      </c>
      <c r="M913" s="72">
        <v>4.2000000000000003E-2</v>
      </c>
      <c r="N913" s="70">
        <f>_xll.SNL.Clients.Office.Excel.Functions.SPG(N$2, "SP_RATE_VALUE", $A913)/100</f>
        <v>4.2099999999999999E-2</v>
      </c>
      <c r="O913" s="72"/>
      <c r="P913" s="67">
        <f>_xll.SNL.Clients.Office.Excel.Functions.SPG(P$2, "IQ_BVPS", "FQ0", $A913)</f>
        <v>18.821000000000002</v>
      </c>
      <c r="Q913" s="67">
        <f>_xll.SNL.Clients.Office.Excel.Functions.SPG(Q$2, "IQ_BVPS", "FQ0", $A913)</f>
        <v>25.885000000000002</v>
      </c>
      <c r="R913" s="67">
        <f>_xll.SNL.Clients.Office.Excel.Functions.SPG(R$2, "IQ_BVPS", "FQ0", $A913)</f>
        <v>15.141999999999999</v>
      </c>
      <c r="S913" s="67">
        <f>_xll.SNL.Clients.Office.Excel.Functions.SPG(S$2, "IQ_BVPS", "FQ0", $A913)</f>
        <v>14.484999999999999</v>
      </c>
      <c r="T913" s="67">
        <f>_xll.SNL.Clients.Office.Excel.Functions.SPG(T$2, "IQ_BVPS", "FQ0", $A913)</f>
        <v>13.97</v>
      </c>
      <c r="U913" s="67">
        <f>_xll.SNL.Clients.Office.Excel.Functions.SPG(U$2, "IQ_BVPS", "FQ0", $A913)</f>
        <v>16.268999999999998</v>
      </c>
      <c r="V913" s="67"/>
      <c r="W913" s="66">
        <f t="shared" si="130"/>
        <v>44827</v>
      </c>
      <c r="X913" s="92">
        <f t="shared" si="131"/>
        <v>0.93193772913235207</v>
      </c>
      <c r="Y913" s="92">
        <f t="shared" si="132"/>
        <v>0.93490438477882931</v>
      </c>
      <c r="Z913" s="92">
        <f t="shared" si="133"/>
        <v>0.83542464667811389</v>
      </c>
      <c r="AA913" s="92">
        <f t="shared" si="134"/>
        <v>0.79323438039351057</v>
      </c>
      <c r="AB913" s="92">
        <f t="shared" si="135"/>
        <v>0.83750894774516815</v>
      </c>
      <c r="AC913" s="92">
        <f t="shared" si="136"/>
        <v>1.0400147519822978</v>
      </c>
      <c r="AD913" s="92"/>
      <c r="AE913" s="95">
        <f t="shared" si="137"/>
        <v>44827</v>
      </c>
      <c r="AF913" s="93">
        <f>(_xll.SNL.Clients.Office.Excel.Functions.SPG(AF$2, "IQ_Common_div_declared", "FQ0", $A913)*4)/B913</f>
        <v>9.578107183580388E-2</v>
      </c>
      <c r="AG913" s="93">
        <f>(_xll.SNL.Clients.Office.Excel.Functions.SPG(AG$2, "IQ_Common_div_declared", "FQ0", $A913)*4)/C913</f>
        <v>8.7603305785123972E-2</v>
      </c>
      <c r="AH913" s="93">
        <f>(_xll.SNL.Clients.Office.Excel.Functions.SPG(AH$2, "IQ_Common_div_declared", "FQ0", $A913)*4)/D913</f>
        <v>9.4861660079051377E-2</v>
      </c>
      <c r="AI913" s="93">
        <f>(_xll.SNL.Clients.Office.Excel.Functions.SPG(AI$2, "IQ_Common_div_declared", "FQ0", $A913)*4)/E913</f>
        <v>0.10791993037423847</v>
      </c>
      <c r="AJ913" s="93">
        <f>(_xll.SNL.Clients.Office.Excel.Functions.SPG(AJ$2, "IQ_Common_div_declared", "FQ0", $A913)*4)/F913</f>
        <v>0.10256410256410256</v>
      </c>
      <c r="AK913" s="93">
        <f>(_xll.SNL.Clients.Office.Excel.Functions.SPG(AK$2, "IQ_Common_div_declared", "FQ0", $A913)*4)/G913</f>
        <v>9.6926713947990531E-2</v>
      </c>
    </row>
    <row r="914" spans="1:37" x14ac:dyDescent="0.25">
      <c r="A914" s="66">
        <f t="shared" si="138"/>
        <v>44826</v>
      </c>
      <c r="B914" s="71">
        <v>17.84</v>
      </c>
      <c r="C914" s="71">
        <v>23.82</v>
      </c>
      <c r="D914" s="71">
        <v>12.83</v>
      </c>
      <c r="E914" s="71">
        <v>11.66</v>
      </c>
      <c r="F914" s="71">
        <v>12.14</v>
      </c>
      <c r="G914" s="71">
        <v>17.09</v>
      </c>
      <c r="H914" s="71"/>
      <c r="I914" s="71">
        <v>14.68</v>
      </c>
      <c r="J914" s="72">
        <v>4.1100000000000005E-2</v>
      </c>
      <c r="K914" s="72">
        <v>4.1200000000000001E-2</v>
      </c>
      <c r="L914" s="72">
        <v>4.1400028816598544E-2</v>
      </c>
      <c r="M914" s="72">
        <v>4.1100000000000005E-2</v>
      </c>
      <c r="N914" s="70">
        <f>_xll.SNL.Clients.Office.Excel.Functions.SPG(N$2, "SP_RATE_VALUE", $A914)/100</f>
        <v>4.1200000000000001E-2</v>
      </c>
      <c r="O914" s="72"/>
      <c r="P914" s="67">
        <f>_xll.SNL.Clients.Office.Excel.Functions.SPG(P$2, "IQ_BVPS", "FQ0", $A914)</f>
        <v>18.821000000000002</v>
      </c>
      <c r="Q914" s="67">
        <f>_xll.SNL.Clients.Office.Excel.Functions.SPG(Q$2, "IQ_BVPS", "FQ0", $A914)</f>
        <v>25.885000000000002</v>
      </c>
      <c r="R914" s="67">
        <f>_xll.SNL.Clients.Office.Excel.Functions.SPG(R$2, "IQ_BVPS", "FQ0", $A914)</f>
        <v>15.141999999999999</v>
      </c>
      <c r="S914" s="67">
        <f>_xll.SNL.Clients.Office.Excel.Functions.SPG(S$2, "IQ_BVPS", "FQ0", $A914)</f>
        <v>14.484999999999999</v>
      </c>
      <c r="T914" s="67">
        <f>_xll.SNL.Clients.Office.Excel.Functions.SPG(T$2, "IQ_BVPS", "FQ0", $A914)</f>
        <v>13.97</v>
      </c>
      <c r="U914" s="67">
        <f>_xll.SNL.Clients.Office.Excel.Functions.SPG(U$2, "IQ_BVPS", "FQ0", $A914)</f>
        <v>16.268999999999998</v>
      </c>
      <c r="V914" s="67"/>
      <c r="W914" s="66">
        <f t="shared" si="130"/>
        <v>44826</v>
      </c>
      <c r="X914" s="92">
        <f t="shared" si="131"/>
        <v>0.94787737102173097</v>
      </c>
      <c r="Y914" s="92">
        <f t="shared" si="132"/>
        <v>0.92022406799304612</v>
      </c>
      <c r="Z914" s="92">
        <f t="shared" si="133"/>
        <v>0.84731211200634005</v>
      </c>
      <c r="AA914" s="92">
        <f t="shared" si="134"/>
        <v>0.80497065930272704</v>
      </c>
      <c r="AB914" s="92">
        <f t="shared" si="135"/>
        <v>0.86900501073729419</v>
      </c>
      <c r="AC914" s="92">
        <f t="shared" si="136"/>
        <v>1.050464072776446</v>
      </c>
      <c r="AD914" s="92"/>
      <c r="AE914" s="95">
        <f t="shared" si="137"/>
        <v>44826</v>
      </c>
      <c r="AF914" s="93">
        <f>(_xll.SNL.Clients.Office.Excel.Functions.SPG(AF$2, "IQ_Common_div_declared", "FQ0", $A914)*4)/B914</f>
        <v>9.417040358744394E-2</v>
      </c>
      <c r="AG914" s="93">
        <f>(_xll.SNL.Clients.Office.Excel.Functions.SPG(AG$2, "IQ_Common_div_declared", "FQ0", $A914)*4)/C914</f>
        <v>8.9000839630562559E-2</v>
      </c>
      <c r="AH914" s="93">
        <f>(_xll.SNL.Clients.Office.Excel.Functions.SPG(AH$2, "IQ_Common_div_declared", "FQ0", $A914)*4)/D914</f>
        <v>9.3530787217459083E-2</v>
      </c>
      <c r="AI914" s="93">
        <f>(_xll.SNL.Clients.Office.Excel.Functions.SPG(AI$2, "IQ_Common_div_declared", "FQ0", $A914)*4)/E914</f>
        <v>0.10634648370497427</v>
      </c>
      <c r="AJ914" s="93">
        <f>(_xll.SNL.Clients.Office.Excel.Functions.SPG(AJ$2, "IQ_Common_div_declared", "FQ0", $A914)*4)/F914</f>
        <v>9.8846787479406908E-2</v>
      </c>
      <c r="AK914" s="93">
        <f>(_xll.SNL.Clients.Office.Excel.Functions.SPG(AK$2, "IQ_Common_div_declared", "FQ0", $A914)*4)/G914</f>
        <v>9.5962551199531884E-2</v>
      </c>
    </row>
    <row r="915" spans="1:37" x14ac:dyDescent="0.25">
      <c r="A915" s="66">
        <f t="shared" si="138"/>
        <v>44825</v>
      </c>
      <c r="B915" s="71">
        <v>18.52</v>
      </c>
      <c r="C915" s="71">
        <v>24.72</v>
      </c>
      <c r="D915" s="71">
        <v>13.15</v>
      </c>
      <c r="E915" s="71">
        <v>12.12</v>
      </c>
      <c r="F915" s="71">
        <v>12.2</v>
      </c>
      <c r="G915" s="71">
        <v>17.64</v>
      </c>
      <c r="H915" s="71"/>
      <c r="I915" s="71">
        <v>15.19</v>
      </c>
      <c r="J915" s="72">
        <v>4.0199999999999993E-2</v>
      </c>
      <c r="K915" s="72">
        <v>3.9800000000000002E-2</v>
      </c>
      <c r="L915" s="72">
        <v>3.9000461390572561E-2</v>
      </c>
      <c r="M915" s="72">
        <v>4.0199999999999993E-2</v>
      </c>
      <c r="N915" s="70">
        <f>_xll.SNL.Clients.Office.Excel.Functions.SPG(N$2, "SP_RATE_VALUE", $A915)/100</f>
        <v>3.9800000000000002E-2</v>
      </c>
      <c r="O915" s="72"/>
      <c r="P915" s="67">
        <f>_xll.SNL.Clients.Office.Excel.Functions.SPG(P$2, "IQ_BVPS", "FQ0", $A915)</f>
        <v>18.821000000000002</v>
      </c>
      <c r="Q915" s="67">
        <f>_xll.SNL.Clients.Office.Excel.Functions.SPG(Q$2, "IQ_BVPS", "FQ0", $A915)</f>
        <v>25.885000000000002</v>
      </c>
      <c r="R915" s="67">
        <f>_xll.SNL.Clients.Office.Excel.Functions.SPG(R$2, "IQ_BVPS", "FQ0", $A915)</f>
        <v>15.141999999999999</v>
      </c>
      <c r="S915" s="67">
        <f>_xll.SNL.Clients.Office.Excel.Functions.SPG(S$2, "IQ_BVPS", "FQ0", $A915)</f>
        <v>14.484999999999999</v>
      </c>
      <c r="T915" s="67">
        <f>_xll.SNL.Clients.Office.Excel.Functions.SPG(T$2, "IQ_BVPS", "FQ0", $A915)</f>
        <v>13.97</v>
      </c>
      <c r="U915" s="67">
        <f>_xll.SNL.Clients.Office.Excel.Functions.SPG(U$2, "IQ_BVPS", "FQ0", $A915)</f>
        <v>16.268999999999998</v>
      </c>
      <c r="V915" s="67"/>
      <c r="W915" s="66">
        <f t="shared" si="130"/>
        <v>44825</v>
      </c>
      <c r="X915" s="92">
        <f t="shared" si="131"/>
        <v>0.98400722597098977</v>
      </c>
      <c r="Y915" s="92">
        <f t="shared" si="132"/>
        <v>0.9549932393277959</v>
      </c>
      <c r="Z915" s="92">
        <f t="shared" si="133"/>
        <v>0.86844538370096425</v>
      </c>
      <c r="AA915" s="92">
        <f t="shared" si="134"/>
        <v>0.83672764929237142</v>
      </c>
      <c r="AB915" s="92">
        <f t="shared" si="135"/>
        <v>0.87329992841803861</v>
      </c>
      <c r="AC915" s="92">
        <f t="shared" si="136"/>
        <v>1.0842706988751616</v>
      </c>
      <c r="AD915" s="92"/>
      <c r="AE915" s="95">
        <f t="shared" si="137"/>
        <v>44825</v>
      </c>
      <c r="AF915" s="93">
        <f>(_xll.SNL.Clients.Office.Excel.Functions.SPG(AF$2, "IQ_Common_div_declared", "FQ0", $A915)*4)/B915</f>
        <v>9.0712742980561548E-2</v>
      </c>
      <c r="AG915" s="93">
        <f>(_xll.SNL.Clients.Office.Excel.Functions.SPG(AG$2, "IQ_Common_div_declared", "FQ0", $A915)*4)/C915</f>
        <v>8.5760517799352759E-2</v>
      </c>
      <c r="AH915" s="93">
        <f>(_xll.SNL.Clients.Office.Excel.Functions.SPG(AH$2, "IQ_Common_div_declared", "FQ0", $A915)*4)/D915</f>
        <v>9.1254752851711016E-2</v>
      </c>
      <c r="AI915" s="93">
        <f>(_xll.SNL.Clients.Office.Excel.Functions.SPG(AI$2, "IQ_Common_div_declared", "FQ0", $A915)*4)/E915</f>
        <v>0.10231023102310231</v>
      </c>
      <c r="AJ915" s="93">
        <f>(_xll.SNL.Clients.Office.Excel.Functions.SPG(AJ$2, "IQ_Common_div_declared", "FQ0", $A915)*4)/F915</f>
        <v>9.8360655737704916E-2</v>
      </c>
      <c r="AK915" s="93">
        <f>(_xll.SNL.Clients.Office.Excel.Functions.SPG(AK$2, "IQ_Common_div_declared", "FQ0", $A915)*4)/G915</f>
        <v>9.297052154195011E-2</v>
      </c>
    </row>
    <row r="916" spans="1:37" x14ac:dyDescent="0.25">
      <c r="A916" s="66">
        <f t="shared" si="138"/>
        <v>44824</v>
      </c>
      <c r="B916" s="71">
        <v>18.62</v>
      </c>
      <c r="C916" s="71">
        <v>24.33</v>
      </c>
      <c r="D916" s="71">
        <v>13.23</v>
      </c>
      <c r="E916" s="71">
        <v>12.2</v>
      </c>
      <c r="F916" s="71">
        <v>12.12</v>
      </c>
      <c r="G916" s="71">
        <v>17.809999999999999</v>
      </c>
      <c r="H916" s="71"/>
      <c r="I916" s="71">
        <v>15.24</v>
      </c>
      <c r="J916" s="72">
        <v>3.9599999999999996E-2</v>
      </c>
      <c r="K916" s="72">
        <v>3.9399999999999998E-2</v>
      </c>
      <c r="L916" s="72">
        <v>3.9000115421609305E-2</v>
      </c>
      <c r="M916" s="72">
        <v>3.9599999999999996E-2</v>
      </c>
      <c r="N916" s="70">
        <f>_xll.SNL.Clients.Office.Excel.Functions.SPG(N$2, "SP_RATE_VALUE", $A916)/100</f>
        <v>3.9399999999999998E-2</v>
      </c>
      <c r="O916" s="72"/>
      <c r="P916" s="67">
        <f>_xll.SNL.Clients.Office.Excel.Functions.SPG(P$2, "IQ_BVPS", "FQ0", $A916)</f>
        <v>18.821000000000002</v>
      </c>
      <c r="Q916" s="67">
        <f>_xll.SNL.Clients.Office.Excel.Functions.SPG(Q$2, "IQ_BVPS", "FQ0", $A916)</f>
        <v>25.885000000000002</v>
      </c>
      <c r="R916" s="67">
        <f>_xll.SNL.Clients.Office.Excel.Functions.SPG(R$2, "IQ_BVPS", "FQ0", $A916)</f>
        <v>15.141999999999999</v>
      </c>
      <c r="S916" s="67">
        <f>_xll.SNL.Clients.Office.Excel.Functions.SPG(S$2, "IQ_BVPS", "FQ0", $A916)</f>
        <v>14.484999999999999</v>
      </c>
      <c r="T916" s="67">
        <f>_xll.SNL.Clients.Office.Excel.Functions.SPG(T$2, "IQ_BVPS", "FQ0", $A916)</f>
        <v>13.97</v>
      </c>
      <c r="U916" s="67">
        <f>_xll.SNL.Clients.Office.Excel.Functions.SPG(U$2, "IQ_BVPS", "FQ0", $A916)</f>
        <v>16.268999999999998</v>
      </c>
      <c r="V916" s="67"/>
      <c r="W916" s="66">
        <f t="shared" si="130"/>
        <v>44824</v>
      </c>
      <c r="X916" s="92">
        <f t="shared" si="131"/>
        <v>0.98932043993411611</v>
      </c>
      <c r="Y916" s="92">
        <f t="shared" si="132"/>
        <v>0.93992659841607096</v>
      </c>
      <c r="Z916" s="92">
        <f t="shared" si="133"/>
        <v>0.87372870162462035</v>
      </c>
      <c r="AA916" s="92">
        <f t="shared" si="134"/>
        <v>0.84225060407317909</v>
      </c>
      <c r="AB916" s="92">
        <f t="shared" si="135"/>
        <v>0.86757337151037928</v>
      </c>
      <c r="AC916" s="92">
        <f t="shared" si="136"/>
        <v>1.0947200196693097</v>
      </c>
      <c r="AD916" s="92"/>
      <c r="AE916" s="95">
        <f t="shared" si="137"/>
        <v>44824</v>
      </c>
      <c r="AF916" s="93">
        <f>(_xll.SNL.Clients.Office.Excel.Functions.SPG(AF$2, "IQ_Common_div_declared", "FQ0", $A916)*4)/B916</f>
        <v>9.0225563909774431E-2</v>
      </c>
      <c r="AG916" s="93">
        <f>(_xll.SNL.Clients.Office.Excel.Functions.SPG(AG$2, "IQ_Common_div_declared", "FQ0", $A916)*4)/C916</f>
        <v>8.7135224003288131E-2</v>
      </c>
      <c r="AH916" s="93">
        <f>(_xll.SNL.Clients.Office.Excel.Functions.SPG(AH$2, "IQ_Common_div_declared", "FQ0", $A916)*4)/D916</f>
        <v>9.0702947845804988E-2</v>
      </c>
      <c r="AI916" s="93">
        <f>(_xll.SNL.Clients.Office.Excel.Functions.SPG(AI$2, "IQ_Common_div_declared", "FQ0", $A916)*4)/E916</f>
        <v>0.10163934426229508</v>
      </c>
      <c r="AJ916" s="93">
        <f>(_xll.SNL.Clients.Office.Excel.Functions.SPG(AJ$2, "IQ_Common_div_declared", "FQ0", $A916)*4)/F916</f>
        <v>9.9009900990099015E-2</v>
      </c>
      <c r="AK916" s="93">
        <f>(_xll.SNL.Clients.Office.Excel.Functions.SPG(AK$2, "IQ_Common_div_declared", "FQ0", $A916)*4)/G916</f>
        <v>9.2083099382369457E-2</v>
      </c>
    </row>
    <row r="917" spans="1:37" x14ac:dyDescent="0.25">
      <c r="A917" s="66">
        <f t="shared" si="138"/>
        <v>44823</v>
      </c>
      <c r="B917" s="71">
        <v>18.97</v>
      </c>
      <c r="C917" s="71">
        <v>25.14</v>
      </c>
      <c r="D917" s="71">
        <v>13.5</v>
      </c>
      <c r="E917" s="71">
        <v>12.42</v>
      </c>
      <c r="F917" s="71">
        <v>12.39</v>
      </c>
      <c r="G917" s="71">
        <v>18.11</v>
      </c>
      <c r="H917" s="71"/>
      <c r="I917" s="71">
        <v>15.53</v>
      </c>
      <c r="J917" s="72">
        <v>3.95E-2</v>
      </c>
      <c r="K917" s="72">
        <v>3.9E-2</v>
      </c>
      <c r="L917" s="72">
        <v>3.8000721385040181E-2</v>
      </c>
      <c r="M917" s="72">
        <v>3.95E-2</v>
      </c>
      <c r="N917" s="70">
        <f>_xll.SNL.Clients.Office.Excel.Functions.SPG(N$2, "SP_RATE_VALUE", $A917)/100</f>
        <v>3.9E-2</v>
      </c>
      <c r="O917" s="72"/>
      <c r="P917" s="67">
        <f>_xll.SNL.Clients.Office.Excel.Functions.SPG(P$2, "IQ_BVPS", "FQ0", $A917)</f>
        <v>18.821000000000002</v>
      </c>
      <c r="Q917" s="67">
        <f>_xll.SNL.Clients.Office.Excel.Functions.SPG(Q$2, "IQ_BVPS", "FQ0", $A917)</f>
        <v>25.885000000000002</v>
      </c>
      <c r="R917" s="67">
        <f>_xll.SNL.Clients.Office.Excel.Functions.SPG(R$2, "IQ_BVPS", "FQ0", $A917)</f>
        <v>15.141999999999999</v>
      </c>
      <c r="S917" s="67">
        <f>_xll.SNL.Clients.Office.Excel.Functions.SPG(S$2, "IQ_BVPS", "FQ0", $A917)</f>
        <v>14.484999999999999</v>
      </c>
      <c r="T917" s="67">
        <f>_xll.SNL.Clients.Office.Excel.Functions.SPG(T$2, "IQ_BVPS", "FQ0", $A917)</f>
        <v>13.97</v>
      </c>
      <c r="U917" s="67">
        <f>_xll.SNL.Clients.Office.Excel.Functions.SPG(U$2, "IQ_BVPS", "FQ0", $A917)</f>
        <v>16.268999999999998</v>
      </c>
      <c r="V917" s="67"/>
      <c r="W917" s="66">
        <f t="shared" si="130"/>
        <v>44823</v>
      </c>
      <c r="X917" s="92">
        <f t="shared" si="131"/>
        <v>1.0079166888050581</v>
      </c>
      <c r="Y917" s="92">
        <f t="shared" si="132"/>
        <v>0.97121885261734586</v>
      </c>
      <c r="Z917" s="92">
        <f t="shared" si="133"/>
        <v>0.89155989961695947</v>
      </c>
      <c r="AA917" s="92">
        <f t="shared" si="134"/>
        <v>0.85743872972040047</v>
      </c>
      <c r="AB917" s="92">
        <f t="shared" si="135"/>
        <v>0.88690050107372942</v>
      </c>
      <c r="AC917" s="92">
        <f t="shared" si="136"/>
        <v>1.1131599975413364</v>
      </c>
      <c r="AD917" s="92"/>
      <c r="AE917" s="95">
        <f t="shared" si="137"/>
        <v>44823</v>
      </c>
      <c r="AF917" s="93">
        <f>(_xll.SNL.Clients.Office.Excel.Functions.SPG(AF$2, "IQ_Common_div_declared", "FQ0", $A917)*4)/B917</f>
        <v>8.8560885608856096E-2</v>
      </c>
      <c r="AG917" s="93">
        <f>(_xll.SNL.Clients.Office.Excel.Functions.SPG(AG$2, "IQ_Common_div_declared", "FQ0", $A917)*4)/C917</f>
        <v>8.4327764518695308E-2</v>
      </c>
      <c r="AH917" s="93">
        <f>(_xll.SNL.Clients.Office.Excel.Functions.SPG(AH$2, "IQ_Common_div_declared", "FQ0", $A917)*4)/D917</f>
        <v>8.8888888888888892E-2</v>
      </c>
      <c r="AI917" s="93">
        <f>(_xll.SNL.Clients.Office.Excel.Functions.SPG(AI$2, "IQ_Common_div_declared", "FQ0", $A917)*4)/E917</f>
        <v>9.9838969404186795E-2</v>
      </c>
      <c r="AJ917" s="93">
        <f>(_xll.SNL.Clients.Office.Excel.Functions.SPG(AJ$2, "IQ_Common_div_declared", "FQ0", $A917)*4)/F917</f>
        <v>9.6852300242130748E-2</v>
      </c>
      <c r="AK917" s="93">
        <f>(_xll.SNL.Clients.Office.Excel.Functions.SPG(AK$2, "IQ_Common_div_declared", "FQ0", $A917)*4)/G917</f>
        <v>9.0557702926559916E-2</v>
      </c>
    </row>
    <row r="918" spans="1:37" x14ac:dyDescent="0.25">
      <c r="A918" s="66">
        <f t="shared" si="138"/>
        <v>44820</v>
      </c>
      <c r="B918" s="71">
        <v>18.96</v>
      </c>
      <c r="C918" s="71">
        <v>24.69</v>
      </c>
      <c r="D918" s="71">
        <v>13.54</v>
      </c>
      <c r="E918" s="71">
        <v>12.41</v>
      </c>
      <c r="F918" s="71">
        <v>12.42</v>
      </c>
      <c r="G918" s="71">
        <v>18.07</v>
      </c>
      <c r="H918" s="71"/>
      <c r="I918" s="71">
        <v>15.5</v>
      </c>
      <c r="J918" s="72">
        <v>3.85E-2</v>
      </c>
      <c r="K918" s="72">
        <v>3.8100000000000002E-2</v>
      </c>
      <c r="L918" s="72">
        <v>3.7300462145760882E-2</v>
      </c>
      <c r="M918" s="72">
        <v>3.85E-2</v>
      </c>
      <c r="N918" s="70">
        <f>_xll.SNL.Clients.Office.Excel.Functions.SPG(N$2, "SP_RATE_VALUE", $A918)/100</f>
        <v>3.8100000000000002E-2</v>
      </c>
      <c r="O918" s="72"/>
      <c r="P918" s="67">
        <f>_xll.SNL.Clients.Office.Excel.Functions.SPG(P$2, "IQ_BVPS", "FQ0", $A918)</f>
        <v>18.821000000000002</v>
      </c>
      <c r="Q918" s="67">
        <f>_xll.SNL.Clients.Office.Excel.Functions.SPG(Q$2, "IQ_BVPS", "FQ0", $A918)</f>
        <v>25.885000000000002</v>
      </c>
      <c r="R918" s="67">
        <f>_xll.SNL.Clients.Office.Excel.Functions.SPG(R$2, "IQ_BVPS", "FQ0", $A918)</f>
        <v>15.141999999999999</v>
      </c>
      <c r="S918" s="67">
        <f>_xll.SNL.Clients.Office.Excel.Functions.SPG(S$2, "IQ_BVPS", "FQ0", $A918)</f>
        <v>14.484999999999999</v>
      </c>
      <c r="T918" s="67">
        <f>_xll.SNL.Clients.Office.Excel.Functions.SPG(T$2, "IQ_BVPS", "FQ0", $A918)</f>
        <v>13.97</v>
      </c>
      <c r="U918" s="67">
        <f>_xll.SNL.Clients.Office.Excel.Functions.SPG(U$2, "IQ_BVPS", "FQ0", $A918)</f>
        <v>16.268999999999998</v>
      </c>
      <c r="V918" s="67"/>
      <c r="W918" s="66">
        <f t="shared" si="130"/>
        <v>44820</v>
      </c>
      <c r="X918" s="92">
        <f t="shared" si="131"/>
        <v>1.0073853674087456</v>
      </c>
      <c r="Y918" s="92">
        <f t="shared" si="132"/>
        <v>0.95383426694997098</v>
      </c>
      <c r="Z918" s="92">
        <f t="shared" si="133"/>
        <v>0.89420155857878747</v>
      </c>
      <c r="AA918" s="92">
        <f t="shared" si="134"/>
        <v>0.85674836037279944</v>
      </c>
      <c r="AB918" s="92">
        <f t="shared" si="135"/>
        <v>0.88904795991410157</v>
      </c>
      <c r="AC918" s="92">
        <f t="shared" si="136"/>
        <v>1.1107013338250662</v>
      </c>
      <c r="AD918" s="92"/>
      <c r="AE918" s="95">
        <f t="shared" si="137"/>
        <v>44820</v>
      </c>
      <c r="AF918" s="93">
        <f>(_xll.SNL.Clients.Office.Excel.Functions.SPG(AF$2, "IQ_Common_div_declared", "FQ0", $A918)*4)/B918</f>
        <v>8.8607594936708847E-2</v>
      </c>
      <c r="AG918" s="93">
        <f>(_xll.SNL.Clients.Office.Excel.Functions.SPG(AG$2, "IQ_Common_div_declared", "FQ0", $A918)*4)/C918</f>
        <v>8.5864722559740786E-2</v>
      </c>
      <c r="AH918" s="93">
        <f>(_xll.SNL.Clients.Office.Excel.Functions.SPG(AH$2, "IQ_Common_div_declared", "FQ0", $A918)*4)/D918</f>
        <v>8.8626292466765136E-2</v>
      </c>
      <c r="AI918" s="93">
        <f>(_xll.SNL.Clients.Office.Excel.Functions.SPG(AI$2, "IQ_Common_div_declared", "FQ0", $A918)*4)/E918</f>
        <v>9.9919419822723607E-2</v>
      </c>
      <c r="AJ918" s="93">
        <f>(_xll.SNL.Clients.Office.Excel.Functions.SPG(AJ$2, "IQ_Common_div_declared", "FQ0", $A918)*4)/F918</f>
        <v>9.6618357487922704E-2</v>
      </c>
      <c r="AK918" s="93">
        <f>(_xll.SNL.Clients.Office.Excel.Functions.SPG(AK$2, "IQ_Common_div_declared", "FQ0", $A918)*4)/G918</f>
        <v>9.0758162700608741E-2</v>
      </c>
    </row>
    <row r="919" spans="1:37" x14ac:dyDescent="0.25">
      <c r="A919" s="66">
        <f t="shared" si="138"/>
        <v>44819</v>
      </c>
      <c r="B919" s="71">
        <v>19.09</v>
      </c>
      <c r="C919" s="71">
        <v>24.99</v>
      </c>
      <c r="D919" s="71">
        <v>13.58</v>
      </c>
      <c r="E919" s="71">
        <v>12.62</v>
      </c>
      <c r="F919" s="71">
        <v>12.71</v>
      </c>
      <c r="G919" s="71">
        <v>18.2</v>
      </c>
      <c r="H919" s="71"/>
      <c r="I919" s="71">
        <v>15.67</v>
      </c>
      <c r="J919" s="72">
        <v>3.8699999999999998E-2</v>
      </c>
      <c r="K919" s="72">
        <v>3.85E-2</v>
      </c>
      <c r="L919" s="72">
        <v>3.8100115521611633E-2</v>
      </c>
      <c r="M919" s="72">
        <v>3.8699999999999998E-2</v>
      </c>
      <c r="N919" s="70">
        <f>_xll.SNL.Clients.Office.Excel.Functions.SPG(N$2, "SP_RATE_VALUE", $A919)/100</f>
        <v>3.85E-2</v>
      </c>
      <c r="O919" s="72"/>
      <c r="P919" s="67">
        <f>_xll.SNL.Clients.Office.Excel.Functions.SPG(P$2, "IQ_BVPS", "FQ0", $A919)</f>
        <v>18.821000000000002</v>
      </c>
      <c r="Q919" s="67">
        <f>_xll.SNL.Clients.Office.Excel.Functions.SPG(Q$2, "IQ_BVPS", "FQ0", $A919)</f>
        <v>25.885000000000002</v>
      </c>
      <c r="R919" s="67">
        <f>_xll.SNL.Clients.Office.Excel.Functions.SPG(R$2, "IQ_BVPS", "FQ0", $A919)</f>
        <v>15.141999999999999</v>
      </c>
      <c r="S919" s="67">
        <f>_xll.SNL.Clients.Office.Excel.Functions.SPG(S$2, "IQ_BVPS", "FQ0", $A919)</f>
        <v>14.484999999999999</v>
      </c>
      <c r="T919" s="67">
        <f>_xll.SNL.Clients.Office.Excel.Functions.SPG(T$2, "IQ_BVPS", "FQ0", $A919)</f>
        <v>13.97</v>
      </c>
      <c r="U919" s="67">
        <f>_xll.SNL.Clients.Office.Excel.Functions.SPG(U$2, "IQ_BVPS", "FQ0", $A919)</f>
        <v>16.268999999999998</v>
      </c>
      <c r="V919" s="67"/>
      <c r="W919" s="66">
        <f t="shared" si="130"/>
        <v>44819</v>
      </c>
      <c r="X919" s="92">
        <f t="shared" si="131"/>
        <v>1.0142925455608096</v>
      </c>
      <c r="Y919" s="92">
        <f t="shared" si="132"/>
        <v>0.96542399072822083</v>
      </c>
      <c r="Z919" s="92">
        <f t="shared" si="133"/>
        <v>0.89684321754061558</v>
      </c>
      <c r="AA919" s="92">
        <f t="shared" si="134"/>
        <v>0.87124611667241969</v>
      </c>
      <c r="AB919" s="92">
        <f t="shared" si="135"/>
        <v>0.90980672870436652</v>
      </c>
      <c r="AC919" s="92">
        <f t="shared" si="136"/>
        <v>1.1186919909029442</v>
      </c>
      <c r="AD919" s="92"/>
      <c r="AE919" s="95">
        <f t="shared" si="137"/>
        <v>44819</v>
      </c>
      <c r="AF919" s="93">
        <f>(_xll.SNL.Clients.Office.Excel.Functions.SPG(AF$2, "IQ_Common_div_declared", "FQ0", $A919)*4)/B919</f>
        <v>8.8004190675746455E-2</v>
      </c>
      <c r="AG919" s="93">
        <f>(_xll.SNL.Clients.Office.Excel.Functions.SPG(AG$2, "IQ_Common_div_declared", "FQ0", $A919)*4)/C919</f>
        <v>8.4833933573429388E-2</v>
      </c>
      <c r="AH919" s="93">
        <f>(_xll.SNL.Clients.Office.Excel.Functions.SPG(AH$2, "IQ_Common_div_declared", "FQ0", $A919)*4)/D919</f>
        <v>8.8365243004418254E-2</v>
      </c>
      <c r="AI919" s="93">
        <f>(_xll.SNL.Clients.Office.Excel.Functions.SPG(AI$2, "IQ_Common_div_declared", "FQ0", $A919)*4)/E919</f>
        <v>9.8256735340729012E-2</v>
      </c>
      <c r="AJ919" s="93">
        <f>(_xll.SNL.Clients.Office.Excel.Functions.SPG(AJ$2, "IQ_Common_div_declared", "FQ0", $A919)*4)/F919</f>
        <v>9.4413847364280087E-2</v>
      </c>
      <c r="AK919" s="93">
        <f>(_xll.SNL.Clients.Office.Excel.Functions.SPG(AK$2, "IQ_Common_div_declared", "FQ0", $A919)*4)/G919</f>
        <v>9.0109890109890109E-2</v>
      </c>
    </row>
    <row r="920" spans="1:37" x14ac:dyDescent="0.25">
      <c r="A920" s="66">
        <f t="shared" si="138"/>
        <v>44818</v>
      </c>
      <c r="B920" s="71">
        <v>19.03</v>
      </c>
      <c r="C920" s="71">
        <v>24.88</v>
      </c>
      <c r="D920" s="71">
        <v>13.54</v>
      </c>
      <c r="E920" s="71">
        <v>12.63</v>
      </c>
      <c r="F920" s="71">
        <v>13.05</v>
      </c>
      <c r="G920" s="71">
        <v>18.12</v>
      </c>
      <c r="H920" s="71"/>
      <c r="I920" s="71">
        <v>15.62</v>
      </c>
      <c r="J920" s="72">
        <v>3.78E-2</v>
      </c>
      <c r="K920" s="72">
        <v>3.7900000000000003E-2</v>
      </c>
      <c r="L920" s="72">
        <v>3.8100028908232275E-2</v>
      </c>
      <c r="M920" s="72">
        <v>3.78E-2</v>
      </c>
      <c r="N920" s="70">
        <f>_xll.SNL.Clients.Office.Excel.Functions.SPG(N$2, "SP_RATE_VALUE", $A920)/100</f>
        <v>3.7900000000000003E-2</v>
      </c>
      <c r="O920" s="72"/>
      <c r="P920" s="67">
        <f>_xll.SNL.Clients.Office.Excel.Functions.SPG(P$2, "IQ_BVPS", "FQ0", $A920)</f>
        <v>18.821000000000002</v>
      </c>
      <c r="Q920" s="67">
        <f>_xll.SNL.Clients.Office.Excel.Functions.SPG(Q$2, "IQ_BVPS", "FQ0", $A920)</f>
        <v>25.885000000000002</v>
      </c>
      <c r="R920" s="67">
        <f>_xll.SNL.Clients.Office.Excel.Functions.SPG(R$2, "IQ_BVPS", "FQ0", $A920)</f>
        <v>15.141999999999999</v>
      </c>
      <c r="S920" s="67">
        <f>_xll.SNL.Clients.Office.Excel.Functions.SPG(S$2, "IQ_BVPS", "FQ0", $A920)</f>
        <v>14.484999999999999</v>
      </c>
      <c r="T920" s="67">
        <f>_xll.SNL.Clients.Office.Excel.Functions.SPG(T$2, "IQ_BVPS", "FQ0", $A920)</f>
        <v>13.97</v>
      </c>
      <c r="U920" s="67">
        <f>_xll.SNL.Clients.Office.Excel.Functions.SPG(U$2, "IQ_BVPS", "FQ0", $A920)</f>
        <v>16.268999999999998</v>
      </c>
      <c r="V920" s="67"/>
      <c r="W920" s="66">
        <f t="shared" si="130"/>
        <v>44818</v>
      </c>
      <c r="X920" s="92">
        <f t="shared" si="131"/>
        <v>1.0111046171829339</v>
      </c>
      <c r="Y920" s="92">
        <f t="shared" si="132"/>
        <v>0.96117442534286257</v>
      </c>
      <c r="Z920" s="92">
        <f t="shared" si="133"/>
        <v>0.89420155857878747</v>
      </c>
      <c r="AA920" s="92">
        <f t="shared" si="134"/>
        <v>0.87193648602002083</v>
      </c>
      <c r="AB920" s="92">
        <f t="shared" si="135"/>
        <v>0.93414459556191842</v>
      </c>
      <c r="AC920" s="92">
        <f t="shared" si="136"/>
        <v>1.113774663470404</v>
      </c>
      <c r="AD920" s="92"/>
      <c r="AE920" s="95">
        <f t="shared" si="137"/>
        <v>44818</v>
      </c>
      <c r="AF920" s="93">
        <f>(_xll.SNL.Clients.Office.Excel.Functions.SPG(AF$2, "IQ_Common_div_declared", "FQ0", $A920)*4)/B920</f>
        <v>8.8281660535995787E-2</v>
      </c>
      <c r="AG920" s="93">
        <f>(_xll.SNL.Clients.Office.Excel.Functions.SPG(AG$2, "IQ_Common_div_declared", "FQ0", $A920)*4)/C920</f>
        <v>8.5209003215434093E-2</v>
      </c>
      <c r="AH920" s="93">
        <f>(_xll.SNL.Clients.Office.Excel.Functions.SPG(AH$2, "IQ_Common_div_declared", "FQ0", $A920)*4)/D920</f>
        <v>8.8626292466765136E-2</v>
      </c>
      <c r="AI920" s="93">
        <f>(_xll.SNL.Clients.Office.Excel.Functions.SPG(AI$2, "IQ_Common_div_declared", "FQ0", $A920)*4)/E920</f>
        <v>9.8178939034045912E-2</v>
      </c>
      <c r="AJ920" s="93">
        <f>(_xll.SNL.Clients.Office.Excel.Functions.SPG(AJ$2, "IQ_Common_div_declared", "FQ0", $A920)*4)/F920</f>
        <v>9.1954022988505732E-2</v>
      </c>
      <c r="AK920" s="93">
        <f>(_xll.SNL.Clients.Office.Excel.Functions.SPG(AK$2, "IQ_Common_div_declared", "FQ0", $A920)*4)/G920</f>
        <v>9.0507726269315664E-2</v>
      </c>
    </row>
    <row r="921" spans="1:37" x14ac:dyDescent="0.25">
      <c r="A921" s="66">
        <f t="shared" si="138"/>
        <v>44817</v>
      </c>
      <c r="B921" s="71">
        <v>19.63</v>
      </c>
      <c r="C921" s="71">
        <v>24.23</v>
      </c>
      <c r="D921" s="71">
        <v>13.5</v>
      </c>
      <c r="E921" s="71">
        <v>12.85</v>
      </c>
      <c r="F921" s="71">
        <v>13.1</v>
      </c>
      <c r="G921" s="71">
        <v>18.54</v>
      </c>
      <c r="H921" s="71"/>
      <c r="I921" s="71">
        <v>15.68</v>
      </c>
      <c r="J921" s="72">
        <v>3.7499999999999999E-2</v>
      </c>
      <c r="K921" s="72">
        <v>3.7499999999999999E-2</v>
      </c>
      <c r="L921" s="72">
        <v>3.7500000000000089E-2</v>
      </c>
      <c r="M921" s="72">
        <v>3.7499999999999999E-2</v>
      </c>
      <c r="N921" s="70">
        <f>_xll.SNL.Clients.Office.Excel.Functions.SPG(N$2, "SP_RATE_VALUE", $A921)/100</f>
        <v>3.7499999999999999E-2</v>
      </c>
      <c r="O921" s="72"/>
      <c r="P921" s="67">
        <f>_xll.SNL.Clients.Office.Excel.Functions.SPG(P$2, "IQ_BVPS", "FQ0", $A921)</f>
        <v>18.821000000000002</v>
      </c>
      <c r="Q921" s="67">
        <f>_xll.SNL.Clients.Office.Excel.Functions.SPG(Q$2, "IQ_BVPS", "FQ0", $A921)</f>
        <v>25.885000000000002</v>
      </c>
      <c r="R921" s="67">
        <f>_xll.SNL.Clients.Office.Excel.Functions.SPG(R$2, "IQ_BVPS", "FQ0", $A921)</f>
        <v>15.141999999999999</v>
      </c>
      <c r="S921" s="67">
        <f>_xll.SNL.Clients.Office.Excel.Functions.SPG(S$2, "IQ_BVPS", "FQ0", $A921)</f>
        <v>14.484999999999999</v>
      </c>
      <c r="T921" s="67">
        <f>_xll.SNL.Clients.Office.Excel.Functions.SPG(T$2, "IQ_BVPS", "FQ0", $A921)</f>
        <v>13.97</v>
      </c>
      <c r="U921" s="67">
        <f>_xll.SNL.Clients.Office.Excel.Functions.SPG(U$2, "IQ_BVPS", "FQ0", $A921)</f>
        <v>16.268999999999998</v>
      </c>
      <c r="V921" s="67"/>
      <c r="W921" s="66">
        <f t="shared" si="130"/>
        <v>44817</v>
      </c>
      <c r="X921" s="92">
        <f t="shared" si="131"/>
        <v>1.0429839009616917</v>
      </c>
      <c r="Y921" s="92">
        <f t="shared" si="132"/>
        <v>0.93606335715665434</v>
      </c>
      <c r="Z921" s="92">
        <f t="shared" si="133"/>
        <v>0.89155989961695947</v>
      </c>
      <c r="AA921" s="92">
        <f t="shared" si="134"/>
        <v>0.88712461166724199</v>
      </c>
      <c r="AB921" s="92">
        <f t="shared" si="135"/>
        <v>0.93772369362920538</v>
      </c>
      <c r="AC921" s="92">
        <f t="shared" si="136"/>
        <v>1.139590632491241</v>
      </c>
      <c r="AD921" s="92"/>
      <c r="AE921" s="95">
        <f t="shared" si="137"/>
        <v>44817</v>
      </c>
      <c r="AF921" s="93">
        <f>(_xll.SNL.Clients.Office.Excel.Functions.SPG(AF$2, "IQ_Common_div_declared", "FQ0", $A921)*4)/B921</f>
        <v>8.5583290881304133E-2</v>
      </c>
      <c r="AG921" s="93">
        <f>(_xll.SNL.Clients.Office.Excel.Functions.SPG(AG$2, "IQ_Common_div_declared", "FQ0", $A921)*4)/C921</f>
        <v>8.7494841106066867E-2</v>
      </c>
      <c r="AH921" s="93">
        <f>(_xll.SNL.Clients.Office.Excel.Functions.SPG(AH$2, "IQ_Common_div_declared", "FQ0", $A921)*4)/D921</f>
        <v>8.8888888888888892E-2</v>
      </c>
      <c r="AI921" s="93">
        <f>(_xll.SNL.Clients.Office.Excel.Functions.SPG(AI$2, "IQ_Common_div_declared", "FQ0", $A921)*4)/E921</f>
        <v>9.6498054474708175E-2</v>
      </c>
      <c r="AJ921" s="93">
        <f>(_xll.SNL.Clients.Office.Excel.Functions.SPG(AJ$2, "IQ_Common_div_declared", "FQ0", $A921)*4)/F921</f>
        <v>9.1603053435114504E-2</v>
      </c>
      <c r="AK921" s="93">
        <f>(_xll.SNL.Clients.Office.Excel.Functions.SPG(AK$2, "IQ_Common_div_declared", "FQ0", $A921)*4)/G921</f>
        <v>8.8457389428263214E-2</v>
      </c>
    </row>
    <row r="922" spans="1:37" x14ac:dyDescent="0.25">
      <c r="A922" s="66">
        <f t="shared" si="138"/>
        <v>44816</v>
      </c>
      <c r="B922" s="71">
        <v>20.16</v>
      </c>
      <c r="C922" s="71">
        <v>24.64</v>
      </c>
      <c r="D922" s="71">
        <v>13.74</v>
      </c>
      <c r="E922" s="71">
        <v>13.01</v>
      </c>
      <c r="F922" s="71">
        <v>13.46</v>
      </c>
      <c r="G922" s="71">
        <v>19.100000000000001</v>
      </c>
      <c r="H922" s="71"/>
      <c r="I922" s="71">
        <v>16.018999999999998</v>
      </c>
      <c r="J922" s="72">
        <v>3.5799999999999998E-2</v>
      </c>
      <c r="K922" s="72">
        <v>3.6000000000000004E-2</v>
      </c>
      <c r="L922" s="72">
        <v>3.6400115859937632E-2</v>
      </c>
      <c r="M922" s="72">
        <v>3.5799999999999998E-2</v>
      </c>
      <c r="N922" s="70">
        <f>_xll.SNL.Clients.Office.Excel.Functions.SPG(N$2, "SP_RATE_VALUE", $A922)/100</f>
        <v>3.6000000000000004E-2</v>
      </c>
      <c r="O922" s="72"/>
      <c r="P922" s="67">
        <f>_xll.SNL.Clients.Office.Excel.Functions.SPG(P$2, "IQ_BVPS", "FQ0", $A922)</f>
        <v>18.821000000000002</v>
      </c>
      <c r="Q922" s="67">
        <f>_xll.SNL.Clients.Office.Excel.Functions.SPG(Q$2, "IQ_BVPS", "FQ0", $A922)</f>
        <v>25.885000000000002</v>
      </c>
      <c r="R922" s="67">
        <f>_xll.SNL.Clients.Office.Excel.Functions.SPG(R$2, "IQ_BVPS", "FQ0", $A922)</f>
        <v>15.141999999999999</v>
      </c>
      <c r="S922" s="67">
        <f>_xll.SNL.Clients.Office.Excel.Functions.SPG(S$2, "IQ_BVPS", "FQ0", $A922)</f>
        <v>14.484999999999999</v>
      </c>
      <c r="T922" s="67">
        <f>_xll.SNL.Clients.Office.Excel.Functions.SPG(T$2, "IQ_BVPS", "FQ0", $A922)</f>
        <v>13.97</v>
      </c>
      <c r="U922" s="67">
        <f>_xll.SNL.Clients.Office.Excel.Functions.SPG(U$2, "IQ_BVPS", "FQ0", $A922)</f>
        <v>16.268999999999998</v>
      </c>
      <c r="V922" s="67"/>
      <c r="W922" s="66">
        <f t="shared" si="130"/>
        <v>44816</v>
      </c>
      <c r="X922" s="92">
        <f t="shared" si="131"/>
        <v>1.071143934966261</v>
      </c>
      <c r="Y922" s="92">
        <f t="shared" si="132"/>
        <v>0.95190264632026267</v>
      </c>
      <c r="Z922" s="92">
        <f t="shared" si="133"/>
        <v>0.90740985338792768</v>
      </c>
      <c r="AA922" s="92">
        <f t="shared" si="134"/>
        <v>0.89817052122885743</v>
      </c>
      <c r="AB922" s="92">
        <f t="shared" si="135"/>
        <v>0.9634931997136722</v>
      </c>
      <c r="AC922" s="92">
        <f t="shared" si="136"/>
        <v>1.1740119245190241</v>
      </c>
      <c r="AD922" s="92"/>
      <c r="AE922" s="95">
        <f t="shared" si="137"/>
        <v>44816</v>
      </c>
      <c r="AF922" s="93">
        <f>(_xll.SNL.Clients.Office.Excel.Functions.SPG(AF$2, "IQ_Common_div_declared", "FQ0", $A922)*4)/B922</f>
        <v>8.3333333333333329E-2</v>
      </c>
      <c r="AG922" s="93">
        <f>(_xll.SNL.Clients.Office.Excel.Functions.SPG(AG$2, "IQ_Common_div_declared", "FQ0", $A922)*4)/C922</f>
        <v>8.603896103896104E-2</v>
      </c>
      <c r="AH922" s="93">
        <f>(_xll.SNL.Clients.Office.Excel.Functions.SPG(AH$2, "IQ_Common_div_declared", "FQ0", $A922)*4)/D922</f>
        <v>8.7336244541484712E-2</v>
      </c>
      <c r="AI922" s="93">
        <f>(_xll.SNL.Clients.Office.Excel.Functions.SPG(AI$2, "IQ_Common_div_declared", "FQ0", $A922)*4)/E922</f>
        <v>9.5311299000768637E-2</v>
      </c>
      <c r="AJ922" s="93">
        <f>(_xll.SNL.Clients.Office.Excel.Functions.SPG(AJ$2, "IQ_Common_div_declared", "FQ0", $A922)*4)/F922</f>
        <v>8.9153046062407121E-2</v>
      </c>
      <c r="AK922" s="93">
        <f>(_xll.SNL.Clients.Office.Excel.Functions.SPG(AK$2, "IQ_Common_div_declared", "FQ0", $A922)*4)/G922</f>
        <v>8.5863874345549721E-2</v>
      </c>
    </row>
    <row r="923" spans="1:37" x14ac:dyDescent="0.25">
      <c r="A923" s="66">
        <f t="shared" si="138"/>
        <v>44813</v>
      </c>
      <c r="B923" s="71">
        <v>19.98</v>
      </c>
      <c r="C923" s="71">
        <v>24.85</v>
      </c>
      <c r="D923" s="71">
        <v>13.76</v>
      </c>
      <c r="E923" s="71">
        <v>12.95</v>
      </c>
      <c r="F923" s="71">
        <v>13.43</v>
      </c>
      <c r="G923" s="71">
        <v>18.89</v>
      </c>
      <c r="H923" s="71"/>
      <c r="I923" s="71">
        <v>15.94</v>
      </c>
      <c r="J923" s="72">
        <v>3.56E-2</v>
      </c>
      <c r="K923" s="72">
        <v>3.61E-2</v>
      </c>
      <c r="L923" s="72">
        <v>3.7100724334398372E-2</v>
      </c>
      <c r="M923" s="72">
        <v>3.56E-2</v>
      </c>
      <c r="N923" s="70">
        <f>_xll.SNL.Clients.Office.Excel.Functions.SPG(N$2, "SP_RATE_VALUE", $A923)/100</f>
        <v>3.61E-2</v>
      </c>
      <c r="O923" s="72"/>
      <c r="P923" s="67">
        <f>_xll.SNL.Clients.Office.Excel.Functions.SPG(P$2, "IQ_BVPS", "FQ0", $A923)</f>
        <v>18.821000000000002</v>
      </c>
      <c r="Q923" s="67">
        <f>_xll.SNL.Clients.Office.Excel.Functions.SPG(Q$2, "IQ_BVPS", "FQ0", $A923)</f>
        <v>25.885000000000002</v>
      </c>
      <c r="R923" s="67">
        <f>_xll.SNL.Clients.Office.Excel.Functions.SPG(R$2, "IQ_BVPS", "FQ0", $A923)</f>
        <v>15.141999999999999</v>
      </c>
      <c r="S923" s="67">
        <f>_xll.SNL.Clients.Office.Excel.Functions.SPG(S$2, "IQ_BVPS", "FQ0", $A923)</f>
        <v>14.484999999999999</v>
      </c>
      <c r="T923" s="67">
        <f>_xll.SNL.Clients.Office.Excel.Functions.SPG(T$2, "IQ_BVPS", "FQ0", $A923)</f>
        <v>13.97</v>
      </c>
      <c r="U923" s="67">
        <f>_xll.SNL.Clients.Office.Excel.Functions.SPG(U$2, "IQ_BVPS", "FQ0", $A923)</f>
        <v>16.268999999999998</v>
      </c>
      <c r="V923" s="67"/>
      <c r="W923" s="66">
        <f t="shared" si="130"/>
        <v>44813</v>
      </c>
      <c r="X923" s="92">
        <f t="shared" si="131"/>
        <v>1.0615801498326336</v>
      </c>
      <c r="Y923" s="92">
        <f t="shared" si="132"/>
        <v>0.96001545296503765</v>
      </c>
      <c r="Z923" s="92">
        <f t="shared" si="133"/>
        <v>0.90873068286884162</v>
      </c>
      <c r="AA923" s="92">
        <f t="shared" si="134"/>
        <v>0.8940283051432516</v>
      </c>
      <c r="AB923" s="92">
        <f t="shared" si="135"/>
        <v>0.96134574087329983</v>
      </c>
      <c r="AC923" s="92">
        <f t="shared" si="136"/>
        <v>1.1611039400086054</v>
      </c>
      <c r="AD923" s="92"/>
      <c r="AE923" s="95">
        <f t="shared" si="137"/>
        <v>44813</v>
      </c>
      <c r="AF923" s="93">
        <f>(_xll.SNL.Clients.Office.Excel.Functions.SPG(AF$2, "IQ_Common_div_declared", "FQ0", $A923)*4)/B923</f>
        <v>8.4084084084084076E-2</v>
      </c>
      <c r="AG923" s="93">
        <f>(_xll.SNL.Clients.Office.Excel.Functions.SPG(AG$2, "IQ_Common_div_declared", "FQ0", $A923)*4)/C923</f>
        <v>8.531187122736418E-2</v>
      </c>
      <c r="AH923" s="93">
        <f>(_xll.SNL.Clients.Office.Excel.Functions.SPG(AH$2, "IQ_Common_div_declared", "FQ0", $A923)*4)/D923</f>
        <v>8.7209302325581398E-2</v>
      </c>
      <c r="AI923" s="93">
        <f>(_xll.SNL.Clients.Office.Excel.Functions.SPG(AI$2, "IQ_Common_div_declared", "FQ0", $A923)*4)/E923</f>
        <v>9.5752895752895764E-2</v>
      </c>
      <c r="AJ923" s="93">
        <f>(_xll.SNL.Clients.Office.Excel.Functions.SPG(AJ$2, "IQ_Common_div_declared", "FQ0", $A923)*4)/F923</f>
        <v>8.9352196574832468E-2</v>
      </c>
      <c r="AK923" s="93">
        <f>(_xll.SNL.Clients.Office.Excel.Functions.SPG(AK$2, "IQ_Common_div_declared", "FQ0", $A923)*4)/G923</f>
        <v>8.681842244573848E-2</v>
      </c>
    </row>
    <row r="924" spans="1:37" x14ac:dyDescent="0.25">
      <c r="A924" s="66">
        <f t="shared" si="138"/>
        <v>44812</v>
      </c>
      <c r="B924" s="71">
        <v>19.59</v>
      </c>
      <c r="C924" s="71">
        <v>24.71</v>
      </c>
      <c r="D924" s="71">
        <v>13.6</v>
      </c>
      <c r="E924" s="71">
        <v>12.84</v>
      </c>
      <c r="F924" s="71">
        <v>13.35</v>
      </c>
      <c r="G924" s="71">
        <v>18.73</v>
      </c>
      <c r="H924" s="71"/>
      <c r="I924" s="71">
        <v>15.75</v>
      </c>
      <c r="J924" s="72">
        <v>3.4799999999999998E-2</v>
      </c>
      <c r="K924" s="72">
        <v>3.5400000000000001E-2</v>
      </c>
      <c r="L924" s="72">
        <v>3.660104388165486E-2</v>
      </c>
      <c r="M924" s="72">
        <v>3.4799999999999998E-2</v>
      </c>
      <c r="N924" s="70">
        <f>_xll.SNL.Clients.Office.Excel.Functions.SPG(N$2, "SP_RATE_VALUE", $A924)/100</f>
        <v>3.5400000000000001E-2</v>
      </c>
      <c r="O924" s="72"/>
      <c r="P924" s="67">
        <f>_xll.SNL.Clients.Office.Excel.Functions.SPG(P$2, "IQ_BVPS", "FQ0", $A924)</f>
        <v>18.821000000000002</v>
      </c>
      <c r="Q924" s="67">
        <f>_xll.SNL.Clients.Office.Excel.Functions.SPG(Q$2, "IQ_BVPS", "FQ0", $A924)</f>
        <v>25.885000000000002</v>
      </c>
      <c r="R924" s="67">
        <f>_xll.SNL.Clients.Office.Excel.Functions.SPG(R$2, "IQ_BVPS", "FQ0", $A924)</f>
        <v>15.141999999999999</v>
      </c>
      <c r="S924" s="67">
        <f>_xll.SNL.Clients.Office.Excel.Functions.SPG(S$2, "IQ_BVPS", "FQ0", $A924)</f>
        <v>14.484999999999999</v>
      </c>
      <c r="T924" s="67">
        <f>_xll.SNL.Clients.Office.Excel.Functions.SPG(T$2, "IQ_BVPS", "FQ0", $A924)</f>
        <v>13.97</v>
      </c>
      <c r="U924" s="67">
        <f>_xll.SNL.Clients.Office.Excel.Functions.SPG(U$2, "IQ_BVPS", "FQ0", $A924)</f>
        <v>16.268999999999998</v>
      </c>
      <c r="V924" s="67"/>
      <c r="W924" s="66">
        <f t="shared" si="130"/>
        <v>44812</v>
      </c>
      <c r="X924" s="92">
        <f t="shared" si="131"/>
        <v>1.0408586153764412</v>
      </c>
      <c r="Y924" s="92">
        <f t="shared" si="132"/>
        <v>0.95460691520185437</v>
      </c>
      <c r="Z924" s="92">
        <f t="shared" si="133"/>
        <v>0.89816404702152952</v>
      </c>
      <c r="AA924" s="92">
        <f t="shared" si="134"/>
        <v>0.88643424231964107</v>
      </c>
      <c r="AB924" s="92">
        <f t="shared" si="135"/>
        <v>0.95561918396564061</v>
      </c>
      <c r="AC924" s="92">
        <f t="shared" si="136"/>
        <v>1.1512692851435247</v>
      </c>
      <c r="AD924" s="92"/>
      <c r="AE924" s="95">
        <f t="shared" si="137"/>
        <v>44812</v>
      </c>
      <c r="AF924" s="93">
        <f>(_xll.SNL.Clients.Office.Excel.Functions.SPG(AF$2, "IQ_Common_div_declared", "FQ0", $A924)*4)/B924</f>
        <v>8.575803981623277E-2</v>
      </c>
      <c r="AG924" s="93">
        <f>(_xll.SNL.Clients.Office.Excel.Functions.SPG(AG$2, "IQ_Common_div_declared", "FQ0", $A924)*4)/C924</f>
        <v>8.579522460542291E-2</v>
      </c>
      <c r="AH924" s="93">
        <f>(_xll.SNL.Clients.Office.Excel.Functions.SPG(AH$2, "IQ_Common_div_declared", "FQ0", $A924)*4)/D924</f>
        <v>8.8235294117647065E-2</v>
      </c>
      <c r="AI924" s="93">
        <f>(_xll.SNL.Clients.Office.Excel.Functions.SPG(AI$2, "IQ_Common_div_declared", "FQ0", $A924)*4)/E924</f>
        <v>9.657320872274143E-2</v>
      </c>
      <c r="AJ924" s="93">
        <f>(_xll.SNL.Clients.Office.Excel.Functions.SPG(AJ$2, "IQ_Common_div_declared", "FQ0", $A924)*4)/F924</f>
        <v>8.98876404494382E-2</v>
      </c>
      <c r="AK924" s="93">
        <f>(_xll.SNL.Clients.Office.Excel.Functions.SPG(AK$2, "IQ_Common_div_declared", "FQ0", $A924)*4)/G924</f>
        <v>8.7560064068339549E-2</v>
      </c>
    </row>
    <row r="925" spans="1:37" x14ac:dyDescent="0.25">
      <c r="A925" s="66">
        <f t="shared" si="138"/>
        <v>44811</v>
      </c>
      <c r="B925" s="71">
        <v>19.399999999999999</v>
      </c>
      <c r="C925" s="71">
        <v>24.02</v>
      </c>
      <c r="D925" s="71">
        <v>13.59</v>
      </c>
      <c r="E925" s="71">
        <v>12.73</v>
      </c>
      <c r="F925" s="71">
        <v>13.25</v>
      </c>
      <c r="G925" s="71">
        <v>18.64</v>
      </c>
      <c r="H925" s="71"/>
      <c r="I925" s="71">
        <v>15.63</v>
      </c>
      <c r="J925" s="72">
        <v>3.4500000000000003E-2</v>
      </c>
      <c r="K925" s="72">
        <v>3.5000000000000003E-2</v>
      </c>
      <c r="L925" s="72">
        <v>3.6000725104718301E-2</v>
      </c>
      <c r="M925" s="72">
        <v>3.4500000000000003E-2</v>
      </c>
      <c r="N925" s="70">
        <f>_xll.SNL.Clients.Office.Excel.Functions.SPG(N$2, "SP_RATE_VALUE", $A925)/100</f>
        <v>3.5000000000000003E-2</v>
      </c>
      <c r="O925" s="72"/>
      <c r="P925" s="67">
        <f>_xll.SNL.Clients.Office.Excel.Functions.SPG(P$2, "IQ_BVPS", "FQ0", $A925)</f>
        <v>18.821000000000002</v>
      </c>
      <c r="Q925" s="67">
        <f>_xll.SNL.Clients.Office.Excel.Functions.SPG(Q$2, "IQ_BVPS", "FQ0", $A925)</f>
        <v>25.885000000000002</v>
      </c>
      <c r="R925" s="67">
        <f>_xll.SNL.Clients.Office.Excel.Functions.SPG(R$2, "IQ_BVPS", "FQ0", $A925)</f>
        <v>15.141999999999999</v>
      </c>
      <c r="S925" s="67">
        <f>_xll.SNL.Clients.Office.Excel.Functions.SPG(S$2, "IQ_BVPS", "FQ0", $A925)</f>
        <v>14.484999999999999</v>
      </c>
      <c r="T925" s="67">
        <f>_xll.SNL.Clients.Office.Excel.Functions.SPG(T$2, "IQ_BVPS", "FQ0", $A925)</f>
        <v>13.97</v>
      </c>
      <c r="U925" s="67">
        <f>_xll.SNL.Clients.Office.Excel.Functions.SPG(U$2, "IQ_BVPS", "FQ0", $A925)</f>
        <v>16.268999999999998</v>
      </c>
      <c r="V925" s="67"/>
      <c r="W925" s="66">
        <f t="shared" si="130"/>
        <v>44811</v>
      </c>
      <c r="X925" s="92">
        <f t="shared" si="131"/>
        <v>1.030763508846501</v>
      </c>
      <c r="Y925" s="92">
        <f t="shared" si="132"/>
        <v>0.92795055051187936</v>
      </c>
      <c r="Z925" s="92">
        <f t="shared" si="133"/>
        <v>0.89750363228107255</v>
      </c>
      <c r="AA925" s="92">
        <f t="shared" si="134"/>
        <v>0.87884017949603044</v>
      </c>
      <c r="AB925" s="92">
        <f t="shared" si="135"/>
        <v>0.94846098783106658</v>
      </c>
      <c r="AC925" s="92">
        <f t="shared" si="136"/>
        <v>1.1457372917819166</v>
      </c>
      <c r="AD925" s="92"/>
      <c r="AE925" s="95">
        <f t="shared" si="137"/>
        <v>44811</v>
      </c>
      <c r="AF925" s="93">
        <f>(_xll.SNL.Clients.Office.Excel.Functions.SPG(AF$2, "IQ_Common_div_declared", "FQ0", $A925)*4)/B925</f>
        <v>8.6597938144329895E-2</v>
      </c>
      <c r="AG925" s="93">
        <f>(_xll.SNL.Clients.Office.Excel.Functions.SPG(AG$2, "IQ_Common_div_declared", "FQ0", $A925)*4)/C925</f>
        <v>8.825978351373856E-2</v>
      </c>
      <c r="AH925" s="93">
        <f>(_xll.SNL.Clients.Office.Excel.Functions.SPG(AH$2, "IQ_Common_div_declared", "FQ0", $A925)*4)/D925</f>
        <v>8.8300220750551869E-2</v>
      </c>
      <c r="AI925" s="93">
        <f>(_xll.SNL.Clients.Office.Excel.Functions.SPG(AI$2, "IQ_Common_div_declared", "FQ0", $A925)*4)/E925</f>
        <v>9.7407698350353497E-2</v>
      </c>
      <c r="AJ925" s="93">
        <f>(_xll.SNL.Clients.Office.Excel.Functions.SPG(AJ$2, "IQ_Common_div_declared", "FQ0", $A925)*4)/F925</f>
        <v>9.056603773584905E-2</v>
      </c>
      <c r="AK925" s="93">
        <f>(_xll.SNL.Clients.Office.Excel.Functions.SPG(AK$2, "IQ_Common_div_declared", "FQ0", $A925)*4)/G925</f>
        <v>8.7982832618025739E-2</v>
      </c>
    </row>
    <row r="926" spans="1:37" x14ac:dyDescent="0.25">
      <c r="A926" s="66">
        <f t="shared" si="138"/>
        <v>44810</v>
      </c>
      <c r="B926" s="71">
        <v>19.2</v>
      </c>
      <c r="C926" s="71">
        <v>23.42</v>
      </c>
      <c r="D926" s="71">
        <v>13.37</v>
      </c>
      <c r="E926" s="71">
        <v>12.73</v>
      </c>
      <c r="F926" s="71">
        <v>13.12</v>
      </c>
      <c r="G926" s="71">
        <v>18.45</v>
      </c>
      <c r="H926" s="71"/>
      <c r="I926" s="71">
        <v>15.47</v>
      </c>
      <c r="J926" s="72">
        <v>3.5000000000000003E-2</v>
      </c>
      <c r="K926" s="72">
        <v>3.5499999999999997E-2</v>
      </c>
      <c r="L926" s="72">
        <v>3.6500724754370273E-2</v>
      </c>
      <c r="M926" s="72">
        <v>3.5000000000000003E-2</v>
      </c>
      <c r="N926" s="70">
        <f>_xll.SNL.Clients.Office.Excel.Functions.SPG(N$2, "SP_RATE_VALUE", $A926)/100</f>
        <v>3.5499999999999997E-2</v>
      </c>
      <c r="O926" s="72"/>
      <c r="P926" s="67">
        <f>_xll.SNL.Clients.Office.Excel.Functions.SPG(P$2, "IQ_BVPS", "FQ0", $A926)</f>
        <v>18.821000000000002</v>
      </c>
      <c r="Q926" s="67">
        <f>_xll.SNL.Clients.Office.Excel.Functions.SPG(Q$2, "IQ_BVPS", "FQ0", $A926)</f>
        <v>25.885000000000002</v>
      </c>
      <c r="R926" s="67">
        <f>_xll.SNL.Clients.Office.Excel.Functions.SPG(R$2, "IQ_BVPS", "FQ0", $A926)</f>
        <v>15.141999999999999</v>
      </c>
      <c r="S926" s="67">
        <f>_xll.SNL.Clients.Office.Excel.Functions.SPG(S$2, "IQ_BVPS", "FQ0", $A926)</f>
        <v>14.484999999999999</v>
      </c>
      <c r="T926" s="67">
        <f>_xll.SNL.Clients.Office.Excel.Functions.SPG(T$2, "IQ_BVPS", "FQ0", $A926)</f>
        <v>13.97</v>
      </c>
      <c r="U926" s="67">
        <f>_xll.SNL.Clients.Office.Excel.Functions.SPG(U$2, "IQ_BVPS", "FQ0", $A926)</f>
        <v>16.268999999999998</v>
      </c>
      <c r="V926" s="67"/>
      <c r="W926" s="66">
        <f t="shared" si="130"/>
        <v>44810</v>
      </c>
      <c r="X926" s="92">
        <f t="shared" si="131"/>
        <v>1.0201370809202486</v>
      </c>
      <c r="Y926" s="92">
        <f t="shared" si="132"/>
        <v>0.90477110295537955</v>
      </c>
      <c r="Z926" s="92">
        <f t="shared" si="133"/>
        <v>0.88297450799101829</v>
      </c>
      <c r="AA926" s="92">
        <f t="shared" si="134"/>
        <v>0.87884017949603044</v>
      </c>
      <c r="AB926" s="92">
        <f t="shared" si="135"/>
        <v>0.93915533285612018</v>
      </c>
      <c r="AC926" s="92">
        <f t="shared" si="136"/>
        <v>1.134058639129633</v>
      </c>
      <c r="AD926" s="92"/>
      <c r="AE926" s="95">
        <f t="shared" si="137"/>
        <v>44810</v>
      </c>
      <c r="AF926" s="93">
        <f>(_xll.SNL.Clients.Office.Excel.Functions.SPG(AF$2, "IQ_Common_div_declared", "FQ0", $A926)*4)/B926</f>
        <v>8.7499999999999994E-2</v>
      </c>
      <c r="AG926" s="93">
        <f>(_xll.SNL.Clients.Office.Excel.Functions.SPG(AG$2, "IQ_Common_div_declared", "FQ0", $A926)*4)/C926</f>
        <v>9.0520922288642183E-2</v>
      </c>
      <c r="AH926" s="93">
        <f>(_xll.SNL.Clients.Office.Excel.Functions.SPG(AH$2, "IQ_Common_div_declared", "FQ0", $A926)*4)/D926</f>
        <v>8.9753178758414362E-2</v>
      </c>
      <c r="AI926" s="93">
        <f>(_xll.SNL.Clients.Office.Excel.Functions.SPG(AI$2, "IQ_Common_div_declared", "FQ0", $A926)*4)/E926</f>
        <v>9.7407698350353497E-2</v>
      </c>
      <c r="AJ926" s="93">
        <f>(_xll.SNL.Clients.Office.Excel.Functions.SPG(AJ$2, "IQ_Common_div_declared", "FQ0", $A926)*4)/F926</f>
        <v>9.1463414634146339E-2</v>
      </c>
      <c r="AK926" s="93">
        <f>(_xll.SNL.Clients.Office.Excel.Functions.SPG(AK$2, "IQ_Common_div_declared", "FQ0", $A926)*4)/G926</f>
        <v>8.8888888888888892E-2</v>
      </c>
    </row>
    <row r="927" spans="1:37" x14ac:dyDescent="0.25">
      <c r="A927" s="66">
        <f t="shared" si="138"/>
        <v>44809</v>
      </c>
      <c r="B927" s="71">
        <v>19.3</v>
      </c>
      <c r="C927" s="71">
        <v>23.6</v>
      </c>
      <c r="D927" s="71">
        <v>13.37</v>
      </c>
      <c r="E927" s="71">
        <v>12.87</v>
      </c>
      <c r="F927" s="71">
        <v>13.32</v>
      </c>
      <c r="G927" s="71">
        <v>18.600000000000001</v>
      </c>
      <c r="H927" s="71"/>
      <c r="I927" s="71">
        <v>15.609</v>
      </c>
      <c r="J927" s="72">
        <v>3.4000000000000002E-2</v>
      </c>
      <c r="K927" s="72">
        <v>3.44E-2</v>
      </c>
      <c r="L927" s="72">
        <v>3.5200464276494703E-2</v>
      </c>
      <c r="M927" s="72">
        <v>3.4000000000000002E-2</v>
      </c>
      <c r="N927" s="70">
        <f>_xll.SNL.Clients.Office.Excel.Functions.SPG(N$2, "SP_RATE_VALUE", $A927)/100</f>
        <v>3.44E-2</v>
      </c>
      <c r="O927" s="72"/>
      <c r="P927" s="67">
        <f>_xll.SNL.Clients.Office.Excel.Functions.SPG(P$2, "IQ_BVPS", "FQ0", $A927)</f>
        <v>18.821000000000002</v>
      </c>
      <c r="Q927" s="67">
        <f>_xll.SNL.Clients.Office.Excel.Functions.SPG(Q$2, "IQ_BVPS", "FQ0", $A927)</f>
        <v>25.885000000000002</v>
      </c>
      <c r="R927" s="67">
        <f>_xll.SNL.Clients.Office.Excel.Functions.SPG(R$2, "IQ_BVPS", "FQ0", $A927)</f>
        <v>15.141999999999999</v>
      </c>
      <c r="S927" s="67">
        <f>_xll.SNL.Clients.Office.Excel.Functions.SPG(S$2, "IQ_BVPS", "FQ0", $A927)</f>
        <v>14.484999999999999</v>
      </c>
      <c r="T927" s="67">
        <f>_xll.SNL.Clients.Office.Excel.Functions.SPG(T$2, "IQ_BVPS", "FQ0", $A927)</f>
        <v>13.97</v>
      </c>
      <c r="U927" s="67">
        <f>_xll.SNL.Clients.Office.Excel.Functions.SPG(U$2, "IQ_BVPS", "FQ0", $A927)</f>
        <v>16.268999999999998</v>
      </c>
      <c r="V927" s="67"/>
      <c r="W927" s="66">
        <f t="shared" si="130"/>
        <v>44809</v>
      </c>
      <c r="X927" s="92">
        <f t="shared" si="131"/>
        <v>1.0254502948833748</v>
      </c>
      <c r="Y927" s="92">
        <f t="shared" si="132"/>
        <v>0.9117249372223295</v>
      </c>
      <c r="Z927" s="92">
        <f t="shared" si="133"/>
        <v>0.88297450799101829</v>
      </c>
      <c r="AA927" s="92">
        <f t="shared" si="134"/>
        <v>0.88850535036244394</v>
      </c>
      <c r="AB927" s="92">
        <f t="shared" si="135"/>
        <v>0.95347172512526845</v>
      </c>
      <c r="AC927" s="92">
        <f t="shared" si="136"/>
        <v>1.1432786280656466</v>
      </c>
      <c r="AD927" s="92"/>
      <c r="AE927" s="95">
        <f t="shared" si="137"/>
        <v>44809</v>
      </c>
      <c r="AF927" s="93">
        <f>(_xll.SNL.Clients.Office.Excel.Functions.SPG(AF$2, "IQ_Common_div_declared", "FQ0", $A927)*4)/B927</f>
        <v>8.7046632124352319E-2</v>
      </c>
      <c r="AG927" s="93">
        <f>(_xll.SNL.Clients.Office.Excel.Functions.SPG(AG$2, "IQ_Common_div_declared", "FQ0", $A927)*4)/C927</f>
        <v>8.9830508474576271E-2</v>
      </c>
      <c r="AH927" s="93">
        <f>(_xll.SNL.Clients.Office.Excel.Functions.SPG(AH$2, "IQ_Common_div_declared", "FQ0", $A927)*4)/D927</f>
        <v>8.9753178758414362E-2</v>
      </c>
      <c r="AI927" s="93">
        <f>(_xll.SNL.Clients.Office.Excel.Functions.SPG(AI$2, "IQ_Common_div_declared", "FQ0", $A927)*4)/E927</f>
        <v>9.6348096348096351E-2</v>
      </c>
      <c r="AJ927" s="93">
        <f>(_xll.SNL.Clients.Office.Excel.Functions.SPG(AJ$2, "IQ_Common_div_declared", "FQ0", $A927)*4)/F927</f>
        <v>9.0090090090090086E-2</v>
      </c>
      <c r="AK927" s="93">
        <f>(_xll.SNL.Clients.Office.Excel.Functions.SPG(AK$2, "IQ_Common_div_declared", "FQ0", $A927)*4)/G927</f>
        <v>8.8172043010752682E-2</v>
      </c>
    </row>
    <row r="928" spans="1:37" x14ac:dyDescent="0.25">
      <c r="A928" s="66">
        <f t="shared" si="138"/>
        <v>44806</v>
      </c>
      <c r="B928" s="71">
        <v>19.3</v>
      </c>
      <c r="C928" s="71">
        <v>23.6</v>
      </c>
      <c r="D928" s="71">
        <v>13.37</v>
      </c>
      <c r="E928" s="71">
        <v>12.87</v>
      </c>
      <c r="F928" s="71">
        <v>13.32</v>
      </c>
      <c r="G928" s="71">
        <v>18.600000000000001</v>
      </c>
      <c r="H928" s="71"/>
      <c r="I928" s="71">
        <v>15.609</v>
      </c>
      <c r="J928" s="72">
        <v>3.4000000000000002E-2</v>
      </c>
      <c r="K928" s="72">
        <v>3.44E-2</v>
      </c>
      <c r="L928" s="72">
        <v>3.5200464276494703E-2</v>
      </c>
      <c r="M928" s="72">
        <v>3.4000000000000002E-2</v>
      </c>
      <c r="N928" s="70">
        <f>_xll.SNL.Clients.Office.Excel.Functions.SPG(N$2, "SP_RATE_VALUE", $A928)/100</f>
        <v>3.44E-2</v>
      </c>
      <c r="O928" s="72"/>
      <c r="P928" s="67">
        <f>_xll.SNL.Clients.Office.Excel.Functions.SPG(P$2, "IQ_BVPS", "FQ0", $A928)</f>
        <v>18.821000000000002</v>
      </c>
      <c r="Q928" s="67">
        <f>_xll.SNL.Clients.Office.Excel.Functions.SPG(Q$2, "IQ_BVPS", "FQ0", $A928)</f>
        <v>25.885000000000002</v>
      </c>
      <c r="R928" s="67">
        <f>_xll.SNL.Clients.Office.Excel.Functions.SPG(R$2, "IQ_BVPS", "FQ0", $A928)</f>
        <v>15.141999999999999</v>
      </c>
      <c r="S928" s="67">
        <f>_xll.SNL.Clients.Office.Excel.Functions.SPG(S$2, "IQ_BVPS", "FQ0", $A928)</f>
        <v>14.484999999999999</v>
      </c>
      <c r="T928" s="67">
        <f>_xll.SNL.Clients.Office.Excel.Functions.SPG(T$2, "IQ_BVPS", "FQ0", $A928)</f>
        <v>13.97</v>
      </c>
      <c r="U928" s="67">
        <f>_xll.SNL.Clients.Office.Excel.Functions.SPG(U$2, "IQ_BVPS", "FQ0", $A928)</f>
        <v>16.268999999999998</v>
      </c>
      <c r="V928" s="67"/>
      <c r="W928" s="66">
        <f t="shared" si="130"/>
        <v>44806</v>
      </c>
      <c r="X928" s="92">
        <f t="shared" si="131"/>
        <v>1.0254502948833748</v>
      </c>
      <c r="Y928" s="92">
        <f t="shared" si="132"/>
        <v>0.9117249372223295</v>
      </c>
      <c r="Z928" s="92">
        <f t="shared" si="133"/>
        <v>0.88297450799101829</v>
      </c>
      <c r="AA928" s="92">
        <f t="shared" si="134"/>
        <v>0.88850535036244394</v>
      </c>
      <c r="AB928" s="92">
        <f t="shared" si="135"/>
        <v>0.95347172512526845</v>
      </c>
      <c r="AC928" s="92">
        <f t="shared" si="136"/>
        <v>1.1432786280656466</v>
      </c>
      <c r="AD928" s="92"/>
      <c r="AE928" s="95">
        <f t="shared" si="137"/>
        <v>44806</v>
      </c>
      <c r="AF928" s="93">
        <f>(_xll.SNL.Clients.Office.Excel.Functions.SPG(AF$2, "IQ_Common_div_declared", "FQ0", $A928)*4)/B928</f>
        <v>8.7046632124352319E-2</v>
      </c>
      <c r="AG928" s="93">
        <f>(_xll.SNL.Clients.Office.Excel.Functions.SPG(AG$2, "IQ_Common_div_declared", "FQ0", $A928)*4)/C928</f>
        <v>8.9830508474576271E-2</v>
      </c>
      <c r="AH928" s="93">
        <f>(_xll.SNL.Clients.Office.Excel.Functions.SPG(AH$2, "IQ_Common_div_declared", "FQ0", $A928)*4)/D928</f>
        <v>8.9753178758414362E-2</v>
      </c>
      <c r="AI928" s="93">
        <f>(_xll.SNL.Clients.Office.Excel.Functions.SPG(AI$2, "IQ_Common_div_declared", "FQ0", $A928)*4)/E928</f>
        <v>9.6348096348096351E-2</v>
      </c>
      <c r="AJ928" s="93">
        <f>(_xll.SNL.Clients.Office.Excel.Functions.SPG(AJ$2, "IQ_Common_div_declared", "FQ0", $A928)*4)/F928</f>
        <v>9.0090090090090086E-2</v>
      </c>
      <c r="AK928" s="93">
        <f>(_xll.SNL.Clients.Office.Excel.Functions.SPG(AK$2, "IQ_Common_div_declared", "FQ0", $A928)*4)/G928</f>
        <v>8.8172043010752682E-2</v>
      </c>
    </row>
    <row r="929" spans="1:37" x14ac:dyDescent="0.25">
      <c r="A929" s="66">
        <f t="shared" si="138"/>
        <v>44805</v>
      </c>
      <c r="B929" s="71">
        <v>19.3</v>
      </c>
      <c r="C929" s="71">
        <v>23.65</v>
      </c>
      <c r="D929" s="71">
        <v>13.36</v>
      </c>
      <c r="E929" s="71">
        <v>12.88</v>
      </c>
      <c r="F929" s="71">
        <v>13.4</v>
      </c>
      <c r="G929" s="71">
        <v>18.62</v>
      </c>
      <c r="H929" s="71"/>
      <c r="I929" s="71">
        <v>15.6</v>
      </c>
      <c r="J929" s="72">
        <v>3.5099999999999999E-2</v>
      </c>
      <c r="K929" s="72">
        <v>3.5400000000000001E-2</v>
      </c>
      <c r="L929" s="72">
        <v>3.6000260869563316E-2</v>
      </c>
      <c r="M929" s="72">
        <v>3.5099999999999999E-2</v>
      </c>
      <c r="N929" s="70">
        <f>_xll.SNL.Clients.Office.Excel.Functions.SPG(N$2, "SP_RATE_VALUE", $A929)/100</f>
        <v>3.5400000000000001E-2</v>
      </c>
      <c r="O929" s="72"/>
      <c r="P929" s="67">
        <f>_xll.SNL.Clients.Office.Excel.Functions.SPG(P$2, "IQ_BVPS", "FQ0", $A929)</f>
        <v>18.821000000000002</v>
      </c>
      <c r="Q929" s="67">
        <f>_xll.SNL.Clients.Office.Excel.Functions.SPG(Q$2, "IQ_BVPS", "FQ0", $A929)</f>
        <v>25.885000000000002</v>
      </c>
      <c r="R929" s="67">
        <f>_xll.SNL.Clients.Office.Excel.Functions.SPG(R$2, "IQ_BVPS", "FQ0", $A929)</f>
        <v>15.141999999999999</v>
      </c>
      <c r="S929" s="67">
        <f>_xll.SNL.Clients.Office.Excel.Functions.SPG(S$2, "IQ_BVPS", "FQ0", $A929)</f>
        <v>14.484999999999999</v>
      </c>
      <c r="T929" s="67">
        <f>_xll.SNL.Clients.Office.Excel.Functions.SPG(T$2, "IQ_BVPS", "FQ0", $A929)</f>
        <v>13.97</v>
      </c>
      <c r="U929" s="67">
        <f>_xll.SNL.Clients.Office.Excel.Functions.SPG(U$2, "IQ_BVPS", "FQ0", $A929)</f>
        <v>16.268999999999998</v>
      </c>
      <c r="V929" s="67"/>
      <c r="W929" s="66">
        <f t="shared" si="130"/>
        <v>44805</v>
      </c>
      <c r="X929" s="92">
        <f t="shared" si="131"/>
        <v>1.0254502948833748</v>
      </c>
      <c r="Y929" s="92">
        <f t="shared" si="132"/>
        <v>0.9136565578520377</v>
      </c>
      <c r="Z929" s="92">
        <f t="shared" si="133"/>
        <v>0.88231409325056132</v>
      </c>
      <c r="AA929" s="92">
        <f t="shared" si="134"/>
        <v>0.88919571971004496</v>
      </c>
      <c r="AB929" s="92">
        <f t="shared" si="135"/>
        <v>0.95919828203292767</v>
      </c>
      <c r="AC929" s="92">
        <f t="shared" si="136"/>
        <v>1.1445079599237815</v>
      </c>
      <c r="AD929" s="92"/>
      <c r="AE929" s="95">
        <f t="shared" si="137"/>
        <v>44805</v>
      </c>
      <c r="AF929" s="93">
        <f>(_xll.SNL.Clients.Office.Excel.Functions.SPG(AF$2, "IQ_Common_div_declared", "FQ0", $A929)*4)/B929</f>
        <v>8.7046632124352319E-2</v>
      </c>
      <c r="AG929" s="93">
        <f>(_xll.SNL.Clients.Office.Excel.Functions.SPG(AG$2, "IQ_Common_div_declared", "FQ0", $A929)*4)/C929</f>
        <v>8.9640591966173369E-2</v>
      </c>
      <c r="AH929" s="93">
        <f>(_xll.SNL.Clients.Office.Excel.Functions.SPG(AH$2, "IQ_Common_div_declared", "FQ0", $A929)*4)/D929</f>
        <v>8.9820359281437126E-2</v>
      </c>
      <c r="AI929" s="93">
        <f>(_xll.SNL.Clients.Office.Excel.Functions.SPG(AI$2, "IQ_Common_div_declared", "FQ0", $A929)*4)/E929</f>
        <v>9.6273291925465826E-2</v>
      </c>
      <c r="AJ929" s="93">
        <f>(_xll.SNL.Clients.Office.Excel.Functions.SPG(AJ$2, "IQ_Common_div_declared", "FQ0", $A929)*4)/F929</f>
        <v>8.9552238805970144E-2</v>
      </c>
      <c r="AK929" s="93">
        <f>(_xll.SNL.Clients.Office.Excel.Functions.SPG(AK$2, "IQ_Common_div_declared", "FQ0", $A929)*4)/G929</f>
        <v>8.8077336197636941E-2</v>
      </c>
    </row>
    <row r="930" spans="1:37" x14ac:dyDescent="0.25">
      <c r="A930" s="66">
        <f t="shared" si="138"/>
        <v>44804</v>
      </c>
      <c r="B930" s="71">
        <v>19.64</v>
      </c>
      <c r="C930" s="71">
        <v>23.71</v>
      </c>
      <c r="D930" s="71">
        <v>13.91</v>
      </c>
      <c r="E930" s="71">
        <v>13.14</v>
      </c>
      <c r="F930" s="71">
        <v>13.56</v>
      </c>
      <c r="G930" s="71">
        <v>18.829999999999998</v>
      </c>
      <c r="H930" s="71"/>
      <c r="I930" s="71">
        <v>15.9</v>
      </c>
      <c r="J930" s="72">
        <v>3.4500000000000003E-2</v>
      </c>
      <c r="K930" s="72">
        <v>3.4599999999999999E-2</v>
      </c>
      <c r="L930" s="72">
        <v>3.4800029000450872E-2</v>
      </c>
      <c r="M930" s="72">
        <v>3.4500000000000003E-2</v>
      </c>
      <c r="N930" s="70">
        <f>_xll.SNL.Clients.Office.Excel.Functions.SPG(N$2, "SP_RATE_VALUE", $A930)/100</f>
        <v>3.4599999999999999E-2</v>
      </c>
      <c r="O930" s="72"/>
      <c r="P930" s="67">
        <f>_xll.SNL.Clients.Office.Excel.Functions.SPG(P$2, "IQ_BVPS", "FQ0", $A930)</f>
        <v>18.821000000000002</v>
      </c>
      <c r="Q930" s="67">
        <f>_xll.SNL.Clients.Office.Excel.Functions.SPG(Q$2, "IQ_BVPS", "FQ0", $A930)</f>
        <v>25.885000000000002</v>
      </c>
      <c r="R930" s="67">
        <f>_xll.SNL.Clients.Office.Excel.Functions.SPG(R$2, "IQ_BVPS", "FQ0", $A930)</f>
        <v>15.141999999999999</v>
      </c>
      <c r="S930" s="67">
        <f>_xll.SNL.Clients.Office.Excel.Functions.SPG(S$2, "IQ_BVPS", "FQ0", $A930)</f>
        <v>14.484999999999999</v>
      </c>
      <c r="T930" s="67">
        <f>_xll.SNL.Clients.Office.Excel.Functions.SPG(T$2, "IQ_BVPS", "FQ0", $A930)</f>
        <v>13.97</v>
      </c>
      <c r="U930" s="67">
        <f>_xll.SNL.Clients.Office.Excel.Functions.SPG(U$2, "IQ_BVPS", "FQ0", $A930)</f>
        <v>16.268999999999998</v>
      </c>
      <c r="V930" s="67"/>
      <c r="W930" s="66">
        <f t="shared" si="130"/>
        <v>44804</v>
      </c>
      <c r="X930" s="92">
        <f t="shared" si="131"/>
        <v>1.0435152223580042</v>
      </c>
      <c r="Y930" s="92">
        <f t="shared" si="132"/>
        <v>0.91597450260768787</v>
      </c>
      <c r="Z930" s="92">
        <f t="shared" si="133"/>
        <v>0.91863690397569675</v>
      </c>
      <c r="AA930" s="92">
        <f t="shared" si="134"/>
        <v>0.90714532274767012</v>
      </c>
      <c r="AB930" s="92">
        <f t="shared" si="135"/>
        <v>0.97065139584824622</v>
      </c>
      <c r="AC930" s="92">
        <f t="shared" si="136"/>
        <v>1.1574159444342</v>
      </c>
      <c r="AD930" s="92"/>
      <c r="AE930" s="95">
        <f t="shared" si="137"/>
        <v>44804</v>
      </c>
      <c r="AF930" s="93">
        <f>(_xll.SNL.Clients.Office.Excel.Functions.SPG(AF$2, "IQ_Common_div_declared", "FQ0", $A930)*4)/B930</f>
        <v>8.5539714867617106E-2</v>
      </c>
      <c r="AG930" s="93">
        <f>(_xll.SNL.Clients.Office.Excel.Functions.SPG(AG$2, "IQ_Common_div_declared", "FQ0", $A930)*4)/C930</f>
        <v>8.9413749472796289E-2</v>
      </c>
      <c r="AH930" s="93">
        <f>(_xll.SNL.Clients.Office.Excel.Functions.SPG(AH$2, "IQ_Common_div_declared", "FQ0", $A930)*4)/D930</f>
        <v>8.6268871315600279E-2</v>
      </c>
      <c r="AI930" s="93">
        <f>(_xll.SNL.Clients.Office.Excel.Functions.SPG(AI$2, "IQ_Common_div_declared", "FQ0", $A930)*4)/E930</f>
        <v>9.4368340943683404E-2</v>
      </c>
      <c r="AJ930" s="93">
        <f>(_xll.SNL.Clients.Office.Excel.Functions.SPG(AJ$2, "IQ_Common_div_declared", "FQ0", $A930)*4)/F930</f>
        <v>8.8495575221238937E-2</v>
      </c>
      <c r="AK930" s="93">
        <f>(_xll.SNL.Clients.Office.Excel.Functions.SPG(AK$2, "IQ_Common_div_declared", "FQ0", $A930)*4)/G930</f>
        <v>8.7095061072756247E-2</v>
      </c>
    </row>
    <row r="931" spans="1:37" x14ac:dyDescent="0.25">
      <c r="A931" s="66">
        <f t="shared" si="138"/>
        <v>44803</v>
      </c>
      <c r="B931" s="71">
        <v>19.66</v>
      </c>
      <c r="C931" s="71">
        <v>23.5</v>
      </c>
      <c r="D931" s="71">
        <v>13.69</v>
      </c>
      <c r="E931" s="71">
        <v>13.05</v>
      </c>
      <c r="F931" s="71">
        <v>13.52</v>
      </c>
      <c r="G931" s="71">
        <v>18.899999999999999</v>
      </c>
      <c r="H931" s="71"/>
      <c r="I931" s="71">
        <v>15.82</v>
      </c>
      <c r="J931" s="72">
        <v>3.4599999999999999E-2</v>
      </c>
      <c r="K931" s="72">
        <v>3.4700000000000002E-2</v>
      </c>
      <c r="L931" s="72">
        <v>3.4900028997647992E-2</v>
      </c>
      <c r="M931" s="72">
        <v>3.4599999999999999E-2</v>
      </c>
      <c r="N931" s="70">
        <f>_xll.SNL.Clients.Office.Excel.Functions.SPG(N$2, "SP_RATE_VALUE", $A931)/100</f>
        <v>3.4700000000000002E-2</v>
      </c>
      <c r="O931" s="72"/>
      <c r="P931" s="67">
        <f>_xll.SNL.Clients.Office.Excel.Functions.SPG(P$2, "IQ_BVPS", "FQ0", $A931)</f>
        <v>18.821000000000002</v>
      </c>
      <c r="Q931" s="67">
        <f>_xll.SNL.Clients.Office.Excel.Functions.SPG(Q$2, "IQ_BVPS", "FQ0", $A931)</f>
        <v>25.885000000000002</v>
      </c>
      <c r="R931" s="67">
        <f>_xll.SNL.Clients.Office.Excel.Functions.SPG(R$2, "IQ_BVPS", "FQ0", $A931)</f>
        <v>15.141999999999999</v>
      </c>
      <c r="S931" s="67">
        <f>_xll.SNL.Clients.Office.Excel.Functions.SPG(S$2, "IQ_BVPS", "FQ0", $A931)</f>
        <v>14.484999999999999</v>
      </c>
      <c r="T931" s="67">
        <f>_xll.SNL.Clients.Office.Excel.Functions.SPG(T$2, "IQ_BVPS", "FQ0", $A931)</f>
        <v>13.97</v>
      </c>
      <c r="U931" s="67">
        <f>_xll.SNL.Clients.Office.Excel.Functions.SPG(U$2, "IQ_BVPS", "FQ0", $A931)</f>
        <v>16.268999999999998</v>
      </c>
      <c r="V931" s="67"/>
      <c r="W931" s="66">
        <f t="shared" si="130"/>
        <v>44803</v>
      </c>
      <c r="X931" s="92">
        <f t="shared" si="131"/>
        <v>1.0445778651506294</v>
      </c>
      <c r="Y931" s="92">
        <f t="shared" si="132"/>
        <v>0.90786169596291277</v>
      </c>
      <c r="Z931" s="92">
        <f t="shared" si="133"/>
        <v>0.9041077796856426</v>
      </c>
      <c r="AA931" s="92">
        <f t="shared" si="134"/>
        <v>0.90093199861926143</v>
      </c>
      <c r="AB931" s="92">
        <f t="shared" si="135"/>
        <v>0.9677881173944165</v>
      </c>
      <c r="AC931" s="92">
        <f t="shared" si="136"/>
        <v>1.161718605937673</v>
      </c>
      <c r="AD931" s="92"/>
      <c r="AE931" s="95">
        <f t="shared" si="137"/>
        <v>44803</v>
      </c>
      <c r="AF931" s="93">
        <f>(_xll.SNL.Clients.Office.Excel.Functions.SPG(AF$2, "IQ_Common_div_declared", "FQ0", $A931)*4)/B931</f>
        <v>8.5452695829094608E-2</v>
      </c>
      <c r="AG931" s="93">
        <f>(_xll.SNL.Clients.Office.Excel.Functions.SPG(AG$2, "IQ_Common_div_declared", "FQ0", $A931)*4)/C931</f>
        <v>9.0212765957446817E-2</v>
      </c>
      <c r="AH931" s="93">
        <f>(_xll.SNL.Clients.Office.Excel.Functions.SPG(AH$2, "IQ_Common_div_declared", "FQ0", $A931)*4)/D931</f>
        <v>8.7655222790357923E-2</v>
      </c>
      <c r="AI931" s="93">
        <f>(_xll.SNL.Clients.Office.Excel.Functions.SPG(AI$2, "IQ_Common_div_declared", "FQ0", $A931)*4)/E931</f>
        <v>9.5019157088122599E-2</v>
      </c>
      <c r="AJ931" s="93">
        <f>(_xll.SNL.Clients.Office.Excel.Functions.SPG(AJ$2, "IQ_Common_div_declared", "FQ0", $A931)*4)/F931</f>
        <v>8.8757396449704137E-2</v>
      </c>
      <c r="AK931" s="93">
        <f>(_xll.SNL.Clients.Office.Excel.Functions.SPG(AK$2, "IQ_Common_div_declared", "FQ0", $A931)*4)/G931</f>
        <v>8.6772486772486779E-2</v>
      </c>
    </row>
    <row r="932" spans="1:37" x14ac:dyDescent="0.25">
      <c r="A932" s="66">
        <f t="shared" si="138"/>
        <v>44802</v>
      </c>
      <c r="B932" s="71">
        <v>20.079999999999998</v>
      </c>
      <c r="C932" s="71">
        <v>23.5</v>
      </c>
      <c r="D932" s="71">
        <v>13.96</v>
      </c>
      <c r="E932" s="71">
        <v>13.26</v>
      </c>
      <c r="F932" s="71">
        <v>13.71</v>
      </c>
      <c r="G932" s="71">
        <v>19.05</v>
      </c>
      <c r="H932" s="71"/>
      <c r="I932" s="71">
        <v>16.100000000000001</v>
      </c>
      <c r="J932" s="72">
        <v>3.4200000000000001E-2</v>
      </c>
      <c r="K932" s="72">
        <v>3.4500000000000003E-2</v>
      </c>
      <c r="L932" s="72">
        <v>3.5100261096603136E-2</v>
      </c>
      <c r="M932" s="72">
        <v>3.4200000000000001E-2</v>
      </c>
      <c r="N932" s="70">
        <f>_xll.SNL.Clients.Office.Excel.Functions.SPG(N$2, "SP_RATE_VALUE", $A932)/100</f>
        <v>3.4500000000000003E-2</v>
      </c>
      <c r="O932" s="72"/>
      <c r="P932" s="67">
        <f>_xll.SNL.Clients.Office.Excel.Functions.SPG(P$2, "IQ_BVPS", "FQ0", $A932)</f>
        <v>18.821000000000002</v>
      </c>
      <c r="Q932" s="67">
        <f>_xll.SNL.Clients.Office.Excel.Functions.SPG(Q$2, "IQ_BVPS", "FQ0", $A932)</f>
        <v>25.885000000000002</v>
      </c>
      <c r="R932" s="67">
        <f>_xll.SNL.Clients.Office.Excel.Functions.SPG(R$2, "IQ_BVPS", "FQ0", $A932)</f>
        <v>15.141999999999999</v>
      </c>
      <c r="S932" s="67">
        <f>_xll.SNL.Clients.Office.Excel.Functions.SPG(S$2, "IQ_BVPS", "FQ0", $A932)</f>
        <v>14.484999999999999</v>
      </c>
      <c r="T932" s="67">
        <f>_xll.SNL.Clients.Office.Excel.Functions.SPG(T$2, "IQ_BVPS", "FQ0", $A932)</f>
        <v>13.97</v>
      </c>
      <c r="U932" s="67">
        <f>_xll.SNL.Clients.Office.Excel.Functions.SPG(U$2, "IQ_BVPS", "FQ0", $A932)</f>
        <v>16.268999999999998</v>
      </c>
      <c r="V932" s="67"/>
      <c r="W932" s="66">
        <f t="shared" si="130"/>
        <v>44802</v>
      </c>
      <c r="X932" s="92">
        <f t="shared" si="131"/>
        <v>1.0668933637957598</v>
      </c>
      <c r="Y932" s="92">
        <f t="shared" si="132"/>
        <v>0.90786169596291277</v>
      </c>
      <c r="Z932" s="92">
        <f t="shared" si="133"/>
        <v>0.92193897767798183</v>
      </c>
      <c r="AA932" s="92">
        <f t="shared" si="134"/>
        <v>0.91542975491888168</v>
      </c>
      <c r="AB932" s="92">
        <f t="shared" si="135"/>
        <v>0.98138869005010743</v>
      </c>
      <c r="AC932" s="92">
        <f t="shared" si="136"/>
        <v>1.1709385948736863</v>
      </c>
      <c r="AD932" s="92"/>
      <c r="AE932" s="95">
        <f t="shared" si="137"/>
        <v>44802</v>
      </c>
      <c r="AF932" s="93">
        <f>(_xll.SNL.Clients.Office.Excel.Functions.SPG(AF$2, "IQ_Common_div_declared", "FQ0", $A932)*4)/B932</f>
        <v>8.3665338645418336E-2</v>
      </c>
      <c r="AG932" s="93">
        <f>(_xll.SNL.Clients.Office.Excel.Functions.SPG(AG$2, "IQ_Common_div_declared", "FQ0", $A932)*4)/C932</f>
        <v>9.0212765957446817E-2</v>
      </c>
      <c r="AH932" s="93">
        <f>(_xll.SNL.Clients.Office.Excel.Functions.SPG(AH$2, "IQ_Common_div_declared", "FQ0", $A932)*4)/D932</f>
        <v>8.5959885386819479E-2</v>
      </c>
      <c r="AI932" s="93">
        <f>(_xll.SNL.Clients.Office.Excel.Functions.SPG(AI$2, "IQ_Common_div_declared", "FQ0", $A932)*4)/E932</f>
        <v>9.3514328808446456E-2</v>
      </c>
      <c r="AJ932" s="93">
        <f>(_xll.SNL.Clients.Office.Excel.Functions.SPG(AJ$2, "IQ_Common_div_declared", "FQ0", $A932)*4)/F932</f>
        <v>8.7527352297592995E-2</v>
      </c>
      <c r="AK932" s="93">
        <f>(_xll.SNL.Clients.Office.Excel.Functions.SPG(AK$2, "IQ_Common_div_declared", "FQ0", $A932)*4)/G932</f>
        <v>8.6089238845144342E-2</v>
      </c>
    </row>
    <row r="933" spans="1:37" x14ac:dyDescent="0.25">
      <c r="A933" s="66">
        <f t="shared" si="138"/>
        <v>44799</v>
      </c>
      <c r="B933" s="71">
        <v>20.2</v>
      </c>
      <c r="C933" s="71">
        <v>23.85</v>
      </c>
      <c r="D933" s="71">
        <v>13.92</v>
      </c>
      <c r="E933" s="71">
        <v>13.33</v>
      </c>
      <c r="F933" s="71">
        <v>13.81</v>
      </c>
      <c r="G933" s="71">
        <v>19.23</v>
      </c>
      <c r="H933" s="71"/>
      <c r="I933" s="71">
        <v>16.18</v>
      </c>
      <c r="J933" s="72">
        <v>3.3700000000000001E-2</v>
      </c>
      <c r="K933" s="72">
        <v>3.4000000000000002E-2</v>
      </c>
      <c r="L933" s="72">
        <v>3.4600261222907713E-2</v>
      </c>
      <c r="M933" s="72">
        <v>3.3700000000000001E-2</v>
      </c>
      <c r="N933" s="70">
        <f>_xll.SNL.Clients.Office.Excel.Functions.SPG(N$2, "SP_RATE_VALUE", $A933)/100</f>
        <v>3.4000000000000002E-2</v>
      </c>
      <c r="O933" s="72"/>
      <c r="P933" s="67">
        <f>_xll.SNL.Clients.Office.Excel.Functions.SPG(P$2, "IQ_BVPS", "FQ0", $A933)</f>
        <v>18.821000000000002</v>
      </c>
      <c r="Q933" s="67">
        <f>_xll.SNL.Clients.Office.Excel.Functions.SPG(Q$2, "IQ_BVPS", "FQ0", $A933)</f>
        <v>25.885000000000002</v>
      </c>
      <c r="R933" s="67">
        <f>_xll.SNL.Clients.Office.Excel.Functions.SPG(R$2, "IQ_BVPS", "FQ0", $A933)</f>
        <v>15.141999999999999</v>
      </c>
      <c r="S933" s="67">
        <f>_xll.SNL.Clients.Office.Excel.Functions.SPG(S$2, "IQ_BVPS", "FQ0", $A933)</f>
        <v>14.484999999999999</v>
      </c>
      <c r="T933" s="67">
        <f>_xll.SNL.Clients.Office.Excel.Functions.SPG(T$2, "IQ_BVPS", "FQ0", $A933)</f>
        <v>13.97</v>
      </c>
      <c r="U933" s="67">
        <f>_xll.SNL.Clients.Office.Excel.Functions.SPG(U$2, "IQ_BVPS", "FQ0", $A933)</f>
        <v>16.268999999999998</v>
      </c>
      <c r="V933" s="67"/>
      <c r="W933" s="66">
        <f t="shared" si="130"/>
        <v>44799</v>
      </c>
      <c r="X933" s="92">
        <f t="shared" si="131"/>
        <v>1.0732692205515115</v>
      </c>
      <c r="Y933" s="92">
        <f t="shared" si="132"/>
        <v>0.92138304037087115</v>
      </c>
      <c r="Z933" s="92">
        <f t="shared" si="133"/>
        <v>0.91929731871615372</v>
      </c>
      <c r="AA933" s="92">
        <f t="shared" si="134"/>
        <v>0.92026234035208843</v>
      </c>
      <c r="AB933" s="92">
        <f t="shared" si="135"/>
        <v>0.98854688618468145</v>
      </c>
      <c r="AC933" s="92">
        <f t="shared" si="136"/>
        <v>1.1820025815969022</v>
      </c>
      <c r="AD933" s="92"/>
      <c r="AE933" s="95">
        <f t="shared" si="137"/>
        <v>44799</v>
      </c>
      <c r="AF933" s="93">
        <f>(_xll.SNL.Clients.Office.Excel.Functions.SPG(AF$2, "IQ_Common_div_declared", "FQ0", $A933)*4)/B933</f>
        <v>8.3168316831683173E-2</v>
      </c>
      <c r="AG933" s="93">
        <f>(_xll.SNL.Clients.Office.Excel.Functions.SPG(AG$2, "IQ_Common_div_declared", "FQ0", $A933)*4)/C933</f>
        <v>8.8888888888888892E-2</v>
      </c>
      <c r="AH933" s="93">
        <f>(_xll.SNL.Clients.Office.Excel.Functions.SPG(AH$2, "IQ_Common_div_declared", "FQ0", $A933)*4)/D933</f>
        <v>8.620689655172413E-2</v>
      </c>
      <c r="AI933" s="93">
        <f>(_xll.SNL.Clients.Office.Excel.Functions.SPG(AI$2, "IQ_Common_div_declared", "FQ0", $A933)*4)/E933</f>
        <v>9.3023255813953487E-2</v>
      </c>
      <c r="AJ933" s="93">
        <f>(_xll.SNL.Clients.Office.Excel.Functions.SPG(AJ$2, "IQ_Common_div_declared", "FQ0", $A933)*4)/F933</f>
        <v>8.6893555394641553E-2</v>
      </c>
      <c r="AK933" s="93">
        <f>(_xll.SNL.Clients.Office.Excel.Functions.SPG(AK$2, "IQ_Common_div_declared", "FQ0", $A933)*4)/G933</f>
        <v>8.5283411336453452E-2</v>
      </c>
    </row>
    <row r="934" spans="1:37" x14ac:dyDescent="0.25">
      <c r="A934" s="66">
        <f t="shared" si="138"/>
        <v>44798</v>
      </c>
      <c r="B934" s="71">
        <v>20.53</v>
      </c>
      <c r="C934" s="71">
        <v>24.02</v>
      </c>
      <c r="D934" s="71">
        <v>14.06</v>
      </c>
      <c r="E934" s="71">
        <v>13.52</v>
      </c>
      <c r="F934" s="71">
        <v>13.89</v>
      </c>
      <c r="G934" s="71">
        <v>19.440000000000001</v>
      </c>
      <c r="H934" s="71"/>
      <c r="I934" s="71">
        <v>16.399999999999999</v>
      </c>
      <c r="J934" s="72">
        <v>3.3500000000000002E-2</v>
      </c>
      <c r="K934" s="72">
        <v>3.3700000000000001E-2</v>
      </c>
      <c r="L934" s="72">
        <v>3.4100116117794288E-2</v>
      </c>
      <c r="M934" s="72">
        <v>3.3500000000000002E-2</v>
      </c>
      <c r="N934" s="70">
        <f>_xll.SNL.Clients.Office.Excel.Functions.SPG(N$2, "SP_RATE_VALUE", $A934)/100</f>
        <v>3.3700000000000001E-2</v>
      </c>
      <c r="O934" s="72"/>
      <c r="P934" s="67">
        <f>_xll.SNL.Clients.Office.Excel.Functions.SPG(P$2, "IQ_BVPS", "FQ0", $A934)</f>
        <v>18.821000000000002</v>
      </c>
      <c r="Q934" s="67">
        <f>_xll.SNL.Clients.Office.Excel.Functions.SPG(Q$2, "IQ_BVPS", "FQ0", $A934)</f>
        <v>25.885000000000002</v>
      </c>
      <c r="R934" s="67">
        <f>_xll.SNL.Clients.Office.Excel.Functions.SPG(R$2, "IQ_BVPS", "FQ0", $A934)</f>
        <v>15.141999999999999</v>
      </c>
      <c r="S934" s="67">
        <f>_xll.SNL.Clients.Office.Excel.Functions.SPG(S$2, "IQ_BVPS", "FQ0", $A934)</f>
        <v>14.484999999999999</v>
      </c>
      <c r="T934" s="67">
        <f>_xll.SNL.Clients.Office.Excel.Functions.SPG(T$2, "IQ_BVPS", "FQ0", $A934)</f>
        <v>13.97</v>
      </c>
      <c r="U934" s="67">
        <f>_xll.SNL.Clients.Office.Excel.Functions.SPG(U$2, "IQ_BVPS", "FQ0", $A934)</f>
        <v>16.268999999999998</v>
      </c>
      <c r="V934" s="67"/>
      <c r="W934" s="66">
        <f t="shared" si="130"/>
        <v>44798</v>
      </c>
      <c r="X934" s="92">
        <f t="shared" si="131"/>
        <v>1.0908028266298284</v>
      </c>
      <c r="Y934" s="92">
        <f t="shared" si="132"/>
        <v>0.92795055051187936</v>
      </c>
      <c r="Z934" s="92">
        <f t="shared" si="133"/>
        <v>0.92854312508255188</v>
      </c>
      <c r="AA934" s="92">
        <f t="shared" si="134"/>
        <v>0.93337935795650673</v>
      </c>
      <c r="AB934" s="92">
        <f t="shared" si="135"/>
        <v>0.99427344309234078</v>
      </c>
      <c r="AC934" s="92">
        <f t="shared" si="136"/>
        <v>1.1949105661073209</v>
      </c>
      <c r="AD934" s="92"/>
      <c r="AE934" s="95">
        <f t="shared" si="137"/>
        <v>44798</v>
      </c>
      <c r="AF934" s="93">
        <f>(_xll.SNL.Clients.Office.Excel.Functions.SPG(AF$2, "IQ_Common_div_declared", "FQ0", $A934)*4)/B934</f>
        <v>8.1831466147101795E-2</v>
      </c>
      <c r="AG934" s="93">
        <f>(_xll.SNL.Clients.Office.Excel.Functions.SPG(AG$2, "IQ_Common_div_declared", "FQ0", $A934)*4)/C934</f>
        <v>8.825978351373856E-2</v>
      </c>
      <c r="AH934" s="93">
        <f>(_xll.SNL.Clients.Office.Excel.Functions.SPG(AH$2, "IQ_Common_div_declared", "FQ0", $A934)*4)/D934</f>
        <v>8.5348506401137975E-2</v>
      </c>
      <c r="AI934" s="93">
        <f>(_xll.SNL.Clients.Office.Excel.Functions.SPG(AI$2, "IQ_Common_div_declared", "FQ0", $A934)*4)/E934</f>
        <v>9.1715976331360943E-2</v>
      </c>
      <c r="AJ934" s="93">
        <f>(_xll.SNL.Clients.Office.Excel.Functions.SPG(AJ$2, "IQ_Common_div_declared", "FQ0", $A934)*4)/F934</f>
        <v>8.6393088552915762E-2</v>
      </c>
      <c r="AK934" s="93">
        <f>(_xll.SNL.Clients.Office.Excel.Functions.SPG(AK$2, "IQ_Common_div_declared", "FQ0", $A934)*4)/G934</f>
        <v>8.4362139917695464E-2</v>
      </c>
    </row>
    <row r="935" spans="1:37" x14ac:dyDescent="0.25">
      <c r="A935" s="66">
        <f t="shared" si="138"/>
        <v>44797</v>
      </c>
      <c r="B935" s="71">
        <v>20.440000000000001</v>
      </c>
      <c r="C935" s="71">
        <v>24.48</v>
      </c>
      <c r="D935" s="71">
        <v>14.04</v>
      </c>
      <c r="E935" s="71">
        <v>13.49</v>
      </c>
      <c r="F935" s="71">
        <v>13.94</v>
      </c>
      <c r="G935" s="71">
        <v>19.27</v>
      </c>
      <c r="H935" s="71"/>
      <c r="I935" s="71">
        <v>16.39</v>
      </c>
      <c r="J935" s="72">
        <v>3.3599999999999998E-2</v>
      </c>
      <c r="K935" s="72">
        <v>3.4000000000000002E-2</v>
      </c>
      <c r="L935" s="72">
        <v>3.4800464456191449E-2</v>
      </c>
      <c r="M935" s="72">
        <v>3.3599999999999998E-2</v>
      </c>
      <c r="N935" s="70">
        <f>_xll.SNL.Clients.Office.Excel.Functions.SPG(N$2, "SP_RATE_VALUE", $A935)/100</f>
        <v>3.4000000000000002E-2</v>
      </c>
      <c r="O935" s="72"/>
      <c r="P935" s="67">
        <f>_xll.SNL.Clients.Office.Excel.Functions.SPG(P$2, "IQ_BVPS", "FQ0", $A935)</f>
        <v>18.821000000000002</v>
      </c>
      <c r="Q935" s="67">
        <f>_xll.SNL.Clients.Office.Excel.Functions.SPG(Q$2, "IQ_BVPS", "FQ0", $A935)</f>
        <v>25.885000000000002</v>
      </c>
      <c r="R935" s="67">
        <f>_xll.SNL.Clients.Office.Excel.Functions.SPG(R$2, "IQ_BVPS", "FQ0", $A935)</f>
        <v>15.141999999999999</v>
      </c>
      <c r="S935" s="67">
        <f>_xll.SNL.Clients.Office.Excel.Functions.SPG(S$2, "IQ_BVPS", "FQ0", $A935)</f>
        <v>14.484999999999999</v>
      </c>
      <c r="T935" s="67">
        <f>_xll.SNL.Clients.Office.Excel.Functions.SPG(T$2, "IQ_BVPS", "FQ0", $A935)</f>
        <v>13.97</v>
      </c>
      <c r="U935" s="67">
        <f>_xll.SNL.Clients.Office.Excel.Functions.SPG(U$2, "IQ_BVPS", "FQ0", $A935)</f>
        <v>16.268999999999998</v>
      </c>
      <c r="V935" s="67"/>
      <c r="W935" s="66">
        <f t="shared" si="130"/>
        <v>44797</v>
      </c>
      <c r="X935" s="92">
        <f t="shared" si="131"/>
        <v>1.0860209340630147</v>
      </c>
      <c r="Y935" s="92">
        <f t="shared" si="132"/>
        <v>0.94572146030519599</v>
      </c>
      <c r="Z935" s="92">
        <f t="shared" si="133"/>
        <v>0.92722229560163782</v>
      </c>
      <c r="AA935" s="92">
        <f t="shared" si="134"/>
        <v>0.93130824991370387</v>
      </c>
      <c r="AB935" s="92">
        <f t="shared" si="135"/>
        <v>0.99785254115962774</v>
      </c>
      <c r="AC935" s="92">
        <f t="shared" si="136"/>
        <v>1.1844612453131724</v>
      </c>
      <c r="AD935" s="92"/>
      <c r="AE935" s="95">
        <f t="shared" si="137"/>
        <v>44797</v>
      </c>
      <c r="AF935" s="93">
        <f>(_xll.SNL.Clients.Office.Excel.Functions.SPG(AF$2, "IQ_Common_div_declared", "FQ0", $A935)*4)/B935</f>
        <v>8.2191780821917804E-2</v>
      </c>
      <c r="AG935" s="93">
        <f>(_xll.SNL.Clients.Office.Excel.Functions.SPG(AG$2, "IQ_Common_div_declared", "FQ0", $A935)*4)/C935</f>
        <v>8.6601307189542481E-2</v>
      </c>
      <c r="AH935" s="93">
        <f>(_xll.SNL.Clients.Office.Excel.Functions.SPG(AH$2, "IQ_Common_div_declared", "FQ0", $A935)*4)/D935</f>
        <v>8.5470085470085472E-2</v>
      </c>
      <c r="AI935" s="93">
        <f>(_xll.SNL.Clients.Office.Excel.Functions.SPG(AI$2, "IQ_Common_div_declared", "FQ0", $A935)*4)/E935</f>
        <v>9.1919940696812447E-2</v>
      </c>
      <c r="AJ935" s="93">
        <f>(_xll.SNL.Clients.Office.Excel.Functions.SPG(AJ$2, "IQ_Common_div_declared", "FQ0", $A935)*4)/F935</f>
        <v>8.608321377331421E-2</v>
      </c>
      <c r="AK935" s="93">
        <f>(_xll.SNL.Clients.Office.Excel.Functions.SPG(AK$2, "IQ_Common_div_declared", "FQ0", $A935)*4)/G935</f>
        <v>8.5106382978723402E-2</v>
      </c>
    </row>
    <row r="936" spans="1:37" x14ac:dyDescent="0.25">
      <c r="A936" s="66">
        <f t="shared" si="138"/>
        <v>44796</v>
      </c>
      <c r="B936" s="71">
        <v>20.239999999999998</v>
      </c>
      <c r="C936" s="71">
        <v>24.04</v>
      </c>
      <c r="D936" s="71">
        <v>13.87</v>
      </c>
      <c r="E936" s="71">
        <v>13.34</v>
      </c>
      <c r="F936" s="71">
        <v>13.83</v>
      </c>
      <c r="G936" s="71">
        <v>19.100000000000001</v>
      </c>
      <c r="H936" s="71"/>
      <c r="I936" s="71">
        <v>16.2</v>
      </c>
      <c r="J936" s="72">
        <v>3.2899999999999999E-2</v>
      </c>
      <c r="K936" s="72">
        <v>3.3500000000000002E-2</v>
      </c>
      <c r="L936" s="72">
        <v>3.4701045802227215E-2</v>
      </c>
      <c r="M936" s="72">
        <v>3.2899999999999999E-2</v>
      </c>
      <c r="N936" s="70">
        <f>_xll.SNL.Clients.Office.Excel.Functions.SPG(N$2, "SP_RATE_VALUE", $A936)/100</f>
        <v>3.3500000000000002E-2</v>
      </c>
      <c r="O936" s="72"/>
      <c r="P936" s="67">
        <f>_xll.SNL.Clients.Office.Excel.Functions.SPG(P$2, "IQ_BVPS", "FQ0", $A936)</f>
        <v>18.821000000000002</v>
      </c>
      <c r="Q936" s="67">
        <f>_xll.SNL.Clients.Office.Excel.Functions.SPG(Q$2, "IQ_BVPS", "FQ0", $A936)</f>
        <v>25.885000000000002</v>
      </c>
      <c r="R936" s="67">
        <f>_xll.SNL.Clients.Office.Excel.Functions.SPG(R$2, "IQ_BVPS", "FQ0", $A936)</f>
        <v>15.141999999999999</v>
      </c>
      <c r="S936" s="67">
        <f>_xll.SNL.Clients.Office.Excel.Functions.SPG(S$2, "IQ_BVPS", "FQ0", $A936)</f>
        <v>14.484999999999999</v>
      </c>
      <c r="T936" s="67">
        <f>_xll.SNL.Clients.Office.Excel.Functions.SPG(T$2, "IQ_BVPS", "FQ0", $A936)</f>
        <v>13.97</v>
      </c>
      <c r="U936" s="67">
        <f>_xll.SNL.Clients.Office.Excel.Functions.SPG(U$2, "IQ_BVPS", "FQ0", $A936)</f>
        <v>16.268999999999998</v>
      </c>
      <c r="V936" s="67"/>
      <c r="W936" s="66">
        <f t="shared" si="130"/>
        <v>44796</v>
      </c>
      <c r="X936" s="92">
        <f t="shared" si="131"/>
        <v>1.075394506136762</v>
      </c>
      <c r="Y936" s="92">
        <f t="shared" si="132"/>
        <v>0.92872319876376275</v>
      </c>
      <c r="Z936" s="92">
        <f t="shared" si="133"/>
        <v>0.91599524501386864</v>
      </c>
      <c r="AA936" s="92">
        <f t="shared" si="134"/>
        <v>0.92095270969968934</v>
      </c>
      <c r="AB936" s="92">
        <f t="shared" si="135"/>
        <v>0.98997852541159626</v>
      </c>
      <c r="AC936" s="92">
        <f t="shared" si="136"/>
        <v>1.1740119245190241</v>
      </c>
      <c r="AD936" s="92"/>
      <c r="AE936" s="95">
        <f t="shared" si="137"/>
        <v>44796</v>
      </c>
      <c r="AF936" s="93">
        <f>(_xll.SNL.Clients.Office.Excel.Functions.SPG(AF$2, "IQ_Common_div_declared", "FQ0", $A936)*4)/B936</f>
        <v>8.3003952569169967E-2</v>
      </c>
      <c r="AG936" s="93">
        <f>(_xll.SNL.Clients.Office.Excel.Functions.SPG(AG$2, "IQ_Common_div_declared", "FQ0", $A936)*4)/C936</f>
        <v>8.8186356073211319E-2</v>
      </c>
      <c r="AH936" s="93">
        <f>(_xll.SNL.Clients.Office.Excel.Functions.SPG(AH$2, "IQ_Common_div_declared", "FQ0", $A936)*4)/D936</f>
        <v>8.6517664023071372E-2</v>
      </c>
      <c r="AI936" s="93">
        <f>(_xll.SNL.Clients.Office.Excel.Functions.SPG(AI$2, "IQ_Common_div_declared", "FQ0", $A936)*4)/E936</f>
        <v>9.2953523238380811E-2</v>
      </c>
      <c r="AJ936" s="93">
        <f>(_xll.SNL.Clients.Office.Excel.Functions.SPG(AJ$2, "IQ_Common_div_declared", "FQ0", $A936)*4)/F936</f>
        <v>8.6767895878524945E-2</v>
      </c>
      <c r="AK936" s="93">
        <f>(_xll.SNL.Clients.Office.Excel.Functions.SPG(AK$2, "IQ_Common_div_declared", "FQ0", $A936)*4)/G936</f>
        <v>8.5863874345549721E-2</v>
      </c>
    </row>
    <row r="937" spans="1:37" x14ac:dyDescent="0.25">
      <c r="A937" s="66">
        <f t="shared" si="138"/>
        <v>44795</v>
      </c>
      <c r="B937" s="71">
        <v>19.96</v>
      </c>
      <c r="C937" s="71">
        <v>23.99</v>
      </c>
      <c r="D937" s="71">
        <v>13.74</v>
      </c>
      <c r="E937" s="71">
        <v>13.2</v>
      </c>
      <c r="F937" s="71">
        <v>13.69</v>
      </c>
      <c r="G937" s="71">
        <v>18.96</v>
      </c>
      <c r="H937" s="71"/>
      <c r="I937" s="71">
        <v>16.03</v>
      </c>
      <c r="J937" s="72">
        <v>3.32E-2</v>
      </c>
      <c r="K937" s="72">
        <v>3.3599999999999998E-2</v>
      </c>
      <c r="L937" s="72">
        <v>3.4400464636027639E-2</v>
      </c>
      <c r="M937" s="72">
        <v>3.32E-2</v>
      </c>
      <c r="N937" s="70">
        <f>_xll.SNL.Clients.Office.Excel.Functions.SPG(N$2, "SP_RATE_VALUE", $A937)/100</f>
        <v>3.3599999999999998E-2</v>
      </c>
      <c r="O937" s="72"/>
      <c r="P937" s="67">
        <f>_xll.SNL.Clients.Office.Excel.Functions.SPG(P$2, "IQ_BVPS", "FQ0", $A937)</f>
        <v>18.821000000000002</v>
      </c>
      <c r="Q937" s="67">
        <f>_xll.SNL.Clients.Office.Excel.Functions.SPG(Q$2, "IQ_BVPS", "FQ0", $A937)</f>
        <v>25.885000000000002</v>
      </c>
      <c r="R937" s="67">
        <f>_xll.SNL.Clients.Office.Excel.Functions.SPG(R$2, "IQ_BVPS", "FQ0", $A937)</f>
        <v>15.141999999999999</v>
      </c>
      <c r="S937" s="67">
        <f>_xll.SNL.Clients.Office.Excel.Functions.SPG(S$2, "IQ_BVPS", "FQ0", $A937)</f>
        <v>14.484999999999999</v>
      </c>
      <c r="T937" s="67">
        <f>_xll.SNL.Clients.Office.Excel.Functions.SPG(T$2, "IQ_BVPS", "FQ0", $A937)</f>
        <v>13.97</v>
      </c>
      <c r="U937" s="67">
        <f>_xll.SNL.Clients.Office.Excel.Functions.SPG(U$2, "IQ_BVPS", "FQ0", $A937)</f>
        <v>16.268999999999998</v>
      </c>
      <c r="V937" s="67"/>
      <c r="W937" s="66">
        <f t="shared" si="130"/>
        <v>44795</v>
      </c>
      <c r="X937" s="92">
        <f t="shared" si="131"/>
        <v>1.0605175070400084</v>
      </c>
      <c r="Y937" s="92">
        <f t="shared" si="132"/>
        <v>0.92679157813405433</v>
      </c>
      <c r="Z937" s="92">
        <f t="shared" si="133"/>
        <v>0.90740985338792768</v>
      </c>
      <c r="AA937" s="92">
        <f t="shared" si="134"/>
        <v>0.91128753883327573</v>
      </c>
      <c r="AB937" s="92">
        <f t="shared" si="135"/>
        <v>0.97995705082319251</v>
      </c>
      <c r="AC937" s="92">
        <f t="shared" si="136"/>
        <v>1.1654066015120783</v>
      </c>
      <c r="AD937" s="92"/>
      <c r="AE937" s="95">
        <f t="shared" si="137"/>
        <v>44795</v>
      </c>
      <c r="AF937" s="93">
        <f>(_xll.SNL.Clients.Office.Excel.Functions.SPG(AF$2, "IQ_Common_div_declared", "FQ0", $A937)*4)/B937</f>
        <v>8.416833667334668E-2</v>
      </c>
      <c r="AG937" s="93">
        <f>(_xll.SNL.Clients.Office.Excel.Functions.SPG(AG$2, "IQ_Common_div_declared", "FQ0", $A937)*4)/C937</f>
        <v>8.837015423092956E-2</v>
      </c>
      <c r="AH937" s="93">
        <f>(_xll.SNL.Clients.Office.Excel.Functions.SPG(AH$2, "IQ_Common_div_declared", "FQ0", $A937)*4)/D937</f>
        <v>8.7336244541484712E-2</v>
      </c>
      <c r="AI937" s="93">
        <f>(_xll.SNL.Clients.Office.Excel.Functions.SPG(AI$2, "IQ_Common_div_declared", "FQ0", $A937)*4)/E937</f>
        <v>9.3939393939393948E-2</v>
      </c>
      <c r="AJ937" s="93">
        <f>(_xll.SNL.Clients.Office.Excel.Functions.SPG(AJ$2, "IQ_Common_div_declared", "FQ0", $A937)*4)/F937</f>
        <v>8.7655222790357923E-2</v>
      </c>
      <c r="AK937" s="93">
        <f>(_xll.SNL.Clients.Office.Excel.Functions.SPG(AK$2, "IQ_Common_div_declared", "FQ0", $A937)*4)/G937</f>
        <v>8.6497890295358634E-2</v>
      </c>
    </row>
    <row r="938" spans="1:37" x14ac:dyDescent="0.25">
      <c r="A938" s="66">
        <f t="shared" si="138"/>
        <v>44792</v>
      </c>
      <c r="B938" s="71">
        <v>20.149999999999999</v>
      </c>
      <c r="C938" s="71">
        <v>24.08</v>
      </c>
      <c r="D938" s="71">
        <v>13.83</v>
      </c>
      <c r="E938" s="71">
        <v>13.46</v>
      </c>
      <c r="F938" s="71">
        <v>13.86</v>
      </c>
      <c r="G938" s="71">
        <v>19.14</v>
      </c>
      <c r="H938" s="71"/>
      <c r="I938" s="71">
        <v>16.239999999999998</v>
      </c>
      <c r="J938" s="72">
        <v>3.2500000000000001E-2</v>
      </c>
      <c r="K938" s="72">
        <v>3.2799999999999996E-2</v>
      </c>
      <c r="L938" s="72">
        <v>3.3400261526537633E-2</v>
      </c>
      <c r="M938" s="72">
        <v>3.2500000000000001E-2</v>
      </c>
      <c r="N938" s="70">
        <f>_xll.SNL.Clients.Office.Excel.Functions.SPG(N$2, "SP_RATE_VALUE", $A938)/100</f>
        <v>3.2799999999999996E-2</v>
      </c>
      <c r="O938" s="72"/>
      <c r="P938" s="67">
        <f>_xll.SNL.Clients.Office.Excel.Functions.SPG(P$2, "IQ_BVPS", "FQ0", $A938)</f>
        <v>18.821000000000002</v>
      </c>
      <c r="Q938" s="67">
        <f>_xll.SNL.Clients.Office.Excel.Functions.SPG(Q$2, "IQ_BVPS", "FQ0", $A938)</f>
        <v>25.885000000000002</v>
      </c>
      <c r="R938" s="67">
        <f>_xll.SNL.Clients.Office.Excel.Functions.SPG(R$2, "IQ_BVPS", "FQ0", $A938)</f>
        <v>15.141999999999999</v>
      </c>
      <c r="S938" s="67">
        <f>_xll.SNL.Clients.Office.Excel.Functions.SPG(S$2, "IQ_BVPS", "FQ0", $A938)</f>
        <v>14.484999999999999</v>
      </c>
      <c r="T938" s="67">
        <f>_xll.SNL.Clients.Office.Excel.Functions.SPG(T$2, "IQ_BVPS", "FQ0", $A938)</f>
        <v>13.97</v>
      </c>
      <c r="U938" s="67">
        <f>_xll.SNL.Clients.Office.Excel.Functions.SPG(U$2, "IQ_BVPS", "FQ0", $A938)</f>
        <v>16.268999999999998</v>
      </c>
      <c r="V938" s="67"/>
      <c r="W938" s="66">
        <f t="shared" si="130"/>
        <v>44792</v>
      </c>
      <c r="X938" s="92">
        <f t="shared" si="131"/>
        <v>1.0706126135699483</v>
      </c>
      <c r="Y938" s="92">
        <f t="shared" si="132"/>
        <v>0.93026849526752931</v>
      </c>
      <c r="Z938" s="92">
        <f t="shared" si="133"/>
        <v>0.91335358605204076</v>
      </c>
      <c r="AA938" s="92">
        <f t="shared" si="134"/>
        <v>0.92923714187090101</v>
      </c>
      <c r="AB938" s="92">
        <f t="shared" si="135"/>
        <v>0.99212598425196841</v>
      </c>
      <c r="AC938" s="92">
        <f t="shared" si="136"/>
        <v>1.1764705882352944</v>
      </c>
      <c r="AD938" s="92"/>
      <c r="AE938" s="95">
        <f t="shared" si="137"/>
        <v>44792</v>
      </c>
      <c r="AF938" s="93">
        <f>(_xll.SNL.Clients.Office.Excel.Functions.SPG(AF$2, "IQ_Common_div_declared", "FQ0", $A938)*4)/B938</f>
        <v>8.3374689826302736E-2</v>
      </c>
      <c r="AG938" s="93">
        <f>(_xll.SNL.Clients.Office.Excel.Functions.SPG(AG$2, "IQ_Common_div_declared", "FQ0", $A938)*4)/C938</f>
        <v>8.8039867109634559E-2</v>
      </c>
      <c r="AH938" s="93">
        <f>(_xll.SNL.Clients.Office.Excel.Functions.SPG(AH$2, "IQ_Common_div_declared", "FQ0", $A938)*4)/D938</f>
        <v>8.6767895878524945E-2</v>
      </c>
      <c r="AI938" s="93">
        <f>(_xll.SNL.Clients.Office.Excel.Functions.SPG(AI$2, "IQ_Common_div_declared", "FQ0", $A938)*4)/E938</f>
        <v>9.2124814264487362E-2</v>
      </c>
      <c r="AJ938" s="93">
        <f>(_xll.SNL.Clients.Office.Excel.Functions.SPG(AJ$2, "IQ_Common_div_declared", "FQ0", $A938)*4)/F938</f>
        <v>8.6580086580086577E-2</v>
      </c>
      <c r="AK938" s="93">
        <f>(_xll.SNL.Clients.Office.Excel.Functions.SPG(AK$2, "IQ_Common_div_declared", "FQ0", $A938)*4)/G938</f>
        <v>8.5684430512016713E-2</v>
      </c>
    </row>
    <row r="939" spans="1:37" x14ac:dyDescent="0.25">
      <c r="A939" s="66">
        <f t="shared" si="138"/>
        <v>44791</v>
      </c>
      <c r="B939" s="71">
        <v>20.55</v>
      </c>
      <c r="C939" s="71">
        <v>24.8</v>
      </c>
      <c r="D939" s="71">
        <v>14.03</v>
      </c>
      <c r="E939" s="71">
        <v>13.57</v>
      </c>
      <c r="F939" s="71">
        <v>14.08</v>
      </c>
      <c r="G939" s="71">
        <v>19.38</v>
      </c>
      <c r="H939" s="71"/>
      <c r="I939" s="71">
        <v>16.489999999999998</v>
      </c>
      <c r="J939" s="72">
        <v>3.2199999999999999E-2</v>
      </c>
      <c r="K939" s="72">
        <v>3.2300000000000002E-2</v>
      </c>
      <c r="L939" s="72">
        <v>3.250002906507321E-2</v>
      </c>
      <c r="M939" s="72">
        <v>3.2199999999999999E-2</v>
      </c>
      <c r="N939" s="70">
        <f>_xll.SNL.Clients.Office.Excel.Functions.SPG(N$2, "SP_RATE_VALUE", $A939)/100</f>
        <v>3.2300000000000002E-2</v>
      </c>
      <c r="O939" s="72"/>
      <c r="P939" s="67">
        <f>_xll.SNL.Clients.Office.Excel.Functions.SPG(P$2, "IQ_BVPS", "FQ0", $A939)</f>
        <v>18.821000000000002</v>
      </c>
      <c r="Q939" s="67">
        <f>_xll.SNL.Clients.Office.Excel.Functions.SPG(Q$2, "IQ_BVPS", "FQ0", $A939)</f>
        <v>25.885000000000002</v>
      </c>
      <c r="R939" s="67">
        <f>_xll.SNL.Clients.Office.Excel.Functions.SPG(R$2, "IQ_BVPS", "FQ0", $A939)</f>
        <v>15.141999999999999</v>
      </c>
      <c r="S939" s="67">
        <f>_xll.SNL.Clients.Office.Excel.Functions.SPG(S$2, "IQ_BVPS", "FQ0", $A939)</f>
        <v>14.484999999999999</v>
      </c>
      <c r="T939" s="67">
        <f>_xll.SNL.Clients.Office.Excel.Functions.SPG(T$2, "IQ_BVPS", "FQ0", $A939)</f>
        <v>13.97</v>
      </c>
      <c r="U939" s="67">
        <f>_xll.SNL.Clients.Office.Excel.Functions.SPG(U$2, "IQ_BVPS", "FQ0", $A939)</f>
        <v>16.268999999999998</v>
      </c>
      <c r="V939" s="67"/>
      <c r="W939" s="66">
        <f t="shared" si="130"/>
        <v>44791</v>
      </c>
      <c r="X939" s="92">
        <f t="shared" si="131"/>
        <v>1.0918654694224537</v>
      </c>
      <c r="Y939" s="92">
        <f t="shared" si="132"/>
        <v>0.95808383233532934</v>
      </c>
      <c r="Z939" s="92">
        <f t="shared" si="133"/>
        <v>0.92656188086118085</v>
      </c>
      <c r="AA939" s="92">
        <f t="shared" si="134"/>
        <v>0.93683120469451164</v>
      </c>
      <c r="AB939" s="92">
        <f t="shared" si="135"/>
        <v>1.0078740157480315</v>
      </c>
      <c r="AC939" s="92">
        <f t="shared" si="136"/>
        <v>1.1912225705329154</v>
      </c>
      <c r="AD939" s="92"/>
      <c r="AE939" s="95">
        <f t="shared" si="137"/>
        <v>44791</v>
      </c>
      <c r="AF939" s="93">
        <f>(_xll.SNL.Clients.Office.Excel.Functions.SPG(AF$2, "IQ_Common_div_declared", "FQ0", $A939)*4)/B939</f>
        <v>8.1751824817518248E-2</v>
      </c>
      <c r="AG939" s="93">
        <f>(_xll.SNL.Clients.Office.Excel.Functions.SPG(AG$2, "IQ_Common_div_declared", "FQ0", $A939)*4)/C939</f>
        <v>8.5483870967741932E-2</v>
      </c>
      <c r="AH939" s="93">
        <f>(_xll.SNL.Clients.Office.Excel.Functions.SPG(AH$2, "IQ_Common_div_declared", "FQ0", $A939)*4)/D939</f>
        <v>8.5531004989308629E-2</v>
      </c>
      <c r="AI939" s="93">
        <f>(_xll.SNL.Clients.Office.Excel.Functions.SPG(AI$2, "IQ_Common_div_declared", "FQ0", $A939)*4)/E939</f>
        <v>9.1378039793662491E-2</v>
      </c>
      <c r="AJ939" s="93">
        <f>(_xll.SNL.Clients.Office.Excel.Functions.SPG(AJ$2, "IQ_Common_div_declared", "FQ0", $A939)*4)/F939</f>
        <v>8.5227272727272721E-2</v>
      </c>
      <c r="AK939" s="93">
        <f>(_xll.SNL.Clients.Office.Excel.Functions.SPG(AK$2, "IQ_Common_div_declared", "FQ0", $A939)*4)/G939</f>
        <v>8.4623323013415894E-2</v>
      </c>
    </row>
    <row r="940" spans="1:37" x14ac:dyDescent="0.25">
      <c r="A940" s="66">
        <f t="shared" si="138"/>
        <v>44790</v>
      </c>
      <c r="B940" s="71">
        <v>20.39</v>
      </c>
      <c r="C940" s="71">
        <v>24.05</v>
      </c>
      <c r="D940" s="71">
        <v>13.92</v>
      </c>
      <c r="E940" s="71">
        <v>13.5</v>
      </c>
      <c r="F940" s="71">
        <v>13.94</v>
      </c>
      <c r="G940" s="71">
        <v>19.079999999999998</v>
      </c>
      <c r="H940" s="71"/>
      <c r="I940" s="71">
        <v>16.36</v>
      </c>
      <c r="J940" s="72">
        <v>3.2799999999999996E-2</v>
      </c>
      <c r="K940" s="72">
        <v>3.27E-2</v>
      </c>
      <c r="L940" s="72">
        <v>3.2500029046312662E-2</v>
      </c>
      <c r="M940" s="72">
        <v>3.2799999999999996E-2</v>
      </c>
      <c r="N940" s="70">
        <f>_xll.SNL.Clients.Office.Excel.Functions.SPG(N$2, "SP_RATE_VALUE", $A940)/100</f>
        <v>3.27E-2</v>
      </c>
      <c r="O940" s="72"/>
      <c r="P940" s="67">
        <f>_xll.SNL.Clients.Office.Excel.Functions.SPG(P$2, "IQ_BVPS", "FQ0", $A940)</f>
        <v>18.821000000000002</v>
      </c>
      <c r="Q940" s="67">
        <f>_xll.SNL.Clients.Office.Excel.Functions.SPG(Q$2, "IQ_BVPS", "FQ0", $A940)</f>
        <v>25.885000000000002</v>
      </c>
      <c r="R940" s="67">
        <f>_xll.SNL.Clients.Office.Excel.Functions.SPG(R$2, "IQ_BVPS", "FQ0", $A940)</f>
        <v>15.141999999999999</v>
      </c>
      <c r="S940" s="67">
        <f>_xll.SNL.Clients.Office.Excel.Functions.SPG(S$2, "IQ_BVPS", "FQ0", $A940)</f>
        <v>14.484999999999999</v>
      </c>
      <c r="T940" s="67">
        <f>_xll.SNL.Clients.Office.Excel.Functions.SPG(T$2, "IQ_BVPS", "FQ0", $A940)</f>
        <v>13.97</v>
      </c>
      <c r="U940" s="67">
        <f>_xll.SNL.Clients.Office.Excel.Functions.SPG(U$2, "IQ_BVPS", "FQ0", $A940)</f>
        <v>16.268999999999998</v>
      </c>
      <c r="V940" s="67"/>
      <c r="W940" s="66">
        <f t="shared" si="130"/>
        <v>44790</v>
      </c>
      <c r="X940" s="92">
        <f t="shared" si="131"/>
        <v>1.0833643270814515</v>
      </c>
      <c r="Y940" s="92">
        <f t="shared" si="132"/>
        <v>0.92910952288970439</v>
      </c>
      <c r="Z940" s="92">
        <f t="shared" si="133"/>
        <v>0.91929731871615372</v>
      </c>
      <c r="AA940" s="92">
        <f t="shared" si="134"/>
        <v>0.93199861926130478</v>
      </c>
      <c r="AB940" s="92">
        <f t="shared" si="135"/>
        <v>0.99785254115962774</v>
      </c>
      <c r="AC940" s="92">
        <f t="shared" si="136"/>
        <v>1.1727825926608888</v>
      </c>
      <c r="AD940" s="92"/>
      <c r="AE940" s="95">
        <f t="shared" si="137"/>
        <v>44790</v>
      </c>
      <c r="AF940" s="93">
        <f>(_xll.SNL.Clients.Office.Excel.Functions.SPG(AF$2, "IQ_Common_div_declared", "FQ0", $A940)*4)/B940</f>
        <v>8.2393330063756737E-2</v>
      </c>
      <c r="AG940" s="93">
        <f>(_xll.SNL.Clients.Office.Excel.Functions.SPG(AG$2, "IQ_Common_div_declared", "FQ0", $A940)*4)/C940</f>
        <v>8.8149688149688155E-2</v>
      </c>
      <c r="AH940" s="93">
        <f>(_xll.SNL.Clients.Office.Excel.Functions.SPG(AH$2, "IQ_Common_div_declared", "FQ0", $A940)*4)/D940</f>
        <v>8.620689655172413E-2</v>
      </c>
      <c r="AI940" s="93">
        <f>(_xll.SNL.Clients.Office.Excel.Functions.SPG(AI$2, "IQ_Common_div_declared", "FQ0", $A940)*4)/E940</f>
        <v>9.1851851851851851E-2</v>
      </c>
      <c r="AJ940" s="93">
        <f>(_xll.SNL.Clients.Office.Excel.Functions.SPG(AJ$2, "IQ_Common_div_declared", "FQ0", $A940)*4)/F940</f>
        <v>8.608321377331421E-2</v>
      </c>
      <c r="AK940" s="93">
        <f>(_xll.SNL.Clients.Office.Excel.Functions.SPG(AK$2, "IQ_Common_div_declared", "FQ0", $A940)*4)/G940</f>
        <v>8.5953878406708595E-2</v>
      </c>
    </row>
    <row r="941" spans="1:37" x14ac:dyDescent="0.25">
      <c r="A941" s="66">
        <f t="shared" si="138"/>
        <v>44789</v>
      </c>
      <c r="B941" s="71">
        <v>20.7</v>
      </c>
      <c r="C941" s="71">
        <v>24.94</v>
      </c>
      <c r="D941" s="71">
        <v>14.25</v>
      </c>
      <c r="E941" s="71">
        <v>13.77</v>
      </c>
      <c r="F941" s="71">
        <v>14.28</v>
      </c>
      <c r="G941" s="71">
        <v>19.62</v>
      </c>
      <c r="H941" s="71"/>
      <c r="I941" s="71">
        <v>16.670000000000002</v>
      </c>
      <c r="J941" s="72">
        <v>3.2500000000000001E-2</v>
      </c>
      <c r="K941" s="72">
        <v>3.1899999999999998E-2</v>
      </c>
      <c r="L941" s="72">
        <v>3.0701045802226989E-2</v>
      </c>
      <c r="M941" s="72">
        <v>3.2500000000000001E-2</v>
      </c>
      <c r="N941" s="70">
        <f>_xll.SNL.Clients.Office.Excel.Functions.SPG(N$2, "SP_RATE_VALUE", $A941)/100</f>
        <v>3.1899999999999998E-2</v>
      </c>
      <c r="O941" s="72"/>
      <c r="P941" s="67">
        <f>_xll.SNL.Clients.Office.Excel.Functions.SPG(P$2, "IQ_BVPS", "FQ0", $A941)</f>
        <v>18.821000000000002</v>
      </c>
      <c r="Q941" s="67">
        <f>_xll.SNL.Clients.Office.Excel.Functions.SPG(Q$2, "IQ_BVPS", "FQ0", $A941)</f>
        <v>25.885000000000002</v>
      </c>
      <c r="R941" s="67">
        <f>_xll.SNL.Clients.Office.Excel.Functions.SPG(R$2, "IQ_BVPS", "FQ0", $A941)</f>
        <v>15.141999999999999</v>
      </c>
      <c r="S941" s="67">
        <f>_xll.SNL.Clients.Office.Excel.Functions.SPG(S$2, "IQ_BVPS", "FQ0", $A941)</f>
        <v>14.484999999999999</v>
      </c>
      <c r="T941" s="67">
        <f>_xll.SNL.Clients.Office.Excel.Functions.SPG(T$2, "IQ_BVPS", "FQ0", $A941)</f>
        <v>13.97</v>
      </c>
      <c r="U941" s="67">
        <f>_xll.SNL.Clients.Office.Excel.Functions.SPG(U$2, "IQ_BVPS", "FQ0", $A941)</f>
        <v>16.268999999999998</v>
      </c>
      <c r="V941" s="67"/>
      <c r="W941" s="66">
        <f t="shared" si="130"/>
        <v>44789</v>
      </c>
      <c r="X941" s="92">
        <f t="shared" si="131"/>
        <v>1.0998352903671429</v>
      </c>
      <c r="Y941" s="92">
        <f t="shared" si="132"/>
        <v>0.96349237009851263</v>
      </c>
      <c r="Z941" s="92">
        <f t="shared" si="133"/>
        <v>0.941091005151235</v>
      </c>
      <c r="AA941" s="92">
        <f t="shared" si="134"/>
        <v>0.95063859164653086</v>
      </c>
      <c r="AB941" s="92">
        <f t="shared" si="135"/>
        <v>1.0221904080171795</v>
      </c>
      <c r="AC941" s="92">
        <f t="shared" si="136"/>
        <v>1.2059745528305368</v>
      </c>
      <c r="AD941" s="92"/>
      <c r="AE941" s="95">
        <f t="shared" si="137"/>
        <v>44789</v>
      </c>
      <c r="AF941" s="93">
        <f>(_xll.SNL.Clients.Office.Excel.Functions.SPG(AF$2, "IQ_Common_div_declared", "FQ0", $A941)*4)/B941</f>
        <v>8.1159420289855067E-2</v>
      </c>
      <c r="AG941" s="93">
        <f>(_xll.SNL.Clients.Office.Excel.Functions.SPG(AG$2, "IQ_Common_div_declared", "FQ0", $A941)*4)/C941</f>
        <v>8.5004009623095428E-2</v>
      </c>
      <c r="AH941" s="93">
        <f>(_xll.SNL.Clients.Office.Excel.Functions.SPG(AH$2, "IQ_Common_div_declared", "FQ0", $A941)*4)/D941</f>
        <v>8.4210526315789472E-2</v>
      </c>
      <c r="AI941" s="93">
        <f>(_xll.SNL.Clients.Office.Excel.Functions.SPG(AI$2, "IQ_Common_div_declared", "FQ0", $A941)*4)/E941</f>
        <v>9.0050835148874367E-2</v>
      </c>
      <c r="AJ941" s="93">
        <f>(_xll.SNL.Clients.Office.Excel.Functions.SPG(AJ$2, "IQ_Common_div_declared", "FQ0", $A941)*4)/F941</f>
        <v>8.4033613445378158E-2</v>
      </c>
      <c r="AK941" s="93">
        <f>(_xll.SNL.Clients.Office.Excel.Functions.SPG(AK$2, "IQ_Common_div_declared", "FQ0", $A941)*4)/G941</f>
        <v>8.358817533129459E-2</v>
      </c>
    </row>
    <row r="942" spans="1:37" x14ac:dyDescent="0.25">
      <c r="A942" s="66">
        <f t="shared" si="138"/>
        <v>44788</v>
      </c>
      <c r="B942" s="71">
        <v>20.440000000000001</v>
      </c>
      <c r="C942" s="71">
        <v>25.18</v>
      </c>
      <c r="D942" s="71">
        <v>14.14</v>
      </c>
      <c r="E942" s="71">
        <v>13.65</v>
      </c>
      <c r="F942" s="71">
        <v>14.16</v>
      </c>
      <c r="G942" s="71">
        <v>19.510000000000002</v>
      </c>
      <c r="H942" s="71"/>
      <c r="I942" s="71">
        <v>16.559999999999999</v>
      </c>
      <c r="J942" s="72">
        <v>3.2000000000000001E-2</v>
      </c>
      <c r="K942" s="72">
        <v>3.1400000000000004E-2</v>
      </c>
      <c r="L942" s="72">
        <v>3.0201046308815815E-2</v>
      </c>
      <c r="M942" s="72">
        <v>3.2000000000000001E-2</v>
      </c>
      <c r="N942" s="70">
        <f>_xll.SNL.Clients.Office.Excel.Functions.SPG(N$2, "SP_RATE_VALUE", $A942)/100</f>
        <v>3.1400000000000004E-2</v>
      </c>
      <c r="O942" s="72"/>
      <c r="P942" s="67">
        <f>_xll.SNL.Clients.Office.Excel.Functions.SPG(P$2, "IQ_BVPS", "FQ0", $A942)</f>
        <v>18.821000000000002</v>
      </c>
      <c r="Q942" s="67">
        <f>_xll.SNL.Clients.Office.Excel.Functions.SPG(Q$2, "IQ_BVPS", "FQ0", $A942)</f>
        <v>25.885000000000002</v>
      </c>
      <c r="R942" s="67">
        <f>_xll.SNL.Clients.Office.Excel.Functions.SPG(R$2, "IQ_BVPS", "FQ0", $A942)</f>
        <v>15.141999999999999</v>
      </c>
      <c r="S942" s="67">
        <f>_xll.SNL.Clients.Office.Excel.Functions.SPG(S$2, "IQ_BVPS", "FQ0", $A942)</f>
        <v>14.484999999999999</v>
      </c>
      <c r="T942" s="67">
        <f>_xll.SNL.Clients.Office.Excel.Functions.SPG(T$2, "IQ_BVPS", "FQ0", $A942)</f>
        <v>13.97</v>
      </c>
      <c r="U942" s="67">
        <f>_xll.SNL.Clients.Office.Excel.Functions.SPG(U$2, "IQ_BVPS", "FQ0", $A942)</f>
        <v>16.268999999999998</v>
      </c>
      <c r="V942" s="67"/>
      <c r="W942" s="66">
        <f t="shared" si="130"/>
        <v>44788</v>
      </c>
      <c r="X942" s="92">
        <f t="shared" si="131"/>
        <v>1.0860209340630147</v>
      </c>
      <c r="Y942" s="92">
        <f t="shared" si="132"/>
        <v>0.97276414912111253</v>
      </c>
      <c r="Z942" s="92">
        <f t="shared" si="133"/>
        <v>0.93382644300620798</v>
      </c>
      <c r="AA942" s="92">
        <f t="shared" si="134"/>
        <v>0.94235415947531931</v>
      </c>
      <c r="AB942" s="92">
        <f t="shared" si="135"/>
        <v>1.0136005726556907</v>
      </c>
      <c r="AC942" s="92">
        <f t="shared" si="136"/>
        <v>1.1992132276107939</v>
      </c>
      <c r="AD942" s="92"/>
      <c r="AE942" s="95">
        <f t="shared" si="137"/>
        <v>44788</v>
      </c>
      <c r="AF942" s="93">
        <f>(_xll.SNL.Clients.Office.Excel.Functions.SPG(AF$2, "IQ_Common_div_declared", "FQ0", $A942)*4)/B942</f>
        <v>8.2191780821917804E-2</v>
      </c>
      <c r="AG942" s="93">
        <f>(_xll.SNL.Clients.Office.Excel.Functions.SPG(AG$2, "IQ_Common_div_declared", "FQ0", $A942)*4)/C942</f>
        <v>8.4193804606830819E-2</v>
      </c>
      <c r="AH942" s="93">
        <f>(_xll.SNL.Clients.Office.Excel.Functions.SPG(AH$2, "IQ_Common_div_declared", "FQ0", $A942)*4)/D942</f>
        <v>8.4865629420084854E-2</v>
      </c>
      <c r="AI942" s="93">
        <f>(_xll.SNL.Clients.Office.Excel.Functions.SPG(AI$2, "IQ_Common_div_declared", "FQ0", $A942)*4)/E942</f>
        <v>9.0842490842490839E-2</v>
      </c>
      <c r="AJ942" s="93">
        <f>(_xll.SNL.Clients.Office.Excel.Functions.SPG(AJ$2, "IQ_Common_div_declared", "FQ0", $A942)*4)/F942</f>
        <v>8.4745762711864403E-2</v>
      </c>
      <c r="AK942" s="93">
        <f>(_xll.SNL.Clients.Office.Excel.Functions.SPG(AK$2, "IQ_Common_div_declared", "FQ0", $A942)*4)/G942</f>
        <v>8.4059456688877487E-2</v>
      </c>
    </row>
    <row r="943" spans="1:37" x14ac:dyDescent="0.25">
      <c r="A943" s="66">
        <f t="shared" si="138"/>
        <v>44785</v>
      </c>
      <c r="B943" s="71">
        <v>20.56</v>
      </c>
      <c r="C943" s="71">
        <v>25.2</v>
      </c>
      <c r="D943" s="71">
        <v>14.33</v>
      </c>
      <c r="E943" s="71">
        <v>13.69</v>
      </c>
      <c r="F943" s="71">
        <v>14.16</v>
      </c>
      <c r="G943" s="71">
        <v>19.57</v>
      </c>
      <c r="H943" s="71"/>
      <c r="I943" s="71">
        <v>16.62</v>
      </c>
      <c r="J943" s="72">
        <v>3.2500000000000001E-2</v>
      </c>
      <c r="K943" s="72">
        <v>3.1800000000000002E-2</v>
      </c>
      <c r="L943" s="72">
        <v>3.0401423407067085E-2</v>
      </c>
      <c r="M943" s="72">
        <v>3.2500000000000001E-2</v>
      </c>
      <c r="N943" s="70">
        <f>_xll.SNL.Clients.Office.Excel.Functions.SPG(N$2, "SP_RATE_VALUE", $A943)/100</f>
        <v>3.1800000000000002E-2</v>
      </c>
      <c r="O943" s="72"/>
      <c r="P943" s="67">
        <f>_xll.SNL.Clients.Office.Excel.Functions.SPG(P$2, "IQ_BVPS", "FQ0", $A943)</f>
        <v>18.821000000000002</v>
      </c>
      <c r="Q943" s="67">
        <f>_xll.SNL.Clients.Office.Excel.Functions.SPG(Q$2, "IQ_BVPS", "FQ0", $A943)</f>
        <v>25.885000000000002</v>
      </c>
      <c r="R943" s="67">
        <f>_xll.SNL.Clients.Office.Excel.Functions.SPG(R$2, "IQ_BVPS", "FQ0", $A943)</f>
        <v>15.141999999999999</v>
      </c>
      <c r="S943" s="67">
        <f>_xll.SNL.Clients.Office.Excel.Functions.SPG(S$2, "IQ_BVPS", "FQ0", $A943)</f>
        <v>14.484999999999999</v>
      </c>
      <c r="T943" s="67">
        <f>_xll.SNL.Clients.Office.Excel.Functions.SPG(T$2, "IQ_BVPS", "FQ0", $A943)</f>
        <v>13.97</v>
      </c>
      <c r="U943" s="67">
        <f>_xll.SNL.Clients.Office.Excel.Functions.SPG(U$2, "IQ_BVPS", "FQ0", $A943)</f>
        <v>16.268999999999998</v>
      </c>
      <c r="V943" s="67"/>
      <c r="W943" s="66">
        <f t="shared" si="130"/>
        <v>44785</v>
      </c>
      <c r="X943" s="92">
        <f t="shared" si="131"/>
        <v>1.0923967908187662</v>
      </c>
      <c r="Y943" s="92">
        <f t="shared" si="132"/>
        <v>0.97353679737299581</v>
      </c>
      <c r="Z943" s="92">
        <f t="shared" si="133"/>
        <v>0.94637432307489111</v>
      </c>
      <c r="AA943" s="92">
        <f t="shared" si="134"/>
        <v>0.9451156368657232</v>
      </c>
      <c r="AB943" s="92">
        <f t="shared" si="135"/>
        <v>1.0136005726556907</v>
      </c>
      <c r="AC943" s="92">
        <f t="shared" si="136"/>
        <v>1.202901223185199</v>
      </c>
      <c r="AD943" s="92"/>
      <c r="AE943" s="95">
        <f t="shared" si="137"/>
        <v>44785</v>
      </c>
      <c r="AF943" s="93">
        <f>(_xll.SNL.Clients.Office.Excel.Functions.SPG(AF$2, "IQ_Common_div_declared", "FQ0", $A943)*4)/B943</f>
        <v>8.171206225680934E-2</v>
      </c>
      <c r="AG943" s="93">
        <f>(_xll.SNL.Clients.Office.Excel.Functions.SPG(AG$2, "IQ_Common_div_declared", "FQ0", $A943)*4)/C943</f>
        <v>8.4126984126984133E-2</v>
      </c>
      <c r="AH943" s="93">
        <f>(_xll.SNL.Clients.Office.Excel.Functions.SPG(AH$2, "IQ_Common_div_declared", "FQ0", $A943)*4)/D943</f>
        <v>8.3740404745289598E-2</v>
      </c>
      <c r="AI943" s="93">
        <f>(_xll.SNL.Clients.Office.Excel.Functions.SPG(AI$2, "IQ_Common_div_declared", "FQ0", $A943)*4)/E943</f>
        <v>9.057706355003653E-2</v>
      </c>
      <c r="AJ943" s="93">
        <f>(_xll.SNL.Clients.Office.Excel.Functions.SPG(AJ$2, "IQ_Common_div_declared", "FQ0", $A943)*4)/F943</f>
        <v>8.4745762711864403E-2</v>
      </c>
      <c r="AK943" s="93">
        <f>(_xll.SNL.Clients.Office.Excel.Functions.SPG(AK$2, "IQ_Common_div_declared", "FQ0", $A943)*4)/G943</f>
        <v>8.380173735309146E-2</v>
      </c>
    </row>
    <row r="944" spans="1:37" x14ac:dyDescent="0.25">
      <c r="A944" s="66">
        <f t="shared" si="138"/>
        <v>44784</v>
      </c>
      <c r="B944" s="71">
        <v>20.37</v>
      </c>
      <c r="C944" s="71">
        <v>25.24</v>
      </c>
      <c r="D944" s="71">
        <v>14.18</v>
      </c>
      <c r="E944" s="71">
        <v>13.73</v>
      </c>
      <c r="F944" s="71">
        <v>14.1</v>
      </c>
      <c r="G944" s="71">
        <v>19.32</v>
      </c>
      <c r="H944" s="71"/>
      <c r="I944" s="71">
        <v>16.489999999999998</v>
      </c>
      <c r="J944" s="72">
        <v>3.2300000000000002E-2</v>
      </c>
      <c r="K944" s="72">
        <v>3.1600000000000003E-2</v>
      </c>
      <c r="L944" s="72">
        <v>3.0201423682778783E-2</v>
      </c>
      <c r="M944" s="72">
        <v>3.2300000000000002E-2</v>
      </c>
      <c r="N944" s="70">
        <f>_xll.SNL.Clients.Office.Excel.Functions.SPG(N$2, "SP_RATE_VALUE", $A944)/100</f>
        <v>3.1600000000000003E-2</v>
      </c>
      <c r="O944" s="72"/>
      <c r="P944" s="67">
        <f>_xll.SNL.Clients.Office.Excel.Functions.SPG(P$2, "IQ_BVPS", "FQ0", $A944)</f>
        <v>18.821000000000002</v>
      </c>
      <c r="Q944" s="67">
        <f>_xll.SNL.Clients.Office.Excel.Functions.SPG(Q$2, "IQ_BVPS", "FQ0", $A944)</f>
        <v>25.885000000000002</v>
      </c>
      <c r="R944" s="67">
        <f>_xll.SNL.Clients.Office.Excel.Functions.SPG(R$2, "IQ_BVPS", "FQ0", $A944)</f>
        <v>15.141999999999999</v>
      </c>
      <c r="S944" s="67">
        <f>_xll.SNL.Clients.Office.Excel.Functions.SPG(S$2, "IQ_BVPS", "FQ0", $A944)</f>
        <v>14.484999999999999</v>
      </c>
      <c r="T944" s="67">
        <f>_xll.SNL.Clients.Office.Excel.Functions.SPG(T$2, "IQ_BVPS", "FQ0", $A944)</f>
        <v>13.97</v>
      </c>
      <c r="U944" s="67">
        <f>_xll.SNL.Clients.Office.Excel.Functions.SPG(U$2, "IQ_BVPS", "FQ0", $A944)</f>
        <v>16.268999999999998</v>
      </c>
      <c r="V944" s="67"/>
      <c r="W944" s="66">
        <f t="shared" si="130"/>
        <v>44784</v>
      </c>
      <c r="X944" s="92">
        <f t="shared" si="131"/>
        <v>1.0823016842888262</v>
      </c>
      <c r="Y944" s="92">
        <f t="shared" si="132"/>
        <v>0.97508209387676248</v>
      </c>
      <c r="Z944" s="92">
        <f t="shared" si="133"/>
        <v>0.93646810196803598</v>
      </c>
      <c r="AA944" s="92">
        <f t="shared" si="134"/>
        <v>0.94787711425612708</v>
      </c>
      <c r="AB944" s="92">
        <f t="shared" si="135"/>
        <v>1.0093056549749462</v>
      </c>
      <c r="AC944" s="92">
        <f t="shared" si="136"/>
        <v>1.1875345749585102</v>
      </c>
      <c r="AD944" s="92"/>
      <c r="AE944" s="95">
        <f t="shared" si="137"/>
        <v>44784</v>
      </c>
      <c r="AF944" s="93">
        <f>(_xll.SNL.Clients.Office.Excel.Functions.SPG(AF$2, "IQ_Common_div_declared", "FQ0", $A944)*4)/B944</f>
        <v>8.247422680412371E-2</v>
      </c>
      <c r="AG944" s="93">
        <f>(_xll.SNL.Clients.Office.Excel.Functions.SPG(AG$2, "IQ_Common_div_declared", "FQ0", $A944)*4)/C944</f>
        <v>8.3993660855784483E-2</v>
      </c>
      <c r="AH944" s="93">
        <f>(_xll.SNL.Clients.Office.Excel.Functions.SPG(AH$2, "IQ_Common_div_declared", "FQ0", $A944)*4)/D944</f>
        <v>8.4626234132581094E-2</v>
      </c>
      <c r="AI944" s="93">
        <f>(_xll.SNL.Clients.Office.Excel.Functions.SPG(AI$2, "IQ_Common_div_declared", "FQ0", $A944)*4)/E944</f>
        <v>9.0313182811361983E-2</v>
      </c>
      <c r="AJ944" s="93">
        <f>(_xll.SNL.Clients.Office.Excel.Functions.SPG(AJ$2, "IQ_Common_div_declared", "FQ0", $A944)*4)/F944</f>
        <v>8.5106382978723402E-2</v>
      </c>
      <c r="AK944" s="93">
        <f>(_xll.SNL.Clients.Office.Excel.Functions.SPG(AK$2, "IQ_Common_div_declared", "FQ0", $A944)*4)/G944</f>
        <v>8.4886128364389232E-2</v>
      </c>
    </row>
    <row r="945" spans="1:37" x14ac:dyDescent="0.25">
      <c r="A945" s="66">
        <f t="shared" si="138"/>
        <v>44783</v>
      </c>
      <c r="B945" s="71">
        <v>20.149999999999999</v>
      </c>
      <c r="C945" s="71">
        <v>24.01</v>
      </c>
      <c r="D945" s="71">
        <v>14.18</v>
      </c>
      <c r="E945" s="71">
        <v>13.46</v>
      </c>
      <c r="F945" s="71">
        <v>13.95</v>
      </c>
      <c r="G945" s="71">
        <v>19.2</v>
      </c>
      <c r="H945" s="71"/>
      <c r="I945" s="71">
        <v>16.399999999999999</v>
      </c>
      <c r="J945" s="72">
        <v>3.2300000000000002E-2</v>
      </c>
      <c r="K945" s="72">
        <v>3.1300000000000001E-2</v>
      </c>
      <c r="L945" s="72">
        <v>2.9302905193538509E-2</v>
      </c>
      <c r="M945" s="72">
        <v>3.2300000000000002E-2</v>
      </c>
      <c r="N945" s="70">
        <f>_xll.SNL.Clients.Office.Excel.Functions.SPG(N$2, "SP_RATE_VALUE", $A945)/100</f>
        <v>3.1300000000000001E-2</v>
      </c>
      <c r="O945" s="72"/>
      <c r="P945" s="67">
        <f>_xll.SNL.Clients.Office.Excel.Functions.SPG(P$2, "IQ_BVPS", "FQ0", $A945)</f>
        <v>18.821000000000002</v>
      </c>
      <c r="Q945" s="67">
        <f>_xll.SNL.Clients.Office.Excel.Functions.SPG(Q$2, "IQ_BVPS", "FQ0", $A945)</f>
        <v>26.129000000000001</v>
      </c>
      <c r="R945" s="67">
        <f>_xll.SNL.Clients.Office.Excel.Functions.SPG(R$2, "IQ_BVPS", "FQ0", $A945)</f>
        <v>15.141999999999999</v>
      </c>
      <c r="S945" s="67">
        <f>_xll.SNL.Clients.Office.Excel.Functions.SPG(S$2, "IQ_BVPS", "FQ0", $A945)</f>
        <v>14.484999999999999</v>
      </c>
      <c r="T945" s="67">
        <f>_xll.SNL.Clients.Office.Excel.Functions.SPG(T$2, "IQ_BVPS", "FQ0", $A945)</f>
        <v>13.97</v>
      </c>
      <c r="U945" s="67">
        <f>_xll.SNL.Clients.Office.Excel.Functions.SPG(U$2, "IQ_BVPS", "FQ0", $A945)</f>
        <v>16.268999999999998</v>
      </c>
      <c r="V945" s="67"/>
      <c r="W945" s="66">
        <f t="shared" si="130"/>
        <v>44783</v>
      </c>
      <c r="X945" s="92">
        <f t="shared" si="131"/>
        <v>1.0706126135699483</v>
      </c>
      <c r="Y945" s="92">
        <f t="shared" si="132"/>
        <v>0.91890236901527045</v>
      </c>
      <c r="Z945" s="92">
        <f t="shared" si="133"/>
        <v>0.93646810196803598</v>
      </c>
      <c r="AA945" s="92">
        <f t="shared" si="134"/>
        <v>0.92923714187090101</v>
      </c>
      <c r="AB945" s="92">
        <f t="shared" si="135"/>
        <v>0.99856836077308508</v>
      </c>
      <c r="AC945" s="92">
        <f t="shared" si="136"/>
        <v>1.1801585838096995</v>
      </c>
      <c r="AD945" s="92"/>
      <c r="AE945" s="95">
        <f t="shared" si="137"/>
        <v>44783</v>
      </c>
      <c r="AF945" s="93">
        <f>(_xll.SNL.Clients.Office.Excel.Functions.SPG(AF$2, "IQ_Common_div_declared", "FQ0", $A945)*4)/B945</f>
        <v>8.3374689826302736E-2</v>
      </c>
      <c r="AG945" s="93">
        <f>(_xll.SNL.Clients.Office.Excel.Functions.SPG(AG$2, "IQ_Common_div_declared", "FQ0", $A945)*4)/C945</f>
        <v>8.829654310703873E-2</v>
      </c>
      <c r="AH945" s="93">
        <f>(_xll.SNL.Clients.Office.Excel.Functions.SPG(AH$2, "IQ_Common_div_declared", "FQ0", $A945)*4)/D945</f>
        <v>8.4626234132581094E-2</v>
      </c>
      <c r="AI945" s="93">
        <f>(_xll.SNL.Clients.Office.Excel.Functions.SPG(AI$2, "IQ_Common_div_declared", "FQ0", $A945)*4)/E945</f>
        <v>9.2124814264487362E-2</v>
      </c>
      <c r="AJ945" s="93">
        <f>(_xll.SNL.Clients.Office.Excel.Functions.SPG(AJ$2, "IQ_Common_div_declared", "FQ0", $A945)*4)/F945</f>
        <v>8.6021505376344093E-2</v>
      </c>
      <c r="AK945" s="93">
        <f>(_xll.SNL.Clients.Office.Excel.Functions.SPG(AK$2, "IQ_Common_div_declared", "FQ0", $A945)*4)/G945</f>
        <v>8.5416666666666669E-2</v>
      </c>
    </row>
    <row r="946" spans="1:37" x14ac:dyDescent="0.25">
      <c r="A946" s="66">
        <f t="shared" si="138"/>
        <v>44782</v>
      </c>
      <c r="B946" s="71">
        <v>20.16</v>
      </c>
      <c r="C946" s="71">
        <v>23.36</v>
      </c>
      <c r="D946" s="71">
        <v>14.27</v>
      </c>
      <c r="E946" s="71">
        <v>13.45</v>
      </c>
      <c r="F946" s="71">
        <v>13.63</v>
      </c>
      <c r="G946" s="71">
        <v>18.920000000000002</v>
      </c>
      <c r="H946" s="71"/>
      <c r="I946" s="71">
        <v>16.25</v>
      </c>
      <c r="J946" s="72">
        <v>3.2799999999999996E-2</v>
      </c>
      <c r="K946" s="72">
        <v>3.2000000000000001E-2</v>
      </c>
      <c r="L946" s="72">
        <v>3.0401858544016669E-2</v>
      </c>
      <c r="M946" s="72">
        <v>3.2799999999999996E-2</v>
      </c>
      <c r="N946" s="70">
        <f>_xll.SNL.Clients.Office.Excel.Functions.SPG(N$2, "SP_RATE_VALUE", $A946)/100</f>
        <v>3.2000000000000001E-2</v>
      </c>
      <c r="O946" s="72"/>
      <c r="P946" s="67">
        <f>_xll.SNL.Clients.Office.Excel.Functions.SPG(P$2, "IQ_BVPS", "FQ0", $A946)</f>
        <v>18.821000000000002</v>
      </c>
      <c r="Q946" s="67">
        <f>_xll.SNL.Clients.Office.Excel.Functions.SPG(Q$2, "IQ_BVPS", "FQ0", $A946)</f>
        <v>26.129000000000001</v>
      </c>
      <c r="R946" s="67">
        <f>_xll.SNL.Clients.Office.Excel.Functions.SPG(R$2, "IQ_BVPS", "FQ0", $A946)</f>
        <v>15.141999999999999</v>
      </c>
      <c r="S946" s="67">
        <f>_xll.SNL.Clients.Office.Excel.Functions.SPG(S$2, "IQ_BVPS", "FQ0", $A946)</f>
        <v>14.484999999999999</v>
      </c>
      <c r="T946" s="67">
        <f>_xll.SNL.Clients.Office.Excel.Functions.SPG(T$2, "IQ_BVPS", "FQ0", $A946)</f>
        <v>13.97</v>
      </c>
      <c r="U946" s="67">
        <f>_xll.SNL.Clients.Office.Excel.Functions.SPG(U$2, "IQ_BVPS", "FQ0", $A946)</f>
        <v>16.268999999999998</v>
      </c>
      <c r="V946" s="67"/>
      <c r="W946" s="66">
        <f t="shared" si="130"/>
        <v>44782</v>
      </c>
      <c r="X946" s="92">
        <f t="shared" si="131"/>
        <v>1.071143934966261</v>
      </c>
      <c r="Y946" s="92">
        <f t="shared" si="132"/>
        <v>0.89402579509357416</v>
      </c>
      <c r="Z946" s="92">
        <f t="shared" si="133"/>
        <v>0.94241183463214895</v>
      </c>
      <c r="AA946" s="92">
        <f t="shared" si="134"/>
        <v>0.92854677252329998</v>
      </c>
      <c r="AB946" s="92">
        <f t="shared" si="135"/>
        <v>0.9756621331424481</v>
      </c>
      <c r="AC946" s="92">
        <f t="shared" si="136"/>
        <v>1.1629479377958083</v>
      </c>
      <c r="AD946" s="92"/>
      <c r="AE946" s="95">
        <f t="shared" si="137"/>
        <v>44782</v>
      </c>
      <c r="AF946" s="93">
        <f>(_xll.SNL.Clients.Office.Excel.Functions.SPG(AF$2, "IQ_Common_div_declared", "FQ0", $A946)*4)/B946</f>
        <v>8.3333333333333329E-2</v>
      </c>
      <c r="AG946" s="93">
        <f>(_xll.SNL.Clients.Office.Excel.Functions.SPG(AG$2, "IQ_Common_div_declared", "FQ0", $A946)*4)/C946</f>
        <v>9.0753424657534248E-2</v>
      </c>
      <c r="AH946" s="93">
        <f>(_xll.SNL.Clients.Office.Excel.Functions.SPG(AH$2, "IQ_Common_div_declared", "FQ0", $A946)*4)/D946</f>
        <v>8.4092501751927118E-2</v>
      </c>
      <c r="AI946" s="93">
        <f>(_xll.SNL.Clients.Office.Excel.Functions.SPG(AI$2, "IQ_Common_div_declared", "FQ0", $A946)*4)/E946</f>
        <v>9.2193308550185885E-2</v>
      </c>
      <c r="AJ946" s="93">
        <f>(_xll.SNL.Clients.Office.Excel.Functions.SPG(AJ$2, "IQ_Common_div_declared", "FQ0", $A946)*4)/F946</f>
        <v>8.804108584005868E-2</v>
      </c>
      <c r="AK946" s="93">
        <f>(_xll.SNL.Clients.Office.Excel.Functions.SPG(AK$2, "IQ_Common_div_declared", "FQ0", $A946)*4)/G946</f>
        <v>8.6680761099365733E-2</v>
      </c>
    </row>
    <row r="947" spans="1:37" x14ac:dyDescent="0.25">
      <c r="A947" s="66">
        <f t="shared" si="138"/>
        <v>44781</v>
      </c>
      <c r="B947" s="71">
        <v>20.16</v>
      </c>
      <c r="C947" s="71">
        <v>24.54</v>
      </c>
      <c r="D947" s="71">
        <v>14.35</v>
      </c>
      <c r="E947" s="71">
        <v>13.46</v>
      </c>
      <c r="F947" s="71">
        <v>13.62</v>
      </c>
      <c r="G947" s="71">
        <v>19.12</v>
      </c>
      <c r="H947" s="71"/>
      <c r="I947" s="71">
        <v>16.39</v>
      </c>
      <c r="J947" s="72">
        <v>3.2099999999999997E-2</v>
      </c>
      <c r="K947" s="72">
        <v>3.1400000000000004E-2</v>
      </c>
      <c r="L947" s="72">
        <v>3.0001423958597062E-2</v>
      </c>
      <c r="M947" s="72">
        <v>3.2099999999999997E-2</v>
      </c>
      <c r="N947" s="70">
        <f>_xll.SNL.Clients.Office.Excel.Functions.SPG(N$2, "SP_RATE_VALUE", $A947)/100</f>
        <v>3.1400000000000004E-2</v>
      </c>
      <c r="O947" s="72"/>
      <c r="P947" s="67">
        <f>_xll.SNL.Clients.Office.Excel.Functions.SPG(P$2, "IQ_BVPS", "FQ0", $A947)</f>
        <v>18.821000000000002</v>
      </c>
      <c r="Q947" s="67">
        <f>_xll.SNL.Clients.Office.Excel.Functions.SPG(Q$2, "IQ_BVPS", "FQ0", $A947)</f>
        <v>26.129000000000001</v>
      </c>
      <c r="R947" s="67">
        <f>_xll.SNL.Clients.Office.Excel.Functions.SPG(R$2, "IQ_BVPS", "FQ0", $A947)</f>
        <v>15.352</v>
      </c>
      <c r="S947" s="67">
        <f>_xll.SNL.Clients.Office.Excel.Functions.SPG(S$2, "IQ_BVPS", "FQ0", $A947)</f>
        <v>14.484999999999999</v>
      </c>
      <c r="T947" s="67">
        <f>_xll.SNL.Clients.Office.Excel.Functions.SPG(T$2, "IQ_BVPS", "FQ0", $A947)</f>
        <v>13.97</v>
      </c>
      <c r="U947" s="67">
        <f>_xll.SNL.Clients.Office.Excel.Functions.SPG(U$2, "IQ_BVPS", "FQ0", $A947)</f>
        <v>16.268999999999998</v>
      </c>
      <c r="V947" s="67"/>
      <c r="W947" s="66">
        <f t="shared" si="130"/>
        <v>44781</v>
      </c>
      <c r="X947" s="92">
        <f t="shared" si="131"/>
        <v>1.071143934966261</v>
      </c>
      <c r="Y947" s="92">
        <f t="shared" si="132"/>
        <v>0.93918634467449946</v>
      </c>
      <c r="Z947" s="92">
        <f t="shared" si="133"/>
        <v>0.93473163105784263</v>
      </c>
      <c r="AA947" s="92">
        <f t="shared" si="134"/>
        <v>0.92923714187090101</v>
      </c>
      <c r="AB947" s="92">
        <f t="shared" si="135"/>
        <v>0.97494631352899064</v>
      </c>
      <c r="AC947" s="92">
        <f t="shared" si="136"/>
        <v>1.1752412563771593</v>
      </c>
      <c r="AD947" s="92"/>
      <c r="AE947" s="95">
        <f t="shared" si="137"/>
        <v>44781</v>
      </c>
      <c r="AF947" s="93">
        <f>(_xll.SNL.Clients.Office.Excel.Functions.SPG(AF$2, "IQ_Common_div_declared", "FQ0", $A947)*4)/B947</f>
        <v>8.3333333333333329E-2</v>
      </c>
      <c r="AG947" s="93">
        <f>(_xll.SNL.Clients.Office.Excel.Functions.SPG(AG$2, "IQ_Common_div_declared", "FQ0", $A947)*4)/C947</f>
        <v>8.6389568052159749E-2</v>
      </c>
      <c r="AH947" s="93">
        <f>(_xll.SNL.Clients.Office.Excel.Functions.SPG(AH$2, "IQ_Common_div_declared", "FQ0", $A947)*4)/D947</f>
        <v>8.3623693379790934E-2</v>
      </c>
      <c r="AI947" s="93">
        <f>(_xll.SNL.Clients.Office.Excel.Functions.SPG(AI$2, "IQ_Common_div_declared", "FQ0", $A947)*4)/E947</f>
        <v>9.2124814264487362E-2</v>
      </c>
      <c r="AJ947" s="93">
        <f>(_xll.SNL.Clients.Office.Excel.Functions.SPG(AJ$2, "IQ_Common_div_declared", "FQ0", $A947)*4)/F947</f>
        <v>8.8105726872246701E-2</v>
      </c>
      <c r="AK947" s="93">
        <f>(_xll.SNL.Clients.Office.Excel.Functions.SPG(AK$2, "IQ_Common_div_declared", "FQ0", $A947)*4)/G947</f>
        <v>8.5774058577405846E-2</v>
      </c>
    </row>
    <row r="948" spans="1:37" x14ac:dyDescent="0.25">
      <c r="A948" s="66">
        <f t="shared" si="138"/>
        <v>44778</v>
      </c>
      <c r="B948" s="71">
        <v>19.940000000000001</v>
      </c>
      <c r="C948" s="71">
        <v>24.32</v>
      </c>
      <c r="D948" s="71">
        <v>14.18</v>
      </c>
      <c r="E948" s="71">
        <v>13.14</v>
      </c>
      <c r="F948" s="71">
        <v>13.38</v>
      </c>
      <c r="G948" s="71">
        <v>19.04</v>
      </c>
      <c r="H948" s="71"/>
      <c r="I948" s="71">
        <v>16.22</v>
      </c>
      <c r="J948" s="72">
        <v>3.2400000000000005E-2</v>
      </c>
      <c r="K948" s="72">
        <v>3.1800000000000002E-2</v>
      </c>
      <c r="L948" s="72">
        <v>3.0601045903505542E-2</v>
      </c>
      <c r="M948" s="72">
        <v>3.2400000000000005E-2</v>
      </c>
      <c r="N948" s="70">
        <f>_xll.SNL.Clients.Office.Excel.Functions.SPG(N$2, "SP_RATE_VALUE", $A948)/100</f>
        <v>3.1800000000000002E-2</v>
      </c>
      <c r="O948" s="72"/>
      <c r="P948" s="67">
        <f>_xll.SNL.Clients.Office.Excel.Functions.SPG(P$2, "IQ_BVPS", "FQ0", $A948)</f>
        <v>18.821000000000002</v>
      </c>
      <c r="Q948" s="67">
        <f>_xll.SNL.Clients.Office.Excel.Functions.SPG(Q$2, "IQ_BVPS", "FQ0", $A948)</f>
        <v>26.129000000000001</v>
      </c>
      <c r="R948" s="67">
        <f>_xll.SNL.Clients.Office.Excel.Functions.SPG(R$2, "IQ_BVPS", "FQ0", $A948)</f>
        <v>15.352</v>
      </c>
      <c r="S948" s="67">
        <f>_xll.SNL.Clients.Office.Excel.Functions.SPG(S$2, "IQ_BVPS", "FQ0", $A948)</f>
        <v>14.484999999999999</v>
      </c>
      <c r="T948" s="67">
        <f>_xll.SNL.Clients.Office.Excel.Functions.SPG(T$2, "IQ_BVPS", "FQ0", $A948)</f>
        <v>13.97</v>
      </c>
      <c r="U948" s="67">
        <f>_xll.SNL.Clients.Office.Excel.Functions.SPG(U$2, "IQ_BVPS", "FQ0", $A948)</f>
        <v>16.268999999999998</v>
      </c>
      <c r="V948" s="67"/>
      <c r="W948" s="66">
        <f t="shared" si="130"/>
        <v>44778</v>
      </c>
      <c r="X948" s="92">
        <f t="shared" si="131"/>
        <v>1.0594548642473833</v>
      </c>
      <c r="Y948" s="92">
        <f t="shared" si="132"/>
        <v>0.93076658119331013</v>
      </c>
      <c r="Z948" s="92">
        <f t="shared" si="133"/>
        <v>0.92365815528921313</v>
      </c>
      <c r="AA948" s="92">
        <f t="shared" si="134"/>
        <v>0.90714532274767012</v>
      </c>
      <c r="AB948" s="92">
        <f t="shared" si="135"/>
        <v>0.95776664280601287</v>
      </c>
      <c r="AC948" s="92">
        <f t="shared" si="136"/>
        <v>1.1703239289446186</v>
      </c>
      <c r="AD948" s="92"/>
      <c r="AE948" s="95">
        <f t="shared" si="137"/>
        <v>44778</v>
      </c>
      <c r="AF948" s="93">
        <f>(_xll.SNL.Clients.Office.Excel.Functions.SPG(AF$2, "IQ_Common_div_declared", "FQ0", $A948)*4)/B948</f>
        <v>8.4252758274824466E-2</v>
      </c>
      <c r="AG948" s="93">
        <f>(_xll.SNL.Clients.Office.Excel.Functions.SPG(AG$2, "IQ_Common_div_declared", "FQ0", $A948)*4)/C948</f>
        <v>8.7171052631578955E-2</v>
      </c>
      <c r="AH948" s="93">
        <f>(_xll.SNL.Clients.Office.Excel.Functions.SPG(AH$2, "IQ_Common_div_declared", "FQ0", $A948)*4)/D948</f>
        <v>8.4626234132581094E-2</v>
      </c>
      <c r="AI948" s="93">
        <f>(_xll.SNL.Clients.Office.Excel.Functions.SPG(AI$2, "IQ_Common_div_declared", "FQ0", $A948)*4)/E948</f>
        <v>9.4368340943683404E-2</v>
      </c>
      <c r="AJ948" s="93">
        <f>(_xll.SNL.Clients.Office.Excel.Functions.SPG(AJ$2, "IQ_Common_div_declared", "FQ0", $A948)*4)/F948</f>
        <v>8.9686098654708515E-2</v>
      </c>
      <c r="AK948" s="93">
        <f>(_xll.SNL.Clients.Office.Excel.Functions.SPG(AK$2, "IQ_Common_div_declared", "FQ0", $A948)*4)/G948</f>
        <v>8.6134453781512604E-2</v>
      </c>
    </row>
    <row r="949" spans="1:37" x14ac:dyDescent="0.25">
      <c r="A949" s="66">
        <f t="shared" si="138"/>
        <v>44777</v>
      </c>
      <c r="B949" s="71">
        <v>19.73</v>
      </c>
      <c r="C949" s="71">
        <v>24.5</v>
      </c>
      <c r="D949" s="71">
        <v>14.09</v>
      </c>
      <c r="E949" s="71">
        <v>12.83</v>
      </c>
      <c r="F949" s="71">
        <v>13.19</v>
      </c>
      <c r="G949" s="71">
        <v>18.82</v>
      </c>
      <c r="H949" s="71"/>
      <c r="I949" s="71">
        <v>16.02</v>
      </c>
      <c r="J949" s="72">
        <v>3.0299999999999997E-2</v>
      </c>
      <c r="K949" s="72">
        <v>2.9500000000000002E-2</v>
      </c>
      <c r="L949" s="72">
        <v>2.7901863052564702E-2</v>
      </c>
      <c r="M949" s="72">
        <v>3.0299999999999997E-2</v>
      </c>
      <c r="N949" s="70">
        <f>_xll.SNL.Clients.Office.Excel.Functions.SPG(N$2, "SP_RATE_VALUE", $A949)/100</f>
        <v>2.9500000000000002E-2</v>
      </c>
      <c r="O949" s="72"/>
      <c r="P949" s="67">
        <f>_xll.SNL.Clients.Office.Excel.Functions.SPG(P$2, "IQ_BVPS", "FQ0", $A949)</f>
        <v>18.821000000000002</v>
      </c>
      <c r="Q949" s="67">
        <f>_xll.SNL.Clients.Office.Excel.Functions.SPG(Q$2, "IQ_BVPS", "FQ0", $A949)</f>
        <v>26.129000000000001</v>
      </c>
      <c r="R949" s="67">
        <f>_xll.SNL.Clients.Office.Excel.Functions.SPG(R$2, "IQ_BVPS", "FQ0", $A949)</f>
        <v>15.352</v>
      </c>
      <c r="S949" s="67">
        <f>_xll.SNL.Clients.Office.Excel.Functions.SPG(S$2, "IQ_BVPS", "FQ0", $A949)</f>
        <v>14.484999999999999</v>
      </c>
      <c r="T949" s="67">
        <f>_xll.SNL.Clients.Office.Excel.Functions.SPG(T$2, "IQ_BVPS", "FQ0", $A949)</f>
        <v>13.97</v>
      </c>
      <c r="U949" s="67">
        <f>_xll.SNL.Clients.Office.Excel.Functions.SPG(U$2, "IQ_BVPS", "FQ0", $A949)</f>
        <v>16.268999999999998</v>
      </c>
      <c r="V949" s="67"/>
      <c r="W949" s="66">
        <f t="shared" si="130"/>
        <v>44777</v>
      </c>
      <c r="X949" s="92">
        <f t="shared" si="131"/>
        <v>1.0482971149248179</v>
      </c>
      <c r="Y949" s="92">
        <f t="shared" si="132"/>
        <v>0.93765547858701059</v>
      </c>
      <c r="Z949" s="92">
        <f t="shared" si="133"/>
        <v>0.91779572694111511</v>
      </c>
      <c r="AA949" s="92">
        <f t="shared" si="134"/>
        <v>0.88574387297204005</v>
      </c>
      <c r="AB949" s="92">
        <f t="shared" si="135"/>
        <v>0.94416607015032206</v>
      </c>
      <c r="AC949" s="92">
        <f t="shared" si="136"/>
        <v>1.1568012785051327</v>
      </c>
      <c r="AD949" s="92"/>
      <c r="AE949" s="95">
        <f t="shared" si="137"/>
        <v>44777</v>
      </c>
      <c r="AF949" s="93">
        <f>(_xll.SNL.Clients.Office.Excel.Functions.SPG(AF$2, "IQ_Common_div_declared", "FQ0", $A949)*4)/B949</f>
        <v>8.5149518499746571E-2</v>
      </c>
      <c r="AG949" s="93">
        <f>(_xll.SNL.Clients.Office.Excel.Functions.SPG(AG$2, "IQ_Common_div_declared", "FQ0", $A949)*4)/C949</f>
        <v>8.653061224489797E-2</v>
      </c>
      <c r="AH949" s="93">
        <f>(_xll.SNL.Clients.Office.Excel.Functions.SPG(AH$2, "IQ_Common_div_declared", "FQ0", $A949)*4)/D949</f>
        <v>8.5166784953867994E-2</v>
      </c>
      <c r="AI949" s="93">
        <f>(_xll.SNL.Clients.Office.Excel.Functions.SPG(AI$2, "IQ_Common_div_declared", "FQ0", $A949)*4)/E949</f>
        <v>9.6648480124707711E-2</v>
      </c>
      <c r="AJ949" s="93">
        <f>(_xll.SNL.Clients.Office.Excel.Functions.SPG(AJ$2, "IQ_Common_div_declared", "FQ0", $A949)*4)/F949</f>
        <v>9.0978013646702049E-2</v>
      </c>
      <c r="AK949" s="93">
        <f>(_xll.SNL.Clients.Office.Excel.Functions.SPG(AK$2, "IQ_Common_div_declared", "FQ0", $A949)*4)/G949</f>
        <v>8.714133900106269E-2</v>
      </c>
    </row>
    <row r="950" spans="1:37" x14ac:dyDescent="0.25">
      <c r="A950" s="66">
        <f t="shared" si="138"/>
        <v>44776</v>
      </c>
      <c r="B950" s="71">
        <v>19.66</v>
      </c>
      <c r="C950" s="71">
        <v>23.91</v>
      </c>
      <c r="D950" s="71">
        <v>14.11</v>
      </c>
      <c r="E950" s="71">
        <v>12.73</v>
      </c>
      <c r="F950" s="71">
        <v>13.1</v>
      </c>
      <c r="G950" s="71">
        <v>19.059999999999999</v>
      </c>
      <c r="H950" s="71"/>
      <c r="I950" s="71">
        <v>16.04</v>
      </c>
      <c r="J950" s="72">
        <v>3.1E-2</v>
      </c>
      <c r="K950" s="72">
        <v>3.04E-2</v>
      </c>
      <c r="L950" s="72">
        <v>2.92010473234674E-2</v>
      </c>
      <c r="M950" s="72">
        <v>3.1E-2</v>
      </c>
      <c r="N950" s="70">
        <f>_xll.SNL.Clients.Office.Excel.Functions.SPG(N$2, "SP_RATE_VALUE", $A950)/100</f>
        <v>3.04E-2</v>
      </c>
      <c r="O950" s="72"/>
      <c r="P950" s="67">
        <f>_xll.SNL.Clients.Office.Excel.Functions.SPG(P$2, "IQ_BVPS", "FQ0", $A950)</f>
        <v>18.821000000000002</v>
      </c>
      <c r="Q950" s="67">
        <f>_xll.SNL.Clients.Office.Excel.Functions.SPG(Q$2, "IQ_BVPS", "FQ0", $A950)</f>
        <v>26.129000000000001</v>
      </c>
      <c r="R950" s="67">
        <f>_xll.SNL.Clients.Office.Excel.Functions.SPG(R$2, "IQ_BVPS", "FQ0", $A950)</f>
        <v>15.352</v>
      </c>
      <c r="S950" s="67">
        <f>_xll.SNL.Clients.Office.Excel.Functions.SPG(S$2, "IQ_BVPS", "FQ0", $A950)</f>
        <v>14.484999999999999</v>
      </c>
      <c r="T950" s="67">
        <f>_xll.SNL.Clients.Office.Excel.Functions.SPG(T$2, "IQ_BVPS", "FQ0", $A950)</f>
        <v>13.97</v>
      </c>
      <c r="U950" s="67">
        <f>_xll.SNL.Clients.Office.Excel.Functions.SPG(U$2, "IQ_BVPS", "FQ0", $A950)</f>
        <v>16.268999999999998</v>
      </c>
      <c r="V950" s="67"/>
      <c r="W950" s="66">
        <f t="shared" si="130"/>
        <v>44776</v>
      </c>
      <c r="X950" s="92">
        <f t="shared" si="131"/>
        <v>1.0445778651506294</v>
      </c>
      <c r="Y950" s="92">
        <f t="shared" si="132"/>
        <v>0.91507520379654783</v>
      </c>
      <c r="Z950" s="92">
        <f t="shared" si="133"/>
        <v>0.919098488796248</v>
      </c>
      <c r="AA950" s="92">
        <f t="shared" si="134"/>
        <v>0.87884017949603044</v>
      </c>
      <c r="AB950" s="92">
        <f t="shared" si="135"/>
        <v>0.93772369362920538</v>
      </c>
      <c r="AC950" s="92">
        <f t="shared" si="136"/>
        <v>1.1715532608027537</v>
      </c>
      <c r="AD950" s="92"/>
      <c r="AE950" s="95">
        <f t="shared" si="137"/>
        <v>44776</v>
      </c>
      <c r="AF950" s="93">
        <f>(_xll.SNL.Clients.Office.Excel.Functions.SPG(AF$2, "IQ_Common_div_declared", "FQ0", $A950)*4)/B950</f>
        <v>8.5452695829094608E-2</v>
      </c>
      <c r="AG950" s="93">
        <f>(_xll.SNL.Clients.Office.Excel.Functions.SPG(AG$2, "IQ_Common_div_declared", "FQ0", $A950)*4)/C950</f>
        <v>8.8665830196570483E-2</v>
      </c>
      <c r="AH950" s="93">
        <f>(_xll.SNL.Clients.Office.Excel.Functions.SPG(AH$2, "IQ_Common_div_declared", "FQ0", $A950)*4)/D950</f>
        <v>8.5046066619418853E-2</v>
      </c>
      <c r="AI950" s="93">
        <f>(_xll.SNL.Clients.Office.Excel.Functions.SPG(AI$2, "IQ_Common_div_declared", "FQ0", $A950)*4)/E950</f>
        <v>9.7407698350353497E-2</v>
      </c>
      <c r="AJ950" s="93">
        <f>(_xll.SNL.Clients.Office.Excel.Functions.SPG(AJ$2, "IQ_Common_div_declared", "FQ0", $A950)*4)/F950</f>
        <v>9.1603053435114504E-2</v>
      </c>
      <c r="AK950" s="93">
        <f>(_xll.SNL.Clients.Office.Excel.Functions.SPG(AK$2, "IQ_Common_div_declared", "FQ0", $A950)*4)/G950</f>
        <v>8.6044071353620147E-2</v>
      </c>
    </row>
    <row r="951" spans="1:37" x14ac:dyDescent="0.25">
      <c r="A951" s="66">
        <f t="shared" si="138"/>
        <v>44775</v>
      </c>
      <c r="B951" s="71">
        <v>19.68</v>
      </c>
      <c r="C951" s="71">
        <v>23.84</v>
      </c>
      <c r="D951" s="71">
        <v>13.96</v>
      </c>
      <c r="E951" s="71">
        <v>12.66</v>
      </c>
      <c r="F951" s="71">
        <v>13.04</v>
      </c>
      <c r="G951" s="71">
        <v>19</v>
      </c>
      <c r="H951" s="71"/>
      <c r="I951" s="71">
        <v>15.92</v>
      </c>
      <c r="J951" s="72">
        <v>3.0600000000000002E-2</v>
      </c>
      <c r="K951" s="72">
        <v>3.0200000000000001E-2</v>
      </c>
      <c r="L951" s="72">
        <v>2.9400465687851929E-2</v>
      </c>
      <c r="M951" s="72">
        <v>3.0600000000000002E-2</v>
      </c>
      <c r="N951" s="70">
        <f>_xll.SNL.Clients.Office.Excel.Functions.SPG(N$2, "SP_RATE_VALUE", $A951)/100</f>
        <v>3.0200000000000001E-2</v>
      </c>
      <c r="O951" s="72"/>
      <c r="P951" s="67">
        <f>_xll.SNL.Clients.Office.Excel.Functions.SPG(P$2, "IQ_BVPS", "FQ0", $A951)</f>
        <v>18.821000000000002</v>
      </c>
      <c r="Q951" s="67">
        <f>_xll.SNL.Clients.Office.Excel.Functions.SPG(Q$2, "IQ_BVPS", "FQ0", $A951)</f>
        <v>26.129000000000001</v>
      </c>
      <c r="R951" s="67">
        <f>_xll.SNL.Clients.Office.Excel.Functions.SPG(R$2, "IQ_BVPS", "FQ0", $A951)</f>
        <v>15.352</v>
      </c>
      <c r="S951" s="67">
        <f>_xll.SNL.Clients.Office.Excel.Functions.SPG(S$2, "IQ_BVPS", "FQ0", $A951)</f>
        <v>14.88</v>
      </c>
      <c r="T951" s="67">
        <f>_xll.SNL.Clients.Office.Excel.Functions.SPG(T$2, "IQ_BVPS", "FQ0", $A951)</f>
        <v>14.272</v>
      </c>
      <c r="U951" s="67">
        <f>_xll.SNL.Clients.Office.Excel.Functions.SPG(U$2, "IQ_BVPS", "FQ0", $A951)</f>
        <v>16.268999999999998</v>
      </c>
      <c r="V951" s="67"/>
      <c r="W951" s="66">
        <f t="shared" si="130"/>
        <v>44775</v>
      </c>
      <c r="X951" s="92">
        <f t="shared" si="131"/>
        <v>1.0456405079432547</v>
      </c>
      <c r="Y951" s="92">
        <f t="shared" si="132"/>
        <v>0.91239618814344214</v>
      </c>
      <c r="Z951" s="92">
        <f t="shared" si="133"/>
        <v>0.90932777488275152</v>
      </c>
      <c r="AA951" s="92">
        <f t="shared" si="134"/>
        <v>0.85080645161290314</v>
      </c>
      <c r="AB951" s="92">
        <f t="shared" si="135"/>
        <v>0.91367713004484297</v>
      </c>
      <c r="AC951" s="92">
        <f t="shared" si="136"/>
        <v>1.1678652652283485</v>
      </c>
      <c r="AD951" s="92"/>
      <c r="AE951" s="95">
        <f t="shared" si="137"/>
        <v>44775</v>
      </c>
      <c r="AF951" s="93">
        <f>(_xll.SNL.Clients.Office.Excel.Functions.SPG(AF$2, "IQ_Common_div_declared", "FQ0", $A951)*4)/B951</f>
        <v>8.5365853658536578E-2</v>
      </c>
      <c r="AG951" s="93">
        <f>(_xll.SNL.Clients.Office.Excel.Functions.SPG(AG$2, "IQ_Common_div_declared", "FQ0", $A951)*4)/C951</f>
        <v>8.8926174496644306E-2</v>
      </c>
      <c r="AH951" s="93">
        <f>(_xll.SNL.Clients.Office.Excel.Functions.SPG(AH$2, "IQ_Common_div_declared", "FQ0", $A951)*4)/D951</f>
        <v>8.5959885386819479E-2</v>
      </c>
      <c r="AI951" s="93">
        <f>(_xll.SNL.Clients.Office.Excel.Functions.SPG(AI$2, "IQ_Common_div_declared", "FQ0", $A951)*4)/E951</f>
        <v>9.7946287519747238E-2</v>
      </c>
      <c r="AJ951" s="93">
        <f>(_xll.SNL.Clients.Office.Excel.Functions.SPG(AJ$2, "IQ_Common_div_declared", "FQ0", $A951)*4)/F951</f>
        <v>9.202453987730061E-2</v>
      </c>
      <c r="AK951" s="93">
        <f>(_xll.SNL.Clients.Office.Excel.Functions.SPG(AK$2, "IQ_Common_div_declared", "FQ0", $A951)*4)/G951</f>
        <v>8.6315789473684207E-2</v>
      </c>
    </row>
    <row r="952" spans="1:37" x14ac:dyDescent="0.25">
      <c r="A952" s="66">
        <f t="shared" si="138"/>
        <v>44774</v>
      </c>
      <c r="B952" s="71">
        <v>19.8</v>
      </c>
      <c r="C952" s="71">
        <v>23.9</v>
      </c>
      <c r="D952" s="71">
        <v>14.11</v>
      </c>
      <c r="E952" s="71">
        <v>12.9</v>
      </c>
      <c r="F952" s="71">
        <v>13.02</v>
      </c>
      <c r="G952" s="71">
        <v>19.149999999999999</v>
      </c>
      <c r="H952" s="71"/>
      <c r="I952" s="71">
        <v>16.059999999999999</v>
      </c>
      <c r="J952" s="72">
        <v>2.8999999999999998E-2</v>
      </c>
      <c r="K952" s="72">
        <v>2.8199999999999999E-2</v>
      </c>
      <c r="L952" s="72">
        <v>2.6601865405665448E-2</v>
      </c>
      <c r="M952" s="72">
        <v>2.8999999999999998E-2</v>
      </c>
      <c r="N952" s="70">
        <f>_xll.SNL.Clients.Office.Excel.Functions.SPG(N$2, "SP_RATE_VALUE", $A952)/100</f>
        <v>2.8199999999999999E-2</v>
      </c>
      <c r="O952" s="72"/>
      <c r="P952" s="67">
        <f>_xll.SNL.Clients.Office.Excel.Functions.SPG(P$2, "IQ_BVPS", "FQ0", $A952)</f>
        <v>18.821000000000002</v>
      </c>
      <c r="Q952" s="67">
        <f>_xll.SNL.Clients.Office.Excel.Functions.SPG(Q$2, "IQ_BVPS", "FQ0", $A952)</f>
        <v>26.129000000000001</v>
      </c>
      <c r="R952" s="67">
        <f>_xll.SNL.Clients.Office.Excel.Functions.SPG(R$2, "IQ_BVPS", "FQ0", $A952)</f>
        <v>15.352</v>
      </c>
      <c r="S952" s="67">
        <f>_xll.SNL.Clients.Office.Excel.Functions.SPG(S$2, "IQ_BVPS", "FQ0", $A952)</f>
        <v>14.88</v>
      </c>
      <c r="T952" s="67">
        <f>_xll.SNL.Clients.Office.Excel.Functions.SPG(T$2, "IQ_BVPS", "FQ0", $A952)</f>
        <v>14.272</v>
      </c>
      <c r="U952" s="67">
        <f>_xll.SNL.Clients.Office.Excel.Functions.SPG(U$2, "IQ_BVPS", "FQ0", $A952)</f>
        <v>16.879000000000001</v>
      </c>
      <c r="V952" s="67"/>
      <c r="W952" s="66">
        <f t="shared" si="130"/>
        <v>44774</v>
      </c>
      <c r="X952" s="92">
        <f t="shared" si="131"/>
        <v>1.0520163646990064</v>
      </c>
      <c r="Y952" s="92">
        <f t="shared" si="132"/>
        <v>0.91469248727467556</v>
      </c>
      <c r="Z952" s="92">
        <f t="shared" si="133"/>
        <v>0.919098488796248</v>
      </c>
      <c r="AA952" s="92">
        <f t="shared" si="134"/>
        <v>0.86693548387096775</v>
      </c>
      <c r="AB952" s="92">
        <f t="shared" si="135"/>
        <v>0.91227578475336313</v>
      </c>
      <c r="AC952" s="92">
        <f t="shared" si="136"/>
        <v>1.1345458854197521</v>
      </c>
      <c r="AD952" s="92"/>
      <c r="AE952" s="95">
        <f t="shared" si="137"/>
        <v>44774</v>
      </c>
      <c r="AF952" s="93">
        <f>(_xll.SNL.Clients.Office.Excel.Functions.SPG(AF$2, "IQ_Common_div_declared", "FQ0", $A952)*4)/B952</f>
        <v>8.484848484848484E-2</v>
      </c>
      <c r="AG952" s="93">
        <f>(_xll.SNL.Clients.Office.Excel.Functions.SPG(AG$2, "IQ_Common_div_declared", "FQ0", $A952)*4)/C952</f>
        <v>8.8702928870292894E-2</v>
      </c>
      <c r="AH952" s="93">
        <f>(_xll.SNL.Clients.Office.Excel.Functions.SPG(AH$2, "IQ_Common_div_declared", "FQ0", $A952)*4)/D952</f>
        <v>8.5046066619418853E-2</v>
      </c>
      <c r="AI952" s="93">
        <f>(_xll.SNL.Clients.Office.Excel.Functions.SPG(AI$2, "IQ_Common_div_declared", "FQ0", $A952)*4)/E952</f>
        <v>9.6124031007751937E-2</v>
      </c>
      <c r="AJ952" s="93">
        <f>(_xll.SNL.Clients.Office.Excel.Functions.SPG(AJ$2, "IQ_Common_div_declared", "FQ0", $A952)*4)/F952</f>
        <v>9.2165898617511524E-2</v>
      </c>
      <c r="AK952" s="93">
        <f>(_xll.SNL.Clients.Office.Excel.Functions.SPG(AK$2, "IQ_Common_div_declared", "FQ0", $A952)*4)/G952</f>
        <v>9.3994778067885129E-2</v>
      </c>
    </row>
    <row r="953" spans="1:37" x14ac:dyDescent="0.25">
      <c r="A953" s="66">
        <f t="shared" si="138"/>
        <v>44771</v>
      </c>
      <c r="B953" s="71">
        <v>19.39</v>
      </c>
      <c r="C953" s="71">
        <v>23.48</v>
      </c>
      <c r="D953" s="71">
        <v>14.04</v>
      </c>
      <c r="E953" s="71">
        <v>12.89</v>
      </c>
      <c r="F953" s="71">
        <v>12.94</v>
      </c>
      <c r="G953" s="71">
        <v>19.239999999999998</v>
      </c>
      <c r="H953" s="71"/>
      <c r="I953" s="71">
        <v>15.93</v>
      </c>
      <c r="J953" s="72">
        <v>2.8900000000000002E-2</v>
      </c>
      <c r="K953" s="72">
        <v>2.8300000000000002E-2</v>
      </c>
      <c r="L953" s="72">
        <v>2.7101049460654281E-2</v>
      </c>
      <c r="M953" s="72">
        <v>2.8900000000000002E-2</v>
      </c>
      <c r="N953" s="70">
        <f>_xll.SNL.Clients.Office.Excel.Functions.SPG(N$2, "SP_RATE_VALUE", $A953)/100</f>
        <v>2.8300000000000002E-2</v>
      </c>
      <c r="O953" s="72"/>
      <c r="P953" s="67">
        <f>_xll.SNL.Clients.Office.Excel.Functions.SPG(P$2, "IQ_BVPS", "FQ0", $A953)</f>
        <v>18.821000000000002</v>
      </c>
      <c r="Q953" s="67">
        <f>_xll.SNL.Clients.Office.Excel.Functions.SPG(Q$2, "IQ_BVPS", "FQ0", $A953)</f>
        <v>26.129000000000001</v>
      </c>
      <c r="R953" s="67">
        <f>_xll.SNL.Clients.Office.Excel.Functions.SPG(R$2, "IQ_BVPS", "FQ0", $A953)</f>
        <v>15.352</v>
      </c>
      <c r="S953" s="67">
        <f>_xll.SNL.Clients.Office.Excel.Functions.SPG(S$2, "IQ_BVPS", "FQ0", $A953)</f>
        <v>14.88</v>
      </c>
      <c r="T953" s="67">
        <f>_xll.SNL.Clients.Office.Excel.Functions.SPG(T$2, "IQ_BVPS", "FQ0", $A953)</f>
        <v>14.272</v>
      </c>
      <c r="U953" s="67">
        <f>_xll.SNL.Clients.Office.Excel.Functions.SPG(U$2, "IQ_BVPS", "FQ0", $A953)</f>
        <v>16.879000000000001</v>
      </c>
      <c r="V953" s="67"/>
      <c r="W953" s="66">
        <f t="shared" si="130"/>
        <v>44771</v>
      </c>
      <c r="X953" s="92">
        <f t="shared" si="131"/>
        <v>1.0302321874501885</v>
      </c>
      <c r="Y953" s="92">
        <f t="shared" si="132"/>
        <v>0.8986183933560411</v>
      </c>
      <c r="Z953" s="92">
        <f t="shared" si="133"/>
        <v>0.91453882230328287</v>
      </c>
      <c r="AA953" s="92">
        <f t="shared" si="134"/>
        <v>0.86626344086021501</v>
      </c>
      <c r="AB953" s="92">
        <f t="shared" si="135"/>
        <v>0.90667040358744388</v>
      </c>
      <c r="AC953" s="92">
        <f t="shared" si="136"/>
        <v>1.1398779548551452</v>
      </c>
      <c r="AD953" s="92"/>
      <c r="AE953" s="95">
        <f t="shared" si="137"/>
        <v>44771</v>
      </c>
      <c r="AF953" s="93">
        <f>(_xll.SNL.Clients.Office.Excel.Functions.SPG(AF$2, "IQ_Common_div_declared", "FQ0", $A953)*4)/B953</f>
        <v>8.6642599277978335E-2</v>
      </c>
      <c r="AG953" s="93">
        <f>(_xll.SNL.Clients.Office.Excel.Functions.SPG(AG$2, "IQ_Common_div_declared", "FQ0", $A953)*4)/C953</f>
        <v>9.0289608177172062E-2</v>
      </c>
      <c r="AH953" s="93">
        <f>(_xll.SNL.Clients.Office.Excel.Functions.SPG(AH$2, "IQ_Common_div_declared", "FQ0", $A953)*4)/D953</f>
        <v>8.5470085470085472E-2</v>
      </c>
      <c r="AI953" s="93">
        <f>(_xll.SNL.Clients.Office.Excel.Functions.SPG(AI$2, "IQ_Common_div_declared", "FQ0", $A953)*4)/E953</f>
        <v>9.6198603568657864E-2</v>
      </c>
      <c r="AJ953" s="93">
        <f>(_xll.SNL.Clients.Office.Excel.Functions.SPG(AJ$2, "IQ_Common_div_declared", "FQ0", $A953)*4)/F953</f>
        <v>9.2735703245749618E-2</v>
      </c>
      <c r="AK953" s="93">
        <f>(_xll.SNL.Clients.Office.Excel.Functions.SPG(AK$2, "IQ_Common_div_declared", "FQ0", $A953)*4)/G953</f>
        <v>9.355509355509356E-2</v>
      </c>
    </row>
    <row r="954" spans="1:37" x14ac:dyDescent="0.25">
      <c r="A954" s="66">
        <f t="shared" si="138"/>
        <v>44770</v>
      </c>
      <c r="B954" s="71">
        <v>20.11</v>
      </c>
      <c r="C954" s="71">
        <v>23.81</v>
      </c>
      <c r="D954" s="71">
        <v>13.95</v>
      </c>
      <c r="E954" s="71">
        <v>12.86</v>
      </c>
      <c r="F954" s="71">
        <v>12.96</v>
      </c>
      <c r="G954" s="71">
        <v>19.16</v>
      </c>
      <c r="H954" s="71"/>
      <c r="I954" s="71">
        <v>15.96</v>
      </c>
      <c r="J954" s="72">
        <v>2.8500000000000001E-2</v>
      </c>
      <c r="K954" s="72">
        <v>2.81E-2</v>
      </c>
      <c r="L954" s="72">
        <v>2.7300466638574106E-2</v>
      </c>
      <c r="M954" s="72">
        <v>2.8500000000000001E-2</v>
      </c>
      <c r="N954" s="70">
        <f>_xll.SNL.Clients.Office.Excel.Functions.SPG(N$2, "SP_RATE_VALUE", $A954)/100</f>
        <v>2.81E-2</v>
      </c>
      <c r="O954" s="72"/>
      <c r="P954" s="67">
        <f>_xll.SNL.Clients.Office.Excel.Functions.SPG(P$2, "IQ_BVPS", "FQ0", $A954)</f>
        <v>18.821000000000002</v>
      </c>
      <c r="Q954" s="67">
        <f>_xll.SNL.Clients.Office.Excel.Functions.SPG(Q$2, "IQ_BVPS", "FQ0", $A954)</f>
        <v>26.129000000000001</v>
      </c>
      <c r="R954" s="67">
        <f>_xll.SNL.Clients.Office.Excel.Functions.SPG(R$2, "IQ_BVPS", "FQ0", $A954)</f>
        <v>15.352</v>
      </c>
      <c r="S954" s="67">
        <f>_xll.SNL.Clients.Office.Excel.Functions.SPG(S$2, "IQ_BVPS", "FQ0", $A954)</f>
        <v>14.88</v>
      </c>
      <c r="T954" s="67">
        <f>_xll.SNL.Clients.Office.Excel.Functions.SPG(T$2, "IQ_BVPS", "FQ0", $A954)</f>
        <v>14.272</v>
      </c>
      <c r="U954" s="67">
        <f>_xll.SNL.Clients.Office.Excel.Functions.SPG(U$2, "IQ_BVPS", "FQ0", $A954)</f>
        <v>16.879000000000001</v>
      </c>
      <c r="V954" s="67"/>
      <c r="W954" s="66">
        <f t="shared" si="130"/>
        <v>44770</v>
      </c>
      <c r="X954" s="92">
        <f t="shared" si="131"/>
        <v>1.0684873279846978</v>
      </c>
      <c r="Y954" s="92">
        <f t="shared" si="132"/>
        <v>0.91124803857782533</v>
      </c>
      <c r="Z954" s="92">
        <f t="shared" si="133"/>
        <v>0.90867639395518496</v>
      </c>
      <c r="AA954" s="92">
        <f t="shared" si="134"/>
        <v>0.86424731182795689</v>
      </c>
      <c r="AB954" s="92">
        <f t="shared" si="135"/>
        <v>0.90807174887892383</v>
      </c>
      <c r="AC954" s="92">
        <f t="shared" si="136"/>
        <v>1.1351383375792403</v>
      </c>
      <c r="AD954" s="92"/>
      <c r="AE954" s="95">
        <f t="shared" si="137"/>
        <v>44770</v>
      </c>
      <c r="AF954" s="93">
        <f>(_xll.SNL.Clients.Office.Excel.Functions.SPG(AF$2, "IQ_Common_div_declared", "FQ0", $A954)*4)/B954</f>
        <v>8.3540527100944798E-2</v>
      </c>
      <c r="AG954" s="93">
        <f>(_xll.SNL.Clients.Office.Excel.Functions.SPG(AG$2, "IQ_Common_div_declared", "FQ0", $A954)*4)/C954</f>
        <v>8.9038219235615293E-2</v>
      </c>
      <c r="AH954" s="93">
        <f>(_xll.SNL.Clients.Office.Excel.Functions.SPG(AH$2, "IQ_Common_div_declared", "FQ0", $A954)*4)/D954</f>
        <v>8.6021505376344093E-2</v>
      </c>
      <c r="AI954" s="93">
        <f>(_xll.SNL.Clients.Office.Excel.Functions.SPG(AI$2, "IQ_Common_div_declared", "FQ0", $A954)*4)/E954</f>
        <v>9.6423017107309494E-2</v>
      </c>
      <c r="AJ954" s="93">
        <f>(_xll.SNL.Clients.Office.Excel.Functions.SPG(AJ$2, "IQ_Common_div_declared", "FQ0", $A954)*4)/F954</f>
        <v>9.2592592592592587E-2</v>
      </c>
      <c r="AK954" s="93">
        <f>(_xll.SNL.Clients.Office.Excel.Functions.SPG(AK$2, "IQ_Common_div_declared", "FQ0", $A954)*4)/G954</f>
        <v>9.3945720250521919E-2</v>
      </c>
    </row>
    <row r="955" spans="1:37" x14ac:dyDescent="0.25">
      <c r="A955" s="66">
        <f t="shared" si="138"/>
        <v>44769</v>
      </c>
      <c r="B955" s="71">
        <v>19.739999999999998</v>
      </c>
      <c r="C955" s="71">
        <v>23.3</v>
      </c>
      <c r="D955" s="71">
        <v>13.81</v>
      </c>
      <c r="E955" s="71">
        <v>12.69</v>
      </c>
      <c r="F955" s="71">
        <v>12.82</v>
      </c>
      <c r="G955" s="71">
        <v>19.100000000000001</v>
      </c>
      <c r="H955" s="71"/>
      <c r="I955" s="71">
        <v>15.71</v>
      </c>
      <c r="J955" s="72">
        <v>2.9600000000000001E-2</v>
      </c>
      <c r="K955" s="72">
        <v>2.9300000000000003E-2</v>
      </c>
      <c r="L955" s="72">
        <v>2.8700262212292493E-2</v>
      </c>
      <c r="M955" s="72">
        <v>2.9600000000000001E-2</v>
      </c>
      <c r="N955" s="70">
        <f>_xll.SNL.Clients.Office.Excel.Functions.SPG(N$2, "SP_RATE_VALUE", $A955)/100</f>
        <v>2.9300000000000003E-2</v>
      </c>
      <c r="O955" s="72"/>
      <c r="P955" s="67">
        <f>_xll.SNL.Clients.Office.Excel.Functions.SPG(P$2, "IQ_BVPS", "FQ0", $A955)</f>
        <v>18.821000000000002</v>
      </c>
      <c r="Q955" s="67">
        <f>_xll.SNL.Clients.Office.Excel.Functions.SPG(Q$2, "IQ_BVPS", "FQ0", $A955)</f>
        <v>26.129000000000001</v>
      </c>
      <c r="R955" s="67">
        <f>_xll.SNL.Clients.Office.Excel.Functions.SPG(R$2, "IQ_BVPS", "FQ0", $A955)</f>
        <v>15.352</v>
      </c>
      <c r="S955" s="67">
        <f>_xll.SNL.Clients.Office.Excel.Functions.SPG(S$2, "IQ_BVPS", "FQ0", $A955)</f>
        <v>14.88</v>
      </c>
      <c r="T955" s="67">
        <f>_xll.SNL.Clients.Office.Excel.Functions.SPG(T$2, "IQ_BVPS", "FQ0", $A955)</f>
        <v>14.272</v>
      </c>
      <c r="U955" s="67">
        <f>_xll.SNL.Clients.Office.Excel.Functions.SPG(U$2, "IQ_BVPS", "FQ0", $A955)</f>
        <v>16.879000000000001</v>
      </c>
      <c r="V955" s="67"/>
      <c r="W955" s="66">
        <f t="shared" si="130"/>
        <v>44769</v>
      </c>
      <c r="X955" s="92">
        <f t="shared" si="131"/>
        <v>1.0488284363211304</v>
      </c>
      <c r="Y955" s="92">
        <f t="shared" si="132"/>
        <v>0.89172949596234063</v>
      </c>
      <c r="Z955" s="92">
        <f t="shared" si="133"/>
        <v>0.89955706096925481</v>
      </c>
      <c r="AA955" s="92">
        <f t="shared" si="134"/>
        <v>0.85282258064516125</v>
      </c>
      <c r="AB955" s="92">
        <f t="shared" si="135"/>
        <v>0.89826233183856508</v>
      </c>
      <c r="AC955" s="92">
        <f t="shared" si="136"/>
        <v>1.1315836246223117</v>
      </c>
      <c r="AD955" s="92"/>
      <c r="AE955" s="95">
        <f t="shared" si="137"/>
        <v>44769</v>
      </c>
      <c r="AF955" s="93">
        <f>(_xll.SNL.Clients.Office.Excel.Functions.SPG(AF$2, "IQ_Common_div_declared", "FQ0", $A955)*4)/B955</f>
        <v>8.5106382978723402E-2</v>
      </c>
      <c r="AG955" s="93">
        <f>(_xll.SNL.Clients.Office.Excel.Functions.SPG(AG$2, "IQ_Common_div_declared", "FQ0", $A955)*4)/C955</f>
        <v>9.0987124463519309E-2</v>
      </c>
      <c r="AH955" s="93">
        <f>(_xll.SNL.Clients.Office.Excel.Functions.SPG(AH$2, "IQ_Common_div_declared", "FQ0", $A955)*4)/D955</f>
        <v>8.6893555394641553E-2</v>
      </c>
      <c r="AI955" s="93">
        <f>(_xll.SNL.Clients.Office.Excel.Functions.SPG(AI$2, "IQ_Common_div_declared", "FQ0", $A955)*4)/E955</f>
        <v>9.7714736012608355E-2</v>
      </c>
      <c r="AJ955" s="93">
        <f>(_xll.SNL.Clients.Office.Excel.Functions.SPG(AJ$2, "IQ_Common_div_declared", "FQ0", $A955)*4)/F955</f>
        <v>9.360374414976598E-2</v>
      </c>
      <c r="AK955" s="93">
        <f>(_xll.SNL.Clients.Office.Excel.Functions.SPG(AK$2, "IQ_Common_div_declared", "FQ0", $A955)*4)/G955</f>
        <v>9.4240837696335067E-2</v>
      </c>
    </row>
    <row r="956" spans="1:37" x14ac:dyDescent="0.25">
      <c r="A956" s="66">
        <f t="shared" si="138"/>
        <v>44768</v>
      </c>
      <c r="B956" s="71">
        <v>19.55</v>
      </c>
      <c r="C956" s="71">
        <v>22.92</v>
      </c>
      <c r="D956" s="71">
        <v>13.74</v>
      </c>
      <c r="E956" s="71">
        <v>12.44</v>
      </c>
      <c r="F956" s="71">
        <v>12.72</v>
      </c>
      <c r="G956" s="71">
        <v>19.010000000000002</v>
      </c>
      <c r="H956" s="71"/>
      <c r="I956" s="71">
        <v>15.47</v>
      </c>
      <c r="J956" s="72">
        <v>3.0200000000000001E-2</v>
      </c>
      <c r="K956" s="72">
        <v>3.0099999999999998E-2</v>
      </c>
      <c r="L956" s="72">
        <v>2.9900029119616978E-2</v>
      </c>
      <c r="M956" s="72">
        <v>3.0200000000000001E-2</v>
      </c>
      <c r="N956" s="70">
        <f>_xll.SNL.Clients.Office.Excel.Functions.SPG(N$2, "SP_RATE_VALUE", $A956)/100</f>
        <v>3.0099999999999998E-2</v>
      </c>
      <c r="O956" s="72"/>
      <c r="P956" s="67">
        <f>_xll.SNL.Clients.Office.Excel.Functions.SPG(P$2, "IQ_BVPS", "FQ0", $A956)</f>
        <v>18.821000000000002</v>
      </c>
      <c r="Q956" s="67">
        <f>_xll.SNL.Clients.Office.Excel.Functions.SPG(Q$2, "IQ_BVPS", "FQ0", $A956)</f>
        <v>26.129000000000001</v>
      </c>
      <c r="R956" s="67">
        <f>_xll.SNL.Clients.Office.Excel.Functions.SPG(R$2, "IQ_BVPS", "FQ0", $A956)</f>
        <v>15.352</v>
      </c>
      <c r="S956" s="67">
        <f>_xll.SNL.Clients.Office.Excel.Functions.SPG(S$2, "IQ_BVPS", "FQ0", $A956)</f>
        <v>14.88</v>
      </c>
      <c r="T956" s="67">
        <f>_xll.SNL.Clients.Office.Excel.Functions.SPG(T$2, "IQ_BVPS", "FQ0", $A956)</f>
        <v>14.272</v>
      </c>
      <c r="U956" s="67">
        <f>_xll.SNL.Clients.Office.Excel.Functions.SPG(U$2, "IQ_BVPS", "FQ0", $A956)</f>
        <v>16.879000000000001</v>
      </c>
      <c r="V956" s="67"/>
      <c r="W956" s="66">
        <f t="shared" si="130"/>
        <v>44768</v>
      </c>
      <c r="X956" s="92">
        <f t="shared" si="131"/>
        <v>1.0387333297911907</v>
      </c>
      <c r="Y956" s="92">
        <f t="shared" si="132"/>
        <v>0.87718626813119527</v>
      </c>
      <c r="Z956" s="92">
        <f t="shared" si="133"/>
        <v>0.89499739447628968</v>
      </c>
      <c r="AA956" s="92">
        <f t="shared" si="134"/>
        <v>0.83602150537634401</v>
      </c>
      <c r="AB956" s="92">
        <f t="shared" si="135"/>
        <v>0.89125560538116599</v>
      </c>
      <c r="AC956" s="92">
        <f t="shared" si="136"/>
        <v>1.1262515551869186</v>
      </c>
      <c r="AD956" s="92"/>
      <c r="AE956" s="95">
        <f t="shared" si="137"/>
        <v>44768</v>
      </c>
      <c r="AF956" s="93">
        <f>(_xll.SNL.Clients.Office.Excel.Functions.SPG(AF$2, "IQ_Common_div_declared", "FQ0", $A956)*4)/B956</f>
        <v>8.5933503836317135E-2</v>
      </c>
      <c r="AG956" s="93">
        <f>(_xll.SNL.Clients.Office.Excel.Functions.SPG(AG$2, "IQ_Common_div_declared", "FQ0", $A956)*4)/C956</f>
        <v>9.249563699825479E-2</v>
      </c>
      <c r="AH956" s="93">
        <f>(_xll.SNL.Clients.Office.Excel.Functions.SPG(AH$2, "IQ_Common_div_declared", "FQ0", $A956)*4)/D956</f>
        <v>8.7336244541484712E-2</v>
      </c>
      <c r="AI956" s="93">
        <f>(_xll.SNL.Clients.Office.Excel.Functions.SPG(AI$2, "IQ_Common_div_declared", "FQ0", $A956)*4)/E956</f>
        <v>9.9678456591639875E-2</v>
      </c>
      <c r="AJ956" s="93">
        <f>(_xll.SNL.Clients.Office.Excel.Functions.SPG(AJ$2, "IQ_Common_div_declared", "FQ0", $A956)*4)/F956</f>
        <v>9.4339622641509427E-2</v>
      </c>
      <c r="AK956" s="93">
        <f>(_xll.SNL.Clients.Office.Excel.Functions.SPG(AK$2, "IQ_Common_div_declared", "FQ0", $A956)*4)/G956</f>
        <v>9.4687006838506046E-2</v>
      </c>
    </row>
    <row r="957" spans="1:37" x14ac:dyDescent="0.25">
      <c r="A957" s="66">
        <f t="shared" si="138"/>
        <v>44767</v>
      </c>
      <c r="B957" s="71">
        <v>19.22</v>
      </c>
      <c r="C957" s="71">
        <v>22.85</v>
      </c>
      <c r="D957" s="71">
        <v>13.7</v>
      </c>
      <c r="E957" s="71">
        <v>12.43</v>
      </c>
      <c r="F957" s="71">
        <v>12.73</v>
      </c>
      <c r="G957" s="71">
        <v>18.670000000000002</v>
      </c>
      <c r="H957" s="71"/>
      <c r="I957" s="71">
        <v>15.36</v>
      </c>
      <c r="J957" s="72">
        <v>0.03</v>
      </c>
      <c r="K957" s="72">
        <v>2.98E-2</v>
      </c>
      <c r="L957" s="72">
        <v>2.9400116497313666E-2</v>
      </c>
      <c r="M957" s="72">
        <v>0.03</v>
      </c>
      <c r="N957" s="70">
        <f>_xll.SNL.Clients.Office.Excel.Functions.SPG(N$2, "SP_RATE_VALUE", $A957)/100</f>
        <v>2.98E-2</v>
      </c>
      <c r="O957" s="72"/>
      <c r="P957" s="67">
        <f>_xll.SNL.Clients.Office.Excel.Functions.SPG(P$2, "IQ_BVPS", "FQ0", $A957)</f>
        <v>19.024000000000001</v>
      </c>
      <c r="Q957" s="67">
        <f>_xll.SNL.Clients.Office.Excel.Functions.SPG(Q$2, "IQ_BVPS", "FQ0", $A957)</f>
        <v>26.129000000000001</v>
      </c>
      <c r="R957" s="67">
        <f>_xll.SNL.Clients.Office.Excel.Functions.SPG(R$2, "IQ_BVPS", "FQ0", $A957)</f>
        <v>15.352</v>
      </c>
      <c r="S957" s="67">
        <f>_xll.SNL.Clients.Office.Excel.Functions.SPG(S$2, "IQ_BVPS", "FQ0", $A957)</f>
        <v>14.88</v>
      </c>
      <c r="T957" s="67">
        <f>_xll.SNL.Clients.Office.Excel.Functions.SPG(T$2, "IQ_BVPS", "FQ0", $A957)</f>
        <v>14.272</v>
      </c>
      <c r="U957" s="67">
        <f>_xll.SNL.Clients.Office.Excel.Functions.SPG(U$2, "IQ_BVPS", "FQ0", $A957)</f>
        <v>16.879000000000001</v>
      </c>
      <c r="V957" s="67"/>
      <c r="W957" s="66">
        <f t="shared" si="130"/>
        <v>44767</v>
      </c>
      <c r="X957" s="92">
        <f t="shared" si="131"/>
        <v>1.0103027754415475</v>
      </c>
      <c r="Y957" s="92">
        <f t="shared" si="132"/>
        <v>0.87450725247808947</v>
      </c>
      <c r="Z957" s="92">
        <f t="shared" si="133"/>
        <v>0.89239187076602389</v>
      </c>
      <c r="AA957" s="92">
        <f t="shared" si="134"/>
        <v>0.83534946236559138</v>
      </c>
      <c r="AB957" s="92">
        <f t="shared" si="135"/>
        <v>0.8919562780269058</v>
      </c>
      <c r="AC957" s="92">
        <f t="shared" si="136"/>
        <v>1.1061081817643226</v>
      </c>
      <c r="AD957" s="92"/>
      <c r="AE957" s="95">
        <f t="shared" si="137"/>
        <v>44767</v>
      </c>
      <c r="AF957" s="93">
        <f>(_xll.SNL.Clients.Office.Excel.Functions.SPG(AF$2, "IQ_Common_div_declared", "FQ0", $A957)*4)/B957</f>
        <v>8.7408949011446413E-2</v>
      </c>
      <c r="AG957" s="93">
        <f>(_xll.SNL.Clients.Office.Excel.Functions.SPG(AG$2, "IQ_Common_div_declared", "FQ0", $A957)*4)/C957</f>
        <v>9.277899343544857E-2</v>
      </c>
      <c r="AH957" s="93">
        <f>(_xll.SNL.Clients.Office.Excel.Functions.SPG(AH$2, "IQ_Common_div_declared", "FQ0", $A957)*4)/D957</f>
        <v>8.7591240875912413E-2</v>
      </c>
      <c r="AI957" s="93">
        <f>(_xll.SNL.Clients.Office.Excel.Functions.SPG(AI$2, "IQ_Common_div_declared", "FQ0", $A957)*4)/E957</f>
        <v>9.9758648431214805E-2</v>
      </c>
      <c r="AJ957" s="93">
        <f>(_xll.SNL.Clients.Office.Excel.Functions.SPG(AJ$2, "IQ_Common_div_declared", "FQ0", $A957)*4)/F957</f>
        <v>9.4265514532600153E-2</v>
      </c>
      <c r="AK957" s="93">
        <f>(_xll.SNL.Clients.Office.Excel.Functions.SPG(AK$2, "IQ_Common_div_declared", "FQ0", $A957)*4)/G957</f>
        <v>9.6411355115157998E-2</v>
      </c>
    </row>
    <row r="958" spans="1:37" x14ac:dyDescent="0.25">
      <c r="A958" s="66">
        <f t="shared" si="138"/>
        <v>44764</v>
      </c>
      <c r="B958" s="71">
        <v>19.36</v>
      </c>
      <c r="C958" s="71">
        <v>23.16</v>
      </c>
      <c r="D958" s="71">
        <v>13.74</v>
      </c>
      <c r="E958" s="71">
        <v>12.63</v>
      </c>
      <c r="F958" s="71">
        <v>12.84</v>
      </c>
      <c r="G958" s="71">
        <v>18.84</v>
      </c>
      <c r="H958" s="71"/>
      <c r="I958" s="71">
        <v>15.49</v>
      </c>
      <c r="J958" s="72">
        <v>2.98E-2</v>
      </c>
      <c r="K958" s="72">
        <v>2.9300000000000003E-2</v>
      </c>
      <c r="L958" s="72">
        <v>2.8300728178886514E-2</v>
      </c>
      <c r="M958" s="72">
        <v>2.98E-2</v>
      </c>
      <c r="N958" s="70">
        <f>_xll.SNL.Clients.Office.Excel.Functions.SPG(N$2, "SP_RATE_VALUE", $A958)/100</f>
        <v>2.9300000000000003E-2</v>
      </c>
      <c r="O958" s="72"/>
      <c r="P958" s="67">
        <f>_xll.SNL.Clients.Office.Excel.Functions.SPG(P$2, "IQ_BVPS", "FQ0", $A958)</f>
        <v>19.024000000000001</v>
      </c>
      <c r="Q958" s="67">
        <f>_xll.SNL.Clients.Office.Excel.Functions.SPG(Q$2, "IQ_BVPS", "FQ0", $A958)</f>
        <v>26.129000000000001</v>
      </c>
      <c r="R958" s="67">
        <f>_xll.SNL.Clients.Office.Excel.Functions.SPG(R$2, "IQ_BVPS", "FQ0", $A958)</f>
        <v>15.352</v>
      </c>
      <c r="S958" s="67">
        <f>_xll.SNL.Clients.Office.Excel.Functions.SPG(S$2, "IQ_BVPS", "FQ0", $A958)</f>
        <v>14.88</v>
      </c>
      <c r="T958" s="67">
        <f>_xll.SNL.Clients.Office.Excel.Functions.SPG(T$2, "IQ_BVPS", "FQ0", $A958)</f>
        <v>14.272</v>
      </c>
      <c r="U958" s="67">
        <f>_xll.SNL.Clients.Office.Excel.Functions.SPG(U$2, "IQ_BVPS", "FQ0", $A958)</f>
        <v>16.879000000000001</v>
      </c>
      <c r="V958" s="67"/>
      <c r="W958" s="66">
        <f t="shared" si="130"/>
        <v>44764</v>
      </c>
      <c r="X958" s="92">
        <f t="shared" si="131"/>
        <v>1.0176619007569385</v>
      </c>
      <c r="Y958" s="92">
        <f t="shared" si="132"/>
        <v>0.88637146465612915</v>
      </c>
      <c r="Z958" s="92">
        <f t="shared" si="133"/>
        <v>0.89499739447628968</v>
      </c>
      <c r="AA958" s="92">
        <f t="shared" si="134"/>
        <v>0.84879032258064513</v>
      </c>
      <c r="AB958" s="92">
        <f t="shared" si="135"/>
        <v>0.8996636771300448</v>
      </c>
      <c r="AC958" s="92">
        <f t="shared" si="136"/>
        <v>1.1161798684756206</v>
      </c>
      <c r="AD958" s="92"/>
      <c r="AE958" s="95">
        <f t="shared" si="137"/>
        <v>44764</v>
      </c>
      <c r="AF958" s="93">
        <f>(_xll.SNL.Clients.Office.Excel.Functions.SPG(AF$2, "IQ_Common_div_declared", "FQ0", $A958)*4)/B958</f>
        <v>8.6776859504132234E-2</v>
      </c>
      <c r="AG958" s="93">
        <f>(_xll.SNL.Clients.Office.Excel.Functions.SPG(AG$2, "IQ_Common_div_declared", "FQ0", $A958)*4)/C958</f>
        <v>9.1537132987910191E-2</v>
      </c>
      <c r="AH958" s="93">
        <f>(_xll.SNL.Clients.Office.Excel.Functions.SPG(AH$2, "IQ_Common_div_declared", "FQ0", $A958)*4)/D958</f>
        <v>8.7336244541484712E-2</v>
      </c>
      <c r="AI958" s="93">
        <f>(_xll.SNL.Clients.Office.Excel.Functions.SPG(AI$2, "IQ_Common_div_declared", "FQ0", $A958)*4)/E958</f>
        <v>9.8178939034045912E-2</v>
      </c>
      <c r="AJ958" s="93">
        <f>(_xll.SNL.Clients.Office.Excel.Functions.SPG(AJ$2, "IQ_Common_div_declared", "FQ0", $A958)*4)/F958</f>
        <v>9.3457943925233641E-2</v>
      </c>
      <c r="AK958" s="93">
        <f>(_xll.SNL.Clients.Office.Excel.Functions.SPG(AK$2, "IQ_Common_div_declared", "FQ0", $A958)*4)/G958</f>
        <v>9.5541401273885357E-2</v>
      </c>
    </row>
    <row r="959" spans="1:37" x14ac:dyDescent="0.25">
      <c r="A959" s="66">
        <f t="shared" si="138"/>
        <v>44763</v>
      </c>
      <c r="B959" s="71">
        <v>19.43</v>
      </c>
      <c r="C959" s="71">
        <v>23.35</v>
      </c>
      <c r="D959" s="71">
        <v>13.79</v>
      </c>
      <c r="E959" s="71">
        <v>12.71</v>
      </c>
      <c r="F959" s="71">
        <v>12.83</v>
      </c>
      <c r="G959" s="71">
        <v>18.829999999999998</v>
      </c>
      <c r="H959" s="71"/>
      <c r="I959" s="71">
        <v>15.53</v>
      </c>
      <c r="J959" s="72">
        <v>3.1E-2</v>
      </c>
      <c r="K959" s="72">
        <v>3.0699999999999998E-2</v>
      </c>
      <c r="L959" s="72">
        <v>3.0100261856267574E-2</v>
      </c>
      <c r="M959" s="72">
        <v>3.1E-2</v>
      </c>
      <c r="N959" s="70">
        <f>_xll.SNL.Clients.Office.Excel.Functions.SPG(N$2, "SP_RATE_VALUE", $A959)/100</f>
        <v>3.0699999999999998E-2</v>
      </c>
      <c r="O959" s="72"/>
      <c r="P959" s="67">
        <f>_xll.SNL.Clients.Office.Excel.Functions.SPG(P$2, "IQ_BVPS", "FQ0", $A959)</f>
        <v>19.024000000000001</v>
      </c>
      <c r="Q959" s="67">
        <f>_xll.SNL.Clients.Office.Excel.Functions.SPG(Q$2, "IQ_BVPS", "FQ0", $A959)</f>
        <v>26.129000000000001</v>
      </c>
      <c r="R959" s="67">
        <f>_xll.SNL.Clients.Office.Excel.Functions.SPG(R$2, "IQ_BVPS", "FQ0", $A959)</f>
        <v>15.352</v>
      </c>
      <c r="S959" s="67">
        <f>_xll.SNL.Clients.Office.Excel.Functions.SPG(S$2, "IQ_BVPS", "FQ0", $A959)</f>
        <v>14.88</v>
      </c>
      <c r="T959" s="67">
        <f>_xll.SNL.Clients.Office.Excel.Functions.SPG(T$2, "IQ_BVPS", "FQ0", $A959)</f>
        <v>14.272</v>
      </c>
      <c r="U959" s="67">
        <f>_xll.SNL.Clients.Office.Excel.Functions.SPG(U$2, "IQ_BVPS", "FQ0", $A959)</f>
        <v>16.879000000000001</v>
      </c>
      <c r="V959" s="67"/>
      <c r="W959" s="66">
        <f t="shared" si="130"/>
        <v>44763</v>
      </c>
      <c r="X959" s="92">
        <f t="shared" si="131"/>
        <v>1.0213414634146341</v>
      </c>
      <c r="Y959" s="92">
        <f t="shared" si="132"/>
        <v>0.893643078571702</v>
      </c>
      <c r="Z959" s="92">
        <f t="shared" si="133"/>
        <v>0.89825429911412191</v>
      </c>
      <c r="AA959" s="92">
        <f t="shared" si="134"/>
        <v>0.85416666666666663</v>
      </c>
      <c r="AB959" s="92">
        <f t="shared" si="135"/>
        <v>0.89896300448430488</v>
      </c>
      <c r="AC959" s="92">
        <f t="shared" si="136"/>
        <v>1.1155874163161323</v>
      </c>
      <c r="AD959" s="92"/>
      <c r="AE959" s="95">
        <f t="shared" si="137"/>
        <v>44763</v>
      </c>
      <c r="AF959" s="93">
        <f>(_xll.SNL.Clients.Office.Excel.Functions.SPG(AF$2, "IQ_Common_div_declared", "FQ0", $A959)*4)/B959</f>
        <v>8.6464230571281525E-2</v>
      </c>
      <c r="AG959" s="93">
        <f>(_xll.SNL.Clients.Office.Excel.Functions.SPG(AG$2, "IQ_Common_div_declared", "FQ0", $A959)*4)/C959</f>
        <v>9.0792291220556751E-2</v>
      </c>
      <c r="AH959" s="93">
        <f>(_xll.SNL.Clients.Office.Excel.Functions.SPG(AH$2, "IQ_Common_div_declared", "FQ0", $A959)*4)/D959</f>
        <v>8.7019579405366212E-2</v>
      </c>
      <c r="AI959" s="93">
        <f>(_xll.SNL.Clients.Office.Excel.Functions.SPG(AI$2, "IQ_Common_div_declared", "FQ0", $A959)*4)/E959</f>
        <v>9.7560975609756087E-2</v>
      </c>
      <c r="AJ959" s="93">
        <f>(_xll.SNL.Clients.Office.Excel.Functions.SPG(AJ$2, "IQ_Common_div_declared", "FQ0", $A959)*4)/F959</f>
        <v>9.3530787217459083E-2</v>
      </c>
      <c r="AK959" s="93">
        <f>(_xll.SNL.Clients.Office.Excel.Functions.SPG(AK$2, "IQ_Common_div_declared", "FQ0", $A959)*4)/G959</f>
        <v>9.5592140201805634E-2</v>
      </c>
    </row>
    <row r="960" spans="1:37" x14ac:dyDescent="0.25">
      <c r="A960" s="66">
        <f t="shared" si="138"/>
        <v>44762</v>
      </c>
      <c r="B960" s="71">
        <v>19.62</v>
      </c>
      <c r="C960" s="71">
        <v>23.22</v>
      </c>
      <c r="D960" s="71">
        <v>13.8</v>
      </c>
      <c r="E960" s="71">
        <v>12.74</v>
      </c>
      <c r="F960" s="71">
        <v>12.87</v>
      </c>
      <c r="G960" s="71">
        <v>18.940000000000001</v>
      </c>
      <c r="H960" s="71"/>
      <c r="I960" s="71">
        <v>15.55</v>
      </c>
      <c r="J960" s="72">
        <v>3.2500000000000001E-2</v>
      </c>
      <c r="K960" s="72">
        <v>3.2500000000000001E-2</v>
      </c>
      <c r="L960" s="72">
        <v>3.2499999999999973E-2</v>
      </c>
      <c r="M960" s="72">
        <v>3.2500000000000001E-2</v>
      </c>
      <c r="N960" s="70">
        <f>_xll.SNL.Clients.Office.Excel.Functions.SPG(N$2, "SP_RATE_VALUE", $A960)/100</f>
        <v>3.2500000000000001E-2</v>
      </c>
      <c r="O960" s="72"/>
      <c r="P960" s="67">
        <f>_xll.SNL.Clients.Office.Excel.Functions.SPG(P$2, "IQ_BVPS", "FQ0", $A960)</f>
        <v>19.024000000000001</v>
      </c>
      <c r="Q960" s="67">
        <f>_xll.SNL.Clients.Office.Excel.Functions.SPG(Q$2, "IQ_BVPS", "FQ0", $A960)</f>
        <v>26.129000000000001</v>
      </c>
      <c r="R960" s="67">
        <f>_xll.SNL.Clients.Office.Excel.Functions.SPG(R$2, "IQ_BVPS", "FQ0", $A960)</f>
        <v>15.352</v>
      </c>
      <c r="S960" s="67">
        <f>_xll.SNL.Clients.Office.Excel.Functions.SPG(S$2, "IQ_BVPS", "FQ0", $A960)</f>
        <v>14.88</v>
      </c>
      <c r="T960" s="67">
        <f>_xll.SNL.Clients.Office.Excel.Functions.SPG(T$2, "IQ_BVPS", "FQ0", $A960)</f>
        <v>14.272</v>
      </c>
      <c r="U960" s="67">
        <f>_xll.SNL.Clients.Office.Excel.Functions.SPG(U$2, "IQ_BVPS", "FQ0", $A960)</f>
        <v>16.879000000000001</v>
      </c>
      <c r="V960" s="67"/>
      <c r="W960" s="66">
        <f t="shared" si="130"/>
        <v>44762</v>
      </c>
      <c r="X960" s="92">
        <f t="shared" si="131"/>
        <v>1.0313288477712363</v>
      </c>
      <c r="Y960" s="92">
        <f t="shared" si="132"/>
        <v>0.88866776378736256</v>
      </c>
      <c r="Z960" s="92">
        <f t="shared" si="133"/>
        <v>0.89890568004168836</v>
      </c>
      <c r="AA960" s="92">
        <f t="shared" si="134"/>
        <v>0.85618279569892475</v>
      </c>
      <c r="AB960" s="92">
        <f t="shared" si="135"/>
        <v>0.90176569506726445</v>
      </c>
      <c r="AC960" s="92">
        <f t="shared" si="136"/>
        <v>1.1221043900705019</v>
      </c>
      <c r="AD960" s="92"/>
      <c r="AE960" s="95">
        <f t="shared" si="137"/>
        <v>44762</v>
      </c>
      <c r="AF960" s="93">
        <f>(_xll.SNL.Clients.Office.Excel.Functions.SPG(AF$2, "IQ_Common_div_declared", "FQ0", $A960)*4)/B960</f>
        <v>8.5626911314984705E-2</v>
      </c>
      <c r="AG960" s="93">
        <f>(_xll.SNL.Clients.Office.Excel.Functions.SPG(AG$2, "IQ_Common_div_declared", "FQ0", $A960)*4)/C960</f>
        <v>9.1300602928509916E-2</v>
      </c>
      <c r="AH960" s="93">
        <f>(_xll.SNL.Clients.Office.Excel.Functions.SPG(AH$2, "IQ_Common_div_declared", "FQ0", $A960)*4)/D960</f>
        <v>8.6956521739130432E-2</v>
      </c>
      <c r="AI960" s="93">
        <f>(_xll.SNL.Clients.Office.Excel.Functions.SPG(AI$2, "IQ_Common_div_declared", "FQ0", $A960)*4)/E960</f>
        <v>9.7331240188383045E-2</v>
      </c>
      <c r="AJ960" s="93">
        <f>(_xll.SNL.Clients.Office.Excel.Functions.SPG(AJ$2, "IQ_Common_div_declared", "FQ0", $A960)*4)/F960</f>
        <v>9.3240093240093247E-2</v>
      </c>
      <c r="AK960" s="93">
        <f>(_xll.SNL.Clients.Office.Excel.Functions.SPG(AK$2, "IQ_Common_div_declared", "FQ0", $A960)*4)/G960</f>
        <v>9.5036958817317843E-2</v>
      </c>
    </row>
    <row r="961" spans="1:37" x14ac:dyDescent="0.25">
      <c r="A961" s="66">
        <f t="shared" si="138"/>
        <v>44761</v>
      </c>
      <c r="B961" s="71">
        <v>19.55</v>
      </c>
      <c r="C961" s="71">
        <v>22.62</v>
      </c>
      <c r="D961" s="71">
        <v>13.79</v>
      </c>
      <c r="E961" s="71">
        <v>12.67</v>
      </c>
      <c r="F961" s="71">
        <v>12.79</v>
      </c>
      <c r="G961" s="71">
        <v>18.84</v>
      </c>
      <c r="H961" s="71"/>
      <c r="I961" s="71">
        <v>15.47</v>
      </c>
      <c r="J961" s="72">
        <v>3.2300000000000002E-2</v>
      </c>
      <c r="K961" s="72">
        <v>3.2199999999999999E-2</v>
      </c>
      <c r="L961" s="72">
        <v>3.2000029060381241E-2</v>
      </c>
      <c r="M961" s="72">
        <v>3.2300000000000002E-2</v>
      </c>
      <c r="N961" s="70">
        <f>_xll.SNL.Clients.Office.Excel.Functions.SPG(N$2, "SP_RATE_VALUE", $A961)/100</f>
        <v>3.2199999999999999E-2</v>
      </c>
      <c r="O961" s="72"/>
      <c r="P961" s="67">
        <f>_xll.SNL.Clients.Office.Excel.Functions.SPG(P$2, "IQ_BVPS", "FQ0", $A961)</f>
        <v>19.024000000000001</v>
      </c>
      <c r="Q961" s="67">
        <f>_xll.SNL.Clients.Office.Excel.Functions.SPG(Q$2, "IQ_BVPS", "FQ0", $A961)</f>
        <v>26.129000000000001</v>
      </c>
      <c r="R961" s="67">
        <f>_xll.SNL.Clients.Office.Excel.Functions.SPG(R$2, "IQ_BVPS", "FQ0", $A961)</f>
        <v>15.352</v>
      </c>
      <c r="S961" s="67">
        <f>_xll.SNL.Clients.Office.Excel.Functions.SPG(S$2, "IQ_BVPS", "FQ0", $A961)</f>
        <v>14.88</v>
      </c>
      <c r="T961" s="67">
        <f>_xll.SNL.Clients.Office.Excel.Functions.SPG(T$2, "IQ_BVPS", "FQ0", $A961)</f>
        <v>14.272</v>
      </c>
      <c r="U961" s="67">
        <f>_xll.SNL.Clients.Office.Excel.Functions.SPG(U$2, "IQ_BVPS", "FQ0", $A961)</f>
        <v>16.879000000000001</v>
      </c>
      <c r="V961" s="67"/>
      <c r="W961" s="66">
        <f t="shared" si="130"/>
        <v>44761</v>
      </c>
      <c r="X961" s="92">
        <f t="shared" si="131"/>
        <v>1.0276492851135408</v>
      </c>
      <c r="Y961" s="92">
        <f t="shared" si="132"/>
        <v>0.86570477247502775</v>
      </c>
      <c r="Z961" s="92">
        <f t="shared" si="133"/>
        <v>0.89825429911412191</v>
      </c>
      <c r="AA961" s="92">
        <f t="shared" si="134"/>
        <v>0.85147849462365588</v>
      </c>
      <c r="AB961" s="92">
        <f t="shared" si="135"/>
        <v>0.89616031390134521</v>
      </c>
      <c r="AC961" s="92">
        <f t="shared" si="136"/>
        <v>1.1161798684756206</v>
      </c>
      <c r="AD961" s="92"/>
      <c r="AE961" s="95">
        <f t="shared" si="137"/>
        <v>44761</v>
      </c>
      <c r="AF961" s="93">
        <f>(_xll.SNL.Clients.Office.Excel.Functions.SPG(AF$2, "IQ_Common_div_declared", "FQ0", $A961)*4)/B961</f>
        <v>8.5933503836317135E-2</v>
      </c>
      <c r="AG961" s="93">
        <f>(_xll.SNL.Clients.Office.Excel.Functions.SPG(AG$2, "IQ_Common_div_declared", "FQ0", $A961)*4)/C961</f>
        <v>9.3722369584438553E-2</v>
      </c>
      <c r="AH961" s="93">
        <f>(_xll.SNL.Clients.Office.Excel.Functions.SPG(AH$2, "IQ_Common_div_declared", "FQ0", $A961)*4)/D961</f>
        <v>8.7019579405366212E-2</v>
      </c>
      <c r="AI961" s="93">
        <f>(_xll.SNL.Clients.Office.Excel.Functions.SPG(AI$2, "IQ_Common_div_declared", "FQ0", $A961)*4)/E961</f>
        <v>9.7868981846882405E-2</v>
      </c>
      <c r="AJ961" s="93">
        <f>(_xll.SNL.Clients.Office.Excel.Functions.SPG(AJ$2, "IQ_Common_div_declared", "FQ0", $A961)*4)/F961</f>
        <v>9.382329945269742E-2</v>
      </c>
      <c r="AK961" s="93">
        <f>(_xll.SNL.Clients.Office.Excel.Functions.SPG(AK$2, "IQ_Common_div_declared", "FQ0", $A961)*4)/G961</f>
        <v>9.5541401273885357E-2</v>
      </c>
    </row>
    <row r="962" spans="1:37" x14ac:dyDescent="0.25">
      <c r="A962" s="66">
        <f t="shared" si="138"/>
        <v>44760</v>
      </c>
      <c r="B962" s="71">
        <v>19.11</v>
      </c>
      <c r="C962" s="71">
        <v>23.25</v>
      </c>
      <c r="D962" s="71">
        <v>13.68</v>
      </c>
      <c r="E962" s="71">
        <v>12.46</v>
      </c>
      <c r="F962" s="71">
        <v>12.62</v>
      </c>
      <c r="G962" s="71">
        <v>18.73</v>
      </c>
      <c r="H962" s="71"/>
      <c r="I962" s="71">
        <v>15.24</v>
      </c>
      <c r="J962" s="72">
        <v>3.15E-2</v>
      </c>
      <c r="K962" s="72">
        <v>3.15E-2</v>
      </c>
      <c r="L962" s="72">
        <v>3.1500000000000083E-2</v>
      </c>
      <c r="M962" s="72">
        <v>3.15E-2</v>
      </c>
      <c r="N962" s="70">
        <f>_xll.SNL.Clients.Office.Excel.Functions.SPG(N$2, "SP_RATE_VALUE", $A962)/100</f>
        <v>3.15E-2</v>
      </c>
      <c r="O962" s="72"/>
      <c r="P962" s="67">
        <f>_xll.SNL.Clients.Office.Excel.Functions.SPG(P$2, "IQ_BVPS", "FQ0", $A962)</f>
        <v>19.024000000000001</v>
      </c>
      <c r="Q962" s="67">
        <f>_xll.SNL.Clients.Office.Excel.Functions.SPG(Q$2, "IQ_BVPS", "FQ0", $A962)</f>
        <v>26.129000000000001</v>
      </c>
      <c r="R962" s="67">
        <f>_xll.SNL.Clients.Office.Excel.Functions.SPG(R$2, "IQ_BVPS", "FQ0", $A962)</f>
        <v>15.352</v>
      </c>
      <c r="S962" s="67">
        <f>_xll.SNL.Clients.Office.Excel.Functions.SPG(S$2, "IQ_BVPS", "FQ0", $A962)</f>
        <v>14.88</v>
      </c>
      <c r="T962" s="67">
        <f>_xll.SNL.Clients.Office.Excel.Functions.SPG(T$2, "IQ_BVPS", "FQ0", $A962)</f>
        <v>14.272</v>
      </c>
      <c r="U962" s="67">
        <f>_xll.SNL.Clients.Office.Excel.Functions.SPG(U$2, "IQ_BVPS", "FQ0", $A962)</f>
        <v>16.879000000000001</v>
      </c>
      <c r="V962" s="67"/>
      <c r="W962" s="66">
        <f t="shared" si="130"/>
        <v>44760</v>
      </c>
      <c r="X962" s="92">
        <f t="shared" si="131"/>
        <v>1.0045206055508831</v>
      </c>
      <c r="Y962" s="92">
        <f t="shared" si="132"/>
        <v>0.88981591335297938</v>
      </c>
      <c r="Z962" s="92">
        <f t="shared" si="133"/>
        <v>0.8910891089108911</v>
      </c>
      <c r="AA962" s="92">
        <f t="shared" si="134"/>
        <v>0.8373655913978495</v>
      </c>
      <c r="AB962" s="92">
        <f t="shared" si="135"/>
        <v>0.8842488789237668</v>
      </c>
      <c r="AC962" s="92">
        <f t="shared" si="136"/>
        <v>1.1096628947212512</v>
      </c>
      <c r="AD962" s="92"/>
      <c r="AE962" s="95">
        <f t="shared" si="137"/>
        <v>44760</v>
      </c>
      <c r="AF962" s="93">
        <f>(_xll.SNL.Clients.Office.Excel.Functions.SPG(AF$2, "IQ_Common_div_declared", "FQ0", $A962)*4)/B962</f>
        <v>8.7912087912087905E-2</v>
      </c>
      <c r="AG962" s="93">
        <f>(_xll.SNL.Clients.Office.Excel.Functions.SPG(AG$2, "IQ_Common_div_declared", "FQ0", $A962)*4)/C962</f>
        <v>9.1182795698924735E-2</v>
      </c>
      <c r="AH962" s="93">
        <f>(_xll.SNL.Clients.Office.Excel.Functions.SPG(AH$2, "IQ_Common_div_declared", "FQ0", $A962)*4)/D962</f>
        <v>8.771929824561403E-2</v>
      </c>
      <c r="AI962" s="93">
        <f>(_xll.SNL.Clients.Office.Excel.Functions.SPG(AI$2, "IQ_Common_div_declared", "FQ0", $A962)*4)/E962</f>
        <v>9.9518459069020862E-2</v>
      </c>
      <c r="AJ962" s="93">
        <f>(_xll.SNL.Clients.Office.Excel.Functions.SPG(AJ$2, "IQ_Common_div_declared", "FQ0", $A962)*4)/F962</f>
        <v>9.5087163232963554E-2</v>
      </c>
      <c r="AK962" s="93">
        <f>(_xll.SNL.Clients.Office.Excel.Functions.SPG(AK$2, "IQ_Common_div_declared", "FQ0", $A962)*4)/G962</f>
        <v>9.6102509343299516E-2</v>
      </c>
    </row>
    <row r="963" spans="1:37" x14ac:dyDescent="0.25">
      <c r="A963" s="66">
        <f t="shared" si="138"/>
        <v>44757</v>
      </c>
      <c r="B963" s="71">
        <v>18.96</v>
      </c>
      <c r="C963" s="71">
        <v>23.18</v>
      </c>
      <c r="D963" s="71">
        <v>13.66</v>
      </c>
      <c r="E963" s="71">
        <v>12.53</v>
      </c>
      <c r="F963" s="71">
        <v>12.58</v>
      </c>
      <c r="G963" s="71">
        <v>18.66</v>
      </c>
      <c r="H963" s="71"/>
      <c r="I963" s="71">
        <v>15.15</v>
      </c>
      <c r="J963" s="72">
        <v>3.1300000000000001E-2</v>
      </c>
      <c r="K963" s="72">
        <v>3.1400000000000004E-2</v>
      </c>
      <c r="L963" s="72">
        <v>3.1600029090439019E-2</v>
      </c>
      <c r="M963" s="72">
        <v>3.1300000000000001E-2</v>
      </c>
      <c r="N963" s="70">
        <f>_xll.SNL.Clients.Office.Excel.Functions.SPG(N$2, "SP_RATE_VALUE", $A963)/100</f>
        <v>3.1400000000000004E-2</v>
      </c>
      <c r="O963" s="72"/>
      <c r="P963" s="67">
        <f>_xll.SNL.Clients.Office.Excel.Functions.SPG(P$2, "IQ_BVPS", "FQ0", $A963)</f>
        <v>19.024000000000001</v>
      </c>
      <c r="Q963" s="67">
        <f>_xll.SNL.Clients.Office.Excel.Functions.SPG(Q$2, "IQ_BVPS", "FQ0", $A963)</f>
        <v>26.129000000000001</v>
      </c>
      <c r="R963" s="67">
        <f>_xll.SNL.Clients.Office.Excel.Functions.SPG(R$2, "IQ_BVPS", "FQ0", $A963)</f>
        <v>15.352</v>
      </c>
      <c r="S963" s="67">
        <f>_xll.SNL.Clients.Office.Excel.Functions.SPG(S$2, "IQ_BVPS", "FQ0", $A963)</f>
        <v>14.88</v>
      </c>
      <c r="T963" s="67">
        <f>_xll.SNL.Clients.Office.Excel.Functions.SPG(T$2, "IQ_BVPS", "FQ0", $A963)</f>
        <v>14.272</v>
      </c>
      <c r="U963" s="67">
        <f>_xll.SNL.Clients.Office.Excel.Functions.SPG(U$2, "IQ_BVPS", "FQ0", $A963)</f>
        <v>16.879000000000001</v>
      </c>
      <c r="V963" s="67"/>
      <c r="W963" s="66">
        <f t="shared" si="130"/>
        <v>44757</v>
      </c>
      <c r="X963" s="92">
        <f t="shared" si="131"/>
        <v>0.99663582842724974</v>
      </c>
      <c r="Y963" s="92">
        <f t="shared" si="132"/>
        <v>0.88713689769987369</v>
      </c>
      <c r="Z963" s="92">
        <f t="shared" si="133"/>
        <v>0.88978634705575821</v>
      </c>
      <c r="AA963" s="92">
        <f t="shared" si="134"/>
        <v>0.84206989247311814</v>
      </c>
      <c r="AB963" s="92">
        <f t="shared" si="135"/>
        <v>0.88144618834080712</v>
      </c>
      <c r="AC963" s="92">
        <f t="shared" si="136"/>
        <v>1.1055157296048344</v>
      </c>
      <c r="AD963" s="92"/>
      <c r="AE963" s="95">
        <f t="shared" si="137"/>
        <v>44757</v>
      </c>
      <c r="AF963" s="93">
        <f>(_xll.SNL.Clients.Office.Excel.Functions.SPG(AF$2, "IQ_Common_div_declared", "FQ0", $A963)*4)/B963</f>
        <v>8.8607594936708847E-2</v>
      </c>
      <c r="AG963" s="93">
        <f>(_xll.SNL.Clients.Office.Excel.Functions.SPG(AG$2, "IQ_Common_div_declared", "FQ0", $A963)*4)/C963</f>
        <v>9.1458153580672996E-2</v>
      </c>
      <c r="AH963" s="93">
        <f>(_xll.SNL.Clients.Office.Excel.Functions.SPG(AH$2, "IQ_Common_div_declared", "FQ0", $A963)*4)/D963</f>
        <v>8.7847730600292828E-2</v>
      </c>
      <c r="AI963" s="93">
        <f>(_xll.SNL.Clients.Office.Excel.Functions.SPG(AI$2, "IQ_Common_div_declared", "FQ0", $A963)*4)/E963</f>
        <v>9.8962490023942543E-2</v>
      </c>
      <c r="AJ963" s="93">
        <f>(_xll.SNL.Clients.Office.Excel.Functions.SPG(AJ$2, "IQ_Common_div_declared", "FQ0", $A963)*4)/F963</f>
        <v>9.538950715421303E-2</v>
      </c>
      <c r="AK963" s="93">
        <f>(_xll.SNL.Clients.Office.Excel.Functions.SPG(AK$2, "IQ_Common_div_declared", "FQ0", $A963)*4)/G963</f>
        <v>9.6463022508038593E-2</v>
      </c>
    </row>
    <row r="964" spans="1:37" x14ac:dyDescent="0.25">
      <c r="A964" s="66">
        <f t="shared" si="138"/>
        <v>44756</v>
      </c>
      <c r="B964" s="71">
        <v>18.739999999999998</v>
      </c>
      <c r="C964" s="71">
        <v>23.33</v>
      </c>
      <c r="D964" s="71">
        <v>13.49</v>
      </c>
      <c r="E964" s="71">
        <v>12.43</v>
      </c>
      <c r="F964" s="71">
        <v>12.47</v>
      </c>
      <c r="G964" s="71">
        <v>18.39</v>
      </c>
      <c r="H964" s="71"/>
      <c r="I964" s="71">
        <v>15</v>
      </c>
      <c r="J964" s="72">
        <v>3.15E-2</v>
      </c>
      <c r="K964" s="72">
        <v>3.1600000000000003E-2</v>
      </c>
      <c r="L964" s="72">
        <v>3.1800029084798398E-2</v>
      </c>
      <c r="M964" s="72">
        <v>3.15E-2</v>
      </c>
      <c r="N964" s="70">
        <f>_xll.SNL.Clients.Office.Excel.Functions.SPG(N$2, "SP_RATE_VALUE", $A964)/100</f>
        <v>3.1600000000000003E-2</v>
      </c>
      <c r="O964" s="72"/>
      <c r="P964" s="67">
        <f>_xll.SNL.Clients.Office.Excel.Functions.SPG(P$2, "IQ_BVPS", "FQ0", $A964)</f>
        <v>19.024000000000001</v>
      </c>
      <c r="Q964" s="67">
        <f>_xll.SNL.Clients.Office.Excel.Functions.SPG(Q$2, "IQ_BVPS", "FQ0", $A964)</f>
        <v>26.129000000000001</v>
      </c>
      <c r="R964" s="67">
        <f>_xll.SNL.Clients.Office.Excel.Functions.SPG(R$2, "IQ_BVPS", "FQ0", $A964)</f>
        <v>15.352</v>
      </c>
      <c r="S964" s="67">
        <f>_xll.SNL.Clients.Office.Excel.Functions.SPG(S$2, "IQ_BVPS", "FQ0", $A964)</f>
        <v>14.88</v>
      </c>
      <c r="T964" s="67">
        <f>_xll.SNL.Clients.Office.Excel.Functions.SPG(T$2, "IQ_BVPS", "FQ0", $A964)</f>
        <v>14.272</v>
      </c>
      <c r="U964" s="67">
        <f>_xll.SNL.Clients.Office.Excel.Functions.SPG(U$2, "IQ_BVPS", "FQ0", $A964)</f>
        <v>16.879000000000001</v>
      </c>
      <c r="V964" s="67"/>
      <c r="W964" s="66">
        <f t="shared" ref="W964:W1027" si="139">A964</f>
        <v>44756</v>
      </c>
      <c r="X964" s="92">
        <f t="shared" ref="X964:X1027" si="140">B964/P964</f>
        <v>0.98507148864592087</v>
      </c>
      <c r="Y964" s="92">
        <f t="shared" ref="Y964:Y1027" si="141">C964/Q964</f>
        <v>0.89287764552795734</v>
      </c>
      <c r="Z964" s="92">
        <f t="shared" ref="Z964:Z1027" si="142">D964/R964</f>
        <v>0.87871287128712872</v>
      </c>
      <c r="AA964" s="92">
        <f t="shared" ref="AA964:AA1027" si="143">E964/S964</f>
        <v>0.83534946236559138</v>
      </c>
      <c r="AB964" s="92">
        <f t="shared" ref="AB964:AB1027" si="144">F964/T964</f>
        <v>0.87373878923766823</v>
      </c>
      <c r="AC964" s="92">
        <f t="shared" ref="AC964:AC1027" si="145">G964/U964</f>
        <v>1.089519521298655</v>
      </c>
      <c r="AD964" s="92"/>
      <c r="AE964" s="95">
        <f t="shared" ref="AE964:AE1027" si="146">A964</f>
        <v>44756</v>
      </c>
      <c r="AF964" s="93">
        <f>(_xll.SNL.Clients.Office.Excel.Functions.SPG(AF$2, "IQ_Common_div_declared", "FQ0", $A964)*4)/B964</f>
        <v>8.9647812166488802E-2</v>
      </c>
      <c r="AG964" s="93">
        <f>(_xll.SNL.Clients.Office.Excel.Functions.SPG(AG$2, "IQ_Common_div_declared", "FQ0", $A964)*4)/C964</f>
        <v>9.0870124303471939E-2</v>
      </c>
      <c r="AH964" s="93">
        <f>(_xll.SNL.Clients.Office.Excel.Functions.SPG(AH$2, "IQ_Common_div_declared", "FQ0", $A964)*4)/D964</f>
        <v>8.8954781319495912E-2</v>
      </c>
      <c r="AI964" s="93">
        <f>(_xll.SNL.Clients.Office.Excel.Functions.SPG(AI$2, "IQ_Common_div_declared", "FQ0", $A964)*4)/E964</f>
        <v>9.9758648431214805E-2</v>
      </c>
      <c r="AJ964" s="93">
        <f>(_xll.SNL.Clients.Office.Excel.Functions.SPG(AJ$2, "IQ_Common_div_declared", "FQ0", $A964)*4)/F964</f>
        <v>9.6230954290296697E-2</v>
      </c>
      <c r="AK964" s="93">
        <f>(_xll.SNL.Clients.Office.Excel.Functions.SPG(AK$2, "IQ_Common_div_declared", "FQ0", $A964)*4)/G964</f>
        <v>9.7879282218597069E-2</v>
      </c>
    </row>
    <row r="965" spans="1:37" x14ac:dyDescent="0.25">
      <c r="A965" s="66">
        <f t="shared" ref="A965:A1028" si="147">WORKDAY(A964, -1)</f>
        <v>44755</v>
      </c>
      <c r="B965" s="71">
        <v>18.96</v>
      </c>
      <c r="C965" s="71">
        <v>23.04</v>
      </c>
      <c r="D965" s="71">
        <v>13.5</v>
      </c>
      <c r="E965" s="71">
        <v>12.55</v>
      </c>
      <c r="F965" s="71">
        <v>12.75</v>
      </c>
      <c r="G965" s="71">
        <v>18.57</v>
      </c>
      <c r="H965" s="71"/>
      <c r="I965" s="71">
        <v>15.17</v>
      </c>
      <c r="J965" s="72">
        <v>3.1300000000000001E-2</v>
      </c>
      <c r="K965" s="72">
        <v>3.1400000000000004E-2</v>
      </c>
      <c r="L965" s="72">
        <v>3.1600029090439019E-2</v>
      </c>
      <c r="M965" s="72">
        <v>3.1300000000000001E-2</v>
      </c>
      <c r="N965" s="70">
        <f>_xll.SNL.Clients.Office.Excel.Functions.SPG(N$2, "SP_RATE_VALUE", $A965)/100</f>
        <v>3.1400000000000004E-2</v>
      </c>
      <c r="O965" s="72"/>
      <c r="P965" s="67">
        <f>_xll.SNL.Clients.Office.Excel.Functions.SPG(P$2, "IQ_BVPS", "FQ0", $A965)</f>
        <v>19.024000000000001</v>
      </c>
      <c r="Q965" s="67">
        <f>_xll.SNL.Clients.Office.Excel.Functions.SPG(Q$2, "IQ_BVPS", "FQ0", $A965)</f>
        <v>26.129000000000001</v>
      </c>
      <c r="R965" s="67">
        <f>_xll.SNL.Clients.Office.Excel.Functions.SPG(R$2, "IQ_BVPS", "FQ0", $A965)</f>
        <v>15.352</v>
      </c>
      <c r="S965" s="67">
        <f>_xll.SNL.Clients.Office.Excel.Functions.SPG(S$2, "IQ_BVPS", "FQ0", $A965)</f>
        <v>14.88</v>
      </c>
      <c r="T965" s="67">
        <f>_xll.SNL.Clients.Office.Excel.Functions.SPG(T$2, "IQ_BVPS", "FQ0", $A965)</f>
        <v>14.272</v>
      </c>
      <c r="U965" s="67">
        <f>_xll.SNL.Clients.Office.Excel.Functions.SPG(U$2, "IQ_BVPS", "FQ0", $A965)</f>
        <v>16.879000000000001</v>
      </c>
      <c r="V965" s="67"/>
      <c r="W965" s="66">
        <f t="shared" si="139"/>
        <v>44755</v>
      </c>
      <c r="X965" s="92">
        <f t="shared" si="140"/>
        <v>0.99663582842724974</v>
      </c>
      <c r="Y965" s="92">
        <f t="shared" si="141"/>
        <v>0.8817788663936621</v>
      </c>
      <c r="Z965" s="92">
        <f t="shared" si="142"/>
        <v>0.87936425221469516</v>
      </c>
      <c r="AA965" s="92">
        <f t="shared" si="143"/>
        <v>0.84341397849462363</v>
      </c>
      <c r="AB965" s="92">
        <f t="shared" si="144"/>
        <v>0.89335762331838564</v>
      </c>
      <c r="AC965" s="92">
        <f t="shared" si="145"/>
        <v>1.1001836601694412</v>
      </c>
      <c r="AD965" s="92"/>
      <c r="AE965" s="95">
        <f t="shared" si="146"/>
        <v>44755</v>
      </c>
      <c r="AF965" s="93">
        <f>(_xll.SNL.Clients.Office.Excel.Functions.SPG(AF$2, "IQ_Common_div_declared", "FQ0", $A965)*4)/B965</f>
        <v>8.8607594936708847E-2</v>
      </c>
      <c r="AG965" s="93">
        <f>(_xll.SNL.Clients.Office.Excel.Functions.SPG(AG$2, "IQ_Common_div_declared", "FQ0", $A965)*4)/C965</f>
        <v>9.2013888888888895E-2</v>
      </c>
      <c r="AH965" s="93">
        <f>(_xll.SNL.Clients.Office.Excel.Functions.SPG(AH$2, "IQ_Common_div_declared", "FQ0", $A965)*4)/D965</f>
        <v>8.8888888888888892E-2</v>
      </c>
      <c r="AI965" s="93">
        <f>(_xll.SNL.Clients.Office.Excel.Functions.SPG(AI$2, "IQ_Common_div_declared", "FQ0", $A965)*4)/E965</f>
        <v>9.8804780876494011E-2</v>
      </c>
      <c r="AJ965" s="93">
        <f>(_xll.SNL.Clients.Office.Excel.Functions.SPG(AJ$2, "IQ_Common_div_declared", "FQ0", $A965)*4)/F965</f>
        <v>9.4117647058823528E-2</v>
      </c>
      <c r="AK965" s="93">
        <f>(_xll.SNL.Clients.Office.Excel.Functions.SPG(AK$2, "IQ_Common_div_declared", "FQ0", $A965)*4)/G965</f>
        <v>9.6930533117932149E-2</v>
      </c>
    </row>
    <row r="966" spans="1:37" x14ac:dyDescent="0.25">
      <c r="A966" s="66">
        <f t="shared" si="147"/>
        <v>44754</v>
      </c>
      <c r="B966" s="71">
        <v>19.12</v>
      </c>
      <c r="C966" s="71">
        <v>22.97</v>
      </c>
      <c r="D966" s="71">
        <v>13.52</v>
      </c>
      <c r="E966" s="71">
        <v>12.6</v>
      </c>
      <c r="F966" s="71">
        <v>12.82</v>
      </c>
      <c r="G966" s="71">
        <v>18.739999999999998</v>
      </c>
      <c r="H966" s="71"/>
      <c r="I966" s="71">
        <v>15.25</v>
      </c>
      <c r="J966" s="72">
        <v>3.0299999999999997E-2</v>
      </c>
      <c r="K966" s="72">
        <v>3.0699999999999998E-2</v>
      </c>
      <c r="L966" s="72">
        <v>3.15004659440139E-2</v>
      </c>
      <c r="M966" s="72">
        <v>3.0299999999999997E-2</v>
      </c>
      <c r="N966" s="70">
        <f>_xll.SNL.Clients.Office.Excel.Functions.SPG(N$2, "SP_RATE_VALUE", $A966)/100</f>
        <v>3.0699999999999998E-2</v>
      </c>
      <c r="O966" s="72"/>
      <c r="P966" s="67">
        <f>_xll.SNL.Clients.Office.Excel.Functions.SPG(P$2, "IQ_BVPS", "FQ0", $A966)</f>
        <v>19.024000000000001</v>
      </c>
      <c r="Q966" s="67">
        <f>_xll.SNL.Clients.Office.Excel.Functions.SPG(Q$2, "IQ_BVPS", "FQ0", $A966)</f>
        <v>26.129000000000001</v>
      </c>
      <c r="R966" s="67">
        <f>_xll.SNL.Clients.Office.Excel.Functions.SPG(R$2, "IQ_BVPS", "FQ0", $A966)</f>
        <v>15.352</v>
      </c>
      <c r="S966" s="67">
        <f>_xll.SNL.Clients.Office.Excel.Functions.SPG(S$2, "IQ_BVPS", "FQ0", $A966)</f>
        <v>14.88</v>
      </c>
      <c r="T966" s="67">
        <f>_xll.SNL.Clients.Office.Excel.Functions.SPG(T$2, "IQ_BVPS", "FQ0", $A966)</f>
        <v>14.272</v>
      </c>
      <c r="U966" s="67">
        <f>_xll.SNL.Clients.Office.Excel.Functions.SPG(U$2, "IQ_BVPS", "FQ0", $A966)</f>
        <v>16.879000000000001</v>
      </c>
      <c r="V966" s="67"/>
      <c r="W966" s="66">
        <f t="shared" si="139"/>
        <v>44754</v>
      </c>
      <c r="X966" s="92">
        <f t="shared" si="140"/>
        <v>1.0050462573591252</v>
      </c>
      <c r="Y966" s="92">
        <f t="shared" si="141"/>
        <v>0.87909985074055641</v>
      </c>
      <c r="Z966" s="92">
        <f t="shared" si="142"/>
        <v>0.88066701406982795</v>
      </c>
      <c r="AA966" s="92">
        <f t="shared" si="143"/>
        <v>0.84677419354838701</v>
      </c>
      <c r="AB966" s="92">
        <f t="shared" si="144"/>
        <v>0.89826233183856508</v>
      </c>
      <c r="AC966" s="92">
        <f t="shared" si="145"/>
        <v>1.1102553468807392</v>
      </c>
      <c r="AD966" s="92"/>
      <c r="AE966" s="95">
        <f t="shared" si="146"/>
        <v>44754</v>
      </c>
      <c r="AF966" s="93">
        <f>(_xll.SNL.Clients.Office.Excel.Functions.SPG(AF$2, "IQ_Common_div_declared", "FQ0", $A966)*4)/B966</f>
        <v>8.7866108786610872E-2</v>
      </c>
      <c r="AG966" s="93">
        <f>(_xll.SNL.Clients.Office.Excel.Functions.SPG(AG$2, "IQ_Common_div_declared", "FQ0", $A966)*4)/C966</f>
        <v>9.2294296909011767E-2</v>
      </c>
      <c r="AH966" s="93">
        <f>(_xll.SNL.Clients.Office.Excel.Functions.SPG(AH$2, "IQ_Common_div_declared", "FQ0", $A966)*4)/D966</f>
        <v>8.8757396449704137E-2</v>
      </c>
      <c r="AI966" s="93">
        <f>(_xll.SNL.Clients.Office.Excel.Functions.SPG(AI$2, "IQ_Common_div_declared", "FQ0", $A966)*4)/E966</f>
        <v>9.841269841269841E-2</v>
      </c>
      <c r="AJ966" s="93">
        <f>(_xll.SNL.Clients.Office.Excel.Functions.SPG(AJ$2, "IQ_Common_div_declared", "FQ0", $A966)*4)/F966</f>
        <v>9.360374414976598E-2</v>
      </c>
      <c r="AK966" s="93">
        <f>(_xll.SNL.Clients.Office.Excel.Functions.SPG(AK$2, "IQ_Common_div_declared", "FQ0", $A966)*4)/G966</f>
        <v>9.6051227321237997E-2</v>
      </c>
    </row>
    <row r="967" spans="1:37" x14ac:dyDescent="0.25">
      <c r="A967" s="66">
        <f t="shared" si="147"/>
        <v>44753</v>
      </c>
      <c r="B967" s="71">
        <v>18.809999999999999</v>
      </c>
      <c r="C967" s="71">
        <v>22.42</v>
      </c>
      <c r="D967" s="71">
        <v>13.37</v>
      </c>
      <c r="E967" s="71">
        <v>12.57</v>
      </c>
      <c r="F967" s="71">
        <v>12.81</v>
      </c>
      <c r="G967" s="71">
        <v>18.66</v>
      </c>
      <c r="H967" s="71"/>
      <c r="I967" s="71">
        <v>15.14</v>
      </c>
      <c r="J967" s="72">
        <v>3.0699999999999998E-2</v>
      </c>
      <c r="K967" s="72">
        <v>3.0899999999999997E-2</v>
      </c>
      <c r="L967" s="72">
        <v>3.1300116433260694E-2</v>
      </c>
      <c r="M967" s="72">
        <v>3.0699999999999998E-2</v>
      </c>
      <c r="N967" s="70">
        <f>_xll.SNL.Clients.Office.Excel.Functions.SPG(N$2, "SP_RATE_VALUE", $A967)/100</f>
        <v>3.0899999999999997E-2</v>
      </c>
      <c r="O967" s="72"/>
      <c r="P967" s="67">
        <f>_xll.SNL.Clients.Office.Excel.Functions.SPG(P$2, "IQ_BVPS", "FQ0", $A967)</f>
        <v>19.024000000000001</v>
      </c>
      <c r="Q967" s="67">
        <f>_xll.SNL.Clients.Office.Excel.Functions.SPG(Q$2, "IQ_BVPS", "FQ0", $A967)</f>
        <v>26.129000000000001</v>
      </c>
      <c r="R967" s="67">
        <f>_xll.SNL.Clients.Office.Excel.Functions.SPG(R$2, "IQ_BVPS", "FQ0", $A967)</f>
        <v>15.352</v>
      </c>
      <c r="S967" s="67">
        <f>_xll.SNL.Clients.Office.Excel.Functions.SPG(S$2, "IQ_BVPS", "FQ0", $A967)</f>
        <v>14.88</v>
      </c>
      <c r="T967" s="67">
        <f>_xll.SNL.Clients.Office.Excel.Functions.SPG(T$2, "IQ_BVPS", "FQ0", $A967)</f>
        <v>14.272</v>
      </c>
      <c r="U967" s="67">
        <f>_xll.SNL.Clients.Office.Excel.Functions.SPG(U$2, "IQ_BVPS", "FQ0", $A967)</f>
        <v>16.879000000000001</v>
      </c>
      <c r="V967" s="67"/>
      <c r="W967" s="66">
        <f t="shared" si="139"/>
        <v>44753</v>
      </c>
      <c r="X967" s="92">
        <f t="shared" si="140"/>
        <v>0.9887510513036164</v>
      </c>
      <c r="Y967" s="92">
        <f t="shared" si="141"/>
        <v>0.85805044203758274</v>
      </c>
      <c r="Z967" s="92">
        <f t="shared" si="142"/>
        <v>0.87089630015633135</v>
      </c>
      <c r="AA967" s="92">
        <f t="shared" si="143"/>
        <v>0.844758064516129</v>
      </c>
      <c r="AB967" s="92">
        <f t="shared" si="144"/>
        <v>0.89756165919282516</v>
      </c>
      <c r="AC967" s="92">
        <f t="shared" si="145"/>
        <v>1.1055157296048344</v>
      </c>
      <c r="AD967" s="92"/>
      <c r="AE967" s="95">
        <f t="shared" si="146"/>
        <v>44753</v>
      </c>
      <c r="AF967" s="93">
        <f>(_xll.SNL.Clients.Office.Excel.Functions.SPG(AF$2, "IQ_Common_div_declared", "FQ0", $A967)*4)/B967</f>
        <v>8.9314194577352471E-2</v>
      </c>
      <c r="AG967" s="93">
        <f>(_xll.SNL.Clients.Office.Excel.Functions.SPG(AG$2, "IQ_Common_div_declared", "FQ0", $A967)*4)/C967</f>
        <v>9.4558429973238184E-2</v>
      </c>
      <c r="AH967" s="93">
        <f>(_xll.SNL.Clients.Office.Excel.Functions.SPG(AH$2, "IQ_Common_div_declared", "FQ0", $A967)*4)/D967</f>
        <v>8.9753178758414362E-2</v>
      </c>
      <c r="AI967" s="93">
        <f>(_xll.SNL.Clients.Office.Excel.Functions.SPG(AI$2, "IQ_Common_div_declared", "FQ0", $A967)*4)/E967</f>
        <v>9.8647573587907711E-2</v>
      </c>
      <c r="AJ967" s="93">
        <f>(_xll.SNL.Clients.Office.Excel.Functions.SPG(AJ$2, "IQ_Common_div_declared", "FQ0", $A967)*4)/F967</f>
        <v>9.3676814988290391E-2</v>
      </c>
      <c r="AK967" s="93">
        <f>(_xll.SNL.Clients.Office.Excel.Functions.SPG(AK$2, "IQ_Common_div_declared", "FQ0", $A967)*4)/G967</f>
        <v>9.6463022508038593E-2</v>
      </c>
    </row>
    <row r="968" spans="1:37" x14ac:dyDescent="0.25">
      <c r="A968" s="66">
        <f t="shared" si="147"/>
        <v>44750</v>
      </c>
      <c r="B968" s="71">
        <v>19.02</v>
      </c>
      <c r="C968" s="71">
        <v>23.04</v>
      </c>
      <c r="D968" s="71">
        <v>13.51</v>
      </c>
      <c r="E968" s="71">
        <v>12.7</v>
      </c>
      <c r="F968" s="71">
        <v>12.93</v>
      </c>
      <c r="G968" s="71">
        <v>18.97</v>
      </c>
      <c r="H968" s="71"/>
      <c r="I968" s="71">
        <v>15.37</v>
      </c>
      <c r="J968" s="72">
        <v>3.1200000000000002E-2</v>
      </c>
      <c r="K968" s="72">
        <v>3.1400000000000004E-2</v>
      </c>
      <c r="L968" s="72">
        <v>3.1800116376802245E-2</v>
      </c>
      <c r="M968" s="72">
        <v>3.1200000000000002E-2</v>
      </c>
      <c r="N968" s="70">
        <f>_xll.SNL.Clients.Office.Excel.Functions.SPG(N$2, "SP_RATE_VALUE", $A968)/100</f>
        <v>3.1400000000000004E-2</v>
      </c>
      <c r="O968" s="72"/>
      <c r="P968" s="67">
        <f>_xll.SNL.Clients.Office.Excel.Functions.SPG(P$2, "IQ_BVPS", "FQ0", $A968)</f>
        <v>19.024000000000001</v>
      </c>
      <c r="Q968" s="67">
        <f>_xll.SNL.Clients.Office.Excel.Functions.SPG(Q$2, "IQ_BVPS", "FQ0", $A968)</f>
        <v>26.129000000000001</v>
      </c>
      <c r="R968" s="67">
        <f>_xll.SNL.Clients.Office.Excel.Functions.SPG(R$2, "IQ_BVPS", "FQ0", $A968)</f>
        <v>15.352</v>
      </c>
      <c r="S968" s="67">
        <f>_xll.SNL.Clients.Office.Excel.Functions.SPG(S$2, "IQ_BVPS", "FQ0", $A968)</f>
        <v>14.88</v>
      </c>
      <c r="T968" s="67">
        <f>_xll.SNL.Clients.Office.Excel.Functions.SPG(T$2, "IQ_BVPS", "FQ0", $A968)</f>
        <v>14.272</v>
      </c>
      <c r="U968" s="67">
        <f>_xll.SNL.Clients.Office.Excel.Functions.SPG(U$2, "IQ_BVPS", "FQ0", $A968)</f>
        <v>16.879000000000001</v>
      </c>
      <c r="V968" s="67"/>
      <c r="W968" s="66">
        <f t="shared" si="139"/>
        <v>44750</v>
      </c>
      <c r="X968" s="92">
        <f t="shared" si="140"/>
        <v>0.999789739276703</v>
      </c>
      <c r="Y968" s="92">
        <f t="shared" si="141"/>
        <v>0.8817788663936621</v>
      </c>
      <c r="Z968" s="92">
        <f t="shared" si="142"/>
        <v>0.88001563314226161</v>
      </c>
      <c r="AA968" s="92">
        <f t="shared" si="143"/>
        <v>0.85349462365591389</v>
      </c>
      <c r="AB968" s="92">
        <f t="shared" si="144"/>
        <v>0.90596973094170397</v>
      </c>
      <c r="AC968" s="92">
        <f t="shared" si="145"/>
        <v>1.1238817465489661</v>
      </c>
      <c r="AD968" s="92"/>
      <c r="AE968" s="95">
        <f t="shared" si="146"/>
        <v>44750</v>
      </c>
      <c r="AF968" s="93">
        <f>(_xll.SNL.Clients.Office.Excel.Functions.SPG(AF$2, "IQ_Common_div_declared", "FQ0", $A968)*4)/B968</f>
        <v>8.8328075709779172E-2</v>
      </c>
      <c r="AG968" s="93">
        <f>(_xll.SNL.Clients.Office.Excel.Functions.SPG(AG$2, "IQ_Common_div_declared", "FQ0", $A968)*4)/C968</f>
        <v>9.2013888888888895E-2</v>
      </c>
      <c r="AH968" s="93">
        <f>(_xll.SNL.Clients.Office.Excel.Functions.SPG(AH$2, "IQ_Common_div_declared", "FQ0", $A968)*4)/D968</f>
        <v>8.8823094004441147E-2</v>
      </c>
      <c r="AI968" s="93">
        <f>(_xll.SNL.Clients.Office.Excel.Functions.SPG(AI$2, "IQ_Common_div_declared", "FQ0", $A968)*4)/E968</f>
        <v>9.763779527559055E-2</v>
      </c>
      <c r="AJ968" s="93">
        <f>(_xll.SNL.Clients.Office.Excel.Functions.SPG(AJ$2, "IQ_Common_div_declared", "FQ0", $A968)*4)/F968</f>
        <v>9.2807424593967514E-2</v>
      </c>
      <c r="AK968" s="93">
        <f>(_xll.SNL.Clients.Office.Excel.Functions.SPG(AK$2, "IQ_Common_div_declared", "FQ0", $A968)*4)/G968</f>
        <v>9.4886663152345813E-2</v>
      </c>
    </row>
    <row r="969" spans="1:37" x14ac:dyDescent="0.25">
      <c r="A969" s="66">
        <f t="shared" si="147"/>
        <v>44749</v>
      </c>
      <c r="B969" s="71">
        <v>18.850000000000001</v>
      </c>
      <c r="C969" s="71">
        <v>22.65</v>
      </c>
      <c r="D969" s="71">
        <v>13.31</v>
      </c>
      <c r="E969" s="71">
        <v>12.66</v>
      </c>
      <c r="F969" s="71">
        <v>12.88</v>
      </c>
      <c r="G969" s="71">
        <v>18.95</v>
      </c>
      <c r="H969" s="71"/>
      <c r="I969" s="71">
        <v>15.21</v>
      </c>
      <c r="J969" s="72">
        <v>3.0299999999999997E-2</v>
      </c>
      <c r="K969" s="72">
        <v>3.0499999999999999E-2</v>
      </c>
      <c r="L969" s="72">
        <v>3.0900116478466799E-2</v>
      </c>
      <c r="M969" s="72">
        <v>3.0299999999999997E-2</v>
      </c>
      <c r="N969" s="70">
        <f>_xll.SNL.Clients.Office.Excel.Functions.SPG(N$2, "SP_RATE_VALUE", $A969)/100</f>
        <v>3.0499999999999999E-2</v>
      </c>
      <c r="O969" s="72"/>
      <c r="P969" s="67">
        <f>_xll.SNL.Clients.Office.Excel.Functions.SPG(P$2, "IQ_BVPS", "FQ0", $A969)</f>
        <v>19.024000000000001</v>
      </c>
      <c r="Q969" s="67">
        <f>_xll.SNL.Clients.Office.Excel.Functions.SPG(Q$2, "IQ_BVPS", "FQ0", $A969)</f>
        <v>26.129000000000001</v>
      </c>
      <c r="R969" s="67">
        <f>_xll.SNL.Clients.Office.Excel.Functions.SPG(R$2, "IQ_BVPS", "FQ0", $A969)</f>
        <v>15.352</v>
      </c>
      <c r="S969" s="67">
        <f>_xll.SNL.Clients.Office.Excel.Functions.SPG(S$2, "IQ_BVPS", "FQ0", $A969)</f>
        <v>14.88</v>
      </c>
      <c r="T969" s="67">
        <f>_xll.SNL.Clients.Office.Excel.Functions.SPG(T$2, "IQ_BVPS", "FQ0", $A969)</f>
        <v>14.272</v>
      </c>
      <c r="U969" s="67">
        <f>_xll.SNL.Clients.Office.Excel.Functions.SPG(U$2, "IQ_BVPS", "FQ0", $A969)</f>
        <v>16.879000000000001</v>
      </c>
      <c r="V969" s="67"/>
      <c r="W969" s="66">
        <f t="shared" si="139"/>
        <v>44749</v>
      </c>
      <c r="X969" s="92">
        <f t="shared" si="140"/>
        <v>0.99085365853658536</v>
      </c>
      <c r="Y969" s="92">
        <f t="shared" si="141"/>
        <v>0.86685292204064435</v>
      </c>
      <c r="Z969" s="92">
        <f t="shared" si="142"/>
        <v>0.86698801459093278</v>
      </c>
      <c r="AA969" s="92">
        <f t="shared" si="143"/>
        <v>0.85080645161290314</v>
      </c>
      <c r="AB969" s="92">
        <f t="shared" si="144"/>
        <v>0.90246636771300448</v>
      </c>
      <c r="AC969" s="92">
        <f t="shared" si="145"/>
        <v>1.1226968422299899</v>
      </c>
      <c r="AD969" s="92"/>
      <c r="AE969" s="95">
        <f t="shared" si="146"/>
        <v>44749</v>
      </c>
      <c r="AF969" s="93">
        <f>(_xll.SNL.Clients.Office.Excel.Functions.SPG(AF$2, "IQ_Common_div_declared", "FQ0", $A969)*4)/B969</f>
        <v>8.9124668435013252E-2</v>
      </c>
      <c r="AG969" s="93">
        <f>(_xll.SNL.Clients.Office.Excel.Functions.SPG(AG$2, "IQ_Common_div_declared", "FQ0", $A969)*4)/C969</f>
        <v>9.3598233995585006E-2</v>
      </c>
      <c r="AH969" s="93">
        <f>(_xll.SNL.Clients.Office.Excel.Functions.SPG(AH$2, "IQ_Common_div_declared", "FQ0", $A969)*4)/D969</f>
        <v>9.0157776108189328E-2</v>
      </c>
      <c r="AI969" s="93">
        <f>(_xll.SNL.Clients.Office.Excel.Functions.SPG(AI$2, "IQ_Common_div_declared", "FQ0", $A969)*4)/E969</f>
        <v>9.7946287519747238E-2</v>
      </c>
      <c r="AJ969" s="93">
        <f>(_xll.SNL.Clients.Office.Excel.Functions.SPG(AJ$2, "IQ_Common_div_declared", "FQ0", $A969)*4)/F969</f>
        <v>9.3167701863354033E-2</v>
      </c>
      <c r="AK969" s="93">
        <f>(_xll.SNL.Clients.Office.Excel.Functions.SPG(AK$2, "IQ_Common_div_declared", "FQ0", $A969)*4)/G969</f>
        <v>9.4986807387862804E-2</v>
      </c>
    </row>
    <row r="970" spans="1:37" x14ac:dyDescent="0.25">
      <c r="A970" s="66">
        <f t="shared" si="147"/>
        <v>44748</v>
      </c>
      <c r="B970" s="71">
        <v>18.66</v>
      </c>
      <c r="C970" s="71">
        <v>22.11</v>
      </c>
      <c r="D970" s="71">
        <v>13.18</v>
      </c>
      <c r="E970" s="71">
        <v>12.53</v>
      </c>
      <c r="F970" s="71">
        <v>12.73</v>
      </c>
      <c r="G970" s="71">
        <v>18.71</v>
      </c>
      <c r="H970" s="71"/>
      <c r="I970" s="71">
        <v>15.04</v>
      </c>
      <c r="J970" s="72">
        <v>2.9700000000000001E-2</v>
      </c>
      <c r="K970" s="72">
        <v>2.9900000000000003E-2</v>
      </c>
      <c r="L970" s="72">
        <v>3.0300116546343014E-2</v>
      </c>
      <c r="M970" s="72">
        <v>2.9700000000000001E-2</v>
      </c>
      <c r="N970" s="70">
        <f>_xll.SNL.Clients.Office.Excel.Functions.SPG(N$2, "SP_RATE_VALUE", $A970)/100</f>
        <v>2.9900000000000003E-2</v>
      </c>
      <c r="O970" s="72"/>
      <c r="P970" s="67">
        <f>_xll.SNL.Clients.Office.Excel.Functions.SPG(P$2, "IQ_BVPS", "FQ0", $A970)</f>
        <v>19.024000000000001</v>
      </c>
      <c r="Q970" s="67">
        <f>_xll.SNL.Clients.Office.Excel.Functions.SPG(Q$2, "IQ_BVPS", "FQ0", $A970)</f>
        <v>26.129000000000001</v>
      </c>
      <c r="R970" s="67">
        <f>_xll.SNL.Clients.Office.Excel.Functions.SPG(R$2, "IQ_BVPS", "FQ0", $A970)</f>
        <v>15.352</v>
      </c>
      <c r="S970" s="67">
        <f>_xll.SNL.Clients.Office.Excel.Functions.SPG(S$2, "IQ_BVPS", "FQ0", $A970)</f>
        <v>14.88</v>
      </c>
      <c r="T970" s="67">
        <f>_xll.SNL.Clients.Office.Excel.Functions.SPG(T$2, "IQ_BVPS", "FQ0", $A970)</f>
        <v>14.272</v>
      </c>
      <c r="U970" s="67">
        <f>_xll.SNL.Clients.Office.Excel.Functions.SPG(U$2, "IQ_BVPS", "FQ0", $A970)</f>
        <v>16.879000000000001</v>
      </c>
      <c r="V970" s="67"/>
      <c r="W970" s="66">
        <f t="shared" si="139"/>
        <v>44748</v>
      </c>
      <c r="X970" s="92">
        <f t="shared" si="140"/>
        <v>0.98086627417998318</v>
      </c>
      <c r="Y970" s="92">
        <f t="shared" si="141"/>
        <v>0.84618622985954295</v>
      </c>
      <c r="Z970" s="92">
        <f t="shared" si="142"/>
        <v>0.85852006253256896</v>
      </c>
      <c r="AA970" s="92">
        <f t="shared" si="143"/>
        <v>0.84206989247311814</v>
      </c>
      <c r="AB970" s="92">
        <f t="shared" si="144"/>
        <v>0.8919562780269058</v>
      </c>
      <c r="AC970" s="92">
        <f t="shared" si="145"/>
        <v>1.108477990402275</v>
      </c>
      <c r="AD970" s="92"/>
      <c r="AE970" s="95">
        <f t="shared" si="146"/>
        <v>44748</v>
      </c>
      <c r="AF970" s="93">
        <f>(_xll.SNL.Clients.Office.Excel.Functions.SPG(AF$2, "IQ_Common_div_declared", "FQ0", $A970)*4)/B970</f>
        <v>9.0032154340836015E-2</v>
      </c>
      <c r="AG970" s="93">
        <f>(_xll.SNL.Clients.Office.Excel.Functions.SPG(AG$2, "IQ_Common_div_declared", "FQ0", $A970)*4)/C970</f>
        <v>9.5884215287200369E-2</v>
      </c>
      <c r="AH970" s="93">
        <f>(_xll.SNL.Clients.Office.Excel.Functions.SPG(AH$2, "IQ_Common_div_declared", "FQ0", $A970)*4)/D970</f>
        <v>9.1047040971168433E-2</v>
      </c>
      <c r="AI970" s="93">
        <f>(_xll.SNL.Clients.Office.Excel.Functions.SPG(AI$2, "IQ_Common_div_declared", "FQ0", $A970)*4)/E970</f>
        <v>9.8962490023942543E-2</v>
      </c>
      <c r="AJ970" s="93">
        <f>(_xll.SNL.Clients.Office.Excel.Functions.SPG(AJ$2, "IQ_Common_div_declared", "FQ0", $A970)*4)/F970</f>
        <v>9.4265514532600153E-2</v>
      </c>
      <c r="AK970" s="93">
        <f>(_xll.SNL.Clients.Office.Excel.Functions.SPG(AK$2, "IQ_Common_div_declared", "FQ0", $A970)*4)/G970</f>
        <v>9.6205237840726876E-2</v>
      </c>
    </row>
    <row r="971" spans="1:37" x14ac:dyDescent="0.25">
      <c r="A971" s="66">
        <f t="shared" si="147"/>
        <v>44747</v>
      </c>
      <c r="B971" s="71">
        <v>18.79</v>
      </c>
      <c r="C971" s="71">
        <v>22.92</v>
      </c>
      <c r="D971" s="71">
        <v>13.27</v>
      </c>
      <c r="E971" s="71">
        <v>12.74</v>
      </c>
      <c r="F971" s="71">
        <v>12.85</v>
      </c>
      <c r="G971" s="71">
        <v>19.04</v>
      </c>
      <c r="H971" s="71"/>
      <c r="I971" s="71">
        <v>15.17</v>
      </c>
      <c r="J971" s="72">
        <v>2.8199999999999999E-2</v>
      </c>
      <c r="K971" s="72">
        <v>2.8199999999999999E-2</v>
      </c>
      <c r="L971" s="72">
        <v>2.8200000000000003E-2</v>
      </c>
      <c r="M971" s="72">
        <v>2.8199999999999999E-2</v>
      </c>
      <c r="N971" s="70">
        <f>_xll.SNL.Clients.Office.Excel.Functions.SPG(N$2, "SP_RATE_VALUE", $A971)/100</f>
        <v>2.8199999999999999E-2</v>
      </c>
      <c r="O971" s="72"/>
      <c r="P971" s="67">
        <f>_xll.SNL.Clients.Office.Excel.Functions.SPG(P$2, "IQ_BVPS", "FQ0", $A971)</f>
        <v>19.024000000000001</v>
      </c>
      <c r="Q971" s="67">
        <f>_xll.SNL.Clients.Office.Excel.Functions.SPG(Q$2, "IQ_BVPS", "FQ0", $A971)</f>
        <v>26.129000000000001</v>
      </c>
      <c r="R971" s="67">
        <f>_xll.SNL.Clients.Office.Excel.Functions.SPG(R$2, "IQ_BVPS", "FQ0", $A971)</f>
        <v>15.352</v>
      </c>
      <c r="S971" s="67">
        <f>_xll.SNL.Clients.Office.Excel.Functions.SPG(S$2, "IQ_BVPS", "FQ0", $A971)</f>
        <v>14.88</v>
      </c>
      <c r="T971" s="67">
        <f>_xll.SNL.Clients.Office.Excel.Functions.SPG(T$2, "IQ_BVPS", "FQ0", $A971)</f>
        <v>14.272</v>
      </c>
      <c r="U971" s="67">
        <f>_xll.SNL.Clients.Office.Excel.Functions.SPG(U$2, "IQ_BVPS", "FQ0", $A971)</f>
        <v>16.879000000000001</v>
      </c>
      <c r="V971" s="67"/>
      <c r="W971" s="66">
        <f t="shared" si="139"/>
        <v>44747</v>
      </c>
      <c r="X971" s="92">
        <f t="shared" si="140"/>
        <v>0.98769974768713198</v>
      </c>
      <c r="Y971" s="92">
        <f t="shared" si="141"/>
        <v>0.87718626813119527</v>
      </c>
      <c r="Z971" s="92">
        <f t="shared" si="142"/>
        <v>0.86438249088066699</v>
      </c>
      <c r="AA971" s="92">
        <f t="shared" si="143"/>
        <v>0.85618279569892475</v>
      </c>
      <c r="AB971" s="92">
        <f t="shared" si="144"/>
        <v>0.90036434977578472</v>
      </c>
      <c r="AC971" s="92">
        <f t="shared" si="145"/>
        <v>1.1280289116653828</v>
      </c>
      <c r="AD971" s="92"/>
      <c r="AE971" s="95">
        <f t="shared" si="146"/>
        <v>44747</v>
      </c>
      <c r="AF971" s="93">
        <f>(_xll.SNL.Clients.Office.Excel.Functions.SPG(AF$2, "IQ_Common_div_declared", "FQ0", $A971)*4)/B971</f>
        <v>8.9409260244811065E-2</v>
      </c>
      <c r="AG971" s="93">
        <f>(_xll.SNL.Clients.Office.Excel.Functions.SPG(AG$2, "IQ_Common_div_declared", "FQ0", $A971)*4)/C971</f>
        <v>9.249563699825479E-2</v>
      </c>
      <c r="AH971" s="93">
        <f>(_xll.SNL.Clients.Office.Excel.Functions.SPG(AH$2, "IQ_Common_div_declared", "FQ0", $A971)*4)/D971</f>
        <v>9.0429540316503396E-2</v>
      </c>
      <c r="AI971" s="93">
        <f>(_xll.SNL.Clients.Office.Excel.Functions.SPG(AI$2, "IQ_Common_div_declared", "FQ0", $A971)*4)/E971</f>
        <v>9.7331240188383045E-2</v>
      </c>
      <c r="AJ971" s="93">
        <f>(_xll.SNL.Clients.Office.Excel.Functions.SPG(AJ$2, "IQ_Common_div_declared", "FQ0", $A971)*4)/F971</f>
        <v>9.3385214007782102E-2</v>
      </c>
      <c r="AK971" s="93">
        <f>(_xll.SNL.Clients.Office.Excel.Functions.SPG(AK$2, "IQ_Common_div_declared", "FQ0", $A971)*4)/G971</f>
        <v>9.4537815126050431E-2</v>
      </c>
    </row>
    <row r="972" spans="1:37" x14ac:dyDescent="0.25">
      <c r="A972" s="66">
        <f t="shared" si="147"/>
        <v>44746</v>
      </c>
      <c r="B972" s="71">
        <v>18.86</v>
      </c>
      <c r="C972" s="71">
        <v>24.34</v>
      </c>
      <c r="D972" s="71">
        <v>13.24</v>
      </c>
      <c r="E972" s="71">
        <v>12.66</v>
      </c>
      <c r="F972" s="71">
        <v>12.85</v>
      </c>
      <c r="G972" s="71">
        <v>18.989999999999998</v>
      </c>
      <c r="H972" s="71"/>
      <c r="I972" s="71">
        <v>15.13</v>
      </c>
      <c r="J972" s="72">
        <v>2.8399999999999998E-2</v>
      </c>
      <c r="K972" s="72">
        <v>2.8500000000000001E-2</v>
      </c>
      <c r="L972" s="72">
        <v>2.8700029172474162E-2</v>
      </c>
      <c r="M972" s="72">
        <v>2.8399999999999998E-2</v>
      </c>
      <c r="N972" s="70">
        <f>_xll.SNL.Clients.Office.Excel.Functions.SPG(N$2, "SP_RATE_VALUE", $A972)/100</f>
        <v>2.8500000000000001E-2</v>
      </c>
      <c r="O972" s="72"/>
      <c r="P972" s="67">
        <f>_xll.SNL.Clients.Office.Excel.Functions.SPG(P$2, "IQ_BVPS", "FQ0", $A972)</f>
        <v>19.024000000000001</v>
      </c>
      <c r="Q972" s="67">
        <f>_xll.SNL.Clients.Office.Excel.Functions.SPG(Q$2, "IQ_BVPS", "FQ0", $A972)</f>
        <v>26.129000000000001</v>
      </c>
      <c r="R972" s="67">
        <f>_xll.SNL.Clients.Office.Excel.Functions.SPG(R$2, "IQ_BVPS", "FQ0", $A972)</f>
        <v>15.352</v>
      </c>
      <c r="S972" s="67">
        <f>_xll.SNL.Clients.Office.Excel.Functions.SPG(S$2, "IQ_BVPS", "FQ0", $A972)</f>
        <v>14.88</v>
      </c>
      <c r="T972" s="67">
        <f>_xll.SNL.Clients.Office.Excel.Functions.SPG(T$2, "IQ_BVPS", "FQ0", $A972)</f>
        <v>14.272</v>
      </c>
      <c r="U972" s="67">
        <f>_xll.SNL.Clients.Office.Excel.Functions.SPG(U$2, "IQ_BVPS", "FQ0", $A972)</f>
        <v>16.879000000000001</v>
      </c>
      <c r="V972" s="67"/>
      <c r="W972" s="66">
        <f t="shared" si="139"/>
        <v>44746</v>
      </c>
      <c r="X972" s="92">
        <f t="shared" si="140"/>
        <v>0.99137931034482751</v>
      </c>
      <c r="Y972" s="92">
        <f t="shared" si="141"/>
        <v>0.93153201423705456</v>
      </c>
      <c r="Z972" s="92">
        <f t="shared" si="142"/>
        <v>0.86242834809796765</v>
      </c>
      <c r="AA972" s="92">
        <f t="shared" si="143"/>
        <v>0.85080645161290314</v>
      </c>
      <c r="AB972" s="92">
        <f t="shared" si="144"/>
        <v>0.90036434977578472</v>
      </c>
      <c r="AC972" s="92">
        <f t="shared" si="145"/>
        <v>1.1250666508679423</v>
      </c>
      <c r="AD972" s="92"/>
      <c r="AE972" s="95">
        <f t="shared" si="146"/>
        <v>44746</v>
      </c>
      <c r="AF972" s="93">
        <f>(_xll.SNL.Clients.Office.Excel.Functions.SPG(AF$2, "IQ_Common_div_declared", "FQ0", $A972)*4)/B972</f>
        <v>8.9077412513255572E-2</v>
      </c>
      <c r="AG972" s="93">
        <f>(_xll.SNL.Clients.Office.Excel.Functions.SPG(AG$2, "IQ_Common_div_declared", "FQ0", $A972)*4)/C972</f>
        <v>8.7099424815119147E-2</v>
      </c>
      <c r="AH972" s="93">
        <f>(_xll.SNL.Clients.Office.Excel.Functions.SPG(AH$2, "IQ_Common_div_declared", "FQ0", $A972)*4)/D972</f>
        <v>9.0634441087613288E-2</v>
      </c>
      <c r="AI972" s="93">
        <f>(_xll.SNL.Clients.Office.Excel.Functions.SPG(AI$2, "IQ_Common_div_declared", "FQ0", $A972)*4)/E972</f>
        <v>9.7946287519747238E-2</v>
      </c>
      <c r="AJ972" s="93">
        <f>(_xll.SNL.Clients.Office.Excel.Functions.SPG(AJ$2, "IQ_Common_div_declared", "FQ0", $A972)*4)/F972</f>
        <v>9.3385214007782102E-2</v>
      </c>
      <c r="AK972" s="93">
        <f>(_xll.SNL.Clients.Office.Excel.Functions.SPG(AK$2, "IQ_Common_div_declared", "FQ0", $A972)*4)/G972</f>
        <v>9.4786729857819912E-2</v>
      </c>
    </row>
    <row r="973" spans="1:37" x14ac:dyDescent="0.25">
      <c r="A973" s="66">
        <f t="shared" si="147"/>
        <v>44743</v>
      </c>
      <c r="B973" s="71">
        <v>18.86</v>
      </c>
      <c r="C973" s="71">
        <v>24.34</v>
      </c>
      <c r="D973" s="71">
        <v>13.24</v>
      </c>
      <c r="E973" s="71">
        <v>12.66</v>
      </c>
      <c r="F973" s="71">
        <v>12.85</v>
      </c>
      <c r="G973" s="71">
        <v>18.989999999999998</v>
      </c>
      <c r="H973" s="71"/>
      <c r="I973" s="71">
        <v>15.13</v>
      </c>
      <c r="J973" s="72">
        <v>2.8399999999999998E-2</v>
      </c>
      <c r="K973" s="72">
        <v>2.8500000000000001E-2</v>
      </c>
      <c r="L973" s="72">
        <v>2.8700029172474162E-2</v>
      </c>
      <c r="M973" s="72">
        <v>2.8399999999999998E-2</v>
      </c>
      <c r="N973" s="70">
        <f>_xll.SNL.Clients.Office.Excel.Functions.SPG(N$2, "SP_RATE_VALUE", $A973)/100</f>
        <v>2.8500000000000001E-2</v>
      </c>
      <c r="O973" s="72"/>
      <c r="P973" s="67">
        <f>_xll.SNL.Clients.Office.Excel.Functions.SPG(P$2, "IQ_BVPS", "FQ0", $A973)</f>
        <v>19.024000000000001</v>
      </c>
      <c r="Q973" s="67">
        <f>_xll.SNL.Clients.Office.Excel.Functions.SPG(Q$2, "IQ_BVPS", "FQ0", $A973)</f>
        <v>26.129000000000001</v>
      </c>
      <c r="R973" s="67">
        <f>_xll.SNL.Clients.Office.Excel.Functions.SPG(R$2, "IQ_BVPS", "FQ0", $A973)</f>
        <v>15.352</v>
      </c>
      <c r="S973" s="67">
        <f>_xll.SNL.Clients.Office.Excel.Functions.SPG(S$2, "IQ_BVPS", "FQ0", $A973)</f>
        <v>14.88</v>
      </c>
      <c r="T973" s="67">
        <f>_xll.SNL.Clients.Office.Excel.Functions.SPG(T$2, "IQ_BVPS", "FQ0", $A973)</f>
        <v>14.272</v>
      </c>
      <c r="U973" s="67">
        <f>_xll.SNL.Clients.Office.Excel.Functions.SPG(U$2, "IQ_BVPS", "FQ0", $A973)</f>
        <v>16.879000000000001</v>
      </c>
      <c r="V973" s="67"/>
      <c r="W973" s="66">
        <f t="shared" si="139"/>
        <v>44743</v>
      </c>
      <c r="X973" s="92">
        <f t="shared" si="140"/>
        <v>0.99137931034482751</v>
      </c>
      <c r="Y973" s="92">
        <f t="shared" si="141"/>
        <v>0.93153201423705456</v>
      </c>
      <c r="Z973" s="92">
        <f t="shared" si="142"/>
        <v>0.86242834809796765</v>
      </c>
      <c r="AA973" s="92">
        <f t="shared" si="143"/>
        <v>0.85080645161290314</v>
      </c>
      <c r="AB973" s="92">
        <f t="shared" si="144"/>
        <v>0.90036434977578472</v>
      </c>
      <c r="AC973" s="92">
        <f t="shared" si="145"/>
        <v>1.1250666508679423</v>
      </c>
      <c r="AD973" s="92"/>
      <c r="AE973" s="95">
        <f t="shared" si="146"/>
        <v>44743</v>
      </c>
      <c r="AF973" s="93">
        <f>(_xll.SNL.Clients.Office.Excel.Functions.SPG(AF$2, "IQ_Common_div_declared", "FQ0", $A973)*4)/B973</f>
        <v>8.9077412513255572E-2</v>
      </c>
      <c r="AG973" s="93">
        <f>(_xll.SNL.Clients.Office.Excel.Functions.SPG(AG$2, "IQ_Common_div_declared", "FQ0", $A973)*4)/C973</f>
        <v>8.7099424815119147E-2</v>
      </c>
      <c r="AH973" s="93">
        <f>(_xll.SNL.Clients.Office.Excel.Functions.SPG(AH$2, "IQ_Common_div_declared", "FQ0", $A973)*4)/D973</f>
        <v>9.0634441087613288E-2</v>
      </c>
      <c r="AI973" s="93">
        <f>(_xll.SNL.Clients.Office.Excel.Functions.SPG(AI$2, "IQ_Common_div_declared", "FQ0", $A973)*4)/E973</f>
        <v>9.7946287519747238E-2</v>
      </c>
      <c r="AJ973" s="93">
        <f>(_xll.SNL.Clients.Office.Excel.Functions.SPG(AJ$2, "IQ_Common_div_declared", "FQ0", $A973)*4)/F973</f>
        <v>9.3385214007782102E-2</v>
      </c>
      <c r="AK973" s="93">
        <f>(_xll.SNL.Clients.Office.Excel.Functions.SPG(AK$2, "IQ_Common_div_declared", "FQ0", $A973)*4)/G973</f>
        <v>9.4786729857819912E-2</v>
      </c>
    </row>
    <row r="974" spans="1:37" x14ac:dyDescent="0.25">
      <c r="A974" s="66">
        <f t="shared" si="147"/>
        <v>44742</v>
      </c>
      <c r="B974" s="71">
        <v>17.93</v>
      </c>
      <c r="C974" s="71">
        <v>23.64</v>
      </c>
      <c r="D974" s="71">
        <v>12.96</v>
      </c>
      <c r="E974" s="71">
        <v>12.33</v>
      </c>
      <c r="F974" s="71">
        <v>12.53</v>
      </c>
      <c r="G974" s="71">
        <v>18.5</v>
      </c>
      <c r="H974" s="71"/>
      <c r="I974" s="71">
        <v>15.1</v>
      </c>
      <c r="J974" s="72">
        <v>2.92E-2</v>
      </c>
      <c r="K974" s="72">
        <v>2.9900000000000003E-2</v>
      </c>
      <c r="L974" s="72">
        <v>3.1301428617634075E-2</v>
      </c>
      <c r="M974" s="72">
        <v>2.92E-2</v>
      </c>
      <c r="N974" s="70">
        <f>_xll.SNL.Clients.Office.Excel.Functions.SPG(N$2, "SP_RATE_VALUE", $A974)/100</f>
        <v>2.9900000000000003E-2</v>
      </c>
      <c r="O974" s="72"/>
      <c r="P974" s="67">
        <f>_xll.SNL.Clients.Office.Excel.Functions.SPG(P$2, "IQ_BVPS", "FQ0", $A974)</f>
        <v>19.024000000000001</v>
      </c>
      <c r="Q974" s="67">
        <f>_xll.SNL.Clients.Office.Excel.Functions.SPG(Q$2, "IQ_BVPS", "FQ0", $A974)</f>
        <v>26.129000000000001</v>
      </c>
      <c r="R974" s="67">
        <f>_xll.SNL.Clients.Office.Excel.Functions.SPG(R$2, "IQ_BVPS", "FQ0", $A974)</f>
        <v>15.352</v>
      </c>
      <c r="S974" s="67">
        <f>_xll.SNL.Clients.Office.Excel.Functions.SPG(S$2, "IQ_BVPS", "FQ0", $A974)</f>
        <v>14.88</v>
      </c>
      <c r="T974" s="67">
        <f>_xll.SNL.Clients.Office.Excel.Functions.SPG(T$2, "IQ_BVPS", "FQ0", $A974)</f>
        <v>14.272</v>
      </c>
      <c r="U974" s="67">
        <f>_xll.SNL.Clients.Office.Excel.Functions.SPG(U$2, "IQ_BVPS", "FQ0", $A974)</f>
        <v>16.879000000000001</v>
      </c>
      <c r="V974" s="67"/>
      <c r="W974" s="66">
        <f t="shared" si="139"/>
        <v>44742</v>
      </c>
      <c r="X974" s="92">
        <f t="shared" si="140"/>
        <v>0.94249369217830103</v>
      </c>
      <c r="Y974" s="92">
        <f t="shared" si="141"/>
        <v>0.90474185770599713</v>
      </c>
      <c r="Z974" s="92">
        <f t="shared" si="142"/>
        <v>0.84418968212610734</v>
      </c>
      <c r="AA974" s="92">
        <f t="shared" si="143"/>
        <v>0.8286290322580645</v>
      </c>
      <c r="AB974" s="92">
        <f t="shared" si="144"/>
        <v>0.87794282511210753</v>
      </c>
      <c r="AC974" s="92">
        <f t="shared" si="145"/>
        <v>1.0960364950530244</v>
      </c>
      <c r="AD974" s="92"/>
      <c r="AE974" s="95">
        <f t="shared" si="146"/>
        <v>44742</v>
      </c>
      <c r="AF974" s="93">
        <f>(_xll.SNL.Clients.Office.Excel.Functions.SPG(AF$2, "IQ_Common_div_declared", "FQ0", $A974)*4)/B974</f>
        <v>9.369771332961517E-2</v>
      </c>
      <c r="AG974" s="93">
        <f>(_xll.SNL.Clients.Office.Excel.Functions.SPG(AG$2, "IQ_Common_div_declared", "FQ0", $A974)*4)/C974</f>
        <v>8.9678510998307953E-2</v>
      </c>
      <c r="AH974" s="93">
        <f>(_xll.SNL.Clients.Office.Excel.Functions.SPG(AH$2, "IQ_Common_div_declared", "FQ0", $A974)*4)/D974</f>
        <v>9.2592592592592587E-2</v>
      </c>
      <c r="AI974" s="93">
        <f>(_xll.SNL.Clients.Office.Excel.Functions.SPG(AI$2, "IQ_Common_div_declared", "FQ0", $A974)*4)/E974</f>
        <v>0.10056772100567721</v>
      </c>
      <c r="AJ974" s="93">
        <f>(_xll.SNL.Clients.Office.Excel.Functions.SPG(AJ$2, "IQ_Common_div_declared", "FQ0", $A974)*4)/F974</f>
        <v>9.5770151636073428E-2</v>
      </c>
      <c r="AK974" s="93">
        <f>(_xll.SNL.Clients.Office.Excel.Functions.SPG(AK$2, "IQ_Common_div_declared", "FQ0", $A974)*4)/G974</f>
        <v>9.7297297297297303E-2</v>
      </c>
    </row>
    <row r="975" spans="1:37" x14ac:dyDescent="0.25">
      <c r="A975" s="66">
        <f t="shared" si="147"/>
        <v>44741</v>
      </c>
      <c r="B975" s="71">
        <v>17.87</v>
      </c>
      <c r="C975" s="71">
        <v>23.3</v>
      </c>
      <c r="D975" s="71">
        <v>12.97</v>
      </c>
      <c r="E975" s="71">
        <v>12.3</v>
      </c>
      <c r="F975" s="71">
        <v>12.47</v>
      </c>
      <c r="G975" s="71">
        <v>18.36</v>
      </c>
      <c r="H975" s="71"/>
      <c r="I975" s="71">
        <v>15.02</v>
      </c>
      <c r="J975" s="72">
        <v>3.0600000000000002E-2</v>
      </c>
      <c r="K975" s="72">
        <v>3.1300000000000001E-2</v>
      </c>
      <c r="L975" s="72">
        <v>3.2701426676514878E-2</v>
      </c>
      <c r="M975" s="72">
        <v>3.0600000000000002E-2</v>
      </c>
      <c r="N975" s="70">
        <f>_xll.SNL.Clients.Office.Excel.Functions.SPG(N$2, "SP_RATE_VALUE", $A975)/100</f>
        <v>3.1300000000000001E-2</v>
      </c>
      <c r="O975" s="72"/>
      <c r="P975" s="67">
        <f>_xll.SNL.Clients.Office.Excel.Functions.SPG(P$2, "IQ_BVPS", "FQ0", $A975)</f>
        <v>19.024000000000001</v>
      </c>
      <c r="Q975" s="67">
        <f>_xll.SNL.Clients.Office.Excel.Functions.SPG(Q$2, "IQ_BVPS", "FQ0", $A975)</f>
        <v>26.129000000000001</v>
      </c>
      <c r="R975" s="67">
        <f>_xll.SNL.Clients.Office.Excel.Functions.SPG(R$2, "IQ_BVPS", "FQ0", $A975)</f>
        <v>15.352</v>
      </c>
      <c r="S975" s="67">
        <f>_xll.SNL.Clients.Office.Excel.Functions.SPG(S$2, "IQ_BVPS", "FQ0", $A975)</f>
        <v>14.88</v>
      </c>
      <c r="T975" s="67">
        <f>_xll.SNL.Clients.Office.Excel.Functions.SPG(T$2, "IQ_BVPS", "FQ0", $A975)</f>
        <v>14.272</v>
      </c>
      <c r="U975" s="67">
        <f>_xll.SNL.Clients.Office.Excel.Functions.SPG(U$2, "IQ_BVPS", "FQ0", $A975)</f>
        <v>16.879000000000001</v>
      </c>
      <c r="V975" s="67"/>
      <c r="W975" s="66">
        <f t="shared" si="139"/>
        <v>44741</v>
      </c>
      <c r="X975" s="92">
        <f t="shared" si="140"/>
        <v>0.93933978132884777</v>
      </c>
      <c r="Y975" s="92">
        <f t="shared" si="141"/>
        <v>0.89172949596234063</v>
      </c>
      <c r="Z975" s="92">
        <f t="shared" si="142"/>
        <v>0.84484106305367379</v>
      </c>
      <c r="AA975" s="92">
        <f t="shared" si="143"/>
        <v>0.82661290322580649</v>
      </c>
      <c r="AB975" s="92">
        <f t="shared" si="144"/>
        <v>0.87373878923766823</v>
      </c>
      <c r="AC975" s="92">
        <f t="shared" si="145"/>
        <v>1.0877421648201906</v>
      </c>
      <c r="AD975" s="92"/>
      <c r="AE975" s="95">
        <f t="shared" si="146"/>
        <v>44741</v>
      </c>
      <c r="AF975" s="93">
        <f>(_xll.SNL.Clients.Office.Excel.Functions.SPG(AF$2, "IQ_Common_div_declared", "FQ0", $A975)*4)/B975</f>
        <v>9.4012311135982088E-2</v>
      </c>
      <c r="AG975" s="93">
        <f>(_xll.SNL.Clients.Office.Excel.Functions.SPG(AG$2, "IQ_Common_div_declared", "FQ0", $A975)*4)/C975</f>
        <v>9.0987124463519309E-2</v>
      </c>
      <c r="AH975" s="93">
        <f>(_xll.SNL.Clients.Office.Excel.Functions.SPG(AH$2, "IQ_Common_div_declared", "FQ0", $A975)*4)/D975</f>
        <v>9.252120277563608E-2</v>
      </c>
      <c r="AI975" s="93">
        <f>(_xll.SNL.Clients.Office.Excel.Functions.SPG(AI$2, "IQ_Common_div_declared", "FQ0", $A975)*4)/E975</f>
        <v>0.10081300813008129</v>
      </c>
      <c r="AJ975" s="93">
        <f>(_xll.SNL.Clients.Office.Excel.Functions.SPG(AJ$2, "IQ_Common_div_declared", "FQ0", $A975)*4)/F975</f>
        <v>9.6230954290296697E-2</v>
      </c>
      <c r="AK975" s="93">
        <f>(_xll.SNL.Clients.Office.Excel.Functions.SPG(AK$2, "IQ_Common_div_declared", "FQ0", $A975)*4)/G975</f>
        <v>9.8039215686274508E-2</v>
      </c>
    </row>
    <row r="976" spans="1:37" x14ac:dyDescent="0.25">
      <c r="A976" s="66">
        <f t="shared" si="147"/>
        <v>44740</v>
      </c>
      <c r="B976" s="71">
        <v>18.07</v>
      </c>
      <c r="C976" s="71">
        <v>23.75</v>
      </c>
      <c r="D976" s="71">
        <v>12.95</v>
      </c>
      <c r="E976" s="71">
        <v>12.69</v>
      </c>
      <c r="F976" s="71">
        <v>12.54</v>
      </c>
      <c r="G976" s="71">
        <v>18.57</v>
      </c>
      <c r="H976" s="71"/>
      <c r="I976" s="71">
        <v>15.18</v>
      </c>
      <c r="J976" s="72">
        <v>3.1E-2</v>
      </c>
      <c r="K976" s="72">
        <v>3.2099999999999997E-2</v>
      </c>
      <c r="L976" s="72">
        <v>3.4303522105703088E-2</v>
      </c>
      <c r="M976" s="72">
        <v>3.1E-2</v>
      </c>
      <c r="N976" s="70">
        <f>_xll.SNL.Clients.Office.Excel.Functions.SPG(N$2, "SP_RATE_VALUE", $A976)/100</f>
        <v>3.2099999999999997E-2</v>
      </c>
      <c r="O976" s="72"/>
      <c r="P976" s="67">
        <f>_xll.SNL.Clients.Office.Excel.Functions.SPG(P$2, "IQ_BVPS", "FQ0", $A976)</f>
        <v>19.024000000000001</v>
      </c>
      <c r="Q976" s="67">
        <f>_xll.SNL.Clients.Office.Excel.Functions.SPG(Q$2, "IQ_BVPS", "FQ0", $A976)</f>
        <v>26.129000000000001</v>
      </c>
      <c r="R976" s="67">
        <f>_xll.SNL.Clients.Office.Excel.Functions.SPG(R$2, "IQ_BVPS", "FQ0", $A976)</f>
        <v>15.352</v>
      </c>
      <c r="S976" s="67">
        <f>_xll.SNL.Clients.Office.Excel.Functions.SPG(S$2, "IQ_BVPS", "FQ0", $A976)</f>
        <v>14.88</v>
      </c>
      <c r="T976" s="67">
        <f>_xll.SNL.Clients.Office.Excel.Functions.SPG(T$2, "IQ_BVPS", "FQ0", $A976)</f>
        <v>14.272</v>
      </c>
      <c r="U976" s="67">
        <f>_xll.SNL.Clients.Office.Excel.Functions.SPG(U$2, "IQ_BVPS", "FQ0", $A976)</f>
        <v>16.879000000000001</v>
      </c>
      <c r="V976" s="67"/>
      <c r="W976" s="66">
        <f t="shared" si="139"/>
        <v>44740</v>
      </c>
      <c r="X976" s="92">
        <f t="shared" si="140"/>
        <v>0.9498528174936921</v>
      </c>
      <c r="Y976" s="92">
        <f t="shared" si="141"/>
        <v>0.90895173944659191</v>
      </c>
      <c r="Z976" s="92">
        <f t="shared" si="142"/>
        <v>0.8435383011985409</v>
      </c>
      <c r="AA976" s="92">
        <f t="shared" si="143"/>
        <v>0.85282258064516125</v>
      </c>
      <c r="AB976" s="92">
        <f t="shared" si="144"/>
        <v>0.87864349775784745</v>
      </c>
      <c r="AC976" s="92">
        <f t="shared" si="145"/>
        <v>1.1001836601694412</v>
      </c>
      <c r="AD976" s="92"/>
      <c r="AE976" s="95">
        <f t="shared" si="146"/>
        <v>44740</v>
      </c>
      <c r="AF976" s="93">
        <f>(_xll.SNL.Clients.Office.Excel.Functions.SPG(AF$2, "IQ_Common_div_declared", "FQ0", $A976)*4)/B976</f>
        <v>9.2971776425013836E-2</v>
      </c>
      <c r="AG976" s="93">
        <f>(_xll.SNL.Clients.Office.Excel.Functions.SPG(AG$2, "IQ_Common_div_declared", "FQ0", $A976)*4)/C976</f>
        <v>8.926315789473685E-2</v>
      </c>
      <c r="AH976" s="93">
        <f>(_xll.SNL.Clients.Office.Excel.Functions.SPG(AH$2, "IQ_Common_div_declared", "FQ0", $A976)*4)/D976</f>
        <v>9.2664092664092659E-2</v>
      </c>
      <c r="AI976" s="93">
        <f>(_xll.SNL.Clients.Office.Excel.Functions.SPG(AI$2, "IQ_Common_div_declared", "FQ0", $A976)*4)/E976</f>
        <v>9.7714736012608355E-2</v>
      </c>
      <c r="AJ976" s="93">
        <f>(_xll.SNL.Clients.Office.Excel.Functions.SPG(AJ$2, "IQ_Common_div_declared", "FQ0", $A976)*4)/F976</f>
        <v>9.569377990430622E-2</v>
      </c>
      <c r="AK976" s="93">
        <f>(_xll.SNL.Clients.Office.Excel.Functions.SPG(AK$2, "IQ_Common_div_declared", "FQ0", $A976)*4)/G976</f>
        <v>9.6930533117932149E-2</v>
      </c>
    </row>
    <row r="977" spans="1:37" x14ac:dyDescent="0.25">
      <c r="A977" s="66">
        <f t="shared" si="147"/>
        <v>44739</v>
      </c>
      <c r="B977" s="71">
        <v>18.239999999999998</v>
      </c>
      <c r="C977" s="71">
        <v>24.44</v>
      </c>
      <c r="D977" s="71">
        <v>12.97</v>
      </c>
      <c r="E977" s="71">
        <v>12.77</v>
      </c>
      <c r="F977" s="71">
        <v>12.55</v>
      </c>
      <c r="G977" s="71">
        <v>18.850000000000001</v>
      </c>
      <c r="H977" s="71"/>
      <c r="I977" s="71">
        <v>15.33</v>
      </c>
      <c r="J977" s="72">
        <v>3.0800000000000001E-2</v>
      </c>
      <c r="K977" s="72">
        <v>3.2099999999999997E-2</v>
      </c>
      <c r="L977" s="72">
        <v>3.4704920577565357E-2</v>
      </c>
      <c r="M977" s="72">
        <v>3.0800000000000001E-2</v>
      </c>
      <c r="N977" s="70">
        <f>_xll.SNL.Clients.Office.Excel.Functions.SPG(N$2, "SP_RATE_VALUE", $A977)/100</f>
        <v>3.2099999999999997E-2</v>
      </c>
      <c r="O977" s="72"/>
      <c r="P977" s="67">
        <f>_xll.SNL.Clients.Office.Excel.Functions.SPG(P$2, "IQ_BVPS", "FQ0", $A977)</f>
        <v>19.024000000000001</v>
      </c>
      <c r="Q977" s="67">
        <f>_xll.SNL.Clients.Office.Excel.Functions.SPG(Q$2, "IQ_BVPS", "FQ0", $A977)</f>
        <v>26.129000000000001</v>
      </c>
      <c r="R977" s="67">
        <f>_xll.SNL.Clients.Office.Excel.Functions.SPG(R$2, "IQ_BVPS", "FQ0", $A977)</f>
        <v>15.352</v>
      </c>
      <c r="S977" s="67">
        <f>_xll.SNL.Clients.Office.Excel.Functions.SPG(S$2, "IQ_BVPS", "FQ0", $A977)</f>
        <v>14.88</v>
      </c>
      <c r="T977" s="67">
        <f>_xll.SNL.Clients.Office.Excel.Functions.SPG(T$2, "IQ_BVPS", "FQ0", $A977)</f>
        <v>14.272</v>
      </c>
      <c r="U977" s="67">
        <f>_xll.SNL.Clients.Office.Excel.Functions.SPG(U$2, "IQ_BVPS", "FQ0", $A977)</f>
        <v>16.879000000000001</v>
      </c>
      <c r="V977" s="67"/>
      <c r="W977" s="66">
        <f t="shared" si="139"/>
        <v>44739</v>
      </c>
      <c r="X977" s="92">
        <f t="shared" si="140"/>
        <v>0.95878889823380975</v>
      </c>
      <c r="Y977" s="92">
        <f t="shared" si="141"/>
        <v>0.93535917945577707</v>
      </c>
      <c r="Z977" s="92">
        <f t="shared" si="142"/>
        <v>0.84484106305367379</v>
      </c>
      <c r="AA977" s="92">
        <f t="shared" si="143"/>
        <v>0.85819892473118276</v>
      </c>
      <c r="AB977" s="92">
        <f t="shared" si="144"/>
        <v>0.87934417040358748</v>
      </c>
      <c r="AC977" s="92">
        <f t="shared" si="145"/>
        <v>1.1167723206351088</v>
      </c>
      <c r="AD977" s="92"/>
      <c r="AE977" s="95">
        <f t="shared" si="146"/>
        <v>44739</v>
      </c>
      <c r="AF977" s="93">
        <f>(_xll.SNL.Clients.Office.Excel.Functions.SPG(AF$2, "IQ_Common_div_declared", "FQ0", $A977)*4)/B977</f>
        <v>9.2105263157894746E-2</v>
      </c>
      <c r="AG977" s="93">
        <f>(_xll.SNL.Clients.Office.Excel.Functions.SPG(AG$2, "IQ_Common_div_declared", "FQ0", $A977)*4)/C977</f>
        <v>8.6743044189852694E-2</v>
      </c>
      <c r="AH977" s="93">
        <f>(_xll.SNL.Clients.Office.Excel.Functions.SPG(AH$2, "IQ_Common_div_declared", "FQ0", $A977)*4)/D977</f>
        <v>9.252120277563608E-2</v>
      </c>
      <c r="AI977" s="93">
        <f>(_xll.SNL.Clients.Office.Excel.Functions.SPG(AI$2, "IQ_Common_div_declared", "FQ0", $A977)*4)/E977</f>
        <v>9.7102584181675805E-2</v>
      </c>
      <c r="AJ977" s="93">
        <f>(_xll.SNL.Clients.Office.Excel.Functions.SPG(AJ$2, "IQ_Common_div_declared", "FQ0", $A977)*4)/F977</f>
        <v>9.5617529880478072E-2</v>
      </c>
      <c r="AK977" s="93">
        <f>(_xll.SNL.Clients.Office.Excel.Functions.SPG(AK$2, "IQ_Common_div_declared", "FQ0", $A977)*4)/G977</f>
        <v>9.5490716180371346E-2</v>
      </c>
    </row>
    <row r="978" spans="1:37" x14ac:dyDescent="0.25">
      <c r="A978" s="66">
        <f t="shared" si="147"/>
        <v>44736</v>
      </c>
      <c r="B978" s="71">
        <v>18.07</v>
      </c>
      <c r="C978" s="71">
        <v>24.01</v>
      </c>
      <c r="D978" s="71">
        <v>12.86</v>
      </c>
      <c r="E978" s="71">
        <v>12.7</v>
      </c>
      <c r="F978" s="71">
        <v>12.45</v>
      </c>
      <c r="G978" s="71">
        <v>18.690000000000001</v>
      </c>
      <c r="H978" s="71"/>
      <c r="I978" s="71">
        <v>15.14</v>
      </c>
      <c r="J978" s="72">
        <v>3.04E-2</v>
      </c>
      <c r="K978" s="72">
        <v>3.1300000000000001E-2</v>
      </c>
      <c r="L978" s="72">
        <v>3.3102358994072878E-2</v>
      </c>
      <c r="M978" s="72">
        <v>3.04E-2</v>
      </c>
      <c r="N978" s="70">
        <f>_xll.SNL.Clients.Office.Excel.Functions.SPG(N$2, "SP_RATE_VALUE", $A978)/100</f>
        <v>3.1300000000000001E-2</v>
      </c>
      <c r="O978" s="72"/>
      <c r="P978" s="67">
        <f>_xll.SNL.Clients.Office.Excel.Functions.SPG(P$2, "IQ_BVPS", "FQ0", $A978)</f>
        <v>19.024000000000001</v>
      </c>
      <c r="Q978" s="67">
        <f>_xll.SNL.Clients.Office.Excel.Functions.SPG(Q$2, "IQ_BVPS", "FQ0", $A978)</f>
        <v>26.129000000000001</v>
      </c>
      <c r="R978" s="67">
        <f>_xll.SNL.Clients.Office.Excel.Functions.SPG(R$2, "IQ_BVPS", "FQ0", $A978)</f>
        <v>15.352</v>
      </c>
      <c r="S978" s="67">
        <f>_xll.SNL.Clients.Office.Excel.Functions.SPG(S$2, "IQ_BVPS", "FQ0", $A978)</f>
        <v>14.88</v>
      </c>
      <c r="T978" s="67">
        <f>_xll.SNL.Clients.Office.Excel.Functions.SPG(T$2, "IQ_BVPS", "FQ0", $A978)</f>
        <v>14.272</v>
      </c>
      <c r="U978" s="67">
        <f>_xll.SNL.Clients.Office.Excel.Functions.SPG(U$2, "IQ_BVPS", "FQ0", $A978)</f>
        <v>16.879000000000001</v>
      </c>
      <c r="V978" s="67"/>
      <c r="W978" s="66">
        <f t="shared" si="139"/>
        <v>44736</v>
      </c>
      <c r="X978" s="92">
        <f t="shared" si="140"/>
        <v>0.9498528174936921</v>
      </c>
      <c r="Y978" s="92">
        <f t="shared" si="141"/>
        <v>0.91890236901527045</v>
      </c>
      <c r="Z978" s="92">
        <f t="shared" si="142"/>
        <v>0.83767587285044287</v>
      </c>
      <c r="AA978" s="92">
        <f t="shared" si="143"/>
        <v>0.85349462365591389</v>
      </c>
      <c r="AB978" s="92">
        <f t="shared" si="144"/>
        <v>0.87233744394618828</v>
      </c>
      <c r="AC978" s="92">
        <f t="shared" si="145"/>
        <v>1.1072930860832988</v>
      </c>
      <c r="AD978" s="92"/>
      <c r="AE978" s="95">
        <f t="shared" si="146"/>
        <v>44736</v>
      </c>
      <c r="AF978" s="93">
        <f>(_xll.SNL.Clients.Office.Excel.Functions.SPG(AF$2, "IQ_Common_div_declared", "FQ0", $A978)*4)/B978</f>
        <v>9.2971776425013836E-2</v>
      </c>
      <c r="AG978" s="93">
        <f>(_xll.SNL.Clients.Office.Excel.Functions.SPG(AG$2, "IQ_Common_div_declared", "FQ0", $A978)*4)/C978</f>
        <v>8.829654310703873E-2</v>
      </c>
      <c r="AH978" s="93">
        <f>(_xll.SNL.Clients.Office.Excel.Functions.SPG(AH$2, "IQ_Common_div_declared", "FQ0", $A978)*4)/D978</f>
        <v>9.3312597200622086E-2</v>
      </c>
      <c r="AI978" s="93">
        <f>(_xll.SNL.Clients.Office.Excel.Functions.SPG(AI$2, "IQ_Common_div_declared", "FQ0", $A978)*4)/E978</f>
        <v>9.763779527559055E-2</v>
      </c>
      <c r="AJ978" s="93">
        <f>(_xll.SNL.Clients.Office.Excel.Functions.SPG(AJ$2, "IQ_Common_div_declared", "FQ0", $A978)*4)/F978</f>
        <v>9.6385542168674704E-2</v>
      </c>
      <c r="AK978" s="93">
        <f>(_xll.SNL.Clients.Office.Excel.Functions.SPG(AK$2, "IQ_Common_div_declared", "FQ0", $A978)*4)/G978</f>
        <v>9.6308186195826637E-2</v>
      </c>
    </row>
    <row r="979" spans="1:37" x14ac:dyDescent="0.25">
      <c r="A979" s="66">
        <f t="shared" si="147"/>
        <v>44735</v>
      </c>
      <c r="B979" s="71">
        <v>17.5</v>
      </c>
      <c r="C979" s="71">
        <v>23.46</v>
      </c>
      <c r="D979" s="71">
        <v>12.67</v>
      </c>
      <c r="E979" s="71">
        <v>12.46</v>
      </c>
      <c r="F979" s="71">
        <v>12.21</v>
      </c>
      <c r="G979" s="71">
        <v>18.53</v>
      </c>
      <c r="H979" s="71"/>
      <c r="I979" s="71">
        <v>14.77</v>
      </c>
      <c r="J979" s="72">
        <v>3.0099999999999998E-2</v>
      </c>
      <c r="K979" s="72">
        <v>3.1200000000000002E-2</v>
      </c>
      <c r="L979" s="72">
        <v>3.3403525184066973E-2</v>
      </c>
      <c r="M979" s="72">
        <v>3.0099999999999998E-2</v>
      </c>
      <c r="N979" s="70">
        <f>_xll.SNL.Clients.Office.Excel.Functions.SPG(N$2, "SP_RATE_VALUE", $A979)/100</f>
        <v>3.1200000000000002E-2</v>
      </c>
      <c r="O979" s="72"/>
      <c r="P979" s="67">
        <f>_xll.SNL.Clients.Office.Excel.Functions.SPG(P$2, "IQ_BVPS", "FQ0", $A979)</f>
        <v>19.024000000000001</v>
      </c>
      <c r="Q979" s="67">
        <f>_xll.SNL.Clients.Office.Excel.Functions.SPG(Q$2, "IQ_BVPS", "FQ0", $A979)</f>
        <v>26.129000000000001</v>
      </c>
      <c r="R979" s="67">
        <f>_xll.SNL.Clients.Office.Excel.Functions.SPG(R$2, "IQ_BVPS", "FQ0", $A979)</f>
        <v>15.352</v>
      </c>
      <c r="S979" s="67">
        <f>_xll.SNL.Clients.Office.Excel.Functions.SPG(S$2, "IQ_BVPS", "FQ0", $A979)</f>
        <v>14.88</v>
      </c>
      <c r="T979" s="67">
        <f>_xll.SNL.Clients.Office.Excel.Functions.SPG(T$2, "IQ_BVPS", "FQ0", $A979)</f>
        <v>14.272</v>
      </c>
      <c r="U979" s="67">
        <f>_xll.SNL.Clients.Office.Excel.Functions.SPG(U$2, "IQ_BVPS", "FQ0", $A979)</f>
        <v>16.879000000000001</v>
      </c>
      <c r="V979" s="67"/>
      <c r="W979" s="66">
        <f t="shared" si="139"/>
        <v>44735</v>
      </c>
      <c r="X979" s="92">
        <f t="shared" si="140"/>
        <v>0.91989066442388556</v>
      </c>
      <c r="Y979" s="92">
        <f t="shared" si="141"/>
        <v>0.89785296031229667</v>
      </c>
      <c r="Z979" s="92">
        <f t="shared" si="142"/>
        <v>0.82529963522668059</v>
      </c>
      <c r="AA979" s="92">
        <f t="shared" si="143"/>
        <v>0.8373655913978495</v>
      </c>
      <c r="AB979" s="92">
        <f t="shared" si="144"/>
        <v>0.85552130044843056</v>
      </c>
      <c r="AC979" s="92">
        <f t="shared" si="145"/>
        <v>1.0978138515314888</v>
      </c>
      <c r="AD979" s="92"/>
      <c r="AE979" s="95">
        <f t="shared" si="146"/>
        <v>44735</v>
      </c>
      <c r="AF979" s="93">
        <f>(_xll.SNL.Clients.Office.Excel.Functions.SPG(AF$2, "IQ_Common_div_declared", "FQ0", $A979)*4)/B979</f>
        <v>9.6000000000000002E-2</v>
      </c>
      <c r="AG979" s="93">
        <f>(_xll.SNL.Clients.Office.Excel.Functions.SPG(AG$2, "IQ_Common_div_declared", "FQ0", $A979)*4)/C979</f>
        <v>9.0366581415174771E-2</v>
      </c>
      <c r="AH979" s="93">
        <f>(_xll.SNL.Clients.Office.Excel.Functions.SPG(AH$2, "IQ_Common_div_declared", "FQ0", $A979)*4)/D979</f>
        <v>9.4711917916337804E-2</v>
      </c>
      <c r="AI979" s="93">
        <f>(_xll.SNL.Clients.Office.Excel.Functions.SPG(AI$2, "IQ_Common_div_declared", "FQ0", $A979)*4)/E979</f>
        <v>9.9518459069020862E-2</v>
      </c>
      <c r="AJ979" s="93">
        <f>(_xll.SNL.Clients.Office.Excel.Functions.SPG(AJ$2, "IQ_Common_div_declared", "FQ0", $A979)*4)/F979</f>
        <v>9.8280098280098274E-2</v>
      </c>
      <c r="AK979" s="93">
        <f>(_xll.SNL.Clients.Office.Excel.Functions.SPG(AK$2, "IQ_Common_div_declared", "FQ0", $A979)*4)/G979</f>
        <v>9.7139773340528868E-2</v>
      </c>
    </row>
    <row r="980" spans="1:37" x14ac:dyDescent="0.25">
      <c r="A980" s="66">
        <f t="shared" si="147"/>
        <v>44734</v>
      </c>
      <c r="B980" s="71">
        <v>17.55</v>
      </c>
      <c r="C980" s="71">
        <v>23.95</v>
      </c>
      <c r="D980" s="71">
        <v>12.78</v>
      </c>
      <c r="E980" s="71">
        <v>12.46</v>
      </c>
      <c r="F980" s="71">
        <v>12.25</v>
      </c>
      <c r="G980" s="71">
        <v>18.510000000000002</v>
      </c>
      <c r="H980" s="71"/>
      <c r="I980" s="71">
        <v>14.8</v>
      </c>
      <c r="J980" s="72">
        <v>3.0600000000000002E-2</v>
      </c>
      <c r="K980" s="72">
        <v>3.2000000000000001E-2</v>
      </c>
      <c r="L980" s="72">
        <v>3.4805707997794144E-2</v>
      </c>
      <c r="M980" s="72">
        <v>3.0600000000000002E-2</v>
      </c>
      <c r="N980" s="70">
        <f>_xll.SNL.Clients.Office.Excel.Functions.SPG(N$2, "SP_RATE_VALUE", $A980)/100</f>
        <v>3.2000000000000001E-2</v>
      </c>
      <c r="O980" s="72"/>
      <c r="P980" s="67">
        <f>_xll.SNL.Clients.Office.Excel.Functions.SPG(P$2, "IQ_BVPS", "FQ0", $A980)</f>
        <v>19.024000000000001</v>
      </c>
      <c r="Q980" s="67">
        <f>_xll.SNL.Clients.Office.Excel.Functions.SPG(Q$2, "IQ_BVPS", "FQ0", $A980)</f>
        <v>26.129000000000001</v>
      </c>
      <c r="R980" s="67">
        <f>_xll.SNL.Clients.Office.Excel.Functions.SPG(R$2, "IQ_BVPS", "FQ0", $A980)</f>
        <v>15.352</v>
      </c>
      <c r="S980" s="67">
        <f>_xll.SNL.Clients.Office.Excel.Functions.SPG(S$2, "IQ_BVPS", "FQ0", $A980)</f>
        <v>14.88</v>
      </c>
      <c r="T980" s="67">
        <f>_xll.SNL.Clients.Office.Excel.Functions.SPG(T$2, "IQ_BVPS", "FQ0", $A980)</f>
        <v>14.272</v>
      </c>
      <c r="U980" s="67">
        <f>_xll.SNL.Clients.Office.Excel.Functions.SPG(U$2, "IQ_BVPS", "FQ0", $A980)</f>
        <v>16.879000000000001</v>
      </c>
      <c r="V980" s="67"/>
      <c r="W980" s="66">
        <f t="shared" si="139"/>
        <v>44734</v>
      </c>
      <c r="X980" s="92">
        <f t="shared" si="140"/>
        <v>0.92251892346509667</v>
      </c>
      <c r="Y980" s="92">
        <f t="shared" si="141"/>
        <v>0.91660606988403681</v>
      </c>
      <c r="Z980" s="92">
        <f t="shared" si="142"/>
        <v>0.8324648254299114</v>
      </c>
      <c r="AA980" s="92">
        <f t="shared" si="143"/>
        <v>0.8373655913978495</v>
      </c>
      <c r="AB980" s="92">
        <f t="shared" si="144"/>
        <v>0.85832399103139012</v>
      </c>
      <c r="AC980" s="92">
        <f t="shared" si="145"/>
        <v>1.0966289472125126</v>
      </c>
      <c r="AD980" s="92"/>
      <c r="AE980" s="95">
        <f t="shared" si="146"/>
        <v>44734</v>
      </c>
      <c r="AF980" s="93">
        <f>(_xll.SNL.Clients.Office.Excel.Functions.SPG(AF$2, "IQ_Common_div_declared", "FQ0", $A980)*4)/B980</f>
        <v>9.5726495726495719E-2</v>
      </c>
      <c r="AG980" s="93">
        <f>(_xll.SNL.Clients.Office.Excel.Functions.SPG(AG$2, "IQ_Common_div_declared", "FQ0", $A980)*4)/C980</f>
        <v>8.8517745302713988E-2</v>
      </c>
      <c r="AH980" s="93">
        <f>(_xll.SNL.Clients.Office.Excel.Functions.SPG(AH$2, "IQ_Common_div_declared", "FQ0", $A980)*4)/D980</f>
        <v>9.3896713615023469E-2</v>
      </c>
      <c r="AI980" s="93">
        <f>(_xll.SNL.Clients.Office.Excel.Functions.SPG(AI$2, "IQ_Common_div_declared", "FQ0", $A980)*4)/E980</f>
        <v>9.9518459069020862E-2</v>
      </c>
      <c r="AJ980" s="93">
        <f>(_xll.SNL.Clients.Office.Excel.Functions.SPG(AJ$2, "IQ_Common_div_declared", "FQ0", $A980)*4)/F980</f>
        <v>9.7959183673469383E-2</v>
      </c>
      <c r="AK980" s="93">
        <f>(_xll.SNL.Clients.Office.Excel.Functions.SPG(AK$2, "IQ_Common_div_declared", "FQ0", $A980)*4)/G980</f>
        <v>9.7244732576985404E-2</v>
      </c>
    </row>
    <row r="981" spans="1:37" x14ac:dyDescent="0.25">
      <c r="A981" s="66">
        <f t="shared" si="147"/>
        <v>44733</v>
      </c>
      <c r="B981" s="71">
        <v>17.57</v>
      </c>
      <c r="C981" s="71">
        <v>24.7</v>
      </c>
      <c r="D981" s="71">
        <v>12.83</v>
      </c>
      <c r="E981" s="71">
        <v>12.52</v>
      </c>
      <c r="F981" s="71">
        <v>12.25</v>
      </c>
      <c r="G981" s="71">
        <v>18.52</v>
      </c>
      <c r="H981" s="71"/>
      <c r="I981" s="71">
        <v>14.85</v>
      </c>
      <c r="J981" s="72">
        <v>3.2099999999999997E-2</v>
      </c>
      <c r="K981" s="72">
        <v>3.3500000000000002E-2</v>
      </c>
      <c r="L981" s="72">
        <v>3.6305699698340632E-2</v>
      </c>
      <c r="M981" s="72">
        <v>3.2099999999999997E-2</v>
      </c>
      <c r="N981" s="70">
        <f>_xll.SNL.Clients.Office.Excel.Functions.SPG(N$2, "SP_RATE_VALUE", $A981)/100</f>
        <v>3.3500000000000002E-2</v>
      </c>
      <c r="O981" s="72"/>
      <c r="P981" s="67">
        <f>_xll.SNL.Clients.Office.Excel.Functions.SPG(P$2, "IQ_BVPS", "FQ0", $A981)</f>
        <v>19.024000000000001</v>
      </c>
      <c r="Q981" s="67">
        <f>_xll.SNL.Clients.Office.Excel.Functions.SPG(Q$2, "IQ_BVPS", "FQ0", $A981)</f>
        <v>26.129000000000001</v>
      </c>
      <c r="R981" s="67">
        <f>_xll.SNL.Clients.Office.Excel.Functions.SPG(R$2, "IQ_BVPS", "FQ0", $A981)</f>
        <v>15.352</v>
      </c>
      <c r="S981" s="67">
        <f>_xll.SNL.Clients.Office.Excel.Functions.SPG(S$2, "IQ_BVPS", "FQ0", $A981)</f>
        <v>14.88</v>
      </c>
      <c r="T981" s="67">
        <f>_xll.SNL.Clients.Office.Excel.Functions.SPG(T$2, "IQ_BVPS", "FQ0", $A981)</f>
        <v>14.272</v>
      </c>
      <c r="U981" s="67">
        <f>_xll.SNL.Clients.Office.Excel.Functions.SPG(U$2, "IQ_BVPS", "FQ0", $A981)</f>
        <v>16.879000000000001</v>
      </c>
      <c r="V981" s="67"/>
      <c r="W981" s="66">
        <f t="shared" si="139"/>
        <v>44733</v>
      </c>
      <c r="X981" s="92">
        <f t="shared" si="140"/>
        <v>0.9235702270815811</v>
      </c>
      <c r="Y981" s="92">
        <f t="shared" si="141"/>
        <v>0.94530980902445549</v>
      </c>
      <c r="Z981" s="92">
        <f t="shared" si="142"/>
        <v>0.83572173006774364</v>
      </c>
      <c r="AA981" s="92">
        <f t="shared" si="143"/>
        <v>0.84139784946236551</v>
      </c>
      <c r="AB981" s="92">
        <f t="shared" si="144"/>
        <v>0.85832399103139012</v>
      </c>
      <c r="AC981" s="92">
        <f t="shared" si="145"/>
        <v>1.0972213993720006</v>
      </c>
      <c r="AD981" s="92"/>
      <c r="AE981" s="95">
        <f t="shared" si="146"/>
        <v>44733</v>
      </c>
      <c r="AF981" s="93">
        <f>(_xll.SNL.Clients.Office.Excel.Functions.SPG(AF$2, "IQ_Common_div_declared", "FQ0", $A981)*4)/B981</f>
        <v>9.5617529880478086E-2</v>
      </c>
      <c r="AG981" s="93">
        <f>(_xll.SNL.Clients.Office.Excel.Functions.SPG(AG$2, "IQ_Common_div_declared", "FQ0", $A981)*4)/C981</f>
        <v>8.5829959514170051E-2</v>
      </c>
      <c r="AH981" s="93">
        <f>(_xll.SNL.Clients.Office.Excel.Functions.SPG(AH$2, "IQ_Common_div_declared", "FQ0", $A981)*4)/D981</f>
        <v>9.3530787217459083E-2</v>
      </c>
      <c r="AI981" s="93">
        <f>(_xll.SNL.Clients.Office.Excel.Functions.SPG(AI$2, "IQ_Common_div_declared", "FQ0", $A981)*4)/E981</f>
        <v>9.9041533546325874E-2</v>
      </c>
      <c r="AJ981" s="93">
        <f>(_xll.SNL.Clients.Office.Excel.Functions.SPG(AJ$2, "IQ_Common_div_declared", "FQ0", $A981)*4)/F981</f>
        <v>9.7959183673469383E-2</v>
      </c>
      <c r="AK981" s="93">
        <f>(_xll.SNL.Clients.Office.Excel.Functions.SPG(AK$2, "IQ_Common_div_declared", "FQ0", $A981)*4)/G981</f>
        <v>9.719222462203024E-2</v>
      </c>
    </row>
    <row r="982" spans="1:37" x14ac:dyDescent="0.25">
      <c r="A982" s="66">
        <f t="shared" si="147"/>
        <v>44732</v>
      </c>
      <c r="B982" s="71">
        <v>17.420000000000002</v>
      </c>
      <c r="C982" s="71">
        <v>24.11</v>
      </c>
      <c r="D982" s="71">
        <v>12.82</v>
      </c>
      <c r="E982" s="71">
        <v>12.4</v>
      </c>
      <c r="F982" s="71">
        <v>12.05</v>
      </c>
      <c r="G982" s="71">
        <v>18.260000000000002</v>
      </c>
      <c r="H982" s="71"/>
      <c r="I982" s="71">
        <v>14.65</v>
      </c>
      <c r="J982" s="72">
        <v>3.1699999999999999E-2</v>
      </c>
      <c r="K982" s="72">
        <v>3.3500000000000002E-2</v>
      </c>
      <c r="L982" s="72">
        <v>3.7109426822532043E-2</v>
      </c>
      <c r="M982" s="72">
        <v>3.1699999999999999E-2</v>
      </c>
      <c r="N982" s="70">
        <f>_xll.SNL.Clients.Office.Excel.Functions.SPG(N$2, "SP_RATE_VALUE", $A982)/100</f>
        <v>3.3500000000000002E-2</v>
      </c>
      <c r="O982" s="72"/>
      <c r="P982" s="67">
        <f>_xll.SNL.Clients.Office.Excel.Functions.SPG(P$2, "IQ_BVPS", "FQ0", $A982)</f>
        <v>19.024000000000001</v>
      </c>
      <c r="Q982" s="67">
        <f>_xll.SNL.Clients.Office.Excel.Functions.SPG(Q$2, "IQ_BVPS", "FQ0", $A982)</f>
        <v>26.129000000000001</v>
      </c>
      <c r="R982" s="67">
        <f>_xll.SNL.Clients.Office.Excel.Functions.SPG(R$2, "IQ_BVPS", "FQ0", $A982)</f>
        <v>15.352</v>
      </c>
      <c r="S982" s="67">
        <f>_xll.SNL.Clients.Office.Excel.Functions.SPG(S$2, "IQ_BVPS", "FQ0", $A982)</f>
        <v>14.88</v>
      </c>
      <c r="T982" s="67">
        <f>_xll.SNL.Clients.Office.Excel.Functions.SPG(T$2, "IQ_BVPS", "FQ0", $A982)</f>
        <v>14.272</v>
      </c>
      <c r="U982" s="67">
        <f>_xll.SNL.Clients.Office.Excel.Functions.SPG(U$2, "IQ_BVPS", "FQ0", $A982)</f>
        <v>16.879000000000001</v>
      </c>
      <c r="V982" s="67"/>
      <c r="W982" s="66">
        <f t="shared" si="139"/>
        <v>44732</v>
      </c>
      <c r="X982" s="92">
        <f t="shared" si="140"/>
        <v>0.91568544995794787</v>
      </c>
      <c r="Y982" s="92">
        <f t="shared" si="141"/>
        <v>0.92272953423399284</v>
      </c>
      <c r="Z982" s="92">
        <f t="shared" si="142"/>
        <v>0.83507034914017719</v>
      </c>
      <c r="AA982" s="92">
        <f t="shared" si="143"/>
        <v>0.83333333333333326</v>
      </c>
      <c r="AB982" s="92">
        <f t="shared" si="144"/>
        <v>0.84431053811659196</v>
      </c>
      <c r="AC982" s="92">
        <f t="shared" si="145"/>
        <v>1.0818176432253095</v>
      </c>
      <c r="AD982" s="92"/>
      <c r="AE982" s="95">
        <f t="shared" si="146"/>
        <v>44732</v>
      </c>
      <c r="AF982" s="93">
        <f>(_xll.SNL.Clients.Office.Excel.Functions.SPG(AF$2, "IQ_Common_div_declared", "FQ0", $A982)*4)/B982</f>
        <v>9.6440872560275531E-2</v>
      </c>
      <c r="AG982" s="93">
        <f>(_xll.SNL.Clients.Office.Excel.Functions.SPG(AG$2, "IQ_Common_div_declared", "FQ0", $A982)*4)/C982</f>
        <v>8.7930319369556212E-2</v>
      </c>
      <c r="AH982" s="93">
        <f>(_xll.SNL.Clients.Office.Excel.Functions.SPG(AH$2, "IQ_Common_div_declared", "FQ0", $A982)*4)/D982</f>
        <v>9.360374414976598E-2</v>
      </c>
      <c r="AI982" s="93">
        <f>(_xll.SNL.Clients.Office.Excel.Functions.SPG(AI$2, "IQ_Common_div_declared", "FQ0", $A982)*4)/E982</f>
        <v>9.9999999999999992E-2</v>
      </c>
      <c r="AJ982" s="93">
        <f>(_xll.SNL.Clients.Office.Excel.Functions.SPG(AJ$2, "IQ_Common_div_declared", "FQ0", $A982)*4)/F982</f>
        <v>9.9585062240663894E-2</v>
      </c>
      <c r="AK982" s="93">
        <f>(_xll.SNL.Clients.Office.Excel.Functions.SPG(AK$2, "IQ_Common_div_declared", "FQ0", $A982)*4)/G982</f>
        <v>9.8576122672508204E-2</v>
      </c>
    </row>
    <row r="983" spans="1:37" x14ac:dyDescent="0.25">
      <c r="A983" s="66">
        <f t="shared" si="147"/>
        <v>44729</v>
      </c>
      <c r="B983" s="71">
        <v>17.420000000000002</v>
      </c>
      <c r="C983" s="71">
        <v>24.11</v>
      </c>
      <c r="D983" s="71">
        <v>12.82</v>
      </c>
      <c r="E983" s="71">
        <v>12.4</v>
      </c>
      <c r="F983" s="71">
        <v>12.05</v>
      </c>
      <c r="G983" s="71">
        <v>18.260000000000002</v>
      </c>
      <c r="H983" s="71"/>
      <c r="I983" s="71">
        <v>14.65</v>
      </c>
      <c r="J983" s="72">
        <v>3.1699999999999999E-2</v>
      </c>
      <c r="K983" s="72">
        <v>3.3500000000000002E-2</v>
      </c>
      <c r="L983" s="72">
        <v>3.7109426822532043E-2</v>
      </c>
      <c r="M983" s="72">
        <v>3.1699999999999999E-2</v>
      </c>
      <c r="N983" s="70">
        <f>_xll.SNL.Clients.Office.Excel.Functions.SPG(N$2, "SP_RATE_VALUE", $A983)/100</f>
        <v>3.3500000000000002E-2</v>
      </c>
      <c r="O983" s="72"/>
      <c r="P983" s="67">
        <f>_xll.SNL.Clients.Office.Excel.Functions.SPG(P$2, "IQ_BVPS", "FQ0", $A983)</f>
        <v>19.024000000000001</v>
      </c>
      <c r="Q983" s="67">
        <f>_xll.SNL.Clients.Office.Excel.Functions.SPG(Q$2, "IQ_BVPS", "FQ0", $A983)</f>
        <v>26.129000000000001</v>
      </c>
      <c r="R983" s="67">
        <f>_xll.SNL.Clients.Office.Excel.Functions.SPG(R$2, "IQ_BVPS", "FQ0", $A983)</f>
        <v>15.352</v>
      </c>
      <c r="S983" s="67">
        <f>_xll.SNL.Clients.Office.Excel.Functions.SPG(S$2, "IQ_BVPS", "FQ0", $A983)</f>
        <v>14.88</v>
      </c>
      <c r="T983" s="67">
        <f>_xll.SNL.Clients.Office.Excel.Functions.SPG(T$2, "IQ_BVPS", "FQ0", $A983)</f>
        <v>14.272</v>
      </c>
      <c r="U983" s="67">
        <f>_xll.SNL.Clients.Office.Excel.Functions.SPG(U$2, "IQ_BVPS", "FQ0", $A983)</f>
        <v>16.879000000000001</v>
      </c>
      <c r="V983" s="67"/>
      <c r="W983" s="66">
        <f t="shared" si="139"/>
        <v>44729</v>
      </c>
      <c r="X983" s="92">
        <f t="shared" si="140"/>
        <v>0.91568544995794787</v>
      </c>
      <c r="Y983" s="92">
        <f t="shared" si="141"/>
        <v>0.92272953423399284</v>
      </c>
      <c r="Z983" s="92">
        <f t="shared" si="142"/>
        <v>0.83507034914017719</v>
      </c>
      <c r="AA983" s="92">
        <f t="shared" si="143"/>
        <v>0.83333333333333326</v>
      </c>
      <c r="AB983" s="92">
        <f t="shared" si="144"/>
        <v>0.84431053811659196</v>
      </c>
      <c r="AC983" s="92">
        <f t="shared" si="145"/>
        <v>1.0818176432253095</v>
      </c>
      <c r="AD983" s="92"/>
      <c r="AE983" s="95">
        <f t="shared" si="146"/>
        <v>44729</v>
      </c>
      <c r="AF983" s="93">
        <f>(_xll.SNL.Clients.Office.Excel.Functions.SPG(AF$2, "IQ_Common_div_declared", "FQ0", $A983)*4)/B983</f>
        <v>9.6440872560275531E-2</v>
      </c>
      <c r="AG983" s="93">
        <f>(_xll.SNL.Clients.Office.Excel.Functions.SPG(AG$2, "IQ_Common_div_declared", "FQ0", $A983)*4)/C983</f>
        <v>8.7930319369556212E-2</v>
      </c>
      <c r="AH983" s="93">
        <f>(_xll.SNL.Clients.Office.Excel.Functions.SPG(AH$2, "IQ_Common_div_declared", "FQ0", $A983)*4)/D983</f>
        <v>9.360374414976598E-2</v>
      </c>
      <c r="AI983" s="93">
        <f>(_xll.SNL.Clients.Office.Excel.Functions.SPG(AI$2, "IQ_Common_div_declared", "FQ0", $A983)*4)/E983</f>
        <v>9.9999999999999992E-2</v>
      </c>
      <c r="AJ983" s="93">
        <f>(_xll.SNL.Clients.Office.Excel.Functions.SPG(AJ$2, "IQ_Common_div_declared", "FQ0", $A983)*4)/F983</f>
        <v>9.9585062240663894E-2</v>
      </c>
      <c r="AK983" s="93">
        <f>(_xll.SNL.Clients.Office.Excel.Functions.SPG(AK$2, "IQ_Common_div_declared", "FQ0", $A983)*4)/G983</f>
        <v>9.8576122672508204E-2</v>
      </c>
    </row>
    <row r="984" spans="1:37" x14ac:dyDescent="0.25">
      <c r="A984" s="66">
        <f t="shared" si="147"/>
        <v>44728</v>
      </c>
      <c r="B984" s="71">
        <v>17.12</v>
      </c>
      <c r="C984" s="71">
        <v>24.56</v>
      </c>
      <c r="D984" s="71">
        <v>12.8</v>
      </c>
      <c r="E984" s="71">
        <v>12.24</v>
      </c>
      <c r="F984" s="71">
        <v>11.87</v>
      </c>
      <c r="G984" s="71">
        <v>18.09</v>
      </c>
      <c r="H984" s="71"/>
      <c r="I984" s="71">
        <v>14.44</v>
      </c>
      <c r="J984" s="72">
        <v>3.1400000000000004E-2</v>
      </c>
      <c r="K984" s="72">
        <v>3.3300000000000003E-2</v>
      </c>
      <c r="L984" s="72">
        <v>3.7110506738592619E-2</v>
      </c>
      <c r="M984" s="72">
        <v>3.1400000000000004E-2</v>
      </c>
      <c r="N984" s="70">
        <f>_xll.SNL.Clients.Office.Excel.Functions.SPG(N$2, "SP_RATE_VALUE", $A984)/100</f>
        <v>3.3300000000000003E-2</v>
      </c>
      <c r="O984" s="72"/>
      <c r="P984" s="67">
        <f>_xll.SNL.Clients.Office.Excel.Functions.SPG(P$2, "IQ_BVPS", "FQ0", $A984)</f>
        <v>19.024000000000001</v>
      </c>
      <c r="Q984" s="67">
        <f>_xll.SNL.Clients.Office.Excel.Functions.SPG(Q$2, "IQ_BVPS", "FQ0", $A984)</f>
        <v>26.129000000000001</v>
      </c>
      <c r="R984" s="67">
        <f>_xll.SNL.Clients.Office.Excel.Functions.SPG(R$2, "IQ_BVPS", "FQ0", $A984)</f>
        <v>15.352</v>
      </c>
      <c r="S984" s="67">
        <f>_xll.SNL.Clients.Office.Excel.Functions.SPG(S$2, "IQ_BVPS", "FQ0", $A984)</f>
        <v>14.88</v>
      </c>
      <c r="T984" s="67">
        <f>_xll.SNL.Clients.Office.Excel.Functions.SPG(T$2, "IQ_BVPS", "FQ0", $A984)</f>
        <v>14.272</v>
      </c>
      <c r="U984" s="67">
        <f>_xll.SNL.Clients.Office.Excel.Functions.SPG(U$2, "IQ_BVPS", "FQ0", $A984)</f>
        <v>16.879000000000001</v>
      </c>
      <c r="V984" s="67"/>
      <c r="W984" s="66">
        <f t="shared" si="139"/>
        <v>44728</v>
      </c>
      <c r="X984" s="92">
        <f t="shared" si="140"/>
        <v>0.8999158957106812</v>
      </c>
      <c r="Y984" s="92">
        <f t="shared" si="141"/>
        <v>0.93995177771824401</v>
      </c>
      <c r="Z984" s="92">
        <f t="shared" si="142"/>
        <v>0.8337675872850443</v>
      </c>
      <c r="AA984" s="92">
        <f t="shared" si="143"/>
        <v>0.82258064516129026</v>
      </c>
      <c r="AB984" s="92">
        <f t="shared" si="144"/>
        <v>0.83169843049327352</v>
      </c>
      <c r="AC984" s="92">
        <f t="shared" si="145"/>
        <v>1.0717459565140115</v>
      </c>
      <c r="AD984" s="92"/>
      <c r="AE984" s="95">
        <f t="shared" si="146"/>
        <v>44728</v>
      </c>
      <c r="AF984" s="93">
        <f>(_xll.SNL.Clients.Office.Excel.Functions.SPG(AF$2, "IQ_Common_div_declared", "FQ0", $A984)*4)/B984</f>
        <v>9.8130841121495324E-2</v>
      </c>
      <c r="AG984" s="93">
        <f>(_xll.SNL.Clients.Office.Excel.Functions.SPG(AG$2, "IQ_Common_div_declared", "FQ0", $A984)*4)/C984</f>
        <v>8.6319218241042356E-2</v>
      </c>
      <c r="AH984" s="93">
        <f>(_xll.SNL.Clients.Office.Excel.Functions.SPG(AH$2, "IQ_Common_div_declared", "FQ0", $A984)*4)/D984</f>
        <v>9.3749999999999986E-2</v>
      </c>
      <c r="AI984" s="93">
        <f>(_xll.SNL.Clients.Office.Excel.Functions.SPG(AI$2, "IQ_Common_div_declared", "FQ0", $A984)*4)/E984</f>
        <v>0.10130718954248366</v>
      </c>
      <c r="AJ984" s="93">
        <f>(_xll.SNL.Clients.Office.Excel.Functions.SPG(AJ$2, "IQ_Common_div_declared", "FQ0", $A984)*4)/F984</f>
        <v>0.10109519797809605</v>
      </c>
      <c r="AK984" s="93">
        <f>(_xll.SNL.Clients.Office.Excel.Functions.SPG(AK$2, "IQ_Common_div_declared", "FQ0", $A984)*4)/G984</f>
        <v>9.950248756218906E-2</v>
      </c>
    </row>
    <row r="985" spans="1:37" x14ac:dyDescent="0.25">
      <c r="A985" s="66">
        <f t="shared" si="147"/>
        <v>44727</v>
      </c>
      <c r="B985" s="71">
        <v>17.95</v>
      </c>
      <c r="C985" s="71">
        <v>23.71</v>
      </c>
      <c r="D985" s="71">
        <v>13.12</v>
      </c>
      <c r="E985" s="71">
        <v>12.86</v>
      </c>
      <c r="F985" s="71">
        <v>12.3</v>
      </c>
      <c r="G985" s="71">
        <v>18.739999999999998</v>
      </c>
      <c r="H985" s="71"/>
      <c r="I985" s="71">
        <v>15.09</v>
      </c>
      <c r="J985" s="72">
        <v>3.2000000000000001E-2</v>
      </c>
      <c r="K985" s="72">
        <v>3.3500000000000002E-2</v>
      </c>
      <c r="L985" s="72">
        <v>3.6506543866617447E-2</v>
      </c>
      <c r="M985" s="72">
        <v>3.2000000000000001E-2</v>
      </c>
      <c r="N985" s="70">
        <f>_xll.SNL.Clients.Office.Excel.Functions.SPG(N$2, "SP_RATE_VALUE", $A985)/100</f>
        <v>3.3500000000000002E-2</v>
      </c>
      <c r="O985" s="72"/>
      <c r="P985" s="67">
        <f>_xll.SNL.Clients.Office.Excel.Functions.SPG(P$2, "IQ_BVPS", "FQ0", $A985)</f>
        <v>19.024000000000001</v>
      </c>
      <c r="Q985" s="67">
        <f>_xll.SNL.Clients.Office.Excel.Functions.SPG(Q$2, "IQ_BVPS", "FQ0", $A985)</f>
        <v>26.129000000000001</v>
      </c>
      <c r="R985" s="67">
        <f>_xll.SNL.Clients.Office.Excel.Functions.SPG(R$2, "IQ_BVPS", "FQ0", $A985)</f>
        <v>15.352</v>
      </c>
      <c r="S985" s="67">
        <f>_xll.SNL.Clients.Office.Excel.Functions.SPG(S$2, "IQ_BVPS", "FQ0", $A985)</f>
        <v>14.88</v>
      </c>
      <c r="T985" s="67">
        <f>_xll.SNL.Clients.Office.Excel.Functions.SPG(T$2, "IQ_BVPS", "FQ0", $A985)</f>
        <v>14.272</v>
      </c>
      <c r="U985" s="67">
        <f>_xll.SNL.Clients.Office.Excel.Functions.SPG(U$2, "IQ_BVPS", "FQ0", $A985)</f>
        <v>16.879000000000001</v>
      </c>
      <c r="V985" s="67"/>
      <c r="W985" s="66">
        <f t="shared" si="139"/>
        <v>44727</v>
      </c>
      <c r="X985" s="92">
        <f t="shared" si="140"/>
        <v>0.94354499579478546</v>
      </c>
      <c r="Y985" s="92">
        <f t="shared" si="141"/>
        <v>0.90742087335910293</v>
      </c>
      <c r="Z985" s="92">
        <f t="shared" si="142"/>
        <v>0.85461177696717028</v>
      </c>
      <c r="AA985" s="92">
        <f t="shared" si="143"/>
        <v>0.86424731182795689</v>
      </c>
      <c r="AB985" s="92">
        <f t="shared" si="144"/>
        <v>0.86182735426008972</v>
      </c>
      <c r="AC985" s="92">
        <f t="shared" si="145"/>
        <v>1.1102553468807392</v>
      </c>
      <c r="AD985" s="92"/>
      <c r="AE985" s="95">
        <f t="shared" si="146"/>
        <v>44727</v>
      </c>
      <c r="AF985" s="93">
        <f>(_xll.SNL.Clients.Office.Excel.Functions.SPG(AF$2, "IQ_Common_div_declared", "FQ0", $A985)*4)/B985</f>
        <v>9.3593314763231197E-2</v>
      </c>
      <c r="AG985" s="93">
        <f>(_xll.SNL.Clients.Office.Excel.Functions.SPG(AG$2, "IQ_Common_div_declared", "FQ0", $A985)*4)/C985</f>
        <v>8.9413749472796289E-2</v>
      </c>
      <c r="AH985" s="93">
        <f>(_xll.SNL.Clients.Office.Excel.Functions.SPG(AH$2, "IQ_Common_div_declared", "FQ0", $A985)*4)/D985</f>
        <v>9.1463414634146339E-2</v>
      </c>
      <c r="AI985" s="93">
        <f>(_xll.SNL.Clients.Office.Excel.Functions.SPG(AI$2, "IQ_Common_div_declared", "FQ0", $A985)*4)/E985</f>
        <v>9.6423017107309494E-2</v>
      </c>
      <c r="AJ985" s="93">
        <f>(_xll.SNL.Clients.Office.Excel.Functions.SPG(AJ$2, "IQ_Common_div_declared", "FQ0", $A985)*4)/F985</f>
        <v>9.7560975609756087E-2</v>
      </c>
      <c r="AK985" s="93">
        <f>(_xll.SNL.Clients.Office.Excel.Functions.SPG(AK$2, "IQ_Common_div_declared", "FQ0", $A985)*4)/G985</f>
        <v>9.6051227321237997E-2</v>
      </c>
    </row>
    <row r="986" spans="1:37" x14ac:dyDescent="0.25">
      <c r="A986" s="66">
        <f t="shared" si="147"/>
        <v>44726</v>
      </c>
      <c r="B986" s="71">
        <v>17.78</v>
      </c>
      <c r="C986" s="71">
        <v>24</v>
      </c>
      <c r="D986" s="71">
        <v>13.11</v>
      </c>
      <c r="E986" s="71">
        <v>12.59</v>
      </c>
      <c r="F986" s="71">
        <v>12.68</v>
      </c>
      <c r="G986" s="71">
        <v>18.809999999999999</v>
      </c>
      <c r="H986" s="71"/>
      <c r="I986" s="71">
        <v>14.99</v>
      </c>
      <c r="J986" s="72">
        <v>3.4500000000000003E-2</v>
      </c>
      <c r="K986" s="72">
        <v>3.6000000000000004E-2</v>
      </c>
      <c r="L986" s="72">
        <v>3.9006528044896793E-2</v>
      </c>
      <c r="M986" s="72">
        <v>3.4500000000000003E-2</v>
      </c>
      <c r="N986" s="70">
        <f>_xll.SNL.Clients.Office.Excel.Functions.SPG(N$2, "SP_RATE_VALUE", $A986)/100</f>
        <v>3.6000000000000004E-2</v>
      </c>
      <c r="O986" s="72"/>
      <c r="P986" s="67">
        <f>_xll.SNL.Clients.Office.Excel.Functions.SPG(P$2, "IQ_BVPS", "FQ0", $A986)</f>
        <v>19.024000000000001</v>
      </c>
      <c r="Q986" s="67">
        <f>_xll.SNL.Clients.Office.Excel.Functions.SPG(Q$2, "IQ_BVPS", "FQ0", $A986)</f>
        <v>26.129000000000001</v>
      </c>
      <c r="R986" s="67">
        <f>_xll.SNL.Clients.Office.Excel.Functions.SPG(R$2, "IQ_BVPS", "FQ0", $A986)</f>
        <v>15.352</v>
      </c>
      <c r="S986" s="67">
        <f>_xll.SNL.Clients.Office.Excel.Functions.SPG(S$2, "IQ_BVPS", "FQ0", $A986)</f>
        <v>14.88</v>
      </c>
      <c r="T986" s="67">
        <f>_xll.SNL.Clients.Office.Excel.Functions.SPG(T$2, "IQ_BVPS", "FQ0", $A986)</f>
        <v>14.272</v>
      </c>
      <c r="U986" s="67">
        <f>_xll.SNL.Clients.Office.Excel.Functions.SPG(U$2, "IQ_BVPS", "FQ0", $A986)</f>
        <v>16.879000000000001</v>
      </c>
      <c r="V986" s="67"/>
      <c r="W986" s="66">
        <f t="shared" si="139"/>
        <v>44726</v>
      </c>
      <c r="X986" s="92">
        <f t="shared" si="140"/>
        <v>0.93460891505466781</v>
      </c>
      <c r="Y986" s="92">
        <f t="shared" si="141"/>
        <v>0.91851965249339806</v>
      </c>
      <c r="Z986" s="92">
        <f t="shared" si="142"/>
        <v>0.85396039603960394</v>
      </c>
      <c r="AA986" s="92">
        <f t="shared" si="143"/>
        <v>0.84610215053763438</v>
      </c>
      <c r="AB986" s="92">
        <f t="shared" si="144"/>
        <v>0.88845291479820621</v>
      </c>
      <c r="AC986" s="92">
        <f t="shared" si="145"/>
        <v>1.1144025119971561</v>
      </c>
      <c r="AD986" s="92"/>
      <c r="AE986" s="95">
        <f t="shared" si="146"/>
        <v>44726</v>
      </c>
      <c r="AF986" s="93">
        <f>(_xll.SNL.Clients.Office.Excel.Functions.SPG(AF$2, "IQ_Common_div_declared", "FQ0", $A986)*4)/B986</f>
        <v>9.4488188976377938E-2</v>
      </c>
      <c r="AG986" s="93">
        <f>(_xll.SNL.Clients.Office.Excel.Functions.SPG(AG$2, "IQ_Common_div_declared", "FQ0", $A986)*4)/C986</f>
        <v>8.8333333333333333E-2</v>
      </c>
      <c r="AH986" s="93">
        <f>(_xll.SNL.Clients.Office.Excel.Functions.SPG(AH$2, "IQ_Common_div_declared", "FQ0", $A986)*4)/D986</f>
        <v>9.1533180778032033E-2</v>
      </c>
      <c r="AI986" s="93">
        <f>(_xll.SNL.Clients.Office.Excel.Functions.SPG(AI$2, "IQ_Common_div_declared", "FQ0", $A986)*4)/E986</f>
        <v>9.8490865766481334E-2</v>
      </c>
      <c r="AJ986" s="93">
        <f>(_xll.SNL.Clients.Office.Excel.Functions.SPG(AJ$2, "IQ_Common_div_declared", "FQ0", $A986)*4)/F986</f>
        <v>9.4637223974763401E-2</v>
      </c>
      <c r="AK986" s="93">
        <f>(_xll.SNL.Clients.Office.Excel.Functions.SPG(AK$2, "IQ_Common_div_declared", "FQ0", $A986)*4)/G986</f>
        <v>9.5693779904306234E-2</v>
      </c>
    </row>
    <row r="987" spans="1:37" x14ac:dyDescent="0.25">
      <c r="A987" s="66">
        <f t="shared" si="147"/>
        <v>44725</v>
      </c>
      <c r="B987" s="71">
        <v>18.09</v>
      </c>
      <c r="C987" s="71">
        <v>24.59</v>
      </c>
      <c r="D987" s="71">
        <v>13.01</v>
      </c>
      <c r="E987" s="71">
        <v>12.74</v>
      </c>
      <c r="F987" s="71">
        <v>12.72</v>
      </c>
      <c r="G987" s="71">
        <v>19.02</v>
      </c>
      <c r="H987" s="71"/>
      <c r="I987" s="71">
        <v>15.05</v>
      </c>
      <c r="J987" s="72">
        <v>3.4000000000000002E-2</v>
      </c>
      <c r="K987" s="72">
        <v>3.56E-2</v>
      </c>
      <c r="L987" s="72">
        <v>3.8807431297210426E-2</v>
      </c>
      <c r="M987" s="72">
        <v>3.4000000000000002E-2</v>
      </c>
      <c r="N987" s="70">
        <f>_xll.SNL.Clients.Office.Excel.Functions.SPG(N$2, "SP_RATE_VALUE", $A987)/100</f>
        <v>3.56E-2</v>
      </c>
      <c r="O987" s="72"/>
      <c r="P987" s="67">
        <f>_xll.SNL.Clients.Office.Excel.Functions.SPG(P$2, "IQ_BVPS", "FQ0", $A987)</f>
        <v>19.024000000000001</v>
      </c>
      <c r="Q987" s="67">
        <f>_xll.SNL.Clients.Office.Excel.Functions.SPG(Q$2, "IQ_BVPS", "FQ0", $A987)</f>
        <v>26.129000000000001</v>
      </c>
      <c r="R987" s="67">
        <f>_xll.SNL.Clients.Office.Excel.Functions.SPG(R$2, "IQ_BVPS", "FQ0", $A987)</f>
        <v>15.352</v>
      </c>
      <c r="S987" s="67">
        <f>_xll.SNL.Clients.Office.Excel.Functions.SPG(S$2, "IQ_BVPS", "FQ0", $A987)</f>
        <v>14.88</v>
      </c>
      <c r="T987" s="67">
        <f>_xll.SNL.Clients.Office.Excel.Functions.SPG(T$2, "IQ_BVPS", "FQ0", $A987)</f>
        <v>14.272</v>
      </c>
      <c r="U987" s="67">
        <f>_xll.SNL.Clients.Office.Excel.Functions.SPG(U$2, "IQ_BVPS", "FQ0", $A987)</f>
        <v>16.879000000000001</v>
      </c>
      <c r="V987" s="67"/>
      <c r="W987" s="66">
        <f t="shared" si="139"/>
        <v>44725</v>
      </c>
      <c r="X987" s="92">
        <f t="shared" si="140"/>
        <v>0.95090412111017653</v>
      </c>
      <c r="Y987" s="92">
        <f t="shared" si="141"/>
        <v>0.94109992728386083</v>
      </c>
      <c r="Z987" s="92">
        <f t="shared" si="142"/>
        <v>0.84744658676393947</v>
      </c>
      <c r="AA987" s="92">
        <f t="shared" si="143"/>
        <v>0.85618279569892475</v>
      </c>
      <c r="AB987" s="92">
        <f t="shared" si="144"/>
        <v>0.89125560538116599</v>
      </c>
      <c r="AC987" s="92">
        <f t="shared" si="145"/>
        <v>1.1268440073464068</v>
      </c>
      <c r="AD987" s="92"/>
      <c r="AE987" s="95">
        <f t="shared" si="146"/>
        <v>44725</v>
      </c>
      <c r="AF987" s="93">
        <f>(_xll.SNL.Clients.Office.Excel.Functions.SPG(AF$2, "IQ_Common_div_declared", "FQ0", $A987)*4)/B987</f>
        <v>9.2868988391376445E-2</v>
      </c>
      <c r="AG987" s="93">
        <f>(_xll.SNL.Clients.Office.Excel.Functions.SPG(AG$2, "IQ_Common_div_declared", "FQ0", $A987)*4)/C987</f>
        <v>8.6213908092720629E-2</v>
      </c>
      <c r="AH987" s="93">
        <f>(_xll.SNL.Clients.Office.Excel.Functions.SPG(AH$2, "IQ_Common_div_declared", "FQ0", $A987)*4)/D987</f>
        <v>9.2236740968485775E-2</v>
      </c>
      <c r="AI987" s="93">
        <f>(_xll.SNL.Clients.Office.Excel.Functions.SPG(AI$2, "IQ_Common_div_declared", "FQ0", $A987)*4)/E987</f>
        <v>9.7331240188383045E-2</v>
      </c>
      <c r="AJ987" s="93">
        <f>(_xll.SNL.Clients.Office.Excel.Functions.SPG(AJ$2, "IQ_Common_div_declared", "FQ0", $A987)*4)/F987</f>
        <v>9.4339622641509427E-2</v>
      </c>
      <c r="AK987" s="93">
        <f>(_xll.SNL.Clients.Office.Excel.Functions.SPG(AK$2, "IQ_Common_div_declared", "FQ0", $A987)*4)/G987</f>
        <v>9.4637223974763415E-2</v>
      </c>
    </row>
    <row r="988" spans="1:37" x14ac:dyDescent="0.25">
      <c r="A988" s="66">
        <f t="shared" si="147"/>
        <v>44722</v>
      </c>
      <c r="B988" s="71">
        <v>19.04</v>
      </c>
      <c r="C988" s="71">
        <v>24.67</v>
      </c>
      <c r="D988" s="71">
        <v>13.6</v>
      </c>
      <c r="E988" s="71">
        <v>13.26</v>
      </c>
      <c r="F988" s="71">
        <v>13.46</v>
      </c>
      <c r="G988" s="71">
        <v>19.89</v>
      </c>
      <c r="H988" s="71"/>
      <c r="I988" s="71">
        <v>15.86</v>
      </c>
      <c r="J988" s="72">
        <v>3.0600000000000002E-2</v>
      </c>
      <c r="K988" s="72">
        <v>3.2099999999999997E-2</v>
      </c>
      <c r="L988" s="72">
        <v>3.5106552760325593E-2</v>
      </c>
      <c r="M988" s="72">
        <v>3.0600000000000002E-2</v>
      </c>
      <c r="N988" s="70">
        <f>_xll.SNL.Clients.Office.Excel.Functions.SPG(N$2, "SP_RATE_VALUE", $A988)/100</f>
        <v>3.2099999999999997E-2</v>
      </c>
      <c r="O988" s="72"/>
      <c r="P988" s="67">
        <f>_xll.SNL.Clients.Office.Excel.Functions.SPG(P$2, "IQ_BVPS", "FQ0", $A988)</f>
        <v>19.024000000000001</v>
      </c>
      <c r="Q988" s="67">
        <f>_xll.SNL.Clients.Office.Excel.Functions.SPG(Q$2, "IQ_BVPS", "FQ0", $A988)</f>
        <v>26.129000000000001</v>
      </c>
      <c r="R988" s="67">
        <f>_xll.SNL.Clients.Office.Excel.Functions.SPG(R$2, "IQ_BVPS", "FQ0", $A988)</f>
        <v>15.352</v>
      </c>
      <c r="S988" s="67">
        <f>_xll.SNL.Clients.Office.Excel.Functions.SPG(S$2, "IQ_BVPS", "FQ0", $A988)</f>
        <v>14.88</v>
      </c>
      <c r="T988" s="67">
        <f>_xll.SNL.Clients.Office.Excel.Functions.SPG(T$2, "IQ_BVPS", "FQ0", $A988)</f>
        <v>14.272</v>
      </c>
      <c r="U988" s="67">
        <f>_xll.SNL.Clients.Office.Excel.Functions.SPG(U$2, "IQ_BVPS", "FQ0", $A988)</f>
        <v>16.879000000000001</v>
      </c>
      <c r="V988" s="67"/>
      <c r="W988" s="66">
        <f t="shared" si="139"/>
        <v>44722</v>
      </c>
      <c r="X988" s="92">
        <f t="shared" si="140"/>
        <v>1.0008410428931875</v>
      </c>
      <c r="Y988" s="92">
        <f t="shared" si="141"/>
        <v>0.9441616594588389</v>
      </c>
      <c r="Z988" s="92">
        <f t="shared" si="142"/>
        <v>0.88587806149035953</v>
      </c>
      <c r="AA988" s="92">
        <f t="shared" si="143"/>
        <v>0.8911290322580645</v>
      </c>
      <c r="AB988" s="92">
        <f t="shared" si="144"/>
        <v>0.94310538116591935</v>
      </c>
      <c r="AC988" s="92">
        <f t="shared" si="145"/>
        <v>1.1783873452218734</v>
      </c>
      <c r="AD988" s="92"/>
      <c r="AE988" s="95">
        <f t="shared" si="146"/>
        <v>44722</v>
      </c>
      <c r="AF988" s="93">
        <f>(_xll.SNL.Clients.Office.Excel.Functions.SPG(AF$2, "IQ_Common_div_declared", "FQ0", $A988)*4)/B988</f>
        <v>8.8235294117647065E-2</v>
      </c>
      <c r="AG988" s="93">
        <f>(_xll.SNL.Clients.Office.Excel.Functions.SPG(AG$2, "IQ_Common_div_declared", "FQ0", $A988)*4)/C988</f>
        <v>8.5934333198216459E-2</v>
      </c>
      <c r="AH988" s="93">
        <f>(_xll.SNL.Clients.Office.Excel.Functions.SPG(AH$2, "IQ_Common_div_declared", "FQ0", $A988)*4)/D988</f>
        <v>8.8235294117647065E-2</v>
      </c>
      <c r="AI988" s="93">
        <f>(_xll.SNL.Clients.Office.Excel.Functions.SPG(AI$2, "IQ_Common_div_declared", "FQ0", $A988)*4)/E988</f>
        <v>9.3514328808446456E-2</v>
      </c>
      <c r="AJ988" s="93">
        <f>(_xll.SNL.Clients.Office.Excel.Functions.SPG(AJ$2, "IQ_Common_div_declared", "FQ0", $A988)*4)/F988</f>
        <v>8.9153046062407121E-2</v>
      </c>
      <c r="AK988" s="93">
        <f>(_xll.SNL.Clients.Office.Excel.Functions.SPG(AK$2, "IQ_Common_div_declared", "FQ0", $A988)*4)/G988</f>
        <v>9.0497737556561084E-2</v>
      </c>
    </row>
    <row r="989" spans="1:37" x14ac:dyDescent="0.25">
      <c r="A989" s="66">
        <f t="shared" si="147"/>
        <v>44721</v>
      </c>
      <c r="B989" s="71">
        <v>19.329999999999998</v>
      </c>
      <c r="C989" s="71">
        <v>24.74</v>
      </c>
      <c r="D989" s="71">
        <v>13.61</v>
      </c>
      <c r="E989" s="71">
        <v>13.34</v>
      </c>
      <c r="F989" s="71">
        <v>13.56</v>
      </c>
      <c r="G989" s="71">
        <v>20.079999999999998</v>
      </c>
      <c r="H989" s="71"/>
      <c r="I989" s="71">
        <v>15.95</v>
      </c>
      <c r="J989" s="72">
        <v>2.8300000000000002E-2</v>
      </c>
      <c r="K989" s="72">
        <v>2.9900000000000003E-2</v>
      </c>
      <c r="L989" s="72">
        <v>3.3107472511206382E-2</v>
      </c>
      <c r="M989" s="72">
        <v>2.8300000000000002E-2</v>
      </c>
      <c r="N989" s="70">
        <f>_xll.SNL.Clients.Office.Excel.Functions.SPG(N$2, "SP_RATE_VALUE", $A989)/100</f>
        <v>2.9900000000000003E-2</v>
      </c>
      <c r="O989" s="72"/>
      <c r="P989" s="67">
        <f>_xll.SNL.Clients.Office.Excel.Functions.SPG(P$2, "IQ_BVPS", "FQ0", $A989)</f>
        <v>19.024000000000001</v>
      </c>
      <c r="Q989" s="67">
        <f>_xll.SNL.Clients.Office.Excel.Functions.SPG(Q$2, "IQ_BVPS", "FQ0", $A989)</f>
        <v>26.129000000000001</v>
      </c>
      <c r="R989" s="67">
        <f>_xll.SNL.Clients.Office.Excel.Functions.SPG(R$2, "IQ_BVPS", "FQ0", $A989)</f>
        <v>15.352</v>
      </c>
      <c r="S989" s="67">
        <f>_xll.SNL.Clients.Office.Excel.Functions.SPG(S$2, "IQ_BVPS", "FQ0", $A989)</f>
        <v>14.88</v>
      </c>
      <c r="T989" s="67">
        <f>_xll.SNL.Clients.Office.Excel.Functions.SPG(T$2, "IQ_BVPS", "FQ0", $A989)</f>
        <v>14.272</v>
      </c>
      <c r="U989" s="67">
        <f>_xll.SNL.Clients.Office.Excel.Functions.SPG(U$2, "IQ_BVPS", "FQ0", $A989)</f>
        <v>16.879000000000001</v>
      </c>
      <c r="V989" s="67"/>
      <c r="W989" s="66">
        <f t="shared" si="139"/>
        <v>44721</v>
      </c>
      <c r="X989" s="92">
        <f t="shared" si="140"/>
        <v>1.0160849453322118</v>
      </c>
      <c r="Y989" s="92">
        <f t="shared" si="141"/>
        <v>0.94684067511194447</v>
      </c>
      <c r="Z989" s="92">
        <f t="shared" si="142"/>
        <v>0.88652944241792597</v>
      </c>
      <c r="AA989" s="92">
        <f t="shared" si="143"/>
        <v>0.896505376344086</v>
      </c>
      <c r="AB989" s="92">
        <f t="shared" si="144"/>
        <v>0.95011210762331844</v>
      </c>
      <c r="AC989" s="92">
        <f t="shared" si="145"/>
        <v>1.1896439362521474</v>
      </c>
      <c r="AD989" s="92"/>
      <c r="AE989" s="95">
        <f t="shared" si="146"/>
        <v>44721</v>
      </c>
      <c r="AF989" s="93">
        <f>(_xll.SNL.Clients.Office.Excel.Functions.SPG(AF$2, "IQ_Common_div_declared", "FQ0", $A989)*4)/B989</f>
        <v>8.6911536471805495E-2</v>
      </c>
      <c r="AG989" s="93">
        <f>(_xll.SNL.Clients.Office.Excel.Functions.SPG(AG$2, "IQ_Common_div_declared", "FQ0", $A989)*4)/C989</f>
        <v>8.5691188358932913E-2</v>
      </c>
      <c r="AH989" s="93">
        <f>(_xll.SNL.Clients.Office.Excel.Functions.SPG(AH$2, "IQ_Common_div_declared", "FQ0", $A989)*4)/D989</f>
        <v>8.8170462894930204E-2</v>
      </c>
      <c r="AI989" s="93">
        <f>(_xll.SNL.Clients.Office.Excel.Functions.SPG(AI$2, "IQ_Common_div_declared", "FQ0", $A989)*4)/E989</f>
        <v>9.2953523238380811E-2</v>
      </c>
      <c r="AJ989" s="93">
        <f>(_xll.SNL.Clients.Office.Excel.Functions.SPG(AJ$2, "IQ_Common_div_declared", "FQ0", $A989)*4)/F989</f>
        <v>8.8495575221238937E-2</v>
      </c>
      <c r="AK989" s="93">
        <f>(_xll.SNL.Clients.Office.Excel.Functions.SPG(AK$2, "IQ_Common_div_declared", "FQ0", $A989)*4)/G989</f>
        <v>8.9641434262948211E-2</v>
      </c>
    </row>
    <row r="990" spans="1:37" x14ac:dyDescent="0.25">
      <c r="A990" s="66">
        <f t="shared" si="147"/>
        <v>44720</v>
      </c>
      <c r="B990" s="71">
        <v>19.7</v>
      </c>
      <c r="C990" s="71">
        <v>25.03</v>
      </c>
      <c r="D990" s="71">
        <v>13.77</v>
      </c>
      <c r="E990" s="71">
        <v>13.65</v>
      </c>
      <c r="F990" s="71">
        <v>13.54</v>
      </c>
      <c r="G990" s="71">
        <v>20.39</v>
      </c>
      <c r="H990" s="71"/>
      <c r="I990" s="71">
        <v>16.21</v>
      </c>
      <c r="J990" s="72">
        <v>2.7799999999999998E-2</v>
      </c>
      <c r="K990" s="72">
        <v>2.9399999999999999E-2</v>
      </c>
      <c r="L990" s="72">
        <v>3.260747614828885E-2</v>
      </c>
      <c r="M990" s="72">
        <v>2.7799999999999998E-2</v>
      </c>
      <c r="N990" s="70">
        <f>_xll.SNL.Clients.Office.Excel.Functions.SPG(N$2, "SP_RATE_VALUE", $A990)/100</f>
        <v>2.9399999999999999E-2</v>
      </c>
      <c r="O990" s="72"/>
      <c r="P990" s="67">
        <f>_xll.SNL.Clients.Office.Excel.Functions.SPG(P$2, "IQ_BVPS", "FQ0", $A990)</f>
        <v>19.024000000000001</v>
      </c>
      <c r="Q990" s="67">
        <f>_xll.SNL.Clients.Office.Excel.Functions.SPG(Q$2, "IQ_BVPS", "FQ0", $A990)</f>
        <v>26.129000000000001</v>
      </c>
      <c r="R990" s="67">
        <f>_xll.SNL.Clients.Office.Excel.Functions.SPG(R$2, "IQ_BVPS", "FQ0", $A990)</f>
        <v>15.352</v>
      </c>
      <c r="S990" s="67">
        <f>_xll.SNL.Clients.Office.Excel.Functions.SPG(S$2, "IQ_BVPS", "FQ0", $A990)</f>
        <v>14.88</v>
      </c>
      <c r="T990" s="67">
        <f>_xll.SNL.Clients.Office.Excel.Functions.SPG(T$2, "IQ_BVPS", "FQ0", $A990)</f>
        <v>14.272</v>
      </c>
      <c r="U990" s="67">
        <f>_xll.SNL.Clients.Office.Excel.Functions.SPG(U$2, "IQ_BVPS", "FQ0", $A990)</f>
        <v>16.879000000000001</v>
      </c>
      <c r="V990" s="67"/>
      <c r="W990" s="66">
        <f t="shared" si="139"/>
        <v>44720</v>
      </c>
      <c r="X990" s="92">
        <f t="shared" si="140"/>
        <v>1.035534062237174</v>
      </c>
      <c r="Y990" s="92">
        <f t="shared" si="141"/>
        <v>0.95793945424623983</v>
      </c>
      <c r="Z990" s="92">
        <f t="shared" si="142"/>
        <v>0.89695153725898902</v>
      </c>
      <c r="AA990" s="92">
        <f t="shared" si="143"/>
        <v>0.91733870967741937</v>
      </c>
      <c r="AB990" s="92">
        <f t="shared" si="144"/>
        <v>0.94871076233183849</v>
      </c>
      <c r="AC990" s="92">
        <f t="shared" si="145"/>
        <v>1.2080099531962794</v>
      </c>
      <c r="AD990" s="92"/>
      <c r="AE990" s="95">
        <f t="shared" si="146"/>
        <v>44720</v>
      </c>
      <c r="AF990" s="93">
        <f>(_xll.SNL.Clients.Office.Excel.Functions.SPG(AF$2, "IQ_Common_div_declared", "FQ0", $A990)*4)/B990</f>
        <v>8.5279187817258878E-2</v>
      </c>
      <c r="AG990" s="93">
        <f>(_xll.SNL.Clients.Office.Excel.Functions.SPG(AG$2, "IQ_Common_div_declared", "FQ0", $A990)*4)/C990</f>
        <v>8.4698361965641233E-2</v>
      </c>
      <c r="AH990" s="93">
        <f>(_xll.SNL.Clients.Office.Excel.Functions.SPG(AH$2, "IQ_Common_div_declared", "FQ0", $A990)*4)/D990</f>
        <v>8.714596949891068E-2</v>
      </c>
      <c r="AI990" s="93">
        <f>(_xll.SNL.Clients.Office.Excel.Functions.SPG(AI$2, "IQ_Common_div_declared", "FQ0", $A990)*4)/E990</f>
        <v>9.0842490842490839E-2</v>
      </c>
      <c r="AJ990" s="93">
        <f>(_xll.SNL.Clients.Office.Excel.Functions.SPG(AJ$2, "IQ_Common_div_declared", "FQ0", $A990)*4)/F990</f>
        <v>8.8626292466765136E-2</v>
      </c>
      <c r="AK990" s="93">
        <f>(_xll.SNL.Clients.Office.Excel.Functions.SPG(AK$2, "IQ_Common_div_declared", "FQ0", $A990)*4)/G990</f>
        <v>8.827856792545366E-2</v>
      </c>
    </row>
    <row r="991" spans="1:37" x14ac:dyDescent="0.25">
      <c r="A991" s="66">
        <f t="shared" si="147"/>
        <v>44719</v>
      </c>
      <c r="B991" s="71">
        <v>19.86</v>
      </c>
      <c r="C991" s="71">
        <v>25</v>
      </c>
      <c r="D991" s="71">
        <v>13.85</v>
      </c>
      <c r="E991" s="71">
        <v>13.77</v>
      </c>
      <c r="F991" s="71">
        <v>13.66</v>
      </c>
      <c r="G991" s="71">
        <v>20.64</v>
      </c>
      <c r="H991" s="71"/>
      <c r="I991" s="71">
        <v>16.36</v>
      </c>
      <c r="J991" s="72">
        <v>2.75E-2</v>
      </c>
      <c r="K991" s="72">
        <v>2.9100000000000001E-2</v>
      </c>
      <c r="L991" s="72">
        <v>3.2307478332237682E-2</v>
      </c>
      <c r="M991" s="72">
        <v>2.75E-2</v>
      </c>
      <c r="N991" s="70">
        <f>_xll.SNL.Clients.Office.Excel.Functions.SPG(N$2, "SP_RATE_VALUE", $A991)/100</f>
        <v>2.9100000000000001E-2</v>
      </c>
      <c r="O991" s="72"/>
      <c r="P991" s="67">
        <f>_xll.SNL.Clients.Office.Excel.Functions.SPG(P$2, "IQ_BVPS", "FQ0", $A991)</f>
        <v>19.024000000000001</v>
      </c>
      <c r="Q991" s="67">
        <f>_xll.SNL.Clients.Office.Excel.Functions.SPG(Q$2, "IQ_BVPS", "FQ0", $A991)</f>
        <v>26.129000000000001</v>
      </c>
      <c r="R991" s="67">
        <f>_xll.SNL.Clients.Office.Excel.Functions.SPG(R$2, "IQ_BVPS", "FQ0", $A991)</f>
        <v>15.352</v>
      </c>
      <c r="S991" s="67">
        <f>_xll.SNL.Clients.Office.Excel.Functions.SPG(S$2, "IQ_BVPS", "FQ0", $A991)</f>
        <v>14.88</v>
      </c>
      <c r="T991" s="67">
        <f>_xll.SNL.Clients.Office.Excel.Functions.SPG(T$2, "IQ_BVPS", "FQ0", $A991)</f>
        <v>14.272</v>
      </c>
      <c r="U991" s="67">
        <f>_xll.SNL.Clients.Office.Excel.Functions.SPG(U$2, "IQ_BVPS", "FQ0", $A991)</f>
        <v>16.879000000000001</v>
      </c>
      <c r="V991" s="67"/>
      <c r="W991" s="66">
        <f t="shared" si="139"/>
        <v>44719</v>
      </c>
      <c r="X991" s="92">
        <f t="shared" si="140"/>
        <v>1.0439444911690496</v>
      </c>
      <c r="Y991" s="92">
        <f t="shared" si="141"/>
        <v>0.95679130468062301</v>
      </c>
      <c r="Z991" s="92">
        <f t="shared" si="142"/>
        <v>0.9021625846795206</v>
      </c>
      <c r="AA991" s="92">
        <f t="shared" si="143"/>
        <v>0.92540322580645151</v>
      </c>
      <c r="AB991" s="92">
        <f t="shared" si="144"/>
        <v>0.95711883408071752</v>
      </c>
      <c r="AC991" s="92">
        <f t="shared" si="145"/>
        <v>1.2228212571834824</v>
      </c>
      <c r="AD991" s="92"/>
      <c r="AE991" s="95">
        <f t="shared" si="146"/>
        <v>44719</v>
      </c>
      <c r="AF991" s="93">
        <f>(_xll.SNL.Clients.Office.Excel.Functions.SPG(AF$2, "IQ_Common_div_declared", "FQ0", $A991)*4)/B991</f>
        <v>8.4592145015105744E-2</v>
      </c>
      <c r="AG991" s="93">
        <f>(_xll.SNL.Clients.Office.Excel.Functions.SPG(AG$2, "IQ_Common_div_declared", "FQ0", $A991)*4)/C991</f>
        <v>8.48E-2</v>
      </c>
      <c r="AH991" s="93">
        <f>(_xll.SNL.Clients.Office.Excel.Functions.SPG(AH$2, "IQ_Common_div_declared", "FQ0", $A991)*4)/D991</f>
        <v>8.6642599277978335E-2</v>
      </c>
      <c r="AI991" s="93">
        <f>(_xll.SNL.Clients.Office.Excel.Functions.SPG(AI$2, "IQ_Common_div_declared", "FQ0", $A991)*4)/E991</f>
        <v>9.0050835148874367E-2</v>
      </c>
      <c r="AJ991" s="93">
        <f>(_xll.SNL.Clients.Office.Excel.Functions.SPG(AJ$2, "IQ_Common_div_declared", "FQ0", $A991)*4)/F991</f>
        <v>8.7847730600292828E-2</v>
      </c>
      <c r="AK991" s="93">
        <f>(_xll.SNL.Clients.Office.Excel.Functions.SPG(AK$2, "IQ_Common_div_declared", "FQ0", $A991)*4)/G991</f>
        <v>8.7209302325581398E-2</v>
      </c>
    </row>
    <row r="992" spans="1:37" x14ac:dyDescent="0.25">
      <c r="A992" s="66">
        <f t="shared" si="147"/>
        <v>44718</v>
      </c>
      <c r="B992" s="71">
        <v>19.82</v>
      </c>
      <c r="C992" s="71">
        <v>24.85</v>
      </c>
      <c r="D992" s="71">
        <v>13.83</v>
      </c>
      <c r="E992" s="71">
        <v>13.7</v>
      </c>
      <c r="F992" s="71">
        <v>13.59</v>
      </c>
      <c r="G992" s="71">
        <v>20.65</v>
      </c>
      <c r="H992" s="71"/>
      <c r="I992" s="71">
        <v>16.329999999999998</v>
      </c>
      <c r="J992" s="72">
        <v>2.7300000000000001E-2</v>
      </c>
      <c r="K992" s="72">
        <v>2.9399999999999999E-2</v>
      </c>
      <c r="L992" s="72">
        <v>3.3612887194484076E-2</v>
      </c>
      <c r="M992" s="72">
        <v>2.7300000000000001E-2</v>
      </c>
      <c r="N992" s="70">
        <f>_xll.SNL.Clients.Office.Excel.Functions.SPG(N$2, "SP_RATE_VALUE", $A992)/100</f>
        <v>2.9399999999999999E-2</v>
      </c>
      <c r="O992" s="72"/>
      <c r="P992" s="67">
        <f>_xll.SNL.Clients.Office.Excel.Functions.SPG(P$2, "IQ_BVPS", "FQ0", $A992)</f>
        <v>19.024000000000001</v>
      </c>
      <c r="Q992" s="67">
        <f>_xll.SNL.Clients.Office.Excel.Functions.SPG(Q$2, "IQ_BVPS", "FQ0", $A992)</f>
        <v>26.129000000000001</v>
      </c>
      <c r="R992" s="67">
        <f>_xll.SNL.Clients.Office.Excel.Functions.SPG(R$2, "IQ_BVPS", "FQ0", $A992)</f>
        <v>15.352</v>
      </c>
      <c r="S992" s="67">
        <f>_xll.SNL.Clients.Office.Excel.Functions.SPG(S$2, "IQ_BVPS", "FQ0", $A992)</f>
        <v>14.88</v>
      </c>
      <c r="T992" s="67">
        <f>_xll.SNL.Clients.Office.Excel.Functions.SPG(T$2, "IQ_BVPS", "FQ0", $A992)</f>
        <v>14.272</v>
      </c>
      <c r="U992" s="67">
        <f>_xll.SNL.Clients.Office.Excel.Functions.SPG(U$2, "IQ_BVPS", "FQ0", $A992)</f>
        <v>16.879000000000001</v>
      </c>
      <c r="V992" s="67"/>
      <c r="W992" s="66">
        <f t="shared" si="139"/>
        <v>44718</v>
      </c>
      <c r="X992" s="92">
        <f t="shared" si="140"/>
        <v>1.0418418839360808</v>
      </c>
      <c r="Y992" s="92">
        <f t="shared" si="141"/>
        <v>0.95105055685253936</v>
      </c>
      <c r="Z992" s="92">
        <f t="shared" si="142"/>
        <v>0.9008598228243877</v>
      </c>
      <c r="AA992" s="92">
        <f t="shared" si="143"/>
        <v>0.92069892473118276</v>
      </c>
      <c r="AB992" s="92">
        <f t="shared" si="144"/>
        <v>0.95221412556053808</v>
      </c>
      <c r="AC992" s="92">
        <f t="shared" si="145"/>
        <v>1.2234137093429704</v>
      </c>
      <c r="AD992" s="92"/>
      <c r="AE992" s="95">
        <f t="shared" si="146"/>
        <v>44718</v>
      </c>
      <c r="AF992" s="93">
        <f>(_xll.SNL.Clients.Office.Excel.Functions.SPG(AF$2, "IQ_Common_div_declared", "FQ0", $A992)*4)/B992</f>
        <v>8.4762865792129161E-2</v>
      </c>
      <c r="AG992" s="93">
        <f>(_xll.SNL.Clients.Office.Excel.Functions.SPG(AG$2, "IQ_Common_div_declared", "FQ0", $A992)*4)/C992</f>
        <v>8.531187122736418E-2</v>
      </c>
      <c r="AH992" s="93">
        <f>(_xll.SNL.Clients.Office.Excel.Functions.SPG(AH$2, "IQ_Common_div_declared", "FQ0", $A992)*4)/D992</f>
        <v>8.6767895878524945E-2</v>
      </c>
      <c r="AI992" s="93">
        <f>(_xll.SNL.Clients.Office.Excel.Functions.SPG(AI$2, "IQ_Common_div_declared", "FQ0", $A992)*4)/E992</f>
        <v>9.0510948905109495E-2</v>
      </c>
      <c r="AJ992" s="93">
        <f>(_xll.SNL.Clients.Office.Excel.Functions.SPG(AJ$2, "IQ_Common_div_declared", "FQ0", $A992)*4)/F992</f>
        <v>8.8300220750551869E-2</v>
      </c>
      <c r="AK992" s="93">
        <f>(_xll.SNL.Clients.Office.Excel.Functions.SPG(AK$2, "IQ_Common_div_declared", "FQ0", $A992)*4)/G992</f>
        <v>8.7167070217917683E-2</v>
      </c>
    </row>
    <row r="993" spans="1:37" x14ac:dyDescent="0.25">
      <c r="A993" s="66">
        <f t="shared" si="147"/>
        <v>44715</v>
      </c>
      <c r="B993" s="71">
        <v>19.53</v>
      </c>
      <c r="C993" s="71">
        <v>25.11</v>
      </c>
      <c r="D993" s="71">
        <v>13.75</v>
      </c>
      <c r="E993" s="71">
        <v>13.64</v>
      </c>
      <c r="F993" s="71">
        <v>13.47</v>
      </c>
      <c r="G993" s="71">
        <v>20.69</v>
      </c>
      <c r="H993" s="71"/>
      <c r="I993" s="71">
        <v>16.21</v>
      </c>
      <c r="J993" s="72">
        <v>2.6600000000000002E-2</v>
      </c>
      <c r="K993" s="72">
        <v>2.87E-2</v>
      </c>
      <c r="L993" s="72">
        <v>3.2912895987765589E-2</v>
      </c>
      <c r="M993" s="72">
        <v>2.6600000000000002E-2</v>
      </c>
      <c r="N993" s="70">
        <f>_xll.SNL.Clients.Office.Excel.Functions.SPG(N$2, "SP_RATE_VALUE", $A993)/100</f>
        <v>2.87E-2</v>
      </c>
      <c r="O993" s="72"/>
      <c r="P993" s="67">
        <f>_xll.SNL.Clients.Office.Excel.Functions.SPG(P$2, "IQ_BVPS", "FQ0", $A993)</f>
        <v>19.024000000000001</v>
      </c>
      <c r="Q993" s="67">
        <f>_xll.SNL.Clients.Office.Excel.Functions.SPG(Q$2, "IQ_BVPS", "FQ0", $A993)</f>
        <v>26.129000000000001</v>
      </c>
      <c r="R993" s="67">
        <f>_xll.SNL.Clients.Office.Excel.Functions.SPG(R$2, "IQ_BVPS", "FQ0", $A993)</f>
        <v>15.352</v>
      </c>
      <c r="S993" s="67">
        <f>_xll.SNL.Clients.Office.Excel.Functions.SPG(S$2, "IQ_BVPS", "FQ0", $A993)</f>
        <v>14.88</v>
      </c>
      <c r="T993" s="67">
        <f>_xll.SNL.Clients.Office.Excel.Functions.SPG(T$2, "IQ_BVPS", "FQ0", $A993)</f>
        <v>14.272</v>
      </c>
      <c r="U993" s="67">
        <f>_xll.SNL.Clients.Office.Excel.Functions.SPG(U$2, "IQ_BVPS", "FQ0", $A993)</f>
        <v>16.879000000000001</v>
      </c>
      <c r="V993" s="67"/>
      <c r="W993" s="66">
        <f t="shared" si="139"/>
        <v>44715</v>
      </c>
      <c r="X993" s="92">
        <f t="shared" si="140"/>
        <v>1.0265979814970563</v>
      </c>
      <c r="Y993" s="92">
        <f t="shared" si="141"/>
        <v>0.96100118642121768</v>
      </c>
      <c r="Z993" s="92">
        <f t="shared" si="142"/>
        <v>0.89564877540385612</v>
      </c>
      <c r="AA993" s="92">
        <f t="shared" si="143"/>
        <v>0.91666666666666663</v>
      </c>
      <c r="AB993" s="92">
        <f t="shared" si="144"/>
        <v>0.94380605381165927</v>
      </c>
      <c r="AC993" s="92">
        <f t="shared" si="145"/>
        <v>1.2257835179809231</v>
      </c>
      <c r="AD993" s="92"/>
      <c r="AE993" s="95">
        <f t="shared" si="146"/>
        <v>44715</v>
      </c>
      <c r="AF993" s="93">
        <f>(_xll.SNL.Clients.Office.Excel.Functions.SPG(AF$2, "IQ_Common_div_declared", "FQ0", $A993)*4)/B993</f>
        <v>8.6021505376344079E-2</v>
      </c>
      <c r="AG993" s="93">
        <f>(_xll.SNL.Clients.Office.Excel.Functions.SPG(AG$2, "IQ_Common_div_declared", "FQ0", $A993)*4)/C993</f>
        <v>8.442851453604143E-2</v>
      </c>
      <c r="AH993" s="93">
        <f>(_xll.SNL.Clients.Office.Excel.Functions.SPG(AH$2, "IQ_Common_div_declared", "FQ0", $A993)*4)/D993</f>
        <v>8.7272727272727266E-2</v>
      </c>
      <c r="AI993" s="93">
        <f>(_xll.SNL.Clients.Office.Excel.Functions.SPG(AI$2, "IQ_Common_div_declared", "FQ0", $A993)*4)/E993</f>
        <v>9.0909090909090898E-2</v>
      </c>
      <c r="AJ993" s="93">
        <f>(_xll.SNL.Clients.Office.Excel.Functions.SPG(AJ$2, "IQ_Common_div_declared", "FQ0", $A993)*4)/F993</f>
        <v>8.9086859688195977E-2</v>
      </c>
      <c r="AK993" s="93">
        <f>(_xll.SNL.Clients.Office.Excel.Functions.SPG(AK$2, "IQ_Common_div_declared", "FQ0", $A993)*4)/G993</f>
        <v>8.699855002416626E-2</v>
      </c>
    </row>
    <row r="994" spans="1:37" x14ac:dyDescent="0.25">
      <c r="A994" s="66">
        <f t="shared" si="147"/>
        <v>44714</v>
      </c>
      <c r="B994" s="71">
        <v>19.77</v>
      </c>
      <c r="C994" s="71">
        <v>25.66</v>
      </c>
      <c r="D994" s="71">
        <v>13.91</v>
      </c>
      <c r="E994" s="71">
        <v>13.8</v>
      </c>
      <c r="F994" s="71">
        <v>13.55</v>
      </c>
      <c r="G994" s="71">
        <v>20.89</v>
      </c>
      <c r="H994" s="71"/>
      <c r="I994" s="71">
        <v>16.350000000000001</v>
      </c>
      <c r="J994" s="72">
        <v>2.6499999999999999E-2</v>
      </c>
      <c r="K994" s="72">
        <v>2.8300000000000002E-2</v>
      </c>
      <c r="L994" s="72">
        <v>3.1909474604424615E-2</v>
      </c>
      <c r="M994" s="72">
        <v>2.6499999999999999E-2</v>
      </c>
      <c r="N994" s="70">
        <f>_xll.SNL.Clients.Office.Excel.Functions.SPG(N$2, "SP_RATE_VALUE", $A994)/100</f>
        <v>2.8300000000000002E-2</v>
      </c>
      <c r="O994" s="72"/>
      <c r="P994" s="67">
        <f>_xll.SNL.Clients.Office.Excel.Functions.SPG(P$2, "IQ_BVPS", "FQ0", $A994)</f>
        <v>19.024000000000001</v>
      </c>
      <c r="Q994" s="67">
        <f>_xll.SNL.Clients.Office.Excel.Functions.SPG(Q$2, "IQ_BVPS", "FQ0", $A994)</f>
        <v>26.129000000000001</v>
      </c>
      <c r="R994" s="67">
        <f>_xll.SNL.Clients.Office.Excel.Functions.SPG(R$2, "IQ_BVPS", "FQ0", $A994)</f>
        <v>15.352</v>
      </c>
      <c r="S994" s="67">
        <f>_xll.SNL.Clients.Office.Excel.Functions.SPG(S$2, "IQ_BVPS", "FQ0", $A994)</f>
        <v>14.88</v>
      </c>
      <c r="T994" s="67">
        <f>_xll.SNL.Clients.Office.Excel.Functions.SPG(T$2, "IQ_BVPS", "FQ0", $A994)</f>
        <v>14.272</v>
      </c>
      <c r="U994" s="67">
        <f>_xll.SNL.Clients.Office.Excel.Functions.SPG(U$2, "IQ_BVPS", "FQ0", $A994)</f>
        <v>16.879000000000001</v>
      </c>
      <c r="V994" s="67"/>
      <c r="W994" s="66">
        <f t="shared" si="139"/>
        <v>44714</v>
      </c>
      <c r="X994" s="92">
        <f t="shared" si="140"/>
        <v>1.0392136248948696</v>
      </c>
      <c r="Y994" s="92">
        <f t="shared" si="141"/>
        <v>0.98205059512419146</v>
      </c>
      <c r="Z994" s="92">
        <f t="shared" si="142"/>
        <v>0.90607087024491917</v>
      </c>
      <c r="AA994" s="92">
        <f t="shared" si="143"/>
        <v>0.92741935483870963</v>
      </c>
      <c r="AB994" s="92">
        <f t="shared" si="144"/>
        <v>0.94941143497757852</v>
      </c>
      <c r="AC994" s="92">
        <f t="shared" si="145"/>
        <v>1.2376325611706853</v>
      </c>
      <c r="AD994" s="92"/>
      <c r="AE994" s="95">
        <f t="shared" si="146"/>
        <v>44714</v>
      </c>
      <c r="AF994" s="93">
        <f>(_xll.SNL.Clients.Office.Excel.Functions.SPG(AF$2, "IQ_Common_div_declared", "FQ0", $A994)*4)/B994</f>
        <v>8.4977238239757211E-2</v>
      </c>
      <c r="AG994" s="93">
        <f>(_xll.SNL.Clients.Office.Excel.Functions.SPG(AG$2, "IQ_Common_div_declared", "FQ0", $A994)*4)/C994</f>
        <v>8.2618862042088861E-2</v>
      </c>
      <c r="AH994" s="93">
        <f>(_xll.SNL.Clients.Office.Excel.Functions.SPG(AH$2, "IQ_Common_div_declared", "FQ0", $A994)*4)/D994</f>
        <v>8.6268871315600279E-2</v>
      </c>
      <c r="AI994" s="93">
        <f>(_xll.SNL.Clients.Office.Excel.Functions.SPG(AI$2, "IQ_Common_div_declared", "FQ0", $A994)*4)/E994</f>
        <v>8.9855072463768115E-2</v>
      </c>
      <c r="AJ994" s="93">
        <f>(_xll.SNL.Clients.Office.Excel.Functions.SPG(AJ$2, "IQ_Common_div_declared", "FQ0", $A994)*4)/F994</f>
        <v>8.8560885608856083E-2</v>
      </c>
      <c r="AK994" s="93">
        <f>(_xll.SNL.Clients.Office.Excel.Functions.SPG(AK$2, "IQ_Common_div_declared", "FQ0", $A994)*4)/G994</f>
        <v>8.6165629487793202E-2</v>
      </c>
    </row>
    <row r="995" spans="1:37" x14ac:dyDescent="0.25">
      <c r="A995" s="66">
        <f t="shared" si="147"/>
        <v>44713</v>
      </c>
      <c r="B995" s="71">
        <v>19.510000000000002</v>
      </c>
      <c r="C995" s="71">
        <v>24.81</v>
      </c>
      <c r="D995" s="71">
        <v>14.19</v>
      </c>
      <c r="E995" s="71">
        <v>13.53</v>
      </c>
      <c r="F995" s="71">
        <v>13.54</v>
      </c>
      <c r="G995" s="71">
        <v>21.04</v>
      </c>
      <c r="H995" s="71"/>
      <c r="I995" s="71">
        <v>16.265000000000001</v>
      </c>
      <c r="J995" s="72">
        <v>2.6600000000000002E-2</v>
      </c>
      <c r="K995" s="72">
        <v>2.8399999999999998E-2</v>
      </c>
      <c r="L995" s="72">
        <v>3.2009473680974621E-2</v>
      </c>
      <c r="M995" s="72">
        <v>2.6600000000000002E-2</v>
      </c>
      <c r="N995" s="70">
        <f>_xll.SNL.Clients.Office.Excel.Functions.SPG(N$2, "SP_RATE_VALUE", $A995)/100</f>
        <v>2.8399999999999998E-2</v>
      </c>
      <c r="O995" s="72"/>
      <c r="P995" s="67">
        <f>_xll.SNL.Clients.Office.Excel.Functions.SPG(P$2, "IQ_BVPS", "FQ0", $A995)</f>
        <v>19.024000000000001</v>
      </c>
      <c r="Q995" s="67">
        <f>_xll.SNL.Clients.Office.Excel.Functions.SPG(Q$2, "IQ_BVPS", "FQ0", $A995)</f>
        <v>26.129000000000001</v>
      </c>
      <c r="R995" s="67">
        <f>_xll.SNL.Clients.Office.Excel.Functions.SPG(R$2, "IQ_BVPS", "FQ0", $A995)</f>
        <v>15.352</v>
      </c>
      <c r="S995" s="67">
        <f>_xll.SNL.Clients.Office.Excel.Functions.SPG(S$2, "IQ_BVPS", "FQ0", $A995)</f>
        <v>14.88</v>
      </c>
      <c r="T995" s="67">
        <f>_xll.SNL.Clients.Office.Excel.Functions.SPG(T$2, "IQ_BVPS", "FQ0", $A995)</f>
        <v>14.272</v>
      </c>
      <c r="U995" s="67">
        <f>_xll.SNL.Clients.Office.Excel.Functions.SPG(U$2, "IQ_BVPS", "FQ0", $A995)</f>
        <v>16.879000000000001</v>
      </c>
      <c r="V995" s="67"/>
      <c r="W995" s="66">
        <f t="shared" si="139"/>
        <v>44713</v>
      </c>
      <c r="X995" s="92">
        <f t="shared" si="140"/>
        <v>1.025546677880572</v>
      </c>
      <c r="Y995" s="92">
        <f t="shared" si="141"/>
        <v>0.94951969076505027</v>
      </c>
      <c r="Z995" s="92">
        <f t="shared" si="142"/>
        <v>0.92430953621677947</v>
      </c>
      <c r="AA995" s="92">
        <f t="shared" si="143"/>
        <v>0.90927419354838701</v>
      </c>
      <c r="AB995" s="92">
        <f t="shared" si="144"/>
        <v>0.94871076233183849</v>
      </c>
      <c r="AC995" s="92">
        <f t="shared" si="145"/>
        <v>1.2465193435630071</v>
      </c>
      <c r="AD995" s="92"/>
      <c r="AE995" s="95">
        <f t="shared" si="146"/>
        <v>44713</v>
      </c>
      <c r="AF995" s="93">
        <f>(_xll.SNL.Clients.Office.Excel.Functions.SPG(AF$2, "IQ_Common_div_declared", "FQ0", $A995)*4)/B995</f>
        <v>8.6109687339825713E-2</v>
      </c>
      <c r="AG995" s="93">
        <f>(_xll.SNL.Clients.Office.Excel.Functions.SPG(AG$2, "IQ_Common_div_declared", "FQ0", $A995)*4)/C995</f>
        <v>8.5449415558242647E-2</v>
      </c>
      <c r="AH995" s="93">
        <f>(_xll.SNL.Clients.Office.Excel.Functions.SPG(AH$2, "IQ_Common_div_declared", "FQ0", $A995)*4)/D995</f>
        <v>8.4566596194503171E-2</v>
      </c>
      <c r="AI995" s="93">
        <f>(_xll.SNL.Clients.Office.Excel.Functions.SPG(AI$2, "IQ_Common_div_declared", "FQ0", $A995)*4)/E995</f>
        <v>9.1648189209164829E-2</v>
      </c>
      <c r="AJ995" s="93">
        <f>(_xll.SNL.Clients.Office.Excel.Functions.SPG(AJ$2, "IQ_Common_div_declared", "FQ0", $A995)*4)/F995</f>
        <v>8.8626292466765136E-2</v>
      </c>
      <c r="AK995" s="93">
        <f>(_xll.SNL.Clients.Office.Excel.Functions.SPG(AK$2, "IQ_Common_div_declared", "FQ0", $A995)*4)/G995</f>
        <v>8.5551330798479097E-2</v>
      </c>
    </row>
    <row r="996" spans="1:37" x14ac:dyDescent="0.25">
      <c r="A996" s="66">
        <f t="shared" si="147"/>
        <v>44712</v>
      </c>
      <c r="B996" s="71">
        <v>19.38</v>
      </c>
      <c r="C996" s="71">
        <v>24.81</v>
      </c>
      <c r="D996" s="71">
        <v>14.14</v>
      </c>
      <c r="E996" s="71">
        <v>13.56</v>
      </c>
      <c r="F996" s="71">
        <v>13.43</v>
      </c>
      <c r="G996" s="71">
        <v>20.69</v>
      </c>
      <c r="H996" s="71"/>
      <c r="I996" s="71">
        <v>16.2</v>
      </c>
      <c r="J996" s="72">
        <v>2.53E-2</v>
      </c>
      <c r="K996" s="72">
        <v>2.7099999999999999E-2</v>
      </c>
      <c r="L996" s="72">
        <v>3.0709485699883743E-2</v>
      </c>
      <c r="M996" s="72">
        <v>2.53E-2</v>
      </c>
      <c r="N996" s="70">
        <f>_xll.SNL.Clients.Office.Excel.Functions.SPG(N$2, "SP_RATE_VALUE", $A996)/100</f>
        <v>2.7099999999999999E-2</v>
      </c>
      <c r="O996" s="72"/>
      <c r="P996" s="67">
        <f>_xll.SNL.Clients.Office.Excel.Functions.SPG(P$2, "IQ_BVPS", "FQ0", $A996)</f>
        <v>19.024000000000001</v>
      </c>
      <c r="Q996" s="67">
        <f>_xll.SNL.Clients.Office.Excel.Functions.SPG(Q$2, "IQ_BVPS", "FQ0", $A996)</f>
        <v>26.129000000000001</v>
      </c>
      <c r="R996" s="67">
        <f>_xll.SNL.Clients.Office.Excel.Functions.SPG(R$2, "IQ_BVPS", "FQ0", $A996)</f>
        <v>15.352</v>
      </c>
      <c r="S996" s="67">
        <f>_xll.SNL.Clients.Office.Excel.Functions.SPG(S$2, "IQ_BVPS", "FQ0", $A996)</f>
        <v>14.88</v>
      </c>
      <c r="T996" s="67">
        <f>_xll.SNL.Clients.Office.Excel.Functions.SPG(T$2, "IQ_BVPS", "FQ0", $A996)</f>
        <v>14.272</v>
      </c>
      <c r="U996" s="67">
        <f>_xll.SNL.Clients.Office.Excel.Functions.SPG(U$2, "IQ_BVPS", "FQ0", $A996)</f>
        <v>16.879000000000001</v>
      </c>
      <c r="V996" s="67"/>
      <c r="W996" s="66">
        <f t="shared" si="139"/>
        <v>44712</v>
      </c>
      <c r="X996" s="92">
        <f t="shared" si="140"/>
        <v>1.0187132043734231</v>
      </c>
      <c r="Y996" s="92">
        <f t="shared" si="141"/>
        <v>0.94951969076505027</v>
      </c>
      <c r="Z996" s="92">
        <f t="shared" si="142"/>
        <v>0.92105263157894735</v>
      </c>
      <c r="AA996" s="92">
        <f t="shared" si="143"/>
        <v>0.91129032258064513</v>
      </c>
      <c r="AB996" s="92">
        <f t="shared" si="144"/>
        <v>0.94100336322869949</v>
      </c>
      <c r="AC996" s="92">
        <f t="shared" si="145"/>
        <v>1.2257835179809231</v>
      </c>
      <c r="AD996" s="92"/>
      <c r="AE996" s="95">
        <f t="shared" si="146"/>
        <v>44712</v>
      </c>
      <c r="AF996" s="93">
        <f>(_xll.SNL.Clients.Office.Excel.Functions.SPG(AF$2, "IQ_Common_div_declared", "FQ0", $A996)*4)/B996</f>
        <v>8.6687306501547989E-2</v>
      </c>
      <c r="AG996" s="93">
        <f>(_xll.SNL.Clients.Office.Excel.Functions.SPG(AG$2, "IQ_Common_div_declared", "FQ0", $A996)*4)/C996</f>
        <v>8.5449415558242647E-2</v>
      </c>
      <c r="AH996" s="93">
        <f>(_xll.SNL.Clients.Office.Excel.Functions.SPG(AH$2, "IQ_Common_div_declared", "FQ0", $A996)*4)/D996</f>
        <v>8.4865629420084854E-2</v>
      </c>
      <c r="AI996" s="93">
        <f>(_xll.SNL.Clients.Office.Excel.Functions.SPG(AI$2, "IQ_Common_div_declared", "FQ0", $A996)*4)/E996</f>
        <v>9.1445427728613568E-2</v>
      </c>
      <c r="AJ996" s="93">
        <f>(_xll.SNL.Clients.Office.Excel.Functions.SPG(AJ$2, "IQ_Common_div_declared", "FQ0", $A996)*4)/F996</f>
        <v>8.9352196574832468E-2</v>
      </c>
      <c r="AK996" s="93">
        <f>(_xll.SNL.Clients.Office.Excel.Functions.SPG(AK$2, "IQ_Common_div_declared", "FQ0", $A996)*4)/G996</f>
        <v>8.699855002416626E-2</v>
      </c>
    </row>
    <row r="997" spans="1:37" x14ac:dyDescent="0.25">
      <c r="A997" s="66">
        <f t="shared" si="147"/>
        <v>44711</v>
      </c>
      <c r="B997" s="71">
        <v>19.87</v>
      </c>
      <c r="C997" s="71">
        <v>25.06</v>
      </c>
      <c r="D997" s="71">
        <v>14.28</v>
      </c>
      <c r="E997" s="71">
        <v>13.65</v>
      </c>
      <c r="F997" s="71">
        <v>13.68</v>
      </c>
      <c r="G997" s="71">
        <v>21.06</v>
      </c>
      <c r="H997" s="71"/>
      <c r="I997" s="71">
        <v>16.38</v>
      </c>
      <c r="J997" s="72">
        <v>2.4700000000000003E-2</v>
      </c>
      <c r="K997" s="72">
        <v>2.64E-2</v>
      </c>
      <c r="L997" s="72">
        <v>2.9808465691982144E-2</v>
      </c>
      <c r="M997" s="72">
        <v>2.4700000000000003E-2</v>
      </c>
      <c r="N997" s="70">
        <f>_xll.SNL.Clients.Office.Excel.Functions.SPG(N$2, "SP_RATE_VALUE", $A997)/100</f>
        <v>2.64E-2</v>
      </c>
      <c r="O997" s="72"/>
      <c r="P997" s="67">
        <f>_xll.SNL.Clients.Office.Excel.Functions.SPG(P$2, "IQ_BVPS", "FQ0", $A997)</f>
        <v>19.024000000000001</v>
      </c>
      <c r="Q997" s="67">
        <f>_xll.SNL.Clients.Office.Excel.Functions.SPG(Q$2, "IQ_BVPS", "FQ0", $A997)</f>
        <v>26.129000000000001</v>
      </c>
      <c r="R997" s="67">
        <f>_xll.SNL.Clients.Office.Excel.Functions.SPG(R$2, "IQ_BVPS", "FQ0", $A997)</f>
        <v>15.352</v>
      </c>
      <c r="S997" s="67">
        <f>_xll.SNL.Clients.Office.Excel.Functions.SPG(S$2, "IQ_BVPS", "FQ0", $A997)</f>
        <v>14.88</v>
      </c>
      <c r="T997" s="67">
        <f>_xll.SNL.Clients.Office.Excel.Functions.SPG(T$2, "IQ_BVPS", "FQ0", $A997)</f>
        <v>14.272</v>
      </c>
      <c r="U997" s="67">
        <f>_xll.SNL.Clients.Office.Excel.Functions.SPG(U$2, "IQ_BVPS", "FQ0", $A997)</f>
        <v>16.879000000000001</v>
      </c>
      <c r="V997" s="67"/>
      <c r="W997" s="66">
        <f t="shared" si="139"/>
        <v>44711</v>
      </c>
      <c r="X997" s="92">
        <f t="shared" si="140"/>
        <v>1.0444701429772918</v>
      </c>
      <c r="Y997" s="92">
        <f t="shared" si="141"/>
        <v>0.95908760381185643</v>
      </c>
      <c r="Z997" s="92">
        <f t="shared" si="142"/>
        <v>0.9301719645648775</v>
      </c>
      <c r="AA997" s="92">
        <f t="shared" si="143"/>
        <v>0.91733870967741937</v>
      </c>
      <c r="AB997" s="92">
        <f t="shared" si="144"/>
        <v>0.95852017937219725</v>
      </c>
      <c r="AC997" s="92">
        <f t="shared" si="145"/>
        <v>1.2477042478819833</v>
      </c>
      <c r="AD997" s="92"/>
      <c r="AE997" s="95">
        <f t="shared" si="146"/>
        <v>44711</v>
      </c>
      <c r="AF997" s="93">
        <f>(_xll.SNL.Clients.Office.Excel.Functions.SPG(AF$2, "IQ_Common_div_declared", "FQ0", $A997)*4)/B997</f>
        <v>8.4549572219426258E-2</v>
      </c>
      <c r="AG997" s="93">
        <f>(_xll.SNL.Clients.Office.Excel.Functions.SPG(AG$2, "IQ_Common_div_declared", "FQ0", $A997)*4)/C997</f>
        <v>8.4596967278531526E-2</v>
      </c>
      <c r="AH997" s="93">
        <f>(_xll.SNL.Clients.Office.Excel.Functions.SPG(AH$2, "IQ_Common_div_declared", "FQ0", $A997)*4)/D997</f>
        <v>8.4033613445378158E-2</v>
      </c>
      <c r="AI997" s="93">
        <f>(_xll.SNL.Clients.Office.Excel.Functions.SPG(AI$2, "IQ_Common_div_declared", "FQ0", $A997)*4)/E997</f>
        <v>9.0842490842490839E-2</v>
      </c>
      <c r="AJ997" s="93">
        <f>(_xll.SNL.Clients.Office.Excel.Functions.SPG(AJ$2, "IQ_Common_div_declared", "FQ0", $A997)*4)/F997</f>
        <v>8.771929824561403E-2</v>
      </c>
      <c r="AK997" s="93">
        <f>(_xll.SNL.Clients.Office.Excel.Functions.SPG(AK$2, "IQ_Common_div_declared", "FQ0", $A997)*4)/G997</f>
        <v>8.5470085470085472E-2</v>
      </c>
    </row>
    <row r="998" spans="1:37" x14ac:dyDescent="0.25">
      <c r="A998" s="66">
        <f t="shared" si="147"/>
        <v>44708</v>
      </c>
      <c r="B998" s="71">
        <v>19.87</v>
      </c>
      <c r="C998" s="71">
        <v>25.06</v>
      </c>
      <c r="D998" s="71">
        <v>14.28</v>
      </c>
      <c r="E998" s="71">
        <v>13.65</v>
      </c>
      <c r="F998" s="71">
        <v>13.68</v>
      </c>
      <c r="G998" s="71">
        <v>21.06</v>
      </c>
      <c r="H998" s="71"/>
      <c r="I998" s="71">
        <v>16.38</v>
      </c>
      <c r="J998" s="72">
        <v>2.4700000000000003E-2</v>
      </c>
      <c r="K998" s="72">
        <v>2.64E-2</v>
      </c>
      <c r="L998" s="72">
        <v>2.9808465691982144E-2</v>
      </c>
      <c r="M998" s="72">
        <v>2.4700000000000003E-2</v>
      </c>
      <c r="N998" s="70">
        <f>_xll.SNL.Clients.Office.Excel.Functions.SPG(N$2, "SP_RATE_VALUE", $A998)/100</f>
        <v>2.64E-2</v>
      </c>
      <c r="O998" s="72"/>
      <c r="P998" s="67">
        <f>_xll.SNL.Clients.Office.Excel.Functions.SPG(P$2, "IQ_BVPS", "FQ0", $A998)</f>
        <v>19.024000000000001</v>
      </c>
      <c r="Q998" s="67">
        <f>_xll.SNL.Clients.Office.Excel.Functions.SPG(Q$2, "IQ_BVPS", "FQ0", $A998)</f>
        <v>26.129000000000001</v>
      </c>
      <c r="R998" s="67">
        <f>_xll.SNL.Clients.Office.Excel.Functions.SPG(R$2, "IQ_BVPS", "FQ0", $A998)</f>
        <v>15.352</v>
      </c>
      <c r="S998" s="67">
        <f>_xll.SNL.Clients.Office.Excel.Functions.SPG(S$2, "IQ_BVPS", "FQ0", $A998)</f>
        <v>14.88</v>
      </c>
      <c r="T998" s="67">
        <f>_xll.SNL.Clients.Office.Excel.Functions.SPG(T$2, "IQ_BVPS", "FQ0", $A998)</f>
        <v>14.272</v>
      </c>
      <c r="U998" s="67">
        <f>_xll.SNL.Clients.Office.Excel.Functions.SPG(U$2, "IQ_BVPS", "FQ0", $A998)</f>
        <v>16.879000000000001</v>
      </c>
      <c r="V998" s="67"/>
      <c r="W998" s="66">
        <f t="shared" si="139"/>
        <v>44708</v>
      </c>
      <c r="X998" s="92">
        <f t="shared" si="140"/>
        <v>1.0444701429772918</v>
      </c>
      <c r="Y998" s="92">
        <f t="shared" si="141"/>
        <v>0.95908760381185643</v>
      </c>
      <c r="Z998" s="92">
        <f t="shared" si="142"/>
        <v>0.9301719645648775</v>
      </c>
      <c r="AA998" s="92">
        <f t="shared" si="143"/>
        <v>0.91733870967741937</v>
      </c>
      <c r="AB998" s="92">
        <f t="shared" si="144"/>
        <v>0.95852017937219725</v>
      </c>
      <c r="AC998" s="92">
        <f t="shared" si="145"/>
        <v>1.2477042478819833</v>
      </c>
      <c r="AD998" s="92"/>
      <c r="AE998" s="95">
        <f t="shared" si="146"/>
        <v>44708</v>
      </c>
      <c r="AF998" s="93">
        <f>(_xll.SNL.Clients.Office.Excel.Functions.SPG(AF$2, "IQ_Common_div_declared", "FQ0", $A998)*4)/B998</f>
        <v>8.4549572219426258E-2</v>
      </c>
      <c r="AG998" s="93">
        <f>(_xll.SNL.Clients.Office.Excel.Functions.SPG(AG$2, "IQ_Common_div_declared", "FQ0", $A998)*4)/C998</f>
        <v>8.4596967278531526E-2</v>
      </c>
      <c r="AH998" s="93">
        <f>(_xll.SNL.Clients.Office.Excel.Functions.SPG(AH$2, "IQ_Common_div_declared", "FQ0", $A998)*4)/D998</f>
        <v>8.4033613445378158E-2</v>
      </c>
      <c r="AI998" s="93">
        <f>(_xll.SNL.Clients.Office.Excel.Functions.SPG(AI$2, "IQ_Common_div_declared", "FQ0", $A998)*4)/E998</f>
        <v>9.0842490842490839E-2</v>
      </c>
      <c r="AJ998" s="93">
        <f>(_xll.SNL.Clients.Office.Excel.Functions.SPG(AJ$2, "IQ_Common_div_declared", "FQ0", $A998)*4)/F998</f>
        <v>8.771929824561403E-2</v>
      </c>
      <c r="AK998" s="93">
        <f>(_xll.SNL.Clients.Office.Excel.Functions.SPG(AK$2, "IQ_Common_div_declared", "FQ0", $A998)*4)/G998</f>
        <v>8.5470085470085472E-2</v>
      </c>
    </row>
    <row r="999" spans="1:37" x14ac:dyDescent="0.25">
      <c r="A999" s="66">
        <f t="shared" si="147"/>
        <v>44707</v>
      </c>
      <c r="B999" s="71">
        <v>19.41</v>
      </c>
      <c r="C999" s="71">
        <v>25.51</v>
      </c>
      <c r="D999" s="71">
        <v>14.04</v>
      </c>
      <c r="E999" s="71">
        <v>13.33</v>
      </c>
      <c r="F999" s="71">
        <v>13.25</v>
      </c>
      <c r="G999" s="71">
        <v>20.63</v>
      </c>
      <c r="H999" s="71"/>
      <c r="I999" s="71">
        <v>16.07</v>
      </c>
      <c r="J999" s="72">
        <v>2.46E-2</v>
      </c>
      <c r="K999" s="72">
        <v>2.63E-2</v>
      </c>
      <c r="L999" s="72">
        <v>2.9708466518682197E-2</v>
      </c>
      <c r="M999" s="72">
        <v>2.46E-2</v>
      </c>
      <c r="N999" s="70">
        <f>_xll.SNL.Clients.Office.Excel.Functions.SPG(N$2, "SP_RATE_VALUE", $A999)/100</f>
        <v>2.63E-2</v>
      </c>
      <c r="O999" s="72"/>
      <c r="P999" s="67">
        <f>_xll.SNL.Clients.Office.Excel.Functions.SPG(P$2, "IQ_BVPS", "FQ0", $A999)</f>
        <v>19.024000000000001</v>
      </c>
      <c r="Q999" s="67">
        <f>_xll.SNL.Clients.Office.Excel.Functions.SPG(Q$2, "IQ_BVPS", "FQ0", $A999)</f>
        <v>26.129000000000001</v>
      </c>
      <c r="R999" s="67">
        <f>_xll.SNL.Clients.Office.Excel.Functions.SPG(R$2, "IQ_BVPS", "FQ0", $A999)</f>
        <v>15.352</v>
      </c>
      <c r="S999" s="67">
        <f>_xll.SNL.Clients.Office.Excel.Functions.SPG(S$2, "IQ_BVPS", "FQ0", $A999)</f>
        <v>14.88</v>
      </c>
      <c r="T999" s="67">
        <f>_xll.SNL.Clients.Office.Excel.Functions.SPG(T$2, "IQ_BVPS", "FQ0", $A999)</f>
        <v>14.272</v>
      </c>
      <c r="U999" s="67">
        <f>_xll.SNL.Clients.Office.Excel.Functions.SPG(U$2, "IQ_BVPS", "FQ0", $A999)</f>
        <v>16.879000000000001</v>
      </c>
      <c r="V999" s="67"/>
      <c r="W999" s="66">
        <f t="shared" si="139"/>
        <v>44707</v>
      </c>
      <c r="X999" s="92">
        <f t="shared" si="140"/>
        <v>1.0202901597981497</v>
      </c>
      <c r="Y999" s="92">
        <f t="shared" si="141"/>
        <v>0.97630984729610781</v>
      </c>
      <c r="Z999" s="92">
        <f t="shared" si="142"/>
        <v>0.91453882230328287</v>
      </c>
      <c r="AA999" s="92">
        <f t="shared" si="143"/>
        <v>0.89583333333333326</v>
      </c>
      <c r="AB999" s="92">
        <f t="shared" si="144"/>
        <v>0.92839125560538116</v>
      </c>
      <c r="AC999" s="92">
        <f t="shared" si="145"/>
        <v>1.2222288050239942</v>
      </c>
      <c r="AD999" s="92"/>
      <c r="AE999" s="95">
        <f t="shared" si="146"/>
        <v>44707</v>
      </c>
      <c r="AF999" s="93">
        <f>(_xll.SNL.Clients.Office.Excel.Functions.SPG(AF$2, "IQ_Common_div_declared", "FQ0", $A999)*4)/B999</f>
        <v>8.6553323029366303E-2</v>
      </c>
      <c r="AG999" s="93">
        <f>(_xll.SNL.Clients.Office.Excel.Functions.SPG(AG$2, "IQ_Common_div_declared", "FQ0", $A999)*4)/C999</f>
        <v>8.3104664837318695E-2</v>
      </c>
      <c r="AH999" s="93">
        <f>(_xll.SNL.Clients.Office.Excel.Functions.SPG(AH$2, "IQ_Common_div_declared", "FQ0", $A999)*4)/D999</f>
        <v>8.5470085470085472E-2</v>
      </c>
      <c r="AI999" s="93">
        <f>(_xll.SNL.Clients.Office.Excel.Functions.SPG(AI$2, "IQ_Common_div_declared", "FQ0", $A999)*4)/E999</f>
        <v>9.3023255813953487E-2</v>
      </c>
      <c r="AJ999" s="93">
        <f>(_xll.SNL.Clients.Office.Excel.Functions.SPG(AJ$2, "IQ_Common_div_declared", "FQ0", $A999)*4)/F999</f>
        <v>9.056603773584905E-2</v>
      </c>
      <c r="AK999" s="93">
        <f>(_xll.SNL.Clients.Office.Excel.Functions.SPG(AK$2, "IQ_Common_div_declared", "FQ0", $A999)*4)/G999</f>
        <v>8.725157537566651E-2</v>
      </c>
    </row>
    <row r="1000" spans="1:37" x14ac:dyDescent="0.25">
      <c r="A1000" s="66">
        <f t="shared" si="147"/>
        <v>44706</v>
      </c>
      <c r="B1000" s="71">
        <v>19.11</v>
      </c>
      <c r="C1000" s="71">
        <v>24.86</v>
      </c>
      <c r="D1000" s="71">
        <v>13.94</v>
      </c>
      <c r="E1000" s="71">
        <v>13.06</v>
      </c>
      <c r="F1000" s="71">
        <v>13.04</v>
      </c>
      <c r="G1000" s="71">
        <v>20.350000000000001</v>
      </c>
      <c r="H1000" s="71"/>
      <c r="I1000" s="71">
        <v>15.82</v>
      </c>
      <c r="J1000" s="72">
        <v>2.4799999999999999E-2</v>
      </c>
      <c r="K1000" s="72">
        <v>2.63E-2</v>
      </c>
      <c r="L1000" s="72">
        <v>2.9306589864681376E-2</v>
      </c>
      <c r="M1000" s="72">
        <v>2.4799999999999999E-2</v>
      </c>
      <c r="N1000" s="70">
        <f>_xll.SNL.Clients.Office.Excel.Functions.SPG(N$2, "SP_RATE_VALUE", $A1000)/100</f>
        <v>2.63E-2</v>
      </c>
      <c r="O1000" s="72"/>
      <c r="P1000" s="67">
        <f>_xll.SNL.Clients.Office.Excel.Functions.SPG(P$2, "IQ_BVPS", "FQ0", $A1000)</f>
        <v>19.024000000000001</v>
      </c>
      <c r="Q1000" s="67">
        <f>_xll.SNL.Clients.Office.Excel.Functions.SPG(Q$2, "IQ_BVPS", "FQ0", $A1000)</f>
        <v>26.129000000000001</v>
      </c>
      <c r="R1000" s="67">
        <f>_xll.SNL.Clients.Office.Excel.Functions.SPG(R$2, "IQ_BVPS", "FQ0", $A1000)</f>
        <v>15.352</v>
      </c>
      <c r="S1000" s="67">
        <f>_xll.SNL.Clients.Office.Excel.Functions.SPG(S$2, "IQ_BVPS", "FQ0", $A1000)</f>
        <v>14.88</v>
      </c>
      <c r="T1000" s="67">
        <f>_xll.SNL.Clients.Office.Excel.Functions.SPG(T$2, "IQ_BVPS", "FQ0", $A1000)</f>
        <v>14.272</v>
      </c>
      <c r="U1000" s="67">
        <f>_xll.SNL.Clients.Office.Excel.Functions.SPG(U$2, "IQ_BVPS", "FQ0", $A1000)</f>
        <v>16.879000000000001</v>
      </c>
      <c r="V1000" s="67"/>
      <c r="W1000" s="66">
        <f t="shared" si="139"/>
        <v>44706</v>
      </c>
      <c r="X1000" s="92">
        <f t="shared" si="140"/>
        <v>1.0045206055508831</v>
      </c>
      <c r="Y1000" s="92">
        <f t="shared" si="141"/>
        <v>0.95143327337441153</v>
      </c>
      <c r="Z1000" s="92">
        <f t="shared" si="142"/>
        <v>0.90802501302761851</v>
      </c>
      <c r="AA1000" s="92">
        <f t="shared" si="143"/>
        <v>0.87768817204301075</v>
      </c>
      <c r="AB1000" s="92">
        <f t="shared" si="144"/>
        <v>0.91367713004484297</v>
      </c>
      <c r="AC1000" s="92">
        <f t="shared" si="145"/>
        <v>1.2056401445583269</v>
      </c>
      <c r="AD1000" s="92"/>
      <c r="AE1000" s="95">
        <f t="shared" si="146"/>
        <v>44706</v>
      </c>
      <c r="AF1000" s="93">
        <f>(_xll.SNL.Clients.Office.Excel.Functions.SPG(AF$2, "IQ_Common_div_declared", "FQ0", $A1000)*4)/B1000</f>
        <v>8.7912087912087905E-2</v>
      </c>
      <c r="AG1000" s="93">
        <f>(_xll.SNL.Clients.Office.Excel.Functions.SPG(AG$2, "IQ_Common_div_declared", "FQ0", $A1000)*4)/C1000</f>
        <v>8.5277554304102984E-2</v>
      </c>
      <c r="AH1000" s="93">
        <f>(_xll.SNL.Clients.Office.Excel.Functions.SPG(AH$2, "IQ_Common_div_declared", "FQ0", $A1000)*4)/D1000</f>
        <v>8.608321377331421E-2</v>
      </c>
      <c r="AI1000" s="93">
        <f>(_xll.SNL.Clients.Office.Excel.Functions.SPG(AI$2, "IQ_Common_div_declared", "FQ0", $A1000)*4)/E1000</f>
        <v>9.4946401225114857E-2</v>
      </c>
      <c r="AJ1000" s="93">
        <f>(_xll.SNL.Clients.Office.Excel.Functions.SPG(AJ$2, "IQ_Common_div_declared", "FQ0", $A1000)*4)/F1000</f>
        <v>9.202453987730061E-2</v>
      </c>
      <c r="AK1000" s="93">
        <f>(_xll.SNL.Clients.Office.Excel.Functions.SPG(AK$2, "IQ_Common_div_declared", "FQ0", $A1000)*4)/G1000</f>
        <v>8.8452088452088448E-2</v>
      </c>
    </row>
    <row r="1001" spans="1:37" x14ac:dyDescent="0.25">
      <c r="A1001" s="66">
        <f t="shared" si="147"/>
        <v>44705</v>
      </c>
      <c r="B1001" s="71">
        <v>18.47</v>
      </c>
      <c r="C1001" s="71">
        <v>25.23</v>
      </c>
      <c r="D1001" s="71">
        <v>13.6</v>
      </c>
      <c r="E1001" s="71">
        <v>12.72</v>
      </c>
      <c r="F1001" s="71">
        <v>12.77</v>
      </c>
      <c r="G1001" s="71">
        <v>20.170000000000002</v>
      </c>
      <c r="H1001" s="71"/>
      <c r="I1001" s="71">
        <v>15.5</v>
      </c>
      <c r="J1001" s="72">
        <v>2.5000000000000001E-2</v>
      </c>
      <c r="K1001" s="72">
        <v>2.6600000000000002E-2</v>
      </c>
      <c r="L1001" s="72">
        <v>2.9807496581558457E-2</v>
      </c>
      <c r="M1001" s="72">
        <v>2.5000000000000001E-2</v>
      </c>
      <c r="N1001" s="70">
        <f>_xll.SNL.Clients.Office.Excel.Functions.SPG(N$2, "SP_RATE_VALUE", $A1001)/100</f>
        <v>2.6600000000000002E-2</v>
      </c>
      <c r="O1001" s="72"/>
      <c r="P1001" s="67">
        <f>_xll.SNL.Clients.Office.Excel.Functions.SPG(P$2, "IQ_BVPS", "FQ0", $A1001)</f>
        <v>19.024000000000001</v>
      </c>
      <c r="Q1001" s="67">
        <f>_xll.SNL.Clients.Office.Excel.Functions.SPG(Q$2, "IQ_BVPS", "FQ0", $A1001)</f>
        <v>26.129000000000001</v>
      </c>
      <c r="R1001" s="67">
        <f>_xll.SNL.Clients.Office.Excel.Functions.SPG(R$2, "IQ_BVPS", "FQ0", $A1001)</f>
        <v>15.352</v>
      </c>
      <c r="S1001" s="67">
        <f>_xll.SNL.Clients.Office.Excel.Functions.SPG(S$2, "IQ_BVPS", "FQ0", $A1001)</f>
        <v>14.88</v>
      </c>
      <c r="T1001" s="67">
        <f>_xll.SNL.Clients.Office.Excel.Functions.SPG(T$2, "IQ_BVPS", "FQ0", $A1001)</f>
        <v>14.272</v>
      </c>
      <c r="U1001" s="67">
        <f>_xll.SNL.Clients.Office.Excel.Functions.SPG(U$2, "IQ_BVPS", "FQ0", $A1001)</f>
        <v>16.879000000000001</v>
      </c>
      <c r="V1001" s="67"/>
      <c r="W1001" s="66">
        <f t="shared" si="139"/>
        <v>44705</v>
      </c>
      <c r="X1001" s="92">
        <f t="shared" si="140"/>
        <v>0.97087888982338089</v>
      </c>
      <c r="Y1001" s="92">
        <f t="shared" si="141"/>
        <v>0.96559378468368473</v>
      </c>
      <c r="Z1001" s="92">
        <f t="shared" si="142"/>
        <v>0.88587806149035953</v>
      </c>
      <c r="AA1001" s="92">
        <f t="shared" si="143"/>
        <v>0.85483870967741937</v>
      </c>
      <c r="AB1001" s="92">
        <f t="shared" si="144"/>
        <v>0.89475896860986548</v>
      </c>
      <c r="AC1001" s="92">
        <f t="shared" si="145"/>
        <v>1.1949760056875407</v>
      </c>
      <c r="AD1001" s="92"/>
      <c r="AE1001" s="95">
        <f t="shared" si="146"/>
        <v>44705</v>
      </c>
      <c r="AF1001" s="93">
        <f>(_xll.SNL.Clients.Office.Excel.Functions.SPG(AF$2, "IQ_Common_div_declared", "FQ0", $A1001)*4)/B1001</f>
        <v>9.0958310774228487E-2</v>
      </c>
      <c r="AG1001" s="93">
        <f>(_xll.SNL.Clients.Office.Excel.Functions.SPG(AG$2, "IQ_Common_div_declared", "FQ0", $A1001)*4)/C1001</f>
        <v>8.4026952041220765E-2</v>
      </c>
      <c r="AH1001" s="93">
        <f>(_xll.SNL.Clients.Office.Excel.Functions.SPG(AH$2, "IQ_Common_div_declared", "FQ0", $A1001)*4)/D1001</f>
        <v>8.8235294117647065E-2</v>
      </c>
      <c r="AI1001" s="93">
        <f>(_xll.SNL.Clients.Office.Excel.Functions.SPG(AI$2, "IQ_Common_div_declared", "FQ0", $A1001)*4)/E1001</f>
        <v>9.7484276729559741E-2</v>
      </c>
      <c r="AJ1001" s="93">
        <f>(_xll.SNL.Clients.Office.Excel.Functions.SPG(AJ$2, "IQ_Common_div_declared", "FQ0", $A1001)*4)/F1001</f>
        <v>9.3970242756460459E-2</v>
      </c>
      <c r="AK1001" s="93">
        <f>(_xll.SNL.Clients.Office.Excel.Functions.SPG(AK$2, "IQ_Common_div_declared", "FQ0", $A1001)*4)/G1001</f>
        <v>8.9241447694595924E-2</v>
      </c>
    </row>
    <row r="1002" spans="1:37" x14ac:dyDescent="0.25">
      <c r="A1002" s="66">
        <f t="shared" si="147"/>
        <v>44704</v>
      </c>
      <c r="B1002" s="71">
        <v>18.309999999999999</v>
      </c>
      <c r="C1002" s="71">
        <v>25.1</v>
      </c>
      <c r="D1002" s="71">
        <v>13.92</v>
      </c>
      <c r="E1002" s="71">
        <v>12.87</v>
      </c>
      <c r="F1002" s="71">
        <v>13.01</v>
      </c>
      <c r="G1002" s="71">
        <v>20.21</v>
      </c>
      <c r="H1002" s="71"/>
      <c r="I1002" s="71">
        <v>15.62</v>
      </c>
      <c r="J1002" s="72">
        <v>2.6499999999999999E-2</v>
      </c>
      <c r="K1002" s="72">
        <v>2.7999999999999997E-2</v>
      </c>
      <c r="L1002" s="72">
        <v>3.1006578945807606E-2</v>
      </c>
      <c r="M1002" s="72">
        <v>2.6499999999999999E-2</v>
      </c>
      <c r="N1002" s="70">
        <f>_xll.SNL.Clients.Office.Excel.Functions.SPG(N$2, "SP_RATE_VALUE", $A1002)/100</f>
        <v>2.7999999999999997E-2</v>
      </c>
      <c r="O1002" s="72"/>
      <c r="P1002" s="67">
        <f>_xll.SNL.Clients.Office.Excel.Functions.SPG(P$2, "IQ_BVPS", "FQ0", $A1002)</f>
        <v>19.024000000000001</v>
      </c>
      <c r="Q1002" s="67">
        <f>_xll.SNL.Clients.Office.Excel.Functions.SPG(Q$2, "IQ_BVPS", "FQ0", $A1002)</f>
        <v>26.129000000000001</v>
      </c>
      <c r="R1002" s="67">
        <f>_xll.SNL.Clients.Office.Excel.Functions.SPG(R$2, "IQ_BVPS", "FQ0", $A1002)</f>
        <v>15.352</v>
      </c>
      <c r="S1002" s="67">
        <f>_xll.SNL.Clients.Office.Excel.Functions.SPG(S$2, "IQ_BVPS", "FQ0", $A1002)</f>
        <v>14.88</v>
      </c>
      <c r="T1002" s="67">
        <f>_xll.SNL.Clients.Office.Excel.Functions.SPG(T$2, "IQ_BVPS", "FQ0", $A1002)</f>
        <v>14.272</v>
      </c>
      <c r="U1002" s="67">
        <f>_xll.SNL.Clients.Office.Excel.Functions.SPG(U$2, "IQ_BVPS", "FQ0", $A1002)</f>
        <v>16.879000000000001</v>
      </c>
      <c r="V1002" s="67"/>
      <c r="W1002" s="66">
        <f t="shared" si="139"/>
        <v>44704</v>
      </c>
      <c r="X1002" s="92">
        <f t="shared" si="140"/>
        <v>0.9624684608915054</v>
      </c>
      <c r="Y1002" s="92">
        <f t="shared" si="141"/>
        <v>0.96061846989934552</v>
      </c>
      <c r="Z1002" s="92">
        <f t="shared" si="142"/>
        <v>0.90672225117248562</v>
      </c>
      <c r="AA1002" s="92">
        <f t="shared" si="143"/>
        <v>0.86491935483870963</v>
      </c>
      <c r="AB1002" s="92">
        <f t="shared" si="144"/>
        <v>0.91157511210762332</v>
      </c>
      <c r="AC1002" s="92">
        <f t="shared" si="145"/>
        <v>1.1973458143254931</v>
      </c>
      <c r="AD1002" s="92"/>
      <c r="AE1002" s="95">
        <f t="shared" si="146"/>
        <v>44704</v>
      </c>
      <c r="AF1002" s="93">
        <f>(_xll.SNL.Clients.Office.Excel.Functions.SPG(AF$2, "IQ_Common_div_declared", "FQ0", $A1002)*4)/B1002</f>
        <v>9.1753140360458771E-2</v>
      </c>
      <c r="AG1002" s="93">
        <f>(_xll.SNL.Clients.Office.Excel.Functions.SPG(AG$2, "IQ_Common_div_declared", "FQ0", $A1002)*4)/C1002</f>
        <v>8.4462151394422313E-2</v>
      </c>
      <c r="AH1002" s="93">
        <f>(_xll.SNL.Clients.Office.Excel.Functions.SPG(AH$2, "IQ_Common_div_declared", "FQ0", $A1002)*4)/D1002</f>
        <v>8.620689655172413E-2</v>
      </c>
      <c r="AI1002" s="93">
        <f>(_xll.SNL.Clients.Office.Excel.Functions.SPG(AI$2, "IQ_Common_div_declared", "FQ0", $A1002)*4)/E1002</f>
        <v>9.6348096348096351E-2</v>
      </c>
      <c r="AJ1002" s="93">
        <f>(_xll.SNL.Clients.Office.Excel.Functions.SPG(AJ$2, "IQ_Common_div_declared", "FQ0", $A1002)*4)/F1002</f>
        <v>9.2236740968485775E-2</v>
      </c>
      <c r="AK1002" s="93">
        <f>(_xll.SNL.Clients.Office.Excel.Functions.SPG(AK$2, "IQ_Common_div_declared", "FQ0", $A1002)*4)/G1002</f>
        <v>8.9064819396338452E-2</v>
      </c>
    </row>
    <row r="1003" spans="1:37" x14ac:dyDescent="0.25">
      <c r="A1003" s="66">
        <f t="shared" si="147"/>
        <v>44701</v>
      </c>
      <c r="B1003" s="71">
        <v>18.09</v>
      </c>
      <c r="C1003" s="71">
        <v>24.82</v>
      </c>
      <c r="D1003" s="71">
        <v>13.87</v>
      </c>
      <c r="E1003" s="71">
        <v>12.7</v>
      </c>
      <c r="F1003" s="71">
        <v>12.7</v>
      </c>
      <c r="G1003" s="71">
        <v>20.05</v>
      </c>
      <c r="H1003" s="71"/>
      <c r="I1003" s="71">
        <v>15.43</v>
      </c>
      <c r="J1003" s="72">
        <v>2.6000000000000002E-2</v>
      </c>
      <c r="K1003" s="72">
        <v>2.7300000000000001E-2</v>
      </c>
      <c r="L1003" s="72">
        <v>2.9904943607530043E-2</v>
      </c>
      <c r="M1003" s="72">
        <v>2.6000000000000002E-2</v>
      </c>
      <c r="N1003" s="70">
        <f>_xll.SNL.Clients.Office.Excel.Functions.SPG(N$2, "SP_RATE_VALUE", $A1003)/100</f>
        <v>2.7300000000000001E-2</v>
      </c>
      <c r="O1003" s="72"/>
      <c r="P1003" s="67">
        <f>_xll.SNL.Clients.Office.Excel.Functions.SPG(P$2, "IQ_BVPS", "FQ0", $A1003)</f>
        <v>19.024000000000001</v>
      </c>
      <c r="Q1003" s="67">
        <f>_xll.SNL.Clients.Office.Excel.Functions.SPG(Q$2, "IQ_BVPS", "FQ0", $A1003)</f>
        <v>26.129000000000001</v>
      </c>
      <c r="R1003" s="67">
        <f>_xll.SNL.Clients.Office.Excel.Functions.SPG(R$2, "IQ_BVPS", "FQ0", $A1003)</f>
        <v>15.352</v>
      </c>
      <c r="S1003" s="67">
        <f>_xll.SNL.Clients.Office.Excel.Functions.SPG(S$2, "IQ_BVPS", "FQ0", $A1003)</f>
        <v>14.88</v>
      </c>
      <c r="T1003" s="67">
        <f>_xll.SNL.Clients.Office.Excel.Functions.SPG(T$2, "IQ_BVPS", "FQ0", $A1003)</f>
        <v>14.272</v>
      </c>
      <c r="U1003" s="67">
        <f>_xll.SNL.Clients.Office.Excel.Functions.SPG(U$2, "IQ_BVPS", "FQ0", $A1003)</f>
        <v>16.879000000000001</v>
      </c>
      <c r="V1003" s="67"/>
      <c r="W1003" s="66">
        <f t="shared" si="139"/>
        <v>44701</v>
      </c>
      <c r="X1003" s="92">
        <f t="shared" si="140"/>
        <v>0.95090412111017653</v>
      </c>
      <c r="Y1003" s="92">
        <f t="shared" si="141"/>
        <v>0.94990240728692255</v>
      </c>
      <c r="Z1003" s="92">
        <f t="shared" si="142"/>
        <v>0.90346534653465338</v>
      </c>
      <c r="AA1003" s="92">
        <f t="shared" si="143"/>
        <v>0.85349462365591389</v>
      </c>
      <c r="AB1003" s="92">
        <f t="shared" si="144"/>
        <v>0.88985426008968604</v>
      </c>
      <c r="AC1003" s="92">
        <f t="shared" si="145"/>
        <v>1.1878665797736832</v>
      </c>
      <c r="AD1003" s="92"/>
      <c r="AE1003" s="95">
        <f t="shared" si="146"/>
        <v>44701</v>
      </c>
      <c r="AF1003" s="93">
        <f>(_xll.SNL.Clients.Office.Excel.Functions.SPG(AF$2, "IQ_Common_div_declared", "FQ0", $A1003)*4)/B1003</f>
        <v>9.2868988391376445E-2</v>
      </c>
      <c r="AG1003" s="93">
        <f>(_xll.SNL.Clients.Office.Excel.Functions.SPG(AG$2, "IQ_Common_div_declared", "FQ0", $A1003)*4)/C1003</f>
        <v>8.5414987912973417E-2</v>
      </c>
      <c r="AH1003" s="93">
        <f>(_xll.SNL.Clients.Office.Excel.Functions.SPG(AH$2, "IQ_Common_div_declared", "FQ0", $A1003)*4)/D1003</f>
        <v>8.6517664023071372E-2</v>
      </c>
      <c r="AI1003" s="93">
        <f>(_xll.SNL.Clients.Office.Excel.Functions.SPG(AI$2, "IQ_Common_div_declared", "FQ0", $A1003)*4)/E1003</f>
        <v>9.763779527559055E-2</v>
      </c>
      <c r="AJ1003" s="93">
        <f>(_xll.SNL.Clients.Office.Excel.Functions.SPG(AJ$2, "IQ_Common_div_declared", "FQ0", $A1003)*4)/F1003</f>
        <v>9.4488188976377951E-2</v>
      </c>
      <c r="AK1003" s="93">
        <f>(_xll.SNL.Clients.Office.Excel.Functions.SPG(AK$2, "IQ_Common_div_declared", "FQ0", $A1003)*4)/G1003</f>
        <v>8.9775561097256859E-2</v>
      </c>
    </row>
    <row r="1004" spans="1:37" x14ac:dyDescent="0.25">
      <c r="A1004" s="66">
        <f t="shared" si="147"/>
        <v>44700</v>
      </c>
      <c r="B1004" s="71">
        <v>18.54</v>
      </c>
      <c r="C1004" s="71">
        <v>25.26</v>
      </c>
      <c r="D1004" s="71">
        <v>14.06</v>
      </c>
      <c r="E1004" s="71">
        <v>12.95</v>
      </c>
      <c r="F1004" s="71">
        <v>12.94</v>
      </c>
      <c r="G1004" s="71">
        <v>20.57</v>
      </c>
      <c r="H1004" s="71"/>
      <c r="I1004" s="71">
        <v>15.79</v>
      </c>
      <c r="J1004" s="72">
        <v>2.63E-2</v>
      </c>
      <c r="K1004" s="72">
        <v>2.7799999999999998E-2</v>
      </c>
      <c r="L1004" s="72">
        <v>3.0806580228502689E-2</v>
      </c>
      <c r="M1004" s="72">
        <v>2.63E-2</v>
      </c>
      <c r="N1004" s="70">
        <f>_xll.SNL.Clients.Office.Excel.Functions.SPG(N$2, "SP_RATE_VALUE", $A1004)/100</f>
        <v>2.7799999999999998E-2</v>
      </c>
      <c r="O1004" s="72"/>
      <c r="P1004" s="67">
        <f>_xll.SNL.Clients.Office.Excel.Functions.SPG(P$2, "IQ_BVPS", "FQ0", $A1004)</f>
        <v>19.024000000000001</v>
      </c>
      <c r="Q1004" s="67">
        <f>_xll.SNL.Clients.Office.Excel.Functions.SPG(Q$2, "IQ_BVPS", "FQ0", $A1004)</f>
        <v>26.129000000000001</v>
      </c>
      <c r="R1004" s="67">
        <f>_xll.SNL.Clients.Office.Excel.Functions.SPG(R$2, "IQ_BVPS", "FQ0", $A1004)</f>
        <v>15.352</v>
      </c>
      <c r="S1004" s="67">
        <f>_xll.SNL.Clients.Office.Excel.Functions.SPG(S$2, "IQ_BVPS", "FQ0", $A1004)</f>
        <v>14.88</v>
      </c>
      <c r="T1004" s="67">
        <f>_xll.SNL.Clients.Office.Excel.Functions.SPG(T$2, "IQ_BVPS", "FQ0", $A1004)</f>
        <v>14.272</v>
      </c>
      <c r="U1004" s="67">
        <f>_xll.SNL.Clients.Office.Excel.Functions.SPG(U$2, "IQ_BVPS", "FQ0", $A1004)</f>
        <v>16.879000000000001</v>
      </c>
      <c r="V1004" s="67"/>
      <c r="W1004" s="66">
        <f t="shared" si="139"/>
        <v>44700</v>
      </c>
      <c r="X1004" s="92">
        <f t="shared" si="140"/>
        <v>0.97455845248107642</v>
      </c>
      <c r="Y1004" s="92">
        <f t="shared" si="141"/>
        <v>0.96674193424930155</v>
      </c>
      <c r="Z1004" s="92">
        <f t="shared" si="142"/>
        <v>0.91584158415841588</v>
      </c>
      <c r="AA1004" s="92">
        <f t="shared" si="143"/>
        <v>0.87029569892473113</v>
      </c>
      <c r="AB1004" s="92">
        <f t="shared" si="144"/>
        <v>0.90667040358744388</v>
      </c>
      <c r="AC1004" s="92">
        <f t="shared" si="145"/>
        <v>1.2186740920670656</v>
      </c>
      <c r="AD1004" s="92"/>
      <c r="AE1004" s="95">
        <f t="shared" si="146"/>
        <v>44700</v>
      </c>
      <c r="AF1004" s="93">
        <f>(_xll.SNL.Clients.Office.Excel.Functions.SPG(AF$2, "IQ_Common_div_declared", "FQ0", $A1004)*4)/B1004</f>
        <v>9.0614886731391592E-2</v>
      </c>
      <c r="AG1004" s="93">
        <f>(_xll.SNL.Clients.Office.Excel.Functions.SPG(AG$2, "IQ_Common_div_declared", "FQ0", $A1004)*4)/C1004</f>
        <v>8.3927157561361834E-2</v>
      </c>
      <c r="AH1004" s="93">
        <f>(_xll.SNL.Clients.Office.Excel.Functions.SPG(AH$2, "IQ_Common_div_declared", "FQ0", $A1004)*4)/D1004</f>
        <v>8.5348506401137975E-2</v>
      </c>
      <c r="AI1004" s="93">
        <f>(_xll.SNL.Clients.Office.Excel.Functions.SPG(AI$2, "IQ_Common_div_declared", "FQ0", $A1004)*4)/E1004</f>
        <v>9.5752895752895764E-2</v>
      </c>
      <c r="AJ1004" s="93">
        <f>(_xll.SNL.Clients.Office.Excel.Functions.SPG(AJ$2, "IQ_Common_div_declared", "FQ0", $A1004)*4)/F1004</f>
        <v>9.2735703245749618E-2</v>
      </c>
      <c r="AK1004" s="93">
        <f>(_xll.SNL.Clients.Office.Excel.Functions.SPG(AK$2, "IQ_Common_div_declared", "FQ0", $A1004)*4)/G1004</f>
        <v>8.7506076810889649E-2</v>
      </c>
    </row>
    <row r="1005" spans="1:37" x14ac:dyDescent="0.25">
      <c r="A1005" s="66">
        <f t="shared" si="147"/>
        <v>44699</v>
      </c>
      <c r="B1005" s="71">
        <v>18.670000000000002</v>
      </c>
      <c r="C1005" s="71">
        <v>25.35</v>
      </c>
      <c r="D1005" s="71">
        <v>14.19</v>
      </c>
      <c r="E1005" s="71">
        <v>13.08</v>
      </c>
      <c r="F1005" s="71">
        <v>13.19</v>
      </c>
      <c r="G1005" s="71">
        <v>21.01</v>
      </c>
      <c r="H1005" s="71"/>
      <c r="I1005" s="71">
        <v>16.03</v>
      </c>
      <c r="J1005" s="72">
        <v>2.6800000000000001E-2</v>
      </c>
      <c r="K1005" s="72">
        <v>2.8399999999999998E-2</v>
      </c>
      <c r="L1005" s="72">
        <v>3.1607483433085726E-2</v>
      </c>
      <c r="M1005" s="72">
        <v>2.6800000000000001E-2</v>
      </c>
      <c r="N1005" s="70">
        <f>_xll.SNL.Clients.Office.Excel.Functions.SPG(N$2, "SP_RATE_VALUE", $A1005)/100</f>
        <v>2.8399999999999998E-2</v>
      </c>
      <c r="O1005" s="72"/>
      <c r="P1005" s="67">
        <f>_xll.SNL.Clients.Office.Excel.Functions.SPG(P$2, "IQ_BVPS", "FQ0", $A1005)</f>
        <v>19.024000000000001</v>
      </c>
      <c r="Q1005" s="67">
        <f>_xll.SNL.Clients.Office.Excel.Functions.SPG(Q$2, "IQ_BVPS", "FQ0", $A1005)</f>
        <v>26.129000000000001</v>
      </c>
      <c r="R1005" s="67">
        <f>_xll.SNL.Clients.Office.Excel.Functions.SPG(R$2, "IQ_BVPS", "FQ0", $A1005)</f>
        <v>15.352</v>
      </c>
      <c r="S1005" s="67">
        <f>_xll.SNL.Clients.Office.Excel.Functions.SPG(S$2, "IQ_BVPS", "FQ0", $A1005)</f>
        <v>14.88</v>
      </c>
      <c r="T1005" s="67">
        <f>_xll.SNL.Clients.Office.Excel.Functions.SPG(T$2, "IQ_BVPS", "FQ0", $A1005)</f>
        <v>14.272</v>
      </c>
      <c r="U1005" s="67">
        <f>_xll.SNL.Clients.Office.Excel.Functions.SPG(U$2, "IQ_BVPS", "FQ0", $A1005)</f>
        <v>16.879000000000001</v>
      </c>
      <c r="V1005" s="67"/>
      <c r="W1005" s="66">
        <f t="shared" si="139"/>
        <v>44699</v>
      </c>
      <c r="X1005" s="92">
        <f t="shared" si="140"/>
        <v>0.98139192598822544</v>
      </c>
      <c r="Y1005" s="92">
        <f t="shared" si="141"/>
        <v>0.97018638294615178</v>
      </c>
      <c r="Z1005" s="92">
        <f t="shared" si="142"/>
        <v>0.92430953621677947</v>
      </c>
      <c r="AA1005" s="92">
        <f t="shared" si="143"/>
        <v>0.87903225806451613</v>
      </c>
      <c r="AB1005" s="92">
        <f t="shared" si="144"/>
        <v>0.92418721973094164</v>
      </c>
      <c r="AC1005" s="92">
        <f t="shared" si="145"/>
        <v>1.2447419870845429</v>
      </c>
      <c r="AD1005" s="92"/>
      <c r="AE1005" s="95">
        <f t="shared" si="146"/>
        <v>44699</v>
      </c>
      <c r="AF1005" s="93">
        <f>(_xll.SNL.Clients.Office.Excel.Functions.SPG(AF$2, "IQ_Common_div_declared", "FQ0", $A1005)*4)/B1005</f>
        <v>8.9983931440814124E-2</v>
      </c>
      <c r="AG1005" s="93">
        <f>(_xll.SNL.Clients.Office.Excel.Functions.SPG(AG$2, "IQ_Common_div_declared", "FQ0", $A1005)*4)/C1005</f>
        <v>8.3629191321499013E-2</v>
      </c>
      <c r="AH1005" s="93">
        <f>(_xll.SNL.Clients.Office.Excel.Functions.SPG(AH$2, "IQ_Common_div_declared", "FQ0", $A1005)*4)/D1005</f>
        <v>8.4566596194503171E-2</v>
      </c>
      <c r="AI1005" s="93">
        <f>(_xll.SNL.Clients.Office.Excel.Functions.SPG(AI$2, "IQ_Common_div_declared", "FQ0", $A1005)*4)/E1005</f>
        <v>9.480122324159021E-2</v>
      </c>
      <c r="AJ1005" s="93">
        <f>(_xll.SNL.Clients.Office.Excel.Functions.SPG(AJ$2, "IQ_Common_div_declared", "FQ0", $A1005)*4)/F1005</f>
        <v>9.0978013646702049E-2</v>
      </c>
      <c r="AK1005" s="93">
        <f>(_xll.SNL.Clients.Office.Excel.Functions.SPG(AK$2, "IQ_Common_div_declared", "FQ0", $A1005)*4)/G1005</f>
        <v>8.5673488814850068E-2</v>
      </c>
    </row>
    <row r="1006" spans="1:37" x14ac:dyDescent="0.25">
      <c r="A1006" s="66">
        <f t="shared" si="147"/>
        <v>44698</v>
      </c>
      <c r="B1006" s="71">
        <v>19.5</v>
      </c>
      <c r="C1006" s="71">
        <v>25.29</v>
      </c>
      <c r="D1006" s="71">
        <v>14.5</v>
      </c>
      <c r="E1006" s="71">
        <v>13.48</v>
      </c>
      <c r="F1006" s="71">
        <v>13.61</v>
      </c>
      <c r="G1006" s="71">
        <v>21.62</v>
      </c>
      <c r="H1006" s="71"/>
      <c r="I1006" s="71">
        <v>16.48</v>
      </c>
      <c r="J1006" s="72">
        <v>2.7099999999999999E-2</v>
      </c>
      <c r="K1006" s="72">
        <v>2.8900000000000002E-2</v>
      </c>
      <c r="L1006" s="72">
        <v>3.2509469066422714E-2</v>
      </c>
      <c r="M1006" s="72">
        <v>2.7099999999999999E-2</v>
      </c>
      <c r="N1006" s="70">
        <f>_xll.SNL.Clients.Office.Excel.Functions.SPG(N$2, "SP_RATE_VALUE", $A1006)/100</f>
        <v>2.8900000000000002E-2</v>
      </c>
      <c r="O1006" s="72"/>
      <c r="P1006" s="67">
        <f>_xll.SNL.Clients.Office.Excel.Functions.SPG(P$2, "IQ_BVPS", "FQ0", $A1006)</f>
        <v>19.024000000000001</v>
      </c>
      <c r="Q1006" s="67">
        <f>_xll.SNL.Clients.Office.Excel.Functions.SPG(Q$2, "IQ_BVPS", "FQ0", $A1006)</f>
        <v>26.129000000000001</v>
      </c>
      <c r="R1006" s="67">
        <f>_xll.SNL.Clients.Office.Excel.Functions.SPG(R$2, "IQ_BVPS", "FQ0", $A1006)</f>
        <v>15.352</v>
      </c>
      <c r="S1006" s="67">
        <f>_xll.SNL.Clients.Office.Excel.Functions.SPG(S$2, "IQ_BVPS", "FQ0", $A1006)</f>
        <v>14.88</v>
      </c>
      <c r="T1006" s="67">
        <f>_xll.SNL.Clients.Office.Excel.Functions.SPG(T$2, "IQ_BVPS", "FQ0", $A1006)</f>
        <v>14.272</v>
      </c>
      <c r="U1006" s="67">
        <f>_xll.SNL.Clients.Office.Excel.Functions.SPG(U$2, "IQ_BVPS", "FQ0", $A1006)</f>
        <v>16.879000000000001</v>
      </c>
      <c r="V1006" s="67"/>
      <c r="W1006" s="66">
        <f t="shared" si="139"/>
        <v>44698</v>
      </c>
      <c r="X1006" s="92">
        <f t="shared" si="140"/>
        <v>1.0250210260723296</v>
      </c>
      <c r="Y1006" s="92">
        <f t="shared" si="141"/>
        <v>0.96789008381491826</v>
      </c>
      <c r="Z1006" s="92">
        <f t="shared" si="142"/>
        <v>0.94450234497133922</v>
      </c>
      <c r="AA1006" s="92">
        <f t="shared" si="143"/>
        <v>0.90591397849462363</v>
      </c>
      <c r="AB1006" s="92">
        <f t="shared" si="144"/>
        <v>0.95361547085201792</v>
      </c>
      <c r="AC1006" s="92">
        <f t="shared" si="145"/>
        <v>1.2808815688133184</v>
      </c>
      <c r="AD1006" s="92"/>
      <c r="AE1006" s="95">
        <f t="shared" si="146"/>
        <v>44698</v>
      </c>
      <c r="AF1006" s="93">
        <f>(_xll.SNL.Clients.Office.Excel.Functions.SPG(AF$2, "IQ_Common_div_declared", "FQ0", $A1006)*4)/B1006</f>
        <v>8.615384615384615E-2</v>
      </c>
      <c r="AG1006" s="93">
        <f>(_xll.SNL.Clients.Office.Excel.Functions.SPG(AG$2, "IQ_Common_div_declared", "FQ0", $A1006)*4)/C1006</f>
        <v>8.382759984183473E-2</v>
      </c>
      <c r="AH1006" s="93">
        <f>(_xll.SNL.Clients.Office.Excel.Functions.SPG(AH$2, "IQ_Common_div_declared", "FQ0", $A1006)*4)/D1006</f>
        <v>8.2758620689655171E-2</v>
      </c>
      <c r="AI1006" s="93">
        <f>(_xll.SNL.Clients.Office.Excel.Functions.SPG(AI$2, "IQ_Common_div_declared", "FQ0", $A1006)*4)/E1006</f>
        <v>9.1988130563798218E-2</v>
      </c>
      <c r="AJ1006" s="93">
        <f>(_xll.SNL.Clients.Office.Excel.Functions.SPG(AJ$2, "IQ_Common_div_declared", "FQ0", $A1006)*4)/F1006</f>
        <v>8.8170462894930204E-2</v>
      </c>
      <c r="AK1006" s="93">
        <f>(_xll.SNL.Clients.Office.Excel.Functions.SPG(AK$2, "IQ_Common_div_declared", "FQ0", $A1006)*4)/G1006</f>
        <v>8.3256244218316372E-2</v>
      </c>
    </row>
    <row r="1007" spans="1:37" x14ac:dyDescent="0.25">
      <c r="A1007" s="66">
        <f t="shared" si="147"/>
        <v>44697</v>
      </c>
      <c r="B1007" s="71">
        <v>19.41</v>
      </c>
      <c r="C1007" s="71">
        <v>25.59</v>
      </c>
      <c r="D1007" s="71">
        <v>14.42</v>
      </c>
      <c r="E1007" s="71">
        <v>13.39</v>
      </c>
      <c r="F1007" s="71">
        <v>13.56</v>
      </c>
      <c r="G1007" s="71">
        <v>21.44</v>
      </c>
      <c r="H1007" s="71"/>
      <c r="I1007" s="71">
        <v>16.329999999999998</v>
      </c>
      <c r="J1007" s="72">
        <v>2.58E-2</v>
      </c>
      <c r="K1007" s="72">
        <v>2.75E-2</v>
      </c>
      <c r="L1007" s="72">
        <v>3.0908456608922386E-2</v>
      </c>
      <c r="M1007" s="72">
        <v>2.58E-2</v>
      </c>
      <c r="N1007" s="70">
        <f>_xll.SNL.Clients.Office.Excel.Functions.SPG(N$2, "SP_RATE_VALUE", $A1007)/100</f>
        <v>2.75E-2</v>
      </c>
      <c r="O1007" s="72"/>
      <c r="P1007" s="67">
        <f>_xll.SNL.Clients.Office.Excel.Functions.SPG(P$2, "IQ_BVPS", "FQ0", $A1007)</f>
        <v>19.024000000000001</v>
      </c>
      <c r="Q1007" s="67">
        <f>_xll.SNL.Clients.Office.Excel.Functions.SPG(Q$2, "IQ_BVPS", "FQ0", $A1007)</f>
        <v>26.129000000000001</v>
      </c>
      <c r="R1007" s="67">
        <f>_xll.SNL.Clients.Office.Excel.Functions.SPG(R$2, "IQ_BVPS", "FQ0", $A1007)</f>
        <v>15.352</v>
      </c>
      <c r="S1007" s="67">
        <f>_xll.SNL.Clients.Office.Excel.Functions.SPG(S$2, "IQ_BVPS", "FQ0", $A1007)</f>
        <v>14.88</v>
      </c>
      <c r="T1007" s="67">
        <f>_xll.SNL.Clients.Office.Excel.Functions.SPG(T$2, "IQ_BVPS", "FQ0", $A1007)</f>
        <v>14.272</v>
      </c>
      <c r="U1007" s="67">
        <f>_xll.SNL.Clients.Office.Excel.Functions.SPG(U$2, "IQ_BVPS", "FQ0", $A1007)</f>
        <v>16.879000000000001</v>
      </c>
      <c r="V1007" s="67"/>
      <c r="W1007" s="66">
        <f t="shared" si="139"/>
        <v>44697</v>
      </c>
      <c r="X1007" s="92">
        <f t="shared" si="140"/>
        <v>1.0202901597981497</v>
      </c>
      <c r="Y1007" s="92">
        <f t="shared" si="141"/>
        <v>0.97937157947108566</v>
      </c>
      <c r="Z1007" s="92">
        <f t="shared" si="142"/>
        <v>0.93929129755080765</v>
      </c>
      <c r="AA1007" s="92">
        <f t="shared" si="143"/>
        <v>0.8998655913978495</v>
      </c>
      <c r="AB1007" s="92">
        <f t="shared" si="144"/>
        <v>0.95011210762331844</v>
      </c>
      <c r="AC1007" s="92">
        <f t="shared" si="145"/>
        <v>1.2702174299425322</v>
      </c>
      <c r="AD1007" s="92"/>
      <c r="AE1007" s="95">
        <f t="shared" si="146"/>
        <v>44697</v>
      </c>
      <c r="AF1007" s="93">
        <f>(_xll.SNL.Clients.Office.Excel.Functions.SPG(AF$2, "IQ_Common_div_declared", "FQ0", $A1007)*4)/B1007</f>
        <v>8.6553323029366303E-2</v>
      </c>
      <c r="AG1007" s="93">
        <f>(_xll.SNL.Clients.Office.Excel.Functions.SPG(AG$2, "IQ_Common_div_declared", "FQ0", $A1007)*4)/C1007</f>
        <v>8.284486127393513E-2</v>
      </c>
      <c r="AH1007" s="93">
        <f>(_xll.SNL.Clients.Office.Excel.Functions.SPG(AH$2, "IQ_Common_div_declared", "FQ0", $A1007)*4)/D1007</f>
        <v>8.3217753120665733E-2</v>
      </c>
      <c r="AI1007" s="93">
        <f>(_xll.SNL.Clients.Office.Excel.Functions.SPG(AI$2, "IQ_Common_div_declared", "FQ0", $A1007)*4)/E1007</f>
        <v>9.2606422703510077E-2</v>
      </c>
      <c r="AJ1007" s="93">
        <f>(_xll.SNL.Clients.Office.Excel.Functions.SPG(AJ$2, "IQ_Common_div_declared", "FQ0", $A1007)*4)/F1007</f>
        <v>8.8495575221238937E-2</v>
      </c>
      <c r="AK1007" s="93">
        <f>(_xll.SNL.Clients.Office.Excel.Functions.SPG(AK$2, "IQ_Common_div_declared", "FQ0", $A1007)*4)/G1007</f>
        <v>8.3955223880597007E-2</v>
      </c>
    </row>
    <row r="1008" spans="1:37" x14ac:dyDescent="0.25">
      <c r="A1008" s="66">
        <f t="shared" si="147"/>
        <v>44694</v>
      </c>
      <c r="B1008" s="71">
        <v>19.190000000000001</v>
      </c>
      <c r="C1008" s="71">
        <v>25.75</v>
      </c>
      <c r="D1008" s="71">
        <v>14.33</v>
      </c>
      <c r="E1008" s="71">
        <v>13.29</v>
      </c>
      <c r="F1008" s="71">
        <v>13.38</v>
      </c>
      <c r="G1008" s="71">
        <v>21.33</v>
      </c>
      <c r="H1008" s="71"/>
      <c r="I1008" s="71">
        <v>16.14</v>
      </c>
      <c r="J1008" s="72">
        <v>2.6099999999999998E-2</v>
      </c>
      <c r="K1008" s="72">
        <v>2.7900000000000001E-2</v>
      </c>
      <c r="L1008" s="72">
        <v>3.1509478300026039E-2</v>
      </c>
      <c r="M1008" s="72">
        <v>2.6099999999999998E-2</v>
      </c>
      <c r="N1008" s="70">
        <f>_xll.SNL.Clients.Office.Excel.Functions.SPG(N$2, "SP_RATE_VALUE", $A1008)/100</f>
        <v>2.7900000000000001E-2</v>
      </c>
      <c r="O1008" s="72"/>
      <c r="P1008" s="67">
        <f>_xll.SNL.Clients.Office.Excel.Functions.SPG(P$2, "IQ_BVPS", "FQ0", $A1008)</f>
        <v>19.024000000000001</v>
      </c>
      <c r="Q1008" s="67">
        <f>_xll.SNL.Clients.Office.Excel.Functions.SPG(Q$2, "IQ_BVPS", "FQ0", $A1008)</f>
        <v>26.129000000000001</v>
      </c>
      <c r="R1008" s="67">
        <f>_xll.SNL.Clients.Office.Excel.Functions.SPG(R$2, "IQ_BVPS", "FQ0", $A1008)</f>
        <v>15.352</v>
      </c>
      <c r="S1008" s="67">
        <f>_xll.SNL.Clients.Office.Excel.Functions.SPG(S$2, "IQ_BVPS", "FQ0", $A1008)</f>
        <v>14.88</v>
      </c>
      <c r="T1008" s="67">
        <f>_xll.SNL.Clients.Office.Excel.Functions.SPG(T$2, "IQ_BVPS", "FQ0", $A1008)</f>
        <v>14.272</v>
      </c>
      <c r="U1008" s="67">
        <f>_xll.SNL.Clients.Office.Excel.Functions.SPG(U$2, "IQ_BVPS", "FQ0", $A1008)</f>
        <v>16.879000000000001</v>
      </c>
      <c r="V1008" s="67"/>
      <c r="W1008" s="66">
        <f t="shared" si="139"/>
        <v>44694</v>
      </c>
      <c r="X1008" s="92">
        <f t="shared" si="140"/>
        <v>1.008725820016821</v>
      </c>
      <c r="Y1008" s="92">
        <f t="shared" si="141"/>
        <v>0.98549504382104169</v>
      </c>
      <c r="Z1008" s="92">
        <f t="shared" si="142"/>
        <v>0.93342886920270973</v>
      </c>
      <c r="AA1008" s="92">
        <f t="shared" si="143"/>
        <v>0.89314516129032251</v>
      </c>
      <c r="AB1008" s="92">
        <f t="shared" si="144"/>
        <v>0.9375</v>
      </c>
      <c r="AC1008" s="92">
        <f t="shared" si="145"/>
        <v>1.2637004561881626</v>
      </c>
      <c r="AD1008" s="92"/>
      <c r="AE1008" s="95">
        <f t="shared" si="146"/>
        <v>44694</v>
      </c>
      <c r="AF1008" s="93">
        <f>(_xll.SNL.Clients.Office.Excel.Functions.SPG(AF$2, "IQ_Common_div_declared", "FQ0", $A1008)*4)/B1008</f>
        <v>8.7545596664929642E-2</v>
      </c>
      <c r="AG1008" s="93">
        <f>(_xll.SNL.Clients.Office.Excel.Functions.SPG(AG$2, "IQ_Common_div_declared", "FQ0", $A1008)*4)/C1008</f>
        <v>8.2330097087378651E-2</v>
      </c>
      <c r="AH1008" s="93">
        <f>(_xll.SNL.Clients.Office.Excel.Functions.SPG(AH$2, "IQ_Common_div_declared", "FQ0", $A1008)*4)/D1008</f>
        <v>8.3740404745289598E-2</v>
      </c>
      <c r="AI1008" s="93">
        <f>(_xll.SNL.Clients.Office.Excel.Functions.SPG(AI$2, "IQ_Common_div_declared", "FQ0", $A1008)*4)/E1008</f>
        <v>9.3303235515425131E-2</v>
      </c>
      <c r="AJ1008" s="93">
        <f>(_xll.SNL.Clients.Office.Excel.Functions.SPG(AJ$2, "IQ_Common_div_declared", "FQ0", $A1008)*4)/F1008</f>
        <v>8.9686098654708515E-2</v>
      </c>
      <c r="AK1008" s="93">
        <f>(_xll.SNL.Clients.Office.Excel.Functions.SPG(AK$2, "IQ_Common_div_declared", "FQ0", $A1008)*4)/G1008</f>
        <v>8.4388185654008449E-2</v>
      </c>
    </row>
    <row r="1009" spans="1:37" x14ac:dyDescent="0.25">
      <c r="A1009" s="66">
        <f t="shared" si="147"/>
        <v>44693</v>
      </c>
      <c r="B1009" s="71">
        <v>18.809999999999999</v>
      </c>
      <c r="C1009" s="71">
        <v>25</v>
      </c>
      <c r="D1009" s="71">
        <v>14.5</v>
      </c>
      <c r="E1009" s="71">
        <v>12.99</v>
      </c>
      <c r="F1009" s="71">
        <v>13.35</v>
      </c>
      <c r="G1009" s="71">
        <v>21</v>
      </c>
      <c r="H1009" s="71"/>
      <c r="I1009" s="71">
        <v>15.82</v>
      </c>
      <c r="J1009" s="72">
        <v>2.5600000000000001E-2</v>
      </c>
      <c r="K1009" s="72">
        <v>2.7300000000000001E-2</v>
      </c>
      <c r="L1009" s="72">
        <v>3.0708458258937865E-2</v>
      </c>
      <c r="M1009" s="72">
        <v>2.5600000000000001E-2</v>
      </c>
      <c r="N1009" s="70">
        <f>_xll.SNL.Clients.Office.Excel.Functions.SPG(N$2, "SP_RATE_VALUE", $A1009)/100</f>
        <v>2.7300000000000001E-2</v>
      </c>
      <c r="O1009" s="72"/>
      <c r="P1009" s="67">
        <f>_xll.SNL.Clients.Office.Excel.Functions.SPG(P$2, "IQ_BVPS", "FQ0", $A1009)</f>
        <v>19.024000000000001</v>
      </c>
      <c r="Q1009" s="67">
        <f>_xll.SNL.Clients.Office.Excel.Functions.SPG(Q$2, "IQ_BVPS", "FQ0", $A1009)</f>
        <v>26.129000000000001</v>
      </c>
      <c r="R1009" s="67">
        <f>_xll.SNL.Clients.Office.Excel.Functions.SPG(R$2, "IQ_BVPS", "FQ0", $A1009)</f>
        <v>15.352</v>
      </c>
      <c r="S1009" s="67">
        <f>_xll.SNL.Clients.Office.Excel.Functions.SPG(S$2, "IQ_BVPS", "FQ0", $A1009)</f>
        <v>14.88</v>
      </c>
      <c r="T1009" s="67">
        <f>_xll.SNL.Clients.Office.Excel.Functions.SPG(T$2, "IQ_BVPS", "FQ0", $A1009)</f>
        <v>14.272</v>
      </c>
      <c r="U1009" s="67">
        <f>_xll.SNL.Clients.Office.Excel.Functions.SPG(U$2, "IQ_BVPS", "FQ0", $A1009)</f>
        <v>16.879000000000001</v>
      </c>
      <c r="V1009" s="67"/>
      <c r="W1009" s="66">
        <f t="shared" si="139"/>
        <v>44693</v>
      </c>
      <c r="X1009" s="92">
        <f t="shared" si="140"/>
        <v>0.9887510513036164</v>
      </c>
      <c r="Y1009" s="92">
        <f t="shared" si="141"/>
        <v>0.95679130468062301</v>
      </c>
      <c r="Z1009" s="92">
        <f t="shared" si="142"/>
        <v>0.94450234497133922</v>
      </c>
      <c r="AA1009" s="92">
        <f t="shared" si="143"/>
        <v>0.87298387096774188</v>
      </c>
      <c r="AB1009" s="92">
        <f t="shared" si="144"/>
        <v>0.93539798206278024</v>
      </c>
      <c r="AC1009" s="92">
        <f t="shared" si="145"/>
        <v>1.2441495349250546</v>
      </c>
      <c r="AD1009" s="92"/>
      <c r="AE1009" s="95">
        <f t="shared" si="146"/>
        <v>44693</v>
      </c>
      <c r="AF1009" s="93">
        <f>(_xll.SNL.Clients.Office.Excel.Functions.SPG(AF$2, "IQ_Common_div_declared", "FQ0", $A1009)*4)/B1009</f>
        <v>8.9314194577352471E-2</v>
      </c>
      <c r="AG1009" s="93">
        <f>(_xll.SNL.Clients.Office.Excel.Functions.SPG(AG$2, "IQ_Common_div_declared", "FQ0", $A1009)*4)/C1009</f>
        <v>8.48E-2</v>
      </c>
      <c r="AH1009" s="93">
        <f>(_xll.SNL.Clients.Office.Excel.Functions.SPG(AH$2, "IQ_Common_div_declared", "FQ0", $A1009)*4)/D1009</f>
        <v>8.2758620689655171E-2</v>
      </c>
      <c r="AI1009" s="93">
        <f>(_xll.SNL.Clients.Office.Excel.Functions.SPG(AI$2, "IQ_Common_div_declared", "FQ0", $A1009)*4)/E1009</f>
        <v>9.5458044649730553E-2</v>
      </c>
      <c r="AJ1009" s="93">
        <f>(_xll.SNL.Clients.Office.Excel.Functions.SPG(AJ$2, "IQ_Common_div_declared", "FQ0", $A1009)*4)/F1009</f>
        <v>8.98876404494382E-2</v>
      </c>
      <c r="AK1009" s="93">
        <f>(_xll.SNL.Clients.Office.Excel.Functions.SPG(AK$2, "IQ_Common_div_declared", "FQ0", $A1009)*4)/G1009</f>
        <v>8.5714285714285715E-2</v>
      </c>
    </row>
    <row r="1010" spans="1:37" x14ac:dyDescent="0.25">
      <c r="A1010" s="66">
        <f t="shared" si="147"/>
        <v>44692</v>
      </c>
      <c r="B1010" s="71">
        <v>19.21</v>
      </c>
      <c r="C1010" s="71">
        <v>25.05</v>
      </c>
      <c r="D1010" s="71">
        <v>15</v>
      </c>
      <c r="E1010" s="71">
        <v>13.24</v>
      </c>
      <c r="F1010" s="71">
        <v>13.52</v>
      </c>
      <c r="G1010" s="71">
        <v>21.28</v>
      </c>
      <c r="H1010" s="71"/>
      <c r="I1010" s="71">
        <v>16.22</v>
      </c>
      <c r="J1010" s="72">
        <v>2.6600000000000002E-2</v>
      </c>
      <c r="K1010" s="72">
        <v>2.81E-2</v>
      </c>
      <c r="L1010" s="72">
        <v>3.1106578304647803E-2</v>
      </c>
      <c r="M1010" s="72">
        <v>2.6600000000000002E-2</v>
      </c>
      <c r="N1010" s="70">
        <f>_xll.SNL.Clients.Office.Excel.Functions.SPG(N$2, "SP_RATE_VALUE", $A1010)/100</f>
        <v>2.81E-2</v>
      </c>
      <c r="O1010" s="72"/>
      <c r="P1010" s="67">
        <f>_xll.SNL.Clients.Office.Excel.Functions.SPG(P$2, "IQ_BVPS", "FQ0", $A1010)</f>
        <v>19.024000000000001</v>
      </c>
      <c r="Q1010" s="67">
        <f>_xll.SNL.Clients.Office.Excel.Functions.SPG(Q$2, "IQ_BVPS", "FQ0", $A1010)</f>
        <v>26.274000000000001</v>
      </c>
      <c r="R1010" s="67">
        <f>_xll.SNL.Clients.Office.Excel.Functions.SPG(R$2, "IQ_BVPS", "FQ0", $A1010)</f>
        <v>15.352</v>
      </c>
      <c r="S1010" s="67">
        <f>_xll.SNL.Clients.Office.Excel.Functions.SPG(S$2, "IQ_BVPS", "FQ0", $A1010)</f>
        <v>14.88</v>
      </c>
      <c r="T1010" s="67">
        <f>_xll.SNL.Clients.Office.Excel.Functions.SPG(T$2, "IQ_BVPS", "FQ0", $A1010)</f>
        <v>14.272</v>
      </c>
      <c r="U1010" s="67">
        <f>_xll.SNL.Clients.Office.Excel.Functions.SPG(U$2, "IQ_BVPS", "FQ0", $A1010)</f>
        <v>16.879000000000001</v>
      </c>
      <c r="V1010" s="67"/>
      <c r="W1010" s="66">
        <f t="shared" si="139"/>
        <v>44692</v>
      </c>
      <c r="X1010" s="92">
        <f t="shared" si="140"/>
        <v>1.0097771236333053</v>
      </c>
      <c r="Y1010" s="92">
        <f t="shared" si="141"/>
        <v>0.95341402146608811</v>
      </c>
      <c r="Z1010" s="92">
        <f t="shared" si="142"/>
        <v>0.97707139134966126</v>
      </c>
      <c r="AA1010" s="92">
        <f t="shared" si="143"/>
        <v>0.88978494623655913</v>
      </c>
      <c r="AB1010" s="92">
        <f t="shared" si="144"/>
        <v>0.94730941704035865</v>
      </c>
      <c r="AC1010" s="92">
        <f t="shared" si="145"/>
        <v>1.2607381953907222</v>
      </c>
      <c r="AD1010" s="92"/>
      <c r="AE1010" s="95">
        <f t="shared" si="146"/>
        <v>44692</v>
      </c>
      <c r="AF1010" s="93">
        <f>(_xll.SNL.Clients.Office.Excel.Functions.SPG(AF$2, "IQ_Common_div_declared", "FQ0", $A1010)*4)/B1010</f>
        <v>8.745445080687142E-2</v>
      </c>
      <c r="AG1010" s="93">
        <f>(_xll.SNL.Clients.Office.Excel.Functions.SPG(AG$2, "IQ_Common_div_declared", "FQ0", $A1010)*4)/C1010</f>
        <v>8.4630738522954094E-2</v>
      </c>
      <c r="AH1010" s="93">
        <f>(_xll.SNL.Clients.Office.Excel.Functions.SPG(AH$2, "IQ_Common_div_declared", "FQ0", $A1010)*4)/D1010</f>
        <v>0.08</v>
      </c>
      <c r="AI1010" s="93">
        <f>(_xll.SNL.Clients.Office.Excel.Functions.SPG(AI$2, "IQ_Common_div_declared", "FQ0", $A1010)*4)/E1010</f>
        <v>9.3655589123867067E-2</v>
      </c>
      <c r="AJ1010" s="93">
        <f>(_xll.SNL.Clients.Office.Excel.Functions.SPG(AJ$2, "IQ_Common_div_declared", "FQ0", $A1010)*4)/F1010</f>
        <v>8.8757396449704137E-2</v>
      </c>
      <c r="AK1010" s="93">
        <f>(_xll.SNL.Clients.Office.Excel.Functions.SPG(AK$2, "IQ_Common_div_declared", "FQ0", $A1010)*4)/G1010</f>
        <v>8.4586466165413529E-2</v>
      </c>
    </row>
    <row r="1011" spans="1:37" x14ac:dyDescent="0.25">
      <c r="A1011" s="66">
        <f t="shared" si="147"/>
        <v>44691</v>
      </c>
      <c r="B1011" s="71">
        <v>19.57</v>
      </c>
      <c r="C1011" s="71">
        <v>24.9</v>
      </c>
      <c r="D1011" s="71">
        <v>15.24</v>
      </c>
      <c r="E1011" s="71">
        <v>13.18</v>
      </c>
      <c r="F1011" s="71">
        <v>13.65</v>
      </c>
      <c r="G1011" s="71">
        <v>21.59</v>
      </c>
      <c r="H1011" s="71"/>
      <c r="I1011" s="71">
        <v>16.41</v>
      </c>
      <c r="J1011" s="72">
        <v>2.6200000000000001E-2</v>
      </c>
      <c r="K1011" s="72">
        <v>2.81E-2</v>
      </c>
      <c r="L1011" s="72">
        <v>3.1910560011578992E-2</v>
      </c>
      <c r="M1011" s="72">
        <v>2.6200000000000001E-2</v>
      </c>
      <c r="N1011" s="70">
        <f>_xll.SNL.Clients.Office.Excel.Functions.SPG(N$2, "SP_RATE_VALUE", $A1011)/100</f>
        <v>2.81E-2</v>
      </c>
      <c r="O1011" s="72"/>
      <c r="P1011" s="67">
        <f>_xll.SNL.Clients.Office.Excel.Functions.SPG(P$2, "IQ_BVPS", "FQ0", $A1011)</f>
        <v>19.024000000000001</v>
      </c>
      <c r="Q1011" s="67">
        <f>_xll.SNL.Clients.Office.Excel.Functions.SPG(Q$2, "IQ_BVPS", "FQ0", $A1011)</f>
        <v>26.274000000000001</v>
      </c>
      <c r="R1011" s="67">
        <f>_xll.SNL.Clients.Office.Excel.Functions.SPG(R$2, "IQ_BVPS", "FQ0", $A1011)</f>
        <v>15.352</v>
      </c>
      <c r="S1011" s="67">
        <f>_xll.SNL.Clients.Office.Excel.Functions.SPG(S$2, "IQ_BVPS", "FQ0", $A1011)</f>
        <v>14.88</v>
      </c>
      <c r="T1011" s="67">
        <f>_xll.SNL.Clients.Office.Excel.Functions.SPG(T$2, "IQ_BVPS", "FQ0", $A1011)</f>
        <v>14.272</v>
      </c>
      <c r="U1011" s="67">
        <f>_xll.SNL.Clients.Office.Excel.Functions.SPG(U$2, "IQ_BVPS", "FQ0", $A1011)</f>
        <v>16.879000000000001</v>
      </c>
      <c r="V1011" s="67"/>
      <c r="W1011" s="66">
        <f t="shared" si="139"/>
        <v>44691</v>
      </c>
      <c r="X1011" s="92">
        <f t="shared" si="140"/>
        <v>1.0287005887300251</v>
      </c>
      <c r="Y1011" s="92">
        <f t="shared" si="141"/>
        <v>0.94770495546928513</v>
      </c>
      <c r="Z1011" s="92">
        <f t="shared" si="142"/>
        <v>0.99270453361125588</v>
      </c>
      <c r="AA1011" s="92">
        <f t="shared" si="143"/>
        <v>0.88575268817204289</v>
      </c>
      <c r="AB1011" s="92">
        <f t="shared" si="144"/>
        <v>0.9564181614349776</v>
      </c>
      <c r="AC1011" s="92">
        <f t="shared" si="145"/>
        <v>1.2791042123348539</v>
      </c>
      <c r="AD1011" s="92"/>
      <c r="AE1011" s="95">
        <f t="shared" si="146"/>
        <v>44691</v>
      </c>
      <c r="AF1011" s="93">
        <f>(_xll.SNL.Clients.Office.Excel.Functions.SPG(AF$2, "IQ_Common_div_declared", "FQ0", $A1011)*4)/B1011</f>
        <v>8.5845682166581491E-2</v>
      </c>
      <c r="AG1011" s="93">
        <f>(_xll.SNL.Clients.Office.Excel.Functions.SPG(AG$2, "IQ_Common_div_declared", "FQ0", $A1011)*4)/C1011</f>
        <v>8.5140562248995993E-2</v>
      </c>
      <c r="AH1011" s="93">
        <f>(_xll.SNL.Clients.Office.Excel.Functions.SPG(AH$2, "IQ_Common_div_declared", "FQ0", $A1011)*4)/D1011</f>
        <v>7.874015748031496E-2</v>
      </c>
      <c r="AI1011" s="93">
        <f>(_xll.SNL.Clients.Office.Excel.Functions.SPG(AI$2, "IQ_Common_div_declared", "FQ0", $A1011)*4)/E1011</f>
        <v>9.4081942336874058E-2</v>
      </c>
      <c r="AJ1011" s="93">
        <f>(_xll.SNL.Clients.Office.Excel.Functions.SPG(AJ$2, "IQ_Common_div_declared", "FQ0", $A1011)*4)/F1011</f>
        <v>8.7912087912087905E-2</v>
      </c>
      <c r="AK1011" s="93">
        <f>(_xll.SNL.Clients.Office.Excel.Functions.SPG(AK$2, "IQ_Common_div_declared", "FQ0", $A1011)*4)/G1011</f>
        <v>8.3371931449745251E-2</v>
      </c>
    </row>
    <row r="1012" spans="1:37" x14ac:dyDescent="0.25">
      <c r="A1012" s="66">
        <f t="shared" si="147"/>
        <v>44690</v>
      </c>
      <c r="B1012" s="71">
        <v>19.190000000000001</v>
      </c>
      <c r="C1012" s="71">
        <v>25.1</v>
      </c>
      <c r="D1012" s="71">
        <v>15.01</v>
      </c>
      <c r="E1012" s="71">
        <v>13.14</v>
      </c>
      <c r="F1012" s="71">
        <v>13.58</v>
      </c>
      <c r="G1012" s="71">
        <v>21.03</v>
      </c>
      <c r="H1012" s="71"/>
      <c r="I1012" s="71">
        <v>16.170000000000002</v>
      </c>
      <c r="J1012" s="72">
        <v>2.6099999999999998E-2</v>
      </c>
      <c r="K1012" s="72">
        <v>2.81E-2</v>
      </c>
      <c r="L1012" s="72">
        <v>3.2111702364790107E-2</v>
      </c>
      <c r="M1012" s="72">
        <v>2.6099999999999998E-2</v>
      </c>
      <c r="N1012" s="70">
        <f>_xll.SNL.Clients.Office.Excel.Functions.SPG(N$2, "SP_RATE_VALUE", $A1012)/100</f>
        <v>2.81E-2</v>
      </c>
      <c r="O1012" s="72"/>
      <c r="P1012" s="67">
        <f>_xll.SNL.Clients.Office.Excel.Functions.SPG(P$2, "IQ_BVPS", "FQ0", $A1012)</f>
        <v>19.024000000000001</v>
      </c>
      <c r="Q1012" s="67">
        <f>_xll.SNL.Clients.Office.Excel.Functions.SPG(Q$2, "IQ_BVPS", "FQ0", $A1012)</f>
        <v>26.274000000000001</v>
      </c>
      <c r="R1012" s="67">
        <f>_xll.SNL.Clients.Office.Excel.Functions.SPG(R$2, "IQ_BVPS", "FQ0", $A1012)</f>
        <v>15.26</v>
      </c>
      <c r="S1012" s="67">
        <f>_xll.SNL.Clients.Office.Excel.Functions.SPG(S$2, "IQ_BVPS", "FQ0", $A1012)</f>
        <v>14.88</v>
      </c>
      <c r="T1012" s="67">
        <f>_xll.SNL.Clients.Office.Excel.Functions.SPG(T$2, "IQ_BVPS", "FQ0", $A1012)</f>
        <v>14.272</v>
      </c>
      <c r="U1012" s="67">
        <f>_xll.SNL.Clients.Office.Excel.Functions.SPG(U$2, "IQ_BVPS", "FQ0", $A1012)</f>
        <v>16.879000000000001</v>
      </c>
      <c r="V1012" s="67"/>
      <c r="W1012" s="66">
        <f t="shared" si="139"/>
        <v>44690</v>
      </c>
      <c r="X1012" s="92">
        <f t="shared" si="140"/>
        <v>1.008725820016821</v>
      </c>
      <c r="Y1012" s="92">
        <f t="shared" si="141"/>
        <v>0.95531704346502244</v>
      </c>
      <c r="Z1012" s="92">
        <f t="shared" si="142"/>
        <v>0.98361730013106163</v>
      </c>
      <c r="AA1012" s="92">
        <f t="shared" si="143"/>
        <v>0.88306451612903225</v>
      </c>
      <c r="AB1012" s="92">
        <f t="shared" si="144"/>
        <v>0.95151345291479816</v>
      </c>
      <c r="AC1012" s="92">
        <f t="shared" si="145"/>
        <v>1.2459268914035191</v>
      </c>
      <c r="AD1012" s="92"/>
      <c r="AE1012" s="95">
        <f t="shared" si="146"/>
        <v>44690</v>
      </c>
      <c r="AF1012" s="93">
        <f>(_xll.SNL.Clients.Office.Excel.Functions.SPG(AF$2, "IQ_Common_div_declared", "FQ0", $A1012)*4)/B1012</f>
        <v>8.7545596664929642E-2</v>
      </c>
      <c r="AG1012" s="93">
        <f>(_xll.SNL.Clients.Office.Excel.Functions.SPG(AG$2, "IQ_Common_div_declared", "FQ0", $A1012)*4)/C1012</f>
        <v>8.4462151394422313E-2</v>
      </c>
      <c r="AH1012" s="93">
        <f>(_xll.SNL.Clients.Office.Excel.Functions.SPG(AH$2, "IQ_Common_div_declared", "FQ0", $A1012)*4)/D1012</f>
        <v>7.9946702198534308E-2</v>
      </c>
      <c r="AI1012" s="93">
        <f>(_xll.SNL.Clients.Office.Excel.Functions.SPG(AI$2, "IQ_Common_div_declared", "FQ0", $A1012)*4)/E1012</f>
        <v>9.4368340943683404E-2</v>
      </c>
      <c r="AJ1012" s="93">
        <f>(_xll.SNL.Clients.Office.Excel.Functions.SPG(AJ$2, "IQ_Common_div_declared", "FQ0", $A1012)*4)/F1012</f>
        <v>8.8365243004418254E-2</v>
      </c>
      <c r="AK1012" s="93">
        <f>(_xll.SNL.Clients.Office.Excel.Functions.SPG(AK$2, "IQ_Common_div_declared", "FQ0", $A1012)*4)/G1012</f>
        <v>8.5592011412268187E-2</v>
      </c>
    </row>
    <row r="1013" spans="1:37" x14ac:dyDescent="0.25">
      <c r="A1013" s="66">
        <f t="shared" si="147"/>
        <v>44687</v>
      </c>
      <c r="B1013" s="71">
        <v>20.13</v>
      </c>
      <c r="C1013" s="71">
        <v>26.3</v>
      </c>
      <c r="D1013" s="71">
        <v>15.27</v>
      </c>
      <c r="E1013" s="71">
        <v>13.68</v>
      </c>
      <c r="F1013" s="71">
        <v>13.93</v>
      </c>
      <c r="G1013" s="71">
        <v>21.65</v>
      </c>
      <c r="H1013" s="71"/>
      <c r="I1013" s="71">
        <v>16.8</v>
      </c>
      <c r="J1013" s="72">
        <v>2.7200000000000002E-2</v>
      </c>
      <c r="K1013" s="72">
        <v>2.9399999999999999E-2</v>
      </c>
      <c r="L1013" s="72">
        <v>3.3814145605572055E-2</v>
      </c>
      <c r="M1013" s="72">
        <v>2.7200000000000002E-2</v>
      </c>
      <c r="N1013" s="70">
        <f>_xll.SNL.Clients.Office.Excel.Functions.SPG(N$2, "SP_RATE_VALUE", $A1013)/100</f>
        <v>2.9399999999999999E-2</v>
      </c>
      <c r="O1013" s="72"/>
      <c r="P1013" s="67">
        <f>_xll.SNL.Clients.Office.Excel.Functions.SPG(P$2, "IQ_BVPS", "FQ0", $A1013)</f>
        <v>19.024000000000001</v>
      </c>
      <c r="Q1013" s="67">
        <f>_xll.SNL.Clients.Office.Excel.Functions.SPG(Q$2, "IQ_BVPS", "FQ0", $A1013)</f>
        <v>26.274000000000001</v>
      </c>
      <c r="R1013" s="67">
        <f>_xll.SNL.Clients.Office.Excel.Functions.SPG(R$2, "IQ_BVPS", "FQ0", $A1013)</f>
        <v>15.26</v>
      </c>
      <c r="S1013" s="67">
        <f>_xll.SNL.Clients.Office.Excel.Functions.SPG(S$2, "IQ_BVPS", "FQ0", $A1013)</f>
        <v>14.88</v>
      </c>
      <c r="T1013" s="67">
        <f>_xll.SNL.Clients.Office.Excel.Functions.SPG(T$2, "IQ_BVPS", "FQ0", $A1013)</f>
        <v>14.272</v>
      </c>
      <c r="U1013" s="67">
        <f>_xll.SNL.Clients.Office.Excel.Functions.SPG(U$2, "IQ_BVPS", "FQ0", $A1013)</f>
        <v>16.879000000000001</v>
      </c>
      <c r="V1013" s="67"/>
      <c r="W1013" s="66">
        <f t="shared" si="139"/>
        <v>44687</v>
      </c>
      <c r="X1013" s="92">
        <f t="shared" si="140"/>
        <v>1.0581370899915894</v>
      </c>
      <c r="Y1013" s="92">
        <f t="shared" si="141"/>
        <v>1.0009895714394459</v>
      </c>
      <c r="Z1013" s="92">
        <f t="shared" si="142"/>
        <v>1.0006553079947575</v>
      </c>
      <c r="AA1013" s="92">
        <f t="shared" si="143"/>
        <v>0.91935483870967738</v>
      </c>
      <c r="AB1013" s="92">
        <f t="shared" si="144"/>
        <v>0.97603699551569501</v>
      </c>
      <c r="AC1013" s="92">
        <f t="shared" si="145"/>
        <v>1.2826589252917826</v>
      </c>
      <c r="AD1013" s="92"/>
      <c r="AE1013" s="95">
        <f t="shared" si="146"/>
        <v>44687</v>
      </c>
      <c r="AF1013" s="93">
        <f>(_xll.SNL.Clients.Office.Excel.Functions.SPG(AF$2, "IQ_Common_div_declared", "FQ0", $A1013)*4)/B1013</f>
        <v>8.3457526080476907E-2</v>
      </c>
      <c r="AG1013" s="93">
        <f>(_xll.SNL.Clients.Office.Excel.Functions.SPG(AG$2, "IQ_Common_div_declared", "FQ0", $A1013)*4)/C1013</f>
        <v>8.0608365019011405E-2</v>
      </c>
      <c r="AH1013" s="93">
        <f>(_xll.SNL.Clients.Office.Excel.Functions.SPG(AH$2, "IQ_Common_div_declared", "FQ0", $A1013)*4)/D1013</f>
        <v>7.8585461689587424E-2</v>
      </c>
      <c r="AI1013" s="93">
        <f>(_xll.SNL.Clients.Office.Excel.Functions.SPG(AI$2, "IQ_Common_div_declared", "FQ0", $A1013)*4)/E1013</f>
        <v>9.0643274853801165E-2</v>
      </c>
      <c r="AJ1013" s="93">
        <f>(_xll.SNL.Clients.Office.Excel.Functions.SPG(AJ$2, "IQ_Common_div_declared", "FQ0", $A1013)*4)/F1013</f>
        <v>8.6145010768126348E-2</v>
      </c>
      <c r="AK1013" s="93">
        <f>(_xll.SNL.Clients.Office.Excel.Functions.SPG(AK$2, "IQ_Common_div_declared", "FQ0", $A1013)*4)/G1013</f>
        <v>8.3140877598152432E-2</v>
      </c>
    </row>
    <row r="1014" spans="1:37" x14ac:dyDescent="0.25">
      <c r="A1014" s="66">
        <f t="shared" si="147"/>
        <v>44686</v>
      </c>
      <c r="B1014" s="71">
        <v>20.23</v>
      </c>
      <c r="C1014" s="71">
        <v>26.9</v>
      </c>
      <c r="D1014" s="71">
        <v>15.12</v>
      </c>
      <c r="E1014" s="71">
        <v>13.67</v>
      </c>
      <c r="F1014" s="71">
        <v>13.75</v>
      </c>
      <c r="G1014" s="71">
        <v>21.64</v>
      </c>
      <c r="H1014" s="71"/>
      <c r="I1014" s="71">
        <v>16.704999999999998</v>
      </c>
      <c r="J1014" s="72">
        <v>2.7099999999999999E-2</v>
      </c>
      <c r="K1014" s="72">
        <v>2.9100000000000001E-2</v>
      </c>
      <c r="L1014" s="72">
        <v>3.3111690963801177E-2</v>
      </c>
      <c r="M1014" s="72">
        <v>2.7099999999999999E-2</v>
      </c>
      <c r="N1014" s="70">
        <f>_xll.SNL.Clients.Office.Excel.Functions.SPG(N$2, "SP_RATE_VALUE", $A1014)/100</f>
        <v>2.9100000000000001E-2</v>
      </c>
      <c r="O1014" s="72"/>
      <c r="P1014" s="67">
        <f>_xll.SNL.Clients.Office.Excel.Functions.SPG(P$2, "IQ_BVPS", "FQ0", $A1014)</f>
        <v>19.024000000000001</v>
      </c>
      <c r="Q1014" s="67">
        <f>_xll.SNL.Clients.Office.Excel.Functions.SPG(Q$2, "IQ_BVPS", "FQ0", $A1014)</f>
        <v>26.274000000000001</v>
      </c>
      <c r="R1014" s="67">
        <f>_xll.SNL.Clients.Office.Excel.Functions.SPG(R$2, "IQ_BVPS", "FQ0", $A1014)</f>
        <v>15.26</v>
      </c>
      <c r="S1014" s="67">
        <f>_xll.SNL.Clients.Office.Excel.Functions.SPG(S$2, "IQ_BVPS", "FQ0", $A1014)</f>
        <v>14.88</v>
      </c>
      <c r="T1014" s="67">
        <f>_xll.SNL.Clients.Office.Excel.Functions.SPG(T$2, "IQ_BVPS", "FQ0", $A1014)</f>
        <v>14.272</v>
      </c>
      <c r="U1014" s="67">
        <f>_xll.SNL.Clients.Office.Excel.Functions.SPG(U$2, "IQ_BVPS", "FQ0", $A1014)</f>
        <v>16.879000000000001</v>
      </c>
      <c r="V1014" s="67"/>
      <c r="W1014" s="66">
        <f t="shared" si="139"/>
        <v>44686</v>
      </c>
      <c r="X1014" s="92">
        <f t="shared" si="140"/>
        <v>1.0633936080740118</v>
      </c>
      <c r="Y1014" s="92">
        <f t="shared" si="141"/>
        <v>1.0238258354266574</v>
      </c>
      <c r="Z1014" s="92">
        <f t="shared" si="142"/>
        <v>0.99082568807339444</v>
      </c>
      <c r="AA1014" s="92">
        <f t="shared" si="143"/>
        <v>0.91868279569892464</v>
      </c>
      <c r="AB1014" s="92">
        <f t="shared" si="144"/>
        <v>0.96342488789237668</v>
      </c>
      <c r="AC1014" s="92">
        <f t="shared" si="145"/>
        <v>1.2820664731322946</v>
      </c>
      <c r="AD1014" s="92"/>
      <c r="AE1014" s="95">
        <f t="shared" si="146"/>
        <v>44686</v>
      </c>
      <c r="AF1014" s="93">
        <f>(_xll.SNL.Clients.Office.Excel.Functions.SPG(AF$2, "IQ_Common_div_declared", "FQ0", $A1014)*4)/B1014</f>
        <v>8.3044982698961933E-2</v>
      </c>
      <c r="AG1014" s="93">
        <f>(_xll.SNL.Clients.Office.Excel.Functions.SPG(AG$2, "IQ_Common_div_declared", "FQ0", $A1014)*4)/C1014</f>
        <v>7.8810408921933098E-2</v>
      </c>
      <c r="AH1014" s="93">
        <f>(_xll.SNL.Clients.Office.Excel.Functions.SPG(AH$2, "IQ_Common_div_declared", "FQ0", $A1014)*4)/D1014</f>
        <v>7.9365079365079361E-2</v>
      </c>
      <c r="AI1014" s="93">
        <f>(_xll.SNL.Clients.Office.Excel.Functions.SPG(AI$2, "IQ_Common_div_declared", "FQ0", $A1014)*4)/E1014</f>
        <v>9.0709583028529633E-2</v>
      </c>
      <c r="AJ1014" s="93">
        <f>(_xll.SNL.Clients.Office.Excel.Functions.SPG(AJ$2, "IQ_Common_div_declared", "FQ0", $A1014)*4)/F1014</f>
        <v>8.7272727272727266E-2</v>
      </c>
      <c r="AK1014" s="93">
        <f>(_xll.SNL.Clients.Office.Excel.Functions.SPG(AK$2, "IQ_Common_div_declared", "FQ0", $A1014)*4)/G1014</f>
        <v>8.3179297597042512E-2</v>
      </c>
    </row>
    <row r="1015" spans="1:37" x14ac:dyDescent="0.25">
      <c r="A1015" s="66">
        <f t="shared" si="147"/>
        <v>44685</v>
      </c>
      <c r="B1015" s="71">
        <v>20.82</v>
      </c>
      <c r="C1015" s="71">
        <v>26.96</v>
      </c>
      <c r="D1015" s="71">
        <v>15.34</v>
      </c>
      <c r="E1015" s="71">
        <v>14.63</v>
      </c>
      <c r="F1015" s="71">
        <v>14</v>
      </c>
      <c r="G1015" s="71">
        <v>22.05</v>
      </c>
      <c r="H1015" s="71"/>
      <c r="I1015" s="71">
        <v>17.16</v>
      </c>
      <c r="J1015" s="72">
        <v>2.6600000000000002E-2</v>
      </c>
      <c r="K1015" s="72">
        <v>2.8500000000000001E-2</v>
      </c>
      <c r="L1015" s="72">
        <v>3.2310555894484727E-2</v>
      </c>
      <c r="M1015" s="72">
        <v>2.6600000000000002E-2</v>
      </c>
      <c r="N1015" s="70">
        <f>_xll.SNL.Clients.Office.Excel.Functions.SPG(N$2, "SP_RATE_VALUE", $A1015)/100</f>
        <v>2.8500000000000001E-2</v>
      </c>
      <c r="O1015" s="72"/>
      <c r="P1015" s="67">
        <f>_xll.SNL.Clients.Office.Excel.Functions.SPG(P$2, "IQ_BVPS", "FQ0", $A1015)</f>
        <v>19.024000000000001</v>
      </c>
      <c r="Q1015" s="67">
        <f>_xll.SNL.Clients.Office.Excel.Functions.SPG(Q$2, "IQ_BVPS", "FQ0", $A1015)</f>
        <v>26.274000000000001</v>
      </c>
      <c r="R1015" s="67">
        <f>_xll.SNL.Clients.Office.Excel.Functions.SPG(R$2, "IQ_BVPS", "FQ0", $A1015)</f>
        <v>15.26</v>
      </c>
      <c r="S1015" s="67">
        <f>_xll.SNL.Clients.Office.Excel.Functions.SPG(S$2, "IQ_BVPS", "FQ0", $A1015)</f>
        <v>14.88</v>
      </c>
      <c r="T1015" s="67">
        <f>_xll.SNL.Clients.Office.Excel.Functions.SPG(T$2, "IQ_BVPS", "FQ0", $A1015)</f>
        <v>14.272</v>
      </c>
      <c r="U1015" s="67">
        <f>_xll.SNL.Clients.Office.Excel.Functions.SPG(U$2, "IQ_BVPS", "FQ0", $A1015)</f>
        <v>16.879000000000001</v>
      </c>
      <c r="V1015" s="67"/>
      <c r="W1015" s="66">
        <f t="shared" si="139"/>
        <v>44685</v>
      </c>
      <c r="X1015" s="92">
        <f t="shared" si="140"/>
        <v>1.0944070647603028</v>
      </c>
      <c r="Y1015" s="92">
        <f t="shared" si="141"/>
        <v>1.0261094618253788</v>
      </c>
      <c r="Z1015" s="92">
        <f t="shared" si="142"/>
        <v>1.0052424639580604</v>
      </c>
      <c r="AA1015" s="92">
        <f t="shared" si="143"/>
        <v>0.98319892473118276</v>
      </c>
      <c r="AB1015" s="92">
        <f t="shared" si="144"/>
        <v>0.98094170403587444</v>
      </c>
      <c r="AC1015" s="92">
        <f t="shared" si="145"/>
        <v>1.3063570116713075</v>
      </c>
      <c r="AD1015" s="92"/>
      <c r="AE1015" s="95">
        <f t="shared" si="146"/>
        <v>44685</v>
      </c>
      <c r="AF1015" s="93">
        <f>(_xll.SNL.Clients.Office.Excel.Functions.SPG(AF$2, "IQ_Common_div_declared", "FQ0", $A1015)*4)/B1015</f>
        <v>8.069164265129683E-2</v>
      </c>
      <c r="AG1015" s="93">
        <f>(_xll.SNL.Clients.Office.Excel.Functions.SPG(AG$2, "IQ_Common_div_declared", "FQ0", $A1015)*4)/C1015</f>
        <v>7.8635014836795247E-2</v>
      </c>
      <c r="AH1015" s="93">
        <f>(_xll.SNL.Clients.Office.Excel.Functions.SPG(AH$2, "IQ_Common_div_declared", "FQ0", $A1015)*4)/D1015</f>
        <v>7.822685788787484E-2</v>
      </c>
      <c r="AI1015" s="93">
        <f>(_xll.SNL.Clients.Office.Excel.Functions.SPG(AI$2, "IQ_Common_div_declared", "FQ0", $A1015)*4)/E1015</f>
        <v>8.4757347915242642E-2</v>
      </c>
      <c r="AJ1015" s="93">
        <f>(_xll.SNL.Clients.Office.Excel.Functions.SPG(AJ$2, "IQ_Common_div_declared", "FQ0", $A1015)*4)/F1015</f>
        <v>8.5714285714285715E-2</v>
      </c>
      <c r="AK1015" s="93">
        <f>(_xll.SNL.Clients.Office.Excel.Functions.SPG(AK$2, "IQ_Common_div_declared", "FQ0", $A1015)*4)/G1015</f>
        <v>8.1632653061224483E-2</v>
      </c>
    </row>
    <row r="1016" spans="1:37" x14ac:dyDescent="0.25">
      <c r="A1016" s="66">
        <f t="shared" si="147"/>
        <v>44684</v>
      </c>
      <c r="B1016" s="71">
        <v>20.53</v>
      </c>
      <c r="C1016" s="71">
        <v>26.51</v>
      </c>
      <c r="D1016" s="71">
        <v>15.09</v>
      </c>
      <c r="E1016" s="71">
        <v>14.37</v>
      </c>
      <c r="F1016" s="71">
        <v>13.65</v>
      </c>
      <c r="G1016" s="71">
        <v>22.01</v>
      </c>
      <c r="H1016" s="71"/>
      <c r="I1016" s="71">
        <v>16.829999999999998</v>
      </c>
      <c r="J1016" s="72">
        <v>2.7799999999999998E-2</v>
      </c>
      <c r="K1016" s="72">
        <v>2.9500000000000002E-2</v>
      </c>
      <c r="L1016" s="72">
        <v>3.2908440144106876E-2</v>
      </c>
      <c r="M1016" s="72">
        <v>2.7799999999999998E-2</v>
      </c>
      <c r="N1016" s="70">
        <f>_xll.SNL.Clients.Office.Excel.Functions.SPG(N$2, "SP_RATE_VALUE", $A1016)/100</f>
        <v>2.9500000000000002E-2</v>
      </c>
      <c r="O1016" s="72"/>
      <c r="P1016" s="67">
        <f>_xll.SNL.Clients.Office.Excel.Functions.SPG(P$2, "IQ_BVPS", "FQ0", $A1016)</f>
        <v>19.024000000000001</v>
      </c>
      <c r="Q1016" s="67">
        <f>_xll.SNL.Clients.Office.Excel.Functions.SPG(Q$2, "IQ_BVPS", "FQ0", $A1016)</f>
        <v>26.274000000000001</v>
      </c>
      <c r="R1016" s="67">
        <f>_xll.SNL.Clients.Office.Excel.Functions.SPG(R$2, "IQ_BVPS", "FQ0", $A1016)</f>
        <v>15.26</v>
      </c>
      <c r="S1016" s="67">
        <f>_xll.SNL.Clients.Office.Excel.Functions.SPG(S$2, "IQ_BVPS", "FQ0", $A1016)</f>
        <v>15.08</v>
      </c>
      <c r="T1016" s="67">
        <f>_xll.SNL.Clients.Office.Excel.Functions.SPG(T$2, "IQ_BVPS", "FQ0", $A1016)</f>
        <v>14.359</v>
      </c>
      <c r="U1016" s="67">
        <f>_xll.SNL.Clients.Office.Excel.Functions.SPG(U$2, "IQ_BVPS", "FQ0", $A1016)</f>
        <v>16.879000000000001</v>
      </c>
      <c r="V1016" s="67"/>
      <c r="W1016" s="66">
        <f t="shared" si="139"/>
        <v>44684</v>
      </c>
      <c r="X1016" s="92">
        <f t="shared" si="140"/>
        <v>1.0791631623212783</v>
      </c>
      <c r="Y1016" s="92">
        <f t="shared" si="141"/>
        <v>1.0089822638349699</v>
      </c>
      <c r="Z1016" s="92">
        <f t="shared" si="142"/>
        <v>0.98885976408912191</v>
      </c>
      <c r="AA1016" s="92">
        <f t="shared" si="143"/>
        <v>0.95291777188328908</v>
      </c>
      <c r="AB1016" s="92">
        <f t="shared" si="144"/>
        <v>0.95062330245838844</v>
      </c>
      <c r="AC1016" s="92">
        <f t="shared" si="145"/>
        <v>1.303987203033355</v>
      </c>
      <c r="AD1016" s="92"/>
      <c r="AE1016" s="95">
        <f t="shared" si="146"/>
        <v>44684</v>
      </c>
      <c r="AF1016" s="93">
        <f>(_xll.SNL.Clients.Office.Excel.Functions.SPG(AF$2, "IQ_Common_div_declared", "FQ0", $A1016)*4)/B1016</f>
        <v>8.1831466147101795E-2</v>
      </c>
      <c r="AG1016" s="93">
        <f>(_xll.SNL.Clients.Office.Excel.Functions.SPG(AG$2, "IQ_Common_div_declared", "FQ0", $A1016)*4)/C1016</f>
        <v>7.9969822708411922E-2</v>
      </c>
      <c r="AH1016" s="93">
        <f>(_xll.SNL.Clients.Office.Excel.Functions.SPG(AH$2, "IQ_Common_div_declared", "FQ0", $A1016)*4)/D1016</f>
        <v>7.9522862823061632E-2</v>
      </c>
      <c r="AI1016" s="93">
        <f>(_xll.SNL.Clients.Office.Excel.Functions.SPG(AI$2, "IQ_Common_div_declared", "FQ0", $A1016)*4)/E1016</f>
        <v>8.6290883785664588E-2</v>
      </c>
      <c r="AJ1016" s="93">
        <f>(_xll.SNL.Clients.Office.Excel.Functions.SPG(AJ$2, "IQ_Common_div_declared", "FQ0", $A1016)*4)/F1016</f>
        <v>8.7912087912087905E-2</v>
      </c>
      <c r="AK1016" s="93">
        <f>(_xll.SNL.Clients.Office.Excel.Functions.SPG(AK$2, "IQ_Common_div_declared", "FQ0", $A1016)*4)/G1016</f>
        <v>8.1781008632439797E-2</v>
      </c>
    </row>
    <row r="1017" spans="1:37" x14ac:dyDescent="0.25">
      <c r="A1017" s="66">
        <f t="shared" si="147"/>
        <v>44683</v>
      </c>
      <c r="B1017" s="71">
        <v>20.170000000000002</v>
      </c>
      <c r="C1017" s="71">
        <v>26.82</v>
      </c>
      <c r="D1017" s="71">
        <v>14.93</v>
      </c>
      <c r="E1017" s="71">
        <v>14.08</v>
      </c>
      <c r="F1017" s="71">
        <v>13.43</v>
      </c>
      <c r="G1017" s="71">
        <v>21.69</v>
      </c>
      <c r="H1017" s="71"/>
      <c r="I1017" s="71">
        <v>16.46</v>
      </c>
      <c r="J1017" s="72">
        <v>2.7300000000000001E-2</v>
      </c>
      <c r="K1017" s="72">
        <v>2.9300000000000003E-2</v>
      </c>
      <c r="L1017" s="72">
        <v>3.331168868626877E-2</v>
      </c>
      <c r="M1017" s="72">
        <v>2.7300000000000001E-2</v>
      </c>
      <c r="N1017" s="70">
        <f>_xll.SNL.Clients.Office.Excel.Functions.SPG(N$2, "SP_RATE_VALUE", $A1017)/100</f>
        <v>2.9300000000000003E-2</v>
      </c>
      <c r="O1017" s="72"/>
      <c r="P1017" s="67">
        <f>_xll.SNL.Clients.Office.Excel.Functions.SPG(P$2, "IQ_BVPS", "FQ0", $A1017)</f>
        <v>19.024000000000001</v>
      </c>
      <c r="Q1017" s="67">
        <f>_xll.SNL.Clients.Office.Excel.Functions.SPG(Q$2, "IQ_BVPS", "FQ0", $A1017)</f>
        <v>26.274000000000001</v>
      </c>
      <c r="R1017" s="67">
        <f>_xll.SNL.Clients.Office.Excel.Functions.SPG(R$2, "IQ_BVPS", "FQ0", $A1017)</f>
        <v>15.26</v>
      </c>
      <c r="S1017" s="67">
        <f>_xll.SNL.Clients.Office.Excel.Functions.SPG(S$2, "IQ_BVPS", "FQ0", $A1017)</f>
        <v>15.08</v>
      </c>
      <c r="T1017" s="67">
        <f>_xll.SNL.Clients.Office.Excel.Functions.SPG(T$2, "IQ_BVPS", "FQ0", $A1017)</f>
        <v>14.359</v>
      </c>
      <c r="U1017" s="67">
        <f>_xll.SNL.Clients.Office.Excel.Functions.SPG(U$2, "IQ_BVPS", "FQ0", $A1017)</f>
        <v>16.838000000000001</v>
      </c>
      <c r="V1017" s="67"/>
      <c r="W1017" s="66">
        <f t="shared" si="139"/>
        <v>44683</v>
      </c>
      <c r="X1017" s="92">
        <f t="shared" si="140"/>
        <v>1.0602396972245585</v>
      </c>
      <c r="Y1017" s="92">
        <f t="shared" si="141"/>
        <v>1.0207810002283626</v>
      </c>
      <c r="Z1017" s="92">
        <f t="shared" si="142"/>
        <v>0.97837483617300136</v>
      </c>
      <c r="AA1017" s="92">
        <f t="shared" si="143"/>
        <v>0.93368700265251992</v>
      </c>
      <c r="AB1017" s="92">
        <f t="shared" si="144"/>
        <v>0.93530190124660495</v>
      </c>
      <c r="AC1017" s="92">
        <f t="shared" si="145"/>
        <v>1.2881577384487468</v>
      </c>
      <c r="AD1017" s="92"/>
      <c r="AE1017" s="95">
        <f t="shared" si="146"/>
        <v>44683</v>
      </c>
      <c r="AF1017" s="93">
        <f>(_xll.SNL.Clients.Office.Excel.Functions.SPG(AF$2, "IQ_Common_div_declared", "FQ0", $A1017)*4)/B1017</f>
        <v>8.3292017848289532E-2</v>
      </c>
      <c r="AG1017" s="93">
        <f>(_xll.SNL.Clients.Office.Excel.Functions.SPG(AG$2, "IQ_Common_div_declared", "FQ0", $A1017)*4)/C1017</f>
        <v>7.90454884414616E-2</v>
      </c>
      <c r="AH1017" s="93">
        <f>(_xll.SNL.Clients.Office.Excel.Functions.SPG(AH$2, "IQ_Common_div_declared", "FQ0", $A1017)*4)/D1017</f>
        <v>8.0375083724045546E-2</v>
      </c>
      <c r="AI1017" s="93">
        <f>(_xll.SNL.Clients.Office.Excel.Functions.SPG(AI$2, "IQ_Common_div_declared", "FQ0", $A1017)*4)/E1017</f>
        <v>8.8068181818181823E-2</v>
      </c>
      <c r="AJ1017" s="93">
        <f>(_xll.SNL.Clients.Office.Excel.Functions.SPG(AJ$2, "IQ_Common_div_declared", "FQ0", $A1017)*4)/F1017</f>
        <v>8.9352196574832468E-2</v>
      </c>
      <c r="AK1017" s="93">
        <f>(_xll.SNL.Clients.Office.Excel.Functions.SPG(AK$2, "IQ_Common_div_declared", "FQ0", $A1017)*4)/G1017</f>
        <v>9.5896726602120785E-2</v>
      </c>
    </row>
    <row r="1018" spans="1:37" x14ac:dyDescent="0.25">
      <c r="A1018" s="66">
        <f t="shared" si="147"/>
        <v>44680</v>
      </c>
      <c r="B1018" s="71">
        <v>20.27</v>
      </c>
      <c r="C1018" s="71">
        <v>27.57</v>
      </c>
      <c r="D1018" s="71">
        <v>14.92</v>
      </c>
      <c r="E1018" s="71">
        <v>14.31</v>
      </c>
      <c r="F1018" s="71">
        <v>13.7</v>
      </c>
      <c r="G1018" s="71">
        <v>22.34</v>
      </c>
      <c r="H1018" s="71"/>
      <c r="I1018" s="71">
        <v>16.77</v>
      </c>
      <c r="J1018" s="72">
        <v>2.7000000000000003E-2</v>
      </c>
      <c r="K1018" s="72">
        <v>2.87E-2</v>
      </c>
      <c r="L1018" s="72">
        <v>3.2108446722333372E-2</v>
      </c>
      <c r="M1018" s="72">
        <v>2.7000000000000003E-2</v>
      </c>
      <c r="N1018" s="70">
        <f>_xll.SNL.Clients.Office.Excel.Functions.SPG(N$2, "SP_RATE_VALUE", $A1018)/100</f>
        <v>2.87E-2</v>
      </c>
      <c r="O1018" s="72"/>
      <c r="P1018" s="67">
        <f>_xll.SNL.Clients.Office.Excel.Functions.SPG(P$2, "IQ_BVPS", "FQ0", $A1018)</f>
        <v>19.024000000000001</v>
      </c>
      <c r="Q1018" s="67">
        <f>_xll.SNL.Clients.Office.Excel.Functions.SPG(Q$2, "IQ_BVPS", "FQ0", $A1018)</f>
        <v>26.274000000000001</v>
      </c>
      <c r="R1018" s="67">
        <f>_xll.SNL.Clients.Office.Excel.Functions.SPG(R$2, "IQ_BVPS", "FQ0", $A1018)</f>
        <v>15.26</v>
      </c>
      <c r="S1018" s="67">
        <f>_xll.SNL.Clients.Office.Excel.Functions.SPG(S$2, "IQ_BVPS", "FQ0", $A1018)</f>
        <v>15.08</v>
      </c>
      <c r="T1018" s="67">
        <f>_xll.SNL.Clients.Office.Excel.Functions.SPG(T$2, "IQ_BVPS", "FQ0", $A1018)</f>
        <v>14.359</v>
      </c>
      <c r="U1018" s="67">
        <f>_xll.SNL.Clients.Office.Excel.Functions.SPG(U$2, "IQ_BVPS", "FQ0", $A1018)</f>
        <v>16.838000000000001</v>
      </c>
      <c r="V1018" s="67"/>
      <c r="W1018" s="66">
        <f t="shared" si="139"/>
        <v>44680</v>
      </c>
      <c r="X1018" s="92">
        <f t="shared" si="140"/>
        <v>1.0654962153069807</v>
      </c>
      <c r="Y1018" s="92">
        <f t="shared" si="141"/>
        <v>1.0493263302123772</v>
      </c>
      <c r="Z1018" s="92">
        <f t="shared" si="142"/>
        <v>0.97771952817824381</v>
      </c>
      <c r="AA1018" s="92">
        <f t="shared" si="143"/>
        <v>0.94893899204244037</v>
      </c>
      <c r="AB1018" s="92">
        <f t="shared" si="144"/>
        <v>0.95410543909743017</v>
      </c>
      <c r="AC1018" s="92">
        <f t="shared" si="145"/>
        <v>1.3267608979688799</v>
      </c>
      <c r="AD1018" s="92"/>
      <c r="AE1018" s="95">
        <f t="shared" si="146"/>
        <v>44680</v>
      </c>
      <c r="AF1018" s="93">
        <f>(_xll.SNL.Clients.Office.Excel.Functions.SPG(AF$2, "IQ_Common_div_declared", "FQ0", $A1018)*4)/B1018</f>
        <v>8.2881105081401091E-2</v>
      </c>
      <c r="AG1018" s="93">
        <f>(_xll.SNL.Clients.Office.Excel.Functions.SPG(AG$2, "IQ_Common_div_declared", "FQ0", $A1018)*4)/C1018</f>
        <v>7.6895175915850572E-2</v>
      </c>
      <c r="AH1018" s="93">
        <f>(_xll.SNL.Clients.Office.Excel.Functions.SPG(AH$2, "IQ_Common_div_declared", "FQ0", $A1018)*4)/D1018</f>
        <v>8.0428954423592491E-2</v>
      </c>
      <c r="AI1018" s="93">
        <f>(_xll.SNL.Clients.Office.Excel.Functions.SPG(AI$2, "IQ_Common_div_declared", "FQ0", $A1018)*4)/E1018</f>
        <v>8.6652690426275325E-2</v>
      </c>
      <c r="AJ1018" s="93">
        <f>(_xll.SNL.Clients.Office.Excel.Functions.SPG(AJ$2, "IQ_Common_div_declared", "FQ0", $A1018)*4)/F1018</f>
        <v>8.7591240875912413E-2</v>
      </c>
      <c r="AK1018" s="93">
        <f>(_xll.SNL.Clients.Office.Excel.Functions.SPG(AK$2, "IQ_Common_div_declared", "FQ0", $A1018)*4)/G1018</f>
        <v>9.3106535362578333E-2</v>
      </c>
    </row>
    <row r="1019" spans="1:37" x14ac:dyDescent="0.25">
      <c r="A1019" s="66">
        <f t="shared" si="147"/>
        <v>44679</v>
      </c>
      <c r="B1019" s="71">
        <v>20.96</v>
      </c>
      <c r="C1019" s="71">
        <v>27.6</v>
      </c>
      <c r="D1019" s="71">
        <v>15.24</v>
      </c>
      <c r="E1019" s="71">
        <v>14.67</v>
      </c>
      <c r="F1019" s="71">
        <v>13.93</v>
      </c>
      <c r="G1019" s="71">
        <v>22.71</v>
      </c>
      <c r="H1019" s="71"/>
      <c r="I1019" s="71">
        <v>17.14</v>
      </c>
      <c r="J1019" s="72">
        <v>2.63E-2</v>
      </c>
      <c r="K1019" s="72">
        <v>2.7999999999999997E-2</v>
      </c>
      <c r="L1019" s="72">
        <v>3.1408452486699101E-2</v>
      </c>
      <c r="M1019" s="72">
        <v>2.63E-2</v>
      </c>
      <c r="N1019" s="70">
        <f>_xll.SNL.Clients.Office.Excel.Functions.SPG(N$2, "SP_RATE_VALUE", $A1019)/100</f>
        <v>2.7999999999999997E-2</v>
      </c>
      <c r="O1019" s="72"/>
      <c r="P1019" s="67">
        <f>_xll.SNL.Clients.Office.Excel.Functions.SPG(P$2, "IQ_BVPS", "FQ0", $A1019)</f>
        <v>19.024000000000001</v>
      </c>
      <c r="Q1019" s="67">
        <f>_xll.SNL.Clients.Office.Excel.Functions.SPG(Q$2, "IQ_BVPS", "FQ0", $A1019)</f>
        <v>26.274000000000001</v>
      </c>
      <c r="R1019" s="67">
        <f>_xll.SNL.Clients.Office.Excel.Functions.SPG(R$2, "IQ_BVPS", "FQ0", $A1019)</f>
        <v>15.26</v>
      </c>
      <c r="S1019" s="67">
        <f>_xll.SNL.Clients.Office.Excel.Functions.SPG(S$2, "IQ_BVPS", "FQ0", $A1019)</f>
        <v>15.08</v>
      </c>
      <c r="T1019" s="67">
        <f>_xll.SNL.Clients.Office.Excel.Functions.SPG(T$2, "IQ_BVPS", "FQ0", $A1019)</f>
        <v>14.359</v>
      </c>
      <c r="U1019" s="67">
        <f>_xll.SNL.Clients.Office.Excel.Functions.SPG(U$2, "IQ_BVPS", "FQ0", $A1019)</f>
        <v>16.838000000000001</v>
      </c>
      <c r="V1019" s="67"/>
      <c r="W1019" s="66">
        <f t="shared" si="139"/>
        <v>44679</v>
      </c>
      <c r="X1019" s="92">
        <f t="shared" si="140"/>
        <v>1.1017661900756939</v>
      </c>
      <c r="Y1019" s="92">
        <f t="shared" si="141"/>
        <v>1.0504681434117378</v>
      </c>
      <c r="Z1019" s="92">
        <f t="shared" si="142"/>
        <v>0.9986893840104849</v>
      </c>
      <c r="AA1019" s="92">
        <f t="shared" si="143"/>
        <v>0.97281167108753319</v>
      </c>
      <c r="AB1019" s="92">
        <f t="shared" si="144"/>
        <v>0.97012326763702206</v>
      </c>
      <c r="AC1019" s="92">
        <f t="shared" si="145"/>
        <v>1.3487350041572632</v>
      </c>
      <c r="AD1019" s="92"/>
      <c r="AE1019" s="95">
        <f t="shared" si="146"/>
        <v>44679</v>
      </c>
      <c r="AF1019" s="93">
        <f>(_xll.SNL.Clients.Office.Excel.Functions.SPG(AF$2, "IQ_Common_div_declared", "FQ0", $A1019)*4)/B1019</f>
        <v>8.0152671755725186E-2</v>
      </c>
      <c r="AG1019" s="93">
        <f>(_xll.SNL.Clients.Office.Excel.Functions.SPG(AG$2, "IQ_Common_div_declared", "FQ0", $A1019)*4)/C1019</f>
        <v>7.6811594202898556E-2</v>
      </c>
      <c r="AH1019" s="93">
        <f>(_xll.SNL.Clients.Office.Excel.Functions.SPG(AH$2, "IQ_Common_div_declared", "FQ0", $A1019)*4)/D1019</f>
        <v>7.874015748031496E-2</v>
      </c>
      <c r="AI1019" s="93">
        <f>(_xll.SNL.Clients.Office.Excel.Functions.SPG(AI$2, "IQ_Common_div_declared", "FQ0", $A1019)*4)/E1019</f>
        <v>8.4526244035446493E-2</v>
      </c>
      <c r="AJ1019" s="93">
        <f>(_xll.SNL.Clients.Office.Excel.Functions.SPG(AJ$2, "IQ_Common_div_declared", "FQ0", $A1019)*4)/F1019</f>
        <v>8.6145010768126348E-2</v>
      </c>
      <c r="AK1019" s="93">
        <f>(_xll.SNL.Clients.Office.Excel.Functions.SPG(AK$2, "IQ_Common_div_declared", "FQ0", $A1019)*4)/G1019</f>
        <v>9.1589608102157646E-2</v>
      </c>
    </row>
    <row r="1020" spans="1:37" x14ac:dyDescent="0.25">
      <c r="A1020" s="66">
        <f t="shared" si="147"/>
        <v>44678</v>
      </c>
      <c r="B1020" s="71">
        <v>20.8</v>
      </c>
      <c r="C1020" s="71">
        <v>26.99</v>
      </c>
      <c r="D1020" s="71">
        <v>15.25</v>
      </c>
      <c r="E1020" s="71">
        <v>14.55</v>
      </c>
      <c r="F1020" s="71">
        <v>13.8</v>
      </c>
      <c r="G1020" s="71">
        <v>22.55</v>
      </c>
      <c r="H1020" s="71"/>
      <c r="I1020" s="71">
        <v>17.05</v>
      </c>
      <c r="J1020" s="72">
        <v>2.58E-2</v>
      </c>
      <c r="K1020" s="72">
        <v>2.75E-2</v>
      </c>
      <c r="L1020" s="72">
        <v>3.0908456608922386E-2</v>
      </c>
      <c r="M1020" s="72">
        <v>2.58E-2</v>
      </c>
      <c r="N1020" s="70">
        <f>_xll.SNL.Clients.Office.Excel.Functions.SPG(N$2, "SP_RATE_VALUE", $A1020)/100</f>
        <v>2.75E-2</v>
      </c>
      <c r="O1020" s="72"/>
      <c r="P1020" s="67">
        <f>_xll.SNL.Clients.Office.Excel.Functions.SPG(P$2, "IQ_BVPS", "FQ0", $A1020)</f>
        <v>19.024000000000001</v>
      </c>
      <c r="Q1020" s="67">
        <f>_xll.SNL.Clients.Office.Excel.Functions.SPG(Q$2, "IQ_BVPS", "FQ0", $A1020)</f>
        <v>26.274000000000001</v>
      </c>
      <c r="R1020" s="67">
        <f>_xll.SNL.Clients.Office.Excel.Functions.SPG(R$2, "IQ_BVPS", "FQ0", $A1020)</f>
        <v>15.26</v>
      </c>
      <c r="S1020" s="67">
        <f>_xll.SNL.Clients.Office.Excel.Functions.SPG(S$2, "IQ_BVPS", "FQ0", $A1020)</f>
        <v>15.08</v>
      </c>
      <c r="T1020" s="67">
        <f>_xll.SNL.Clients.Office.Excel.Functions.SPG(T$2, "IQ_BVPS", "FQ0", $A1020)</f>
        <v>14.359</v>
      </c>
      <c r="U1020" s="67">
        <f>_xll.SNL.Clients.Office.Excel.Functions.SPG(U$2, "IQ_BVPS", "FQ0", $A1020)</f>
        <v>16.838000000000001</v>
      </c>
      <c r="V1020" s="67"/>
      <c r="W1020" s="66">
        <f t="shared" si="139"/>
        <v>44678</v>
      </c>
      <c r="X1020" s="92">
        <f t="shared" si="140"/>
        <v>1.0933557611438183</v>
      </c>
      <c r="Y1020" s="92">
        <f t="shared" si="141"/>
        <v>1.0272512750247391</v>
      </c>
      <c r="Z1020" s="92">
        <f t="shared" si="142"/>
        <v>0.99934469200524245</v>
      </c>
      <c r="AA1020" s="92">
        <f t="shared" si="143"/>
        <v>0.96485411140583555</v>
      </c>
      <c r="AB1020" s="92">
        <f t="shared" si="144"/>
        <v>0.96106971237551364</v>
      </c>
      <c r="AC1020" s="92">
        <f t="shared" si="145"/>
        <v>1.3392326879676921</v>
      </c>
      <c r="AD1020" s="92"/>
      <c r="AE1020" s="95">
        <f t="shared" si="146"/>
        <v>44678</v>
      </c>
      <c r="AF1020" s="93">
        <f>(_xll.SNL.Clients.Office.Excel.Functions.SPG(AF$2, "IQ_Common_div_declared", "FQ0", $A1020)*4)/B1020</f>
        <v>8.076923076923076E-2</v>
      </c>
      <c r="AG1020" s="93">
        <f>(_xll.SNL.Clients.Office.Excel.Functions.SPG(AG$2, "IQ_Common_div_declared", "FQ0", $A1020)*4)/C1020</f>
        <v>7.8547610226009645E-2</v>
      </c>
      <c r="AH1020" s="93">
        <f>(_xll.SNL.Clients.Office.Excel.Functions.SPG(AH$2, "IQ_Common_div_declared", "FQ0", $A1020)*4)/D1020</f>
        <v>7.8688524590163927E-2</v>
      </c>
      <c r="AI1020" s="93">
        <f>(_xll.SNL.Clients.Office.Excel.Functions.SPG(AI$2, "IQ_Common_div_declared", "FQ0", $A1020)*4)/E1020</f>
        <v>8.522336769759449E-2</v>
      </c>
      <c r="AJ1020" s="93">
        <f>(_xll.SNL.Clients.Office.Excel.Functions.SPG(AJ$2, "IQ_Common_div_declared", "FQ0", $A1020)*4)/F1020</f>
        <v>8.6956521739130432E-2</v>
      </c>
      <c r="AK1020" s="93">
        <f>(_xll.SNL.Clients.Office.Excel.Functions.SPG(AK$2, "IQ_Common_div_declared", "FQ0", $A1020)*4)/G1020</f>
        <v>9.2239467849223947E-2</v>
      </c>
    </row>
    <row r="1021" spans="1:37" x14ac:dyDescent="0.25">
      <c r="A1021" s="66">
        <f t="shared" si="147"/>
        <v>44677</v>
      </c>
      <c r="B1021" s="71">
        <v>19.8</v>
      </c>
      <c r="C1021" s="71">
        <v>27</v>
      </c>
      <c r="D1021" s="71">
        <v>15</v>
      </c>
      <c r="E1021" s="71">
        <v>14.31</v>
      </c>
      <c r="F1021" s="71">
        <v>13.56</v>
      </c>
      <c r="G1021" s="71">
        <v>22.41</v>
      </c>
      <c r="H1021" s="71"/>
      <c r="I1021" s="71">
        <v>16.79</v>
      </c>
      <c r="J1021" s="72">
        <v>2.5399999999999999E-2</v>
      </c>
      <c r="K1021" s="72">
        <v>2.7200000000000002E-2</v>
      </c>
      <c r="L1021" s="72">
        <v>3.0809484774270368E-2</v>
      </c>
      <c r="M1021" s="72">
        <v>2.5399999999999999E-2</v>
      </c>
      <c r="N1021" s="70">
        <f>_xll.SNL.Clients.Office.Excel.Functions.SPG(N$2, "SP_RATE_VALUE", $A1021)/100</f>
        <v>2.7200000000000002E-2</v>
      </c>
      <c r="O1021" s="72"/>
      <c r="P1021" s="67">
        <f>_xll.SNL.Clients.Office.Excel.Functions.SPG(P$2, "IQ_BVPS", "FQ0", $A1021)</f>
        <v>19.024000000000001</v>
      </c>
      <c r="Q1021" s="67">
        <f>_xll.SNL.Clients.Office.Excel.Functions.SPG(Q$2, "IQ_BVPS", "FQ0", $A1021)</f>
        <v>26.274000000000001</v>
      </c>
      <c r="R1021" s="67">
        <f>_xll.SNL.Clients.Office.Excel.Functions.SPG(R$2, "IQ_BVPS", "FQ0", $A1021)</f>
        <v>15.26</v>
      </c>
      <c r="S1021" s="67">
        <f>_xll.SNL.Clients.Office.Excel.Functions.SPG(S$2, "IQ_BVPS", "FQ0", $A1021)</f>
        <v>15.08</v>
      </c>
      <c r="T1021" s="67">
        <f>_xll.SNL.Clients.Office.Excel.Functions.SPG(T$2, "IQ_BVPS", "FQ0", $A1021)</f>
        <v>14.359</v>
      </c>
      <c r="U1021" s="67">
        <f>_xll.SNL.Clients.Office.Excel.Functions.SPG(U$2, "IQ_BVPS", "FQ0", $A1021)</f>
        <v>16.838000000000001</v>
      </c>
      <c r="V1021" s="67"/>
      <c r="W1021" s="66">
        <f t="shared" si="139"/>
        <v>44677</v>
      </c>
      <c r="X1021" s="92">
        <f t="shared" si="140"/>
        <v>1.0407905803195963</v>
      </c>
      <c r="Y1021" s="92">
        <f t="shared" si="141"/>
        <v>1.0276318794245261</v>
      </c>
      <c r="Z1021" s="92">
        <f t="shared" si="142"/>
        <v>0.98296199213630409</v>
      </c>
      <c r="AA1021" s="92">
        <f t="shared" si="143"/>
        <v>0.94893899204244037</v>
      </c>
      <c r="AB1021" s="92">
        <f t="shared" si="144"/>
        <v>0.94435545650811337</v>
      </c>
      <c r="AC1021" s="92">
        <f t="shared" si="145"/>
        <v>1.3309181613018173</v>
      </c>
      <c r="AD1021" s="92"/>
      <c r="AE1021" s="95">
        <f t="shared" si="146"/>
        <v>44677</v>
      </c>
      <c r="AF1021" s="93">
        <f>(_xll.SNL.Clients.Office.Excel.Functions.SPG(AF$2, "IQ_Common_div_declared", "FQ0", $A1021)*4)/B1021</f>
        <v>8.484848484848484E-2</v>
      </c>
      <c r="AG1021" s="93">
        <f>(_xll.SNL.Clients.Office.Excel.Functions.SPG(AG$2, "IQ_Common_div_declared", "FQ0", $A1021)*4)/C1021</f>
        <v>7.8518518518518529E-2</v>
      </c>
      <c r="AH1021" s="93">
        <f>(_xll.SNL.Clients.Office.Excel.Functions.SPG(AH$2, "IQ_Common_div_declared", "FQ0", $A1021)*4)/D1021</f>
        <v>0.08</v>
      </c>
      <c r="AI1021" s="93">
        <f>(_xll.SNL.Clients.Office.Excel.Functions.SPG(AI$2, "IQ_Common_div_declared", "FQ0", $A1021)*4)/E1021</f>
        <v>8.6652690426275325E-2</v>
      </c>
      <c r="AJ1021" s="93">
        <f>(_xll.SNL.Clients.Office.Excel.Functions.SPG(AJ$2, "IQ_Common_div_declared", "FQ0", $A1021)*4)/F1021</f>
        <v>8.8495575221238937E-2</v>
      </c>
      <c r="AK1021" s="93">
        <f>(_xll.SNL.Clients.Office.Excel.Functions.SPG(AK$2, "IQ_Common_div_declared", "FQ0", $A1021)*4)/G1021</f>
        <v>9.2815707273538606E-2</v>
      </c>
    </row>
    <row r="1022" spans="1:37" x14ac:dyDescent="0.25">
      <c r="A1022" s="66">
        <f t="shared" si="147"/>
        <v>44676</v>
      </c>
      <c r="B1022" s="71">
        <v>21.7</v>
      </c>
      <c r="C1022" s="71">
        <v>27.88</v>
      </c>
      <c r="D1022" s="71">
        <v>15.3</v>
      </c>
      <c r="E1022" s="71">
        <v>14.8</v>
      </c>
      <c r="F1022" s="71">
        <v>14</v>
      </c>
      <c r="G1022" s="71">
        <v>23.04</v>
      </c>
      <c r="H1022" s="71"/>
      <c r="I1022" s="71">
        <v>17.5</v>
      </c>
      <c r="J1022" s="72">
        <v>2.63E-2</v>
      </c>
      <c r="K1022" s="72">
        <v>2.7900000000000001E-2</v>
      </c>
      <c r="L1022" s="72">
        <v>3.110748708081057E-2</v>
      </c>
      <c r="M1022" s="72">
        <v>2.63E-2</v>
      </c>
      <c r="N1022" s="70">
        <f>_xll.SNL.Clients.Office.Excel.Functions.SPG(N$2, "SP_RATE_VALUE", $A1022)/100</f>
        <v>2.7900000000000001E-2</v>
      </c>
      <c r="O1022" s="72"/>
      <c r="P1022" s="67">
        <f>_xll.SNL.Clients.Office.Excel.Functions.SPG(P$2, "IQ_BVPS", "FQ0", $A1022)</f>
        <v>18.949000000000002</v>
      </c>
      <c r="Q1022" s="67">
        <f>_xll.SNL.Clients.Office.Excel.Functions.SPG(Q$2, "IQ_BVPS", "FQ0", $A1022)</f>
        <v>26.274000000000001</v>
      </c>
      <c r="R1022" s="67">
        <f>_xll.SNL.Clients.Office.Excel.Functions.SPG(R$2, "IQ_BVPS", "FQ0", $A1022)</f>
        <v>15.26</v>
      </c>
      <c r="S1022" s="67">
        <f>_xll.SNL.Clients.Office.Excel.Functions.SPG(S$2, "IQ_BVPS", "FQ0", $A1022)</f>
        <v>15.08</v>
      </c>
      <c r="T1022" s="67">
        <f>_xll.SNL.Clients.Office.Excel.Functions.SPG(T$2, "IQ_BVPS", "FQ0", $A1022)</f>
        <v>14.359</v>
      </c>
      <c r="U1022" s="67">
        <f>_xll.SNL.Clients.Office.Excel.Functions.SPG(U$2, "IQ_BVPS", "FQ0", $A1022)</f>
        <v>16.838000000000001</v>
      </c>
      <c r="V1022" s="67"/>
      <c r="W1022" s="66">
        <f t="shared" si="139"/>
        <v>44676</v>
      </c>
      <c r="X1022" s="92">
        <f t="shared" si="140"/>
        <v>1.1451791651274472</v>
      </c>
      <c r="Y1022" s="92">
        <f t="shared" si="141"/>
        <v>1.0611250666057699</v>
      </c>
      <c r="Z1022" s="92">
        <f t="shared" si="142"/>
        <v>1.0026212319790302</v>
      </c>
      <c r="AA1022" s="92">
        <f t="shared" si="143"/>
        <v>0.98143236074270557</v>
      </c>
      <c r="AB1022" s="92">
        <f t="shared" si="144"/>
        <v>0.97499825893168046</v>
      </c>
      <c r="AC1022" s="92">
        <f t="shared" si="145"/>
        <v>1.3683335312982539</v>
      </c>
      <c r="AD1022" s="92"/>
      <c r="AE1022" s="95">
        <f t="shared" si="146"/>
        <v>44676</v>
      </c>
      <c r="AF1022" s="93">
        <f>(_xll.SNL.Clients.Office.Excel.Functions.SPG(AF$2, "IQ_Common_div_declared", "FQ0", $A1022)*4)/B1022</f>
        <v>7.5576036866359442E-2</v>
      </c>
      <c r="AG1022" s="93">
        <f>(_xll.SNL.Clients.Office.Excel.Functions.SPG(AG$2, "IQ_Common_div_declared", "FQ0", $A1022)*4)/C1022</f>
        <v>7.6040172166427555E-2</v>
      </c>
      <c r="AH1022" s="93">
        <f>(_xll.SNL.Clients.Office.Excel.Functions.SPG(AH$2, "IQ_Common_div_declared", "FQ0", $A1022)*4)/D1022</f>
        <v>7.8431372549019607E-2</v>
      </c>
      <c r="AI1022" s="93">
        <f>(_xll.SNL.Clients.Office.Excel.Functions.SPG(AI$2, "IQ_Common_div_declared", "FQ0", $A1022)*4)/E1022</f>
        <v>8.3783783783783775E-2</v>
      </c>
      <c r="AJ1022" s="93">
        <f>(_xll.SNL.Clients.Office.Excel.Functions.SPG(AJ$2, "IQ_Common_div_declared", "FQ0", $A1022)*4)/F1022</f>
        <v>8.5714285714285715E-2</v>
      </c>
      <c r="AK1022" s="93">
        <f>(_xll.SNL.Clients.Office.Excel.Functions.SPG(AK$2, "IQ_Common_div_declared", "FQ0", $A1022)*4)/G1022</f>
        <v>9.027777777777779E-2</v>
      </c>
    </row>
    <row r="1023" spans="1:37" x14ac:dyDescent="0.25">
      <c r="A1023" s="66">
        <f t="shared" si="147"/>
        <v>44673</v>
      </c>
      <c r="B1023" s="71">
        <v>21.81</v>
      </c>
      <c r="C1023" s="71">
        <v>27.98</v>
      </c>
      <c r="D1023" s="71">
        <v>15.12</v>
      </c>
      <c r="E1023" s="71">
        <v>14.66</v>
      </c>
      <c r="F1023" s="71">
        <v>13.99</v>
      </c>
      <c r="G1023" s="71">
        <v>22.92</v>
      </c>
      <c r="H1023" s="71"/>
      <c r="I1023" s="71">
        <v>17.495000000000001</v>
      </c>
      <c r="J1023" s="72">
        <v>2.7200000000000002E-2</v>
      </c>
      <c r="K1023" s="72">
        <v>2.8799999999999999E-2</v>
      </c>
      <c r="L1023" s="72">
        <v>3.2007480517463494E-2</v>
      </c>
      <c r="M1023" s="72">
        <v>2.7200000000000002E-2</v>
      </c>
      <c r="N1023" s="70">
        <f>_xll.SNL.Clients.Office.Excel.Functions.SPG(N$2, "SP_RATE_VALUE", $A1023)/100</f>
        <v>2.8799999999999999E-2</v>
      </c>
      <c r="O1023" s="72"/>
      <c r="P1023" s="67">
        <f>_xll.SNL.Clients.Office.Excel.Functions.SPG(P$2, "IQ_BVPS", "FQ0", $A1023)</f>
        <v>18.949000000000002</v>
      </c>
      <c r="Q1023" s="67">
        <f>_xll.SNL.Clients.Office.Excel.Functions.SPG(Q$2, "IQ_BVPS", "FQ0", $A1023)</f>
        <v>26.274000000000001</v>
      </c>
      <c r="R1023" s="67">
        <f>_xll.SNL.Clients.Office.Excel.Functions.SPG(R$2, "IQ_BVPS", "FQ0", $A1023)</f>
        <v>15.26</v>
      </c>
      <c r="S1023" s="67">
        <f>_xll.SNL.Clients.Office.Excel.Functions.SPG(S$2, "IQ_BVPS", "FQ0", $A1023)</f>
        <v>15.08</v>
      </c>
      <c r="T1023" s="67">
        <f>_xll.SNL.Clients.Office.Excel.Functions.SPG(T$2, "IQ_BVPS", "FQ0", $A1023)</f>
        <v>14.359</v>
      </c>
      <c r="U1023" s="67">
        <f>_xll.SNL.Clients.Office.Excel.Functions.SPG(U$2, "IQ_BVPS", "FQ0", $A1023)</f>
        <v>16.838000000000001</v>
      </c>
      <c r="V1023" s="67"/>
      <c r="W1023" s="66">
        <f t="shared" si="139"/>
        <v>44673</v>
      </c>
      <c r="X1023" s="92">
        <f t="shared" si="140"/>
        <v>1.1509842208032084</v>
      </c>
      <c r="Y1023" s="92">
        <f t="shared" si="141"/>
        <v>1.0649311106036385</v>
      </c>
      <c r="Z1023" s="92">
        <f t="shared" si="142"/>
        <v>0.99082568807339444</v>
      </c>
      <c r="AA1023" s="92">
        <f t="shared" si="143"/>
        <v>0.97214854111405835</v>
      </c>
      <c r="AB1023" s="92">
        <f t="shared" si="144"/>
        <v>0.97430183160387218</v>
      </c>
      <c r="AC1023" s="92">
        <f t="shared" si="145"/>
        <v>1.3612067941560755</v>
      </c>
      <c r="AD1023" s="92"/>
      <c r="AE1023" s="95">
        <f t="shared" si="146"/>
        <v>44673</v>
      </c>
      <c r="AF1023" s="93">
        <f>(_xll.SNL.Clients.Office.Excel.Functions.SPG(AF$2, "IQ_Common_div_declared", "FQ0", $A1023)*4)/B1023</f>
        <v>7.5194864740944514E-2</v>
      </c>
      <c r="AG1023" s="93">
        <f>(_xll.SNL.Clients.Office.Excel.Functions.SPG(AG$2, "IQ_Common_div_declared", "FQ0", $A1023)*4)/C1023</f>
        <v>7.5768406004288774E-2</v>
      </c>
      <c r="AH1023" s="93">
        <f>(_xll.SNL.Clients.Office.Excel.Functions.SPG(AH$2, "IQ_Common_div_declared", "FQ0", $A1023)*4)/D1023</f>
        <v>7.9365079365079361E-2</v>
      </c>
      <c r="AI1023" s="93">
        <f>(_xll.SNL.Clients.Office.Excel.Functions.SPG(AI$2, "IQ_Common_div_declared", "FQ0", $A1023)*4)/E1023</f>
        <v>8.4583901773533421E-2</v>
      </c>
      <c r="AJ1023" s="93">
        <f>(_xll.SNL.Clients.Office.Excel.Functions.SPG(AJ$2, "IQ_Common_div_declared", "FQ0", $A1023)*4)/F1023</f>
        <v>8.5775553967119361E-2</v>
      </c>
      <c r="AK1023" s="93">
        <f>(_xll.SNL.Clients.Office.Excel.Functions.SPG(AK$2, "IQ_Common_div_declared", "FQ0", $A1023)*4)/G1023</f>
        <v>9.0750436300174514E-2</v>
      </c>
    </row>
    <row r="1024" spans="1:37" x14ac:dyDescent="0.25">
      <c r="A1024" s="66">
        <f t="shared" si="147"/>
        <v>44672</v>
      </c>
      <c r="B1024" s="71">
        <v>22.34</v>
      </c>
      <c r="C1024" s="71">
        <v>27.8</v>
      </c>
      <c r="D1024" s="71">
        <v>15.28</v>
      </c>
      <c r="E1024" s="71">
        <v>14.97</v>
      </c>
      <c r="F1024" s="71">
        <v>14.25</v>
      </c>
      <c r="G1024" s="71">
        <v>23.33</v>
      </c>
      <c r="H1024" s="71"/>
      <c r="I1024" s="71">
        <v>17.87</v>
      </c>
      <c r="J1024" s="72">
        <v>2.6800000000000001E-2</v>
      </c>
      <c r="K1024" s="72">
        <v>2.87E-2</v>
      </c>
      <c r="L1024" s="72">
        <v>3.2510553837141076E-2</v>
      </c>
      <c r="M1024" s="72">
        <v>2.6800000000000001E-2</v>
      </c>
      <c r="N1024" s="70">
        <f>_xll.SNL.Clients.Office.Excel.Functions.SPG(N$2, "SP_RATE_VALUE", $A1024)/100</f>
        <v>2.87E-2</v>
      </c>
      <c r="O1024" s="72"/>
      <c r="P1024" s="67">
        <f>_xll.SNL.Clients.Office.Excel.Functions.SPG(P$2, "IQ_BVPS", "FQ0", $A1024)</f>
        <v>18.949000000000002</v>
      </c>
      <c r="Q1024" s="67">
        <f>_xll.SNL.Clients.Office.Excel.Functions.SPG(Q$2, "IQ_BVPS", "FQ0", $A1024)</f>
        <v>26.274000000000001</v>
      </c>
      <c r="R1024" s="67">
        <f>_xll.SNL.Clients.Office.Excel.Functions.SPG(R$2, "IQ_BVPS", "FQ0", $A1024)</f>
        <v>15.26</v>
      </c>
      <c r="S1024" s="67">
        <f>_xll.SNL.Clients.Office.Excel.Functions.SPG(S$2, "IQ_BVPS", "FQ0", $A1024)</f>
        <v>15.08</v>
      </c>
      <c r="T1024" s="67">
        <f>_xll.SNL.Clients.Office.Excel.Functions.SPG(T$2, "IQ_BVPS", "FQ0", $A1024)</f>
        <v>14.359</v>
      </c>
      <c r="U1024" s="67">
        <f>_xll.SNL.Clients.Office.Excel.Functions.SPG(U$2, "IQ_BVPS", "FQ0", $A1024)</f>
        <v>16.838000000000001</v>
      </c>
      <c r="V1024" s="67"/>
      <c r="W1024" s="66">
        <f t="shared" si="139"/>
        <v>44672</v>
      </c>
      <c r="X1024" s="92">
        <f t="shared" si="140"/>
        <v>1.1789540345136946</v>
      </c>
      <c r="Y1024" s="92">
        <f t="shared" si="141"/>
        <v>1.0580802314074751</v>
      </c>
      <c r="Z1024" s="92">
        <f t="shared" si="142"/>
        <v>1.0013106159895151</v>
      </c>
      <c r="AA1024" s="92">
        <f t="shared" si="143"/>
        <v>0.9927055702917772</v>
      </c>
      <c r="AB1024" s="92">
        <f t="shared" si="144"/>
        <v>0.99240894212688902</v>
      </c>
      <c r="AC1024" s="92">
        <f t="shared" si="145"/>
        <v>1.3855564793918516</v>
      </c>
      <c r="AD1024" s="92"/>
      <c r="AE1024" s="95">
        <f t="shared" si="146"/>
        <v>44672</v>
      </c>
      <c r="AF1024" s="93">
        <f>(_xll.SNL.Clients.Office.Excel.Functions.SPG(AF$2, "IQ_Common_div_declared", "FQ0", $A1024)*4)/B1024</f>
        <v>7.3410922112802146E-2</v>
      </c>
      <c r="AG1024" s="93">
        <f>(_xll.SNL.Clients.Office.Excel.Functions.SPG(AG$2, "IQ_Common_div_declared", "FQ0", $A1024)*4)/C1024</f>
        <v>7.6258992805755405E-2</v>
      </c>
      <c r="AH1024" s="93">
        <f>(_xll.SNL.Clients.Office.Excel.Functions.SPG(AH$2, "IQ_Common_div_declared", "FQ0", $A1024)*4)/D1024</f>
        <v>7.8534031413612565E-2</v>
      </c>
      <c r="AI1024" s="93">
        <f>(_xll.SNL.Clients.Office.Excel.Functions.SPG(AI$2, "IQ_Common_div_declared", "FQ0", $A1024)*4)/E1024</f>
        <v>8.2832331329325312E-2</v>
      </c>
      <c r="AJ1024" s="93">
        <f>(_xll.SNL.Clients.Office.Excel.Functions.SPG(AJ$2, "IQ_Common_div_declared", "FQ0", $A1024)*4)/F1024</f>
        <v>8.4210526315789472E-2</v>
      </c>
      <c r="AK1024" s="93">
        <f>(_xll.SNL.Clients.Office.Excel.Functions.SPG(AK$2, "IQ_Common_div_declared", "FQ0", $A1024)*4)/G1024</f>
        <v>8.9155593656236612E-2</v>
      </c>
    </row>
    <row r="1025" spans="1:37" x14ac:dyDescent="0.25">
      <c r="A1025" s="66">
        <f t="shared" si="147"/>
        <v>44671</v>
      </c>
      <c r="B1025" s="71">
        <v>22.44</v>
      </c>
      <c r="C1025" s="71">
        <v>27.96</v>
      </c>
      <c r="D1025" s="71">
        <v>15.29</v>
      </c>
      <c r="E1025" s="71">
        <v>15.15</v>
      </c>
      <c r="F1025" s="71">
        <v>14.27</v>
      </c>
      <c r="G1025" s="71">
        <v>23.56</v>
      </c>
      <c r="H1025" s="71"/>
      <c r="I1025" s="71">
        <v>18.010000000000002</v>
      </c>
      <c r="J1025" s="72">
        <v>2.6000000000000002E-2</v>
      </c>
      <c r="K1025" s="72">
        <v>2.7900000000000001E-2</v>
      </c>
      <c r="L1025" s="72">
        <v>3.1710562071330717E-2</v>
      </c>
      <c r="M1025" s="72">
        <v>2.6000000000000002E-2</v>
      </c>
      <c r="N1025" s="70">
        <f>_xll.SNL.Clients.Office.Excel.Functions.SPG(N$2, "SP_RATE_VALUE", $A1025)/100</f>
        <v>2.7900000000000001E-2</v>
      </c>
      <c r="O1025" s="72"/>
      <c r="P1025" s="67">
        <f>_xll.SNL.Clients.Office.Excel.Functions.SPG(P$2, "IQ_BVPS", "FQ0", $A1025)</f>
        <v>18.949000000000002</v>
      </c>
      <c r="Q1025" s="67">
        <f>_xll.SNL.Clients.Office.Excel.Functions.SPG(Q$2, "IQ_BVPS", "FQ0", $A1025)</f>
        <v>26.274000000000001</v>
      </c>
      <c r="R1025" s="67">
        <f>_xll.SNL.Clients.Office.Excel.Functions.SPG(R$2, "IQ_BVPS", "FQ0", $A1025)</f>
        <v>15.26</v>
      </c>
      <c r="S1025" s="67">
        <f>_xll.SNL.Clients.Office.Excel.Functions.SPG(S$2, "IQ_BVPS", "FQ0", $A1025)</f>
        <v>15.08</v>
      </c>
      <c r="T1025" s="67">
        <f>_xll.SNL.Clients.Office.Excel.Functions.SPG(T$2, "IQ_BVPS", "FQ0", $A1025)</f>
        <v>14.359</v>
      </c>
      <c r="U1025" s="67">
        <f>_xll.SNL.Clients.Office.Excel.Functions.SPG(U$2, "IQ_BVPS", "FQ0", $A1025)</f>
        <v>16.838000000000001</v>
      </c>
      <c r="V1025" s="67"/>
      <c r="W1025" s="66">
        <f t="shared" si="139"/>
        <v>44671</v>
      </c>
      <c r="X1025" s="92">
        <f t="shared" si="140"/>
        <v>1.1842313578552957</v>
      </c>
      <c r="Y1025" s="92">
        <f t="shared" si="141"/>
        <v>1.0641699018040649</v>
      </c>
      <c r="Z1025" s="92">
        <f t="shared" si="142"/>
        <v>1.0019659239842726</v>
      </c>
      <c r="AA1025" s="92">
        <f t="shared" si="143"/>
        <v>1.0046419098143236</v>
      </c>
      <c r="AB1025" s="92">
        <f t="shared" si="144"/>
        <v>0.99380179678250569</v>
      </c>
      <c r="AC1025" s="92">
        <f t="shared" si="145"/>
        <v>1.3992160589143603</v>
      </c>
      <c r="AD1025" s="92"/>
      <c r="AE1025" s="95">
        <f t="shared" si="146"/>
        <v>44671</v>
      </c>
      <c r="AF1025" s="93">
        <f>(_xll.SNL.Clients.Office.Excel.Functions.SPG(AF$2, "IQ_Common_div_declared", "FQ0", $A1025)*4)/B1025</f>
        <v>7.3083778966131899E-2</v>
      </c>
      <c r="AG1025" s="93">
        <f>(_xll.SNL.Clients.Office.Excel.Functions.SPG(AG$2, "IQ_Common_div_declared", "FQ0", $A1025)*4)/C1025</f>
        <v>7.5822603719599424E-2</v>
      </c>
      <c r="AH1025" s="93">
        <f>(_xll.SNL.Clients.Office.Excel.Functions.SPG(AH$2, "IQ_Common_div_declared", "FQ0", $A1025)*4)/D1025</f>
        <v>7.8482668410725973E-2</v>
      </c>
      <c r="AI1025" s="93">
        <f>(_xll.SNL.Clients.Office.Excel.Functions.SPG(AI$2, "IQ_Common_div_declared", "FQ0", $A1025)*4)/E1025</f>
        <v>8.1848184818481842E-2</v>
      </c>
      <c r="AJ1025" s="93">
        <f>(_xll.SNL.Clients.Office.Excel.Functions.SPG(AJ$2, "IQ_Common_div_declared", "FQ0", $A1025)*4)/F1025</f>
        <v>8.4092501751927118E-2</v>
      </c>
      <c r="AK1025" s="93">
        <f>(_xll.SNL.Clients.Office.Excel.Functions.SPG(AK$2, "IQ_Common_div_declared", "FQ0", $A1025)*4)/G1025</f>
        <v>8.8285229202037366E-2</v>
      </c>
    </row>
    <row r="1026" spans="1:37" x14ac:dyDescent="0.25">
      <c r="A1026" s="66">
        <f t="shared" si="147"/>
        <v>44670</v>
      </c>
      <c r="B1026" s="71">
        <v>22.21</v>
      </c>
      <c r="C1026" s="71">
        <v>28.08</v>
      </c>
      <c r="D1026" s="71">
        <v>15.35</v>
      </c>
      <c r="E1026" s="71">
        <v>15.02</v>
      </c>
      <c r="F1026" s="71">
        <v>14.27</v>
      </c>
      <c r="G1026" s="71">
        <v>23.54</v>
      </c>
      <c r="H1026" s="71"/>
      <c r="I1026" s="71">
        <v>17.87</v>
      </c>
      <c r="J1026" s="72">
        <v>2.6099999999999998E-2</v>
      </c>
      <c r="K1026" s="72">
        <v>2.81E-2</v>
      </c>
      <c r="L1026" s="72">
        <v>3.2111702364790107E-2</v>
      </c>
      <c r="M1026" s="72">
        <v>2.6099999999999998E-2</v>
      </c>
      <c r="N1026" s="70">
        <f>_xll.SNL.Clients.Office.Excel.Functions.SPG(N$2, "SP_RATE_VALUE", $A1026)/100</f>
        <v>2.81E-2</v>
      </c>
      <c r="O1026" s="72"/>
      <c r="P1026" s="67">
        <f>_xll.SNL.Clients.Office.Excel.Functions.SPG(P$2, "IQ_BVPS", "FQ0", $A1026)</f>
        <v>18.949000000000002</v>
      </c>
      <c r="Q1026" s="67">
        <f>_xll.SNL.Clients.Office.Excel.Functions.SPG(Q$2, "IQ_BVPS", "FQ0", $A1026)</f>
        <v>26.274000000000001</v>
      </c>
      <c r="R1026" s="67">
        <f>_xll.SNL.Clients.Office.Excel.Functions.SPG(R$2, "IQ_BVPS", "FQ0", $A1026)</f>
        <v>15.26</v>
      </c>
      <c r="S1026" s="67">
        <f>_xll.SNL.Clients.Office.Excel.Functions.SPG(S$2, "IQ_BVPS", "FQ0", $A1026)</f>
        <v>15.08</v>
      </c>
      <c r="T1026" s="67">
        <f>_xll.SNL.Clients.Office.Excel.Functions.SPG(T$2, "IQ_BVPS", "FQ0", $A1026)</f>
        <v>14.359</v>
      </c>
      <c r="U1026" s="67">
        <f>_xll.SNL.Clients.Office.Excel.Functions.SPG(U$2, "IQ_BVPS", "FQ0", $A1026)</f>
        <v>16.838000000000001</v>
      </c>
      <c r="V1026" s="67"/>
      <c r="W1026" s="66">
        <f t="shared" si="139"/>
        <v>44670</v>
      </c>
      <c r="X1026" s="92">
        <f t="shared" si="140"/>
        <v>1.1720935141696132</v>
      </c>
      <c r="Y1026" s="92">
        <f t="shared" si="141"/>
        <v>1.0687371546015072</v>
      </c>
      <c r="Z1026" s="92">
        <f t="shared" si="142"/>
        <v>1.0058977719528177</v>
      </c>
      <c r="AA1026" s="92">
        <f t="shared" si="143"/>
        <v>0.99602122015915118</v>
      </c>
      <c r="AB1026" s="92">
        <f t="shared" si="144"/>
        <v>0.99380179678250569</v>
      </c>
      <c r="AC1026" s="92">
        <f t="shared" si="145"/>
        <v>1.3980282693906638</v>
      </c>
      <c r="AD1026" s="92"/>
      <c r="AE1026" s="95">
        <f t="shared" si="146"/>
        <v>44670</v>
      </c>
      <c r="AF1026" s="93">
        <f>(_xll.SNL.Clients.Office.Excel.Functions.SPG(AF$2, "IQ_Common_div_declared", "FQ0", $A1026)*4)/B1026</f>
        <v>7.3840612336785225E-2</v>
      </c>
      <c r="AG1026" s="93">
        <f>(_xll.SNL.Clients.Office.Excel.Functions.SPG(AG$2, "IQ_Common_div_declared", "FQ0", $A1026)*4)/C1026</f>
        <v>7.5498575498575513E-2</v>
      </c>
      <c r="AH1026" s="93">
        <f>(_xll.SNL.Clients.Office.Excel.Functions.SPG(AH$2, "IQ_Common_div_declared", "FQ0", $A1026)*4)/D1026</f>
        <v>7.8175895765472306E-2</v>
      </c>
      <c r="AI1026" s="93">
        <f>(_xll.SNL.Clients.Office.Excel.Functions.SPG(AI$2, "IQ_Common_div_declared", "FQ0", $A1026)*4)/E1026</f>
        <v>8.2556591211717711E-2</v>
      </c>
      <c r="AJ1026" s="93">
        <f>(_xll.SNL.Clients.Office.Excel.Functions.SPG(AJ$2, "IQ_Common_div_declared", "FQ0", $A1026)*4)/F1026</f>
        <v>8.4092501751927118E-2</v>
      </c>
      <c r="AK1026" s="93">
        <f>(_xll.SNL.Clients.Office.Excel.Functions.SPG(AK$2, "IQ_Common_div_declared", "FQ0", $A1026)*4)/G1026</f>
        <v>8.8360237892948182E-2</v>
      </c>
    </row>
    <row r="1027" spans="1:37" x14ac:dyDescent="0.25">
      <c r="A1027" s="66">
        <f t="shared" si="147"/>
        <v>44669</v>
      </c>
      <c r="B1027" s="71">
        <v>22.01</v>
      </c>
      <c r="C1027" s="71">
        <v>27.23</v>
      </c>
      <c r="D1027" s="71">
        <v>15.29</v>
      </c>
      <c r="E1027" s="71">
        <v>15.19</v>
      </c>
      <c r="F1027" s="71">
        <v>14.33</v>
      </c>
      <c r="G1027" s="71">
        <v>23.4</v>
      </c>
      <c r="H1027" s="71"/>
      <c r="I1027" s="71">
        <v>17.79</v>
      </c>
      <c r="J1027" s="72">
        <v>2.46E-2</v>
      </c>
      <c r="K1027" s="72">
        <v>2.6800000000000001E-2</v>
      </c>
      <c r="L1027" s="72">
        <v>3.1214181526789231E-2</v>
      </c>
      <c r="M1027" s="72">
        <v>2.46E-2</v>
      </c>
      <c r="N1027" s="70">
        <f>_xll.SNL.Clients.Office.Excel.Functions.SPG(N$2, "SP_RATE_VALUE", $A1027)/100</f>
        <v>2.6800000000000001E-2</v>
      </c>
      <c r="O1027" s="72"/>
      <c r="P1027" s="67">
        <f>_xll.SNL.Clients.Office.Excel.Functions.SPG(P$2, "IQ_BVPS", "FQ0", $A1027)</f>
        <v>18.949000000000002</v>
      </c>
      <c r="Q1027" s="67">
        <f>_xll.SNL.Clients.Office.Excel.Functions.SPG(Q$2, "IQ_BVPS", "FQ0", $A1027)</f>
        <v>26.274000000000001</v>
      </c>
      <c r="R1027" s="67">
        <f>_xll.SNL.Clients.Office.Excel.Functions.SPG(R$2, "IQ_BVPS", "FQ0", $A1027)</f>
        <v>15.26</v>
      </c>
      <c r="S1027" s="67">
        <f>_xll.SNL.Clients.Office.Excel.Functions.SPG(S$2, "IQ_BVPS", "FQ0", $A1027)</f>
        <v>15.08</v>
      </c>
      <c r="T1027" s="67">
        <f>_xll.SNL.Clients.Office.Excel.Functions.SPG(T$2, "IQ_BVPS", "FQ0", $A1027)</f>
        <v>14.359</v>
      </c>
      <c r="U1027" s="67">
        <f>_xll.SNL.Clients.Office.Excel.Functions.SPG(U$2, "IQ_BVPS", "FQ0", $A1027)</f>
        <v>16.838000000000001</v>
      </c>
      <c r="V1027" s="67"/>
      <c r="W1027" s="66">
        <f t="shared" si="139"/>
        <v>44669</v>
      </c>
      <c r="X1027" s="92">
        <f t="shared" si="140"/>
        <v>1.1615388674864109</v>
      </c>
      <c r="Y1027" s="92">
        <f t="shared" si="141"/>
        <v>1.0363857806196239</v>
      </c>
      <c r="Z1027" s="92">
        <f t="shared" si="142"/>
        <v>1.0019659239842726</v>
      </c>
      <c r="AA1027" s="92">
        <f t="shared" si="143"/>
        <v>1.0072944297082227</v>
      </c>
      <c r="AB1027" s="92">
        <f t="shared" si="144"/>
        <v>0.99798036074935581</v>
      </c>
      <c r="AC1027" s="92">
        <f t="shared" si="145"/>
        <v>1.389713742724789</v>
      </c>
      <c r="AD1027" s="92"/>
      <c r="AE1027" s="95">
        <f t="shared" si="146"/>
        <v>44669</v>
      </c>
      <c r="AF1027" s="93">
        <f>(_xll.SNL.Clients.Office.Excel.Functions.SPG(AF$2, "IQ_Common_div_declared", "FQ0", $A1027)*4)/B1027</f>
        <v>7.451158564288958E-2</v>
      </c>
      <c r="AG1027" s="93">
        <f>(_xll.SNL.Clients.Office.Excel.Functions.SPG(AG$2, "IQ_Common_div_declared", "FQ0", $A1027)*4)/C1027</f>
        <v>7.785530664708043E-2</v>
      </c>
      <c r="AH1027" s="93">
        <f>(_xll.SNL.Clients.Office.Excel.Functions.SPG(AH$2, "IQ_Common_div_declared", "FQ0", $A1027)*4)/D1027</f>
        <v>7.8482668410725973E-2</v>
      </c>
      <c r="AI1027" s="93">
        <f>(_xll.SNL.Clients.Office.Excel.Functions.SPG(AI$2, "IQ_Common_div_declared", "FQ0", $A1027)*4)/E1027</f>
        <v>8.1632653061224497E-2</v>
      </c>
      <c r="AJ1027" s="93">
        <f>(_xll.SNL.Clients.Office.Excel.Functions.SPG(AJ$2, "IQ_Common_div_declared", "FQ0", $A1027)*4)/F1027</f>
        <v>8.3740404745289598E-2</v>
      </c>
      <c r="AK1027" s="93">
        <f>(_xll.SNL.Clients.Office.Excel.Functions.SPG(AK$2, "IQ_Common_div_declared", "FQ0", $A1027)*4)/G1027</f>
        <v>8.8888888888888892E-2</v>
      </c>
    </row>
    <row r="1028" spans="1:37" x14ac:dyDescent="0.25">
      <c r="A1028" s="66">
        <f t="shared" si="147"/>
        <v>44666</v>
      </c>
      <c r="B1028" s="71">
        <v>21.83</v>
      </c>
      <c r="C1028" s="71">
        <v>27.4</v>
      </c>
      <c r="D1028" s="71">
        <v>15.44</v>
      </c>
      <c r="E1028" s="71">
        <v>15.19</v>
      </c>
      <c r="F1028" s="71">
        <v>14.26</v>
      </c>
      <c r="G1028" s="71">
        <v>23.4</v>
      </c>
      <c r="H1028" s="71"/>
      <c r="I1028" s="71">
        <v>17.71</v>
      </c>
      <c r="J1028" s="72">
        <v>2.4700000000000003E-2</v>
      </c>
      <c r="K1028" s="72">
        <v>2.6699999999999998E-2</v>
      </c>
      <c r="L1028" s="72">
        <v>3.0711718363582552E-2</v>
      </c>
      <c r="M1028" s="72">
        <v>2.4700000000000003E-2</v>
      </c>
      <c r="N1028" s="70">
        <f>_xll.SNL.Clients.Office.Excel.Functions.SPG(N$2, "SP_RATE_VALUE", $A1028)/100</f>
        <v>2.6699999999999998E-2</v>
      </c>
      <c r="O1028" s="72"/>
      <c r="P1028" s="67">
        <f>_xll.SNL.Clients.Office.Excel.Functions.SPG(P$2, "IQ_BVPS", "FQ0", $A1028)</f>
        <v>18.949000000000002</v>
      </c>
      <c r="Q1028" s="67">
        <f>_xll.SNL.Clients.Office.Excel.Functions.SPG(Q$2, "IQ_BVPS", "FQ0", $A1028)</f>
        <v>26.274000000000001</v>
      </c>
      <c r="R1028" s="67">
        <f>_xll.SNL.Clients.Office.Excel.Functions.SPG(R$2, "IQ_BVPS", "FQ0", $A1028)</f>
        <v>15.26</v>
      </c>
      <c r="S1028" s="67">
        <f>_xll.SNL.Clients.Office.Excel.Functions.SPG(S$2, "IQ_BVPS", "FQ0", $A1028)</f>
        <v>15.08</v>
      </c>
      <c r="T1028" s="67">
        <f>_xll.SNL.Clients.Office.Excel.Functions.SPG(T$2, "IQ_BVPS", "FQ0", $A1028)</f>
        <v>14.359</v>
      </c>
      <c r="U1028" s="67">
        <f>_xll.SNL.Clients.Office.Excel.Functions.SPG(U$2, "IQ_BVPS", "FQ0", $A1028)</f>
        <v>16.838000000000001</v>
      </c>
      <c r="V1028" s="67"/>
      <c r="W1028" s="66">
        <f t="shared" ref="W1028:W1091" si="148">A1028</f>
        <v>44666</v>
      </c>
      <c r="X1028" s="92">
        <f t="shared" ref="X1028:X1091" si="149">B1028/P1028</f>
        <v>1.1520396854715287</v>
      </c>
      <c r="Y1028" s="92">
        <f t="shared" ref="Y1028:Y1091" si="150">C1028/Q1028</f>
        <v>1.0428560554160005</v>
      </c>
      <c r="Z1028" s="92">
        <f t="shared" ref="Z1028:Z1091" si="151">D1028/R1028</f>
        <v>1.0117955439056356</v>
      </c>
      <c r="AA1028" s="92">
        <f t="shared" ref="AA1028:AA1091" si="152">E1028/S1028</f>
        <v>1.0072944297082227</v>
      </c>
      <c r="AB1028" s="92">
        <f t="shared" ref="AB1028:AB1091" si="153">F1028/T1028</f>
        <v>0.99310536945469741</v>
      </c>
      <c r="AC1028" s="92">
        <f t="shared" ref="AC1028:AC1091" si="154">G1028/U1028</f>
        <v>1.389713742724789</v>
      </c>
      <c r="AD1028" s="92"/>
      <c r="AE1028" s="95">
        <f t="shared" ref="AE1028:AE1091" si="155">A1028</f>
        <v>44666</v>
      </c>
      <c r="AF1028" s="93">
        <f>(_xll.SNL.Clients.Office.Excel.Functions.SPG(AF$2, "IQ_Common_div_declared", "FQ0", $A1028)*4)/B1028</f>
        <v>7.5125973431058174E-2</v>
      </c>
      <c r="AG1028" s="93">
        <f>(_xll.SNL.Clients.Office.Excel.Functions.SPG(AG$2, "IQ_Common_div_declared", "FQ0", $A1028)*4)/C1028</f>
        <v>7.7372262773722639E-2</v>
      </c>
      <c r="AH1028" s="93">
        <f>(_xll.SNL.Clients.Office.Excel.Functions.SPG(AH$2, "IQ_Common_div_declared", "FQ0", $A1028)*4)/D1028</f>
        <v>7.7720207253886009E-2</v>
      </c>
      <c r="AI1028" s="93">
        <f>(_xll.SNL.Clients.Office.Excel.Functions.SPG(AI$2, "IQ_Common_div_declared", "FQ0", $A1028)*4)/E1028</f>
        <v>8.1632653061224497E-2</v>
      </c>
      <c r="AJ1028" s="93">
        <f>(_xll.SNL.Clients.Office.Excel.Functions.SPG(AJ$2, "IQ_Common_div_declared", "FQ0", $A1028)*4)/F1028</f>
        <v>8.4151472650771386E-2</v>
      </c>
      <c r="AK1028" s="93">
        <f>(_xll.SNL.Clients.Office.Excel.Functions.SPG(AK$2, "IQ_Common_div_declared", "FQ0", $A1028)*4)/G1028</f>
        <v>8.8888888888888892E-2</v>
      </c>
    </row>
    <row r="1029" spans="1:37" x14ac:dyDescent="0.25">
      <c r="A1029" s="66">
        <f t="shared" ref="A1029:A1092" si="156">WORKDAY(A1028, -1)</f>
        <v>44665</v>
      </c>
      <c r="B1029" s="71">
        <v>21.83</v>
      </c>
      <c r="C1029" s="71">
        <v>27.4</v>
      </c>
      <c r="D1029" s="71">
        <v>15.44</v>
      </c>
      <c r="E1029" s="71">
        <v>15.19</v>
      </c>
      <c r="F1029" s="71">
        <v>14.26</v>
      </c>
      <c r="G1029" s="71">
        <v>23.4</v>
      </c>
      <c r="H1029" s="71"/>
      <c r="I1029" s="71">
        <v>17.71</v>
      </c>
      <c r="J1029" s="72">
        <v>2.4700000000000003E-2</v>
      </c>
      <c r="K1029" s="72">
        <v>2.6699999999999998E-2</v>
      </c>
      <c r="L1029" s="72">
        <v>3.0711718363582552E-2</v>
      </c>
      <c r="M1029" s="72">
        <v>2.4700000000000003E-2</v>
      </c>
      <c r="N1029" s="70">
        <f>_xll.SNL.Clients.Office.Excel.Functions.SPG(N$2, "SP_RATE_VALUE", $A1029)/100</f>
        <v>2.6699999999999998E-2</v>
      </c>
      <c r="O1029" s="72"/>
      <c r="P1029" s="67">
        <f>_xll.SNL.Clients.Office.Excel.Functions.SPG(P$2, "IQ_BVPS", "FQ0", $A1029)</f>
        <v>18.949000000000002</v>
      </c>
      <c r="Q1029" s="67">
        <f>_xll.SNL.Clients.Office.Excel.Functions.SPG(Q$2, "IQ_BVPS", "FQ0", $A1029)</f>
        <v>26.274000000000001</v>
      </c>
      <c r="R1029" s="67">
        <f>_xll.SNL.Clients.Office.Excel.Functions.SPG(R$2, "IQ_BVPS", "FQ0", $A1029)</f>
        <v>15.26</v>
      </c>
      <c r="S1029" s="67">
        <f>_xll.SNL.Clients.Office.Excel.Functions.SPG(S$2, "IQ_BVPS", "FQ0", $A1029)</f>
        <v>15.08</v>
      </c>
      <c r="T1029" s="67">
        <f>_xll.SNL.Clients.Office.Excel.Functions.SPG(T$2, "IQ_BVPS", "FQ0", $A1029)</f>
        <v>14.359</v>
      </c>
      <c r="U1029" s="67">
        <f>_xll.SNL.Clients.Office.Excel.Functions.SPG(U$2, "IQ_BVPS", "FQ0", $A1029)</f>
        <v>16.838000000000001</v>
      </c>
      <c r="V1029" s="67"/>
      <c r="W1029" s="66">
        <f t="shared" si="148"/>
        <v>44665</v>
      </c>
      <c r="X1029" s="92">
        <f t="shared" si="149"/>
        <v>1.1520396854715287</v>
      </c>
      <c r="Y1029" s="92">
        <f t="shared" si="150"/>
        <v>1.0428560554160005</v>
      </c>
      <c r="Z1029" s="92">
        <f t="shared" si="151"/>
        <v>1.0117955439056356</v>
      </c>
      <c r="AA1029" s="92">
        <f t="shared" si="152"/>
        <v>1.0072944297082227</v>
      </c>
      <c r="AB1029" s="92">
        <f t="shared" si="153"/>
        <v>0.99310536945469741</v>
      </c>
      <c r="AC1029" s="92">
        <f t="shared" si="154"/>
        <v>1.389713742724789</v>
      </c>
      <c r="AD1029" s="92"/>
      <c r="AE1029" s="95">
        <f t="shared" si="155"/>
        <v>44665</v>
      </c>
      <c r="AF1029" s="93">
        <f>(_xll.SNL.Clients.Office.Excel.Functions.SPG(AF$2, "IQ_Common_div_declared", "FQ0", $A1029)*4)/B1029</f>
        <v>7.5125973431058174E-2</v>
      </c>
      <c r="AG1029" s="93">
        <f>(_xll.SNL.Clients.Office.Excel.Functions.SPG(AG$2, "IQ_Common_div_declared", "FQ0", $A1029)*4)/C1029</f>
        <v>7.7372262773722639E-2</v>
      </c>
      <c r="AH1029" s="93">
        <f>(_xll.SNL.Clients.Office.Excel.Functions.SPG(AH$2, "IQ_Common_div_declared", "FQ0", $A1029)*4)/D1029</f>
        <v>7.7720207253886009E-2</v>
      </c>
      <c r="AI1029" s="93">
        <f>(_xll.SNL.Clients.Office.Excel.Functions.SPG(AI$2, "IQ_Common_div_declared", "FQ0", $A1029)*4)/E1029</f>
        <v>8.1632653061224497E-2</v>
      </c>
      <c r="AJ1029" s="93">
        <f>(_xll.SNL.Clients.Office.Excel.Functions.SPG(AJ$2, "IQ_Common_div_declared", "FQ0", $A1029)*4)/F1029</f>
        <v>8.4151472650771386E-2</v>
      </c>
      <c r="AK1029" s="93">
        <f>(_xll.SNL.Clients.Office.Excel.Functions.SPG(AK$2, "IQ_Common_div_declared", "FQ0", $A1029)*4)/G1029</f>
        <v>8.8888888888888892E-2</v>
      </c>
    </row>
    <row r="1030" spans="1:37" x14ac:dyDescent="0.25">
      <c r="A1030" s="66">
        <f t="shared" si="156"/>
        <v>44664</v>
      </c>
      <c r="B1030" s="71">
        <v>21.82</v>
      </c>
      <c r="C1030" s="71">
        <v>28.02</v>
      </c>
      <c r="D1030" s="71">
        <v>15.48</v>
      </c>
      <c r="E1030" s="71">
        <v>15.11</v>
      </c>
      <c r="F1030" s="71">
        <v>14.32</v>
      </c>
      <c r="G1030" s="71">
        <v>23.48</v>
      </c>
      <c r="H1030" s="71"/>
      <c r="I1030" s="71">
        <v>17.71</v>
      </c>
      <c r="J1030" s="72">
        <v>2.3700000000000002E-2</v>
      </c>
      <c r="K1030" s="72">
        <v>2.5699999999999997E-2</v>
      </c>
      <c r="L1030" s="72">
        <v>2.9711729818100441E-2</v>
      </c>
      <c r="M1030" s="72">
        <v>2.3700000000000002E-2</v>
      </c>
      <c r="N1030" s="70">
        <f>_xll.SNL.Clients.Office.Excel.Functions.SPG(N$2, "SP_RATE_VALUE", $A1030)/100</f>
        <v>2.5699999999999997E-2</v>
      </c>
      <c r="O1030" s="72"/>
      <c r="P1030" s="67">
        <f>_xll.SNL.Clients.Office.Excel.Functions.SPG(P$2, "IQ_BVPS", "FQ0", $A1030)</f>
        <v>18.949000000000002</v>
      </c>
      <c r="Q1030" s="67">
        <f>_xll.SNL.Clients.Office.Excel.Functions.SPG(Q$2, "IQ_BVPS", "FQ0", $A1030)</f>
        <v>26.274000000000001</v>
      </c>
      <c r="R1030" s="67">
        <f>_xll.SNL.Clients.Office.Excel.Functions.SPG(R$2, "IQ_BVPS", "FQ0", $A1030)</f>
        <v>15.26</v>
      </c>
      <c r="S1030" s="67">
        <f>_xll.SNL.Clients.Office.Excel.Functions.SPG(S$2, "IQ_BVPS", "FQ0", $A1030)</f>
        <v>15.08</v>
      </c>
      <c r="T1030" s="67">
        <f>_xll.SNL.Clients.Office.Excel.Functions.SPG(T$2, "IQ_BVPS", "FQ0", $A1030)</f>
        <v>14.359</v>
      </c>
      <c r="U1030" s="67">
        <f>_xll.SNL.Clients.Office.Excel.Functions.SPG(U$2, "IQ_BVPS", "FQ0", $A1030)</f>
        <v>16.838000000000001</v>
      </c>
      <c r="V1030" s="67"/>
      <c r="W1030" s="66">
        <f t="shared" si="148"/>
        <v>44664</v>
      </c>
      <c r="X1030" s="92">
        <f t="shared" si="149"/>
        <v>1.1515119531373685</v>
      </c>
      <c r="Y1030" s="92">
        <f t="shared" si="150"/>
        <v>1.066453528202786</v>
      </c>
      <c r="Z1030" s="92">
        <f t="shared" si="151"/>
        <v>1.0144167758846658</v>
      </c>
      <c r="AA1030" s="92">
        <f t="shared" si="152"/>
        <v>1.0019893899204244</v>
      </c>
      <c r="AB1030" s="92">
        <f t="shared" si="153"/>
        <v>0.99728393342154753</v>
      </c>
      <c r="AC1030" s="92">
        <f t="shared" si="154"/>
        <v>1.3944649008195746</v>
      </c>
      <c r="AD1030" s="92"/>
      <c r="AE1030" s="95">
        <f t="shared" si="155"/>
        <v>44664</v>
      </c>
      <c r="AF1030" s="93">
        <f>(_xll.SNL.Clients.Office.Excel.Functions.SPG(AF$2, "IQ_Common_div_declared", "FQ0", $A1030)*4)/B1030</f>
        <v>7.5160403299725023E-2</v>
      </c>
      <c r="AG1030" s="93">
        <f>(_xll.SNL.Clients.Office.Excel.Functions.SPG(AG$2, "IQ_Common_div_declared", "FQ0", $A1030)*4)/C1030</f>
        <v>7.5660242683797299E-2</v>
      </c>
      <c r="AH1030" s="93">
        <f>(_xll.SNL.Clients.Office.Excel.Functions.SPG(AH$2, "IQ_Common_div_declared", "FQ0", $A1030)*4)/D1030</f>
        <v>7.7519379844961239E-2</v>
      </c>
      <c r="AI1030" s="93">
        <f>(_xll.SNL.Clients.Office.Excel.Functions.SPG(AI$2, "IQ_Common_div_declared", "FQ0", $A1030)*4)/E1030</f>
        <v>8.2064857710125741E-2</v>
      </c>
      <c r="AJ1030" s="93">
        <f>(_xll.SNL.Clients.Office.Excel.Functions.SPG(AJ$2, "IQ_Common_div_declared", "FQ0", $A1030)*4)/F1030</f>
        <v>8.3798882681564241E-2</v>
      </c>
      <c r="AK1030" s="93">
        <f>(_xll.SNL.Clients.Office.Excel.Functions.SPG(AK$2, "IQ_Common_div_declared", "FQ0", $A1030)*4)/G1030</f>
        <v>8.8586030664395229E-2</v>
      </c>
    </row>
    <row r="1031" spans="1:37" x14ac:dyDescent="0.25">
      <c r="A1031" s="66">
        <f t="shared" si="156"/>
        <v>44663</v>
      </c>
      <c r="B1031" s="71">
        <v>21.2</v>
      </c>
      <c r="C1031" s="71">
        <v>27.58</v>
      </c>
      <c r="D1031" s="71">
        <v>15.22</v>
      </c>
      <c r="E1031" s="71">
        <v>14.86</v>
      </c>
      <c r="F1031" s="71">
        <v>14.1</v>
      </c>
      <c r="G1031" s="71">
        <v>23.17</v>
      </c>
      <c r="H1031" s="71"/>
      <c r="I1031" s="71">
        <v>17.46</v>
      </c>
      <c r="J1031" s="72">
        <v>2.3900000000000001E-2</v>
      </c>
      <c r="K1031" s="72">
        <v>2.58E-2</v>
      </c>
      <c r="L1031" s="72">
        <v>2.9610583747335273E-2</v>
      </c>
      <c r="M1031" s="72">
        <v>2.3900000000000001E-2</v>
      </c>
      <c r="N1031" s="70">
        <f>_xll.SNL.Clients.Office.Excel.Functions.SPG(N$2, "SP_RATE_VALUE", $A1031)/100</f>
        <v>2.58E-2</v>
      </c>
      <c r="O1031" s="72"/>
      <c r="P1031" s="67">
        <f>_xll.SNL.Clients.Office.Excel.Functions.SPG(P$2, "IQ_BVPS", "FQ0", $A1031)</f>
        <v>18.949000000000002</v>
      </c>
      <c r="Q1031" s="67">
        <f>_xll.SNL.Clients.Office.Excel.Functions.SPG(Q$2, "IQ_BVPS", "FQ0", $A1031)</f>
        <v>26.274000000000001</v>
      </c>
      <c r="R1031" s="67">
        <f>_xll.SNL.Clients.Office.Excel.Functions.SPG(R$2, "IQ_BVPS", "FQ0", $A1031)</f>
        <v>15.26</v>
      </c>
      <c r="S1031" s="67">
        <f>_xll.SNL.Clients.Office.Excel.Functions.SPG(S$2, "IQ_BVPS", "FQ0", $A1031)</f>
        <v>15.08</v>
      </c>
      <c r="T1031" s="67">
        <f>_xll.SNL.Clients.Office.Excel.Functions.SPG(T$2, "IQ_BVPS", "FQ0", $A1031)</f>
        <v>14.359</v>
      </c>
      <c r="U1031" s="67">
        <f>_xll.SNL.Clients.Office.Excel.Functions.SPG(U$2, "IQ_BVPS", "FQ0", $A1031)</f>
        <v>16.838000000000001</v>
      </c>
      <c r="V1031" s="67"/>
      <c r="W1031" s="66">
        <f t="shared" si="148"/>
        <v>44663</v>
      </c>
      <c r="X1031" s="92">
        <f t="shared" si="149"/>
        <v>1.1187925484194414</v>
      </c>
      <c r="Y1031" s="92">
        <f t="shared" si="150"/>
        <v>1.0497069346121639</v>
      </c>
      <c r="Z1031" s="92">
        <f t="shared" si="151"/>
        <v>0.99737876802096992</v>
      </c>
      <c r="AA1031" s="92">
        <f t="shared" si="152"/>
        <v>0.98541114058355428</v>
      </c>
      <c r="AB1031" s="92">
        <f t="shared" si="153"/>
        <v>0.98196253220976393</v>
      </c>
      <c r="AC1031" s="92">
        <f t="shared" si="154"/>
        <v>1.3760541632022807</v>
      </c>
      <c r="AD1031" s="92"/>
      <c r="AE1031" s="95">
        <f t="shared" si="155"/>
        <v>44663</v>
      </c>
      <c r="AF1031" s="93">
        <f>(_xll.SNL.Clients.Office.Excel.Functions.SPG(AF$2, "IQ_Common_div_declared", "FQ0", $A1031)*4)/B1031</f>
        <v>7.7358490566037733E-2</v>
      </c>
      <c r="AG1031" s="93">
        <f>(_xll.SNL.Clients.Office.Excel.Functions.SPG(AG$2, "IQ_Common_div_declared", "FQ0", $A1031)*4)/C1031</f>
        <v>7.6867295141406819E-2</v>
      </c>
      <c r="AH1031" s="93">
        <f>(_xll.SNL.Clients.Office.Excel.Functions.SPG(AH$2, "IQ_Common_div_declared", "FQ0", $A1031)*4)/D1031</f>
        <v>7.8843626806833114E-2</v>
      </c>
      <c r="AI1031" s="93">
        <f>(_xll.SNL.Clients.Office.Excel.Functions.SPG(AI$2, "IQ_Common_div_declared", "FQ0", $A1031)*4)/E1031</f>
        <v>8.3445491251682366E-2</v>
      </c>
      <c r="AJ1031" s="93">
        <f>(_xll.SNL.Clients.Office.Excel.Functions.SPG(AJ$2, "IQ_Common_div_declared", "FQ0", $A1031)*4)/F1031</f>
        <v>8.5106382978723402E-2</v>
      </c>
      <c r="AK1031" s="93">
        <f>(_xll.SNL.Clients.Office.Excel.Functions.SPG(AK$2, "IQ_Common_div_declared", "FQ0", $A1031)*4)/G1031</f>
        <v>8.9771255934397928E-2</v>
      </c>
    </row>
    <row r="1032" spans="1:37" x14ac:dyDescent="0.25">
      <c r="A1032" s="66">
        <f t="shared" si="156"/>
        <v>44662</v>
      </c>
      <c r="B1032" s="71">
        <v>21.23</v>
      </c>
      <c r="C1032" s="71">
        <v>28.48</v>
      </c>
      <c r="D1032" s="71">
        <v>15.32</v>
      </c>
      <c r="E1032" s="71">
        <v>14.89</v>
      </c>
      <c r="F1032" s="71">
        <v>14.14</v>
      </c>
      <c r="G1032" s="71">
        <v>23.31</v>
      </c>
      <c r="H1032" s="71"/>
      <c r="I1032" s="71">
        <v>17.52</v>
      </c>
      <c r="J1032" s="72">
        <v>2.5000000000000001E-2</v>
      </c>
      <c r="K1032" s="72">
        <v>2.7300000000000001E-2</v>
      </c>
      <c r="L1032" s="72">
        <v>3.1915494507555264E-2</v>
      </c>
      <c r="M1032" s="72">
        <v>2.5000000000000001E-2</v>
      </c>
      <c r="N1032" s="70">
        <f>_xll.SNL.Clients.Office.Excel.Functions.SPG(N$2, "SP_RATE_VALUE", $A1032)/100</f>
        <v>2.7300000000000001E-2</v>
      </c>
      <c r="O1032" s="72"/>
      <c r="P1032" s="67">
        <f>_xll.SNL.Clients.Office.Excel.Functions.SPG(P$2, "IQ_BVPS", "FQ0", $A1032)</f>
        <v>18.949000000000002</v>
      </c>
      <c r="Q1032" s="67">
        <f>_xll.SNL.Clients.Office.Excel.Functions.SPG(Q$2, "IQ_BVPS", "FQ0", $A1032)</f>
        <v>26.274000000000001</v>
      </c>
      <c r="R1032" s="67">
        <f>_xll.SNL.Clients.Office.Excel.Functions.SPG(R$2, "IQ_BVPS", "FQ0", $A1032)</f>
        <v>15.26</v>
      </c>
      <c r="S1032" s="67">
        <f>_xll.SNL.Clients.Office.Excel.Functions.SPG(S$2, "IQ_BVPS", "FQ0", $A1032)</f>
        <v>15.08</v>
      </c>
      <c r="T1032" s="67">
        <f>_xll.SNL.Clients.Office.Excel.Functions.SPG(T$2, "IQ_BVPS", "FQ0", $A1032)</f>
        <v>14.359</v>
      </c>
      <c r="U1032" s="67">
        <f>_xll.SNL.Clients.Office.Excel.Functions.SPG(U$2, "IQ_BVPS", "FQ0", $A1032)</f>
        <v>16.838000000000001</v>
      </c>
      <c r="V1032" s="67"/>
      <c r="W1032" s="66">
        <f t="shared" si="148"/>
        <v>44662</v>
      </c>
      <c r="X1032" s="92">
        <f t="shared" si="149"/>
        <v>1.1203757454219219</v>
      </c>
      <c r="Y1032" s="92">
        <f t="shared" si="150"/>
        <v>1.0839613305929816</v>
      </c>
      <c r="Z1032" s="92">
        <f t="shared" si="151"/>
        <v>1.0039318479685453</v>
      </c>
      <c r="AA1032" s="92">
        <f t="shared" si="152"/>
        <v>0.9874005305039788</v>
      </c>
      <c r="AB1032" s="92">
        <f t="shared" si="153"/>
        <v>0.98474824152099727</v>
      </c>
      <c r="AC1032" s="92">
        <f t="shared" si="154"/>
        <v>1.3843686898681553</v>
      </c>
      <c r="AD1032" s="92"/>
      <c r="AE1032" s="95">
        <f t="shared" si="155"/>
        <v>44662</v>
      </c>
      <c r="AF1032" s="93">
        <f>(_xll.SNL.Clients.Office.Excel.Functions.SPG(AF$2, "IQ_Common_div_declared", "FQ0", $A1032)*4)/B1032</f>
        <v>7.7249175694771549E-2</v>
      </c>
      <c r="AG1032" s="93">
        <f>(_xll.SNL.Clients.Office.Excel.Functions.SPG(AG$2, "IQ_Common_div_declared", "FQ0", $A1032)*4)/C1032</f>
        <v>7.4438202247191013E-2</v>
      </c>
      <c r="AH1032" s="93">
        <f>(_xll.SNL.Clients.Office.Excel.Functions.SPG(AH$2, "IQ_Common_div_declared", "FQ0", $A1032)*4)/D1032</f>
        <v>7.8328981723237587E-2</v>
      </c>
      <c r="AI1032" s="93">
        <f>(_xll.SNL.Clients.Office.Excel.Functions.SPG(AI$2, "IQ_Common_div_declared", "FQ0", $A1032)*4)/E1032</f>
        <v>8.3277367360644727E-2</v>
      </c>
      <c r="AJ1032" s="93">
        <f>(_xll.SNL.Clients.Office.Excel.Functions.SPG(AJ$2, "IQ_Common_div_declared", "FQ0", $A1032)*4)/F1032</f>
        <v>8.4865629420084854E-2</v>
      </c>
      <c r="AK1032" s="93">
        <f>(_xll.SNL.Clients.Office.Excel.Functions.SPG(AK$2, "IQ_Common_div_declared", "FQ0", $A1032)*4)/G1032</f>
        <v>8.9232089232089237E-2</v>
      </c>
    </row>
    <row r="1033" spans="1:37" x14ac:dyDescent="0.25">
      <c r="A1033" s="66">
        <f t="shared" si="156"/>
        <v>44659</v>
      </c>
      <c r="B1033" s="71">
        <v>21.41</v>
      </c>
      <c r="C1033" s="71">
        <v>28.46</v>
      </c>
      <c r="D1033" s="71">
        <v>15.28</v>
      </c>
      <c r="E1033" s="71">
        <v>14.98</v>
      </c>
      <c r="F1033" s="71">
        <v>14.16</v>
      </c>
      <c r="G1033" s="71">
        <v>23.36</v>
      </c>
      <c r="H1033" s="71"/>
      <c r="I1033" s="71">
        <v>17.62</v>
      </c>
      <c r="J1033" s="72">
        <v>2.53E-2</v>
      </c>
      <c r="K1033" s="72">
        <v>2.7300000000000001E-2</v>
      </c>
      <c r="L1033" s="72">
        <v>3.1311711501603723E-2</v>
      </c>
      <c r="M1033" s="72">
        <v>2.53E-2</v>
      </c>
      <c r="N1033" s="70">
        <f>_xll.SNL.Clients.Office.Excel.Functions.SPG(N$2, "SP_RATE_VALUE", $A1033)/100</f>
        <v>2.7300000000000001E-2</v>
      </c>
      <c r="O1033" s="72"/>
      <c r="P1033" s="67">
        <f>_xll.SNL.Clients.Office.Excel.Functions.SPG(P$2, "IQ_BVPS", "FQ0", $A1033)</f>
        <v>18.949000000000002</v>
      </c>
      <c r="Q1033" s="67">
        <f>_xll.SNL.Clients.Office.Excel.Functions.SPG(Q$2, "IQ_BVPS", "FQ0", $A1033)</f>
        <v>26.274000000000001</v>
      </c>
      <c r="R1033" s="67">
        <f>_xll.SNL.Clients.Office.Excel.Functions.SPG(R$2, "IQ_BVPS", "FQ0", $A1033)</f>
        <v>15.26</v>
      </c>
      <c r="S1033" s="67">
        <f>_xll.SNL.Clients.Office.Excel.Functions.SPG(S$2, "IQ_BVPS", "FQ0", $A1033)</f>
        <v>15.08</v>
      </c>
      <c r="T1033" s="67">
        <f>_xll.SNL.Clients.Office.Excel.Functions.SPG(T$2, "IQ_BVPS", "FQ0", $A1033)</f>
        <v>14.359</v>
      </c>
      <c r="U1033" s="67">
        <f>_xll.SNL.Clients.Office.Excel.Functions.SPG(U$2, "IQ_BVPS", "FQ0", $A1033)</f>
        <v>16.838000000000001</v>
      </c>
      <c r="V1033" s="67"/>
      <c r="W1033" s="66">
        <f t="shared" si="148"/>
        <v>44659</v>
      </c>
      <c r="X1033" s="92">
        <f t="shared" si="149"/>
        <v>1.1298749274368041</v>
      </c>
      <c r="Y1033" s="92">
        <f t="shared" si="150"/>
        <v>1.083200121793408</v>
      </c>
      <c r="Z1033" s="92">
        <f t="shared" si="151"/>
        <v>1.0013106159895151</v>
      </c>
      <c r="AA1033" s="92">
        <f t="shared" si="152"/>
        <v>0.99336870026525204</v>
      </c>
      <c r="AB1033" s="92">
        <f t="shared" si="153"/>
        <v>0.98614109617661394</v>
      </c>
      <c r="AC1033" s="92">
        <f t="shared" si="154"/>
        <v>1.3873381636773963</v>
      </c>
      <c r="AD1033" s="92"/>
      <c r="AE1033" s="95">
        <f t="shared" si="155"/>
        <v>44659</v>
      </c>
      <c r="AF1033" s="93">
        <f>(_xll.SNL.Clients.Office.Excel.Functions.SPG(AF$2, "IQ_Common_div_declared", "FQ0", $A1033)*4)/B1033</f>
        <v>7.6599719757122833E-2</v>
      </c>
      <c r="AG1033" s="93">
        <f>(_xll.SNL.Clients.Office.Excel.Functions.SPG(AG$2, "IQ_Common_div_declared", "FQ0", $A1033)*4)/C1033</f>
        <v>7.4490513000702738E-2</v>
      </c>
      <c r="AH1033" s="93">
        <f>(_xll.SNL.Clients.Office.Excel.Functions.SPG(AH$2, "IQ_Common_div_declared", "FQ0", $A1033)*4)/D1033</f>
        <v>7.8534031413612565E-2</v>
      </c>
      <c r="AI1033" s="93">
        <f>(_xll.SNL.Clients.Office.Excel.Functions.SPG(AI$2, "IQ_Common_div_declared", "FQ0", $A1033)*4)/E1033</f>
        <v>8.2777036048064079E-2</v>
      </c>
      <c r="AJ1033" s="93">
        <f>(_xll.SNL.Clients.Office.Excel.Functions.SPG(AJ$2, "IQ_Common_div_declared", "FQ0", $A1033)*4)/F1033</f>
        <v>8.4745762711864403E-2</v>
      </c>
      <c r="AK1033" s="93">
        <f>(_xll.SNL.Clients.Office.Excel.Functions.SPG(AK$2, "IQ_Common_div_declared", "FQ0", $A1033)*4)/G1033</f>
        <v>8.9041095890410968E-2</v>
      </c>
    </row>
    <row r="1034" spans="1:37" x14ac:dyDescent="0.25">
      <c r="A1034" s="66">
        <f t="shared" si="156"/>
        <v>44658</v>
      </c>
      <c r="B1034" s="71">
        <v>21.12</v>
      </c>
      <c r="C1034" s="71">
        <v>28.22</v>
      </c>
      <c r="D1034" s="71">
        <v>15.04</v>
      </c>
      <c r="E1034" s="71">
        <v>14.9</v>
      </c>
      <c r="F1034" s="71">
        <v>14.05</v>
      </c>
      <c r="G1034" s="71">
        <v>23.26</v>
      </c>
      <c r="H1034" s="71"/>
      <c r="I1034" s="71">
        <v>17.48</v>
      </c>
      <c r="J1034" s="72">
        <v>2.4700000000000003E-2</v>
      </c>
      <c r="K1034" s="72">
        <v>2.6600000000000002E-2</v>
      </c>
      <c r="L1034" s="72">
        <v>3.0410575479327129E-2</v>
      </c>
      <c r="M1034" s="72">
        <v>2.4700000000000003E-2</v>
      </c>
      <c r="N1034" s="70">
        <f>_xll.SNL.Clients.Office.Excel.Functions.SPG(N$2, "SP_RATE_VALUE", $A1034)/100</f>
        <v>2.6600000000000002E-2</v>
      </c>
      <c r="O1034" s="72"/>
      <c r="P1034" s="67">
        <f>_xll.SNL.Clients.Office.Excel.Functions.SPG(P$2, "IQ_BVPS", "FQ0", $A1034)</f>
        <v>18.949000000000002</v>
      </c>
      <c r="Q1034" s="67">
        <f>_xll.SNL.Clients.Office.Excel.Functions.SPG(Q$2, "IQ_BVPS", "FQ0", $A1034)</f>
        <v>26.274000000000001</v>
      </c>
      <c r="R1034" s="67">
        <f>_xll.SNL.Clients.Office.Excel.Functions.SPG(R$2, "IQ_BVPS", "FQ0", $A1034)</f>
        <v>15.26</v>
      </c>
      <c r="S1034" s="67">
        <f>_xll.SNL.Clients.Office.Excel.Functions.SPG(S$2, "IQ_BVPS", "FQ0", $A1034)</f>
        <v>15.08</v>
      </c>
      <c r="T1034" s="67">
        <f>_xll.SNL.Clients.Office.Excel.Functions.SPG(T$2, "IQ_BVPS", "FQ0", $A1034)</f>
        <v>14.359</v>
      </c>
      <c r="U1034" s="67">
        <f>_xll.SNL.Clients.Office.Excel.Functions.SPG(U$2, "IQ_BVPS", "FQ0", $A1034)</f>
        <v>16.838000000000001</v>
      </c>
      <c r="V1034" s="67"/>
      <c r="W1034" s="66">
        <f t="shared" si="148"/>
        <v>44658</v>
      </c>
      <c r="X1034" s="92">
        <f t="shared" si="149"/>
        <v>1.1145706897461607</v>
      </c>
      <c r="Y1034" s="92">
        <f t="shared" si="150"/>
        <v>1.0740656161985231</v>
      </c>
      <c r="Z1034" s="92">
        <f t="shared" si="151"/>
        <v>0.98558322411533417</v>
      </c>
      <c r="AA1034" s="92">
        <f t="shared" si="152"/>
        <v>0.98806366047745364</v>
      </c>
      <c r="AB1034" s="92">
        <f t="shared" si="153"/>
        <v>0.97848039557072219</v>
      </c>
      <c r="AC1034" s="92">
        <f t="shared" si="154"/>
        <v>1.3813992160589144</v>
      </c>
      <c r="AD1034" s="92"/>
      <c r="AE1034" s="95">
        <f t="shared" si="155"/>
        <v>44658</v>
      </c>
      <c r="AF1034" s="93">
        <f>(_xll.SNL.Clients.Office.Excel.Functions.SPG(AF$2, "IQ_Common_div_declared", "FQ0", $A1034)*4)/B1034</f>
        <v>7.7651515151515138E-2</v>
      </c>
      <c r="AG1034" s="93">
        <f>(_xll.SNL.Clients.Office.Excel.Functions.SPG(AG$2, "IQ_Common_div_declared", "FQ0", $A1034)*4)/C1034</f>
        <v>7.5124025513819997E-2</v>
      </c>
      <c r="AH1034" s="93">
        <f>(_xll.SNL.Clients.Office.Excel.Functions.SPG(AH$2, "IQ_Common_div_declared", "FQ0", $A1034)*4)/D1034</f>
        <v>7.9787234042553196E-2</v>
      </c>
      <c r="AI1034" s="93">
        <f>(_xll.SNL.Clients.Office.Excel.Functions.SPG(AI$2, "IQ_Common_div_declared", "FQ0", $A1034)*4)/E1034</f>
        <v>8.3221476510067116E-2</v>
      </c>
      <c r="AJ1034" s="93">
        <f>(_xll.SNL.Clients.Office.Excel.Functions.SPG(AJ$2, "IQ_Common_div_declared", "FQ0", $A1034)*4)/F1034</f>
        <v>8.5409252669039135E-2</v>
      </c>
      <c r="AK1034" s="93">
        <f>(_xll.SNL.Clients.Office.Excel.Functions.SPG(AK$2, "IQ_Common_div_declared", "FQ0", $A1034)*4)/G1034</f>
        <v>8.9423903697334481E-2</v>
      </c>
    </row>
    <row r="1035" spans="1:37" x14ac:dyDescent="0.25">
      <c r="A1035" s="66">
        <f t="shared" si="156"/>
        <v>44657</v>
      </c>
      <c r="B1035" s="71">
        <v>21.12</v>
      </c>
      <c r="C1035" s="71">
        <v>28.3</v>
      </c>
      <c r="D1035" s="71">
        <v>15</v>
      </c>
      <c r="E1035" s="71">
        <v>14.78</v>
      </c>
      <c r="F1035" s="71">
        <v>14.1</v>
      </c>
      <c r="G1035" s="71">
        <v>23.28</v>
      </c>
      <c r="H1035" s="71"/>
      <c r="I1035" s="71">
        <v>17.47</v>
      </c>
      <c r="J1035" s="72">
        <v>2.5000000000000001E-2</v>
      </c>
      <c r="K1035" s="72">
        <v>2.6699999999999998E-2</v>
      </c>
      <c r="L1035" s="72">
        <v>3.0108463212849212E-2</v>
      </c>
      <c r="M1035" s="72">
        <v>2.5000000000000001E-2</v>
      </c>
      <c r="N1035" s="70">
        <f>_xll.SNL.Clients.Office.Excel.Functions.SPG(N$2, "SP_RATE_VALUE", $A1035)/100</f>
        <v>2.6699999999999998E-2</v>
      </c>
      <c r="O1035" s="72"/>
      <c r="P1035" s="67">
        <f>_xll.SNL.Clients.Office.Excel.Functions.SPG(P$2, "IQ_BVPS", "FQ0", $A1035)</f>
        <v>18.949000000000002</v>
      </c>
      <c r="Q1035" s="67">
        <f>_xll.SNL.Clients.Office.Excel.Functions.SPG(Q$2, "IQ_BVPS", "FQ0", $A1035)</f>
        <v>26.274000000000001</v>
      </c>
      <c r="R1035" s="67">
        <f>_xll.SNL.Clients.Office.Excel.Functions.SPG(R$2, "IQ_BVPS", "FQ0", $A1035)</f>
        <v>15.26</v>
      </c>
      <c r="S1035" s="67">
        <f>_xll.SNL.Clients.Office.Excel.Functions.SPG(S$2, "IQ_BVPS", "FQ0", $A1035)</f>
        <v>15.08</v>
      </c>
      <c r="T1035" s="67">
        <f>_xll.SNL.Clients.Office.Excel.Functions.SPG(T$2, "IQ_BVPS", "FQ0", $A1035)</f>
        <v>14.359</v>
      </c>
      <c r="U1035" s="67">
        <f>_xll.SNL.Clients.Office.Excel.Functions.SPG(U$2, "IQ_BVPS", "FQ0", $A1035)</f>
        <v>16.838000000000001</v>
      </c>
      <c r="V1035" s="67"/>
      <c r="W1035" s="66">
        <f t="shared" si="148"/>
        <v>44657</v>
      </c>
      <c r="X1035" s="92">
        <f t="shared" si="149"/>
        <v>1.1145706897461607</v>
      </c>
      <c r="Y1035" s="92">
        <f t="shared" si="150"/>
        <v>1.0771104513968182</v>
      </c>
      <c r="Z1035" s="92">
        <f t="shared" si="151"/>
        <v>0.98296199213630409</v>
      </c>
      <c r="AA1035" s="92">
        <f t="shared" si="152"/>
        <v>0.98010610079575589</v>
      </c>
      <c r="AB1035" s="92">
        <f t="shared" si="153"/>
        <v>0.98196253220976393</v>
      </c>
      <c r="AC1035" s="92">
        <f t="shared" si="154"/>
        <v>1.3825870055826108</v>
      </c>
      <c r="AD1035" s="92"/>
      <c r="AE1035" s="95">
        <f t="shared" si="155"/>
        <v>44657</v>
      </c>
      <c r="AF1035" s="93">
        <f>(_xll.SNL.Clients.Office.Excel.Functions.SPG(AF$2, "IQ_Common_div_declared", "FQ0", $A1035)*4)/B1035</f>
        <v>7.7651515151515138E-2</v>
      </c>
      <c r="AG1035" s="93">
        <f>(_xll.SNL.Clients.Office.Excel.Functions.SPG(AG$2, "IQ_Common_div_declared", "FQ0", $A1035)*4)/C1035</f>
        <v>7.4911660777385161E-2</v>
      </c>
      <c r="AH1035" s="93">
        <f>(_xll.SNL.Clients.Office.Excel.Functions.SPG(AH$2, "IQ_Common_div_declared", "FQ0", $A1035)*4)/D1035</f>
        <v>0.08</v>
      </c>
      <c r="AI1035" s="93">
        <f>(_xll.SNL.Clients.Office.Excel.Functions.SPG(AI$2, "IQ_Common_div_declared", "FQ0", $A1035)*4)/E1035</f>
        <v>8.3897158322056839E-2</v>
      </c>
      <c r="AJ1035" s="93">
        <f>(_xll.SNL.Clients.Office.Excel.Functions.SPG(AJ$2, "IQ_Common_div_declared", "FQ0", $A1035)*4)/F1035</f>
        <v>8.5106382978723402E-2</v>
      </c>
      <c r="AK1035" s="93">
        <f>(_xll.SNL.Clients.Office.Excel.Functions.SPG(AK$2, "IQ_Common_div_declared", "FQ0", $A1035)*4)/G1035</f>
        <v>8.9347079037800689E-2</v>
      </c>
    </row>
    <row r="1036" spans="1:37" x14ac:dyDescent="0.25">
      <c r="A1036" s="66">
        <f t="shared" si="156"/>
        <v>44656</v>
      </c>
      <c r="B1036" s="71">
        <v>21.23</v>
      </c>
      <c r="C1036" s="71">
        <v>28.99</v>
      </c>
      <c r="D1036" s="71">
        <v>15.11</v>
      </c>
      <c r="E1036" s="71">
        <v>14.77</v>
      </c>
      <c r="F1036" s="71">
        <v>14.28</v>
      </c>
      <c r="G1036" s="71">
        <v>23.39</v>
      </c>
      <c r="H1036" s="71"/>
      <c r="I1036" s="71">
        <v>17.600000000000001</v>
      </c>
      <c r="J1036" s="72">
        <v>2.5099999999999997E-2</v>
      </c>
      <c r="K1036" s="72">
        <v>2.69E-2</v>
      </c>
      <c r="L1036" s="72">
        <v>3.0509487551654502E-2</v>
      </c>
      <c r="M1036" s="72">
        <v>2.5099999999999997E-2</v>
      </c>
      <c r="N1036" s="70">
        <f>_xll.SNL.Clients.Office.Excel.Functions.SPG(N$2, "SP_RATE_VALUE", $A1036)/100</f>
        <v>2.69E-2</v>
      </c>
      <c r="O1036" s="72"/>
      <c r="P1036" s="67">
        <f>_xll.SNL.Clients.Office.Excel.Functions.SPG(P$2, "IQ_BVPS", "FQ0", $A1036)</f>
        <v>18.949000000000002</v>
      </c>
      <c r="Q1036" s="67">
        <f>_xll.SNL.Clients.Office.Excel.Functions.SPG(Q$2, "IQ_BVPS", "FQ0", $A1036)</f>
        <v>26.274000000000001</v>
      </c>
      <c r="R1036" s="67">
        <f>_xll.SNL.Clients.Office.Excel.Functions.SPG(R$2, "IQ_BVPS", "FQ0", $A1036)</f>
        <v>15.26</v>
      </c>
      <c r="S1036" s="67">
        <f>_xll.SNL.Clients.Office.Excel.Functions.SPG(S$2, "IQ_BVPS", "FQ0", $A1036)</f>
        <v>15.08</v>
      </c>
      <c r="T1036" s="67">
        <f>_xll.SNL.Clients.Office.Excel.Functions.SPG(T$2, "IQ_BVPS", "FQ0", $A1036)</f>
        <v>14.359</v>
      </c>
      <c r="U1036" s="67">
        <f>_xll.SNL.Clients.Office.Excel.Functions.SPG(U$2, "IQ_BVPS", "FQ0", $A1036)</f>
        <v>16.838000000000001</v>
      </c>
      <c r="V1036" s="67"/>
      <c r="W1036" s="66">
        <f t="shared" si="148"/>
        <v>44656</v>
      </c>
      <c r="X1036" s="92">
        <f t="shared" si="149"/>
        <v>1.1203757454219219</v>
      </c>
      <c r="Y1036" s="92">
        <f t="shared" si="150"/>
        <v>1.1033721549821114</v>
      </c>
      <c r="Z1036" s="92">
        <f t="shared" si="151"/>
        <v>0.99017038007863689</v>
      </c>
      <c r="AA1036" s="92">
        <f t="shared" si="152"/>
        <v>0.97944297082228116</v>
      </c>
      <c r="AB1036" s="92">
        <f t="shared" si="153"/>
        <v>0.99449822411031408</v>
      </c>
      <c r="AC1036" s="92">
        <f t="shared" si="154"/>
        <v>1.389119847962941</v>
      </c>
      <c r="AD1036" s="92"/>
      <c r="AE1036" s="95">
        <f t="shared" si="155"/>
        <v>44656</v>
      </c>
      <c r="AF1036" s="93">
        <f>(_xll.SNL.Clients.Office.Excel.Functions.SPG(AF$2, "IQ_Common_div_declared", "FQ0", $A1036)*4)/B1036</f>
        <v>7.7249175694771549E-2</v>
      </c>
      <c r="AG1036" s="93">
        <f>(_xll.SNL.Clients.Office.Excel.Functions.SPG(AG$2, "IQ_Common_div_declared", "FQ0", $A1036)*4)/C1036</f>
        <v>7.3128665056916189E-2</v>
      </c>
      <c r="AH1036" s="93">
        <f>(_xll.SNL.Clients.Office.Excel.Functions.SPG(AH$2, "IQ_Common_div_declared", "FQ0", $A1036)*4)/D1036</f>
        <v>7.9417604235605566E-2</v>
      </c>
      <c r="AI1036" s="93">
        <f>(_xll.SNL.Clients.Office.Excel.Functions.SPG(AI$2, "IQ_Common_div_declared", "FQ0", $A1036)*4)/E1036</f>
        <v>8.3953960731211918E-2</v>
      </c>
      <c r="AJ1036" s="93">
        <f>(_xll.SNL.Clients.Office.Excel.Functions.SPG(AJ$2, "IQ_Common_div_declared", "FQ0", $A1036)*4)/F1036</f>
        <v>8.4033613445378158E-2</v>
      </c>
      <c r="AK1036" s="93">
        <f>(_xll.SNL.Clients.Office.Excel.Functions.SPG(AK$2, "IQ_Common_div_declared", "FQ0", $A1036)*4)/G1036</f>
        <v>8.8926891834117144E-2</v>
      </c>
    </row>
    <row r="1037" spans="1:37" x14ac:dyDescent="0.25">
      <c r="A1037" s="66">
        <f t="shared" si="156"/>
        <v>44655</v>
      </c>
      <c r="B1037" s="71">
        <v>21.16</v>
      </c>
      <c r="C1037" s="71">
        <v>28.96</v>
      </c>
      <c r="D1037" s="71">
        <v>15.18</v>
      </c>
      <c r="E1037" s="71">
        <v>14.65</v>
      </c>
      <c r="F1037" s="71">
        <v>14.31</v>
      </c>
      <c r="G1037" s="71">
        <v>23.42</v>
      </c>
      <c r="H1037" s="71"/>
      <c r="I1037" s="71">
        <v>17.62</v>
      </c>
      <c r="J1037" s="72">
        <v>2.4300000000000002E-2</v>
      </c>
      <c r="K1037" s="72">
        <v>2.6099999999999998E-2</v>
      </c>
      <c r="L1037" s="72">
        <v>2.9709494965971528E-2</v>
      </c>
      <c r="M1037" s="72">
        <v>2.4300000000000002E-2</v>
      </c>
      <c r="N1037" s="70">
        <f>_xll.SNL.Clients.Office.Excel.Functions.SPG(N$2, "SP_RATE_VALUE", $A1037)/100</f>
        <v>2.6099999999999998E-2</v>
      </c>
      <c r="O1037" s="72"/>
      <c r="P1037" s="67">
        <f>_xll.SNL.Clients.Office.Excel.Functions.SPG(P$2, "IQ_BVPS", "FQ0", $A1037)</f>
        <v>18.949000000000002</v>
      </c>
      <c r="Q1037" s="67">
        <f>_xll.SNL.Clients.Office.Excel.Functions.SPG(Q$2, "IQ_BVPS", "FQ0", $A1037)</f>
        <v>26.274000000000001</v>
      </c>
      <c r="R1037" s="67">
        <f>_xll.SNL.Clients.Office.Excel.Functions.SPG(R$2, "IQ_BVPS", "FQ0", $A1037)</f>
        <v>15.26</v>
      </c>
      <c r="S1037" s="67">
        <f>_xll.SNL.Clients.Office.Excel.Functions.SPG(S$2, "IQ_BVPS", "FQ0", $A1037)</f>
        <v>15.08</v>
      </c>
      <c r="T1037" s="67">
        <f>_xll.SNL.Clients.Office.Excel.Functions.SPG(T$2, "IQ_BVPS", "FQ0", $A1037)</f>
        <v>14.359</v>
      </c>
      <c r="U1037" s="67">
        <f>_xll.SNL.Clients.Office.Excel.Functions.SPG(U$2, "IQ_BVPS", "FQ0", $A1037)</f>
        <v>16.838000000000001</v>
      </c>
      <c r="V1037" s="67"/>
      <c r="W1037" s="66">
        <f t="shared" si="148"/>
        <v>44655</v>
      </c>
      <c r="X1037" s="92">
        <f t="shared" si="149"/>
        <v>1.1166816190828011</v>
      </c>
      <c r="Y1037" s="92">
        <f t="shared" si="150"/>
        <v>1.102230341782751</v>
      </c>
      <c r="Z1037" s="92">
        <f t="shared" si="151"/>
        <v>0.99475753604193973</v>
      </c>
      <c r="AA1037" s="92">
        <f t="shared" si="152"/>
        <v>0.97148541114058362</v>
      </c>
      <c r="AB1037" s="92">
        <f t="shared" si="153"/>
        <v>0.99658750609373914</v>
      </c>
      <c r="AC1037" s="92">
        <f t="shared" si="154"/>
        <v>1.3909015322484857</v>
      </c>
      <c r="AD1037" s="92"/>
      <c r="AE1037" s="95">
        <f t="shared" si="155"/>
        <v>44655</v>
      </c>
      <c r="AF1037" s="93">
        <f>(_xll.SNL.Clients.Office.Excel.Functions.SPG(AF$2, "IQ_Common_div_declared", "FQ0", $A1037)*4)/B1037</f>
        <v>7.7504725897920596E-2</v>
      </c>
      <c r="AG1037" s="93">
        <f>(_xll.SNL.Clients.Office.Excel.Functions.SPG(AG$2, "IQ_Common_div_declared", "FQ0", $A1037)*4)/C1037</f>
        <v>7.320441988950277E-2</v>
      </c>
      <c r="AH1037" s="93">
        <f>(_xll.SNL.Clients.Office.Excel.Functions.SPG(AH$2, "IQ_Common_div_declared", "FQ0", $A1037)*4)/D1037</f>
        <v>7.9051383399209488E-2</v>
      </c>
      <c r="AI1037" s="93">
        <f>(_xll.SNL.Clients.Office.Excel.Functions.SPG(AI$2, "IQ_Common_div_declared", "FQ0", $A1037)*4)/E1037</f>
        <v>8.4641638225255972E-2</v>
      </c>
      <c r="AJ1037" s="93">
        <f>(_xll.SNL.Clients.Office.Excel.Functions.SPG(AJ$2, "IQ_Common_div_declared", "FQ0", $A1037)*4)/F1037</f>
        <v>8.3857442348008376E-2</v>
      </c>
      <c r="AK1037" s="93">
        <f>(_xll.SNL.Clients.Office.Excel.Functions.SPG(AK$2, "IQ_Common_div_declared", "FQ0", $A1037)*4)/G1037</f>
        <v>8.8812980358667803E-2</v>
      </c>
    </row>
    <row r="1038" spans="1:37" x14ac:dyDescent="0.25">
      <c r="A1038" s="66">
        <f t="shared" si="156"/>
        <v>44652</v>
      </c>
      <c r="B1038" s="71">
        <v>21.35</v>
      </c>
      <c r="C1038" s="71">
        <v>28.67</v>
      </c>
      <c r="D1038" s="71">
        <v>15.28</v>
      </c>
      <c r="E1038" s="71">
        <v>14.87</v>
      </c>
      <c r="F1038" s="71">
        <v>14.36</v>
      </c>
      <c r="G1038" s="71">
        <v>23.64</v>
      </c>
      <c r="H1038" s="71"/>
      <c r="I1038" s="71">
        <v>17.77</v>
      </c>
      <c r="J1038" s="72">
        <v>2.4399999999999998E-2</v>
      </c>
      <c r="K1038" s="72">
        <v>2.6099999999999998E-2</v>
      </c>
      <c r="L1038" s="72">
        <v>2.9508468172567692E-2</v>
      </c>
      <c r="M1038" s="72">
        <v>2.4399999999999998E-2</v>
      </c>
      <c r="N1038" s="70">
        <f>_xll.SNL.Clients.Office.Excel.Functions.SPG(N$2, "SP_RATE_VALUE", $A1038)/100</f>
        <v>2.6099999999999998E-2</v>
      </c>
      <c r="O1038" s="72"/>
      <c r="P1038" s="67">
        <f>_xll.SNL.Clients.Office.Excel.Functions.SPG(P$2, "IQ_BVPS", "FQ0", $A1038)</f>
        <v>18.949000000000002</v>
      </c>
      <c r="Q1038" s="67">
        <f>_xll.SNL.Clients.Office.Excel.Functions.SPG(Q$2, "IQ_BVPS", "FQ0", $A1038)</f>
        <v>26.274000000000001</v>
      </c>
      <c r="R1038" s="67">
        <f>_xll.SNL.Clients.Office.Excel.Functions.SPG(R$2, "IQ_BVPS", "FQ0", $A1038)</f>
        <v>15.26</v>
      </c>
      <c r="S1038" s="67">
        <f>_xll.SNL.Clients.Office.Excel.Functions.SPG(S$2, "IQ_BVPS", "FQ0", $A1038)</f>
        <v>15.08</v>
      </c>
      <c r="T1038" s="67">
        <f>_xll.SNL.Clients.Office.Excel.Functions.SPG(T$2, "IQ_BVPS", "FQ0", $A1038)</f>
        <v>14.359</v>
      </c>
      <c r="U1038" s="67">
        <f>_xll.SNL.Clients.Office.Excel.Functions.SPG(U$2, "IQ_BVPS", "FQ0", $A1038)</f>
        <v>16.838000000000001</v>
      </c>
      <c r="V1038" s="67"/>
      <c r="W1038" s="66">
        <f t="shared" si="148"/>
        <v>44652</v>
      </c>
      <c r="X1038" s="92">
        <f t="shared" si="149"/>
        <v>1.1267085334318434</v>
      </c>
      <c r="Y1038" s="92">
        <f t="shared" si="150"/>
        <v>1.091192814188932</v>
      </c>
      <c r="Z1038" s="92">
        <f t="shared" si="151"/>
        <v>1.0013106159895151</v>
      </c>
      <c r="AA1038" s="92">
        <f t="shared" si="152"/>
        <v>0.98607427055702912</v>
      </c>
      <c r="AB1038" s="92">
        <f t="shared" si="153"/>
        <v>1.0000696427327809</v>
      </c>
      <c r="AC1038" s="92">
        <f t="shared" si="154"/>
        <v>1.403967217009146</v>
      </c>
      <c r="AD1038" s="92"/>
      <c r="AE1038" s="95">
        <f t="shared" si="155"/>
        <v>44652</v>
      </c>
      <c r="AF1038" s="93">
        <f>(_xll.SNL.Clients.Office.Excel.Functions.SPG(AF$2, "IQ_Common_div_declared", "FQ0", $A1038)*4)/B1038</f>
        <v>7.6814988290398123E-2</v>
      </c>
      <c r="AG1038" s="93">
        <f>(_xll.SNL.Clients.Office.Excel.Functions.SPG(AG$2, "IQ_Common_div_declared", "FQ0", $A1038)*4)/C1038</f>
        <v>7.3944890129054766E-2</v>
      </c>
      <c r="AH1038" s="93">
        <f>(_xll.SNL.Clients.Office.Excel.Functions.SPG(AH$2, "IQ_Common_div_declared", "FQ0", $A1038)*4)/D1038</f>
        <v>7.8534031413612565E-2</v>
      </c>
      <c r="AI1038" s="93">
        <f>(_xll.SNL.Clients.Office.Excel.Functions.SPG(AI$2, "IQ_Common_div_declared", "FQ0", $A1038)*4)/E1038</f>
        <v>8.3389374579690659E-2</v>
      </c>
      <c r="AJ1038" s="93">
        <f>(_xll.SNL.Clients.Office.Excel.Functions.SPG(AJ$2, "IQ_Common_div_declared", "FQ0", $A1038)*4)/F1038</f>
        <v>8.3565459610027856E-2</v>
      </c>
      <c r="AK1038" s="93">
        <f>(_xll.SNL.Clients.Office.Excel.Functions.SPG(AK$2, "IQ_Common_div_declared", "FQ0", $A1038)*4)/G1038</f>
        <v>8.7986463620981392E-2</v>
      </c>
    </row>
    <row r="1039" spans="1:37" x14ac:dyDescent="0.25">
      <c r="A1039" s="66">
        <f t="shared" si="156"/>
        <v>44651</v>
      </c>
      <c r="B1039" s="71">
        <v>20.95</v>
      </c>
      <c r="C1039" s="71">
        <v>27.88</v>
      </c>
      <c r="D1039" s="71">
        <v>15.21</v>
      </c>
      <c r="E1039" s="71">
        <v>14.78</v>
      </c>
      <c r="F1039" s="71">
        <v>14.3</v>
      </c>
      <c r="G1039" s="71">
        <v>23.29</v>
      </c>
      <c r="H1039" s="71"/>
      <c r="I1039" s="71">
        <v>17.91</v>
      </c>
      <c r="J1039" s="72">
        <v>2.2799999999999997E-2</v>
      </c>
      <c r="K1039" s="72">
        <v>2.4500000000000001E-2</v>
      </c>
      <c r="L1039" s="72">
        <v>2.7908481426946352E-2</v>
      </c>
      <c r="M1039" s="72">
        <v>2.2799999999999997E-2</v>
      </c>
      <c r="N1039" s="70">
        <f>_xll.SNL.Clients.Office.Excel.Functions.SPG(N$2, "SP_RATE_VALUE", $A1039)/100</f>
        <v>2.4500000000000001E-2</v>
      </c>
      <c r="O1039" s="72"/>
      <c r="P1039" s="67">
        <f>_xll.SNL.Clients.Office.Excel.Functions.SPG(P$2, "IQ_BVPS", "FQ0", $A1039)</f>
        <v>18.949000000000002</v>
      </c>
      <c r="Q1039" s="67">
        <f>_xll.SNL.Clients.Office.Excel.Functions.SPG(Q$2, "IQ_BVPS", "FQ0", $A1039)</f>
        <v>26.274000000000001</v>
      </c>
      <c r="R1039" s="67">
        <f>_xll.SNL.Clients.Office.Excel.Functions.SPG(R$2, "IQ_BVPS", "FQ0", $A1039)</f>
        <v>15.26</v>
      </c>
      <c r="S1039" s="67">
        <f>_xll.SNL.Clients.Office.Excel.Functions.SPG(S$2, "IQ_BVPS", "FQ0", $A1039)</f>
        <v>15.08</v>
      </c>
      <c r="T1039" s="67">
        <f>_xll.SNL.Clients.Office.Excel.Functions.SPG(T$2, "IQ_BVPS", "FQ0", $A1039)</f>
        <v>14.359</v>
      </c>
      <c r="U1039" s="67">
        <f>_xll.SNL.Clients.Office.Excel.Functions.SPG(U$2, "IQ_BVPS", "FQ0", $A1039)</f>
        <v>16.838000000000001</v>
      </c>
      <c r="V1039" s="67"/>
      <c r="W1039" s="66">
        <f t="shared" si="148"/>
        <v>44651</v>
      </c>
      <c r="X1039" s="92">
        <f t="shared" si="149"/>
        <v>1.1055992400654386</v>
      </c>
      <c r="Y1039" s="92">
        <f t="shared" si="150"/>
        <v>1.0611250666057699</v>
      </c>
      <c r="Z1039" s="92">
        <f t="shared" si="151"/>
        <v>0.99672346002621237</v>
      </c>
      <c r="AA1039" s="92">
        <f t="shared" si="152"/>
        <v>0.98010610079575589</v>
      </c>
      <c r="AB1039" s="92">
        <f t="shared" si="153"/>
        <v>0.99589107876593086</v>
      </c>
      <c r="AC1039" s="92">
        <f t="shared" si="154"/>
        <v>1.3831809003444588</v>
      </c>
      <c r="AD1039" s="92"/>
      <c r="AE1039" s="95">
        <f t="shared" si="155"/>
        <v>44651</v>
      </c>
      <c r="AF1039" s="93">
        <f>(_xll.SNL.Clients.Office.Excel.Functions.SPG(AF$2, "IQ_Common_div_declared", "FQ0", $A1039)*4)/B1039</f>
        <v>7.8281622911694507E-2</v>
      </c>
      <c r="AG1039" s="93">
        <f>(_xll.SNL.Clients.Office.Excel.Functions.SPG(AG$2, "IQ_Common_div_declared", "FQ0", $A1039)*4)/C1039</f>
        <v>7.6040172166427555E-2</v>
      </c>
      <c r="AH1039" s="93">
        <f>(_xll.SNL.Clients.Office.Excel.Functions.SPG(AH$2, "IQ_Common_div_declared", "FQ0", $A1039)*4)/D1039</f>
        <v>7.8895463510848113E-2</v>
      </c>
      <c r="AI1039" s="93">
        <f>(_xll.SNL.Clients.Office.Excel.Functions.SPG(AI$2, "IQ_Common_div_declared", "FQ0", $A1039)*4)/E1039</f>
        <v>8.3897158322056839E-2</v>
      </c>
      <c r="AJ1039" s="93">
        <f>(_xll.SNL.Clients.Office.Excel.Functions.SPG(AJ$2, "IQ_Common_div_declared", "FQ0", $A1039)*4)/F1039</f>
        <v>8.3916083916083906E-2</v>
      </c>
      <c r="AK1039" s="93">
        <f>(_xll.SNL.Clients.Office.Excel.Functions.SPG(AK$2, "IQ_Common_div_declared", "FQ0", $A1039)*4)/G1039</f>
        <v>8.9308716187204817E-2</v>
      </c>
    </row>
    <row r="1040" spans="1:37" x14ac:dyDescent="0.25">
      <c r="A1040" s="66">
        <f t="shared" si="156"/>
        <v>44650</v>
      </c>
      <c r="B1040" s="71">
        <v>20.88</v>
      </c>
      <c r="C1040" s="71">
        <v>28.24</v>
      </c>
      <c r="D1040" s="71">
        <v>15.25</v>
      </c>
      <c r="E1040" s="71">
        <v>14.82</v>
      </c>
      <c r="F1040" s="71">
        <v>14.26</v>
      </c>
      <c r="G1040" s="71">
        <v>23.33</v>
      </c>
      <c r="H1040" s="71"/>
      <c r="I1040" s="71">
        <v>17.89</v>
      </c>
      <c r="J1040" s="72">
        <v>2.3099999999999999E-2</v>
      </c>
      <c r="K1040" s="72">
        <v>2.4900000000000002E-2</v>
      </c>
      <c r="L1040" s="72">
        <v>2.8509506109200222E-2</v>
      </c>
      <c r="M1040" s="72">
        <v>2.3099999999999999E-2</v>
      </c>
      <c r="N1040" s="70">
        <f>_xll.SNL.Clients.Office.Excel.Functions.SPG(N$2, "SP_RATE_VALUE", $A1040)/100</f>
        <v>2.4900000000000002E-2</v>
      </c>
      <c r="O1040" s="72"/>
      <c r="P1040" s="67">
        <f>_xll.SNL.Clients.Office.Excel.Functions.SPG(P$2, "IQ_BVPS", "FQ0", $A1040)</f>
        <v>18.949000000000002</v>
      </c>
      <c r="Q1040" s="67">
        <f>_xll.SNL.Clients.Office.Excel.Functions.SPG(Q$2, "IQ_BVPS", "FQ0", $A1040)</f>
        <v>26.274000000000001</v>
      </c>
      <c r="R1040" s="67">
        <f>_xll.SNL.Clients.Office.Excel.Functions.SPG(R$2, "IQ_BVPS", "FQ0", $A1040)</f>
        <v>15.26</v>
      </c>
      <c r="S1040" s="67">
        <f>_xll.SNL.Clients.Office.Excel.Functions.SPG(S$2, "IQ_BVPS", "FQ0", $A1040)</f>
        <v>15.08</v>
      </c>
      <c r="T1040" s="67">
        <f>_xll.SNL.Clients.Office.Excel.Functions.SPG(T$2, "IQ_BVPS", "FQ0", $A1040)</f>
        <v>14.359</v>
      </c>
      <c r="U1040" s="67">
        <f>_xll.SNL.Clients.Office.Excel.Functions.SPG(U$2, "IQ_BVPS", "FQ0", $A1040)</f>
        <v>16.838000000000001</v>
      </c>
      <c r="V1040" s="67"/>
      <c r="W1040" s="66">
        <f t="shared" si="148"/>
        <v>44650</v>
      </c>
      <c r="X1040" s="92">
        <f t="shared" si="149"/>
        <v>1.1019051137263178</v>
      </c>
      <c r="Y1040" s="92">
        <f t="shared" si="150"/>
        <v>1.0748268249980968</v>
      </c>
      <c r="Z1040" s="92">
        <f t="shared" si="151"/>
        <v>0.99934469200524245</v>
      </c>
      <c r="AA1040" s="92">
        <f t="shared" si="152"/>
        <v>0.98275862068965514</v>
      </c>
      <c r="AB1040" s="92">
        <f t="shared" si="153"/>
        <v>0.99310536945469741</v>
      </c>
      <c r="AC1040" s="92">
        <f t="shared" si="154"/>
        <v>1.3855564793918516</v>
      </c>
      <c r="AD1040" s="92"/>
      <c r="AE1040" s="95">
        <f t="shared" si="155"/>
        <v>44650</v>
      </c>
      <c r="AF1040" s="93">
        <f>(_xll.SNL.Clients.Office.Excel.Functions.SPG(AF$2, "IQ_Common_div_declared", "FQ0", $A1040)*4)/B1040</f>
        <v>7.8544061302681989E-2</v>
      </c>
      <c r="AG1040" s="93">
        <f>(_xll.SNL.Clients.Office.Excel.Functions.SPG(AG$2, "IQ_Common_div_declared", "FQ0", $A1040)*4)/C1040</f>
        <v>7.5070821529745049E-2</v>
      </c>
      <c r="AH1040" s="93">
        <f>(_xll.SNL.Clients.Office.Excel.Functions.SPG(AH$2, "IQ_Common_div_declared", "FQ0", $A1040)*4)/D1040</f>
        <v>7.8688524590163927E-2</v>
      </c>
      <c r="AI1040" s="93">
        <f>(_xll.SNL.Clients.Office.Excel.Functions.SPG(AI$2, "IQ_Common_div_declared", "FQ0", $A1040)*4)/E1040</f>
        <v>8.3670715249662617E-2</v>
      </c>
      <c r="AJ1040" s="93">
        <f>(_xll.SNL.Clients.Office.Excel.Functions.SPG(AJ$2, "IQ_Common_div_declared", "FQ0", $A1040)*4)/F1040</f>
        <v>8.4151472650771386E-2</v>
      </c>
      <c r="AK1040" s="93">
        <f>(_xll.SNL.Clients.Office.Excel.Functions.SPG(AK$2, "IQ_Common_div_declared", "FQ0", $A1040)*4)/G1040</f>
        <v>8.9155593656236612E-2</v>
      </c>
    </row>
    <row r="1041" spans="1:37" x14ac:dyDescent="0.25">
      <c r="A1041" s="66">
        <f t="shared" si="156"/>
        <v>44649</v>
      </c>
      <c r="B1041" s="71">
        <v>20.99</v>
      </c>
      <c r="C1041" s="71">
        <v>28.74</v>
      </c>
      <c r="D1041" s="71">
        <v>15.18</v>
      </c>
      <c r="E1041" s="71">
        <v>15</v>
      </c>
      <c r="F1041" s="71">
        <v>14.15</v>
      </c>
      <c r="G1041" s="71">
        <v>23.23</v>
      </c>
      <c r="H1041" s="71"/>
      <c r="I1041" s="71">
        <v>17.920000000000002</v>
      </c>
      <c r="J1041" s="72">
        <v>2.35E-2</v>
      </c>
      <c r="K1041" s="72">
        <v>2.5399999999999999E-2</v>
      </c>
      <c r="L1041" s="72">
        <v>2.9210587886189021E-2</v>
      </c>
      <c r="M1041" s="72">
        <v>2.35E-2</v>
      </c>
      <c r="N1041" s="70">
        <f>_xll.SNL.Clients.Office.Excel.Functions.SPG(N$2, "SP_RATE_VALUE", $A1041)/100</f>
        <v>2.5399999999999999E-2</v>
      </c>
      <c r="O1041" s="72"/>
      <c r="P1041" s="67">
        <f>_xll.SNL.Clients.Office.Excel.Functions.SPG(P$2, "IQ_BVPS", "FQ0", $A1041)</f>
        <v>18.949000000000002</v>
      </c>
      <c r="Q1041" s="67">
        <f>_xll.SNL.Clients.Office.Excel.Functions.SPG(Q$2, "IQ_BVPS", "FQ0", $A1041)</f>
        <v>26.274000000000001</v>
      </c>
      <c r="R1041" s="67">
        <f>_xll.SNL.Clients.Office.Excel.Functions.SPG(R$2, "IQ_BVPS", "FQ0", $A1041)</f>
        <v>15.26</v>
      </c>
      <c r="S1041" s="67">
        <f>_xll.SNL.Clients.Office.Excel.Functions.SPG(S$2, "IQ_BVPS", "FQ0", $A1041)</f>
        <v>15.08</v>
      </c>
      <c r="T1041" s="67">
        <f>_xll.SNL.Clients.Office.Excel.Functions.SPG(T$2, "IQ_BVPS", "FQ0", $A1041)</f>
        <v>14.359</v>
      </c>
      <c r="U1041" s="67">
        <f>_xll.SNL.Clients.Office.Excel.Functions.SPG(U$2, "IQ_BVPS", "FQ0", $A1041)</f>
        <v>16.838000000000001</v>
      </c>
      <c r="V1041" s="67"/>
      <c r="W1041" s="66">
        <f t="shared" si="148"/>
        <v>44649</v>
      </c>
      <c r="X1041" s="92">
        <f t="shared" si="149"/>
        <v>1.107710169402079</v>
      </c>
      <c r="Y1041" s="92">
        <f t="shared" si="150"/>
        <v>1.0938570449874399</v>
      </c>
      <c r="Z1041" s="92">
        <f t="shared" si="151"/>
        <v>0.99475753604193973</v>
      </c>
      <c r="AA1041" s="92">
        <f t="shared" si="152"/>
        <v>0.99469496021220161</v>
      </c>
      <c r="AB1041" s="92">
        <f t="shared" si="153"/>
        <v>0.98544466884880566</v>
      </c>
      <c r="AC1041" s="92">
        <f t="shared" si="154"/>
        <v>1.3796175317733697</v>
      </c>
      <c r="AD1041" s="92"/>
      <c r="AE1041" s="95">
        <f t="shared" si="155"/>
        <v>44649</v>
      </c>
      <c r="AF1041" s="93">
        <f>(_xll.SNL.Clients.Office.Excel.Functions.SPG(AF$2, "IQ_Common_div_declared", "FQ0", $A1041)*4)/B1041</f>
        <v>7.8132444020962366E-2</v>
      </c>
      <c r="AG1041" s="93">
        <f>(_xll.SNL.Clients.Office.Excel.Functions.SPG(AG$2, "IQ_Common_div_declared", "FQ0", $A1041)*4)/C1041</f>
        <v>7.3764787752261668E-2</v>
      </c>
      <c r="AH1041" s="93">
        <f>(_xll.SNL.Clients.Office.Excel.Functions.SPG(AH$2, "IQ_Common_div_declared", "FQ0", $A1041)*4)/D1041</f>
        <v>7.9051383399209488E-2</v>
      </c>
      <c r="AI1041" s="93">
        <f>(_xll.SNL.Clients.Office.Excel.Functions.SPG(AI$2, "IQ_Common_div_declared", "FQ0", $A1041)*4)/E1041</f>
        <v>8.2666666666666666E-2</v>
      </c>
      <c r="AJ1041" s="93">
        <f>(_xll.SNL.Clients.Office.Excel.Functions.SPG(AJ$2, "IQ_Common_div_declared", "FQ0", $A1041)*4)/F1041</f>
        <v>8.4805653710247342E-2</v>
      </c>
      <c r="AK1041" s="93">
        <f>(_xll.SNL.Clients.Office.Excel.Functions.SPG(AK$2, "IQ_Common_div_declared", "FQ0", $A1041)*4)/G1041</f>
        <v>8.9539388721480845E-2</v>
      </c>
    </row>
    <row r="1042" spans="1:37" x14ac:dyDescent="0.25">
      <c r="A1042" s="66">
        <f t="shared" si="156"/>
        <v>44648</v>
      </c>
      <c r="B1042" s="71">
        <v>20.78</v>
      </c>
      <c r="C1042" s="71">
        <v>28.66</v>
      </c>
      <c r="D1042" s="71">
        <v>15.19</v>
      </c>
      <c r="E1042" s="71">
        <v>15</v>
      </c>
      <c r="F1042" s="71">
        <v>14.11</v>
      </c>
      <c r="G1042" s="71">
        <v>23.17</v>
      </c>
      <c r="H1042" s="71"/>
      <c r="I1042" s="71">
        <v>17.829999999999998</v>
      </c>
      <c r="J1042" s="72">
        <v>2.35E-2</v>
      </c>
      <c r="K1042" s="72">
        <v>2.5499999999999998E-2</v>
      </c>
      <c r="L1042" s="72">
        <v>2.9511732111692002E-2</v>
      </c>
      <c r="M1042" s="72">
        <v>2.35E-2</v>
      </c>
      <c r="N1042" s="70">
        <f>_xll.SNL.Clients.Office.Excel.Functions.SPG(N$2, "SP_RATE_VALUE", $A1042)/100</f>
        <v>2.5499999999999998E-2</v>
      </c>
      <c r="O1042" s="72"/>
      <c r="P1042" s="67">
        <f>_xll.SNL.Clients.Office.Excel.Functions.SPG(P$2, "IQ_BVPS", "FQ0", $A1042)</f>
        <v>18.949000000000002</v>
      </c>
      <c r="Q1042" s="67">
        <f>_xll.SNL.Clients.Office.Excel.Functions.SPG(Q$2, "IQ_BVPS", "FQ0", $A1042)</f>
        <v>26.274000000000001</v>
      </c>
      <c r="R1042" s="67">
        <f>_xll.SNL.Clients.Office.Excel.Functions.SPG(R$2, "IQ_BVPS", "FQ0", $A1042)</f>
        <v>15.26</v>
      </c>
      <c r="S1042" s="67">
        <f>_xll.SNL.Clients.Office.Excel.Functions.SPG(S$2, "IQ_BVPS", "FQ0", $A1042)</f>
        <v>15.08</v>
      </c>
      <c r="T1042" s="67">
        <f>_xll.SNL.Clients.Office.Excel.Functions.SPG(T$2, "IQ_BVPS", "FQ0", $A1042)</f>
        <v>14.359</v>
      </c>
      <c r="U1042" s="67">
        <f>_xll.SNL.Clients.Office.Excel.Functions.SPG(U$2, "IQ_BVPS", "FQ0", $A1042)</f>
        <v>16.838000000000001</v>
      </c>
      <c r="V1042" s="67"/>
      <c r="W1042" s="66">
        <f t="shared" si="148"/>
        <v>44648</v>
      </c>
      <c r="X1042" s="92">
        <f t="shared" si="149"/>
        <v>1.0966277903847168</v>
      </c>
      <c r="Y1042" s="92">
        <f t="shared" si="150"/>
        <v>1.0908122097891451</v>
      </c>
      <c r="Z1042" s="92">
        <f t="shared" si="151"/>
        <v>0.99541284403669728</v>
      </c>
      <c r="AA1042" s="92">
        <f t="shared" si="152"/>
        <v>0.99469496021220161</v>
      </c>
      <c r="AB1042" s="92">
        <f t="shared" si="153"/>
        <v>0.98265895953757221</v>
      </c>
      <c r="AC1042" s="92">
        <f t="shared" si="154"/>
        <v>1.3760541632022807</v>
      </c>
      <c r="AD1042" s="92"/>
      <c r="AE1042" s="95">
        <f t="shared" si="155"/>
        <v>44648</v>
      </c>
      <c r="AF1042" s="93">
        <f>(_xll.SNL.Clients.Office.Excel.Functions.SPG(AF$2, "IQ_Common_div_declared", "FQ0", $A1042)*4)/B1042</f>
        <v>7.8922040423484108E-2</v>
      </c>
      <c r="AG1042" s="93">
        <f>(_xll.SNL.Clients.Office.Excel.Functions.SPG(AG$2, "IQ_Common_div_declared", "FQ0", $A1042)*4)/C1042</f>
        <v>7.3970690858339155E-2</v>
      </c>
      <c r="AH1042" s="93">
        <f>(_xll.SNL.Clients.Office.Excel.Functions.SPG(AH$2, "IQ_Common_div_declared", "FQ0", $A1042)*4)/D1042</f>
        <v>7.8999341672152737E-2</v>
      </c>
      <c r="AI1042" s="93">
        <f>(_xll.SNL.Clients.Office.Excel.Functions.SPG(AI$2, "IQ_Common_div_declared", "FQ0", $A1042)*4)/E1042</f>
        <v>8.2666666666666666E-2</v>
      </c>
      <c r="AJ1042" s="93">
        <f>(_xll.SNL.Clients.Office.Excel.Functions.SPG(AJ$2, "IQ_Common_div_declared", "FQ0", $A1042)*4)/F1042</f>
        <v>8.5046066619418853E-2</v>
      </c>
      <c r="AK1042" s="93">
        <f>(_xll.SNL.Clients.Office.Excel.Functions.SPG(AK$2, "IQ_Common_div_declared", "FQ0", $A1042)*4)/G1042</f>
        <v>8.9771255934397928E-2</v>
      </c>
    </row>
    <row r="1043" spans="1:37" x14ac:dyDescent="0.25">
      <c r="A1043" s="66">
        <f t="shared" si="156"/>
        <v>44645</v>
      </c>
      <c r="B1043" s="71">
        <v>20.83</v>
      </c>
      <c r="C1043" s="71">
        <v>28.6</v>
      </c>
      <c r="D1043" s="71">
        <v>15.1</v>
      </c>
      <c r="E1043" s="71">
        <v>15</v>
      </c>
      <c r="F1043" s="71">
        <v>14.09</v>
      </c>
      <c r="G1043" s="71">
        <v>23.17</v>
      </c>
      <c r="H1043" s="71"/>
      <c r="I1043" s="71">
        <v>17.829999999999998</v>
      </c>
      <c r="J1043" s="72">
        <v>2.3E-2</v>
      </c>
      <c r="K1043" s="72">
        <v>2.5099999999999997E-2</v>
      </c>
      <c r="L1043" s="72">
        <v>2.9312941400572612E-2</v>
      </c>
      <c r="M1043" s="72">
        <v>2.3E-2</v>
      </c>
      <c r="N1043" s="70">
        <f>_xll.SNL.Clients.Office.Excel.Functions.SPG(N$2, "SP_RATE_VALUE", $A1043)/100</f>
        <v>2.5099999999999997E-2</v>
      </c>
      <c r="O1043" s="72"/>
      <c r="P1043" s="67">
        <f>_xll.SNL.Clients.Office.Excel.Functions.SPG(P$2, "IQ_BVPS", "FQ0", $A1043)</f>
        <v>18.949000000000002</v>
      </c>
      <c r="Q1043" s="67">
        <f>_xll.SNL.Clients.Office.Excel.Functions.SPG(Q$2, "IQ_BVPS", "FQ0", $A1043)</f>
        <v>26.274000000000001</v>
      </c>
      <c r="R1043" s="67">
        <f>_xll.SNL.Clients.Office.Excel.Functions.SPG(R$2, "IQ_BVPS", "FQ0", $A1043)</f>
        <v>15.26</v>
      </c>
      <c r="S1043" s="67">
        <f>_xll.SNL.Clients.Office.Excel.Functions.SPG(S$2, "IQ_BVPS", "FQ0", $A1043)</f>
        <v>15.08</v>
      </c>
      <c r="T1043" s="67">
        <f>_xll.SNL.Clients.Office.Excel.Functions.SPG(T$2, "IQ_BVPS", "FQ0", $A1043)</f>
        <v>14.359</v>
      </c>
      <c r="U1043" s="67">
        <f>_xll.SNL.Clients.Office.Excel.Functions.SPG(U$2, "IQ_BVPS", "FQ0", $A1043)</f>
        <v>16.838000000000001</v>
      </c>
      <c r="V1043" s="67"/>
      <c r="W1043" s="66">
        <f t="shared" si="148"/>
        <v>44645</v>
      </c>
      <c r="X1043" s="92">
        <f t="shared" si="149"/>
        <v>1.0992664520555173</v>
      </c>
      <c r="Y1043" s="92">
        <f t="shared" si="150"/>
        <v>1.0885285833904239</v>
      </c>
      <c r="Z1043" s="92">
        <f t="shared" si="151"/>
        <v>0.98951507208387945</v>
      </c>
      <c r="AA1043" s="92">
        <f t="shared" si="152"/>
        <v>0.99469496021220161</v>
      </c>
      <c r="AB1043" s="92">
        <f t="shared" si="153"/>
        <v>0.98126610488195554</v>
      </c>
      <c r="AC1043" s="92">
        <f t="shared" si="154"/>
        <v>1.3760541632022807</v>
      </c>
      <c r="AD1043" s="92"/>
      <c r="AE1043" s="95">
        <f t="shared" si="155"/>
        <v>44645</v>
      </c>
      <c r="AF1043" s="93">
        <f>(_xll.SNL.Clients.Office.Excel.Functions.SPG(AF$2, "IQ_Common_div_declared", "FQ0", $A1043)*4)/B1043</f>
        <v>7.8732597215554492E-2</v>
      </c>
      <c r="AG1043" s="93">
        <f>(_xll.SNL.Clients.Office.Excel.Functions.SPG(AG$2, "IQ_Common_div_declared", "FQ0", $A1043)*4)/C1043</f>
        <v>7.4125874125874125E-2</v>
      </c>
      <c r="AH1043" s="93">
        <f>(_xll.SNL.Clients.Office.Excel.Functions.SPG(AH$2, "IQ_Common_div_declared", "FQ0", $A1043)*4)/D1043</f>
        <v>7.9470198675496692E-2</v>
      </c>
      <c r="AI1043" s="93">
        <f>(_xll.SNL.Clients.Office.Excel.Functions.SPG(AI$2, "IQ_Common_div_declared", "FQ0", $A1043)*4)/E1043</f>
        <v>8.2666666666666666E-2</v>
      </c>
      <c r="AJ1043" s="93">
        <f>(_xll.SNL.Clients.Office.Excel.Functions.SPG(AJ$2, "IQ_Common_div_declared", "FQ0", $A1043)*4)/F1043</f>
        <v>8.5166784953867994E-2</v>
      </c>
      <c r="AK1043" s="93">
        <f>(_xll.SNL.Clients.Office.Excel.Functions.SPG(AK$2, "IQ_Common_div_declared", "FQ0", $A1043)*4)/G1043</f>
        <v>8.9771255934397928E-2</v>
      </c>
    </row>
    <row r="1044" spans="1:37" x14ac:dyDescent="0.25">
      <c r="A1044" s="66">
        <f t="shared" si="156"/>
        <v>44644</v>
      </c>
      <c r="B1044" s="71">
        <v>20.59</v>
      </c>
      <c r="C1044" s="71">
        <v>28.42</v>
      </c>
      <c r="D1044" s="71">
        <v>15.01</v>
      </c>
      <c r="E1044" s="71">
        <v>14.92</v>
      </c>
      <c r="F1044" s="71">
        <v>13.95</v>
      </c>
      <c r="G1044" s="71">
        <v>22.96</v>
      </c>
      <c r="H1044" s="71"/>
      <c r="I1044" s="71">
        <v>17.64</v>
      </c>
      <c r="J1044" s="72">
        <v>2.1299999999999999E-2</v>
      </c>
      <c r="K1044" s="72">
        <v>2.35E-2</v>
      </c>
      <c r="L1044" s="72">
        <v>2.7914227382676682E-2</v>
      </c>
      <c r="M1044" s="72">
        <v>2.1299999999999999E-2</v>
      </c>
      <c r="N1044" s="70">
        <f>_xll.SNL.Clients.Office.Excel.Functions.SPG(N$2, "SP_RATE_VALUE", $A1044)/100</f>
        <v>2.35E-2</v>
      </c>
      <c r="O1044" s="72"/>
      <c r="P1044" s="67">
        <f>_xll.SNL.Clients.Office.Excel.Functions.SPG(P$2, "IQ_BVPS", "FQ0", $A1044)</f>
        <v>18.949000000000002</v>
      </c>
      <c r="Q1044" s="67">
        <f>_xll.SNL.Clients.Office.Excel.Functions.SPG(Q$2, "IQ_BVPS", "FQ0", $A1044)</f>
        <v>26.274000000000001</v>
      </c>
      <c r="R1044" s="67">
        <f>_xll.SNL.Clients.Office.Excel.Functions.SPG(R$2, "IQ_BVPS", "FQ0", $A1044)</f>
        <v>15.26</v>
      </c>
      <c r="S1044" s="67">
        <f>_xll.SNL.Clients.Office.Excel.Functions.SPG(S$2, "IQ_BVPS", "FQ0", $A1044)</f>
        <v>15.08</v>
      </c>
      <c r="T1044" s="67">
        <f>_xll.SNL.Clients.Office.Excel.Functions.SPG(T$2, "IQ_BVPS", "FQ0", $A1044)</f>
        <v>14.359</v>
      </c>
      <c r="U1044" s="67">
        <f>_xll.SNL.Clients.Office.Excel.Functions.SPG(U$2, "IQ_BVPS", "FQ0", $A1044)</f>
        <v>16.838000000000001</v>
      </c>
      <c r="V1044" s="67"/>
      <c r="W1044" s="66">
        <f t="shared" si="148"/>
        <v>44644</v>
      </c>
      <c r="X1044" s="92">
        <f t="shared" si="149"/>
        <v>1.0866008760356747</v>
      </c>
      <c r="Y1044" s="92">
        <f t="shared" si="150"/>
        <v>1.0816777041942605</v>
      </c>
      <c r="Z1044" s="92">
        <f t="shared" si="151"/>
        <v>0.98361730013106163</v>
      </c>
      <c r="AA1044" s="92">
        <f t="shared" si="152"/>
        <v>0.98938992042440321</v>
      </c>
      <c r="AB1044" s="92">
        <f t="shared" si="153"/>
        <v>0.97151612229263873</v>
      </c>
      <c r="AC1044" s="92">
        <f t="shared" si="154"/>
        <v>1.3635823732034684</v>
      </c>
      <c r="AD1044" s="92"/>
      <c r="AE1044" s="95">
        <f t="shared" si="155"/>
        <v>44644</v>
      </c>
      <c r="AF1044" s="93">
        <f>(_xll.SNL.Clients.Office.Excel.Functions.SPG(AF$2, "IQ_Common_div_declared", "FQ0", $A1044)*4)/B1044</f>
        <v>7.9650315687226803E-2</v>
      </c>
      <c r="AG1044" s="93">
        <f>(_xll.SNL.Clients.Office.Excel.Functions.SPG(AG$2, "IQ_Common_div_declared", "FQ0", $A1044)*4)/C1044</f>
        <v>7.4595355383532722E-2</v>
      </c>
      <c r="AH1044" s="93">
        <f>(_xll.SNL.Clients.Office.Excel.Functions.SPG(AH$2, "IQ_Common_div_declared", "FQ0", $A1044)*4)/D1044</f>
        <v>7.9946702198534308E-2</v>
      </c>
      <c r="AI1044" s="93">
        <f>(_xll.SNL.Clients.Office.Excel.Functions.SPG(AI$2, "IQ_Common_div_declared", "FQ0", $A1044)*4)/E1044</f>
        <v>8.3109919571045576E-2</v>
      </c>
      <c r="AJ1044" s="93">
        <f>(_xll.SNL.Clients.Office.Excel.Functions.SPG(AJ$2, "IQ_Common_div_declared", "FQ0", $A1044)*4)/F1044</f>
        <v>8.6021505376344093E-2</v>
      </c>
      <c r="AK1044" s="93">
        <f>(_xll.SNL.Clients.Office.Excel.Functions.SPG(AK$2, "IQ_Common_div_declared", "FQ0", $A1044)*4)/G1044</f>
        <v>9.0592334494773524E-2</v>
      </c>
    </row>
    <row r="1045" spans="1:37" x14ac:dyDescent="0.25">
      <c r="A1045" s="66">
        <f t="shared" si="156"/>
        <v>44643</v>
      </c>
      <c r="B1045" s="71">
        <v>20.5</v>
      </c>
      <c r="C1045" s="71">
        <v>28.17</v>
      </c>
      <c r="D1045" s="71">
        <v>15.05</v>
      </c>
      <c r="E1045" s="71">
        <v>14.86</v>
      </c>
      <c r="F1045" s="71">
        <v>13.88</v>
      </c>
      <c r="G1045" s="71">
        <v>22.87</v>
      </c>
      <c r="H1045" s="71"/>
      <c r="I1045" s="71">
        <v>17.63</v>
      </c>
      <c r="J1045" s="72">
        <v>2.1299999999999999E-2</v>
      </c>
      <c r="K1045" s="72">
        <v>2.3199999999999998E-2</v>
      </c>
      <c r="L1045" s="72">
        <v>2.7010610707872695E-2</v>
      </c>
      <c r="M1045" s="72">
        <v>2.1299999999999999E-2</v>
      </c>
      <c r="N1045" s="70">
        <f>_xll.SNL.Clients.Office.Excel.Functions.SPG(N$2, "SP_RATE_VALUE", $A1045)/100</f>
        <v>2.3199999999999998E-2</v>
      </c>
      <c r="O1045" s="72"/>
      <c r="P1045" s="67">
        <f>_xll.SNL.Clients.Office.Excel.Functions.SPG(P$2, "IQ_BVPS", "FQ0", $A1045)</f>
        <v>18.949000000000002</v>
      </c>
      <c r="Q1045" s="67">
        <f>_xll.SNL.Clients.Office.Excel.Functions.SPG(Q$2, "IQ_BVPS", "FQ0", $A1045)</f>
        <v>26.274000000000001</v>
      </c>
      <c r="R1045" s="67">
        <f>_xll.SNL.Clients.Office.Excel.Functions.SPG(R$2, "IQ_BVPS", "FQ0", $A1045)</f>
        <v>15.26</v>
      </c>
      <c r="S1045" s="67">
        <f>_xll.SNL.Clients.Office.Excel.Functions.SPG(S$2, "IQ_BVPS", "FQ0", $A1045)</f>
        <v>15.08</v>
      </c>
      <c r="T1045" s="67">
        <f>_xll.SNL.Clients.Office.Excel.Functions.SPG(T$2, "IQ_BVPS", "FQ0", $A1045)</f>
        <v>14.359</v>
      </c>
      <c r="U1045" s="67">
        <f>_xll.SNL.Clients.Office.Excel.Functions.SPG(U$2, "IQ_BVPS", "FQ0", $A1045)</f>
        <v>16.838000000000001</v>
      </c>
      <c r="V1045" s="67"/>
      <c r="W1045" s="66">
        <f t="shared" si="148"/>
        <v>44643</v>
      </c>
      <c r="X1045" s="92">
        <f t="shared" si="149"/>
        <v>1.0818512850282336</v>
      </c>
      <c r="Y1045" s="92">
        <f t="shared" si="150"/>
        <v>1.0721625941995889</v>
      </c>
      <c r="Z1045" s="92">
        <f t="shared" si="151"/>
        <v>0.98623853211009183</v>
      </c>
      <c r="AA1045" s="92">
        <f t="shared" si="152"/>
        <v>0.98541114058355428</v>
      </c>
      <c r="AB1045" s="92">
        <f t="shared" si="153"/>
        <v>0.96664113099798044</v>
      </c>
      <c r="AC1045" s="92">
        <f t="shared" si="154"/>
        <v>1.3582373203468345</v>
      </c>
      <c r="AD1045" s="92"/>
      <c r="AE1045" s="95">
        <f t="shared" si="155"/>
        <v>44643</v>
      </c>
      <c r="AF1045" s="93">
        <f>(_xll.SNL.Clients.Office.Excel.Functions.SPG(AF$2, "IQ_Common_div_declared", "FQ0", $A1045)*4)/B1045</f>
        <v>0.08</v>
      </c>
      <c r="AG1045" s="93">
        <f>(_xll.SNL.Clients.Office.Excel.Functions.SPG(AG$2, "IQ_Common_div_declared", "FQ0", $A1045)*4)/C1045</f>
        <v>7.5257365992190267E-2</v>
      </c>
      <c r="AH1045" s="93">
        <f>(_xll.SNL.Clients.Office.Excel.Functions.SPG(AH$2, "IQ_Common_div_declared", "FQ0", $A1045)*4)/D1045</f>
        <v>7.9734219269102985E-2</v>
      </c>
      <c r="AI1045" s="93">
        <f>(_xll.SNL.Clients.Office.Excel.Functions.SPG(AI$2, "IQ_Common_div_declared", "FQ0", $A1045)*4)/E1045</f>
        <v>8.3445491251682366E-2</v>
      </c>
      <c r="AJ1045" s="93">
        <f>(_xll.SNL.Clients.Office.Excel.Functions.SPG(AJ$2, "IQ_Common_div_declared", "FQ0", $A1045)*4)/F1045</f>
        <v>8.6455331412103736E-2</v>
      </c>
      <c r="AK1045" s="93">
        <f>(_xll.SNL.Clients.Office.Excel.Functions.SPG(AK$2, "IQ_Common_div_declared", "FQ0", $A1045)*4)/G1045</f>
        <v>9.0948841276781808E-2</v>
      </c>
    </row>
    <row r="1046" spans="1:37" x14ac:dyDescent="0.25">
      <c r="A1046" s="66">
        <f t="shared" si="156"/>
        <v>44642</v>
      </c>
      <c r="B1046" s="71">
        <v>20.8</v>
      </c>
      <c r="C1046" s="71">
        <v>28.73</v>
      </c>
      <c r="D1046" s="71">
        <v>15.2</v>
      </c>
      <c r="E1046" s="71">
        <v>14.92</v>
      </c>
      <c r="F1046" s="71">
        <v>13.91</v>
      </c>
      <c r="G1046" s="71">
        <v>23.02</v>
      </c>
      <c r="H1046" s="71"/>
      <c r="I1046" s="71">
        <v>17.739999999999998</v>
      </c>
      <c r="J1046" s="72">
        <v>2.18E-2</v>
      </c>
      <c r="K1046" s="72">
        <v>2.3799999999999998E-2</v>
      </c>
      <c r="L1046" s="72">
        <v>2.7811751643492588E-2</v>
      </c>
      <c r="M1046" s="72">
        <v>2.18E-2</v>
      </c>
      <c r="N1046" s="70">
        <f>_xll.SNL.Clients.Office.Excel.Functions.SPG(N$2, "SP_RATE_VALUE", $A1046)/100</f>
        <v>2.3799999999999998E-2</v>
      </c>
      <c r="O1046" s="72"/>
      <c r="P1046" s="67">
        <f>_xll.SNL.Clients.Office.Excel.Functions.SPG(P$2, "IQ_BVPS", "FQ0", $A1046)</f>
        <v>18.949000000000002</v>
      </c>
      <c r="Q1046" s="67">
        <f>_xll.SNL.Clients.Office.Excel.Functions.SPG(Q$2, "IQ_BVPS", "FQ0", $A1046)</f>
        <v>26.274000000000001</v>
      </c>
      <c r="R1046" s="67">
        <f>_xll.SNL.Clients.Office.Excel.Functions.SPG(R$2, "IQ_BVPS", "FQ0", $A1046)</f>
        <v>15.26</v>
      </c>
      <c r="S1046" s="67">
        <f>_xll.SNL.Clients.Office.Excel.Functions.SPG(S$2, "IQ_BVPS", "FQ0", $A1046)</f>
        <v>15.08</v>
      </c>
      <c r="T1046" s="67">
        <f>_xll.SNL.Clients.Office.Excel.Functions.SPG(T$2, "IQ_BVPS", "FQ0", $A1046)</f>
        <v>14.359</v>
      </c>
      <c r="U1046" s="67">
        <f>_xll.SNL.Clients.Office.Excel.Functions.SPG(U$2, "IQ_BVPS", "FQ0", $A1046)</f>
        <v>16.838000000000001</v>
      </c>
      <c r="V1046" s="67"/>
      <c r="W1046" s="66">
        <f t="shared" si="148"/>
        <v>44642</v>
      </c>
      <c r="X1046" s="92">
        <f t="shared" si="149"/>
        <v>1.0976832550530371</v>
      </c>
      <c r="Y1046" s="92">
        <f t="shared" si="150"/>
        <v>1.0934764405876531</v>
      </c>
      <c r="Z1046" s="92">
        <f t="shared" si="151"/>
        <v>0.99606815203145471</v>
      </c>
      <c r="AA1046" s="92">
        <f t="shared" si="152"/>
        <v>0.98938992042440321</v>
      </c>
      <c r="AB1046" s="92">
        <f t="shared" si="153"/>
        <v>0.96873041298140539</v>
      </c>
      <c r="AC1046" s="92">
        <f t="shared" si="154"/>
        <v>1.3671457417745574</v>
      </c>
      <c r="AD1046" s="92"/>
      <c r="AE1046" s="95">
        <f t="shared" si="155"/>
        <v>44642</v>
      </c>
      <c r="AF1046" s="93">
        <f>(_xll.SNL.Clients.Office.Excel.Functions.SPG(AF$2, "IQ_Common_div_declared", "FQ0", $A1046)*4)/B1046</f>
        <v>7.8846153846153844E-2</v>
      </c>
      <c r="AG1046" s="93">
        <f>(_xll.SNL.Clients.Office.Excel.Functions.SPG(AG$2, "IQ_Common_div_declared", "FQ0", $A1046)*4)/C1046</f>
        <v>7.3790462930734421E-2</v>
      </c>
      <c r="AH1046" s="93">
        <f>(_xll.SNL.Clients.Office.Excel.Functions.SPG(AH$2, "IQ_Common_div_declared", "FQ0", $A1046)*4)/D1046</f>
        <v>7.8947368421052627E-2</v>
      </c>
      <c r="AI1046" s="93">
        <f>(_xll.SNL.Clients.Office.Excel.Functions.SPG(AI$2, "IQ_Common_div_declared", "FQ0", $A1046)*4)/E1046</f>
        <v>8.3109919571045576E-2</v>
      </c>
      <c r="AJ1046" s="93">
        <f>(_xll.SNL.Clients.Office.Excel.Functions.SPG(AJ$2, "IQ_Common_div_declared", "FQ0", $A1046)*4)/F1046</f>
        <v>8.6268871315600279E-2</v>
      </c>
      <c r="AK1046" s="93">
        <f>(_xll.SNL.Clients.Office.Excel.Functions.SPG(AK$2, "IQ_Common_div_declared", "FQ0", $A1046)*4)/G1046</f>
        <v>9.0356211989574289E-2</v>
      </c>
    </row>
    <row r="1047" spans="1:37" x14ac:dyDescent="0.25">
      <c r="A1047" s="66">
        <f t="shared" si="156"/>
        <v>44641</v>
      </c>
      <c r="B1047" s="71">
        <v>20.52</v>
      </c>
      <c r="C1047" s="71">
        <v>28.75</v>
      </c>
      <c r="D1047" s="71">
        <v>15.07</v>
      </c>
      <c r="E1047" s="71">
        <v>14.87</v>
      </c>
      <c r="F1047" s="71">
        <v>13.89</v>
      </c>
      <c r="G1047" s="71">
        <v>22.9</v>
      </c>
      <c r="H1047" s="71"/>
      <c r="I1047" s="71">
        <v>17.63</v>
      </c>
      <c r="J1047" s="72">
        <v>2.1400000000000002E-2</v>
      </c>
      <c r="K1047" s="72">
        <v>2.3399999999999997E-2</v>
      </c>
      <c r="L1047" s="72">
        <v>2.7411756248665542E-2</v>
      </c>
      <c r="M1047" s="72">
        <v>2.1400000000000002E-2</v>
      </c>
      <c r="N1047" s="70">
        <f>_xll.SNL.Clients.Office.Excel.Functions.SPG(N$2, "SP_RATE_VALUE", $A1047)/100</f>
        <v>2.3399999999999997E-2</v>
      </c>
      <c r="O1047" s="72"/>
      <c r="P1047" s="67">
        <f>_xll.SNL.Clients.Office.Excel.Functions.SPG(P$2, "IQ_BVPS", "FQ0", $A1047)</f>
        <v>18.949000000000002</v>
      </c>
      <c r="Q1047" s="67">
        <f>_xll.SNL.Clients.Office.Excel.Functions.SPG(Q$2, "IQ_BVPS", "FQ0", $A1047)</f>
        <v>26.274000000000001</v>
      </c>
      <c r="R1047" s="67">
        <f>_xll.SNL.Clients.Office.Excel.Functions.SPG(R$2, "IQ_BVPS", "FQ0", $A1047)</f>
        <v>15.26</v>
      </c>
      <c r="S1047" s="67">
        <f>_xll.SNL.Clients.Office.Excel.Functions.SPG(S$2, "IQ_BVPS", "FQ0", $A1047)</f>
        <v>15.08</v>
      </c>
      <c r="T1047" s="67">
        <f>_xll.SNL.Clients.Office.Excel.Functions.SPG(T$2, "IQ_BVPS", "FQ0", $A1047)</f>
        <v>14.359</v>
      </c>
      <c r="U1047" s="67">
        <f>_xll.SNL.Clients.Office.Excel.Functions.SPG(U$2, "IQ_BVPS", "FQ0", $A1047)</f>
        <v>16.838000000000001</v>
      </c>
      <c r="V1047" s="67"/>
      <c r="W1047" s="66">
        <f t="shared" si="148"/>
        <v>44641</v>
      </c>
      <c r="X1047" s="92">
        <f t="shared" si="149"/>
        <v>1.0829067496965539</v>
      </c>
      <c r="Y1047" s="92">
        <f t="shared" si="150"/>
        <v>1.0942376493872268</v>
      </c>
      <c r="Z1047" s="92">
        <f t="shared" si="151"/>
        <v>0.98754914809960681</v>
      </c>
      <c r="AA1047" s="92">
        <f t="shared" si="152"/>
        <v>0.98607427055702912</v>
      </c>
      <c r="AB1047" s="92">
        <f t="shared" si="153"/>
        <v>0.96733755832578872</v>
      </c>
      <c r="AC1047" s="92">
        <f t="shared" si="154"/>
        <v>1.360019004632379</v>
      </c>
      <c r="AD1047" s="92"/>
      <c r="AE1047" s="95">
        <f t="shared" si="155"/>
        <v>44641</v>
      </c>
      <c r="AF1047" s="93">
        <f>(_xll.SNL.Clients.Office.Excel.Functions.SPG(AF$2, "IQ_Common_div_declared", "FQ0", $A1047)*4)/B1047</f>
        <v>7.9922027290448339E-2</v>
      </c>
      <c r="AG1047" s="93">
        <f>(_xll.SNL.Clients.Office.Excel.Functions.SPG(AG$2, "IQ_Common_div_declared", "FQ0", $A1047)*4)/C1047</f>
        <v>7.3739130434782613E-2</v>
      </c>
      <c r="AH1047" s="93">
        <f>(_xll.SNL.Clients.Office.Excel.Functions.SPG(AH$2, "IQ_Common_div_declared", "FQ0", $A1047)*4)/D1047</f>
        <v>7.9628400796283999E-2</v>
      </c>
      <c r="AI1047" s="93">
        <f>(_xll.SNL.Clients.Office.Excel.Functions.SPG(AI$2, "IQ_Common_div_declared", "FQ0", $A1047)*4)/E1047</f>
        <v>8.3389374579690659E-2</v>
      </c>
      <c r="AJ1047" s="93">
        <f>(_xll.SNL.Clients.Office.Excel.Functions.SPG(AJ$2, "IQ_Common_div_declared", "FQ0", $A1047)*4)/F1047</f>
        <v>8.6393088552915762E-2</v>
      </c>
      <c r="AK1047" s="93">
        <f>(_xll.SNL.Clients.Office.Excel.Functions.SPG(AK$2, "IQ_Common_div_declared", "FQ0", $A1047)*4)/G1047</f>
        <v>9.0829694323144111E-2</v>
      </c>
    </row>
    <row r="1048" spans="1:37" x14ac:dyDescent="0.25">
      <c r="A1048" s="66">
        <f t="shared" si="156"/>
        <v>44638</v>
      </c>
      <c r="B1048" s="71">
        <v>20.399999999999999</v>
      </c>
      <c r="C1048" s="71">
        <v>29</v>
      </c>
      <c r="D1048" s="71">
        <v>15</v>
      </c>
      <c r="E1048" s="71">
        <v>14.49</v>
      </c>
      <c r="F1048" s="71">
        <v>13.58</v>
      </c>
      <c r="G1048" s="71">
        <v>22.62</v>
      </c>
      <c r="H1048" s="71"/>
      <c r="I1048" s="71">
        <v>17.47</v>
      </c>
      <c r="J1048" s="72">
        <v>1.9699999999999999E-2</v>
      </c>
      <c r="K1048" s="72">
        <v>2.1499999999999998E-2</v>
      </c>
      <c r="L1048" s="72">
        <v>2.5109537824192785E-2</v>
      </c>
      <c r="M1048" s="72">
        <v>1.9699999999999999E-2</v>
      </c>
      <c r="N1048" s="70">
        <f>_xll.SNL.Clients.Office.Excel.Functions.SPG(N$2, "SP_RATE_VALUE", $A1048)/100</f>
        <v>2.1499999999999998E-2</v>
      </c>
      <c r="O1048" s="72"/>
      <c r="P1048" s="67">
        <f>_xll.SNL.Clients.Office.Excel.Functions.SPG(P$2, "IQ_BVPS", "FQ0", $A1048)</f>
        <v>18.949000000000002</v>
      </c>
      <c r="Q1048" s="67">
        <f>_xll.SNL.Clients.Office.Excel.Functions.SPG(Q$2, "IQ_BVPS", "FQ0", $A1048)</f>
        <v>26.274000000000001</v>
      </c>
      <c r="R1048" s="67">
        <f>_xll.SNL.Clients.Office.Excel.Functions.SPG(R$2, "IQ_BVPS", "FQ0", $A1048)</f>
        <v>15.26</v>
      </c>
      <c r="S1048" s="67">
        <f>_xll.SNL.Clients.Office.Excel.Functions.SPG(S$2, "IQ_BVPS", "FQ0", $A1048)</f>
        <v>15.08</v>
      </c>
      <c r="T1048" s="67">
        <f>_xll.SNL.Clients.Office.Excel.Functions.SPG(T$2, "IQ_BVPS", "FQ0", $A1048)</f>
        <v>14.359</v>
      </c>
      <c r="U1048" s="67">
        <f>_xll.SNL.Clients.Office.Excel.Functions.SPG(U$2, "IQ_BVPS", "FQ0", $A1048)</f>
        <v>16.838000000000001</v>
      </c>
      <c r="V1048" s="67"/>
      <c r="W1048" s="66">
        <f t="shared" si="148"/>
        <v>44638</v>
      </c>
      <c r="X1048" s="92">
        <f t="shared" si="149"/>
        <v>1.0765739616866323</v>
      </c>
      <c r="Y1048" s="92">
        <f t="shared" si="150"/>
        <v>1.1037527593818983</v>
      </c>
      <c r="Z1048" s="92">
        <f t="shared" si="151"/>
        <v>0.98296199213630409</v>
      </c>
      <c r="AA1048" s="92">
        <f t="shared" si="152"/>
        <v>0.96087533156498672</v>
      </c>
      <c r="AB1048" s="92">
        <f t="shared" si="153"/>
        <v>0.94574831116373004</v>
      </c>
      <c r="AC1048" s="92">
        <f t="shared" si="154"/>
        <v>1.3433899513006295</v>
      </c>
      <c r="AD1048" s="92"/>
      <c r="AE1048" s="95">
        <f t="shared" si="155"/>
        <v>44638</v>
      </c>
      <c r="AF1048" s="93">
        <f>(_xll.SNL.Clients.Office.Excel.Functions.SPG(AF$2, "IQ_Common_div_declared", "FQ0", $A1048)*4)/B1048</f>
        <v>8.0392156862745104E-2</v>
      </c>
      <c r="AG1048" s="93">
        <f>(_xll.SNL.Clients.Office.Excel.Functions.SPG(AG$2, "IQ_Common_div_declared", "FQ0", $A1048)*4)/C1048</f>
        <v>7.3103448275862071E-2</v>
      </c>
      <c r="AH1048" s="93">
        <f>(_xll.SNL.Clients.Office.Excel.Functions.SPG(AH$2, "IQ_Common_div_declared", "FQ0", $A1048)*4)/D1048</f>
        <v>0.08</v>
      </c>
      <c r="AI1048" s="93">
        <f>(_xll.SNL.Clients.Office.Excel.Functions.SPG(AI$2, "IQ_Common_div_declared", "FQ0", $A1048)*4)/E1048</f>
        <v>8.5576259489302961E-2</v>
      </c>
      <c r="AJ1048" s="93">
        <f>(_xll.SNL.Clients.Office.Excel.Functions.SPG(AJ$2, "IQ_Common_div_declared", "FQ0", $A1048)*4)/F1048</f>
        <v>8.8365243004418254E-2</v>
      </c>
      <c r="AK1048" s="93">
        <f>(_xll.SNL.Clients.Office.Excel.Functions.SPG(AK$2, "IQ_Common_div_declared", "FQ0", $A1048)*4)/G1048</f>
        <v>9.1954022988505746E-2</v>
      </c>
    </row>
    <row r="1049" spans="1:37" x14ac:dyDescent="0.25">
      <c r="A1049" s="66">
        <f t="shared" si="156"/>
        <v>44637</v>
      </c>
      <c r="B1049" s="71">
        <v>20.399999999999999</v>
      </c>
      <c r="C1049" s="71">
        <v>28.69</v>
      </c>
      <c r="D1049" s="71">
        <v>15.09</v>
      </c>
      <c r="E1049" s="71">
        <v>14.52</v>
      </c>
      <c r="F1049" s="71">
        <v>13.86</v>
      </c>
      <c r="G1049" s="71">
        <v>22.55</v>
      </c>
      <c r="H1049" s="71"/>
      <c r="I1049" s="71">
        <v>17.53</v>
      </c>
      <c r="J1049" s="72">
        <v>1.9400000000000001E-2</v>
      </c>
      <c r="K1049" s="72">
        <v>2.1400000000000002E-2</v>
      </c>
      <c r="L1049" s="72">
        <v>2.5411779328775586E-2</v>
      </c>
      <c r="M1049" s="72">
        <v>1.9400000000000001E-2</v>
      </c>
      <c r="N1049" s="70">
        <f>_xll.SNL.Clients.Office.Excel.Functions.SPG(N$2, "SP_RATE_VALUE", $A1049)/100</f>
        <v>2.1400000000000002E-2</v>
      </c>
      <c r="O1049" s="72"/>
      <c r="P1049" s="67">
        <f>_xll.SNL.Clients.Office.Excel.Functions.SPG(P$2, "IQ_BVPS", "FQ0", $A1049)</f>
        <v>18.949000000000002</v>
      </c>
      <c r="Q1049" s="67">
        <f>_xll.SNL.Clients.Office.Excel.Functions.SPG(Q$2, "IQ_BVPS", "FQ0", $A1049)</f>
        <v>26.274000000000001</v>
      </c>
      <c r="R1049" s="67">
        <f>_xll.SNL.Clients.Office.Excel.Functions.SPG(R$2, "IQ_BVPS", "FQ0", $A1049)</f>
        <v>15.26</v>
      </c>
      <c r="S1049" s="67">
        <f>_xll.SNL.Clients.Office.Excel.Functions.SPG(S$2, "IQ_BVPS", "FQ0", $A1049)</f>
        <v>15.08</v>
      </c>
      <c r="T1049" s="67">
        <f>_xll.SNL.Clients.Office.Excel.Functions.SPG(T$2, "IQ_BVPS", "FQ0", $A1049)</f>
        <v>14.359</v>
      </c>
      <c r="U1049" s="67">
        <f>_xll.SNL.Clients.Office.Excel.Functions.SPG(U$2, "IQ_BVPS", "FQ0", $A1049)</f>
        <v>16.838000000000001</v>
      </c>
      <c r="V1049" s="67"/>
      <c r="W1049" s="66">
        <f t="shared" si="148"/>
        <v>44637</v>
      </c>
      <c r="X1049" s="92">
        <f t="shared" si="149"/>
        <v>1.0765739616866323</v>
      </c>
      <c r="Y1049" s="92">
        <f t="shared" si="150"/>
        <v>1.0919540229885059</v>
      </c>
      <c r="Z1049" s="92">
        <f t="shared" si="151"/>
        <v>0.98885976408912191</v>
      </c>
      <c r="AA1049" s="92">
        <f t="shared" si="152"/>
        <v>0.96286472148541113</v>
      </c>
      <c r="AB1049" s="92">
        <f t="shared" si="153"/>
        <v>0.96524827634236365</v>
      </c>
      <c r="AC1049" s="92">
        <f t="shared" si="154"/>
        <v>1.3392326879676921</v>
      </c>
      <c r="AD1049" s="92"/>
      <c r="AE1049" s="95">
        <f t="shared" si="155"/>
        <v>44637</v>
      </c>
      <c r="AF1049" s="93">
        <f>(_xll.SNL.Clients.Office.Excel.Functions.SPG(AF$2, "IQ_Common_div_declared", "FQ0", $A1049)*4)/B1049</f>
        <v>8.0392156862745104E-2</v>
      </c>
      <c r="AG1049" s="93">
        <f>(_xll.SNL.Clients.Office.Excel.Functions.SPG(AG$2, "IQ_Common_div_declared", "FQ0", $A1049)*4)/C1049</f>
        <v>7.3893342628093411E-2</v>
      </c>
      <c r="AH1049" s="93">
        <f>(_xll.SNL.Clients.Office.Excel.Functions.SPG(AH$2, "IQ_Common_div_declared", "FQ0", $A1049)*4)/D1049</f>
        <v>7.9522862823061632E-2</v>
      </c>
      <c r="AI1049" s="93">
        <f>(_xll.SNL.Clients.Office.Excel.Functions.SPG(AI$2, "IQ_Common_div_declared", "FQ0", $A1049)*4)/E1049</f>
        <v>8.5399449035812675E-2</v>
      </c>
      <c r="AJ1049" s="93">
        <f>(_xll.SNL.Clients.Office.Excel.Functions.SPG(AJ$2, "IQ_Common_div_declared", "FQ0", $A1049)*4)/F1049</f>
        <v>8.6580086580086577E-2</v>
      </c>
      <c r="AK1049" s="93">
        <f>(_xll.SNL.Clients.Office.Excel.Functions.SPG(AK$2, "IQ_Common_div_declared", "FQ0", $A1049)*4)/G1049</f>
        <v>9.2239467849223947E-2</v>
      </c>
    </row>
    <row r="1050" spans="1:37" x14ac:dyDescent="0.25">
      <c r="A1050" s="66">
        <f t="shared" si="156"/>
        <v>44636</v>
      </c>
      <c r="B1050" s="71">
        <v>20.16</v>
      </c>
      <c r="C1050" s="71">
        <v>28.06</v>
      </c>
      <c r="D1050" s="71">
        <v>14.89</v>
      </c>
      <c r="E1050" s="71">
        <v>14.33</v>
      </c>
      <c r="F1050" s="71">
        <v>13.54</v>
      </c>
      <c r="G1050" s="71">
        <v>22.43</v>
      </c>
      <c r="H1050" s="71"/>
      <c r="I1050" s="71">
        <v>17.25</v>
      </c>
      <c r="J1050" s="72">
        <v>1.95E-2</v>
      </c>
      <c r="K1050" s="72">
        <v>2.1400000000000002E-2</v>
      </c>
      <c r="L1050" s="72">
        <v>2.5210629453465305E-2</v>
      </c>
      <c r="M1050" s="72">
        <v>1.95E-2</v>
      </c>
      <c r="N1050" s="70">
        <f>_xll.SNL.Clients.Office.Excel.Functions.SPG(N$2, "SP_RATE_VALUE", $A1050)/100</f>
        <v>2.1400000000000002E-2</v>
      </c>
      <c r="O1050" s="72"/>
      <c r="P1050" s="67">
        <f>_xll.SNL.Clients.Office.Excel.Functions.SPG(P$2, "IQ_BVPS", "FQ0", $A1050)</f>
        <v>18.949000000000002</v>
      </c>
      <c r="Q1050" s="67">
        <f>_xll.SNL.Clients.Office.Excel.Functions.SPG(Q$2, "IQ_BVPS", "FQ0", $A1050)</f>
        <v>26.274000000000001</v>
      </c>
      <c r="R1050" s="67">
        <f>_xll.SNL.Clients.Office.Excel.Functions.SPG(R$2, "IQ_BVPS", "FQ0", $A1050)</f>
        <v>15.26</v>
      </c>
      <c r="S1050" s="67">
        <f>_xll.SNL.Clients.Office.Excel.Functions.SPG(S$2, "IQ_BVPS", "FQ0", $A1050)</f>
        <v>15.08</v>
      </c>
      <c r="T1050" s="67">
        <f>_xll.SNL.Clients.Office.Excel.Functions.SPG(T$2, "IQ_BVPS", "FQ0", $A1050)</f>
        <v>14.359</v>
      </c>
      <c r="U1050" s="67">
        <f>_xll.SNL.Clients.Office.Excel.Functions.SPG(U$2, "IQ_BVPS", "FQ0", $A1050)</f>
        <v>16.838000000000001</v>
      </c>
      <c r="V1050" s="67"/>
      <c r="W1050" s="66">
        <f t="shared" si="148"/>
        <v>44636</v>
      </c>
      <c r="X1050" s="92">
        <f t="shared" si="149"/>
        <v>1.0639083856667897</v>
      </c>
      <c r="Y1050" s="92">
        <f t="shared" si="150"/>
        <v>1.0679759458019333</v>
      </c>
      <c r="Z1050" s="92">
        <f t="shared" si="151"/>
        <v>0.97575360419397117</v>
      </c>
      <c r="AA1050" s="92">
        <f t="shared" si="152"/>
        <v>0.95026525198938994</v>
      </c>
      <c r="AB1050" s="92">
        <f t="shared" si="153"/>
        <v>0.94296260185249658</v>
      </c>
      <c r="AC1050" s="92">
        <f t="shared" si="154"/>
        <v>1.3321059508255135</v>
      </c>
      <c r="AD1050" s="92"/>
      <c r="AE1050" s="95">
        <f t="shared" si="155"/>
        <v>44636</v>
      </c>
      <c r="AF1050" s="93">
        <f>(_xll.SNL.Clients.Office.Excel.Functions.SPG(AF$2, "IQ_Common_div_declared", "FQ0", $A1050)*4)/B1050</f>
        <v>8.1349206349206338E-2</v>
      </c>
      <c r="AG1050" s="93">
        <f>(_xll.SNL.Clients.Office.Excel.Functions.SPG(AG$2, "IQ_Common_div_declared", "FQ0", $A1050)*4)/C1050</f>
        <v>7.5552387740555962E-2</v>
      </c>
      <c r="AH1050" s="93">
        <f>(_xll.SNL.Clients.Office.Excel.Functions.SPG(AH$2, "IQ_Common_div_declared", "FQ0", $A1050)*4)/D1050</f>
        <v>8.0591000671591667E-2</v>
      </c>
      <c r="AI1050" s="93">
        <f>(_xll.SNL.Clients.Office.Excel.Functions.SPG(AI$2, "IQ_Common_div_declared", "FQ0", $A1050)*4)/E1050</f>
        <v>8.6531751570132584E-2</v>
      </c>
      <c r="AJ1050" s="93">
        <f>(_xll.SNL.Clients.Office.Excel.Functions.SPG(AJ$2, "IQ_Common_div_declared", "FQ0", $A1050)*4)/F1050</f>
        <v>8.8626292466765136E-2</v>
      </c>
      <c r="AK1050" s="93">
        <f>(_xll.SNL.Clients.Office.Excel.Functions.SPG(AK$2, "IQ_Common_div_declared", "FQ0", $A1050)*4)/G1050</f>
        <v>9.2732946946054398E-2</v>
      </c>
    </row>
    <row r="1051" spans="1:37" x14ac:dyDescent="0.25">
      <c r="A1051" s="66">
        <f t="shared" si="156"/>
        <v>44635</v>
      </c>
      <c r="B1051" s="71">
        <v>19.7</v>
      </c>
      <c r="C1051" s="71">
        <v>28.5</v>
      </c>
      <c r="D1051" s="71">
        <v>14.8</v>
      </c>
      <c r="E1051" s="71">
        <v>14.32</v>
      </c>
      <c r="F1051" s="71">
        <v>13.99</v>
      </c>
      <c r="G1051" s="71">
        <v>22.4</v>
      </c>
      <c r="H1051" s="71"/>
      <c r="I1051" s="71">
        <v>17.170000000000002</v>
      </c>
      <c r="J1051" s="72">
        <v>1.8500000000000003E-2</v>
      </c>
      <c r="K1051" s="72">
        <v>2.0400000000000001E-2</v>
      </c>
      <c r="L1051" s="72">
        <v>2.4210639896331321E-2</v>
      </c>
      <c r="M1051" s="72">
        <v>1.8500000000000003E-2</v>
      </c>
      <c r="N1051" s="70">
        <f>_xll.SNL.Clients.Office.Excel.Functions.SPG(N$2, "SP_RATE_VALUE", $A1051)/100</f>
        <v>2.0400000000000001E-2</v>
      </c>
      <c r="O1051" s="72"/>
      <c r="P1051" s="67">
        <f>_xll.SNL.Clients.Office.Excel.Functions.SPG(P$2, "IQ_BVPS", "FQ0", $A1051)</f>
        <v>18.949000000000002</v>
      </c>
      <c r="Q1051" s="67">
        <f>_xll.SNL.Clients.Office.Excel.Functions.SPG(Q$2, "IQ_BVPS", "FQ0", $A1051)</f>
        <v>26.274000000000001</v>
      </c>
      <c r="R1051" s="67">
        <f>_xll.SNL.Clients.Office.Excel.Functions.SPG(R$2, "IQ_BVPS", "FQ0", $A1051)</f>
        <v>15.26</v>
      </c>
      <c r="S1051" s="67">
        <f>_xll.SNL.Clients.Office.Excel.Functions.SPG(S$2, "IQ_BVPS", "FQ0", $A1051)</f>
        <v>15.08</v>
      </c>
      <c r="T1051" s="67">
        <f>_xll.SNL.Clients.Office.Excel.Functions.SPG(T$2, "IQ_BVPS", "FQ0", $A1051)</f>
        <v>14.359</v>
      </c>
      <c r="U1051" s="67">
        <f>_xll.SNL.Clients.Office.Excel.Functions.SPG(U$2, "IQ_BVPS", "FQ0", $A1051)</f>
        <v>16.838000000000001</v>
      </c>
      <c r="V1051" s="67"/>
      <c r="W1051" s="66">
        <f t="shared" si="148"/>
        <v>44635</v>
      </c>
      <c r="X1051" s="92">
        <f t="shared" si="149"/>
        <v>1.0396326982954245</v>
      </c>
      <c r="Y1051" s="92">
        <f t="shared" si="150"/>
        <v>1.0847225393925553</v>
      </c>
      <c r="Z1051" s="92">
        <f t="shared" si="151"/>
        <v>0.96985583224115335</v>
      </c>
      <c r="AA1051" s="92">
        <f t="shared" si="152"/>
        <v>0.9496021220159151</v>
      </c>
      <c r="AB1051" s="92">
        <f t="shared" si="153"/>
        <v>0.97430183160387218</v>
      </c>
      <c r="AC1051" s="92">
        <f t="shared" si="154"/>
        <v>1.330324266539969</v>
      </c>
      <c r="AD1051" s="92"/>
      <c r="AE1051" s="95">
        <f t="shared" si="155"/>
        <v>44635</v>
      </c>
      <c r="AF1051" s="93">
        <f>(_xll.SNL.Clients.Office.Excel.Functions.SPG(AF$2, "IQ_Common_div_declared", "FQ0", $A1051)*4)/B1051</f>
        <v>8.3248730964466999E-2</v>
      </c>
      <c r="AG1051" s="93">
        <f>(_xll.SNL.Clients.Office.Excel.Functions.SPG(AG$2, "IQ_Common_div_declared", "FQ0", $A1051)*4)/C1051</f>
        <v>7.4385964912280708E-2</v>
      </c>
      <c r="AH1051" s="93">
        <f>(_xll.SNL.Clients.Office.Excel.Functions.SPG(AH$2, "IQ_Common_div_declared", "FQ0", $A1051)*4)/D1051</f>
        <v>8.1081081081081072E-2</v>
      </c>
      <c r="AI1051" s="93">
        <f>(_xll.SNL.Clients.Office.Excel.Functions.SPG(AI$2, "IQ_Common_div_declared", "FQ0", $A1051)*4)/E1051</f>
        <v>8.6592178770949713E-2</v>
      </c>
      <c r="AJ1051" s="93">
        <f>(_xll.SNL.Clients.Office.Excel.Functions.SPG(AJ$2, "IQ_Common_div_declared", "FQ0", $A1051)*4)/F1051</f>
        <v>8.5775553967119361E-2</v>
      </c>
      <c r="AK1051" s="93">
        <f>(_xll.SNL.Clients.Office.Excel.Functions.SPG(AK$2, "IQ_Common_div_declared", "FQ0", $A1051)*4)/G1051</f>
        <v>9.285714285714286E-2</v>
      </c>
    </row>
    <row r="1052" spans="1:37" x14ac:dyDescent="0.25">
      <c r="A1052" s="66">
        <f t="shared" si="156"/>
        <v>44634</v>
      </c>
      <c r="B1052" s="71">
        <v>19.73</v>
      </c>
      <c r="C1052" s="71">
        <v>28.73</v>
      </c>
      <c r="D1052" s="71">
        <v>14.7</v>
      </c>
      <c r="E1052" s="71">
        <v>14.29</v>
      </c>
      <c r="F1052" s="71">
        <v>13.99</v>
      </c>
      <c r="G1052" s="71">
        <v>22.59</v>
      </c>
      <c r="H1052" s="71"/>
      <c r="I1052" s="71">
        <v>17.12</v>
      </c>
      <c r="J1052" s="72">
        <v>1.8700000000000001E-2</v>
      </c>
      <c r="K1052" s="72">
        <v>2.0400000000000001E-2</v>
      </c>
      <c r="L1052" s="72">
        <v>2.3808515581440703E-2</v>
      </c>
      <c r="M1052" s="72">
        <v>1.8700000000000001E-2</v>
      </c>
      <c r="N1052" s="70">
        <f>_xll.SNL.Clients.Office.Excel.Functions.SPG(N$2, "SP_RATE_VALUE", $A1052)/100</f>
        <v>2.0400000000000001E-2</v>
      </c>
      <c r="O1052" s="72"/>
      <c r="P1052" s="67">
        <f>_xll.SNL.Clients.Office.Excel.Functions.SPG(P$2, "IQ_BVPS", "FQ0", $A1052)</f>
        <v>18.949000000000002</v>
      </c>
      <c r="Q1052" s="67">
        <f>_xll.SNL.Clients.Office.Excel.Functions.SPG(Q$2, "IQ_BVPS", "FQ0", $A1052)</f>
        <v>26.274000000000001</v>
      </c>
      <c r="R1052" s="67">
        <f>_xll.SNL.Clients.Office.Excel.Functions.SPG(R$2, "IQ_BVPS", "FQ0", $A1052)</f>
        <v>15.26</v>
      </c>
      <c r="S1052" s="67">
        <f>_xll.SNL.Clients.Office.Excel.Functions.SPG(S$2, "IQ_BVPS", "FQ0", $A1052)</f>
        <v>15.08</v>
      </c>
      <c r="T1052" s="67">
        <f>_xll.SNL.Clients.Office.Excel.Functions.SPG(T$2, "IQ_BVPS", "FQ0", $A1052)</f>
        <v>14.359</v>
      </c>
      <c r="U1052" s="67">
        <f>_xll.SNL.Clients.Office.Excel.Functions.SPG(U$2, "IQ_BVPS", "FQ0", $A1052)</f>
        <v>16.838000000000001</v>
      </c>
      <c r="V1052" s="67"/>
      <c r="W1052" s="66">
        <f t="shared" si="148"/>
        <v>44634</v>
      </c>
      <c r="X1052" s="92">
        <f t="shared" si="149"/>
        <v>1.0412158952979049</v>
      </c>
      <c r="Y1052" s="92">
        <f t="shared" si="150"/>
        <v>1.0934764405876531</v>
      </c>
      <c r="Z1052" s="92">
        <f t="shared" si="151"/>
        <v>0.96330275229357798</v>
      </c>
      <c r="AA1052" s="92">
        <f t="shared" si="152"/>
        <v>0.94761273209549068</v>
      </c>
      <c r="AB1052" s="92">
        <f t="shared" si="153"/>
        <v>0.97430183160387218</v>
      </c>
      <c r="AC1052" s="92">
        <f t="shared" si="154"/>
        <v>1.3416082670150848</v>
      </c>
      <c r="AD1052" s="92"/>
      <c r="AE1052" s="95">
        <f t="shared" si="155"/>
        <v>44634</v>
      </c>
      <c r="AF1052" s="93">
        <f>(_xll.SNL.Clients.Office.Excel.Functions.SPG(AF$2, "IQ_Common_div_declared", "FQ0", $A1052)*4)/B1052</f>
        <v>8.3122149011657362E-2</v>
      </c>
      <c r="AG1052" s="93">
        <f>(_xll.SNL.Clients.Office.Excel.Functions.SPG(AG$2, "IQ_Common_div_declared", "FQ0", $A1052)*4)/C1052</f>
        <v>7.3790462930734421E-2</v>
      </c>
      <c r="AH1052" s="93">
        <f>(_xll.SNL.Clients.Office.Excel.Functions.SPG(AH$2, "IQ_Common_div_declared", "FQ0", $A1052)*4)/D1052</f>
        <v>8.1632653061224497E-2</v>
      </c>
      <c r="AI1052" s="93">
        <f>(_xll.SNL.Clients.Office.Excel.Functions.SPG(AI$2, "IQ_Common_div_declared", "FQ0", $A1052)*4)/E1052</f>
        <v>8.6773967809657113E-2</v>
      </c>
      <c r="AJ1052" s="93">
        <f>(_xll.SNL.Clients.Office.Excel.Functions.SPG(AJ$2, "IQ_Common_div_declared", "FQ0", $A1052)*4)/F1052</f>
        <v>8.5775553967119361E-2</v>
      </c>
      <c r="AK1052" s="93">
        <f>(_xll.SNL.Clients.Office.Excel.Functions.SPG(AK$2, "IQ_Common_div_declared", "FQ0", $A1052)*4)/G1052</f>
        <v>9.2076139884904831E-2</v>
      </c>
    </row>
    <row r="1053" spans="1:37" x14ac:dyDescent="0.25">
      <c r="A1053" s="66">
        <f t="shared" si="156"/>
        <v>44631</v>
      </c>
      <c r="B1053" s="71">
        <v>20.22</v>
      </c>
      <c r="C1053" s="71">
        <v>28.66</v>
      </c>
      <c r="D1053" s="71">
        <v>14.86</v>
      </c>
      <c r="E1053" s="71">
        <v>14.4</v>
      </c>
      <c r="F1053" s="71">
        <v>13.93</v>
      </c>
      <c r="G1053" s="71">
        <v>23.07</v>
      </c>
      <c r="H1053" s="71"/>
      <c r="I1053" s="71">
        <v>17.190000000000001</v>
      </c>
      <c r="J1053" s="72">
        <v>1.7500000000000002E-2</v>
      </c>
      <c r="K1053" s="72">
        <v>1.9099999999999999E-2</v>
      </c>
      <c r="L1053" s="72">
        <v>2.2307551867864817E-2</v>
      </c>
      <c r="M1053" s="72">
        <v>1.7500000000000002E-2</v>
      </c>
      <c r="N1053" s="70">
        <f>_xll.SNL.Clients.Office.Excel.Functions.SPG(N$2, "SP_RATE_VALUE", $A1053)/100</f>
        <v>1.9099999999999999E-2</v>
      </c>
      <c r="O1053" s="72"/>
      <c r="P1053" s="67">
        <f>_xll.SNL.Clients.Office.Excel.Functions.SPG(P$2, "IQ_BVPS", "FQ0", $A1053)</f>
        <v>18.949000000000002</v>
      </c>
      <c r="Q1053" s="67">
        <f>_xll.SNL.Clients.Office.Excel.Functions.SPG(Q$2, "IQ_BVPS", "FQ0", $A1053)</f>
        <v>26.274000000000001</v>
      </c>
      <c r="R1053" s="67">
        <f>_xll.SNL.Clients.Office.Excel.Functions.SPG(R$2, "IQ_BVPS", "FQ0", $A1053)</f>
        <v>15.26</v>
      </c>
      <c r="S1053" s="67">
        <f>_xll.SNL.Clients.Office.Excel.Functions.SPG(S$2, "IQ_BVPS", "FQ0", $A1053)</f>
        <v>15.08</v>
      </c>
      <c r="T1053" s="67">
        <f>_xll.SNL.Clients.Office.Excel.Functions.SPG(T$2, "IQ_BVPS", "FQ0", $A1053)</f>
        <v>14.359</v>
      </c>
      <c r="U1053" s="67">
        <f>_xll.SNL.Clients.Office.Excel.Functions.SPG(U$2, "IQ_BVPS", "FQ0", $A1053)</f>
        <v>16.838000000000001</v>
      </c>
      <c r="V1053" s="67"/>
      <c r="W1053" s="66">
        <f t="shared" si="148"/>
        <v>44631</v>
      </c>
      <c r="X1053" s="92">
        <f t="shared" si="149"/>
        <v>1.0670747796717504</v>
      </c>
      <c r="Y1053" s="92">
        <f t="shared" si="150"/>
        <v>1.0908122097891451</v>
      </c>
      <c r="Z1053" s="92">
        <f t="shared" si="151"/>
        <v>0.97378768020969853</v>
      </c>
      <c r="AA1053" s="92">
        <f t="shared" si="152"/>
        <v>0.9549071618037136</v>
      </c>
      <c r="AB1053" s="92">
        <f t="shared" si="153"/>
        <v>0.97012326763702206</v>
      </c>
      <c r="AC1053" s="92">
        <f t="shared" si="154"/>
        <v>1.3701152155837986</v>
      </c>
      <c r="AD1053" s="92"/>
      <c r="AE1053" s="95">
        <f t="shared" si="155"/>
        <v>44631</v>
      </c>
      <c r="AF1053" s="93">
        <f>(_xll.SNL.Clients.Office.Excel.Functions.SPG(AF$2, "IQ_Common_div_declared", "FQ0", $A1053)*4)/B1053</f>
        <v>8.1107814045499507E-2</v>
      </c>
      <c r="AG1053" s="93">
        <f>(_xll.SNL.Clients.Office.Excel.Functions.SPG(AG$2, "IQ_Common_div_declared", "FQ0", $A1053)*4)/C1053</f>
        <v>7.3970690858339155E-2</v>
      </c>
      <c r="AH1053" s="93">
        <f>(_xll.SNL.Clients.Office.Excel.Functions.SPG(AH$2, "IQ_Common_div_declared", "FQ0", $A1053)*4)/D1053</f>
        <v>8.0753701211305512E-2</v>
      </c>
      <c r="AI1053" s="93">
        <f>(_xll.SNL.Clients.Office.Excel.Functions.SPG(AI$2, "IQ_Common_div_declared", "FQ0", $A1053)*4)/E1053</f>
        <v>8.611111111111111E-2</v>
      </c>
      <c r="AJ1053" s="93">
        <f>(_xll.SNL.Clients.Office.Excel.Functions.SPG(AJ$2, "IQ_Common_div_declared", "FQ0", $A1053)*4)/F1053</f>
        <v>8.6145010768126348E-2</v>
      </c>
      <c r="AK1053" s="93">
        <f>(_xll.SNL.Clients.Office.Excel.Functions.SPG(AK$2, "IQ_Common_div_declared", "FQ0", $A1053)*4)/G1053</f>
        <v>9.0160381447767668E-2</v>
      </c>
    </row>
    <row r="1054" spans="1:37" x14ac:dyDescent="0.25">
      <c r="A1054" s="66">
        <f t="shared" si="156"/>
        <v>44630</v>
      </c>
      <c r="B1054" s="71">
        <v>20.49</v>
      </c>
      <c r="C1054" s="71">
        <v>28.42</v>
      </c>
      <c r="D1054" s="71">
        <v>14.96</v>
      </c>
      <c r="E1054" s="71">
        <v>14.51</v>
      </c>
      <c r="F1054" s="71">
        <v>13.99</v>
      </c>
      <c r="G1054" s="71">
        <v>23.13</v>
      </c>
      <c r="H1054" s="71"/>
      <c r="I1054" s="71">
        <v>17.239999999999998</v>
      </c>
      <c r="J1054" s="72">
        <v>1.72E-2</v>
      </c>
      <c r="K1054" s="72">
        <v>1.8799999999999997E-2</v>
      </c>
      <c r="L1054" s="72">
        <v>2.2007554096283632E-2</v>
      </c>
      <c r="M1054" s="72">
        <v>1.72E-2</v>
      </c>
      <c r="N1054" s="70">
        <f>_xll.SNL.Clients.Office.Excel.Functions.SPG(N$2, "SP_RATE_VALUE", $A1054)/100</f>
        <v>1.8799999999999997E-2</v>
      </c>
      <c r="O1054" s="72"/>
      <c r="P1054" s="67">
        <f>_xll.SNL.Clients.Office.Excel.Functions.SPG(P$2, "IQ_BVPS", "FQ0", $A1054)</f>
        <v>18.949000000000002</v>
      </c>
      <c r="Q1054" s="67">
        <f>_xll.SNL.Clients.Office.Excel.Functions.SPG(Q$2, "IQ_BVPS", "FQ0", $A1054)</f>
        <v>26.274000000000001</v>
      </c>
      <c r="R1054" s="67">
        <f>_xll.SNL.Clients.Office.Excel.Functions.SPG(R$2, "IQ_BVPS", "FQ0", $A1054)</f>
        <v>15.26</v>
      </c>
      <c r="S1054" s="67">
        <f>_xll.SNL.Clients.Office.Excel.Functions.SPG(S$2, "IQ_BVPS", "FQ0", $A1054)</f>
        <v>15.08</v>
      </c>
      <c r="T1054" s="67">
        <f>_xll.SNL.Clients.Office.Excel.Functions.SPG(T$2, "IQ_BVPS", "FQ0", $A1054)</f>
        <v>14.359</v>
      </c>
      <c r="U1054" s="67">
        <f>_xll.SNL.Clients.Office.Excel.Functions.SPG(U$2, "IQ_BVPS", "FQ0", $A1054)</f>
        <v>16.838000000000001</v>
      </c>
      <c r="V1054" s="67"/>
      <c r="W1054" s="66">
        <f t="shared" si="148"/>
        <v>44630</v>
      </c>
      <c r="X1054" s="92">
        <f t="shared" si="149"/>
        <v>1.0813235526940734</v>
      </c>
      <c r="Y1054" s="92">
        <f t="shared" si="150"/>
        <v>1.0816777041942605</v>
      </c>
      <c r="Z1054" s="92">
        <f t="shared" si="151"/>
        <v>0.980340760157274</v>
      </c>
      <c r="AA1054" s="92">
        <f t="shared" si="152"/>
        <v>0.96220159151193629</v>
      </c>
      <c r="AB1054" s="92">
        <f t="shared" si="153"/>
        <v>0.97430183160387218</v>
      </c>
      <c r="AC1054" s="92">
        <f t="shared" si="154"/>
        <v>1.3736785841548875</v>
      </c>
      <c r="AD1054" s="92"/>
      <c r="AE1054" s="95">
        <f t="shared" si="155"/>
        <v>44630</v>
      </c>
      <c r="AF1054" s="93">
        <f>(_xll.SNL.Clients.Office.Excel.Functions.SPG(AF$2, "IQ_Common_div_declared", "FQ0", $A1054)*4)/B1054</f>
        <v>8.0039043435822355E-2</v>
      </c>
      <c r="AG1054" s="93">
        <f>(_xll.SNL.Clients.Office.Excel.Functions.SPG(AG$2, "IQ_Common_div_declared", "FQ0", $A1054)*4)/C1054</f>
        <v>7.4595355383532722E-2</v>
      </c>
      <c r="AH1054" s="93">
        <f>(_xll.SNL.Clients.Office.Excel.Functions.SPG(AH$2, "IQ_Common_div_declared", "FQ0", $A1054)*4)/D1054</f>
        <v>8.0213903743315496E-2</v>
      </c>
      <c r="AI1054" s="93">
        <f>(_xll.SNL.Clients.Office.Excel.Functions.SPG(AI$2, "IQ_Common_div_declared", "FQ0", $A1054)*4)/E1054</f>
        <v>8.5458304617505171E-2</v>
      </c>
      <c r="AJ1054" s="93">
        <f>(_xll.SNL.Clients.Office.Excel.Functions.SPG(AJ$2, "IQ_Common_div_declared", "FQ0", $A1054)*4)/F1054</f>
        <v>8.5775553967119361E-2</v>
      </c>
      <c r="AK1054" s="93">
        <f>(_xll.SNL.Clients.Office.Excel.Functions.SPG(AK$2, "IQ_Common_div_declared", "FQ0", $A1054)*4)/G1054</f>
        <v>8.9926502377864259E-2</v>
      </c>
    </row>
    <row r="1055" spans="1:37" x14ac:dyDescent="0.25">
      <c r="A1055" s="66">
        <f t="shared" si="156"/>
        <v>44629</v>
      </c>
      <c r="B1055" s="71">
        <v>20.83</v>
      </c>
      <c r="C1055" s="71">
        <v>28.05</v>
      </c>
      <c r="D1055" s="71">
        <v>15.08</v>
      </c>
      <c r="E1055" s="71">
        <v>14.56</v>
      </c>
      <c r="F1055" s="71">
        <v>13.92</v>
      </c>
      <c r="G1055" s="71">
        <v>23.19</v>
      </c>
      <c r="H1055" s="71"/>
      <c r="I1055" s="71">
        <v>17.329999999999998</v>
      </c>
      <c r="J1055" s="72">
        <v>1.6799999999999999E-2</v>
      </c>
      <c r="K1055" s="72">
        <v>1.83E-2</v>
      </c>
      <c r="L1055" s="72">
        <v>2.1306641738037868E-2</v>
      </c>
      <c r="M1055" s="72">
        <v>1.6799999999999999E-2</v>
      </c>
      <c r="N1055" s="70">
        <f>_xll.SNL.Clients.Office.Excel.Functions.SPG(N$2, "SP_RATE_VALUE", $A1055)/100</f>
        <v>1.83E-2</v>
      </c>
      <c r="O1055" s="72"/>
      <c r="P1055" s="67">
        <f>_xll.SNL.Clients.Office.Excel.Functions.SPG(P$2, "IQ_BVPS", "FQ0", $A1055)</f>
        <v>18.949000000000002</v>
      </c>
      <c r="Q1055" s="67">
        <f>_xll.SNL.Clients.Office.Excel.Functions.SPG(Q$2, "IQ_BVPS", "FQ0", $A1055)</f>
        <v>26.274000000000001</v>
      </c>
      <c r="R1055" s="67">
        <f>_xll.SNL.Clients.Office.Excel.Functions.SPG(R$2, "IQ_BVPS", "FQ0", $A1055)</f>
        <v>15.26</v>
      </c>
      <c r="S1055" s="67">
        <f>_xll.SNL.Clients.Office.Excel.Functions.SPG(S$2, "IQ_BVPS", "FQ0", $A1055)</f>
        <v>15.08</v>
      </c>
      <c r="T1055" s="67">
        <f>_xll.SNL.Clients.Office.Excel.Functions.SPG(T$2, "IQ_BVPS", "FQ0", $A1055)</f>
        <v>14.359</v>
      </c>
      <c r="U1055" s="67">
        <f>_xll.SNL.Clients.Office.Excel.Functions.SPG(U$2, "IQ_BVPS", "FQ0", $A1055)</f>
        <v>16.838000000000001</v>
      </c>
      <c r="V1055" s="67"/>
      <c r="W1055" s="66">
        <f t="shared" si="148"/>
        <v>44629</v>
      </c>
      <c r="X1055" s="92">
        <f t="shared" si="149"/>
        <v>1.0992664520555173</v>
      </c>
      <c r="Y1055" s="92">
        <f t="shared" si="150"/>
        <v>1.0675953414021466</v>
      </c>
      <c r="Z1055" s="92">
        <f t="shared" si="151"/>
        <v>0.98820445609436436</v>
      </c>
      <c r="AA1055" s="92">
        <f t="shared" si="152"/>
        <v>0.96551724137931039</v>
      </c>
      <c r="AB1055" s="92">
        <f t="shared" si="153"/>
        <v>0.96942684030921378</v>
      </c>
      <c r="AC1055" s="92">
        <f t="shared" si="154"/>
        <v>1.3772419527259769</v>
      </c>
      <c r="AD1055" s="92"/>
      <c r="AE1055" s="95">
        <f t="shared" si="155"/>
        <v>44629</v>
      </c>
      <c r="AF1055" s="93">
        <f>(_xll.SNL.Clients.Office.Excel.Functions.SPG(AF$2, "IQ_Common_div_declared", "FQ0", $A1055)*4)/B1055</f>
        <v>7.8732597215554492E-2</v>
      </c>
      <c r="AG1055" s="93">
        <f>(_xll.SNL.Clients.Office.Excel.Functions.SPG(AG$2, "IQ_Common_div_declared", "FQ0", $A1055)*4)/C1055</f>
        <v>7.5579322638146165E-2</v>
      </c>
      <c r="AH1055" s="93">
        <f>(_xll.SNL.Clients.Office.Excel.Functions.SPG(AH$2, "IQ_Common_div_declared", "FQ0", $A1055)*4)/D1055</f>
        <v>7.9575596816976124E-2</v>
      </c>
      <c r="AI1055" s="93">
        <f>(_xll.SNL.Clients.Office.Excel.Functions.SPG(AI$2, "IQ_Common_div_declared", "FQ0", $A1055)*4)/E1055</f>
        <v>8.5164835164835168E-2</v>
      </c>
      <c r="AJ1055" s="93">
        <f>(_xll.SNL.Clients.Office.Excel.Functions.SPG(AJ$2, "IQ_Common_div_declared", "FQ0", $A1055)*4)/F1055</f>
        <v>8.620689655172413E-2</v>
      </c>
      <c r="AK1055" s="93">
        <f>(_xll.SNL.Clients.Office.Excel.Functions.SPG(AK$2, "IQ_Common_div_declared", "FQ0", $A1055)*4)/G1055</f>
        <v>8.9693833548943502E-2</v>
      </c>
    </row>
    <row r="1056" spans="1:37" x14ac:dyDescent="0.25">
      <c r="A1056" s="66">
        <f t="shared" si="156"/>
        <v>44628</v>
      </c>
      <c r="B1056" s="71">
        <v>20.56</v>
      </c>
      <c r="C1056" s="71">
        <v>28.39</v>
      </c>
      <c r="D1056" s="71">
        <v>15.05</v>
      </c>
      <c r="E1056" s="71">
        <v>14.36</v>
      </c>
      <c r="F1056" s="71">
        <v>13.85</v>
      </c>
      <c r="G1056" s="71">
        <v>22.95</v>
      </c>
      <c r="H1056" s="71"/>
      <c r="I1056" s="71">
        <v>17.2</v>
      </c>
      <c r="J1056" s="72">
        <v>1.6299999999999999E-2</v>
      </c>
      <c r="K1056" s="72">
        <v>1.78E-2</v>
      </c>
      <c r="L1056" s="72">
        <v>2.0806645007251712E-2</v>
      </c>
      <c r="M1056" s="72">
        <v>1.6299999999999999E-2</v>
      </c>
      <c r="N1056" s="70">
        <f>_xll.SNL.Clients.Office.Excel.Functions.SPG(N$2, "SP_RATE_VALUE", $A1056)/100</f>
        <v>1.78E-2</v>
      </c>
      <c r="O1056" s="72"/>
      <c r="P1056" s="67">
        <f>_xll.SNL.Clients.Office.Excel.Functions.SPG(P$2, "IQ_BVPS", "FQ0", $A1056)</f>
        <v>18.949000000000002</v>
      </c>
      <c r="Q1056" s="67">
        <f>_xll.SNL.Clients.Office.Excel.Functions.SPG(Q$2, "IQ_BVPS", "FQ0", $A1056)</f>
        <v>26.274000000000001</v>
      </c>
      <c r="R1056" s="67">
        <f>_xll.SNL.Clients.Office.Excel.Functions.SPG(R$2, "IQ_BVPS", "FQ0", $A1056)</f>
        <v>15.26</v>
      </c>
      <c r="S1056" s="67">
        <f>_xll.SNL.Clients.Office.Excel.Functions.SPG(S$2, "IQ_BVPS", "FQ0", $A1056)</f>
        <v>15.08</v>
      </c>
      <c r="T1056" s="67">
        <f>_xll.SNL.Clients.Office.Excel.Functions.SPG(T$2, "IQ_BVPS", "FQ0", $A1056)</f>
        <v>14.359</v>
      </c>
      <c r="U1056" s="67">
        <f>_xll.SNL.Clients.Office.Excel.Functions.SPG(U$2, "IQ_BVPS", "FQ0", $A1056)</f>
        <v>16.838000000000001</v>
      </c>
      <c r="V1056" s="67"/>
      <c r="W1056" s="66">
        <f t="shared" si="148"/>
        <v>44628</v>
      </c>
      <c r="X1056" s="92">
        <f t="shared" si="149"/>
        <v>1.0850176790331942</v>
      </c>
      <c r="Y1056" s="92">
        <f t="shared" si="150"/>
        <v>1.0805358909948999</v>
      </c>
      <c r="Z1056" s="92">
        <f t="shared" si="151"/>
        <v>0.98623853211009183</v>
      </c>
      <c r="AA1056" s="92">
        <f t="shared" si="152"/>
        <v>0.95225464190981424</v>
      </c>
      <c r="AB1056" s="92">
        <f t="shared" si="153"/>
        <v>0.96455184901455526</v>
      </c>
      <c r="AC1056" s="92">
        <f t="shared" si="154"/>
        <v>1.36298847844162</v>
      </c>
      <c r="AD1056" s="92"/>
      <c r="AE1056" s="95">
        <f t="shared" si="155"/>
        <v>44628</v>
      </c>
      <c r="AF1056" s="93">
        <f>(_xll.SNL.Clients.Office.Excel.Functions.SPG(AF$2, "IQ_Common_div_declared", "FQ0", $A1056)*4)/B1056</f>
        <v>7.9766536964980539E-2</v>
      </c>
      <c r="AG1056" s="93">
        <f>(_xll.SNL.Clients.Office.Excel.Functions.SPG(AG$2, "IQ_Common_div_declared", "FQ0", $A1056)*4)/C1056</f>
        <v>7.4674181049665375E-2</v>
      </c>
      <c r="AH1056" s="93">
        <f>(_xll.SNL.Clients.Office.Excel.Functions.SPG(AH$2, "IQ_Common_div_declared", "FQ0", $A1056)*4)/D1056</f>
        <v>7.9734219269102985E-2</v>
      </c>
      <c r="AI1056" s="93">
        <f>(_xll.SNL.Clients.Office.Excel.Functions.SPG(AI$2, "IQ_Common_div_declared", "FQ0", $A1056)*4)/E1056</f>
        <v>8.6350974930362118E-2</v>
      </c>
      <c r="AJ1056" s="93">
        <f>(_xll.SNL.Clients.Office.Excel.Functions.SPG(AJ$2, "IQ_Common_div_declared", "FQ0", $A1056)*4)/F1056</f>
        <v>8.6642599277978335E-2</v>
      </c>
      <c r="AK1056" s="93">
        <f>(_xll.SNL.Clients.Office.Excel.Functions.SPG(AK$2, "IQ_Common_div_declared", "FQ0", $A1056)*4)/G1056</f>
        <v>9.0631808278867104E-2</v>
      </c>
    </row>
    <row r="1057" spans="1:37" x14ac:dyDescent="0.25">
      <c r="A1057" s="66">
        <f t="shared" si="156"/>
        <v>44627</v>
      </c>
      <c r="B1057" s="71">
        <v>20.95</v>
      </c>
      <c r="C1057" s="71">
        <v>28.81</v>
      </c>
      <c r="D1057" s="71">
        <v>15.07</v>
      </c>
      <c r="E1057" s="71">
        <v>14.32</v>
      </c>
      <c r="F1057" s="71">
        <v>13.8</v>
      </c>
      <c r="G1057" s="71">
        <v>22.99</v>
      </c>
      <c r="H1057" s="71"/>
      <c r="I1057" s="71">
        <v>17.2</v>
      </c>
      <c r="J1057" s="72">
        <v>1.55E-2</v>
      </c>
      <c r="K1057" s="72">
        <v>1.6799999999999999E-2</v>
      </c>
      <c r="L1057" s="72">
        <v>1.9404994744919524E-2</v>
      </c>
      <c r="M1057" s="72">
        <v>1.55E-2</v>
      </c>
      <c r="N1057" s="70">
        <f>_xll.SNL.Clients.Office.Excel.Functions.SPG(N$2, "SP_RATE_VALUE", $A1057)/100</f>
        <v>1.6799999999999999E-2</v>
      </c>
      <c r="O1057" s="72"/>
      <c r="P1057" s="67">
        <f>_xll.SNL.Clients.Office.Excel.Functions.SPG(P$2, "IQ_BVPS", "FQ0", $A1057)</f>
        <v>18.949000000000002</v>
      </c>
      <c r="Q1057" s="67">
        <f>_xll.SNL.Clients.Office.Excel.Functions.SPG(Q$2, "IQ_BVPS", "FQ0", $A1057)</f>
        <v>26.274000000000001</v>
      </c>
      <c r="R1057" s="67">
        <f>_xll.SNL.Clients.Office.Excel.Functions.SPG(R$2, "IQ_BVPS", "FQ0", $A1057)</f>
        <v>15.26</v>
      </c>
      <c r="S1057" s="67">
        <f>_xll.SNL.Clients.Office.Excel.Functions.SPG(S$2, "IQ_BVPS", "FQ0", $A1057)</f>
        <v>15.08</v>
      </c>
      <c r="T1057" s="67">
        <f>_xll.SNL.Clients.Office.Excel.Functions.SPG(T$2, "IQ_BVPS", "FQ0", $A1057)</f>
        <v>14.359</v>
      </c>
      <c r="U1057" s="67">
        <f>_xll.SNL.Clients.Office.Excel.Functions.SPG(U$2, "IQ_BVPS", "FQ0", $A1057)</f>
        <v>16.838000000000001</v>
      </c>
      <c r="V1057" s="67"/>
      <c r="W1057" s="66">
        <f t="shared" si="148"/>
        <v>44627</v>
      </c>
      <c r="X1057" s="92">
        <f t="shared" si="149"/>
        <v>1.1055992400654386</v>
      </c>
      <c r="Y1057" s="92">
        <f t="shared" si="150"/>
        <v>1.0965212757859479</v>
      </c>
      <c r="Z1057" s="92">
        <f t="shared" si="151"/>
        <v>0.98754914809960681</v>
      </c>
      <c r="AA1057" s="92">
        <f t="shared" si="152"/>
        <v>0.9496021220159151</v>
      </c>
      <c r="AB1057" s="92">
        <f t="shared" si="153"/>
        <v>0.96106971237551364</v>
      </c>
      <c r="AC1057" s="92">
        <f t="shared" si="154"/>
        <v>1.3653640574890127</v>
      </c>
      <c r="AD1057" s="92"/>
      <c r="AE1057" s="95">
        <f t="shared" si="155"/>
        <v>44627</v>
      </c>
      <c r="AF1057" s="93">
        <f>(_xll.SNL.Clients.Office.Excel.Functions.SPG(AF$2, "IQ_Common_div_declared", "FQ0", $A1057)*4)/B1057</f>
        <v>7.8281622911694507E-2</v>
      </c>
      <c r="AG1057" s="93">
        <f>(_xll.SNL.Clients.Office.Excel.Functions.SPG(AG$2, "IQ_Common_div_declared", "FQ0", $A1057)*4)/C1057</f>
        <v>7.3585560569246797E-2</v>
      </c>
      <c r="AH1057" s="93">
        <f>(_xll.SNL.Clients.Office.Excel.Functions.SPG(AH$2, "IQ_Common_div_declared", "FQ0", $A1057)*4)/D1057</f>
        <v>7.9628400796283999E-2</v>
      </c>
      <c r="AI1057" s="93">
        <f>(_xll.SNL.Clients.Office.Excel.Functions.SPG(AI$2, "IQ_Common_div_declared", "FQ0", $A1057)*4)/E1057</f>
        <v>8.6592178770949713E-2</v>
      </c>
      <c r="AJ1057" s="93">
        <f>(_xll.SNL.Clients.Office.Excel.Functions.SPG(AJ$2, "IQ_Common_div_declared", "FQ0", $A1057)*4)/F1057</f>
        <v>8.6956521739130432E-2</v>
      </c>
      <c r="AK1057" s="93">
        <f>(_xll.SNL.Clients.Office.Excel.Functions.SPG(AK$2, "IQ_Common_div_declared", "FQ0", $A1057)*4)/G1057</f>
        <v>9.0474119182253163E-2</v>
      </c>
    </row>
    <row r="1058" spans="1:37" x14ac:dyDescent="0.25">
      <c r="A1058" s="66">
        <f t="shared" si="156"/>
        <v>44624</v>
      </c>
      <c r="B1058" s="71">
        <v>21.92</v>
      </c>
      <c r="C1058" s="71">
        <v>29.91</v>
      </c>
      <c r="D1058" s="71">
        <v>15.65</v>
      </c>
      <c r="E1058" s="71">
        <v>14.84</v>
      </c>
      <c r="F1058" s="71">
        <v>14.08</v>
      </c>
      <c r="G1058" s="71">
        <v>23.35</v>
      </c>
      <c r="H1058" s="71"/>
      <c r="I1058" s="71">
        <v>17.73</v>
      </c>
      <c r="J1058" s="72">
        <v>1.4999999999999999E-2</v>
      </c>
      <c r="K1058" s="72">
        <v>1.6200000000000003E-2</v>
      </c>
      <c r="L1058" s="72">
        <v>1.8604257834939242E-2</v>
      </c>
      <c r="M1058" s="72">
        <v>1.4999999999999999E-2</v>
      </c>
      <c r="N1058" s="70">
        <f>_xll.SNL.Clients.Office.Excel.Functions.SPG(N$2, "SP_RATE_VALUE", $A1058)/100</f>
        <v>1.6200000000000003E-2</v>
      </c>
      <c r="O1058" s="72"/>
      <c r="P1058" s="67">
        <f>_xll.SNL.Clients.Office.Excel.Functions.SPG(P$2, "IQ_BVPS", "FQ0", $A1058)</f>
        <v>18.949000000000002</v>
      </c>
      <c r="Q1058" s="67">
        <f>_xll.SNL.Clients.Office.Excel.Functions.SPG(Q$2, "IQ_BVPS", "FQ0", $A1058)</f>
        <v>26.274000000000001</v>
      </c>
      <c r="R1058" s="67">
        <f>_xll.SNL.Clients.Office.Excel.Functions.SPG(R$2, "IQ_BVPS", "FQ0", $A1058)</f>
        <v>15.26</v>
      </c>
      <c r="S1058" s="67">
        <f>_xll.SNL.Clients.Office.Excel.Functions.SPG(S$2, "IQ_BVPS", "FQ0", $A1058)</f>
        <v>15.08</v>
      </c>
      <c r="T1058" s="67">
        <f>_xll.SNL.Clients.Office.Excel.Functions.SPG(T$2, "IQ_BVPS", "FQ0", $A1058)</f>
        <v>14.359</v>
      </c>
      <c r="U1058" s="67">
        <f>_xll.SNL.Clients.Office.Excel.Functions.SPG(U$2, "IQ_BVPS", "FQ0", $A1058)</f>
        <v>16.838000000000001</v>
      </c>
      <c r="V1058" s="67"/>
      <c r="W1058" s="66">
        <f t="shared" si="148"/>
        <v>44624</v>
      </c>
      <c r="X1058" s="92">
        <f t="shared" si="149"/>
        <v>1.1567892764789698</v>
      </c>
      <c r="Y1058" s="92">
        <f t="shared" si="150"/>
        <v>1.1383877597625027</v>
      </c>
      <c r="Z1058" s="92">
        <f t="shared" si="151"/>
        <v>1.0255570117955439</v>
      </c>
      <c r="AA1058" s="92">
        <f t="shared" si="152"/>
        <v>0.98408488063660471</v>
      </c>
      <c r="AB1058" s="92">
        <f t="shared" si="153"/>
        <v>0.98056967755414726</v>
      </c>
      <c r="AC1058" s="92">
        <f t="shared" si="154"/>
        <v>1.3867442689155483</v>
      </c>
      <c r="AD1058" s="92"/>
      <c r="AE1058" s="95">
        <f t="shared" si="155"/>
        <v>44624</v>
      </c>
      <c r="AF1058" s="93">
        <f>(_xll.SNL.Clients.Office.Excel.Functions.SPG(AF$2, "IQ_Common_div_declared", "FQ0", $A1058)*4)/B1058</f>
        <v>7.4817518248175174E-2</v>
      </c>
      <c r="AG1058" s="93">
        <f>(_xll.SNL.Clients.Office.Excel.Functions.SPG(AG$2, "IQ_Common_div_declared", "FQ0", $A1058)*4)/C1058</f>
        <v>7.0879304580407892E-2</v>
      </c>
      <c r="AH1058" s="93">
        <f>(_xll.SNL.Clients.Office.Excel.Functions.SPG(AH$2, "IQ_Common_div_declared", "FQ0", $A1058)*4)/D1058</f>
        <v>7.6677316293929709E-2</v>
      </c>
      <c r="AI1058" s="93">
        <f>(_xll.SNL.Clients.Office.Excel.Functions.SPG(AI$2, "IQ_Common_div_declared", "FQ0", $A1058)*4)/E1058</f>
        <v>8.3557951482479784E-2</v>
      </c>
      <c r="AJ1058" s="93">
        <f>(_xll.SNL.Clients.Office.Excel.Functions.SPG(AJ$2, "IQ_Common_div_declared", "FQ0", $A1058)*4)/F1058</f>
        <v>8.5227272727272721E-2</v>
      </c>
      <c r="AK1058" s="93">
        <f>(_xll.SNL.Clients.Office.Excel.Functions.SPG(AK$2, "IQ_Common_div_declared", "FQ0", $A1058)*4)/G1058</f>
        <v>8.9079229122055667E-2</v>
      </c>
    </row>
    <row r="1059" spans="1:37" x14ac:dyDescent="0.25">
      <c r="A1059" s="66">
        <f t="shared" si="156"/>
        <v>44623</v>
      </c>
      <c r="B1059" s="71">
        <v>22.19</v>
      </c>
      <c r="C1059" s="71">
        <v>28.45</v>
      </c>
      <c r="D1059" s="71">
        <v>15.6</v>
      </c>
      <c r="E1059" s="71">
        <v>14.99</v>
      </c>
      <c r="F1059" s="71">
        <v>14.08</v>
      </c>
      <c r="G1059" s="71">
        <v>23.41</v>
      </c>
      <c r="H1059" s="71"/>
      <c r="I1059" s="71">
        <v>17.829999999999998</v>
      </c>
      <c r="J1059" s="72">
        <v>1.5300000000000001E-2</v>
      </c>
      <c r="K1059" s="72">
        <v>1.6899999999999998E-2</v>
      </c>
      <c r="L1059" s="72">
        <v>2.010756824019988E-2</v>
      </c>
      <c r="M1059" s="72">
        <v>1.5300000000000001E-2</v>
      </c>
      <c r="N1059" s="70">
        <f>_xll.SNL.Clients.Office.Excel.Functions.SPG(N$2, "SP_RATE_VALUE", $A1059)/100</f>
        <v>1.6899999999999998E-2</v>
      </c>
      <c r="O1059" s="72"/>
      <c r="P1059" s="67">
        <f>_xll.SNL.Clients.Office.Excel.Functions.SPG(P$2, "IQ_BVPS", "FQ0", $A1059)</f>
        <v>18.949000000000002</v>
      </c>
      <c r="Q1059" s="67">
        <f>_xll.SNL.Clients.Office.Excel.Functions.SPG(Q$2, "IQ_BVPS", "FQ0", $A1059)</f>
        <v>26.274000000000001</v>
      </c>
      <c r="R1059" s="67">
        <f>_xll.SNL.Clients.Office.Excel.Functions.SPG(R$2, "IQ_BVPS", "FQ0", $A1059)</f>
        <v>15.26</v>
      </c>
      <c r="S1059" s="67">
        <f>_xll.SNL.Clients.Office.Excel.Functions.SPG(S$2, "IQ_BVPS", "FQ0", $A1059)</f>
        <v>15.08</v>
      </c>
      <c r="T1059" s="67">
        <f>_xll.SNL.Clients.Office.Excel.Functions.SPG(T$2, "IQ_BVPS", "FQ0", $A1059)</f>
        <v>14.359</v>
      </c>
      <c r="U1059" s="67">
        <f>_xll.SNL.Clients.Office.Excel.Functions.SPG(U$2, "IQ_BVPS", "FQ0", $A1059)</f>
        <v>16.838000000000001</v>
      </c>
      <c r="V1059" s="67"/>
      <c r="W1059" s="66">
        <f t="shared" si="148"/>
        <v>44623</v>
      </c>
      <c r="X1059" s="92">
        <f t="shared" si="149"/>
        <v>1.1710380495012929</v>
      </c>
      <c r="Y1059" s="92">
        <f t="shared" si="150"/>
        <v>1.082819517393621</v>
      </c>
      <c r="Z1059" s="92">
        <f t="shared" si="151"/>
        <v>1.0222804718217562</v>
      </c>
      <c r="AA1059" s="92">
        <f t="shared" si="152"/>
        <v>0.99403183023872677</v>
      </c>
      <c r="AB1059" s="92">
        <f t="shared" si="153"/>
        <v>0.98056967755414726</v>
      </c>
      <c r="AC1059" s="92">
        <f t="shared" si="154"/>
        <v>1.3903076374866372</v>
      </c>
      <c r="AD1059" s="92"/>
      <c r="AE1059" s="95">
        <f t="shared" si="155"/>
        <v>44623</v>
      </c>
      <c r="AF1059" s="93">
        <f>(_xll.SNL.Clients.Office.Excel.Functions.SPG(AF$2, "IQ_Common_div_declared", "FQ0", $A1059)*4)/B1059</f>
        <v>7.3907165389815219E-2</v>
      </c>
      <c r="AG1059" s="93">
        <f>(_xll.SNL.Clients.Office.Excel.Functions.SPG(AG$2, "IQ_Common_div_declared", "FQ0", $A1059)*4)/C1059</f>
        <v>7.4516695957820747E-2</v>
      </c>
      <c r="AH1059" s="93">
        <f>(_xll.SNL.Clients.Office.Excel.Functions.SPG(AH$2, "IQ_Common_div_declared", "FQ0", $A1059)*4)/D1059</f>
        <v>7.6923076923076927E-2</v>
      </c>
      <c r="AI1059" s="93">
        <f>(_xll.SNL.Clients.Office.Excel.Functions.SPG(AI$2, "IQ_Common_div_declared", "FQ0", $A1059)*4)/E1059</f>
        <v>8.2721814543028682E-2</v>
      </c>
      <c r="AJ1059" s="93">
        <f>(_xll.SNL.Clients.Office.Excel.Functions.SPG(AJ$2, "IQ_Common_div_declared", "FQ0", $A1059)*4)/F1059</f>
        <v>8.5227272727272721E-2</v>
      </c>
      <c r="AK1059" s="93">
        <f>(_xll.SNL.Clients.Office.Excel.Functions.SPG(AK$2, "IQ_Common_div_declared", "FQ0", $A1059)*4)/G1059</f>
        <v>8.8850918410935495E-2</v>
      </c>
    </row>
    <row r="1060" spans="1:37" x14ac:dyDescent="0.25">
      <c r="A1060" s="66">
        <f t="shared" si="156"/>
        <v>44622</v>
      </c>
      <c r="B1060" s="71">
        <v>22.11</v>
      </c>
      <c r="C1060" s="71">
        <v>28.1</v>
      </c>
      <c r="D1060" s="71">
        <v>15.72</v>
      </c>
      <c r="E1060" s="71">
        <v>14.98</v>
      </c>
      <c r="F1060" s="71">
        <v>13.98</v>
      </c>
      <c r="G1060" s="71">
        <v>23.51</v>
      </c>
      <c r="H1060" s="71"/>
      <c r="I1060" s="71">
        <v>17.809999999999999</v>
      </c>
      <c r="J1060" s="72">
        <v>1.4999999999999999E-2</v>
      </c>
      <c r="K1060" s="72">
        <v>1.67E-2</v>
      </c>
      <c r="L1060" s="72">
        <v>2.0108546640782432E-2</v>
      </c>
      <c r="M1060" s="72">
        <v>1.4999999999999999E-2</v>
      </c>
      <c r="N1060" s="70">
        <f>_xll.SNL.Clients.Office.Excel.Functions.SPG(N$2, "SP_RATE_VALUE", $A1060)/100</f>
        <v>1.67E-2</v>
      </c>
      <c r="O1060" s="72"/>
      <c r="P1060" s="67">
        <f>_xll.SNL.Clients.Office.Excel.Functions.SPG(P$2, "IQ_BVPS", "FQ0", $A1060)</f>
        <v>18.949000000000002</v>
      </c>
      <c r="Q1060" s="67">
        <f>_xll.SNL.Clients.Office.Excel.Functions.SPG(Q$2, "IQ_BVPS", "FQ0", $A1060)</f>
        <v>26.274000000000001</v>
      </c>
      <c r="R1060" s="67">
        <f>_xll.SNL.Clients.Office.Excel.Functions.SPG(R$2, "IQ_BVPS", "FQ0", $A1060)</f>
        <v>15.26</v>
      </c>
      <c r="S1060" s="67">
        <f>_xll.SNL.Clients.Office.Excel.Functions.SPG(S$2, "IQ_BVPS", "FQ0", $A1060)</f>
        <v>15.08</v>
      </c>
      <c r="T1060" s="67">
        <f>_xll.SNL.Clients.Office.Excel.Functions.SPG(T$2, "IQ_BVPS", "FQ0", $A1060)</f>
        <v>14.359</v>
      </c>
      <c r="U1060" s="67">
        <f>_xll.SNL.Clients.Office.Excel.Functions.SPG(U$2, "IQ_BVPS", "FQ0", $A1060)</f>
        <v>16.838000000000001</v>
      </c>
      <c r="V1060" s="67"/>
      <c r="W1060" s="66">
        <f t="shared" si="148"/>
        <v>44622</v>
      </c>
      <c r="X1060" s="92">
        <f t="shared" si="149"/>
        <v>1.1668161908280119</v>
      </c>
      <c r="Y1060" s="92">
        <f t="shared" si="150"/>
        <v>1.0694983634010808</v>
      </c>
      <c r="Z1060" s="92">
        <f t="shared" si="151"/>
        <v>1.0301441677588468</v>
      </c>
      <c r="AA1060" s="92">
        <f t="shared" si="152"/>
        <v>0.99336870026525204</v>
      </c>
      <c r="AB1060" s="92">
        <f t="shared" si="153"/>
        <v>0.97360540427606379</v>
      </c>
      <c r="AC1060" s="92">
        <f t="shared" si="154"/>
        <v>1.3962465851051193</v>
      </c>
      <c r="AD1060" s="92"/>
      <c r="AE1060" s="95">
        <f t="shared" si="155"/>
        <v>44622</v>
      </c>
      <c r="AF1060" s="93">
        <f>(_xll.SNL.Clients.Office.Excel.Functions.SPG(AF$2, "IQ_Common_div_declared", "FQ0", $A1060)*4)/B1060</f>
        <v>7.41745816372682E-2</v>
      </c>
      <c r="AG1060" s="93">
        <f>(_xll.SNL.Clients.Office.Excel.Functions.SPG(AG$2, "IQ_Common_div_declared", "FQ0", $A1060)*4)/C1060</f>
        <v>7.5444839857651241E-2</v>
      </c>
      <c r="AH1060" s="93">
        <f>(_xll.SNL.Clients.Office.Excel.Functions.SPG(AH$2, "IQ_Common_div_declared", "FQ0", $A1060)*4)/D1060</f>
        <v>7.6335877862595408E-2</v>
      </c>
      <c r="AI1060" s="93">
        <f>(_xll.SNL.Clients.Office.Excel.Functions.SPG(AI$2, "IQ_Common_div_declared", "FQ0", $A1060)*4)/E1060</f>
        <v>8.2777036048064079E-2</v>
      </c>
      <c r="AJ1060" s="93">
        <f>(_xll.SNL.Clients.Office.Excel.Functions.SPG(AJ$2, "IQ_Common_div_declared", "FQ0", $A1060)*4)/F1060</f>
        <v>8.5836909871244635E-2</v>
      </c>
      <c r="AK1060" s="93">
        <f>(_xll.SNL.Clients.Office.Excel.Functions.SPG(AK$2, "IQ_Common_div_declared", "FQ0", $A1060)*4)/G1060</f>
        <v>8.8472990216928962E-2</v>
      </c>
    </row>
    <row r="1061" spans="1:37" x14ac:dyDescent="0.25">
      <c r="A1061" s="66">
        <f t="shared" si="156"/>
        <v>44621</v>
      </c>
      <c r="B1061" s="71">
        <v>21.65</v>
      </c>
      <c r="C1061" s="71">
        <v>28.78</v>
      </c>
      <c r="D1061" s="71">
        <v>15.73</v>
      </c>
      <c r="E1061" s="71">
        <v>14.98</v>
      </c>
      <c r="F1061" s="71">
        <v>13.65</v>
      </c>
      <c r="G1061" s="71">
        <v>23.13</v>
      </c>
      <c r="H1061" s="71"/>
      <c r="I1061" s="71">
        <v>17.489999999999998</v>
      </c>
      <c r="J1061" s="72">
        <v>1.3100000000000001E-2</v>
      </c>
      <c r="K1061" s="72">
        <v>1.47E-2</v>
      </c>
      <c r="L1061" s="72">
        <v>1.7907584683679589E-2</v>
      </c>
      <c r="M1061" s="72">
        <v>1.3100000000000001E-2</v>
      </c>
      <c r="N1061" s="70">
        <f>_xll.SNL.Clients.Office.Excel.Functions.SPG(N$2, "SP_RATE_VALUE", $A1061)/100</f>
        <v>1.47E-2</v>
      </c>
      <c r="O1061" s="72"/>
      <c r="P1061" s="67">
        <f>_xll.SNL.Clients.Office.Excel.Functions.SPG(P$2, "IQ_BVPS", "FQ0", $A1061)</f>
        <v>18.949000000000002</v>
      </c>
      <c r="Q1061" s="67">
        <f>_xll.SNL.Clients.Office.Excel.Functions.SPG(Q$2, "IQ_BVPS", "FQ0", $A1061)</f>
        <v>26.274000000000001</v>
      </c>
      <c r="R1061" s="67">
        <f>_xll.SNL.Clients.Office.Excel.Functions.SPG(R$2, "IQ_BVPS", "FQ0", $A1061)</f>
        <v>15.26</v>
      </c>
      <c r="S1061" s="67">
        <f>_xll.SNL.Clients.Office.Excel.Functions.SPG(S$2, "IQ_BVPS", "FQ0", $A1061)</f>
        <v>15.08</v>
      </c>
      <c r="T1061" s="67">
        <f>_xll.SNL.Clients.Office.Excel.Functions.SPG(T$2, "IQ_BVPS", "FQ0", $A1061)</f>
        <v>14.359</v>
      </c>
      <c r="U1061" s="67">
        <f>_xll.SNL.Clients.Office.Excel.Functions.SPG(U$2, "IQ_BVPS", "FQ0", $A1061)</f>
        <v>16.838000000000001</v>
      </c>
      <c r="V1061" s="67"/>
      <c r="W1061" s="66">
        <f t="shared" si="148"/>
        <v>44621</v>
      </c>
      <c r="X1061" s="92">
        <f t="shared" si="149"/>
        <v>1.1425405034566467</v>
      </c>
      <c r="Y1061" s="92">
        <f t="shared" si="150"/>
        <v>1.0953794625865876</v>
      </c>
      <c r="Z1061" s="92">
        <f t="shared" si="151"/>
        <v>1.0307994757536043</v>
      </c>
      <c r="AA1061" s="92">
        <f t="shared" si="152"/>
        <v>0.99336870026525204</v>
      </c>
      <c r="AB1061" s="92">
        <f t="shared" si="153"/>
        <v>0.95062330245838844</v>
      </c>
      <c r="AC1061" s="92">
        <f t="shared" si="154"/>
        <v>1.3736785841548875</v>
      </c>
      <c r="AD1061" s="92"/>
      <c r="AE1061" s="95">
        <f t="shared" si="155"/>
        <v>44621</v>
      </c>
      <c r="AF1061" s="93">
        <f>(_xll.SNL.Clients.Office.Excel.Functions.SPG(AF$2, "IQ_Common_div_declared", "FQ0", $A1061)*4)/B1061</f>
        <v>7.5750577367205543E-2</v>
      </c>
      <c r="AG1061" s="93">
        <f>(_xll.SNL.Clients.Office.Excel.Functions.SPG(AG$2, "IQ_Common_div_declared", "FQ0", $A1061)*4)/C1061</f>
        <v>7.3662265462126481E-2</v>
      </c>
      <c r="AH1061" s="93">
        <f>(_xll.SNL.Clients.Office.Excel.Functions.SPG(AH$2, "IQ_Common_div_declared", "FQ0", $A1061)*4)/D1061</f>
        <v>7.6287349014621739E-2</v>
      </c>
      <c r="AI1061" s="93">
        <f>(_xll.SNL.Clients.Office.Excel.Functions.SPG(AI$2, "IQ_Common_div_declared", "FQ0", $A1061)*4)/E1061</f>
        <v>8.2777036048064079E-2</v>
      </c>
      <c r="AJ1061" s="93">
        <f>(_xll.SNL.Clients.Office.Excel.Functions.SPG(AJ$2, "IQ_Common_div_declared", "FQ0", $A1061)*4)/F1061</f>
        <v>8.7912087912087905E-2</v>
      </c>
      <c r="AK1061" s="93">
        <f>(_xll.SNL.Clients.Office.Excel.Functions.SPG(AK$2, "IQ_Common_div_declared", "FQ0", $A1061)*4)/G1061</f>
        <v>8.9926502377864259E-2</v>
      </c>
    </row>
    <row r="1062" spans="1:37" x14ac:dyDescent="0.25">
      <c r="A1062" s="66">
        <f t="shared" si="156"/>
        <v>44620</v>
      </c>
      <c r="B1062" s="71">
        <v>21.84</v>
      </c>
      <c r="C1062" s="71">
        <v>28.89</v>
      </c>
      <c r="D1062" s="71">
        <v>15.76</v>
      </c>
      <c r="E1062" s="71">
        <v>15.05</v>
      </c>
      <c r="F1062" s="71">
        <v>13.74</v>
      </c>
      <c r="G1062" s="71">
        <v>23.44</v>
      </c>
      <c r="H1062" s="71"/>
      <c r="I1062" s="71">
        <v>17.579999999999998</v>
      </c>
      <c r="J1062" s="72">
        <v>1.44E-2</v>
      </c>
      <c r="K1062" s="72">
        <v>1.6200000000000003E-2</v>
      </c>
      <c r="L1062" s="72">
        <v>1.9809587686525409E-2</v>
      </c>
      <c r="M1062" s="72">
        <v>1.44E-2</v>
      </c>
      <c r="N1062" s="70">
        <f>_xll.SNL.Clients.Office.Excel.Functions.SPG(N$2, "SP_RATE_VALUE", $A1062)/100</f>
        <v>1.6200000000000003E-2</v>
      </c>
      <c r="O1062" s="72"/>
      <c r="P1062" s="67">
        <f>_xll.SNL.Clients.Office.Excel.Functions.SPG(P$2, "IQ_BVPS", "FQ0", $A1062)</f>
        <v>18.949000000000002</v>
      </c>
      <c r="Q1062" s="67">
        <f>_xll.SNL.Clients.Office.Excel.Functions.SPG(Q$2, "IQ_BVPS", "FQ0", $A1062)</f>
        <v>26.274000000000001</v>
      </c>
      <c r="R1062" s="67">
        <f>_xll.SNL.Clients.Office.Excel.Functions.SPG(R$2, "IQ_BVPS", "FQ0", $A1062)</f>
        <v>15.26</v>
      </c>
      <c r="S1062" s="67">
        <f>_xll.SNL.Clients.Office.Excel.Functions.SPG(S$2, "IQ_BVPS", "FQ0", $A1062)</f>
        <v>15.08</v>
      </c>
      <c r="T1062" s="67">
        <f>_xll.SNL.Clients.Office.Excel.Functions.SPG(T$2, "IQ_BVPS", "FQ0", $A1062)</f>
        <v>14.359</v>
      </c>
      <c r="U1062" s="67">
        <f>_xll.SNL.Clients.Office.Excel.Functions.SPG(U$2, "IQ_BVPS", "FQ0", $A1062)</f>
        <v>16.838000000000001</v>
      </c>
      <c r="V1062" s="67"/>
      <c r="W1062" s="66">
        <f t="shared" si="148"/>
        <v>44620</v>
      </c>
      <c r="X1062" s="92">
        <f t="shared" si="149"/>
        <v>1.1525674178056888</v>
      </c>
      <c r="Y1062" s="92">
        <f t="shared" si="150"/>
        <v>1.099566110984243</v>
      </c>
      <c r="Z1062" s="92">
        <f t="shared" si="151"/>
        <v>1.0327653997378767</v>
      </c>
      <c r="AA1062" s="92">
        <f t="shared" si="152"/>
        <v>0.99801061007957559</v>
      </c>
      <c r="AB1062" s="92">
        <f t="shared" si="153"/>
        <v>0.95689114840866352</v>
      </c>
      <c r="AC1062" s="92">
        <f t="shared" si="154"/>
        <v>1.3920893217721819</v>
      </c>
      <c r="AD1062" s="92"/>
      <c r="AE1062" s="95">
        <f t="shared" si="155"/>
        <v>44620</v>
      </c>
      <c r="AF1062" s="93">
        <f>(_xll.SNL.Clients.Office.Excel.Functions.SPG(AF$2, "IQ_Common_div_declared", "FQ0", $A1062)*4)/B1062</f>
        <v>7.5091575091575088E-2</v>
      </c>
      <c r="AG1062" s="93">
        <f>(_xll.SNL.Clients.Office.Excel.Functions.SPG(AG$2, "IQ_Common_div_declared", "FQ0", $A1062)*4)/C1062</f>
        <v>7.338179300796123E-2</v>
      </c>
      <c r="AH1062" s="93">
        <f>(_xll.SNL.Clients.Office.Excel.Functions.SPG(AH$2, "IQ_Common_div_declared", "FQ0", $A1062)*4)/D1062</f>
        <v>7.6142131979695424E-2</v>
      </c>
      <c r="AI1062" s="93">
        <f>(_xll.SNL.Clients.Office.Excel.Functions.SPG(AI$2, "IQ_Common_div_declared", "FQ0", $A1062)*4)/E1062</f>
        <v>8.2392026578073083E-2</v>
      </c>
      <c r="AJ1062" s="93">
        <f>(_xll.SNL.Clients.Office.Excel.Functions.SPG(AJ$2, "IQ_Common_div_declared", "FQ0", $A1062)*4)/F1062</f>
        <v>8.7336244541484712E-2</v>
      </c>
      <c r="AK1062" s="93">
        <f>(_xll.SNL.Clients.Office.Excel.Functions.SPG(AK$2, "IQ_Common_div_declared", "FQ0", $A1062)*4)/G1062</f>
        <v>8.8737201365187715E-2</v>
      </c>
    </row>
    <row r="1063" spans="1:37" x14ac:dyDescent="0.25">
      <c r="A1063" s="66">
        <f t="shared" si="156"/>
        <v>44617</v>
      </c>
      <c r="B1063" s="71">
        <v>21.77</v>
      </c>
      <c r="C1063" s="71">
        <v>29</v>
      </c>
      <c r="D1063" s="71">
        <v>15.76</v>
      </c>
      <c r="E1063" s="71">
        <v>15.07</v>
      </c>
      <c r="F1063" s="71">
        <v>13.71</v>
      </c>
      <c r="G1063" s="71">
        <v>23.4</v>
      </c>
      <c r="H1063" s="71"/>
      <c r="I1063" s="71">
        <v>17.54</v>
      </c>
      <c r="J1063" s="72">
        <v>1.55E-2</v>
      </c>
      <c r="K1063" s="72">
        <v>1.7600000000000001E-2</v>
      </c>
      <c r="L1063" s="72">
        <v>2.1813037045441241E-2</v>
      </c>
      <c r="M1063" s="72">
        <v>1.55E-2</v>
      </c>
      <c r="N1063" s="70">
        <f>_xll.SNL.Clients.Office.Excel.Functions.SPG(N$2, "SP_RATE_VALUE", $A1063)/100</f>
        <v>1.7600000000000001E-2</v>
      </c>
      <c r="O1063" s="72"/>
      <c r="P1063" s="67">
        <f>_xll.SNL.Clients.Office.Excel.Functions.SPG(P$2, "IQ_BVPS", "FQ0", $A1063)</f>
        <v>18.949000000000002</v>
      </c>
      <c r="Q1063" s="67">
        <f>_xll.SNL.Clients.Office.Excel.Functions.SPG(Q$2, "IQ_BVPS", "FQ0", $A1063)</f>
        <v>26.152999999999999</v>
      </c>
      <c r="R1063" s="67">
        <f>_xll.SNL.Clients.Office.Excel.Functions.SPG(R$2, "IQ_BVPS", "FQ0", $A1063)</f>
        <v>15.26</v>
      </c>
      <c r="S1063" s="67">
        <f>_xll.SNL.Clients.Office.Excel.Functions.SPG(S$2, "IQ_BVPS", "FQ0", $A1063)</f>
        <v>15.08</v>
      </c>
      <c r="T1063" s="67">
        <f>_xll.SNL.Clients.Office.Excel.Functions.SPG(T$2, "IQ_BVPS", "FQ0", $A1063)</f>
        <v>14.359</v>
      </c>
      <c r="U1063" s="67">
        <f>_xll.SNL.Clients.Office.Excel.Functions.SPG(U$2, "IQ_BVPS", "FQ0", $A1063)</f>
        <v>16.838000000000001</v>
      </c>
      <c r="V1063" s="67"/>
      <c r="W1063" s="66">
        <f t="shared" si="148"/>
        <v>44617</v>
      </c>
      <c r="X1063" s="92">
        <f t="shared" si="149"/>
        <v>1.148873291466568</v>
      </c>
      <c r="Y1063" s="92">
        <f t="shared" si="150"/>
        <v>1.1088594042748443</v>
      </c>
      <c r="Z1063" s="92">
        <f t="shared" si="151"/>
        <v>1.0327653997378767</v>
      </c>
      <c r="AA1063" s="92">
        <f t="shared" si="152"/>
        <v>0.99933687002652516</v>
      </c>
      <c r="AB1063" s="92">
        <f t="shared" si="153"/>
        <v>0.95480186642523857</v>
      </c>
      <c r="AC1063" s="92">
        <f t="shared" si="154"/>
        <v>1.389713742724789</v>
      </c>
      <c r="AD1063" s="92"/>
      <c r="AE1063" s="95">
        <f t="shared" si="155"/>
        <v>44617</v>
      </c>
      <c r="AF1063" s="93">
        <f>(_xll.SNL.Clients.Office.Excel.Functions.SPG(AF$2, "IQ_Common_div_declared", "FQ0", $A1063)*4)/B1063</f>
        <v>7.5333027101515848E-2</v>
      </c>
      <c r="AG1063" s="93">
        <f>(_xll.SNL.Clients.Office.Excel.Functions.SPG(AG$2, "IQ_Common_div_declared", "FQ0", $A1063)*4)/C1063</f>
        <v>6.8965517241379309E-2</v>
      </c>
      <c r="AH1063" s="93">
        <f>(_xll.SNL.Clients.Office.Excel.Functions.SPG(AH$2, "IQ_Common_div_declared", "FQ0", $A1063)*4)/D1063</f>
        <v>7.6142131979695424E-2</v>
      </c>
      <c r="AI1063" s="93">
        <f>(_xll.SNL.Clients.Office.Excel.Functions.SPG(AI$2, "IQ_Common_div_declared", "FQ0", $A1063)*4)/E1063</f>
        <v>8.2282680822826804E-2</v>
      </c>
      <c r="AJ1063" s="93">
        <f>(_xll.SNL.Clients.Office.Excel.Functions.SPG(AJ$2, "IQ_Common_div_declared", "FQ0", $A1063)*4)/F1063</f>
        <v>8.7527352297592995E-2</v>
      </c>
      <c r="AK1063" s="93">
        <f>(_xll.SNL.Clients.Office.Excel.Functions.SPG(AK$2, "IQ_Common_div_declared", "FQ0", $A1063)*4)/G1063</f>
        <v>8.8888888888888892E-2</v>
      </c>
    </row>
    <row r="1064" spans="1:37" x14ac:dyDescent="0.25">
      <c r="A1064" s="66">
        <f t="shared" si="156"/>
        <v>44616</v>
      </c>
      <c r="B1064" s="71">
        <v>21.25</v>
      </c>
      <c r="C1064" s="71">
        <v>28.98</v>
      </c>
      <c r="D1064" s="71">
        <v>15.55</v>
      </c>
      <c r="E1064" s="71">
        <v>14.94</v>
      </c>
      <c r="F1064" s="71">
        <v>13.49</v>
      </c>
      <c r="G1064" s="71">
        <v>23.08</v>
      </c>
      <c r="H1064" s="71"/>
      <c r="I1064" s="71">
        <v>17.22</v>
      </c>
      <c r="J1064" s="72">
        <v>1.54E-2</v>
      </c>
      <c r="K1064" s="72">
        <v>1.7299999999999999E-2</v>
      </c>
      <c r="L1064" s="72">
        <v>2.1110672400013408E-2</v>
      </c>
      <c r="M1064" s="72">
        <v>1.54E-2</v>
      </c>
      <c r="N1064" s="70">
        <f>_xll.SNL.Clients.Office.Excel.Functions.SPG(N$2, "SP_RATE_VALUE", $A1064)/100</f>
        <v>1.7299999999999999E-2</v>
      </c>
      <c r="O1064" s="72"/>
      <c r="P1064" s="67">
        <f>_xll.SNL.Clients.Office.Excel.Functions.SPG(P$2, "IQ_BVPS", "FQ0", $A1064)</f>
        <v>18.949000000000002</v>
      </c>
      <c r="Q1064" s="67">
        <f>_xll.SNL.Clients.Office.Excel.Functions.SPG(Q$2, "IQ_BVPS", "FQ0", $A1064)</f>
        <v>26.152999999999999</v>
      </c>
      <c r="R1064" s="67">
        <f>_xll.SNL.Clients.Office.Excel.Functions.SPG(R$2, "IQ_BVPS", "FQ0", $A1064)</f>
        <v>15.26</v>
      </c>
      <c r="S1064" s="67">
        <f>_xll.SNL.Clients.Office.Excel.Functions.SPG(S$2, "IQ_BVPS", "FQ0", $A1064)</f>
        <v>15.08</v>
      </c>
      <c r="T1064" s="67">
        <f>_xll.SNL.Clients.Office.Excel.Functions.SPG(T$2, "IQ_BVPS", "FQ0", $A1064)</f>
        <v>14.359</v>
      </c>
      <c r="U1064" s="67">
        <f>_xll.SNL.Clients.Office.Excel.Functions.SPG(U$2, "IQ_BVPS", "FQ0", $A1064)</f>
        <v>16.838000000000001</v>
      </c>
      <c r="V1064" s="67"/>
      <c r="W1064" s="66">
        <f t="shared" si="148"/>
        <v>44616</v>
      </c>
      <c r="X1064" s="92">
        <f t="shared" si="149"/>
        <v>1.1214312100902422</v>
      </c>
      <c r="Y1064" s="92">
        <f t="shared" si="150"/>
        <v>1.1080946736512065</v>
      </c>
      <c r="Z1064" s="92">
        <f t="shared" si="151"/>
        <v>1.0190039318479687</v>
      </c>
      <c r="AA1064" s="92">
        <f t="shared" si="152"/>
        <v>0.99071618037135278</v>
      </c>
      <c r="AB1064" s="92">
        <f t="shared" si="153"/>
        <v>0.93948046521345496</v>
      </c>
      <c r="AC1064" s="92">
        <f t="shared" si="154"/>
        <v>1.3707091103456466</v>
      </c>
      <c r="AD1064" s="92"/>
      <c r="AE1064" s="95">
        <f t="shared" si="155"/>
        <v>44616</v>
      </c>
      <c r="AF1064" s="93">
        <f>(_xll.SNL.Clients.Office.Excel.Functions.SPG(AF$2, "IQ_Common_div_declared", "FQ0", $A1064)*4)/B1064</f>
        <v>7.7176470588235291E-2</v>
      </c>
      <c r="AG1064" s="93">
        <f>(_xll.SNL.Clients.Office.Excel.Functions.SPG(AG$2, "IQ_Common_div_declared", "FQ0", $A1064)*4)/C1064</f>
        <v>6.901311249137336E-2</v>
      </c>
      <c r="AH1064" s="93">
        <f>(_xll.SNL.Clients.Office.Excel.Functions.SPG(AH$2, "IQ_Common_div_declared", "FQ0", $A1064)*4)/D1064</f>
        <v>7.717041800643086E-2</v>
      </c>
      <c r="AI1064" s="93">
        <f>(_xll.SNL.Clients.Office.Excel.Functions.SPG(AI$2, "IQ_Common_div_declared", "FQ0", $A1064)*4)/E1064</f>
        <v>8.2998661311914329E-2</v>
      </c>
      <c r="AJ1064" s="93">
        <f>(_xll.SNL.Clients.Office.Excel.Functions.SPG(AJ$2, "IQ_Common_div_declared", "FQ0", $A1064)*4)/F1064</f>
        <v>8.8954781319495912E-2</v>
      </c>
      <c r="AK1064" s="93">
        <f>(_xll.SNL.Clients.Office.Excel.Functions.SPG(AK$2, "IQ_Common_div_declared", "FQ0", $A1064)*4)/G1064</f>
        <v>9.0121317157712308E-2</v>
      </c>
    </row>
    <row r="1065" spans="1:37" x14ac:dyDescent="0.25">
      <c r="A1065" s="66">
        <f t="shared" si="156"/>
        <v>44615</v>
      </c>
      <c r="B1065" s="71">
        <v>21.35</v>
      </c>
      <c r="C1065" s="71">
        <v>28.95</v>
      </c>
      <c r="D1065" s="71">
        <v>15.54</v>
      </c>
      <c r="E1065" s="71">
        <v>14.58</v>
      </c>
      <c r="F1065" s="71">
        <v>13.47</v>
      </c>
      <c r="G1065" s="71">
        <v>23.18</v>
      </c>
      <c r="H1065" s="71"/>
      <c r="I1065" s="71">
        <v>17.239999999999998</v>
      </c>
      <c r="J1065" s="72">
        <v>1.5800000000000002E-2</v>
      </c>
      <c r="K1065" s="72">
        <v>1.78E-2</v>
      </c>
      <c r="L1065" s="72">
        <v>2.1811821102152074E-2</v>
      </c>
      <c r="M1065" s="72">
        <v>1.5800000000000002E-2</v>
      </c>
      <c r="N1065" s="70">
        <f>_xll.SNL.Clients.Office.Excel.Functions.SPG(N$2, "SP_RATE_VALUE", $A1065)/100</f>
        <v>1.78E-2</v>
      </c>
      <c r="O1065" s="72"/>
      <c r="P1065" s="67">
        <f>_xll.SNL.Clients.Office.Excel.Functions.SPG(P$2, "IQ_BVPS", "FQ0", $A1065)</f>
        <v>18.949000000000002</v>
      </c>
      <c r="Q1065" s="67">
        <f>_xll.SNL.Clients.Office.Excel.Functions.SPG(Q$2, "IQ_BVPS", "FQ0", $A1065)</f>
        <v>26.152999999999999</v>
      </c>
      <c r="R1065" s="67">
        <f>_xll.SNL.Clients.Office.Excel.Functions.SPG(R$2, "IQ_BVPS", "FQ0", $A1065)</f>
        <v>15.26</v>
      </c>
      <c r="S1065" s="67">
        <f>_xll.SNL.Clients.Office.Excel.Functions.SPG(S$2, "IQ_BVPS", "FQ0", $A1065)</f>
        <v>15.08</v>
      </c>
      <c r="T1065" s="67">
        <f>_xll.SNL.Clients.Office.Excel.Functions.SPG(T$2, "IQ_BVPS", "FQ0", $A1065)</f>
        <v>14.095000000000001</v>
      </c>
      <c r="U1065" s="67">
        <f>_xll.SNL.Clients.Office.Excel.Functions.SPG(U$2, "IQ_BVPS", "FQ0", $A1065)</f>
        <v>16.838000000000001</v>
      </c>
      <c r="V1065" s="67"/>
      <c r="W1065" s="66">
        <f t="shared" si="148"/>
        <v>44615</v>
      </c>
      <c r="X1065" s="92">
        <f t="shared" si="149"/>
        <v>1.1267085334318434</v>
      </c>
      <c r="Y1065" s="92">
        <f t="shared" si="150"/>
        <v>1.1069475777157496</v>
      </c>
      <c r="Z1065" s="92">
        <f t="shared" si="151"/>
        <v>1.0183486238532109</v>
      </c>
      <c r="AA1065" s="92">
        <f t="shared" si="152"/>
        <v>0.96684350132625996</v>
      </c>
      <c r="AB1065" s="92">
        <f t="shared" si="153"/>
        <v>0.95565803476410072</v>
      </c>
      <c r="AC1065" s="92">
        <f t="shared" si="154"/>
        <v>1.3766480579641287</v>
      </c>
      <c r="AD1065" s="92"/>
      <c r="AE1065" s="95">
        <f t="shared" si="155"/>
        <v>44615</v>
      </c>
      <c r="AF1065" s="93">
        <f>(_xll.SNL.Clients.Office.Excel.Functions.SPG(AF$2, "IQ_Common_div_declared", "FQ0", $A1065)*4)/B1065</f>
        <v>7.6814988290398123E-2</v>
      </c>
      <c r="AG1065" s="93">
        <f>(_xll.SNL.Clients.Office.Excel.Functions.SPG(AG$2, "IQ_Common_div_declared", "FQ0", $A1065)*4)/C1065</f>
        <v>6.9084628670120898E-2</v>
      </c>
      <c r="AH1065" s="93">
        <f>(_xll.SNL.Clients.Office.Excel.Functions.SPG(AH$2, "IQ_Common_div_declared", "FQ0", $A1065)*4)/D1065</f>
        <v>7.7220077220077218E-2</v>
      </c>
      <c r="AI1065" s="93">
        <f>(_xll.SNL.Clients.Office.Excel.Functions.SPG(AI$2, "IQ_Common_div_declared", "FQ0", $A1065)*4)/E1065</f>
        <v>8.5048010973936897E-2</v>
      </c>
      <c r="AJ1065" s="93">
        <f>(_xll.SNL.Clients.Office.Excel.Functions.SPG(AJ$2, "IQ_Common_div_declared", "FQ0", $A1065)*4)/F1065</f>
        <v>8.9086859688195977E-2</v>
      </c>
      <c r="AK1065" s="93">
        <f>(_xll.SNL.Clients.Office.Excel.Functions.SPG(AK$2, "IQ_Common_div_declared", "FQ0", $A1065)*4)/G1065</f>
        <v>8.9732528041415016E-2</v>
      </c>
    </row>
    <row r="1066" spans="1:37" x14ac:dyDescent="0.25">
      <c r="A1066" s="66">
        <f t="shared" si="156"/>
        <v>44614</v>
      </c>
      <c r="B1066" s="71">
        <v>21.52</v>
      </c>
      <c r="C1066" s="71">
        <v>29.27</v>
      </c>
      <c r="D1066" s="71">
        <v>15.65</v>
      </c>
      <c r="E1066" s="71">
        <v>14.64</v>
      </c>
      <c r="F1066" s="71">
        <v>13.54</v>
      </c>
      <c r="G1066" s="71">
        <v>23.56</v>
      </c>
      <c r="H1066" s="71"/>
      <c r="I1066" s="71">
        <v>17.41</v>
      </c>
      <c r="J1066" s="72">
        <v>1.5600000000000001E-2</v>
      </c>
      <c r="K1066" s="72">
        <v>1.7399999999999999E-2</v>
      </c>
      <c r="L1066" s="72">
        <v>2.10095763513376E-2</v>
      </c>
      <c r="M1066" s="72">
        <v>1.5600000000000001E-2</v>
      </c>
      <c r="N1066" s="70">
        <f>_xll.SNL.Clients.Office.Excel.Functions.SPG(N$2, "SP_RATE_VALUE", $A1066)/100</f>
        <v>1.7399999999999999E-2</v>
      </c>
      <c r="O1066" s="72"/>
      <c r="P1066" s="67">
        <f>_xll.SNL.Clients.Office.Excel.Functions.SPG(P$2, "IQ_BVPS", "FQ0", $A1066)</f>
        <v>18.949000000000002</v>
      </c>
      <c r="Q1066" s="67">
        <f>_xll.SNL.Clients.Office.Excel.Functions.SPG(Q$2, "IQ_BVPS", "FQ0", $A1066)</f>
        <v>26.152999999999999</v>
      </c>
      <c r="R1066" s="67">
        <f>_xll.SNL.Clients.Office.Excel.Functions.SPG(R$2, "IQ_BVPS", "FQ0", $A1066)</f>
        <v>15.26</v>
      </c>
      <c r="S1066" s="67">
        <f>_xll.SNL.Clients.Office.Excel.Functions.SPG(S$2, "IQ_BVPS", "FQ0", $A1066)</f>
        <v>14.948</v>
      </c>
      <c r="T1066" s="67">
        <f>_xll.SNL.Clients.Office.Excel.Functions.SPG(T$2, "IQ_BVPS", "FQ0", $A1066)</f>
        <v>14.095000000000001</v>
      </c>
      <c r="U1066" s="67">
        <f>_xll.SNL.Clients.Office.Excel.Functions.SPG(U$2, "IQ_BVPS", "FQ0", $A1066)</f>
        <v>16.838000000000001</v>
      </c>
      <c r="V1066" s="67"/>
      <c r="W1066" s="66">
        <f t="shared" si="148"/>
        <v>44614</v>
      </c>
      <c r="X1066" s="92">
        <f t="shared" si="149"/>
        <v>1.1356799831125652</v>
      </c>
      <c r="Y1066" s="92">
        <f t="shared" si="150"/>
        <v>1.1191832676939548</v>
      </c>
      <c r="Z1066" s="92">
        <f t="shared" si="151"/>
        <v>1.0255570117955439</v>
      </c>
      <c r="AA1066" s="92">
        <f t="shared" si="152"/>
        <v>0.9793952368209794</v>
      </c>
      <c r="AB1066" s="92">
        <f t="shared" si="153"/>
        <v>0.96062433487052135</v>
      </c>
      <c r="AC1066" s="92">
        <f t="shared" si="154"/>
        <v>1.3992160589143603</v>
      </c>
      <c r="AD1066" s="92"/>
      <c r="AE1066" s="95">
        <f t="shared" si="155"/>
        <v>44614</v>
      </c>
      <c r="AF1066" s="93">
        <f>(_xll.SNL.Clients.Office.Excel.Functions.SPG(AF$2, "IQ_Common_div_declared", "FQ0", $A1066)*4)/B1066</f>
        <v>7.6208178438661706E-2</v>
      </c>
      <c r="AG1066" s="93">
        <f>(_xll.SNL.Clients.Office.Excel.Functions.SPG(AG$2, "IQ_Common_div_declared", "FQ0", $A1066)*4)/C1066</f>
        <v>6.8329347454731806E-2</v>
      </c>
      <c r="AH1066" s="93">
        <f>(_xll.SNL.Clients.Office.Excel.Functions.SPG(AH$2, "IQ_Common_div_declared", "FQ0", $A1066)*4)/D1066</f>
        <v>7.6677316293929709E-2</v>
      </c>
      <c r="AI1066" s="93">
        <f>(_xll.SNL.Clients.Office.Excel.Functions.SPG(AI$2, "IQ_Common_div_declared", "FQ0", $A1066)*4)/E1066</f>
        <v>8.4699453551912565E-2</v>
      </c>
      <c r="AJ1066" s="93">
        <f>(_xll.SNL.Clients.Office.Excel.Functions.SPG(AJ$2, "IQ_Common_div_declared", "FQ0", $A1066)*4)/F1066</f>
        <v>8.8626292466765136E-2</v>
      </c>
      <c r="AK1066" s="93">
        <f>(_xll.SNL.Clients.Office.Excel.Functions.SPG(AK$2, "IQ_Common_div_declared", "FQ0", $A1066)*4)/G1066</f>
        <v>8.8285229202037366E-2</v>
      </c>
    </row>
    <row r="1067" spans="1:37" x14ac:dyDescent="0.25">
      <c r="A1067" s="66">
        <f t="shared" si="156"/>
        <v>44613</v>
      </c>
      <c r="B1067" s="71">
        <v>21.55</v>
      </c>
      <c r="C1067" s="71">
        <v>29.34</v>
      </c>
      <c r="D1067" s="71">
        <v>15.85</v>
      </c>
      <c r="E1067" s="71">
        <v>14.7</v>
      </c>
      <c r="F1067" s="71">
        <v>13.64</v>
      </c>
      <c r="G1067" s="71">
        <v>23.97</v>
      </c>
      <c r="H1067" s="71"/>
      <c r="I1067" s="71">
        <v>17.579999999999998</v>
      </c>
      <c r="J1067" s="72">
        <v>1.47E-2</v>
      </c>
      <c r="K1067" s="72">
        <v>1.6799999999999999E-2</v>
      </c>
      <c r="L1067" s="72">
        <v>2.101304733106879E-2</v>
      </c>
      <c r="M1067" s="72">
        <v>1.47E-2</v>
      </c>
      <c r="N1067" s="70">
        <f>_xll.SNL.Clients.Office.Excel.Functions.SPG(N$2, "SP_RATE_VALUE", $A1067)/100</f>
        <v>1.6799999999999999E-2</v>
      </c>
      <c r="O1067" s="72"/>
      <c r="P1067" s="67">
        <f>_xll.SNL.Clients.Office.Excel.Functions.SPG(P$2, "IQ_BVPS", "FQ0", $A1067)</f>
        <v>18.949000000000002</v>
      </c>
      <c r="Q1067" s="67">
        <f>_xll.SNL.Clients.Office.Excel.Functions.SPG(Q$2, "IQ_BVPS", "FQ0", $A1067)</f>
        <v>26.152999999999999</v>
      </c>
      <c r="R1067" s="67">
        <f>_xll.SNL.Clients.Office.Excel.Functions.SPG(R$2, "IQ_BVPS", "FQ0", $A1067)</f>
        <v>15.26</v>
      </c>
      <c r="S1067" s="67">
        <f>_xll.SNL.Clients.Office.Excel.Functions.SPG(S$2, "IQ_BVPS", "FQ0", $A1067)</f>
        <v>14.948</v>
      </c>
      <c r="T1067" s="67">
        <f>_xll.SNL.Clients.Office.Excel.Functions.SPG(T$2, "IQ_BVPS", "FQ0", $A1067)</f>
        <v>14.095000000000001</v>
      </c>
      <c r="U1067" s="67">
        <f>_xll.SNL.Clients.Office.Excel.Functions.SPG(U$2, "IQ_BVPS", "FQ0", $A1067)</f>
        <v>16.838000000000001</v>
      </c>
      <c r="V1067" s="67"/>
      <c r="W1067" s="66">
        <f t="shared" si="148"/>
        <v>44613</v>
      </c>
      <c r="X1067" s="92">
        <f t="shared" si="149"/>
        <v>1.1372631801150457</v>
      </c>
      <c r="Y1067" s="92">
        <f t="shared" si="150"/>
        <v>1.1218598248766873</v>
      </c>
      <c r="Z1067" s="92">
        <f t="shared" si="151"/>
        <v>1.0386631716906947</v>
      </c>
      <c r="AA1067" s="92">
        <f t="shared" si="152"/>
        <v>0.98340915172598331</v>
      </c>
      <c r="AB1067" s="92">
        <f t="shared" si="153"/>
        <v>0.96771904930826536</v>
      </c>
      <c r="AC1067" s="92">
        <f t="shared" si="154"/>
        <v>1.4235657441501364</v>
      </c>
      <c r="AD1067" s="92"/>
      <c r="AE1067" s="95">
        <f t="shared" si="155"/>
        <v>44613</v>
      </c>
      <c r="AF1067" s="93">
        <f>(_xll.SNL.Clients.Office.Excel.Functions.SPG(AF$2, "IQ_Common_div_declared", "FQ0", $A1067)*4)/B1067</f>
        <v>7.6102088167053356E-2</v>
      </c>
      <c r="AG1067" s="93">
        <f>(_xll.SNL.Clients.Office.Excel.Functions.SPG(AG$2, "IQ_Common_div_declared", "FQ0", $A1067)*4)/C1067</f>
        <v>6.8166325835037497E-2</v>
      </c>
      <c r="AH1067" s="93">
        <f>(_xll.SNL.Clients.Office.Excel.Functions.SPG(AH$2, "IQ_Common_div_declared", "FQ0", $A1067)*4)/D1067</f>
        <v>7.5709779179810727E-2</v>
      </c>
      <c r="AI1067" s="93">
        <f>(_xll.SNL.Clients.Office.Excel.Functions.SPG(AI$2, "IQ_Common_div_declared", "FQ0", $A1067)*4)/E1067</f>
        <v>8.4353741496598647E-2</v>
      </c>
      <c r="AJ1067" s="93">
        <f>(_xll.SNL.Clients.Office.Excel.Functions.SPG(AJ$2, "IQ_Common_div_declared", "FQ0", $A1067)*4)/F1067</f>
        <v>8.7976539589442806E-2</v>
      </c>
      <c r="AK1067" s="93">
        <f>(_xll.SNL.Clients.Office.Excel.Functions.SPG(AK$2, "IQ_Common_div_declared", "FQ0", $A1067)*4)/G1067</f>
        <v>8.6775135586149355E-2</v>
      </c>
    </row>
    <row r="1068" spans="1:37" x14ac:dyDescent="0.25">
      <c r="A1068" s="66">
        <f t="shared" si="156"/>
        <v>44610</v>
      </c>
      <c r="B1068" s="71">
        <v>21.55</v>
      </c>
      <c r="C1068" s="71">
        <v>29.34</v>
      </c>
      <c r="D1068" s="71">
        <v>15.85</v>
      </c>
      <c r="E1068" s="71">
        <v>14.7</v>
      </c>
      <c r="F1068" s="71">
        <v>13.64</v>
      </c>
      <c r="G1068" s="71">
        <v>23.97</v>
      </c>
      <c r="H1068" s="71"/>
      <c r="I1068" s="71">
        <v>17.579999999999998</v>
      </c>
      <c r="J1068" s="72">
        <v>1.47E-2</v>
      </c>
      <c r="K1068" s="72">
        <v>1.6799999999999999E-2</v>
      </c>
      <c r="L1068" s="72">
        <v>2.101304733106879E-2</v>
      </c>
      <c r="M1068" s="72">
        <v>1.47E-2</v>
      </c>
      <c r="N1068" s="70">
        <f>_xll.SNL.Clients.Office.Excel.Functions.SPG(N$2, "SP_RATE_VALUE", $A1068)/100</f>
        <v>1.6799999999999999E-2</v>
      </c>
      <c r="O1068" s="72"/>
      <c r="P1068" s="67">
        <f>_xll.SNL.Clients.Office.Excel.Functions.SPG(P$2, "IQ_BVPS", "FQ0", $A1068)</f>
        <v>18.949000000000002</v>
      </c>
      <c r="Q1068" s="67">
        <f>_xll.SNL.Clients.Office.Excel.Functions.SPG(Q$2, "IQ_BVPS", "FQ0", $A1068)</f>
        <v>26.152999999999999</v>
      </c>
      <c r="R1068" s="67">
        <f>_xll.SNL.Clients.Office.Excel.Functions.SPG(R$2, "IQ_BVPS", "FQ0", $A1068)</f>
        <v>15.26</v>
      </c>
      <c r="S1068" s="67">
        <f>_xll.SNL.Clients.Office.Excel.Functions.SPG(S$2, "IQ_BVPS", "FQ0", $A1068)</f>
        <v>14.948</v>
      </c>
      <c r="T1068" s="67">
        <f>_xll.SNL.Clients.Office.Excel.Functions.SPG(T$2, "IQ_BVPS", "FQ0", $A1068)</f>
        <v>14.095000000000001</v>
      </c>
      <c r="U1068" s="67">
        <f>_xll.SNL.Clients.Office.Excel.Functions.SPG(U$2, "IQ_BVPS", "FQ0", $A1068)</f>
        <v>16.838000000000001</v>
      </c>
      <c r="V1068" s="67"/>
      <c r="W1068" s="66">
        <f t="shared" si="148"/>
        <v>44610</v>
      </c>
      <c r="X1068" s="92">
        <f t="shared" si="149"/>
        <v>1.1372631801150457</v>
      </c>
      <c r="Y1068" s="92">
        <f t="shared" si="150"/>
        <v>1.1218598248766873</v>
      </c>
      <c r="Z1068" s="92">
        <f t="shared" si="151"/>
        <v>1.0386631716906947</v>
      </c>
      <c r="AA1068" s="92">
        <f t="shared" si="152"/>
        <v>0.98340915172598331</v>
      </c>
      <c r="AB1068" s="92">
        <f t="shared" si="153"/>
        <v>0.96771904930826536</v>
      </c>
      <c r="AC1068" s="92">
        <f t="shared" si="154"/>
        <v>1.4235657441501364</v>
      </c>
      <c r="AD1068" s="92"/>
      <c r="AE1068" s="95">
        <f t="shared" si="155"/>
        <v>44610</v>
      </c>
      <c r="AF1068" s="93">
        <f>(_xll.SNL.Clients.Office.Excel.Functions.SPG(AF$2, "IQ_Common_div_declared", "FQ0", $A1068)*4)/B1068</f>
        <v>7.6102088167053356E-2</v>
      </c>
      <c r="AG1068" s="93">
        <f>(_xll.SNL.Clients.Office.Excel.Functions.SPG(AG$2, "IQ_Common_div_declared", "FQ0", $A1068)*4)/C1068</f>
        <v>6.8166325835037497E-2</v>
      </c>
      <c r="AH1068" s="93">
        <f>(_xll.SNL.Clients.Office.Excel.Functions.SPG(AH$2, "IQ_Common_div_declared", "FQ0", $A1068)*4)/D1068</f>
        <v>7.5709779179810727E-2</v>
      </c>
      <c r="AI1068" s="93">
        <f>(_xll.SNL.Clients.Office.Excel.Functions.SPG(AI$2, "IQ_Common_div_declared", "FQ0", $A1068)*4)/E1068</f>
        <v>8.4353741496598647E-2</v>
      </c>
      <c r="AJ1068" s="93">
        <f>(_xll.SNL.Clients.Office.Excel.Functions.SPG(AJ$2, "IQ_Common_div_declared", "FQ0", $A1068)*4)/F1068</f>
        <v>8.7976539589442806E-2</v>
      </c>
      <c r="AK1068" s="93">
        <f>(_xll.SNL.Clients.Office.Excel.Functions.SPG(AK$2, "IQ_Common_div_declared", "FQ0", $A1068)*4)/G1068</f>
        <v>8.6775135586149355E-2</v>
      </c>
    </row>
    <row r="1069" spans="1:37" x14ac:dyDescent="0.25">
      <c r="A1069" s="66">
        <f t="shared" si="156"/>
        <v>44609</v>
      </c>
      <c r="B1069" s="71">
        <v>21.59</v>
      </c>
      <c r="C1069" s="71">
        <v>29.35</v>
      </c>
      <c r="D1069" s="71">
        <v>15.88</v>
      </c>
      <c r="E1069" s="71">
        <v>14.68</v>
      </c>
      <c r="F1069" s="71">
        <v>13.78</v>
      </c>
      <c r="G1069" s="71">
        <v>23.59</v>
      </c>
      <c r="H1069" s="71"/>
      <c r="I1069" s="71">
        <v>17.579999999999998</v>
      </c>
      <c r="J1069" s="72">
        <v>1.49E-2</v>
      </c>
      <c r="K1069" s="72">
        <v>1.7000000000000001E-2</v>
      </c>
      <c r="L1069" s="72">
        <v>2.1213044758140231E-2</v>
      </c>
      <c r="M1069" s="72">
        <v>1.49E-2</v>
      </c>
      <c r="N1069" s="70">
        <f>_xll.SNL.Clients.Office.Excel.Functions.SPG(N$2, "SP_RATE_VALUE", $A1069)/100</f>
        <v>1.7000000000000001E-2</v>
      </c>
      <c r="O1069" s="72"/>
      <c r="P1069" s="67">
        <f>_xll.SNL.Clients.Office.Excel.Functions.SPG(P$2, "IQ_BVPS", "FQ0", $A1069)</f>
        <v>18.949000000000002</v>
      </c>
      <c r="Q1069" s="67">
        <f>_xll.SNL.Clients.Office.Excel.Functions.SPG(Q$2, "IQ_BVPS", "FQ0", $A1069)</f>
        <v>26.152999999999999</v>
      </c>
      <c r="R1069" s="67">
        <f>_xll.SNL.Clients.Office.Excel.Functions.SPG(R$2, "IQ_BVPS", "FQ0", $A1069)</f>
        <v>15.26</v>
      </c>
      <c r="S1069" s="67">
        <f>_xll.SNL.Clients.Office.Excel.Functions.SPG(S$2, "IQ_BVPS", "FQ0", $A1069)</f>
        <v>14.948</v>
      </c>
      <c r="T1069" s="67">
        <f>_xll.SNL.Clients.Office.Excel.Functions.SPG(T$2, "IQ_BVPS", "FQ0", $A1069)</f>
        <v>14.095000000000001</v>
      </c>
      <c r="U1069" s="67">
        <f>_xll.SNL.Clients.Office.Excel.Functions.SPG(U$2, "IQ_BVPS", "FQ0", $A1069)</f>
        <v>16.838000000000001</v>
      </c>
      <c r="V1069" s="67"/>
      <c r="W1069" s="66">
        <f t="shared" si="148"/>
        <v>44609</v>
      </c>
      <c r="X1069" s="92">
        <f t="shared" si="149"/>
        <v>1.139374109451686</v>
      </c>
      <c r="Y1069" s="92">
        <f t="shared" si="150"/>
        <v>1.1222421901885062</v>
      </c>
      <c r="Z1069" s="92">
        <f t="shared" si="151"/>
        <v>1.0406290956749673</v>
      </c>
      <c r="AA1069" s="92">
        <f t="shared" si="152"/>
        <v>0.98207118009098204</v>
      </c>
      <c r="AB1069" s="92">
        <f t="shared" si="153"/>
        <v>0.97765164952110672</v>
      </c>
      <c r="AC1069" s="92">
        <f t="shared" si="154"/>
        <v>1.400997743199905</v>
      </c>
      <c r="AD1069" s="92"/>
      <c r="AE1069" s="95">
        <f t="shared" si="155"/>
        <v>44609</v>
      </c>
      <c r="AF1069" s="93">
        <f>(_xll.SNL.Clients.Office.Excel.Functions.SPG(AF$2, "IQ_Common_div_declared", "FQ0", $A1069)*4)/B1069</f>
        <v>7.5961093098656784E-2</v>
      </c>
      <c r="AG1069" s="93">
        <f>(_xll.SNL.Clients.Office.Excel.Functions.SPG(AG$2, "IQ_Common_div_declared", "FQ0", $A1069)*4)/C1069</f>
        <v>6.8143100511073251E-2</v>
      </c>
      <c r="AH1069" s="93">
        <f>(_xll.SNL.Clients.Office.Excel.Functions.SPG(AH$2, "IQ_Common_div_declared", "FQ0", $A1069)*4)/D1069</f>
        <v>7.5566750629722915E-2</v>
      </c>
      <c r="AI1069" s="93">
        <f>(_xll.SNL.Clients.Office.Excel.Functions.SPG(AI$2, "IQ_Common_div_declared", "FQ0", $A1069)*4)/E1069</f>
        <v>8.4468664850136238E-2</v>
      </c>
      <c r="AJ1069" s="93">
        <f>(_xll.SNL.Clients.Office.Excel.Functions.SPG(AJ$2, "IQ_Common_div_declared", "FQ0", $A1069)*4)/F1069</f>
        <v>8.7082728592162553E-2</v>
      </c>
      <c r="AK1069" s="93">
        <f>(_xll.SNL.Clients.Office.Excel.Functions.SPG(AK$2, "IQ_Common_div_declared", "FQ0", $A1069)*4)/G1069</f>
        <v>8.8172954641797377E-2</v>
      </c>
    </row>
    <row r="1070" spans="1:37" x14ac:dyDescent="0.25">
      <c r="A1070" s="66">
        <f t="shared" si="156"/>
        <v>44608</v>
      </c>
      <c r="B1070" s="71">
        <v>21.78</v>
      </c>
      <c r="C1070" s="71">
        <v>29.59</v>
      </c>
      <c r="D1070" s="71">
        <v>15.97</v>
      </c>
      <c r="E1070" s="71">
        <v>14.82</v>
      </c>
      <c r="F1070" s="71">
        <v>13.81</v>
      </c>
      <c r="G1070" s="71">
        <v>23.56</v>
      </c>
      <c r="H1070" s="71"/>
      <c r="I1070" s="71">
        <v>17.739999999999998</v>
      </c>
      <c r="J1070" s="72">
        <v>1.52E-2</v>
      </c>
      <c r="K1070" s="72">
        <v>1.7500000000000002E-2</v>
      </c>
      <c r="L1070" s="72">
        <v>2.2115644193095418E-2</v>
      </c>
      <c r="M1070" s="72">
        <v>1.52E-2</v>
      </c>
      <c r="N1070" s="70">
        <f>_xll.SNL.Clients.Office.Excel.Functions.SPG(N$2, "SP_RATE_VALUE", $A1070)/100</f>
        <v>1.7500000000000002E-2</v>
      </c>
      <c r="O1070" s="72"/>
      <c r="P1070" s="67">
        <f>_xll.SNL.Clients.Office.Excel.Functions.SPG(P$2, "IQ_BVPS", "FQ0", $A1070)</f>
        <v>18.949000000000002</v>
      </c>
      <c r="Q1070" s="67">
        <f>_xll.SNL.Clients.Office.Excel.Functions.SPG(Q$2, "IQ_BVPS", "FQ0", $A1070)</f>
        <v>26.152999999999999</v>
      </c>
      <c r="R1070" s="67">
        <f>_xll.SNL.Clients.Office.Excel.Functions.SPG(R$2, "IQ_BVPS", "FQ0", $A1070)</f>
        <v>15.26</v>
      </c>
      <c r="S1070" s="67">
        <f>_xll.SNL.Clients.Office.Excel.Functions.SPG(S$2, "IQ_BVPS", "FQ0", $A1070)</f>
        <v>14.948</v>
      </c>
      <c r="T1070" s="67">
        <f>_xll.SNL.Clients.Office.Excel.Functions.SPG(T$2, "IQ_BVPS", "FQ0", $A1070)</f>
        <v>14.095000000000001</v>
      </c>
      <c r="U1070" s="67">
        <f>_xll.SNL.Clients.Office.Excel.Functions.SPG(U$2, "IQ_BVPS", "FQ0", $A1070)</f>
        <v>17.184000000000001</v>
      </c>
      <c r="V1070" s="67"/>
      <c r="W1070" s="66">
        <f t="shared" si="148"/>
        <v>44608</v>
      </c>
      <c r="X1070" s="92">
        <f t="shared" si="149"/>
        <v>1.1494010238007282</v>
      </c>
      <c r="Y1070" s="92">
        <f t="shared" si="150"/>
        <v>1.1314189576721601</v>
      </c>
      <c r="Z1070" s="92">
        <f t="shared" si="151"/>
        <v>1.046526867627785</v>
      </c>
      <c r="AA1070" s="92">
        <f t="shared" si="152"/>
        <v>0.99143698153599147</v>
      </c>
      <c r="AB1070" s="92">
        <f t="shared" si="153"/>
        <v>0.97978006385242988</v>
      </c>
      <c r="AC1070" s="92">
        <f t="shared" si="154"/>
        <v>1.3710428305400371</v>
      </c>
      <c r="AD1070" s="92"/>
      <c r="AE1070" s="95">
        <f t="shared" si="155"/>
        <v>44608</v>
      </c>
      <c r="AF1070" s="93">
        <f>(_xll.SNL.Clients.Office.Excel.Functions.SPG(AF$2, "IQ_Common_div_declared", "FQ0", $A1070)*4)/B1070</f>
        <v>7.5298438934802564E-2</v>
      </c>
      <c r="AG1070" s="93">
        <f>(_xll.SNL.Clients.Office.Excel.Functions.SPG(AG$2, "IQ_Common_div_declared", "FQ0", $A1070)*4)/C1070</f>
        <v>6.7590402162892874E-2</v>
      </c>
      <c r="AH1070" s="93">
        <f>(_xll.SNL.Clients.Office.Excel.Functions.SPG(AH$2, "IQ_Common_div_declared", "FQ0", $A1070)*4)/D1070</f>
        <v>7.5140889167188474E-2</v>
      </c>
      <c r="AI1070" s="93">
        <f>(_xll.SNL.Clients.Office.Excel.Functions.SPG(AI$2, "IQ_Common_div_declared", "FQ0", $A1070)*4)/E1070</f>
        <v>8.3670715249662617E-2</v>
      </c>
      <c r="AJ1070" s="93">
        <f>(_xll.SNL.Clients.Office.Excel.Functions.SPG(AJ$2, "IQ_Common_div_declared", "FQ0", $A1070)*4)/F1070</f>
        <v>8.6893555394641553E-2</v>
      </c>
      <c r="AK1070" s="93">
        <f>(_xll.SNL.Clients.Office.Excel.Functions.SPG(AK$2, "IQ_Common_div_declared", "FQ0", $A1070)*4)/G1070</f>
        <v>8.1494057724957561E-2</v>
      </c>
    </row>
    <row r="1071" spans="1:37" x14ac:dyDescent="0.25">
      <c r="A1071" s="66">
        <f t="shared" si="156"/>
        <v>44607</v>
      </c>
      <c r="B1071" s="71">
        <v>21.62</v>
      </c>
      <c r="C1071" s="71">
        <v>29.72</v>
      </c>
      <c r="D1071" s="71">
        <v>15.77</v>
      </c>
      <c r="E1071" s="71">
        <v>14.71</v>
      </c>
      <c r="F1071" s="71">
        <v>13.7</v>
      </c>
      <c r="G1071" s="71">
        <v>23.45</v>
      </c>
      <c r="H1071" s="71"/>
      <c r="I1071" s="71">
        <v>17.55</v>
      </c>
      <c r="J1071" s="72">
        <v>1.5800000000000002E-2</v>
      </c>
      <c r="K1071" s="72">
        <v>1.8000000000000002E-2</v>
      </c>
      <c r="L1071" s="72">
        <v>2.2414304471725099E-2</v>
      </c>
      <c r="M1071" s="72">
        <v>1.5800000000000002E-2</v>
      </c>
      <c r="N1071" s="70">
        <f>_xll.SNL.Clients.Office.Excel.Functions.SPG(N$2, "SP_RATE_VALUE", $A1071)/100</f>
        <v>1.8000000000000002E-2</v>
      </c>
      <c r="O1071" s="72"/>
      <c r="P1071" s="67">
        <f>_xll.SNL.Clients.Office.Excel.Functions.SPG(P$2, "IQ_BVPS", "FQ0", $A1071)</f>
        <v>18.949000000000002</v>
      </c>
      <c r="Q1071" s="67">
        <f>_xll.SNL.Clients.Office.Excel.Functions.SPG(Q$2, "IQ_BVPS", "FQ0", $A1071)</f>
        <v>26.152999999999999</v>
      </c>
      <c r="R1071" s="67">
        <f>_xll.SNL.Clients.Office.Excel.Functions.SPG(R$2, "IQ_BVPS", "FQ0", $A1071)</f>
        <v>15.26</v>
      </c>
      <c r="S1071" s="67">
        <f>_xll.SNL.Clients.Office.Excel.Functions.SPG(S$2, "IQ_BVPS", "FQ0", $A1071)</f>
        <v>14.948</v>
      </c>
      <c r="T1071" s="67">
        <f>_xll.SNL.Clients.Office.Excel.Functions.SPG(T$2, "IQ_BVPS", "FQ0", $A1071)</f>
        <v>14.095000000000001</v>
      </c>
      <c r="U1071" s="67">
        <f>_xll.SNL.Clients.Office.Excel.Functions.SPG(U$2, "IQ_BVPS", "FQ0", $A1071)</f>
        <v>17.184000000000001</v>
      </c>
      <c r="V1071" s="67"/>
      <c r="W1071" s="66">
        <f t="shared" si="148"/>
        <v>44607</v>
      </c>
      <c r="X1071" s="92">
        <f t="shared" si="149"/>
        <v>1.1409573064541665</v>
      </c>
      <c r="Y1071" s="92">
        <f t="shared" si="150"/>
        <v>1.1363897067258057</v>
      </c>
      <c r="Z1071" s="92">
        <f t="shared" si="151"/>
        <v>1.0334207077326343</v>
      </c>
      <c r="AA1071" s="92">
        <f t="shared" si="152"/>
        <v>0.98407813754348405</v>
      </c>
      <c r="AB1071" s="92">
        <f t="shared" si="153"/>
        <v>0.97197587797091156</v>
      </c>
      <c r="AC1071" s="92">
        <f t="shared" si="154"/>
        <v>1.3646415270018621</v>
      </c>
      <c r="AD1071" s="92"/>
      <c r="AE1071" s="95">
        <f t="shared" si="155"/>
        <v>44607</v>
      </c>
      <c r="AF1071" s="93">
        <f>(_xll.SNL.Clients.Office.Excel.Functions.SPG(AF$2, "IQ_Common_div_declared", "FQ0", $A1071)*4)/B1071</f>
        <v>7.5855689176688237E-2</v>
      </c>
      <c r="AG1071" s="93">
        <f>(_xll.SNL.Clients.Office.Excel.Functions.SPG(AG$2, "IQ_Common_div_declared", "FQ0", $A1071)*4)/C1071</f>
        <v>6.7294751009421269E-2</v>
      </c>
      <c r="AH1071" s="93">
        <f>(_xll.SNL.Clients.Office.Excel.Functions.SPG(AH$2, "IQ_Common_div_declared", "FQ0", $A1071)*4)/D1071</f>
        <v>7.6093849080532655E-2</v>
      </c>
      <c r="AI1071" s="93">
        <f>(_xll.SNL.Clients.Office.Excel.Functions.SPG(AI$2, "IQ_Common_div_declared", "FQ0", $A1071)*4)/E1071</f>
        <v>8.4296397008837523E-2</v>
      </c>
      <c r="AJ1071" s="93">
        <f>(_xll.SNL.Clients.Office.Excel.Functions.SPG(AJ$2, "IQ_Common_div_declared", "FQ0", $A1071)*4)/F1071</f>
        <v>8.7591240875912413E-2</v>
      </c>
      <c r="AK1071" s="93">
        <f>(_xll.SNL.Clients.Office.Excel.Functions.SPG(AK$2, "IQ_Common_div_declared", "FQ0", $A1071)*4)/G1071</f>
        <v>8.1876332622601272E-2</v>
      </c>
    </row>
    <row r="1072" spans="1:37" x14ac:dyDescent="0.25">
      <c r="A1072" s="66">
        <f t="shared" si="156"/>
        <v>44606</v>
      </c>
      <c r="B1072" s="71">
        <v>21.57</v>
      </c>
      <c r="C1072" s="71">
        <v>29.42</v>
      </c>
      <c r="D1072" s="71">
        <v>15.87</v>
      </c>
      <c r="E1072" s="71">
        <v>14.75</v>
      </c>
      <c r="F1072" s="71">
        <v>13.62</v>
      </c>
      <c r="G1072" s="71">
        <v>23.45</v>
      </c>
      <c r="H1072" s="71"/>
      <c r="I1072" s="71">
        <v>17.5</v>
      </c>
      <c r="J1072" s="72">
        <v>1.5800000000000002E-2</v>
      </c>
      <c r="K1072" s="72">
        <v>1.8000000000000002E-2</v>
      </c>
      <c r="L1072" s="72">
        <v>2.2414304471725099E-2</v>
      </c>
      <c r="M1072" s="72">
        <v>1.5800000000000002E-2</v>
      </c>
      <c r="N1072" s="70">
        <f>_xll.SNL.Clients.Office.Excel.Functions.SPG(N$2, "SP_RATE_VALUE", $A1072)/100</f>
        <v>1.8000000000000002E-2</v>
      </c>
      <c r="O1072" s="72"/>
      <c r="P1072" s="67">
        <f>_xll.SNL.Clients.Office.Excel.Functions.SPG(P$2, "IQ_BVPS", "FQ0", $A1072)</f>
        <v>18.949000000000002</v>
      </c>
      <c r="Q1072" s="67">
        <f>_xll.SNL.Clients.Office.Excel.Functions.SPG(Q$2, "IQ_BVPS", "FQ0", $A1072)</f>
        <v>26.152999999999999</v>
      </c>
      <c r="R1072" s="67">
        <f>_xll.SNL.Clients.Office.Excel.Functions.SPG(R$2, "IQ_BVPS", "FQ0", $A1072)</f>
        <v>15.26</v>
      </c>
      <c r="S1072" s="67">
        <f>_xll.SNL.Clients.Office.Excel.Functions.SPG(S$2, "IQ_BVPS", "FQ0", $A1072)</f>
        <v>14.948</v>
      </c>
      <c r="T1072" s="67">
        <f>_xll.SNL.Clients.Office.Excel.Functions.SPG(T$2, "IQ_BVPS", "FQ0", $A1072)</f>
        <v>14.095000000000001</v>
      </c>
      <c r="U1072" s="67">
        <f>_xll.SNL.Clients.Office.Excel.Functions.SPG(U$2, "IQ_BVPS", "FQ0", $A1072)</f>
        <v>17.184000000000001</v>
      </c>
      <c r="V1072" s="67"/>
      <c r="W1072" s="66">
        <f t="shared" si="148"/>
        <v>44606</v>
      </c>
      <c r="X1072" s="92">
        <f t="shared" si="149"/>
        <v>1.1383186447833658</v>
      </c>
      <c r="Y1072" s="92">
        <f t="shared" si="150"/>
        <v>1.1249187473712385</v>
      </c>
      <c r="Z1072" s="92">
        <f t="shared" si="151"/>
        <v>1.0399737876802098</v>
      </c>
      <c r="AA1072" s="92">
        <f t="shared" si="152"/>
        <v>0.9867540808134867</v>
      </c>
      <c r="AB1072" s="92">
        <f t="shared" si="153"/>
        <v>0.96630010642071651</v>
      </c>
      <c r="AC1072" s="92">
        <f t="shared" si="154"/>
        <v>1.3646415270018621</v>
      </c>
      <c r="AD1072" s="92"/>
      <c r="AE1072" s="95">
        <f t="shared" si="155"/>
        <v>44606</v>
      </c>
      <c r="AF1072" s="93">
        <f>(_xll.SNL.Clients.Office.Excel.Functions.SPG(AF$2, "IQ_Common_div_declared", "FQ0", $A1072)*4)/B1072</f>
        <v>7.6031525266573946E-2</v>
      </c>
      <c r="AG1072" s="93">
        <f>(_xll.SNL.Clients.Office.Excel.Functions.SPG(AG$2, "IQ_Common_div_declared", "FQ0", $A1072)*4)/C1072</f>
        <v>6.7980965329707682E-2</v>
      </c>
      <c r="AH1072" s="93">
        <f>(_xll.SNL.Clients.Office.Excel.Functions.SPG(AH$2, "IQ_Common_div_declared", "FQ0", $A1072)*4)/D1072</f>
        <v>7.5614366729678639E-2</v>
      </c>
      <c r="AI1072" s="93">
        <f>(_xll.SNL.Clients.Office.Excel.Functions.SPG(AI$2, "IQ_Common_div_declared", "FQ0", $A1072)*4)/E1072</f>
        <v>8.4067796610169485E-2</v>
      </c>
      <c r="AJ1072" s="93">
        <f>(_xll.SNL.Clients.Office.Excel.Functions.SPG(AJ$2, "IQ_Common_div_declared", "FQ0", $A1072)*4)/F1072</f>
        <v>8.8105726872246701E-2</v>
      </c>
      <c r="AK1072" s="93">
        <f>(_xll.SNL.Clients.Office.Excel.Functions.SPG(AK$2, "IQ_Common_div_declared", "FQ0", $A1072)*4)/G1072</f>
        <v>8.1876332622601272E-2</v>
      </c>
    </row>
    <row r="1073" spans="1:37" x14ac:dyDescent="0.25">
      <c r="A1073" s="66">
        <f t="shared" si="156"/>
        <v>44603</v>
      </c>
      <c r="B1073" s="71">
        <v>21.84</v>
      </c>
      <c r="C1073" s="71">
        <v>29.77</v>
      </c>
      <c r="D1073" s="71">
        <v>15.89</v>
      </c>
      <c r="E1073" s="71">
        <v>14.89</v>
      </c>
      <c r="F1073" s="71">
        <v>13.89</v>
      </c>
      <c r="G1073" s="71">
        <v>23.6</v>
      </c>
      <c r="H1073" s="71"/>
      <c r="I1073" s="71">
        <v>17.64</v>
      </c>
      <c r="J1073" s="72">
        <v>1.4999999999999999E-2</v>
      </c>
      <c r="K1073" s="72">
        <v>1.7100000000000001E-2</v>
      </c>
      <c r="L1073" s="72">
        <v>2.1313043472056981E-2</v>
      </c>
      <c r="M1073" s="72">
        <v>1.4999999999999999E-2</v>
      </c>
      <c r="N1073" s="70">
        <f>_xll.SNL.Clients.Office.Excel.Functions.SPG(N$2, "SP_RATE_VALUE", $A1073)/100</f>
        <v>1.7100000000000001E-2</v>
      </c>
      <c r="O1073" s="72"/>
      <c r="P1073" s="67">
        <f>_xll.SNL.Clients.Office.Excel.Functions.SPG(P$2, "IQ_BVPS", "FQ0", $A1073)</f>
        <v>18.949000000000002</v>
      </c>
      <c r="Q1073" s="67">
        <f>_xll.SNL.Clients.Office.Excel.Functions.SPG(Q$2, "IQ_BVPS", "FQ0", $A1073)</f>
        <v>26.152999999999999</v>
      </c>
      <c r="R1073" s="67">
        <f>_xll.SNL.Clients.Office.Excel.Functions.SPG(R$2, "IQ_BVPS", "FQ0", $A1073)</f>
        <v>15.26</v>
      </c>
      <c r="S1073" s="67">
        <f>_xll.SNL.Clients.Office.Excel.Functions.SPG(S$2, "IQ_BVPS", "FQ0", $A1073)</f>
        <v>14.948</v>
      </c>
      <c r="T1073" s="67">
        <f>_xll.SNL.Clients.Office.Excel.Functions.SPG(T$2, "IQ_BVPS", "FQ0", $A1073)</f>
        <v>14.095000000000001</v>
      </c>
      <c r="U1073" s="67">
        <f>_xll.SNL.Clients.Office.Excel.Functions.SPG(U$2, "IQ_BVPS", "FQ0", $A1073)</f>
        <v>17.184000000000001</v>
      </c>
      <c r="V1073" s="67"/>
      <c r="W1073" s="66">
        <f t="shared" si="148"/>
        <v>44603</v>
      </c>
      <c r="X1073" s="92">
        <f t="shared" si="149"/>
        <v>1.1525674178056888</v>
      </c>
      <c r="Y1073" s="92">
        <f t="shared" si="150"/>
        <v>1.1383015332849005</v>
      </c>
      <c r="Z1073" s="92">
        <f t="shared" si="151"/>
        <v>1.0412844036697249</v>
      </c>
      <c r="AA1073" s="92">
        <f t="shared" si="152"/>
        <v>0.99611988225849613</v>
      </c>
      <c r="AB1073" s="92">
        <f t="shared" si="153"/>
        <v>0.98545583540262505</v>
      </c>
      <c r="AC1073" s="92">
        <f t="shared" si="154"/>
        <v>1.3733705772811917</v>
      </c>
      <c r="AD1073" s="92"/>
      <c r="AE1073" s="95">
        <f t="shared" si="155"/>
        <v>44603</v>
      </c>
      <c r="AF1073" s="93">
        <f>(_xll.SNL.Clients.Office.Excel.Functions.SPG(AF$2, "IQ_Common_div_declared", "FQ0", $A1073)*4)/B1073</f>
        <v>7.5091575091575088E-2</v>
      </c>
      <c r="AG1073" s="93">
        <f>(_xll.SNL.Clients.Office.Excel.Functions.SPG(AG$2, "IQ_Common_div_declared", "FQ0", $A1073)*4)/C1073</f>
        <v>6.7181726570372857E-2</v>
      </c>
      <c r="AH1073" s="93">
        <f>(_xll.SNL.Clients.Office.Excel.Functions.SPG(AH$2, "IQ_Common_div_declared", "FQ0", $A1073)*4)/D1073</f>
        <v>7.5519194461925732E-2</v>
      </c>
      <c r="AI1073" s="93">
        <f>(_xll.SNL.Clients.Office.Excel.Functions.SPG(AI$2, "IQ_Common_div_declared", "FQ0", $A1073)*4)/E1073</f>
        <v>8.3277367360644727E-2</v>
      </c>
      <c r="AJ1073" s="93">
        <f>(_xll.SNL.Clients.Office.Excel.Functions.SPG(AJ$2, "IQ_Common_div_declared", "FQ0", $A1073)*4)/F1073</f>
        <v>8.6393088552915762E-2</v>
      </c>
      <c r="AK1073" s="93">
        <f>(_xll.SNL.Clients.Office.Excel.Functions.SPG(AK$2, "IQ_Common_div_declared", "FQ0", $A1073)*4)/G1073</f>
        <v>8.1355932203389825E-2</v>
      </c>
    </row>
    <row r="1074" spans="1:37" x14ac:dyDescent="0.25">
      <c r="A1074" s="66">
        <f t="shared" si="156"/>
        <v>44602</v>
      </c>
      <c r="B1074" s="71">
        <v>22.1</v>
      </c>
      <c r="C1074" s="71">
        <v>29.55</v>
      </c>
      <c r="D1074" s="71">
        <v>16.100000000000001</v>
      </c>
      <c r="E1074" s="71">
        <v>14.91</v>
      </c>
      <c r="F1074" s="71">
        <v>13.82</v>
      </c>
      <c r="G1074" s="71">
        <v>23.66</v>
      </c>
      <c r="H1074" s="71"/>
      <c r="I1074" s="71">
        <v>17.739999999999998</v>
      </c>
      <c r="J1074" s="72">
        <v>1.61E-2</v>
      </c>
      <c r="K1074" s="72">
        <v>1.8200000000000001E-2</v>
      </c>
      <c r="L1074" s="72">
        <v>2.2413029341856516E-2</v>
      </c>
      <c r="M1074" s="72">
        <v>1.61E-2</v>
      </c>
      <c r="N1074" s="70">
        <f>_xll.SNL.Clients.Office.Excel.Functions.SPG(N$2, "SP_RATE_VALUE", $A1074)/100</f>
        <v>1.8200000000000001E-2</v>
      </c>
      <c r="O1074" s="72"/>
      <c r="P1074" s="67">
        <f>_xll.SNL.Clients.Office.Excel.Functions.SPG(P$2, "IQ_BVPS", "FQ0", $A1074)</f>
        <v>18.949000000000002</v>
      </c>
      <c r="Q1074" s="67">
        <f>_xll.SNL.Clients.Office.Excel.Functions.SPG(Q$2, "IQ_BVPS", "FQ0", $A1074)</f>
        <v>26.152999999999999</v>
      </c>
      <c r="R1074" s="67">
        <f>_xll.SNL.Clients.Office.Excel.Functions.SPG(R$2, "IQ_BVPS", "FQ0", $A1074)</f>
        <v>15.26</v>
      </c>
      <c r="S1074" s="67">
        <f>_xll.SNL.Clients.Office.Excel.Functions.SPG(S$2, "IQ_BVPS", "FQ0", $A1074)</f>
        <v>14.948</v>
      </c>
      <c r="T1074" s="67">
        <f>_xll.SNL.Clients.Office.Excel.Functions.SPG(T$2, "IQ_BVPS", "FQ0", $A1074)</f>
        <v>14.095000000000001</v>
      </c>
      <c r="U1074" s="67">
        <f>_xll.SNL.Clients.Office.Excel.Functions.SPG(U$2, "IQ_BVPS", "FQ0", $A1074)</f>
        <v>17.184000000000001</v>
      </c>
      <c r="V1074" s="67"/>
      <c r="W1074" s="66">
        <f t="shared" si="148"/>
        <v>44602</v>
      </c>
      <c r="X1074" s="92">
        <f t="shared" si="149"/>
        <v>1.166288458493852</v>
      </c>
      <c r="Y1074" s="92">
        <f t="shared" si="150"/>
        <v>1.1298894964248845</v>
      </c>
      <c r="Z1074" s="92">
        <f t="shared" si="151"/>
        <v>1.0550458715596331</v>
      </c>
      <c r="AA1074" s="92">
        <f t="shared" si="152"/>
        <v>0.99745785389349739</v>
      </c>
      <c r="AB1074" s="92">
        <f t="shared" si="153"/>
        <v>0.98048953529620431</v>
      </c>
      <c r="AC1074" s="92">
        <f t="shared" si="154"/>
        <v>1.3768621973929236</v>
      </c>
      <c r="AD1074" s="92"/>
      <c r="AE1074" s="95">
        <f t="shared" si="155"/>
        <v>44602</v>
      </c>
      <c r="AF1074" s="93">
        <f>(_xll.SNL.Clients.Office.Excel.Functions.SPG(AF$2, "IQ_Common_div_declared", "FQ0", $A1074)*4)/B1074</f>
        <v>7.4208144796380077E-2</v>
      </c>
      <c r="AG1074" s="93">
        <f>(_xll.SNL.Clients.Office.Excel.Functions.SPG(AG$2, "IQ_Common_div_declared", "FQ0", $A1074)*4)/C1074</f>
        <v>6.7681895093062605E-2</v>
      </c>
      <c r="AH1074" s="93">
        <f>(_xll.SNL.Clients.Office.Excel.Functions.SPG(AH$2, "IQ_Common_div_declared", "FQ0", $A1074)*4)/D1074</f>
        <v>7.4534161490683218E-2</v>
      </c>
      <c r="AI1074" s="93">
        <f>(_xll.SNL.Clients.Office.Excel.Functions.SPG(AI$2, "IQ_Common_div_declared", "FQ0", $A1074)*4)/E1074</f>
        <v>8.3165660630449362E-2</v>
      </c>
      <c r="AJ1074" s="93">
        <f>(_xll.SNL.Clients.Office.Excel.Functions.SPG(AJ$2, "IQ_Common_div_declared", "FQ0", $A1074)*4)/F1074</f>
        <v>8.6830680173661356E-2</v>
      </c>
      <c r="AK1074" s="93">
        <f>(_xll.SNL.Clients.Office.Excel.Functions.SPG(AK$2, "IQ_Common_div_declared", "FQ0", $A1074)*4)/G1074</f>
        <v>8.1149619611158075E-2</v>
      </c>
    </row>
    <row r="1075" spans="1:37" x14ac:dyDescent="0.25">
      <c r="A1075" s="66">
        <f t="shared" si="156"/>
        <v>44601</v>
      </c>
      <c r="B1075" s="71">
        <v>22.32</v>
      </c>
      <c r="C1075" s="71">
        <v>29.4</v>
      </c>
      <c r="D1075" s="71">
        <v>15.99</v>
      </c>
      <c r="E1075" s="71">
        <v>14.93</v>
      </c>
      <c r="F1075" s="71">
        <v>13.87</v>
      </c>
      <c r="G1075" s="71">
        <v>23.92</v>
      </c>
      <c r="H1075" s="71"/>
      <c r="I1075" s="71">
        <v>17.829999999999998</v>
      </c>
      <c r="J1075" s="72">
        <v>1.3600000000000001E-2</v>
      </c>
      <c r="K1075" s="72">
        <v>1.61E-2</v>
      </c>
      <c r="L1075" s="72">
        <v>2.1118513629983626E-2</v>
      </c>
      <c r="M1075" s="72">
        <v>1.3600000000000001E-2</v>
      </c>
      <c r="N1075" s="70">
        <f>_xll.SNL.Clients.Office.Excel.Functions.SPG(N$2, "SP_RATE_VALUE", $A1075)/100</f>
        <v>1.61E-2</v>
      </c>
      <c r="O1075" s="72"/>
      <c r="P1075" s="67">
        <f>_xll.SNL.Clients.Office.Excel.Functions.SPG(P$2, "IQ_BVPS", "FQ0", $A1075)</f>
        <v>18.949000000000002</v>
      </c>
      <c r="Q1075" s="67">
        <f>_xll.SNL.Clients.Office.Excel.Functions.SPG(Q$2, "IQ_BVPS", "FQ0", $A1075)</f>
        <v>26.152999999999999</v>
      </c>
      <c r="R1075" s="67">
        <f>_xll.SNL.Clients.Office.Excel.Functions.SPG(R$2, "IQ_BVPS", "FQ0", $A1075)</f>
        <v>15.26</v>
      </c>
      <c r="S1075" s="67">
        <f>_xll.SNL.Clients.Office.Excel.Functions.SPG(S$2, "IQ_BVPS", "FQ0", $A1075)</f>
        <v>14.948</v>
      </c>
      <c r="T1075" s="67">
        <f>_xll.SNL.Clients.Office.Excel.Functions.SPG(T$2, "IQ_BVPS", "FQ0", $A1075)</f>
        <v>14.095000000000001</v>
      </c>
      <c r="U1075" s="67">
        <f>_xll.SNL.Clients.Office.Excel.Functions.SPG(U$2, "IQ_BVPS", "FQ0", $A1075)</f>
        <v>17.184000000000001</v>
      </c>
      <c r="V1075" s="67"/>
      <c r="W1075" s="66">
        <f t="shared" si="148"/>
        <v>44601</v>
      </c>
      <c r="X1075" s="92">
        <f t="shared" si="149"/>
        <v>1.1778985698453743</v>
      </c>
      <c r="Y1075" s="92">
        <f t="shared" si="150"/>
        <v>1.1241540167476007</v>
      </c>
      <c r="Z1075" s="92">
        <f t="shared" si="151"/>
        <v>1.0478374836173001</v>
      </c>
      <c r="AA1075" s="92">
        <f t="shared" si="152"/>
        <v>0.99879582552849877</v>
      </c>
      <c r="AB1075" s="92">
        <f t="shared" si="153"/>
        <v>0.9840368925150762</v>
      </c>
      <c r="AC1075" s="92">
        <f t="shared" si="154"/>
        <v>1.3919925512104283</v>
      </c>
      <c r="AD1075" s="92"/>
      <c r="AE1075" s="95">
        <f t="shared" si="155"/>
        <v>44601</v>
      </c>
      <c r="AF1075" s="93">
        <f>(_xll.SNL.Clients.Office.Excel.Functions.SPG(AF$2, "IQ_Common_div_declared", "FQ0", $A1075)*4)/B1075</f>
        <v>7.3476702508960573E-2</v>
      </c>
      <c r="AG1075" s="93">
        <f>(_xll.SNL.Clients.Office.Excel.Functions.SPG(AG$2, "IQ_Common_div_declared", "FQ0", $A1075)*4)/C1075</f>
        <v>6.8027210884353748E-2</v>
      </c>
      <c r="AH1075" s="93">
        <f>(_xll.SNL.Clients.Office.Excel.Functions.SPG(AH$2, "IQ_Common_div_declared", "FQ0", $A1075)*4)/D1075</f>
        <v>7.5046904315196991E-2</v>
      </c>
      <c r="AI1075" s="93">
        <f>(_xll.SNL.Clients.Office.Excel.Functions.SPG(AI$2, "IQ_Common_div_declared", "FQ0", $A1075)*4)/E1075</f>
        <v>8.3054253181513729E-2</v>
      </c>
      <c r="AJ1075" s="93">
        <f>(_xll.SNL.Clients.Office.Excel.Functions.SPG(AJ$2, "IQ_Common_div_declared", "FQ0", $A1075)*4)/F1075</f>
        <v>8.6517664023071372E-2</v>
      </c>
      <c r="AK1075" s="93">
        <f>(_xll.SNL.Clients.Office.Excel.Functions.SPG(AK$2, "IQ_Common_div_declared", "FQ0", $A1075)*4)/G1075</f>
        <v>8.0267558528428082E-2</v>
      </c>
    </row>
    <row r="1076" spans="1:37" x14ac:dyDescent="0.25">
      <c r="A1076" s="66">
        <f t="shared" si="156"/>
        <v>44600</v>
      </c>
      <c r="B1076" s="71">
        <v>22.58</v>
      </c>
      <c r="C1076" s="71">
        <v>29.74</v>
      </c>
      <c r="D1076" s="71">
        <v>15.97</v>
      </c>
      <c r="E1076" s="71">
        <v>14.93</v>
      </c>
      <c r="F1076" s="71">
        <v>13.89</v>
      </c>
      <c r="G1076" s="71">
        <v>23.92</v>
      </c>
      <c r="H1076" s="71"/>
      <c r="I1076" s="71">
        <v>17.95</v>
      </c>
      <c r="J1076" s="72">
        <v>1.3500000000000002E-2</v>
      </c>
      <c r="K1076" s="72">
        <v>1.5900000000000001E-2</v>
      </c>
      <c r="L1076" s="72">
        <v>2.0717063285507598E-2</v>
      </c>
      <c r="M1076" s="72">
        <v>1.3500000000000002E-2</v>
      </c>
      <c r="N1076" s="70">
        <f>_xll.SNL.Clients.Office.Excel.Functions.SPG(N$2, "SP_RATE_VALUE", $A1076)/100</f>
        <v>1.5900000000000001E-2</v>
      </c>
      <c r="O1076" s="72"/>
      <c r="P1076" s="67">
        <f>_xll.SNL.Clients.Office.Excel.Functions.SPG(P$2, "IQ_BVPS", "FQ0", $A1076)</f>
        <v>18.518000000000001</v>
      </c>
      <c r="Q1076" s="67">
        <f>_xll.SNL.Clients.Office.Excel.Functions.SPG(Q$2, "IQ_BVPS", "FQ0", $A1076)</f>
        <v>26.152999999999999</v>
      </c>
      <c r="R1076" s="67">
        <f>_xll.SNL.Clients.Office.Excel.Functions.SPG(R$2, "IQ_BVPS", "FQ0", $A1076)</f>
        <v>15.19</v>
      </c>
      <c r="S1076" s="67">
        <f>_xll.SNL.Clients.Office.Excel.Functions.SPG(S$2, "IQ_BVPS", "FQ0", $A1076)</f>
        <v>14.948</v>
      </c>
      <c r="T1076" s="67">
        <f>_xll.SNL.Clients.Office.Excel.Functions.SPG(T$2, "IQ_BVPS", "FQ0", $A1076)</f>
        <v>14.095000000000001</v>
      </c>
      <c r="U1076" s="67">
        <f>_xll.SNL.Clients.Office.Excel.Functions.SPG(U$2, "IQ_BVPS", "FQ0", $A1076)</f>
        <v>17.184000000000001</v>
      </c>
      <c r="V1076" s="67"/>
      <c r="W1076" s="66">
        <f t="shared" si="148"/>
        <v>44600</v>
      </c>
      <c r="X1076" s="92">
        <f t="shared" si="149"/>
        <v>1.2193541419159735</v>
      </c>
      <c r="Y1076" s="92">
        <f t="shared" si="150"/>
        <v>1.1371544373494435</v>
      </c>
      <c r="Z1076" s="92">
        <f t="shared" si="151"/>
        <v>1.0513495720868993</v>
      </c>
      <c r="AA1076" s="92">
        <f t="shared" si="152"/>
        <v>0.99879582552849877</v>
      </c>
      <c r="AB1076" s="92">
        <f t="shared" si="153"/>
        <v>0.98545583540262505</v>
      </c>
      <c r="AC1076" s="92">
        <f t="shared" si="154"/>
        <v>1.3919925512104283</v>
      </c>
      <c r="AD1076" s="92"/>
      <c r="AE1076" s="95">
        <f t="shared" si="155"/>
        <v>44600</v>
      </c>
      <c r="AF1076" s="93">
        <f>(_xll.SNL.Clients.Office.Excel.Functions.SPG(AF$2, "IQ_Common_div_declared", "FQ0", $A1076)*4)/B1076</f>
        <v>7.2630646589902564E-2</v>
      </c>
      <c r="AG1076" s="93">
        <f>(_xll.SNL.Clients.Office.Excel.Functions.SPG(AG$2, "IQ_Common_div_declared", "FQ0", $A1076)*4)/C1076</f>
        <v>6.7249495628782782E-2</v>
      </c>
      <c r="AH1076" s="93">
        <f>(_xll.SNL.Clients.Office.Excel.Functions.SPG(AH$2, "IQ_Common_div_declared", "FQ0", $A1076)*4)/D1076</f>
        <v>7.2636192861615517E-2</v>
      </c>
      <c r="AI1076" s="93">
        <f>(_xll.SNL.Clients.Office.Excel.Functions.SPG(AI$2, "IQ_Common_div_declared", "FQ0", $A1076)*4)/E1076</f>
        <v>8.3054253181513729E-2</v>
      </c>
      <c r="AJ1076" s="93">
        <f>(_xll.SNL.Clients.Office.Excel.Functions.SPG(AJ$2, "IQ_Common_div_declared", "FQ0", $A1076)*4)/F1076</f>
        <v>8.6393088552915762E-2</v>
      </c>
      <c r="AK1076" s="93">
        <f>(_xll.SNL.Clients.Office.Excel.Functions.SPG(AK$2, "IQ_Common_div_declared", "FQ0", $A1076)*4)/G1076</f>
        <v>8.0267558528428082E-2</v>
      </c>
    </row>
    <row r="1077" spans="1:37" x14ac:dyDescent="0.25">
      <c r="A1077" s="66">
        <f t="shared" si="156"/>
        <v>44599</v>
      </c>
      <c r="B1077" s="71">
        <v>22.51</v>
      </c>
      <c r="C1077" s="71">
        <v>28.76</v>
      </c>
      <c r="D1077" s="71">
        <v>15.97</v>
      </c>
      <c r="E1077" s="71">
        <v>14.9</v>
      </c>
      <c r="F1077" s="71">
        <v>13.84</v>
      </c>
      <c r="G1077" s="71">
        <v>23.94</v>
      </c>
      <c r="H1077" s="71"/>
      <c r="I1077" s="71">
        <v>17.920000000000002</v>
      </c>
      <c r="J1077" s="72">
        <v>1.3000000000000001E-2</v>
      </c>
      <c r="K1077" s="72">
        <v>1.54E-2</v>
      </c>
      <c r="L1077" s="72">
        <v>2.0217071714308643E-2</v>
      </c>
      <c r="M1077" s="72">
        <v>1.3000000000000001E-2</v>
      </c>
      <c r="N1077" s="70">
        <f>_xll.SNL.Clients.Office.Excel.Functions.SPG(N$2, "SP_RATE_VALUE", $A1077)/100</f>
        <v>1.54E-2</v>
      </c>
      <c r="O1077" s="72"/>
      <c r="P1077" s="67">
        <f>_xll.SNL.Clients.Office.Excel.Functions.SPG(P$2, "IQ_BVPS", "FQ0", $A1077)</f>
        <v>18.518000000000001</v>
      </c>
      <c r="Q1077" s="67">
        <f>_xll.SNL.Clients.Office.Excel.Functions.SPG(Q$2, "IQ_BVPS", "FQ0", $A1077)</f>
        <v>26.152999999999999</v>
      </c>
      <c r="R1077" s="67">
        <f>_xll.SNL.Clients.Office.Excel.Functions.SPG(R$2, "IQ_BVPS", "FQ0", $A1077)</f>
        <v>15.19</v>
      </c>
      <c r="S1077" s="67">
        <f>_xll.SNL.Clients.Office.Excel.Functions.SPG(S$2, "IQ_BVPS", "FQ0", $A1077)</f>
        <v>14.948</v>
      </c>
      <c r="T1077" s="67">
        <f>_xll.SNL.Clients.Office.Excel.Functions.SPG(T$2, "IQ_BVPS", "FQ0", $A1077)</f>
        <v>14.095000000000001</v>
      </c>
      <c r="U1077" s="67">
        <f>_xll.SNL.Clients.Office.Excel.Functions.SPG(U$2, "IQ_BVPS", "FQ0", $A1077)</f>
        <v>17.184000000000001</v>
      </c>
      <c r="V1077" s="67"/>
      <c r="W1077" s="66">
        <f t="shared" si="148"/>
        <v>44599</v>
      </c>
      <c r="X1077" s="92">
        <f t="shared" si="149"/>
        <v>1.2155740360730101</v>
      </c>
      <c r="Y1077" s="92">
        <f t="shared" si="150"/>
        <v>1.0996826367911905</v>
      </c>
      <c r="Z1077" s="92">
        <f t="shared" si="151"/>
        <v>1.0513495720868993</v>
      </c>
      <c r="AA1077" s="92">
        <f t="shared" si="152"/>
        <v>0.99678886807599676</v>
      </c>
      <c r="AB1077" s="92">
        <f t="shared" si="153"/>
        <v>0.98190847818375304</v>
      </c>
      <c r="AC1077" s="92">
        <f t="shared" si="154"/>
        <v>1.3931564245810055</v>
      </c>
      <c r="AD1077" s="92"/>
      <c r="AE1077" s="95">
        <f t="shared" si="155"/>
        <v>44599</v>
      </c>
      <c r="AF1077" s="93">
        <f>(_xll.SNL.Clients.Office.Excel.Functions.SPG(AF$2, "IQ_Common_div_declared", "FQ0", $A1077)*4)/B1077</f>
        <v>7.285650821856951E-2</v>
      </c>
      <c r="AG1077" s="93">
        <f>(_xll.SNL.Clients.Office.Excel.Functions.SPG(AG$2, "IQ_Common_div_declared", "FQ0", $A1077)*4)/C1077</f>
        <v>6.9541029207232263E-2</v>
      </c>
      <c r="AH1077" s="93">
        <f>(_xll.SNL.Clients.Office.Excel.Functions.SPG(AH$2, "IQ_Common_div_declared", "FQ0", $A1077)*4)/D1077</f>
        <v>7.2636192861615517E-2</v>
      </c>
      <c r="AI1077" s="93">
        <f>(_xll.SNL.Clients.Office.Excel.Functions.SPG(AI$2, "IQ_Common_div_declared", "FQ0", $A1077)*4)/E1077</f>
        <v>8.3221476510067116E-2</v>
      </c>
      <c r="AJ1077" s="93">
        <f>(_xll.SNL.Clients.Office.Excel.Functions.SPG(AJ$2, "IQ_Common_div_declared", "FQ0", $A1077)*4)/F1077</f>
        <v>8.6705202312138727E-2</v>
      </c>
      <c r="AK1077" s="93">
        <f>(_xll.SNL.Clients.Office.Excel.Functions.SPG(AK$2, "IQ_Common_div_declared", "FQ0", $A1077)*4)/G1077</f>
        <v>8.0200501253132828E-2</v>
      </c>
    </row>
    <row r="1078" spans="1:37" x14ac:dyDescent="0.25">
      <c r="A1078" s="66">
        <f t="shared" si="156"/>
        <v>44596</v>
      </c>
      <c r="B1078" s="71">
        <v>22.15</v>
      </c>
      <c r="C1078" s="71">
        <v>29.04</v>
      </c>
      <c r="D1078" s="71">
        <v>15.86</v>
      </c>
      <c r="E1078" s="71">
        <v>14.78</v>
      </c>
      <c r="F1078" s="71">
        <v>13.73</v>
      </c>
      <c r="G1078" s="71">
        <v>23.71</v>
      </c>
      <c r="H1078" s="71"/>
      <c r="I1078" s="71">
        <v>17.78</v>
      </c>
      <c r="J1078" s="72">
        <v>1.3100000000000001E-2</v>
      </c>
      <c r="K1078" s="72">
        <v>1.55E-2</v>
      </c>
      <c r="L1078" s="72">
        <v>2.0317070027882078E-2</v>
      </c>
      <c r="M1078" s="72">
        <v>1.3100000000000001E-2</v>
      </c>
      <c r="N1078" s="70">
        <f>_xll.SNL.Clients.Office.Excel.Functions.SPG(N$2, "SP_RATE_VALUE", $A1078)/100</f>
        <v>1.55E-2</v>
      </c>
      <c r="O1078" s="72"/>
      <c r="P1078" s="67">
        <f>_xll.SNL.Clients.Office.Excel.Functions.SPG(P$2, "IQ_BVPS", "FQ0", $A1078)</f>
        <v>18.518000000000001</v>
      </c>
      <c r="Q1078" s="67">
        <f>_xll.SNL.Clients.Office.Excel.Functions.SPG(Q$2, "IQ_BVPS", "FQ0", $A1078)</f>
        <v>26.152999999999999</v>
      </c>
      <c r="R1078" s="67">
        <f>_xll.SNL.Clients.Office.Excel.Functions.SPG(R$2, "IQ_BVPS", "FQ0", $A1078)</f>
        <v>15.19</v>
      </c>
      <c r="S1078" s="67">
        <f>_xll.SNL.Clients.Office.Excel.Functions.SPG(S$2, "IQ_BVPS", "FQ0", $A1078)</f>
        <v>14.948</v>
      </c>
      <c r="T1078" s="67">
        <f>_xll.SNL.Clients.Office.Excel.Functions.SPG(T$2, "IQ_BVPS", "FQ0", $A1078)</f>
        <v>14.095000000000001</v>
      </c>
      <c r="U1078" s="67">
        <f>_xll.SNL.Clients.Office.Excel.Functions.SPG(U$2, "IQ_BVPS", "FQ0", $A1078)</f>
        <v>17.184000000000001</v>
      </c>
      <c r="V1078" s="67"/>
      <c r="W1078" s="66">
        <f t="shared" si="148"/>
        <v>44596</v>
      </c>
      <c r="X1078" s="92">
        <f t="shared" si="149"/>
        <v>1.1961334917377686</v>
      </c>
      <c r="Y1078" s="92">
        <f t="shared" si="150"/>
        <v>1.1103888655221199</v>
      </c>
      <c r="Z1078" s="92">
        <f t="shared" si="151"/>
        <v>1.0441079657669519</v>
      </c>
      <c r="AA1078" s="92">
        <f t="shared" si="152"/>
        <v>0.98876103826598871</v>
      </c>
      <c r="AB1078" s="92">
        <f t="shared" si="153"/>
        <v>0.97410429230223483</v>
      </c>
      <c r="AC1078" s="92">
        <f t="shared" si="154"/>
        <v>1.3797718808193669</v>
      </c>
      <c r="AD1078" s="92"/>
      <c r="AE1078" s="95">
        <f t="shared" si="155"/>
        <v>44596</v>
      </c>
      <c r="AF1078" s="93">
        <f>(_xll.SNL.Clients.Office.Excel.Functions.SPG(AF$2, "IQ_Common_div_declared", "FQ0", $A1078)*4)/B1078</f>
        <v>7.4040632054176075E-2</v>
      </c>
      <c r="AG1078" s="93">
        <f>(_xll.SNL.Clients.Office.Excel.Functions.SPG(AG$2, "IQ_Common_div_declared", "FQ0", $A1078)*4)/C1078</f>
        <v>6.8870523415977963E-2</v>
      </c>
      <c r="AH1078" s="93">
        <f>(_xll.SNL.Clients.Office.Excel.Functions.SPG(AH$2, "IQ_Common_div_declared", "FQ0", $A1078)*4)/D1078</f>
        <v>7.3139974779319036E-2</v>
      </c>
      <c r="AI1078" s="93">
        <f>(_xll.SNL.Clients.Office.Excel.Functions.SPG(AI$2, "IQ_Common_div_declared", "FQ0", $A1078)*4)/E1078</f>
        <v>8.3897158322056839E-2</v>
      </c>
      <c r="AJ1078" s="93">
        <f>(_xll.SNL.Clients.Office.Excel.Functions.SPG(AJ$2, "IQ_Common_div_declared", "FQ0", $A1078)*4)/F1078</f>
        <v>8.739985433357611E-2</v>
      </c>
      <c r="AK1078" s="93">
        <f>(_xll.SNL.Clients.Office.Excel.Functions.SPG(AK$2, "IQ_Common_div_declared", "FQ0", $A1078)*4)/G1078</f>
        <v>8.0978490088570221E-2</v>
      </c>
    </row>
    <row r="1079" spans="1:37" x14ac:dyDescent="0.25">
      <c r="A1079" s="66">
        <f t="shared" si="156"/>
        <v>44595</v>
      </c>
      <c r="B1079" s="71">
        <v>22.12</v>
      </c>
      <c r="C1079" s="71">
        <v>29.39</v>
      </c>
      <c r="D1079" s="71">
        <v>15.82</v>
      </c>
      <c r="E1079" s="71">
        <v>14.71</v>
      </c>
      <c r="F1079" s="71">
        <v>13.71</v>
      </c>
      <c r="G1079" s="71">
        <v>23.81</v>
      </c>
      <c r="H1079" s="71"/>
      <c r="I1079" s="71">
        <v>17.71</v>
      </c>
      <c r="J1079" s="72">
        <v>1.1899999999999999E-2</v>
      </c>
      <c r="K1079" s="72">
        <v>1.4199999999999999E-2</v>
      </c>
      <c r="L1079" s="72">
        <v>1.8815695250435249E-2</v>
      </c>
      <c r="M1079" s="72">
        <v>1.1899999999999999E-2</v>
      </c>
      <c r="N1079" s="70">
        <f>_xll.SNL.Clients.Office.Excel.Functions.SPG(N$2, "SP_RATE_VALUE", $A1079)/100</f>
        <v>1.4199999999999999E-2</v>
      </c>
      <c r="O1079" s="72"/>
      <c r="P1079" s="67">
        <f>_xll.SNL.Clients.Office.Excel.Functions.SPG(P$2, "IQ_BVPS", "FQ0", $A1079)</f>
        <v>18.518000000000001</v>
      </c>
      <c r="Q1079" s="67">
        <f>_xll.SNL.Clients.Office.Excel.Functions.SPG(Q$2, "IQ_BVPS", "FQ0", $A1079)</f>
        <v>26.152999999999999</v>
      </c>
      <c r="R1079" s="67">
        <f>_xll.SNL.Clients.Office.Excel.Functions.SPG(R$2, "IQ_BVPS", "FQ0", $A1079)</f>
        <v>15.19</v>
      </c>
      <c r="S1079" s="67">
        <f>_xll.SNL.Clients.Office.Excel.Functions.SPG(S$2, "IQ_BVPS", "FQ0", $A1079)</f>
        <v>14.948</v>
      </c>
      <c r="T1079" s="67">
        <f>_xll.SNL.Clients.Office.Excel.Functions.SPG(T$2, "IQ_BVPS", "FQ0", $A1079)</f>
        <v>14.095000000000001</v>
      </c>
      <c r="U1079" s="67">
        <f>_xll.SNL.Clients.Office.Excel.Functions.SPG(U$2, "IQ_BVPS", "FQ0", $A1079)</f>
        <v>17.184000000000001</v>
      </c>
      <c r="V1079" s="67"/>
      <c r="W1079" s="66">
        <f t="shared" si="148"/>
        <v>44595</v>
      </c>
      <c r="X1079" s="92">
        <f t="shared" si="149"/>
        <v>1.1945134463764986</v>
      </c>
      <c r="Y1079" s="92">
        <f t="shared" si="150"/>
        <v>1.1237716514357818</v>
      </c>
      <c r="Z1079" s="92">
        <f t="shared" si="151"/>
        <v>1.0414746543778803</v>
      </c>
      <c r="AA1079" s="92">
        <f t="shared" si="152"/>
        <v>0.98407813754348405</v>
      </c>
      <c r="AB1079" s="92">
        <f t="shared" si="153"/>
        <v>0.9726853494146861</v>
      </c>
      <c r="AC1079" s="92">
        <f t="shared" si="154"/>
        <v>1.3855912476722532</v>
      </c>
      <c r="AD1079" s="92"/>
      <c r="AE1079" s="95">
        <f t="shared" si="155"/>
        <v>44595</v>
      </c>
      <c r="AF1079" s="93">
        <f>(_xll.SNL.Clients.Office.Excel.Functions.SPG(AF$2, "IQ_Common_div_declared", "FQ0", $A1079)*4)/B1079</f>
        <v>7.4141048824593117E-2</v>
      </c>
      <c r="AG1079" s="93">
        <f>(_xll.SNL.Clients.Office.Excel.Functions.SPG(AG$2, "IQ_Common_div_declared", "FQ0", $A1079)*4)/C1079</f>
        <v>6.8050357264375638E-2</v>
      </c>
      <c r="AH1079" s="93">
        <f>(_xll.SNL.Clients.Office.Excel.Functions.SPG(AH$2, "IQ_Common_div_declared", "FQ0", $A1079)*4)/D1079</f>
        <v>7.332490518331225E-2</v>
      </c>
      <c r="AI1079" s="93">
        <f>(_xll.SNL.Clients.Office.Excel.Functions.SPG(AI$2, "IQ_Common_div_declared", "FQ0", $A1079)*4)/E1079</f>
        <v>8.4296397008837523E-2</v>
      </c>
      <c r="AJ1079" s="93">
        <f>(_xll.SNL.Clients.Office.Excel.Functions.SPG(AJ$2, "IQ_Common_div_declared", "FQ0", $A1079)*4)/F1079</f>
        <v>8.7527352297592995E-2</v>
      </c>
      <c r="AK1079" s="93">
        <f>(_xll.SNL.Clients.Office.Excel.Functions.SPG(AK$2, "IQ_Common_div_declared", "FQ0", $A1079)*4)/G1079</f>
        <v>8.063838723225536E-2</v>
      </c>
    </row>
    <row r="1080" spans="1:37" x14ac:dyDescent="0.25">
      <c r="A1080" s="66">
        <f t="shared" si="156"/>
        <v>44594</v>
      </c>
      <c r="B1080" s="71">
        <v>22.22</v>
      </c>
      <c r="C1080" s="71">
        <v>29.75</v>
      </c>
      <c r="D1080" s="71">
        <v>15.92</v>
      </c>
      <c r="E1080" s="71">
        <v>14.75</v>
      </c>
      <c r="F1080" s="71">
        <v>13.74</v>
      </c>
      <c r="G1080" s="71">
        <v>24</v>
      </c>
      <c r="H1080" s="71"/>
      <c r="I1080" s="71">
        <v>17.78</v>
      </c>
      <c r="J1080" s="72">
        <v>1.1599999999999999E-2</v>
      </c>
      <c r="K1080" s="72">
        <v>1.38E-2</v>
      </c>
      <c r="L1080" s="72">
        <v>1.8214363904606179E-2</v>
      </c>
      <c r="M1080" s="72">
        <v>1.1599999999999999E-2</v>
      </c>
      <c r="N1080" s="70">
        <f>_xll.SNL.Clients.Office.Excel.Functions.SPG(N$2, "SP_RATE_VALUE", $A1080)/100</f>
        <v>1.38E-2</v>
      </c>
      <c r="O1080" s="72"/>
      <c r="P1080" s="67">
        <f>_xll.SNL.Clients.Office.Excel.Functions.SPG(P$2, "IQ_BVPS", "FQ0", $A1080)</f>
        <v>18.518000000000001</v>
      </c>
      <c r="Q1080" s="67">
        <f>_xll.SNL.Clients.Office.Excel.Functions.SPG(Q$2, "IQ_BVPS", "FQ0", $A1080)</f>
        <v>26.152999999999999</v>
      </c>
      <c r="R1080" s="67">
        <f>_xll.SNL.Clients.Office.Excel.Functions.SPG(R$2, "IQ_BVPS", "FQ0", $A1080)</f>
        <v>15.19</v>
      </c>
      <c r="S1080" s="67">
        <f>_xll.SNL.Clients.Office.Excel.Functions.SPG(S$2, "IQ_BVPS", "FQ0", $A1080)</f>
        <v>14.948</v>
      </c>
      <c r="T1080" s="67">
        <f>_xll.SNL.Clients.Office.Excel.Functions.SPG(T$2, "IQ_BVPS", "FQ0", $A1080)</f>
        <v>14.095000000000001</v>
      </c>
      <c r="U1080" s="67">
        <f>_xll.SNL.Clients.Office.Excel.Functions.SPG(U$2, "IQ_BVPS", "FQ0", $A1080)</f>
        <v>17.184000000000001</v>
      </c>
      <c r="V1080" s="67"/>
      <c r="W1080" s="66">
        <f t="shared" si="148"/>
        <v>44594</v>
      </c>
      <c r="X1080" s="92">
        <f t="shared" si="149"/>
        <v>1.1999135975807322</v>
      </c>
      <c r="Y1080" s="92">
        <f t="shared" si="150"/>
        <v>1.1375368026612627</v>
      </c>
      <c r="Z1080" s="92">
        <f t="shared" si="151"/>
        <v>1.0480579328505597</v>
      </c>
      <c r="AA1080" s="92">
        <f t="shared" si="152"/>
        <v>0.9867540808134867</v>
      </c>
      <c r="AB1080" s="92">
        <f t="shared" si="153"/>
        <v>0.97481376374600914</v>
      </c>
      <c r="AC1080" s="92">
        <f t="shared" si="154"/>
        <v>1.3966480446927374</v>
      </c>
      <c r="AD1080" s="92"/>
      <c r="AE1080" s="95">
        <f t="shared" si="155"/>
        <v>44594</v>
      </c>
      <c r="AF1080" s="93">
        <f>(_xll.SNL.Clients.Office.Excel.Functions.SPG(AF$2, "IQ_Common_div_declared", "FQ0", $A1080)*4)/B1080</f>
        <v>7.3807380738073802E-2</v>
      </c>
      <c r="AG1080" s="93">
        <f>(_xll.SNL.Clients.Office.Excel.Functions.SPG(AG$2, "IQ_Common_div_declared", "FQ0", $A1080)*4)/C1080</f>
        <v>6.7226890756302518E-2</v>
      </c>
      <c r="AH1080" s="93">
        <f>(_xll.SNL.Clients.Office.Excel.Functions.SPG(AH$2, "IQ_Common_div_declared", "FQ0", $A1080)*4)/D1080</f>
        <v>7.2864321608040197E-2</v>
      </c>
      <c r="AI1080" s="93">
        <f>(_xll.SNL.Clients.Office.Excel.Functions.SPG(AI$2, "IQ_Common_div_declared", "FQ0", $A1080)*4)/E1080</f>
        <v>8.4067796610169485E-2</v>
      </c>
      <c r="AJ1080" s="93">
        <f>(_xll.SNL.Clients.Office.Excel.Functions.SPG(AJ$2, "IQ_Common_div_declared", "FQ0", $A1080)*4)/F1080</f>
        <v>8.7336244541484712E-2</v>
      </c>
      <c r="AK1080" s="93">
        <f>(_xll.SNL.Clients.Office.Excel.Functions.SPG(AK$2, "IQ_Common_div_declared", "FQ0", $A1080)*4)/G1080</f>
        <v>0.08</v>
      </c>
    </row>
    <row r="1081" spans="1:37" x14ac:dyDescent="0.25">
      <c r="A1081" s="66">
        <f t="shared" si="156"/>
        <v>44593</v>
      </c>
      <c r="B1081" s="71">
        <v>22.14</v>
      </c>
      <c r="C1081" s="71">
        <v>30</v>
      </c>
      <c r="D1081" s="71">
        <v>15.74</v>
      </c>
      <c r="E1081" s="71">
        <v>14.75</v>
      </c>
      <c r="F1081" s="71">
        <v>13.65</v>
      </c>
      <c r="G1081" s="71">
        <v>23.9</v>
      </c>
      <c r="H1081" s="71"/>
      <c r="I1081" s="71">
        <v>17.77</v>
      </c>
      <c r="J1081" s="72">
        <v>1.18E-2</v>
      </c>
      <c r="K1081" s="72">
        <v>1.3899999999999999E-2</v>
      </c>
      <c r="L1081" s="72">
        <v>1.8113084752910291E-2</v>
      </c>
      <c r="M1081" s="72">
        <v>1.18E-2</v>
      </c>
      <c r="N1081" s="70">
        <f>_xll.SNL.Clients.Office.Excel.Functions.SPG(N$2, "SP_RATE_VALUE", $A1081)/100</f>
        <v>1.3899999999999999E-2</v>
      </c>
      <c r="O1081" s="72"/>
      <c r="P1081" s="67">
        <f>_xll.SNL.Clients.Office.Excel.Functions.SPG(P$2, "IQ_BVPS", "FQ0", $A1081)</f>
        <v>18.518000000000001</v>
      </c>
      <c r="Q1081" s="67">
        <f>_xll.SNL.Clients.Office.Excel.Functions.SPG(Q$2, "IQ_BVPS", "FQ0", $A1081)</f>
        <v>26.152999999999999</v>
      </c>
      <c r="R1081" s="67">
        <f>_xll.SNL.Clients.Office.Excel.Functions.SPG(R$2, "IQ_BVPS", "FQ0", $A1081)</f>
        <v>15.19</v>
      </c>
      <c r="S1081" s="67">
        <f>_xll.SNL.Clients.Office.Excel.Functions.SPG(S$2, "IQ_BVPS", "FQ0", $A1081)</f>
        <v>14.948</v>
      </c>
      <c r="T1081" s="67">
        <f>_xll.SNL.Clients.Office.Excel.Functions.SPG(T$2, "IQ_BVPS", "FQ0", $A1081)</f>
        <v>14.095000000000001</v>
      </c>
      <c r="U1081" s="67">
        <f>_xll.SNL.Clients.Office.Excel.Functions.SPG(U$2, "IQ_BVPS", "FQ0", $A1081)</f>
        <v>17.184000000000001</v>
      </c>
      <c r="V1081" s="67"/>
      <c r="W1081" s="66">
        <f t="shared" si="148"/>
        <v>44593</v>
      </c>
      <c r="X1081" s="92">
        <f t="shared" si="149"/>
        <v>1.1955934766173453</v>
      </c>
      <c r="Y1081" s="92">
        <f t="shared" si="150"/>
        <v>1.1470959354567354</v>
      </c>
      <c r="Z1081" s="92">
        <f t="shared" si="151"/>
        <v>1.0362080315997366</v>
      </c>
      <c r="AA1081" s="92">
        <f t="shared" si="152"/>
        <v>0.9867540808134867</v>
      </c>
      <c r="AB1081" s="92">
        <f t="shared" si="153"/>
        <v>0.96842852075203967</v>
      </c>
      <c r="AC1081" s="92">
        <f t="shared" si="154"/>
        <v>1.3908286778398509</v>
      </c>
      <c r="AD1081" s="92"/>
      <c r="AE1081" s="95">
        <f t="shared" si="155"/>
        <v>44593</v>
      </c>
      <c r="AF1081" s="93">
        <f>(_xll.SNL.Clients.Office.Excel.Functions.SPG(AF$2, "IQ_Common_div_declared", "FQ0", $A1081)*4)/B1081</f>
        <v>7.407407407407407E-2</v>
      </c>
      <c r="AG1081" s="93">
        <f>(_xll.SNL.Clients.Office.Excel.Functions.SPG(AG$2, "IQ_Common_div_declared", "FQ0", $A1081)*4)/C1081</f>
        <v>6.6666666666666666E-2</v>
      </c>
      <c r="AH1081" s="93">
        <f>(_xll.SNL.Clients.Office.Excel.Functions.SPG(AH$2, "IQ_Common_div_declared", "FQ0", $A1081)*4)/D1081</f>
        <v>7.3697585768742052E-2</v>
      </c>
      <c r="AI1081" s="93">
        <f>(_xll.SNL.Clients.Office.Excel.Functions.SPG(AI$2, "IQ_Common_div_declared", "FQ0", $A1081)*4)/E1081</f>
        <v>8.4067796610169485E-2</v>
      </c>
      <c r="AJ1081" s="93">
        <f>(_xll.SNL.Clients.Office.Excel.Functions.SPG(AJ$2, "IQ_Common_div_declared", "FQ0", $A1081)*4)/F1081</f>
        <v>8.7912087912087905E-2</v>
      </c>
      <c r="AK1081" s="93">
        <f>(_xll.SNL.Clients.Office.Excel.Functions.SPG(AK$2, "IQ_Common_div_declared", "FQ0", $A1081)*4)/G1081</f>
        <v>8.0334728033472802E-2</v>
      </c>
    </row>
    <row r="1082" spans="1:37" x14ac:dyDescent="0.25">
      <c r="A1082" s="66">
        <f t="shared" si="156"/>
        <v>44592</v>
      </c>
      <c r="B1082" s="71">
        <v>22.1</v>
      </c>
      <c r="C1082" s="71">
        <v>28.93</v>
      </c>
      <c r="D1082" s="71">
        <v>15.68</v>
      </c>
      <c r="E1082" s="71">
        <v>14.68</v>
      </c>
      <c r="F1082" s="71">
        <v>13.54</v>
      </c>
      <c r="G1082" s="71">
        <v>23.86</v>
      </c>
      <c r="H1082" s="71"/>
      <c r="I1082" s="71">
        <v>17.59</v>
      </c>
      <c r="J1082" s="72">
        <v>1.18E-2</v>
      </c>
      <c r="K1082" s="72">
        <v>1.3899999999999999E-2</v>
      </c>
      <c r="L1082" s="72">
        <v>1.8113084752910291E-2</v>
      </c>
      <c r="M1082" s="72">
        <v>1.18E-2</v>
      </c>
      <c r="N1082" s="70">
        <f>_xll.SNL.Clients.Office.Excel.Functions.SPG(N$2, "SP_RATE_VALUE", $A1082)/100</f>
        <v>1.3899999999999999E-2</v>
      </c>
      <c r="O1082" s="72"/>
      <c r="P1082" s="67">
        <f>_xll.SNL.Clients.Office.Excel.Functions.SPG(P$2, "IQ_BVPS", "FQ0", $A1082)</f>
        <v>18.518000000000001</v>
      </c>
      <c r="Q1082" s="67">
        <f>_xll.SNL.Clients.Office.Excel.Functions.SPG(Q$2, "IQ_BVPS", "FQ0", $A1082)</f>
        <v>26.152999999999999</v>
      </c>
      <c r="R1082" s="67">
        <f>_xll.SNL.Clients.Office.Excel.Functions.SPG(R$2, "IQ_BVPS", "FQ0", $A1082)</f>
        <v>15.19</v>
      </c>
      <c r="S1082" s="67">
        <f>_xll.SNL.Clients.Office.Excel.Functions.SPG(S$2, "IQ_BVPS", "FQ0", $A1082)</f>
        <v>14.948</v>
      </c>
      <c r="T1082" s="67">
        <f>_xll.SNL.Clients.Office.Excel.Functions.SPG(T$2, "IQ_BVPS", "FQ0", $A1082)</f>
        <v>14.095000000000001</v>
      </c>
      <c r="U1082" s="67">
        <f>_xll.SNL.Clients.Office.Excel.Functions.SPG(U$2, "IQ_BVPS", "FQ0", $A1082)</f>
        <v>17.184000000000001</v>
      </c>
      <c r="V1082" s="67"/>
      <c r="W1082" s="66">
        <f t="shared" si="148"/>
        <v>44592</v>
      </c>
      <c r="X1082" s="92">
        <f t="shared" si="149"/>
        <v>1.1934334161356519</v>
      </c>
      <c r="Y1082" s="92">
        <f t="shared" si="150"/>
        <v>1.1061828470921118</v>
      </c>
      <c r="Z1082" s="92">
        <f t="shared" si="151"/>
        <v>1.032258064516129</v>
      </c>
      <c r="AA1082" s="92">
        <f t="shared" si="152"/>
        <v>0.98207118009098204</v>
      </c>
      <c r="AB1082" s="92">
        <f t="shared" si="153"/>
        <v>0.96062433487052135</v>
      </c>
      <c r="AC1082" s="92">
        <f t="shared" si="154"/>
        <v>1.3885009310986964</v>
      </c>
      <c r="AD1082" s="92"/>
      <c r="AE1082" s="95">
        <f t="shared" si="155"/>
        <v>44592</v>
      </c>
      <c r="AF1082" s="93">
        <f>(_xll.SNL.Clients.Office.Excel.Functions.SPG(AF$2, "IQ_Common_div_declared", "FQ0", $A1082)*4)/B1082</f>
        <v>7.4208144796380077E-2</v>
      </c>
      <c r="AG1082" s="93">
        <f>(_xll.SNL.Clients.Office.Excel.Functions.SPG(AG$2, "IQ_Common_div_declared", "FQ0", $A1082)*4)/C1082</f>
        <v>6.9132388524023508E-2</v>
      </c>
      <c r="AH1082" s="93">
        <f>(_xll.SNL.Clients.Office.Excel.Functions.SPG(AH$2, "IQ_Common_div_declared", "FQ0", $A1082)*4)/D1082</f>
        <v>7.3979591836734693E-2</v>
      </c>
      <c r="AI1082" s="93">
        <f>(_xll.SNL.Clients.Office.Excel.Functions.SPG(AI$2, "IQ_Common_div_declared", "FQ0", $A1082)*4)/E1082</f>
        <v>8.4468664850136238E-2</v>
      </c>
      <c r="AJ1082" s="93">
        <f>(_xll.SNL.Clients.Office.Excel.Functions.SPG(AJ$2, "IQ_Common_div_declared", "FQ0", $A1082)*4)/F1082</f>
        <v>8.8626292466765136E-2</v>
      </c>
      <c r="AK1082" s="93">
        <f>(_xll.SNL.Clients.Office.Excel.Functions.SPG(AK$2, "IQ_Common_div_declared", "FQ0", $A1082)*4)/G1082</f>
        <v>8.0469404861693211E-2</v>
      </c>
    </row>
    <row r="1083" spans="1:37" x14ac:dyDescent="0.25">
      <c r="A1083" s="66">
        <f t="shared" si="156"/>
        <v>44589</v>
      </c>
      <c r="B1083" s="71">
        <v>21.62</v>
      </c>
      <c r="C1083" s="71">
        <v>29.45</v>
      </c>
      <c r="D1083" s="71">
        <v>15.55</v>
      </c>
      <c r="E1083" s="71">
        <v>14.51</v>
      </c>
      <c r="F1083" s="71">
        <v>13.4</v>
      </c>
      <c r="G1083" s="71">
        <v>23.48</v>
      </c>
      <c r="H1083" s="71"/>
      <c r="I1083" s="71">
        <v>17.32</v>
      </c>
      <c r="J1083" s="72">
        <v>1.15E-2</v>
      </c>
      <c r="K1083" s="72">
        <v>1.38E-2</v>
      </c>
      <c r="L1083" s="72">
        <v>1.8415701461858891E-2</v>
      </c>
      <c r="M1083" s="72">
        <v>1.15E-2</v>
      </c>
      <c r="N1083" s="70">
        <f>_xll.SNL.Clients.Office.Excel.Functions.SPG(N$2, "SP_RATE_VALUE", $A1083)/100</f>
        <v>1.38E-2</v>
      </c>
      <c r="O1083" s="72"/>
      <c r="P1083" s="67">
        <f>_xll.SNL.Clients.Office.Excel.Functions.SPG(P$2, "IQ_BVPS", "FQ0", $A1083)</f>
        <v>18.518000000000001</v>
      </c>
      <c r="Q1083" s="67">
        <f>_xll.SNL.Clients.Office.Excel.Functions.SPG(Q$2, "IQ_BVPS", "FQ0", $A1083)</f>
        <v>26.152999999999999</v>
      </c>
      <c r="R1083" s="67">
        <f>_xll.SNL.Clients.Office.Excel.Functions.SPG(R$2, "IQ_BVPS", "FQ0", $A1083)</f>
        <v>15.19</v>
      </c>
      <c r="S1083" s="67">
        <f>_xll.SNL.Clients.Office.Excel.Functions.SPG(S$2, "IQ_BVPS", "FQ0", $A1083)</f>
        <v>14.948</v>
      </c>
      <c r="T1083" s="67">
        <f>_xll.SNL.Clients.Office.Excel.Functions.SPG(T$2, "IQ_BVPS", "FQ0", $A1083)</f>
        <v>14.095000000000001</v>
      </c>
      <c r="U1083" s="67">
        <f>_xll.SNL.Clients.Office.Excel.Functions.SPG(U$2, "IQ_BVPS", "FQ0", $A1083)</f>
        <v>17.184000000000001</v>
      </c>
      <c r="V1083" s="67"/>
      <c r="W1083" s="66">
        <f t="shared" si="148"/>
        <v>44589</v>
      </c>
      <c r="X1083" s="92">
        <f t="shared" si="149"/>
        <v>1.1675126903553299</v>
      </c>
      <c r="Y1083" s="92">
        <f t="shared" si="150"/>
        <v>1.1260658433066952</v>
      </c>
      <c r="Z1083" s="92">
        <f t="shared" si="151"/>
        <v>1.0236998025016459</v>
      </c>
      <c r="AA1083" s="92">
        <f t="shared" si="152"/>
        <v>0.97069842119347061</v>
      </c>
      <c r="AB1083" s="92">
        <f t="shared" si="153"/>
        <v>0.95069173465767998</v>
      </c>
      <c r="AC1083" s="92">
        <f t="shared" si="154"/>
        <v>1.366387337057728</v>
      </c>
      <c r="AD1083" s="92"/>
      <c r="AE1083" s="95">
        <f t="shared" si="155"/>
        <v>44589</v>
      </c>
      <c r="AF1083" s="93">
        <f>(_xll.SNL.Clients.Office.Excel.Functions.SPG(AF$2, "IQ_Common_div_declared", "FQ0", $A1083)*4)/B1083</f>
        <v>7.5855689176688237E-2</v>
      </c>
      <c r="AG1083" s="93">
        <f>(_xll.SNL.Clients.Office.Excel.Functions.SPG(AG$2, "IQ_Common_div_declared", "FQ0", $A1083)*4)/C1083</f>
        <v>6.7911714770797965E-2</v>
      </c>
      <c r="AH1083" s="93">
        <f>(_xll.SNL.Clients.Office.Excel.Functions.SPG(AH$2, "IQ_Common_div_declared", "FQ0", $A1083)*4)/D1083</f>
        <v>7.4598070739549827E-2</v>
      </c>
      <c r="AI1083" s="93">
        <f>(_xll.SNL.Clients.Office.Excel.Functions.SPG(AI$2, "IQ_Common_div_declared", "FQ0", $A1083)*4)/E1083</f>
        <v>8.5458304617505171E-2</v>
      </c>
      <c r="AJ1083" s="93">
        <f>(_xll.SNL.Clients.Office.Excel.Functions.SPG(AJ$2, "IQ_Common_div_declared", "FQ0", $A1083)*4)/F1083</f>
        <v>8.9552238805970144E-2</v>
      </c>
      <c r="AK1083" s="93">
        <f>(_xll.SNL.Clients.Office.Excel.Functions.SPG(AK$2, "IQ_Common_div_declared", "FQ0", $A1083)*4)/G1083</f>
        <v>8.1771720613287899E-2</v>
      </c>
    </row>
    <row r="1084" spans="1:37" x14ac:dyDescent="0.25">
      <c r="A1084" s="66">
        <f t="shared" si="156"/>
        <v>44588</v>
      </c>
      <c r="B1084" s="71">
        <v>21.92</v>
      </c>
      <c r="C1084" s="71">
        <v>28.75</v>
      </c>
      <c r="D1084" s="71">
        <v>15.53</v>
      </c>
      <c r="E1084" s="71">
        <v>14.39</v>
      </c>
      <c r="F1084" s="71">
        <v>13.3</v>
      </c>
      <c r="G1084" s="71">
        <v>23.43</v>
      </c>
      <c r="H1084" s="71"/>
      <c r="I1084" s="71">
        <v>17.32</v>
      </c>
      <c r="J1084" s="72">
        <v>1.18E-2</v>
      </c>
      <c r="K1084" s="72">
        <v>1.43E-2</v>
      </c>
      <c r="L1084" s="72">
        <v>1.9318546592978159E-2</v>
      </c>
      <c r="M1084" s="72">
        <v>1.18E-2</v>
      </c>
      <c r="N1084" s="70">
        <f>_xll.SNL.Clients.Office.Excel.Functions.SPG(N$2, "SP_RATE_VALUE", $A1084)/100</f>
        <v>1.43E-2</v>
      </c>
      <c r="O1084" s="72"/>
      <c r="P1084" s="67">
        <f>_xll.SNL.Clients.Office.Excel.Functions.SPG(P$2, "IQ_BVPS", "FQ0", $A1084)</f>
        <v>18.518000000000001</v>
      </c>
      <c r="Q1084" s="67">
        <f>_xll.SNL.Clients.Office.Excel.Functions.SPG(Q$2, "IQ_BVPS", "FQ0", $A1084)</f>
        <v>26.152999999999999</v>
      </c>
      <c r="R1084" s="67">
        <f>_xll.SNL.Clients.Office.Excel.Functions.SPG(R$2, "IQ_BVPS", "FQ0", $A1084)</f>
        <v>15.19</v>
      </c>
      <c r="S1084" s="67">
        <f>_xll.SNL.Clients.Office.Excel.Functions.SPG(S$2, "IQ_BVPS", "FQ0", $A1084)</f>
        <v>14.948</v>
      </c>
      <c r="T1084" s="67">
        <f>_xll.SNL.Clients.Office.Excel.Functions.SPG(T$2, "IQ_BVPS", "FQ0", $A1084)</f>
        <v>14.095000000000001</v>
      </c>
      <c r="U1084" s="67">
        <f>_xll.SNL.Clients.Office.Excel.Functions.SPG(U$2, "IQ_BVPS", "FQ0", $A1084)</f>
        <v>17.184000000000001</v>
      </c>
      <c r="V1084" s="67"/>
      <c r="W1084" s="66">
        <f t="shared" si="148"/>
        <v>44588</v>
      </c>
      <c r="X1084" s="92">
        <f t="shared" si="149"/>
        <v>1.1837131439680311</v>
      </c>
      <c r="Y1084" s="92">
        <f t="shared" si="150"/>
        <v>1.0993002714793714</v>
      </c>
      <c r="Z1084" s="92">
        <f t="shared" si="151"/>
        <v>1.0223831468071098</v>
      </c>
      <c r="AA1084" s="92">
        <f t="shared" si="152"/>
        <v>0.96267059138346267</v>
      </c>
      <c r="AB1084" s="92">
        <f t="shared" si="153"/>
        <v>0.94359702021993619</v>
      </c>
      <c r="AC1084" s="92">
        <f t="shared" si="154"/>
        <v>1.3634776536312849</v>
      </c>
      <c r="AD1084" s="92"/>
      <c r="AE1084" s="95">
        <f t="shared" si="155"/>
        <v>44588</v>
      </c>
      <c r="AF1084" s="93">
        <f>(_xll.SNL.Clients.Office.Excel.Functions.SPG(AF$2, "IQ_Common_div_declared", "FQ0", $A1084)*4)/B1084</f>
        <v>7.4817518248175174E-2</v>
      </c>
      <c r="AG1084" s="93">
        <f>(_xll.SNL.Clients.Office.Excel.Functions.SPG(AG$2, "IQ_Common_div_declared", "FQ0", $A1084)*4)/C1084</f>
        <v>6.9565217391304349E-2</v>
      </c>
      <c r="AH1084" s="93">
        <f>(_xll.SNL.Clients.Office.Excel.Functions.SPG(AH$2, "IQ_Common_div_declared", "FQ0", $A1084)*4)/D1084</f>
        <v>7.4694140373470705E-2</v>
      </c>
      <c r="AI1084" s="93">
        <f>(_xll.SNL.Clients.Office.Excel.Functions.SPG(AI$2, "IQ_Common_div_declared", "FQ0", $A1084)*4)/E1084</f>
        <v>8.6170952050034749E-2</v>
      </c>
      <c r="AJ1084" s="93">
        <f>(_xll.SNL.Clients.Office.Excel.Functions.SPG(AJ$2, "IQ_Common_div_declared", "FQ0", $A1084)*4)/F1084</f>
        <v>9.0225563909774431E-2</v>
      </c>
      <c r="AK1084" s="93">
        <f>(_xll.SNL.Clients.Office.Excel.Functions.SPG(AK$2, "IQ_Common_div_declared", "FQ0", $A1084)*4)/G1084</f>
        <v>8.1946222791293211E-2</v>
      </c>
    </row>
    <row r="1085" spans="1:37" x14ac:dyDescent="0.25">
      <c r="A1085" s="66">
        <f t="shared" si="156"/>
        <v>44587</v>
      </c>
      <c r="B1085" s="71">
        <v>21.51</v>
      </c>
      <c r="C1085" s="71">
        <v>29.65</v>
      </c>
      <c r="D1085" s="71">
        <v>15.45</v>
      </c>
      <c r="E1085" s="71">
        <v>14.33</v>
      </c>
      <c r="F1085" s="71">
        <v>13.3</v>
      </c>
      <c r="G1085" s="71">
        <v>23.32</v>
      </c>
      <c r="H1085" s="71"/>
      <c r="I1085" s="71">
        <v>17.260000000000002</v>
      </c>
      <c r="J1085" s="72">
        <v>1.1299999999999999E-2</v>
      </c>
      <c r="K1085" s="72">
        <v>1.3899999999999999E-2</v>
      </c>
      <c r="L1085" s="72">
        <v>1.9120070582033133E-2</v>
      </c>
      <c r="M1085" s="72">
        <v>1.1299999999999999E-2</v>
      </c>
      <c r="N1085" s="70">
        <f>_xll.SNL.Clients.Office.Excel.Functions.SPG(N$2, "SP_RATE_VALUE", $A1085)/100</f>
        <v>1.3899999999999999E-2</v>
      </c>
      <c r="O1085" s="72"/>
      <c r="P1085" s="67">
        <f>_xll.SNL.Clients.Office.Excel.Functions.SPG(P$2, "IQ_BVPS", "FQ0", $A1085)</f>
        <v>18.518000000000001</v>
      </c>
      <c r="Q1085" s="67">
        <f>_xll.SNL.Clients.Office.Excel.Functions.SPG(Q$2, "IQ_BVPS", "FQ0", $A1085)</f>
        <v>26.152999999999999</v>
      </c>
      <c r="R1085" s="67">
        <f>_xll.SNL.Clients.Office.Excel.Functions.SPG(R$2, "IQ_BVPS", "FQ0", $A1085)</f>
        <v>15.19</v>
      </c>
      <c r="S1085" s="67">
        <f>_xll.SNL.Clients.Office.Excel.Functions.SPG(S$2, "IQ_BVPS", "FQ0", $A1085)</f>
        <v>14.948</v>
      </c>
      <c r="T1085" s="67">
        <f>_xll.SNL.Clients.Office.Excel.Functions.SPG(T$2, "IQ_BVPS", "FQ0", $A1085)</f>
        <v>14.095000000000001</v>
      </c>
      <c r="U1085" s="67">
        <f>_xll.SNL.Clients.Office.Excel.Functions.SPG(U$2, "IQ_BVPS", "FQ0", $A1085)</f>
        <v>17.184000000000001</v>
      </c>
      <c r="V1085" s="67"/>
      <c r="W1085" s="66">
        <f t="shared" si="148"/>
        <v>44587</v>
      </c>
      <c r="X1085" s="92">
        <f t="shared" si="149"/>
        <v>1.1615725240306729</v>
      </c>
      <c r="Y1085" s="92">
        <f t="shared" si="150"/>
        <v>1.1337131495430735</v>
      </c>
      <c r="Z1085" s="92">
        <f t="shared" si="151"/>
        <v>1.0171165240289664</v>
      </c>
      <c r="AA1085" s="92">
        <f t="shared" si="152"/>
        <v>0.95865667647845865</v>
      </c>
      <c r="AB1085" s="92">
        <f t="shared" si="153"/>
        <v>0.94359702021993619</v>
      </c>
      <c r="AC1085" s="92">
        <f t="shared" si="154"/>
        <v>1.3570763500931098</v>
      </c>
      <c r="AD1085" s="92"/>
      <c r="AE1085" s="95">
        <f t="shared" si="155"/>
        <v>44587</v>
      </c>
      <c r="AF1085" s="93">
        <f>(_xll.SNL.Clients.Office.Excel.Functions.SPG(AF$2, "IQ_Common_div_declared", "FQ0", $A1085)*4)/B1085</f>
        <v>7.6243607624360749E-2</v>
      </c>
      <c r="AG1085" s="93">
        <f>(_xll.SNL.Clients.Office.Excel.Functions.SPG(AG$2, "IQ_Common_div_declared", "FQ0", $A1085)*4)/C1085</f>
        <v>6.7453625632377737E-2</v>
      </c>
      <c r="AH1085" s="93">
        <f>(_xll.SNL.Clients.Office.Excel.Functions.SPG(AH$2, "IQ_Common_div_declared", "FQ0", $A1085)*4)/D1085</f>
        <v>7.508090614886731E-2</v>
      </c>
      <c r="AI1085" s="93">
        <f>(_xll.SNL.Clients.Office.Excel.Functions.SPG(AI$2, "IQ_Common_div_declared", "FQ0", $A1085)*4)/E1085</f>
        <v>8.6531751570132584E-2</v>
      </c>
      <c r="AJ1085" s="93">
        <f>(_xll.SNL.Clients.Office.Excel.Functions.SPG(AJ$2, "IQ_Common_div_declared", "FQ0", $A1085)*4)/F1085</f>
        <v>9.0225563909774431E-2</v>
      </c>
      <c r="AK1085" s="93">
        <f>(_xll.SNL.Clients.Office.Excel.Functions.SPG(AK$2, "IQ_Common_div_declared", "FQ0", $A1085)*4)/G1085</f>
        <v>8.2332761578044589E-2</v>
      </c>
    </row>
    <row r="1086" spans="1:37" x14ac:dyDescent="0.25">
      <c r="A1086" s="66">
        <f t="shared" si="156"/>
        <v>44586</v>
      </c>
      <c r="B1086" s="71">
        <v>21.26</v>
      </c>
      <c r="C1086" s="71">
        <v>28.77</v>
      </c>
      <c r="D1086" s="71">
        <v>15.49</v>
      </c>
      <c r="E1086" s="71">
        <v>14.28</v>
      </c>
      <c r="F1086" s="71">
        <v>13.38</v>
      </c>
      <c r="G1086" s="71">
        <v>23.4</v>
      </c>
      <c r="H1086" s="71"/>
      <c r="I1086" s="71">
        <v>17.170000000000002</v>
      </c>
      <c r="J1086" s="72">
        <v>1.0200000000000001E-2</v>
      </c>
      <c r="K1086" s="72">
        <v>1.2800000000000001E-2</v>
      </c>
      <c r="L1086" s="72">
        <v>1.8020092455488523E-2</v>
      </c>
      <c r="M1086" s="72">
        <v>1.0200000000000001E-2</v>
      </c>
      <c r="N1086" s="70">
        <f>_xll.SNL.Clients.Office.Excel.Functions.SPG(N$2, "SP_RATE_VALUE", $A1086)/100</f>
        <v>1.2800000000000001E-2</v>
      </c>
      <c r="O1086" s="72"/>
      <c r="P1086" s="67">
        <f>_xll.SNL.Clients.Office.Excel.Functions.SPG(P$2, "IQ_BVPS", "FQ0", $A1086)</f>
        <v>18.518000000000001</v>
      </c>
      <c r="Q1086" s="67">
        <f>_xll.SNL.Clients.Office.Excel.Functions.SPG(Q$2, "IQ_BVPS", "FQ0", $A1086)</f>
        <v>26.152999999999999</v>
      </c>
      <c r="R1086" s="67">
        <f>_xll.SNL.Clients.Office.Excel.Functions.SPG(R$2, "IQ_BVPS", "FQ0", $A1086)</f>
        <v>15.19</v>
      </c>
      <c r="S1086" s="67">
        <f>_xll.SNL.Clients.Office.Excel.Functions.SPG(S$2, "IQ_BVPS", "FQ0", $A1086)</f>
        <v>14.948</v>
      </c>
      <c r="T1086" s="67">
        <f>_xll.SNL.Clients.Office.Excel.Functions.SPG(T$2, "IQ_BVPS", "FQ0", $A1086)</f>
        <v>14.095000000000001</v>
      </c>
      <c r="U1086" s="67">
        <f>_xll.SNL.Clients.Office.Excel.Functions.SPG(U$2, "IQ_BVPS", "FQ0", $A1086)</f>
        <v>17.184000000000001</v>
      </c>
      <c r="V1086" s="67"/>
      <c r="W1086" s="66">
        <f t="shared" si="148"/>
        <v>44586</v>
      </c>
      <c r="X1086" s="92">
        <f t="shared" si="149"/>
        <v>1.1480721460200887</v>
      </c>
      <c r="Y1086" s="92">
        <f t="shared" si="150"/>
        <v>1.1000650021030092</v>
      </c>
      <c r="Z1086" s="92">
        <f t="shared" si="151"/>
        <v>1.0197498354180383</v>
      </c>
      <c r="AA1086" s="92">
        <f t="shared" si="152"/>
        <v>0.95531174739095526</v>
      </c>
      <c r="AB1086" s="92">
        <f t="shared" si="153"/>
        <v>0.94927279177013124</v>
      </c>
      <c r="AC1086" s="92">
        <f t="shared" si="154"/>
        <v>1.3617318435754189</v>
      </c>
      <c r="AD1086" s="92"/>
      <c r="AE1086" s="95">
        <f t="shared" si="155"/>
        <v>44586</v>
      </c>
      <c r="AF1086" s="93">
        <f>(_xll.SNL.Clients.Office.Excel.Functions.SPG(AF$2, "IQ_Common_div_declared", "FQ0", $A1086)*4)/B1086</f>
        <v>7.7140169332079012E-2</v>
      </c>
      <c r="AG1086" s="93">
        <f>(_xll.SNL.Clients.Office.Excel.Functions.SPG(AG$2, "IQ_Common_div_declared", "FQ0", $A1086)*4)/C1086</f>
        <v>6.951685783802572E-2</v>
      </c>
      <c r="AH1086" s="93">
        <f>(_xll.SNL.Clients.Office.Excel.Functions.SPG(AH$2, "IQ_Common_div_declared", "FQ0", $A1086)*4)/D1086</f>
        <v>7.4887023886378301E-2</v>
      </c>
      <c r="AI1086" s="93">
        <f>(_xll.SNL.Clients.Office.Excel.Functions.SPG(AI$2, "IQ_Common_div_declared", "FQ0", $A1086)*4)/E1086</f>
        <v>8.683473389355742E-2</v>
      </c>
      <c r="AJ1086" s="93">
        <f>(_xll.SNL.Clients.Office.Excel.Functions.SPG(AJ$2, "IQ_Common_div_declared", "FQ0", $A1086)*4)/F1086</f>
        <v>8.9686098654708515E-2</v>
      </c>
      <c r="AK1086" s="93">
        <f>(_xll.SNL.Clients.Office.Excel.Functions.SPG(AK$2, "IQ_Common_div_declared", "FQ0", $A1086)*4)/G1086</f>
        <v>8.2051282051282051E-2</v>
      </c>
    </row>
    <row r="1087" spans="1:37" x14ac:dyDescent="0.25">
      <c r="A1087" s="66">
        <f t="shared" si="156"/>
        <v>44585</v>
      </c>
      <c r="B1087" s="71">
        <v>20.9</v>
      </c>
      <c r="C1087" s="71">
        <v>29.84</v>
      </c>
      <c r="D1087" s="71">
        <v>15.35</v>
      </c>
      <c r="E1087" s="71">
        <v>14.14</v>
      </c>
      <c r="F1087" s="71">
        <v>13.1</v>
      </c>
      <c r="G1087" s="71">
        <v>23.02</v>
      </c>
      <c r="H1087" s="71"/>
      <c r="I1087" s="71">
        <v>16.86</v>
      </c>
      <c r="J1087" s="72">
        <v>9.8999999999999991E-3</v>
      </c>
      <c r="K1087" s="72">
        <v>1.2500000000000001E-2</v>
      </c>
      <c r="L1087" s="72">
        <v>1.7720098429253373E-2</v>
      </c>
      <c r="M1087" s="72">
        <v>9.8999999999999991E-3</v>
      </c>
      <c r="N1087" s="70">
        <f>_xll.SNL.Clients.Office.Excel.Functions.SPG(N$2, "SP_RATE_VALUE", $A1087)/100</f>
        <v>1.2500000000000001E-2</v>
      </c>
      <c r="O1087" s="72"/>
      <c r="P1087" s="67">
        <f>_xll.SNL.Clients.Office.Excel.Functions.SPG(P$2, "IQ_BVPS", "FQ0", $A1087)</f>
        <v>18.518000000000001</v>
      </c>
      <c r="Q1087" s="67">
        <f>_xll.SNL.Clients.Office.Excel.Functions.SPG(Q$2, "IQ_BVPS", "FQ0", $A1087)</f>
        <v>26.152999999999999</v>
      </c>
      <c r="R1087" s="67">
        <f>_xll.SNL.Clients.Office.Excel.Functions.SPG(R$2, "IQ_BVPS", "FQ0", $A1087)</f>
        <v>15.19</v>
      </c>
      <c r="S1087" s="67">
        <f>_xll.SNL.Clients.Office.Excel.Functions.SPG(S$2, "IQ_BVPS", "FQ0", $A1087)</f>
        <v>14.948</v>
      </c>
      <c r="T1087" s="67">
        <f>_xll.SNL.Clients.Office.Excel.Functions.SPG(T$2, "IQ_BVPS", "FQ0", $A1087)</f>
        <v>14.095000000000001</v>
      </c>
      <c r="U1087" s="67">
        <f>_xll.SNL.Clients.Office.Excel.Functions.SPG(U$2, "IQ_BVPS", "FQ0", $A1087)</f>
        <v>17.184000000000001</v>
      </c>
      <c r="V1087" s="67"/>
      <c r="W1087" s="66">
        <f t="shared" si="148"/>
        <v>44585</v>
      </c>
      <c r="X1087" s="92">
        <f t="shared" si="149"/>
        <v>1.128631601684847</v>
      </c>
      <c r="Y1087" s="92">
        <f t="shared" si="150"/>
        <v>1.1409780904676328</v>
      </c>
      <c r="Z1087" s="92">
        <f t="shared" si="151"/>
        <v>1.010533245556287</v>
      </c>
      <c r="AA1087" s="92">
        <f t="shared" si="152"/>
        <v>0.94594594594594594</v>
      </c>
      <c r="AB1087" s="92">
        <f t="shared" si="153"/>
        <v>0.92940759134444828</v>
      </c>
      <c r="AC1087" s="92">
        <f t="shared" si="154"/>
        <v>1.3396182495344506</v>
      </c>
      <c r="AD1087" s="92"/>
      <c r="AE1087" s="95">
        <f t="shared" si="155"/>
        <v>44585</v>
      </c>
      <c r="AF1087" s="93">
        <f>(_xll.SNL.Clients.Office.Excel.Functions.SPG(AF$2, "IQ_Common_div_declared", "FQ0", $A1087)*4)/B1087</f>
        <v>7.8468899521531105E-2</v>
      </c>
      <c r="AG1087" s="93">
        <f>(_xll.SNL.Clients.Office.Excel.Functions.SPG(AG$2, "IQ_Common_div_declared", "FQ0", $A1087)*4)/C1087</f>
        <v>6.7024128686327081E-2</v>
      </c>
      <c r="AH1087" s="93">
        <f>(_xll.SNL.Clients.Office.Excel.Functions.SPG(AH$2, "IQ_Common_div_declared", "FQ0", $A1087)*4)/D1087</f>
        <v>7.5570032573289897E-2</v>
      </c>
      <c r="AI1087" s="93">
        <f>(_xll.SNL.Clients.Office.Excel.Functions.SPG(AI$2, "IQ_Common_div_declared", "FQ0", $A1087)*4)/E1087</f>
        <v>8.7694483734087697E-2</v>
      </c>
      <c r="AJ1087" s="93">
        <f>(_xll.SNL.Clients.Office.Excel.Functions.SPG(AJ$2, "IQ_Common_div_declared", "FQ0", $A1087)*4)/F1087</f>
        <v>9.1603053435114504E-2</v>
      </c>
      <c r="AK1087" s="93">
        <f>(_xll.SNL.Clients.Office.Excel.Functions.SPG(AK$2, "IQ_Common_div_declared", "FQ0", $A1087)*4)/G1087</f>
        <v>8.3405734144222407E-2</v>
      </c>
    </row>
    <row r="1088" spans="1:37" x14ac:dyDescent="0.25">
      <c r="A1088" s="66">
        <f t="shared" si="156"/>
        <v>44582</v>
      </c>
      <c r="B1088" s="71">
        <v>21</v>
      </c>
      <c r="C1088" s="71">
        <v>29.9</v>
      </c>
      <c r="D1088" s="71">
        <v>15.41</v>
      </c>
      <c r="E1088" s="71">
        <v>14.27</v>
      </c>
      <c r="F1088" s="71">
        <v>13.23</v>
      </c>
      <c r="G1088" s="71">
        <v>23.38</v>
      </c>
      <c r="H1088" s="71"/>
      <c r="I1088" s="71">
        <v>17.079999999999998</v>
      </c>
      <c r="J1088" s="72">
        <v>1.01E-2</v>
      </c>
      <c r="K1088" s="72">
        <v>1.2800000000000001E-2</v>
      </c>
      <c r="L1088" s="72">
        <v>1.8221670612997842E-2</v>
      </c>
      <c r="M1088" s="72">
        <v>1.01E-2</v>
      </c>
      <c r="N1088" s="70">
        <f>_xll.SNL.Clients.Office.Excel.Functions.SPG(N$2, "SP_RATE_VALUE", $A1088)/100</f>
        <v>1.2800000000000001E-2</v>
      </c>
      <c r="O1088" s="72"/>
      <c r="P1088" s="67">
        <f>_xll.SNL.Clients.Office.Excel.Functions.SPG(P$2, "IQ_BVPS", "FQ0", $A1088)</f>
        <v>18.518000000000001</v>
      </c>
      <c r="Q1088" s="67">
        <f>_xll.SNL.Clients.Office.Excel.Functions.SPG(Q$2, "IQ_BVPS", "FQ0", $A1088)</f>
        <v>26.152999999999999</v>
      </c>
      <c r="R1088" s="67">
        <f>_xll.SNL.Clients.Office.Excel.Functions.SPG(R$2, "IQ_BVPS", "FQ0", $A1088)</f>
        <v>15.19</v>
      </c>
      <c r="S1088" s="67">
        <f>_xll.SNL.Clients.Office.Excel.Functions.SPG(S$2, "IQ_BVPS", "FQ0", $A1088)</f>
        <v>14.948</v>
      </c>
      <c r="T1088" s="67">
        <f>_xll.SNL.Clients.Office.Excel.Functions.SPG(T$2, "IQ_BVPS", "FQ0", $A1088)</f>
        <v>14.095000000000001</v>
      </c>
      <c r="U1088" s="67">
        <f>_xll.SNL.Clients.Office.Excel.Functions.SPG(U$2, "IQ_BVPS", "FQ0", $A1088)</f>
        <v>17.184000000000001</v>
      </c>
      <c r="V1088" s="67"/>
      <c r="W1088" s="66">
        <f t="shared" si="148"/>
        <v>44582</v>
      </c>
      <c r="X1088" s="92">
        <f t="shared" si="149"/>
        <v>1.1340317528890809</v>
      </c>
      <c r="Y1088" s="92">
        <f t="shared" si="150"/>
        <v>1.1432722823385462</v>
      </c>
      <c r="Z1088" s="92">
        <f t="shared" si="151"/>
        <v>1.0144832126398946</v>
      </c>
      <c r="AA1088" s="92">
        <f t="shared" si="152"/>
        <v>0.95464276157345462</v>
      </c>
      <c r="AB1088" s="92">
        <f t="shared" si="153"/>
        <v>0.93863072011351545</v>
      </c>
      <c r="AC1088" s="92">
        <f t="shared" si="154"/>
        <v>1.3605679702048417</v>
      </c>
      <c r="AD1088" s="92"/>
      <c r="AE1088" s="95">
        <f t="shared" si="155"/>
        <v>44582</v>
      </c>
      <c r="AF1088" s="93">
        <f>(_xll.SNL.Clients.Office.Excel.Functions.SPG(AF$2, "IQ_Common_div_declared", "FQ0", $A1088)*4)/B1088</f>
        <v>7.8095238095238093E-2</v>
      </c>
      <c r="AG1088" s="93">
        <f>(_xll.SNL.Clients.Office.Excel.Functions.SPG(AG$2, "IQ_Common_div_declared", "FQ0", $A1088)*4)/C1088</f>
        <v>6.6889632107023408E-2</v>
      </c>
      <c r="AH1088" s="93">
        <f>(_xll.SNL.Clients.Office.Excel.Functions.SPG(AH$2, "IQ_Common_div_declared", "FQ0", $A1088)*4)/D1088</f>
        <v>7.5275794938351709E-2</v>
      </c>
      <c r="AI1088" s="93">
        <f>(_xll.SNL.Clients.Office.Excel.Functions.SPG(AI$2, "IQ_Common_div_declared", "FQ0", $A1088)*4)/E1088</f>
        <v>8.6895585143658027E-2</v>
      </c>
      <c r="AJ1088" s="93">
        <f>(_xll.SNL.Clients.Office.Excel.Functions.SPG(AJ$2, "IQ_Common_div_declared", "FQ0", $A1088)*4)/F1088</f>
        <v>9.0702947845804988E-2</v>
      </c>
      <c r="AK1088" s="93">
        <f>(_xll.SNL.Clients.Office.Excel.Functions.SPG(AK$2, "IQ_Common_div_declared", "FQ0", $A1088)*4)/G1088</f>
        <v>8.2121471343028232E-2</v>
      </c>
    </row>
    <row r="1089" spans="1:37" x14ac:dyDescent="0.25">
      <c r="A1089" s="66">
        <f t="shared" si="156"/>
        <v>44581</v>
      </c>
      <c r="B1089" s="71">
        <v>21.31</v>
      </c>
      <c r="C1089" s="71">
        <v>29.91</v>
      </c>
      <c r="D1089" s="71">
        <v>15.45</v>
      </c>
      <c r="E1089" s="71">
        <v>14.48</v>
      </c>
      <c r="F1089" s="71">
        <v>13.59</v>
      </c>
      <c r="G1089" s="71">
        <v>23.76</v>
      </c>
      <c r="H1089" s="71"/>
      <c r="I1089" s="71">
        <v>17.39</v>
      </c>
      <c r="J1089" s="72">
        <v>1.0800000000000001E-2</v>
      </c>
      <c r="K1089" s="72">
        <v>1.34E-2</v>
      </c>
      <c r="L1089" s="72">
        <v>1.8620080518606974E-2</v>
      </c>
      <c r="M1089" s="72">
        <v>1.0800000000000001E-2</v>
      </c>
      <c r="N1089" s="70">
        <f>_xll.SNL.Clients.Office.Excel.Functions.SPG(N$2, "SP_RATE_VALUE", $A1089)/100</f>
        <v>1.34E-2</v>
      </c>
      <c r="O1089" s="72"/>
      <c r="P1089" s="67">
        <f>_xll.SNL.Clients.Office.Excel.Functions.SPG(P$2, "IQ_BVPS", "FQ0", $A1089)</f>
        <v>18.518000000000001</v>
      </c>
      <c r="Q1089" s="67">
        <f>_xll.SNL.Clients.Office.Excel.Functions.SPG(Q$2, "IQ_BVPS", "FQ0", $A1089)</f>
        <v>26.152999999999999</v>
      </c>
      <c r="R1089" s="67">
        <f>_xll.SNL.Clients.Office.Excel.Functions.SPG(R$2, "IQ_BVPS", "FQ0", $A1089)</f>
        <v>15.19</v>
      </c>
      <c r="S1089" s="67">
        <f>_xll.SNL.Clients.Office.Excel.Functions.SPG(S$2, "IQ_BVPS", "FQ0", $A1089)</f>
        <v>14.948</v>
      </c>
      <c r="T1089" s="67">
        <f>_xll.SNL.Clients.Office.Excel.Functions.SPG(T$2, "IQ_BVPS", "FQ0", $A1089)</f>
        <v>14.095000000000001</v>
      </c>
      <c r="U1089" s="67">
        <f>_xll.SNL.Clients.Office.Excel.Functions.SPG(U$2, "IQ_BVPS", "FQ0", $A1089)</f>
        <v>17.184000000000001</v>
      </c>
      <c r="V1089" s="67"/>
      <c r="W1089" s="66">
        <f t="shared" si="148"/>
        <v>44581</v>
      </c>
      <c r="X1089" s="92">
        <f t="shared" si="149"/>
        <v>1.1507722216222054</v>
      </c>
      <c r="Y1089" s="92">
        <f t="shared" si="150"/>
        <v>1.1436546476503653</v>
      </c>
      <c r="Z1089" s="92">
        <f t="shared" si="151"/>
        <v>1.0171165240289664</v>
      </c>
      <c r="AA1089" s="92">
        <f t="shared" si="152"/>
        <v>0.96869146374096871</v>
      </c>
      <c r="AB1089" s="92">
        <f t="shared" si="153"/>
        <v>0.96417169208939335</v>
      </c>
      <c r="AC1089" s="92">
        <f t="shared" si="154"/>
        <v>1.3826815642458101</v>
      </c>
      <c r="AD1089" s="92"/>
      <c r="AE1089" s="95">
        <f t="shared" si="155"/>
        <v>44581</v>
      </c>
      <c r="AF1089" s="93">
        <f>(_xll.SNL.Clients.Office.Excel.Functions.SPG(AF$2, "IQ_Common_div_declared", "FQ0", $A1089)*4)/B1089</f>
        <v>7.6959174096668234E-2</v>
      </c>
      <c r="AG1089" s="93">
        <f>(_xll.SNL.Clients.Office.Excel.Functions.SPG(AG$2, "IQ_Common_div_declared", "FQ0", $A1089)*4)/C1089</f>
        <v>6.6867268472082922E-2</v>
      </c>
      <c r="AH1089" s="93">
        <f>(_xll.SNL.Clients.Office.Excel.Functions.SPG(AH$2, "IQ_Common_div_declared", "FQ0", $A1089)*4)/D1089</f>
        <v>7.508090614886731E-2</v>
      </c>
      <c r="AI1089" s="93">
        <f>(_xll.SNL.Clients.Office.Excel.Functions.SPG(AI$2, "IQ_Common_div_declared", "FQ0", $A1089)*4)/E1089</f>
        <v>8.5635359116022103E-2</v>
      </c>
      <c r="AJ1089" s="93">
        <f>(_xll.SNL.Clients.Office.Excel.Functions.SPG(AJ$2, "IQ_Common_div_declared", "FQ0", $A1089)*4)/F1089</f>
        <v>8.8300220750551869E-2</v>
      </c>
      <c r="AK1089" s="93">
        <f>(_xll.SNL.Clients.Office.Excel.Functions.SPG(AK$2, "IQ_Common_div_declared", "FQ0", $A1089)*4)/G1089</f>
        <v>8.0808080808080801E-2</v>
      </c>
    </row>
    <row r="1090" spans="1:37" x14ac:dyDescent="0.25">
      <c r="A1090" s="66">
        <f t="shared" si="156"/>
        <v>44580</v>
      </c>
      <c r="B1090" s="71">
        <v>21.4</v>
      </c>
      <c r="C1090" s="71">
        <v>29.59</v>
      </c>
      <c r="D1090" s="71">
        <v>15.66</v>
      </c>
      <c r="E1090" s="71">
        <v>14.5</v>
      </c>
      <c r="F1090" s="71">
        <v>13.69</v>
      </c>
      <c r="G1090" s="71">
        <v>24.07</v>
      </c>
      <c r="H1090" s="71"/>
      <c r="I1090" s="71">
        <v>17.579999999999998</v>
      </c>
      <c r="J1090" s="72">
        <v>1.04E-2</v>
      </c>
      <c r="K1090" s="72">
        <v>1.3300000000000001E-2</v>
      </c>
      <c r="L1090" s="72">
        <v>1.912499419830338E-2</v>
      </c>
      <c r="M1090" s="72">
        <v>1.04E-2</v>
      </c>
      <c r="N1090" s="70">
        <f>_xll.SNL.Clients.Office.Excel.Functions.SPG(N$2, "SP_RATE_VALUE", $A1090)/100</f>
        <v>1.3300000000000001E-2</v>
      </c>
      <c r="O1090" s="72"/>
      <c r="P1090" s="67">
        <f>_xll.SNL.Clients.Office.Excel.Functions.SPG(P$2, "IQ_BVPS", "FQ0", $A1090)</f>
        <v>18.518000000000001</v>
      </c>
      <c r="Q1090" s="67">
        <f>_xll.SNL.Clients.Office.Excel.Functions.SPG(Q$2, "IQ_BVPS", "FQ0", $A1090)</f>
        <v>26.152999999999999</v>
      </c>
      <c r="R1090" s="67">
        <f>_xll.SNL.Clients.Office.Excel.Functions.SPG(R$2, "IQ_BVPS", "FQ0", $A1090)</f>
        <v>15.19</v>
      </c>
      <c r="S1090" s="67">
        <f>_xll.SNL.Clients.Office.Excel.Functions.SPG(S$2, "IQ_BVPS", "FQ0", $A1090)</f>
        <v>14.948</v>
      </c>
      <c r="T1090" s="67">
        <f>_xll.SNL.Clients.Office.Excel.Functions.SPG(T$2, "IQ_BVPS", "FQ0", $A1090)</f>
        <v>14.095000000000001</v>
      </c>
      <c r="U1090" s="67">
        <f>_xll.SNL.Clients.Office.Excel.Functions.SPG(U$2, "IQ_BVPS", "FQ0", $A1090)</f>
        <v>17.184000000000001</v>
      </c>
      <c r="V1090" s="67"/>
      <c r="W1090" s="66">
        <f t="shared" si="148"/>
        <v>44580</v>
      </c>
      <c r="X1090" s="92">
        <f t="shared" si="149"/>
        <v>1.1556323577060157</v>
      </c>
      <c r="Y1090" s="92">
        <f t="shared" si="150"/>
        <v>1.1314189576721601</v>
      </c>
      <c r="Z1090" s="92">
        <f t="shared" si="151"/>
        <v>1.0309414088215931</v>
      </c>
      <c r="AA1090" s="92">
        <f t="shared" si="152"/>
        <v>0.97002943537596997</v>
      </c>
      <c r="AB1090" s="92">
        <f t="shared" si="153"/>
        <v>0.97126640652713725</v>
      </c>
      <c r="AC1090" s="92">
        <f t="shared" si="154"/>
        <v>1.4007216014897579</v>
      </c>
      <c r="AD1090" s="92"/>
      <c r="AE1090" s="95">
        <f t="shared" si="155"/>
        <v>44580</v>
      </c>
      <c r="AF1090" s="93">
        <f>(_xll.SNL.Clients.Office.Excel.Functions.SPG(AF$2, "IQ_Common_div_declared", "FQ0", $A1090)*4)/B1090</f>
        <v>7.6635514018691592E-2</v>
      </c>
      <c r="AG1090" s="93">
        <f>(_xll.SNL.Clients.Office.Excel.Functions.SPG(AG$2, "IQ_Common_div_declared", "FQ0", $A1090)*4)/C1090</f>
        <v>6.7590402162892874E-2</v>
      </c>
      <c r="AH1090" s="93">
        <f>(_xll.SNL.Clients.Office.Excel.Functions.SPG(AH$2, "IQ_Common_div_declared", "FQ0", $A1090)*4)/D1090</f>
        <v>7.407407407407407E-2</v>
      </c>
      <c r="AI1090" s="93">
        <f>(_xll.SNL.Clients.Office.Excel.Functions.SPG(AI$2, "IQ_Common_div_declared", "FQ0", $A1090)*4)/E1090</f>
        <v>8.5517241379310341E-2</v>
      </c>
      <c r="AJ1090" s="93">
        <f>(_xll.SNL.Clients.Office.Excel.Functions.SPG(AJ$2, "IQ_Common_div_declared", "FQ0", $A1090)*4)/F1090</f>
        <v>8.7655222790357923E-2</v>
      </c>
      <c r="AK1090" s="93">
        <f>(_xll.SNL.Clients.Office.Excel.Functions.SPG(AK$2, "IQ_Common_div_declared", "FQ0", $A1090)*4)/G1090</f>
        <v>7.9767345243041132E-2</v>
      </c>
    </row>
    <row r="1091" spans="1:37" x14ac:dyDescent="0.25">
      <c r="A1091" s="66">
        <f t="shared" si="156"/>
        <v>44579</v>
      </c>
      <c r="B1091" s="71">
        <v>21.4</v>
      </c>
      <c r="C1091" s="71">
        <v>29.77</v>
      </c>
      <c r="D1091" s="71">
        <v>15.68</v>
      </c>
      <c r="E1091" s="71">
        <v>14.53</v>
      </c>
      <c r="F1091" s="71">
        <v>13.71</v>
      </c>
      <c r="G1091" s="71">
        <v>24</v>
      </c>
      <c r="H1091" s="71"/>
      <c r="I1091" s="71">
        <v>17.66</v>
      </c>
      <c r="J1091" s="72">
        <v>1.06E-2</v>
      </c>
      <c r="K1091" s="72">
        <v>1.3500000000000002E-2</v>
      </c>
      <c r="L1091" s="72">
        <v>1.9324989247168523E-2</v>
      </c>
      <c r="M1091" s="72">
        <v>1.06E-2</v>
      </c>
      <c r="N1091" s="70">
        <f>_xll.SNL.Clients.Office.Excel.Functions.SPG(N$2, "SP_RATE_VALUE", $A1091)/100</f>
        <v>1.3500000000000002E-2</v>
      </c>
      <c r="O1091" s="72"/>
      <c r="P1091" s="67">
        <f>_xll.SNL.Clients.Office.Excel.Functions.SPG(P$2, "IQ_BVPS", "FQ0", $A1091)</f>
        <v>18.518000000000001</v>
      </c>
      <c r="Q1091" s="67">
        <f>_xll.SNL.Clients.Office.Excel.Functions.SPG(Q$2, "IQ_BVPS", "FQ0", $A1091)</f>
        <v>26.152999999999999</v>
      </c>
      <c r="R1091" s="67">
        <f>_xll.SNL.Clients.Office.Excel.Functions.SPG(R$2, "IQ_BVPS", "FQ0", $A1091)</f>
        <v>15.19</v>
      </c>
      <c r="S1091" s="67">
        <f>_xll.SNL.Clients.Office.Excel.Functions.SPG(S$2, "IQ_BVPS", "FQ0", $A1091)</f>
        <v>14.948</v>
      </c>
      <c r="T1091" s="67">
        <f>_xll.SNL.Clients.Office.Excel.Functions.SPG(T$2, "IQ_BVPS", "FQ0", $A1091)</f>
        <v>14.095000000000001</v>
      </c>
      <c r="U1091" s="67">
        <f>_xll.SNL.Clients.Office.Excel.Functions.SPG(U$2, "IQ_BVPS", "FQ0", $A1091)</f>
        <v>17.184000000000001</v>
      </c>
      <c r="V1091" s="67"/>
      <c r="W1091" s="66">
        <f t="shared" si="148"/>
        <v>44579</v>
      </c>
      <c r="X1091" s="92">
        <f t="shared" si="149"/>
        <v>1.1556323577060157</v>
      </c>
      <c r="Y1091" s="92">
        <f t="shared" si="150"/>
        <v>1.1383015332849005</v>
      </c>
      <c r="Z1091" s="92">
        <f t="shared" si="151"/>
        <v>1.032258064516129</v>
      </c>
      <c r="AA1091" s="92">
        <f t="shared" si="152"/>
        <v>0.97203639282847198</v>
      </c>
      <c r="AB1091" s="92">
        <f t="shared" si="153"/>
        <v>0.9726853494146861</v>
      </c>
      <c r="AC1091" s="92">
        <f t="shared" si="154"/>
        <v>1.3966480446927374</v>
      </c>
      <c r="AD1091" s="92"/>
      <c r="AE1091" s="95">
        <f t="shared" si="155"/>
        <v>44579</v>
      </c>
      <c r="AF1091" s="93">
        <f>(_xll.SNL.Clients.Office.Excel.Functions.SPG(AF$2, "IQ_Common_div_declared", "FQ0", $A1091)*4)/B1091</f>
        <v>7.6635514018691592E-2</v>
      </c>
      <c r="AG1091" s="93">
        <f>(_xll.SNL.Clients.Office.Excel.Functions.SPG(AG$2, "IQ_Common_div_declared", "FQ0", $A1091)*4)/C1091</f>
        <v>6.7181726570372857E-2</v>
      </c>
      <c r="AH1091" s="93">
        <f>(_xll.SNL.Clients.Office.Excel.Functions.SPG(AH$2, "IQ_Common_div_declared", "FQ0", $A1091)*4)/D1091</f>
        <v>7.3979591836734693E-2</v>
      </c>
      <c r="AI1091" s="93">
        <f>(_xll.SNL.Clients.Office.Excel.Functions.SPG(AI$2, "IQ_Common_div_declared", "FQ0", $A1091)*4)/E1091</f>
        <v>8.5340674466620789E-2</v>
      </c>
      <c r="AJ1091" s="93">
        <f>(_xll.SNL.Clients.Office.Excel.Functions.SPG(AJ$2, "IQ_Common_div_declared", "FQ0", $A1091)*4)/F1091</f>
        <v>8.7527352297592995E-2</v>
      </c>
      <c r="AK1091" s="93">
        <f>(_xll.SNL.Clients.Office.Excel.Functions.SPG(AK$2, "IQ_Common_div_declared", "FQ0", $A1091)*4)/G1091</f>
        <v>0.08</v>
      </c>
    </row>
    <row r="1092" spans="1:37" x14ac:dyDescent="0.25">
      <c r="A1092" s="66">
        <f t="shared" si="156"/>
        <v>44578</v>
      </c>
      <c r="B1092" s="71">
        <v>21.44</v>
      </c>
      <c r="C1092" s="71">
        <v>30.22</v>
      </c>
      <c r="D1092" s="71">
        <v>15.54</v>
      </c>
      <c r="E1092" s="71">
        <v>14.52</v>
      </c>
      <c r="F1092" s="71">
        <v>13.67</v>
      </c>
      <c r="G1092" s="71">
        <v>23.99</v>
      </c>
      <c r="H1092" s="71"/>
      <c r="I1092" s="71">
        <v>17.600000000000001</v>
      </c>
      <c r="J1092" s="72">
        <v>9.8999999999999991E-3</v>
      </c>
      <c r="K1092" s="72">
        <v>1.26E-2</v>
      </c>
      <c r="L1092" s="72">
        <v>1.8021674908454521E-2</v>
      </c>
      <c r="M1092" s="72">
        <v>9.8999999999999991E-3</v>
      </c>
      <c r="N1092" s="70">
        <f>_xll.SNL.Clients.Office.Excel.Functions.SPG(N$2, "SP_RATE_VALUE", $A1092)/100</f>
        <v>1.26E-2</v>
      </c>
      <c r="O1092" s="72"/>
      <c r="P1092" s="67">
        <f>_xll.SNL.Clients.Office.Excel.Functions.SPG(P$2, "IQ_BVPS", "FQ0", $A1092)</f>
        <v>18.518000000000001</v>
      </c>
      <c r="Q1092" s="67">
        <f>_xll.SNL.Clients.Office.Excel.Functions.SPG(Q$2, "IQ_BVPS", "FQ0", $A1092)</f>
        <v>26.152999999999999</v>
      </c>
      <c r="R1092" s="67">
        <f>_xll.SNL.Clients.Office.Excel.Functions.SPG(R$2, "IQ_BVPS", "FQ0", $A1092)</f>
        <v>15.19</v>
      </c>
      <c r="S1092" s="67">
        <f>_xll.SNL.Clients.Office.Excel.Functions.SPG(S$2, "IQ_BVPS", "FQ0", $A1092)</f>
        <v>14.948</v>
      </c>
      <c r="T1092" s="67">
        <f>_xll.SNL.Clients.Office.Excel.Functions.SPG(T$2, "IQ_BVPS", "FQ0", $A1092)</f>
        <v>14.095000000000001</v>
      </c>
      <c r="U1092" s="67">
        <f>_xll.SNL.Clients.Office.Excel.Functions.SPG(U$2, "IQ_BVPS", "FQ0", $A1092)</f>
        <v>17.184000000000001</v>
      </c>
      <c r="V1092" s="67"/>
      <c r="W1092" s="66">
        <f t="shared" ref="W1092:W1155" si="157">A1092</f>
        <v>44578</v>
      </c>
      <c r="X1092" s="92">
        <f t="shared" ref="X1092:X1155" si="158">B1092/P1092</f>
        <v>1.1577924181877093</v>
      </c>
      <c r="Y1092" s="92">
        <f t="shared" ref="Y1092:Y1155" si="159">C1092/Q1092</f>
        <v>1.1555079723167514</v>
      </c>
      <c r="Z1092" s="92">
        <f t="shared" ref="Z1092:Z1155" si="160">D1092/R1092</f>
        <v>1.0230414746543779</v>
      </c>
      <c r="AA1092" s="92">
        <f t="shared" ref="AA1092:AA1155" si="161">E1092/S1092</f>
        <v>0.97136740701097135</v>
      </c>
      <c r="AB1092" s="92">
        <f t="shared" ref="AB1092:AB1155" si="162">F1092/T1092</f>
        <v>0.9698474636395884</v>
      </c>
      <c r="AC1092" s="92">
        <f t="shared" ref="AC1092:AC1155" si="163">G1092/U1092</f>
        <v>1.3960661080074486</v>
      </c>
      <c r="AD1092" s="92"/>
      <c r="AE1092" s="95">
        <f t="shared" ref="AE1092:AE1155" si="164">A1092</f>
        <v>44578</v>
      </c>
      <c r="AF1092" s="93">
        <f>(_xll.SNL.Clients.Office.Excel.Functions.SPG(AF$2, "IQ_Common_div_declared", "FQ0", $A1092)*4)/B1092</f>
        <v>7.6492537313432821E-2</v>
      </c>
      <c r="AG1092" s="93">
        <f>(_xll.SNL.Clients.Office.Excel.Functions.SPG(AG$2, "IQ_Common_div_declared", "FQ0", $A1092)*4)/C1092</f>
        <v>6.6181336863004633E-2</v>
      </c>
      <c r="AH1092" s="93">
        <f>(_xll.SNL.Clients.Office.Excel.Functions.SPG(AH$2, "IQ_Common_div_declared", "FQ0", $A1092)*4)/D1092</f>
        <v>7.4646074646074645E-2</v>
      </c>
      <c r="AI1092" s="93">
        <f>(_xll.SNL.Clients.Office.Excel.Functions.SPG(AI$2, "IQ_Common_div_declared", "FQ0", $A1092)*4)/E1092</f>
        <v>8.5399449035812675E-2</v>
      </c>
      <c r="AJ1092" s="93">
        <f>(_xll.SNL.Clients.Office.Excel.Functions.SPG(AJ$2, "IQ_Common_div_declared", "FQ0", $A1092)*4)/F1092</f>
        <v>8.778346744696415E-2</v>
      </c>
      <c r="AK1092" s="93">
        <f>(_xll.SNL.Clients.Office.Excel.Functions.SPG(AK$2, "IQ_Common_div_declared", "FQ0", $A1092)*4)/G1092</f>
        <v>8.003334722801167E-2</v>
      </c>
    </row>
    <row r="1093" spans="1:37" x14ac:dyDescent="0.25">
      <c r="A1093" s="66">
        <f t="shared" ref="A1093:A1156" si="165">WORKDAY(A1092, -1)</f>
        <v>44575</v>
      </c>
      <c r="B1093" s="71">
        <v>21.44</v>
      </c>
      <c r="C1093" s="71">
        <v>30.22</v>
      </c>
      <c r="D1093" s="71">
        <v>15.54</v>
      </c>
      <c r="E1093" s="71">
        <v>14.52</v>
      </c>
      <c r="F1093" s="71">
        <v>13.67</v>
      </c>
      <c r="G1093" s="71">
        <v>23.99</v>
      </c>
      <c r="H1093" s="71"/>
      <c r="I1093" s="71">
        <v>17.600000000000001</v>
      </c>
      <c r="J1093" s="72">
        <v>9.8999999999999991E-3</v>
      </c>
      <c r="K1093" s="72">
        <v>1.26E-2</v>
      </c>
      <c r="L1093" s="72">
        <v>1.8021674908454521E-2</v>
      </c>
      <c r="M1093" s="72">
        <v>9.8999999999999991E-3</v>
      </c>
      <c r="N1093" s="70">
        <f>_xll.SNL.Clients.Office.Excel.Functions.SPG(N$2, "SP_RATE_VALUE", $A1093)/100</f>
        <v>1.26E-2</v>
      </c>
      <c r="O1093" s="72"/>
      <c r="P1093" s="67">
        <f>_xll.SNL.Clients.Office.Excel.Functions.SPG(P$2, "IQ_BVPS", "FQ0", $A1093)</f>
        <v>18.518000000000001</v>
      </c>
      <c r="Q1093" s="67">
        <f>_xll.SNL.Clients.Office.Excel.Functions.SPG(Q$2, "IQ_BVPS", "FQ0", $A1093)</f>
        <v>26.152999999999999</v>
      </c>
      <c r="R1093" s="67">
        <f>_xll.SNL.Clients.Office.Excel.Functions.SPG(R$2, "IQ_BVPS", "FQ0", $A1093)</f>
        <v>15.19</v>
      </c>
      <c r="S1093" s="67">
        <f>_xll.SNL.Clients.Office.Excel.Functions.SPG(S$2, "IQ_BVPS", "FQ0", $A1093)</f>
        <v>14.948</v>
      </c>
      <c r="T1093" s="67">
        <f>_xll.SNL.Clients.Office.Excel.Functions.SPG(T$2, "IQ_BVPS", "FQ0", $A1093)</f>
        <v>14.095000000000001</v>
      </c>
      <c r="U1093" s="67">
        <f>_xll.SNL.Clients.Office.Excel.Functions.SPG(U$2, "IQ_BVPS", "FQ0", $A1093)</f>
        <v>17.184000000000001</v>
      </c>
      <c r="V1093" s="67"/>
      <c r="W1093" s="66">
        <f t="shared" si="157"/>
        <v>44575</v>
      </c>
      <c r="X1093" s="92">
        <f t="shared" si="158"/>
        <v>1.1577924181877093</v>
      </c>
      <c r="Y1093" s="92">
        <f t="shared" si="159"/>
        <v>1.1555079723167514</v>
      </c>
      <c r="Z1093" s="92">
        <f t="shared" si="160"/>
        <v>1.0230414746543779</v>
      </c>
      <c r="AA1093" s="92">
        <f t="shared" si="161"/>
        <v>0.97136740701097135</v>
      </c>
      <c r="AB1093" s="92">
        <f t="shared" si="162"/>
        <v>0.9698474636395884</v>
      </c>
      <c r="AC1093" s="92">
        <f t="shared" si="163"/>
        <v>1.3960661080074486</v>
      </c>
      <c r="AD1093" s="92"/>
      <c r="AE1093" s="95">
        <f t="shared" si="164"/>
        <v>44575</v>
      </c>
      <c r="AF1093" s="93">
        <f>(_xll.SNL.Clients.Office.Excel.Functions.SPG(AF$2, "IQ_Common_div_declared", "FQ0", $A1093)*4)/B1093</f>
        <v>7.6492537313432821E-2</v>
      </c>
      <c r="AG1093" s="93">
        <f>(_xll.SNL.Clients.Office.Excel.Functions.SPG(AG$2, "IQ_Common_div_declared", "FQ0", $A1093)*4)/C1093</f>
        <v>6.6181336863004633E-2</v>
      </c>
      <c r="AH1093" s="93">
        <f>(_xll.SNL.Clients.Office.Excel.Functions.SPG(AH$2, "IQ_Common_div_declared", "FQ0", $A1093)*4)/D1093</f>
        <v>7.4646074646074645E-2</v>
      </c>
      <c r="AI1093" s="93">
        <f>(_xll.SNL.Clients.Office.Excel.Functions.SPG(AI$2, "IQ_Common_div_declared", "FQ0", $A1093)*4)/E1093</f>
        <v>8.5399449035812675E-2</v>
      </c>
      <c r="AJ1093" s="93">
        <f>(_xll.SNL.Clients.Office.Excel.Functions.SPG(AJ$2, "IQ_Common_div_declared", "FQ0", $A1093)*4)/F1093</f>
        <v>8.778346744696415E-2</v>
      </c>
      <c r="AK1093" s="93">
        <f>(_xll.SNL.Clients.Office.Excel.Functions.SPG(AK$2, "IQ_Common_div_declared", "FQ0", $A1093)*4)/G1093</f>
        <v>8.003334722801167E-2</v>
      </c>
    </row>
    <row r="1094" spans="1:37" x14ac:dyDescent="0.25">
      <c r="A1094" s="66">
        <f t="shared" si="165"/>
        <v>44574</v>
      </c>
      <c r="B1094" s="71">
        <v>21.23</v>
      </c>
      <c r="C1094" s="71">
        <v>30.51</v>
      </c>
      <c r="D1094" s="71">
        <v>15.72</v>
      </c>
      <c r="E1094" s="71">
        <v>14.61</v>
      </c>
      <c r="F1094" s="71">
        <v>13.63</v>
      </c>
      <c r="G1094" s="71">
        <v>23.91</v>
      </c>
      <c r="H1094" s="71"/>
      <c r="I1094" s="71">
        <v>17.670000000000002</v>
      </c>
      <c r="J1094" s="72">
        <v>9.1000000000000004E-3</v>
      </c>
      <c r="K1094" s="72">
        <v>1.18E-2</v>
      </c>
      <c r="L1094" s="72">
        <v>1.7221692107323161E-2</v>
      </c>
      <c r="M1094" s="72">
        <v>9.1000000000000004E-3</v>
      </c>
      <c r="N1094" s="70">
        <f>_xll.SNL.Clients.Office.Excel.Functions.SPG(N$2, "SP_RATE_VALUE", $A1094)/100</f>
        <v>1.18E-2</v>
      </c>
      <c r="O1094" s="72"/>
      <c r="P1094" s="67">
        <f>_xll.SNL.Clients.Office.Excel.Functions.SPG(P$2, "IQ_BVPS", "FQ0", $A1094)</f>
        <v>18.518000000000001</v>
      </c>
      <c r="Q1094" s="67">
        <f>_xll.SNL.Clients.Office.Excel.Functions.SPG(Q$2, "IQ_BVPS", "FQ0", $A1094)</f>
        <v>26.152999999999999</v>
      </c>
      <c r="R1094" s="67">
        <f>_xll.SNL.Clients.Office.Excel.Functions.SPG(R$2, "IQ_BVPS", "FQ0", $A1094)</f>
        <v>15.19</v>
      </c>
      <c r="S1094" s="67">
        <f>_xll.SNL.Clients.Office.Excel.Functions.SPG(S$2, "IQ_BVPS", "FQ0", $A1094)</f>
        <v>14.948</v>
      </c>
      <c r="T1094" s="67">
        <f>_xll.SNL.Clients.Office.Excel.Functions.SPG(T$2, "IQ_BVPS", "FQ0", $A1094)</f>
        <v>14.095000000000001</v>
      </c>
      <c r="U1094" s="67">
        <f>_xll.SNL.Clients.Office.Excel.Functions.SPG(U$2, "IQ_BVPS", "FQ0", $A1094)</f>
        <v>17.184000000000001</v>
      </c>
      <c r="V1094" s="67"/>
      <c r="W1094" s="66">
        <f t="shared" si="157"/>
        <v>44574</v>
      </c>
      <c r="X1094" s="92">
        <f t="shared" si="158"/>
        <v>1.1464521006588184</v>
      </c>
      <c r="Y1094" s="92">
        <f t="shared" si="159"/>
        <v>1.1665965663594999</v>
      </c>
      <c r="Z1094" s="92">
        <f t="shared" si="160"/>
        <v>1.034891375905201</v>
      </c>
      <c r="AA1094" s="92">
        <f t="shared" si="161"/>
        <v>0.97738827936847728</v>
      </c>
      <c r="AB1094" s="92">
        <f t="shared" si="162"/>
        <v>0.96700957786449093</v>
      </c>
      <c r="AC1094" s="92">
        <f t="shared" si="163"/>
        <v>1.3914106145251395</v>
      </c>
      <c r="AD1094" s="92"/>
      <c r="AE1094" s="95">
        <f t="shared" si="164"/>
        <v>44574</v>
      </c>
      <c r="AF1094" s="93">
        <f>(_xll.SNL.Clients.Office.Excel.Functions.SPG(AF$2, "IQ_Common_div_declared", "FQ0", $A1094)*4)/B1094</f>
        <v>7.7249175694771549E-2</v>
      </c>
      <c r="AG1094" s="93">
        <f>(_xll.SNL.Clients.Office.Excel.Functions.SPG(AG$2, "IQ_Common_div_declared", "FQ0", $A1094)*4)/C1094</f>
        <v>6.5552277941658466E-2</v>
      </c>
      <c r="AH1094" s="93">
        <f>(_xll.SNL.Clients.Office.Excel.Functions.SPG(AH$2, "IQ_Common_div_declared", "FQ0", $A1094)*4)/D1094</f>
        <v>7.3791348600508899E-2</v>
      </c>
      <c r="AI1094" s="93">
        <f>(_xll.SNL.Clients.Office.Excel.Functions.SPG(AI$2, "IQ_Common_div_declared", "FQ0", $A1094)*4)/E1094</f>
        <v>8.4873374401095145E-2</v>
      </c>
      <c r="AJ1094" s="93">
        <f>(_xll.SNL.Clients.Office.Excel.Functions.SPG(AJ$2, "IQ_Common_div_declared", "FQ0", $A1094)*4)/F1094</f>
        <v>8.804108584005868E-2</v>
      </c>
      <c r="AK1094" s="93">
        <f>(_xll.SNL.Clients.Office.Excel.Functions.SPG(AK$2, "IQ_Common_div_declared", "FQ0", $A1094)*4)/G1094</f>
        <v>8.0301129234629856E-2</v>
      </c>
    </row>
    <row r="1095" spans="1:37" x14ac:dyDescent="0.25">
      <c r="A1095" s="66">
        <f t="shared" si="165"/>
        <v>44573</v>
      </c>
      <c r="B1095" s="71">
        <v>22.05</v>
      </c>
      <c r="C1095" s="71">
        <v>30.69</v>
      </c>
      <c r="D1095" s="71">
        <v>15.87</v>
      </c>
      <c r="E1095" s="71">
        <v>14.69</v>
      </c>
      <c r="F1095" s="71">
        <v>13.8</v>
      </c>
      <c r="G1095" s="71">
        <v>24.27</v>
      </c>
      <c r="H1095" s="71"/>
      <c r="I1095" s="71">
        <v>17.920000000000002</v>
      </c>
      <c r="J1095" s="72">
        <v>9.1999999999999998E-3</v>
      </c>
      <c r="K1095" s="72">
        <v>1.21E-2</v>
      </c>
      <c r="L1095" s="72">
        <v>1.7925023946359753E-2</v>
      </c>
      <c r="M1095" s="72">
        <v>9.1999999999999998E-3</v>
      </c>
      <c r="N1095" s="70">
        <f>_xll.SNL.Clients.Office.Excel.Functions.SPG(N$2, "SP_RATE_VALUE", $A1095)/100</f>
        <v>1.21E-2</v>
      </c>
      <c r="O1095" s="72"/>
      <c r="P1095" s="67">
        <f>_xll.SNL.Clients.Office.Excel.Functions.SPG(P$2, "IQ_BVPS", "FQ0", $A1095)</f>
        <v>18.518000000000001</v>
      </c>
      <c r="Q1095" s="67">
        <f>_xll.SNL.Clients.Office.Excel.Functions.SPG(Q$2, "IQ_BVPS", "FQ0", $A1095)</f>
        <v>26.152999999999999</v>
      </c>
      <c r="R1095" s="67">
        <f>_xll.SNL.Clients.Office.Excel.Functions.SPG(R$2, "IQ_BVPS", "FQ0", $A1095)</f>
        <v>15.19</v>
      </c>
      <c r="S1095" s="67">
        <f>_xll.SNL.Clients.Office.Excel.Functions.SPG(S$2, "IQ_BVPS", "FQ0", $A1095)</f>
        <v>14.948</v>
      </c>
      <c r="T1095" s="67">
        <f>_xll.SNL.Clients.Office.Excel.Functions.SPG(T$2, "IQ_BVPS", "FQ0", $A1095)</f>
        <v>14.095000000000001</v>
      </c>
      <c r="U1095" s="67">
        <f>_xll.SNL.Clients.Office.Excel.Functions.SPG(U$2, "IQ_BVPS", "FQ0", $A1095)</f>
        <v>17.184000000000001</v>
      </c>
      <c r="V1095" s="67"/>
      <c r="W1095" s="66">
        <f t="shared" si="157"/>
        <v>44573</v>
      </c>
      <c r="X1095" s="92">
        <f t="shared" si="158"/>
        <v>1.190733340533535</v>
      </c>
      <c r="Y1095" s="92">
        <f t="shared" si="159"/>
        <v>1.1734791419722403</v>
      </c>
      <c r="Z1095" s="92">
        <f t="shared" si="160"/>
        <v>1.0447662936142199</v>
      </c>
      <c r="AA1095" s="92">
        <f t="shared" si="161"/>
        <v>0.98274016590848268</v>
      </c>
      <c r="AB1095" s="92">
        <f t="shared" si="162"/>
        <v>0.97907059240865557</v>
      </c>
      <c r="AC1095" s="92">
        <f t="shared" si="163"/>
        <v>1.4123603351955307</v>
      </c>
      <c r="AD1095" s="92"/>
      <c r="AE1095" s="95">
        <f t="shared" si="164"/>
        <v>44573</v>
      </c>
      <c r="AF1095" s="93">
        <f>(_xll.SNL.Clients.Office.Excel.Functions.SPG(AF$2, "IQ_Common_div_declared", "FQ0", $A1095)*4)/B1095</f>
        <v>7.4376417233560088E-2</v>
      </c>
      <c r="AG1095" s="93">
        <f>(_xll.SNL.Clients.Office.Excel.Functions.SPG(AG$2, "IQ_Common_div_declared", "FQ0", $A1095)*4)/C1095</f>
        <v>6.5167807103290967E-2</v>
      </c>
      <c r="AH1095" s="93">
        <f>(_xll.SNL.Clients.Office.Excel.Functions.SPG(AH$2, "IQ_Common_div_declared", "FQ0", $A1095)*4)/D1095</f>
        <v>7.309388783868935E-2</v>
      </c>
      <c r="AI1095" s="93">
        <f>(_xll.SNL.Clients.Office.Excel.Functions.SPG(AI$2, "IQ_Common_div_declared", "FQ0", $A1095)*4)/E1095</f>
        <v>8.4411164057181756E-2</v>
      </c>
      <c r="AJ1095" s="93">
        <f>(_xll.SNL.Clients.Office.Excel.Functions.SPG(AJ$2, "IQ_Common_div_declared", "FQ0", $A1095)*4)/F1095</f>
        <v>8.6956521739130432E-2</v>
      </c>
      <c r="AK1095" s="93">
        <f>(_xll.SNL.Clients.Office.Excel.Functions.SPG(AK$2, "IQ_Common_div_declared", "FQ0", $A1095)*4)/G1095</f>
        <v>7.9110012360939425E-2</v>
      </c>
    </row>
    <row r="1096" spans="1:37" x14ac:dyDescent="0.25">
      <c r="A1096" s="66">
        <f t="shared" si="165"/>
        <v>44572</v>
      </c>
      <c r="B1096" s="71">
        <v>21.8</v>
      </c>
      <c r="C1096" s="71">
        <v>31.75</v>
      </c>
      <c r="D1096" s="71">
        <v>15.64</v>
      </c>
      <c r="E1096" s="71">
        <v>14.72</v>
      </c>
      <c r="F1096" s="71">
        <v>13.65</v>
      </c>
      <c r="G1096" s="71">
        <v>24.16</v>
      </c>
      <c r="H1096" s="71"/>
      <c r="I1096" s="71">
        <v>17.8</v>
      </c>
      <c r="J1096" s="72">
        <v>9.0000000000000011E-3</v>
      </c>
      <c r="K1096" s="72">
        <v>1.2199999999999999E-2</v>
      </c>
      <c r="L1096" s="72">
        <v>1.863047817216934E-2</v>
      </c>
      <c r="M1096" s="72">
        <v>9.0000000000000011E-3</v>
      </c>
      <c r="N1096" s="70">
        <f>_xll.SNL.Clients.Office.Excel.Functions.SPG(N$2, "SP_RATE_VALUE", $A1096)/100</f>
        <v>1.2199999999999999E-2</v>
      </c>
      <c r="O1096" s="72"/>
      <c r="P1096" s="67">
        <f>_xll.SNL.Clients.Office.Excel.Functions.SPG(P$2, "IQ_BVPS", "FQ0", $A1096)</f>
        <v>18.518000000000001</v>
      </c>
      <c r="Q1096" s="67">
        <f>_xll.SNL.Clients.Office.Excel.Functions.SPG(Q$2, "IQ_BVPS", "FQ0", $A1096)</f>
        <v>26.152999999999999</v>
      </c>
      <c r="R1096" s="67">
        <f>_xll.SNL.Clients.Office.Excel.Functions.SPG(R$2, "IQ_BVPS", "FQ0", $A1096)</f>
        <v>15.19</v>
      </c>
      <c r="S1096" s="67">
        <f>_xll.SNL.Clients.Office.Excel.Functions.SPG(S$2, "IQ_BVPS", "FQ0", $A1096)</f>
        <v>14.948</v>
      </c>
      <c r="T1096" s="67">
        <f>_xll.SNL.Clients.Office.Excel.Functions.SPG(T$2, "IQ_BVPS", "FQ0", $A1096)</f>
        <v>14.095000000000001</v>
      </c>
      <c r="U1096" s="67">
        <f>_xll.SNL.Clients.Office.Excel.Functions.SPG(U$2, "IQ_BVPS", "FQ0", $A1096)</f>
        <v>17.184000000000001</v>
      </c>
      <c r="V1096" s="67"/>
      <c r="W1096" s="66">
        <f t="shared" si="157"/>
        <v>44572</v>
      </c>
      <c r="X1096" s="92">
        <f t="shared" si="158"/>
        <v>1.1772329625229507</v>
      </c>
      <c r="Y1096" s="92">
        <f t="shared" si="159"/>
        <v>1.214009865025045</v>
      </c>
      <c r="Z1096" s="92">
        <f t="shared" si="160"/>
        <v>1.0296247531270573</v>
      </c>
      <c r="AA1096" s="92">
        <f t="shared" si="161"/>
        <v>0.9847471233609848</v>
      </c>
      <c r="AB1096" s="92">
        <f t="shared" si="162"/>
        <v>0.96842852075203967</v>
      </c>
      <c r="AC1096" s="92">
        <f t="shared" si="163"/>
        <v>1.4059590316573556</v>
      </c>
      <c r="AD1096" s="92"/>
      <c r="AE1096" s="95">
        <f t="shared" si="164"/>
        <v>44572</v>
      </c>
      <c r="AF1096" s="93">
        <f>(_xll.SNL.Clients.Office.Excel.Functions.SPG(AF$2, "IQ_Common_div_declared", "FQ0", $A1096)*4)/B1096</f>
        <v>7.5229357798165128E-2</v>
      </c>
      <c r="AG1096" s="93">
        <f>(_xll.SNL.Clients.Office.Excel.Functions.SPG(AG$2, "IQ_Common_div_declared", "FQ0", $A1096)*4)/C1096</f>
        <v>6.2992125984251968E-2</v>
      </c>
      <c r="AH1096" s="93">
        <f>(_xll.SNL.Clients.Office.Excel.Functions.SPG(AH$2, "IQ_Common_div_declared", "FQ0", $A1096)*4)/D1096</f>
        <v>7.416879795396418E-2</v>
      </c>
      <c r="AI1096" s="93">
        <f>(_xll.SNL.Clients.Office.Excel.Functions.SPG(AI$2, "IQ_Common_div_declared", "FQ0", $A1096)*4)/E1096</f>
        <v>8.4239130434782608E-2</v>
      </c>
      <c r="AJ1096" s="93">
        <f>(_xll.SNL.Clients.Office.Excel.Functions.SPG(AJ$2, "IQ_Common_div_declared", "FQ0", $A1096)*4)/F1096</f>
        <v>8.7912087912087905E-2</v>
      </c>
      <c r="AK1096" s="93">
        <f>(_xll.SNL.Clients.Office.Excel.Functions.SPG(AK$2, "IQ_Common_div_declared", "FQ0", $A1096)*4)/G1096</f>
        <v>7.9470198675496692E-2</v>
      </c>
    </row>
    <row r="1097" spans="1:37" x14ac:dyDescent="0.25">
      <c r="A1097" s="66">
        <f t="shared" si="165"/>
        <v>44571</v>
      </c>
      <c r="B1097" s="71">
        <v>21.11</v>
      </c>
      <c r="C1097" s="71">
        <v>29.95</v>
      </c>
      <c r="D1097" s="71">
        <v>15.45</v>
      </c>
      <c r="E1097" s="71">
        <v>14.49</v>
      </c>
      <c r="F1097" s="71">
        <v>13.61</v>
      </c>
      <c r="G1097" s="71">
        <v>23.85</v>
      </c>
      <c r="H1097" s="71"/>
      <c r="I1097" s="71">
        <v>17.46</v>
      </c>
      <c r="J1097" s="72">
        <v>9.1999999999999998E-3</v>
      </c>
      <c r="K1097" s="72">
        <v>1.21E-2</v>
      </c>
      <c r="L1097" s="72">
        <v>1.7925023946359753E-2</v>
      </c>
      <c r="M1097" s="72">
        <v>9.1999999999999998E-3</v>
      </c>
      <c r="N1097" s="70">
        <f>_xll.SNL.Clients.Office.Excel.Functions.SPG(N$2, "SP_RATE_VALUE", $A1097)/100</f>
        <v>1.21E-2</v>
      </c>
      <c r="O1097" s="72"/>
      <c r="P1097" s="67">
        <f>_xll.SNL.Clients.Office.Excel.Functions.SPG(P$2, "IQ_BVPS", "FQ0", $A1097)</f>
        <v>18.518000000000001</v>
      </c>
      <c r="Q1097" s="67">
        <f>_xll.SNL.Clients.Office.Excel.Functions.SPG(Q$2, "IQ_BVPS", "FQ0", $A1097)</f>
        <v>26.152999999999999</v>
      </c>
      <c r="R1097" s="67">
        <f>_xll.SNL.Clients.Office.Excel.Functions.SPG(R$2, "IQ_BVPS", "FQ0", $A1097)</f>
        <v>15.19</v>
      </c>
      <c r="S1097" s="67">
        <f>_xll.SNL.Clients.Office.Excel.Functions.SPG(S$2, "IQ_BVPS", "FQ0", $A1097)</f>
        <v>14.948</v>
      </c>
      <c r="T1097" s="67">
        <f>_xll.SNL.Clients.Office.Excel.Functions.SPG(T$2, "IQ_BVPS", "FQ0", $A1097)</f>
        <v>14.095000000000001</v>
      </c>
      <c r="U1097" s="67">
        <f>_xll.SNL.Clients.Office.Excel.Functions.SPG(U$2, "IQ_BVPS", "FQ0", $A1097)</f>
        <v>17.184000000000001</v>
      </c>
      <c r="V1097" s="67"/>
      <c r="W1097" s="66">
        <f t="shared" si="157"/>
        <v>44571</v>
      </c>
      <c r="X1097" s="92">
        <f t="shared" si="158"/>
        <v>1.1399719192137379</v>
      </c>
      <c r="Y1097" s="92">
        <f t="shared" si="159"/>
        <v>1.1451841088976409</v>
      </c>
      <c r="Z1097" s="92">
        <f t="shared" si="160"/>
        <v>1.0171165240289664</v>
      </c>
      <c r="AA1097" s="92">
        <f t="shared" si="161"/>
        <v>0.96936044955846934</v>
      </c>
      <c r="AB1097" s="92">
        <f t="shared" si="162"/>
        <v>0.96559063497694209</v>
      </c>
      <c r="AC1097" s="92">
        <f t="shared" si="163"/>
        <v>1.3879189944134078</v>
      </c>
      <c r="AD1097" s="92"/>
      <c r="AE1097" s="95">
        <f t="shared" si="164"/>
        <v>44571</v>
      </c>
      <c r="AF1097" s="93">
        <f>(_xll.SNL.Clients.Office.Excel.Functions.SPG(AF$2, "IQ_Common_div_declared", "FQ0", $A1097)*4)/B1097</f>
        <v>7.7688299384178108E-2</v>
      </c>
      <c r="AG1097" s="93">
        <f>(_xll.SNL.Clients.Office.Excel.Functions.SPG(AG$2, "IQ_Common_div_declared", "FQ0", $A1097)*4)/C1097</f>
        <v>6.6777963272120197E-2</v>
      </c>
      <c r="AH1097" s="93">
        <f>(_xll.SNL.Clients.Office.Excel.Functions.SPG(AH$2, "IQ_Common_div_declared", "FQ0", $A1097)*4)/D1097</f>
        <v>7.508090614886731E-2</v>
      </c>
      <c r="AI1097" s="93">
        <f>(_xll.SNL.Clients.Office.Excel.Functions.SPG(AI$2, "IQ_Common_div_declared", "FQ0", $A1097)*4)/E1097</f>
        <v>8.5576259489302961E-2</v>
      </c>
      <c r="AJ1097" s="93">
        <f>(_xll.SNL.Clients.Office.Excel.Functions.SPG(AJ$2, "IQ_Common_div_declared", "FQ0", $A1097)*4)/F1097</f>
        <v>8.8170462894930204E-2</v>
      </c>
      <c r="AK1097" s="93">
        <f>(_xll.SNL.Clients.Office.Excel.Functions.SPG(AK$2, "IQ_Common_div_declared", "FQ0", $A1097)*4)/G1097</f>
        <v>8.0503144654088046E-2</v>
      </c>
    </row>
    <row r="1098" spans="1:37" x14ac:dyDescent="0.25">
      <c r="A1098" s="66">
        <f t="shared" si="165"/>
        <v>44568</v>
      </c>
      <c r="B1098" s="71">
        <v>21.22</v>
      </c>
      <c r="C1098" s="71">
        <v>30.86</v>
      </c>
      <c r="D1098" s="71">
        <v>15.48</v>
      </c>
      <c r="E1098" s="71">
        <v>14.48</v>
      </c>
      <c r="F1098" s="71">
        <v>13.64</v>
      </c>
      <c r="G1098" s="71">
        <v>23.91</v>
      </c>
      <c r="H1098" s="71"/>
      <c r="I1098" s="71">
        <v>17.5</v>
      </c>
      <c r="J1098" s="72">
        <v>8.6999999999999994E-3</v>
      </c>
      <c r="K1098" s="72">
        <v>1.1699999999999999E-2</v>
      </c>
      <c r="L1098" s="72">
        <v>1.7726793662264484E-2</v>
      </c>
      <c r="M1098" s="72">
        <v>8.6999999999999994E-3</v>
      </c>
      <c r="N1098" s="70">
        <f>_xll.SNL.Clients.Office.Excel.Functions.SPG(N$2, "SP_RATE_VALUE", $A1098)/100</f>
        <v>1.1699999999999999E-2</v>
      </c>
      <c r="O1098" s="72"/>
      <c r="P1098" s="67">
        <f>_xll.SNL.Clients.Office.Excel.Functions.SPG(P$2, "IQ_BVPS", "FQ0", $A1098)</f>
        <v>18.518000000000001</v>
      </c>
      <c r="Q1098" s="67">
        <f>_xll.SNL.Clients.Office.Excel.Functions.SPG(Q$2, "IQ_BVPS", "FQ0", $A1098)</f>
        <v>26.152999999999999</v>
      </c>
      <c r="R1098" s="67">
        <f>_xll.SNL.Clients.Office.Excel.Functions.SPG(R$2, "IQ_BVPS", "FQ0", $A1098)</f>
        <v>15.19</v>
      </c>
      <c r="S1098" s="67">
        <f>_xll.SNL.Clients.Office.Excel.Functions.SPG(S$2, "IQ_BVPS", "FQ0", $A1098)</f>
        <v>14.948</v>
      </c>
      <c r="T1098" s="67">
        <f>_xll.SNL.Clients.Office.Excel.Functions.SPG(T$2, "IQ_BVPS", "FQ0", $A1098)</f>
        <v>14.095000000000001</v>
      </c>
      <c r="U1098" s="67">
        <f>_xll.SNL.Clients.Office.Excel.Functions.SPG(U$2, "IQ_BVPS", "FQ0", $A1098)</f>
        <v>17.184000000000001</v>
      </c>
      <c r="V1098" s="67"/>
      <c r="W1098" s="66">
        <f t="shared" si="157"/>
        <v>44568</v>
      </c>
      <c r="X1098" s="92">
        <f t="shared" si="158"/>
        <v>1.1459120855383951</v>
      </c>
      <c r="Y1098" s="92">
        <f t="shared" si="159"/>
        <v>1.1799793522731619</v>
      </c>
      <c r="Z1098" s="92">
        <f t="shared" si="160"/>
        <v>1.0190915075707703</v>
      </c>
      <c r="AA1098" s="92">
        <f t="shared" si="161"/>
        <v>0.96869146374096871</v>
      </c>
      <c r="AB1098" s="92">
        <f t="shared" si="162"/>
        <v>0.96771904930826536</v>
      </c>
      <c r="AC1098" s="92">
        <f t="shared" si="163"/>
        <v>1.3914106145251395</v>
      </c>
      <c r="AD1098" s="92"/>
      <c r="AE1098" s="95">
        <f t="shared" si="164"/>
        <v>44568</v>
      </c>
      <c r="AF1098" s="93">
        <f>(_xll.SNL.Clients.Office.Excel.Functions.SPG(AF$2, "IQ_Common_div_declared", "FQ0", $A1098)*4)/B1098</f>
        <v>7.7285579641847318E-2</v>
      </c>
      <c r="AG1098" s="93">
        <f>(_xll.SNL.Clients.Office.Excel.Functions.SPG(AG$2, "IQ_Common_div_declared", "FQ0", $A1098)*4)/C1098</f>
        <v>6.4808813998703821E-2</v>
      </c>
      <c r="AH1098" s="93">
        <f>(_xll.SNL.Clients.Office.Excel.Functions.SPG(AH$2, "IQ_Common_div_declared", "FQ0", $A1098)*4)/D1098</f>
        <v>7.4935400516795855E-2</v>
      </c>
      <c r="AI1098" s="93">
        <f>(_xll.SNL.Clients.Office.Excel.Functions.SPG(AI$2, "IQ_Common_div_declared", "FQ0", $A1098)*4)/E1098</f>
        <v>8.5635359116022103E-2</v>
      </c>
      <c r="AJ1098" s="93">
        <f>(_xll.SNL.Clients.Office.Excel.Functions.SPG(AJ$2, "IQ_Common_div_declared", "FQ0", $A1098)*4)/F1098</f>
        <v>8.7976539589442806E-2</v>
      </c>
      <c r="AK1098" s="93">
        <f>(_xll.SNL.Clients.Office.Excel.Functions.SPG(AK$2, "IQ_Common_div_declared", "FQ0", $A1098)*4)/G1098</f>
        <v>8.0301129234629856E-2</v>
      </c>
    </row>
    <row r="1099" spans="1:37" x14ac:dyDescent="0.25">
      <c r="A1099" s="66">
        <f t="shared" si="165"/>
        <v>44567</v>
      </c>
      <c r="B1099" s="71">
        <v>20.94</v>
      </c>
      <c r="C1099" s="71">
        <v>29.95</v>
      </c>
      <c r="D1099" s="71">
        <v>15.38</v>
      </c>
      <c r="E1099" s="71">
        <v>14.34</v>
      </c>
      <c r="F1099" s="71">
        <v>13.52</v>
      </c>
      <c r="G1099" s="71">
        <v>23.77</v>
      </c>
      <c r="H1099" s="71"/>
      <c r="I1099" s="71">
        <v>17.34</v>
      </c>
      <c r="J1099" s="72">
        <v>8.8000000000000005E-3</v>
      </c>
      <c r="K1099" s="72">
        <v>1.15E-2</v>
      </c>
      <c r="L1099" s="72">
        <v>1.6921698563938214E-2</v>
      </c>
      <c r="M1099" s="72">
        <v>8.8000000000000005E-3</v>
      </c>
      <c r="N1099" s="70">
        <f>_xll.SNL.Clients.Office.Excel.Functions.SPG(N$2, "SP_RATE_VALUE", $A1099)/100</f>
        <v>1.15E-2</v>
      </c>
      <c r="O1099" s="72"/>
      <c r="P1099" s="67">
        <f>_xll.SNL.Clients.Office.Excel.Functions.SPG(P$2, "IQ_BVPS", "FQ0", $A1099)</f>
        <v>18.518000000000001</v>
      </c>
      <c r="Q1099" s="67">
        <f>_xll.SNL.Clients.Office.Excel.Functions.SPG(Q$2, "IQ_BVPS", "FQ0", $A1099)</f>
        <v>26.152999999999999</v>
      </c>
      <c r="R1099" s="67">
        <f>_xll.SNL.Clients.Office.Excel.Functions.SPG(R$2, "IQ_BVPS", "FQ0", $A1099)</f>
        <v>15.19</v>
      </c>
      <c r="S1099" s="67">
        <f>_xll.SNL.Clients.Office.Excel.Functions.SPG(S$2, "IQ_BVPS", "FQ0", $A1099)</f>
        <v>14.948</v>
      </c>
      <c r="T1099" s="67">
        <f>_xll.SNL.Clients.Office.Excel.Functions.SPG(T$2, "IQ_BVPS", "FQ0", $A1099)</f>
        <v>14.095000000000001</v>
      </c>
      <c r="U1099" s="67">
        <f>_xll.SNL.Clients.Office.Excel.Functions.SPG(U$2, "IQ_BVPS", "FQ0", $A1099)</f>
        <v>17.184000000000001</v>
      </c>
      <c r="V1099" s="67"/>
      <c r="W1099" s="66">
        <f t="shared" si="157"/>
        <v>44567</v>
      </c>
      <c r="X1099" s="92">
        <f t="shared" si="158"/>
        <v>1.1307916621665406</v>
      </c>
      <c r="Y1099" s="92">
        <f t="shared" si="159"/>
        <v>1.1451841088976409</v>
      </c>
      <c r="Z1099" s="92">
        <f t="shared" si="160"/>
        <v>1.0125082290980909</v>
      </c>
      <c r="AA1099" s="92">
        <f t="shared" si="161"/>
        <v>0.95932566229595928</v>
      </c>
      <c r="AB1099" s="92">
        <f t="shared" si="162"/>
        <v>0.95920539198297261</v>
      </c>
      <c r="AC1099" s="92">
        <f t="shared" si="163"/>
        <v>1.3832635009310985</v>
      </c>
      <c r="AD1099" s="92"/>
      <c r="AE1099" s="95">
        <f t="shared" si="164"/>
        <v>44567</v>
      </c>
      <c r="AF1099" s="93">
        <f>(_xll.SNL.Clients.Office.Excel.Functions.SPG(AF$2, "IQ_Common_div_declared", "FQ0", $A1099)*4)/B1099</f>
        <v>7.8319006685768855E-2</v>
      </c>
      <c r="AG1099" s="93">
        <f>(_xll.SNL.Clients.Office.Excel.Functions.SPG(AG$2, "IQ_Common_div_declared", "FQ0", $A1099)*4)/C1099</f>
        <v>6.6777963272120197E-2</v>
      </c>
      <c r="AH1099" s="93">
        <f>(_xll.SNL.Clients.Office.Excel.Functions.SPG(AH$2, "IQ_Common_div_declared", "FQ0", $A1099)*4)/D1099</f>
        <v>7.5422626788036407E-2</v>
      </c>
      <c r="AI1099" s="93">
        <f>(_xll.SNL.Clients.Office.Excel.Functions.SPG(AI$2, "IQ_Common_div_declared", "FQ0", $A1099)*4)/E1099</f>
        <v>8.6471408647140868E-2</v>
      </c>
      <c r="AJ1099" s="93">
        <f>(_xll.SNL.Clients.Office.Excel.Functions.SPG(AJ$2, "IQ_Common_div_declared", "FQ0", $A1099)*4)/F1099</f>
        <v>8.8757396449704137E-2</v>
      </c>
      <c r="AK1099" s="93">
        <f>(_xll.SNL.Clients.Office.Excel.Functions.SPG(AK$2, "IQ_Common_div_declared", "FQ0", $A1099)*4)/G1099</f>
        <v>8.077408498106857E-2</v>
      </c>
    </row>
    <row r="1100" spans="1:37" x14ac:dyDescent="0.25">
      <c r="A1100" s="66">
        <f t="shared" si="165"/>
        <v>44566</v>
      </c>
      <c r="B1100" s="71">
        <v>20.92</v>
      </c>
      <c r="C1100" s="71">
        <v>30.32</v>
      </c>
      <c r="D1100" s="71">
        <v>15.45</v>
      </c>
      <c r="E1100" s="71">
        <v>14.32</v>
      </c>
      <c r="F1100" s="71">
        <v>13.52</v>
      </c>
      <c r="G1100" s="71">
        <v>23.74</v>
      </c>
      <c r="H1100" s="71"/>
      <c r="I1100" s="71">
        <v>17.28</v>
      </c>
      <c r="J1100" s="72">
        <v>8.3000000000000001E-3</v>
      </c>
      <c r="K1100" s="72">
        <v>1.1000000000000001E-2</v>
      </c>
      <c r="L1100" s="72">
        <v>1.6421709333507506E-2</v>
      </c>
      <c r="M1100" s="72">
        <v>8.3000000000000001E-3</v>
      </c>
      <c r="N1100" s="70">
        <f>_xll.SNL.Clients.Office.Excel.Functions.SPG(N$2, "SP_RATE_VALUE", $A1100)/100</f>
        <v>1.1000000000000001E-2</v>
      </c>
      <c r="O1100" s="72"/>
      <c r="P1100" s="67">
        <f>_xll.SNL.Clients.Office.Excel.Functions.SPG(P$2, "IQ_BVPS", "FQ0", $A1100)</f>
        <v>18.518000000000001</v>
      </c>
      <c r="Q1100" s="67">
        <f>_xll.SNL.Clients.Office.Excel.Functions.SPG(Q$2, "IQ_BVPS", "FQ0", $A1100)</f>
        <v>26.152999999999999</v>
      </c>
      <c r="R1100" s="67">
        <f>_xll.SNL.Clients.Office.Excel.Functions.SPG(R$2, "IQ_BVPS", "FQ0", $A1100)</f>
        <v>15.19</v>
      </c>
      <c r="S1100" s="67">
        <f>_xll.SNL.Clients.Office.Excel.Functions.SPG(S$2, "IQ_BVPS", "FQ0", $A1100)</f>
        <v>14.948</v>
      </c>
      <c r="T1100" s="67">
        <f>_xll.SNL.Clients.Office.Excel.Functions.SPG(T$2, "IQ_BVPS", "FQ0", $A1100)</f>
        <v>14.095000000000001</v>
      </c>
      <c r="U1100" s="67">
        <f>_xll.SNL.Clients.Office.Excel.Functions.SPG(U$2, "IQ_BVPS", "FQ0", $A1100)</f>
        <v>17.184000000000001</v>
      </c>
      <c r="V1100" s="67"/>
      <c r="W1100" s="66">
        <f t="shared" si="157"/>
        <v>44566</v>
      </c>
      <c r="X1100" s="92">
        <f t="shared" si="158"/>
        <v>1.1297116319256939</v>
      </c>
      <c r="Y1100" s="92">
        <f t="shared" si="159"/>
        <v>1.1593316254349406</v>
      </c>
      <c r="Z1100" s="92">
        <f t="shared" si="160"/>
        <v>1.0171165240289664</v>
      </c>
      <c r="AA1100" s="92">
        <f t="shared" si="161"/>
        <v>0.95798769066095801</v>
      </c>
      <c r="AB1100" s="92">
        <f t="shared" si="162"/>
        <v>0.95920539198297261</v>
      </c>
      <c r="AC1100" s="92">
        <f t="shared" si="163"/>
        <v>1.3815176908752327</v>
      </c>
      <c r="AD1100" s="92"/>
      <c r="AE1100" s="95">
        <f t="shared" si="164"/>
        <v>44566</v>
      </c>
      <c r="AF1100" s="93">
        <f>(_xll.SNL.Clients.Office.Excel.Functions.SPG(AF$2, "IQ_Common_div_declared", "FQ0", $A1100)*4)/B1100</f>
        <v>7.8393881453154859E-2</v>
      </c>
      <c r="AG1100" s="93">
        <f>(_xll.SNL.Clients.Office.Excel.Functions.SPG(AG$2, "IQ_Common_div_declared", "FQ0", $A1100)*4)/C1100</f>
        <v>6.5963060686015831E-2</v>
      </c>
      <c r="AH1100" s="93">
        <f>(_xll.SNL.Clients.Office.Excel.Functions.SPG(AH$2, "IQ_Common_div_declared", "FQ0", $A1100)*4)/D1100</f>
        <v>7.508090614886731E-2</v>
      </c>
      <c r="AI1100" s="93">
        <f>(_xll.SNL.Clients.Office.Excel.Functions.SPG(AI$2, "IQ_Common_div_declared", "FQ0", $A1100)*4)/E1100</f>
        <v>8.6592178770949713E-2</v>
      </c>
      <c r="AJ1100" s="93">
        <f>(_xll.SNL.Clients.Office.Excel.Functions.SPG(AJ$2, "IQ_Common_div_declared", "FQ0", $A1100)*4)/F1100</f>
        <v>8.8757396449704137E-2</v>
      </c>
      <c r="AK1100" s="93">
        <f>(_xll.SNL.Clients.Office.Excel.Functions.SPG(AK$2, "IQ_Common_div_declared", "FQ0", $A1100)*4)/G1100</f>
        <v>8.0876158382476832E-2</v>
      </c>
    </row>
    <row r="1101" spans="1:37" x14ac:dyDescent="0.25">
      <c r="A1101" s="66">
        <f t="shared" si="165"/>
        <v>44565</v>
      </c>
      <c r="B1101" s="71">
        <v>21.23</v>
      </c>
      <c r="C1101" s="71">
        <v>31</v>
      </c>
      <c r="D1101" s="71">
        <v>15.45</v>
      </c>
      <c r="E1101" s="71">
        <v>14.47</v>
      </c>
      <c r="F1101" s="71">
        <v>13.64</v>
      </c>
      <c r="G1101" s="71">
        <v>23.94</v>
      </c>
      <c r="H1101" s="71"/>
      <c r="I1101" s="71">
        <v>17.46</v>
      </c>
      <c r="J1101" s="72">
        <v>7.7000000000000002E-3</v>
      </c>
      <c r="K1101" s="72">
        <v>1.0200000000000001E-2</v>
      </c>
      <c r="L1101" s="72">
        <v>1.521862211531877E-2</v>
      </c>
      <c r="M1101" s="72">
        <v>7.7000000000000002E-3</v>
      </c>
      <c r="N1101" s="70">
        <f>_xll.SNL.Clients.Office.Excel.Functions.SPG(N$2, "SP_RATE_VALUE", $A1101)/100</f>
        <v>1.0200000000000001E-2</v>
      </c>
      <c r="O1101" s="72"/>
      <c r="P1101" s="67">
        <f>_xll.SNL.Clients.Office.Excel.Functions.SPG(P$2, "IQ_BVPS", "FQ0", $A1101)</f>
        <v>18.518000000000001</v>
      </c>
      <c r="Q1101" s="67">
        <f>_xll.SNL.Clients.Office.Excel.Functions.SPG(Q$2, "IQ_BVPS", "FQ0", $A1101)</f>
        <v>26.152999999999999</v>
      </c>
      <c r="R1101" s="67">
        <f>_xll.SNL.Clients.Office.Excel.Functions.SPG(R$2, "IQ_BVPS", "FQ0", $A1101)</f>
        <v>15.19</v>
      </c>
      <c r="S1101" s="67">
        <f>_xll.SNL.Clients.Office.Excel.Functions.SPG(S$2, "IQ_BVPS", "FQ0", $A1101)</f>
        <v>14.948</v>
      </c>
      <c r="T1101" s="67">
        <f>_xll.SNL.Clients.Office.Excel.Functions.SPG(T$2, "IQ_BVPS", "FQ0", $A1101)</f>
        <v>14.095000000000001</v>
      </c>
      <c r="U1101" s="67">
        <f>_xll.SNL.Clients.Office.Excel.Functions.SPG(U$2, "IQ_BVPS", "FQ0", $A1101)</f>
        <v>17.184000000000001</v>
      </c>
      <c r="V1101" s="67"/>
      <c r="W1101" s="66">
        <f t="shared" si="157"/>
        <v>44565</v>
      </c>
      <c r="X1101" s="92">
        <f t="shared" si="158"/>
        <v>1.1464521006588184</v>
      </c>
      <c r="Y1101" s="92">
        <f t="shared" si="159"/>
        <v>1.1853324666386267</v>
      </c>
      <c r="Z1101" s="92">
        <f t="shared" si="160"/>
        <v>1.0171165240289664</v>
      </c>
      <c r="AA1101" s="92">
        <f t="shared" si="161"/>
        <v>0.96802247792346807</v>
      </c>
      <c r="AB1101" s="92">
        <f t="shared" si="162"/>
        <v>0.96771904930826536</v>
      </c>
      <c r="AC1101" s="92">
        <f t="shared" si="163"/>
        <v>1.3931564245810055</v>
      </c>
      <c r="AD1101" s="92"/>
      <c r="AE1101" s="95">
        <f t="shared" si="164"/>
        <v>44565</v>
      </c>
      <c r="AF1101" s="93">
        <f>(_xll.SNL.Clients.Office.Excel.Functions.SPG(AF$2, "IQ_Common_div_declared", "FQ0", $A1101)*4)/B1101</f>
        <v>7.7249175694771549E-2</v>
      </c>
      <c r="AG1101" s="93">
        <f>(_xll.SNL.Clients.Office.Excel.Functions.SPG(AG$2, "IQ_Common_div_declared", "FQ0", $A1101)*4)/C1101</f>
        <v>6.4516129032258063E-2</v>
      </c>
      <c r="AH1101" s="93">
        <f>(_xll.SNL.Clients.Office.Excel.Functions.SPG(AH$2, "IQ_Common_div_declared", "FQ0", $A1101)*4)/D1101</f>
        <v>7.508090614886731E-2</v>
      </c>
      <c r="AI1101" s="93">
        <f>(_xll.SNL.Clients.Office.Excel.Functions.SPG(AI$2, "IQ_Common_div_declared", "FQ0", $A1101)*4)/E1101</f>
        <v>8.5694540428472701E-2</v>
      </c>
      <c r="AJ1101" s="93">
        <f>(_xll.SNL.Clients.Office.Excel.Functions.SPG(AJ$2, "IQ_Common_div_declared", "FQ0", $A1101)*4)/F1101</f>
        <v>8.7976539589442806E-2</v>
      </c>
      <c r="AK1101" s="93">
        <f>(_xll.SNL.Clients.Office.Excel.Functions.SPG(AK$2, "IQ_Common_div_declared", "FQ0", $A1101)*4)/G1101</f>
        <v>8.0200501253132828E-2</v>
      </c>
    </row>
    <row r="1102" spans="1:37" x14ac:dyDescent="0.25">
      <c r="A1102" s="66">
        <f t="shared" si="165"/>
        <v>44564</v>
      </c>
      <c r="B1102" s="71">
        <v>21.01</v>
      </c>
      <c r="C1102" s="71">
        <v>31.33</v>
      </c>
      <c r="D1102" s="71">
        <v>15.43</v>
      </c>
      <c r="E1102" s="71">
        <v>14.25</v>
      </c>
      <c r="F1102" s="71">
        <v>13.59</v>
      </c>
      <c r="G1102" s="71">
        <v>23.47</v>
      </c>
      <c r="H1102" s="71"/>
      <c r="I1102" s="71">
        <v>17.309999999999999</v>
      </c>
      <c r="J1102" s="72">
        <v>7.8000000000000005E-3</v>
      </c>
      <c r="K1102" s="72">
        <v>1.04E-2</v>
      </c>
      <c r="L1102" s="72">
        <v>1.5620140345274924E-2</v>
      </c>
      <c r="M1102" s="72">
        <v>7.8000000000000005E-3</v>
      </c>
      <c r="N1102" s="70">
        <f>_xll.SNL.Clients.Office.Excel.Functions.SPG(N$2, "SP_RATE_VALUE", $A1102)/100</f>
        <v>1.04E-2</v>
      </c>
      <c r="O1102" s="72"/>
      <c r="P1102" s="67">
        <f>_xll.SNL.Clients.Office.Excel.Functions.SPG(P$2, "IQ_BVPS", "FQ0", $A1102)</f>
        <v>18.518000000000001</v>
      </c>
      <c r="Q1102" s="67">
        <f>_xll.SNL.Clients.Office.Excel.Functions.SPG(Q$2, "IQ_BVPS", "FQ0", $A1102)</f>
        <v>26.152999999999999</v>
      </c>
      <c r="R1102" s="67">
        <f>_xll.SNL.Clients.Office.Excel.Functions.SPG(R$2, "IQ_BVPS", "FQ0", $A1102)</f>
        <v>15.19</v>
      </c>
      <c r="S1102" s="67">
        <f>_xll.SNL.Clients.Office.Excel.Functions.SPG(S$2, "IQ_BVPS", "FQ0", $A1102)</f>
        <v>14.948</v>
      </c>
      <c r="T1102" s="67">
        <f>_xll.SNL.Clients.Office.Excel.Functions.SPG(T$2, "IQ_BVPS", "FQ0", $A1102)</f>
        <v>14.095000000000001</v>
      </c>
      <c r="U1102" s="67">
        <f>_xll.SNL.Clients.Office.Excel.Functions.SPG(U$2, "IQ_BVPS", "FQ0", $A1102)</f>
        <v>17.184000000000001</v>
      </c>
      <c r="V1102" s="67"/>
      <c r="W1102" s="66">
        <f t="shared" si="157"/>
        <v>44564</v>
      </c>
      <c r="X1102" s="92">
        <f t="shared" si="158"/>
        <v>1.1345717680095042</v>
      </c>
      <c r="Y1102" s="92">
        <f t="shared" si="159"/>
        <v>1.1979505219286506</v>
      </c>
      <c r="Z1102" s="92">
        <f t="shared" si="160"/>
        <v>1.0157998683344305</v>
      </c>
      <c r="AA1102" s="92">
        <f t="shared" si="161"/>
        <v>0.95330478993845325</v>
      </c>
      <c r="AB1102" s="92">
        <f t="shared" si="162"/>
        <v>0.96417169208939335</v>
      </c>
      <c r="AC1102" s="92">
        <f t="shared" si="163"/>
        <v>1.3658054003724394</v>
      </c>
      <c r="AD1102" s="92"/>
      <c r="AE1102" s="95">
        <f t="shared" si="164"/>
        <v>44564</v>
      </c>
      <c r="AF1102" s="93">
        <f>(_xll.SNL.Clients.Office.Excel.Functions.SPG(AF$2, "IQ_Common_div_declared", "FQ0", $A1102)*4)/B1102</f>
        <v>7.8058067586863386E-2</v>
      </c>
      <c r="AG1102" s="93">
        <f>(_xll.SNL.Clients.Office.Excel.Functions.SPG(AG$2, "IQ_Common_div_declared", "FQ0", $A1102)*4)/C1102</f>
        <v>6.3836578359399945E-2</v>
      </c>
      <c r="AH1102" s="93">
        <f>(_xll.SNL.Clients.Office.Excel.Functions.SPG(AH$2, "IQ_Common_div_declared", "FQ0", $A1102)*4)/D1102</f>
        <v>7.5178224238496433E-2</v>
      </c>
      <c r="AI1102" s="93">
        <f>(_xll.SNL.Clients.Office.Excel.Functions.SPG(AI$2, "IQ_Common_div_declared", "FQ0", $A1102)*4)/E1102</f>
        <v>8.7017543859649119E-2</v>
      </c>
      <c r="AJ1102" s="93">
        <f>(_xll.SNL.Clients.Office.Excel.Functions.SPG(AJ$2, "IQ_Common_div_declared", "FQ0", $A1102)*4)/F1102</f>
        <v>8.8300220750551869E-2</v>
      </c>
      <c r="AK1102" s="93">
        <f>(_xll.SNL.Clients.Office.Excel.Functions.SPG(AK$2, "IQ_Common_div_declared", "FQ0", $A1102)*4)/G1102</f>
        <v>8.1806561567959096E-2</v>
      </c>
    </row>
    <row r="1103" spans="1:37" x14ac:dyDescent="0.25">
      <c r="A1103" s="66">
        <f t="shared" si="165"/>
        <v>44561</v>
      </c>
      <c r="B1103" s="71">
        <v>21.19</v>
      </c>
      <c r="C1103" s="71">
        <v>34</v>
      </c>
      <c r="D1103" s="71">
        <v>15.44</v>
      </c>
      <c r="E1103" s="71">
        <v>14.16</v>
      </c>
      <c r="F1103" s="71">
        <v>13.51</v>
      </c>
      <c r="G1103" s="71">
        <v>23.39</v>
      </c>
      <c r="H1103" s="71"/>
      <c r="I1103" s="71">
        <v>17.21</v>
      </c>
      <c r="J1103" s="72">
        <v>7.3000000000000001E-3</v>
      </c>
      <c r="K1103" s="72">
        <v>9.7000000000000003E-3</v>
      </c>
      <c r="L1103" s="72">
        <v>1.4517168394535762E-2</v>
      </c>
      <c r="M1103" s="72">
        <v>7.3000000000000001E-3</v>
      </c>
      <c r="N1103" s="70">
        <f>_xll.SNL.Clients.Office.Excel.Functions.SPG(N$2, "SP_RATE_VALUE", $A1103)/100</f>
        <v>9.7000000000000003E-3</v>
      </c>
      <c r="O1103" s="72"/>
      <c r="P1103" s="67">
        <f>_xll.SNL.Clients.Office.Excel.Functions.SPG(P$2, "IQ_BVPS", "FQ0", $A1103)</f>
        <v>18.518000000000001</v>
      </c>
      <c r="Q1103" s="67">
        <f>_xll.SNL.Clients.Office.Excel.Functions.SPG(Q$2, "IQ_BVPS", "FQ0", $A1103)</f>
        <v>26.152999999999999</v>
      </c>
      <c r="R1103" s="67">
        <f>_xll.SNL.Clients.Office.Excel.Functions.SPG(R$2, "IQ_BVPS", "FQ0", $A1103)</f>
        <v>15.19</v>
      </c>
      <c r="S1103" s="67">
        <f>_xll.SNL.Clients.Office.Excel.Functions.SPG(S$2, "IQ_BVPS", "FQ0", $A1103)</f>
        <v>14.948</v>
      </c>
      <c r="T1103" s="67">
        <f>_xll.SNL.Clients.Office.Excel.Functions.SPG(T$2, "IQ_BVPS", "FQ0", $A1103)</f>
        <v>14.095000000000001</v>
      </c>
      <c r="U1103" s="67">
        <f>_xll.SNL.Clients.Office.Excel.Functions.SPG(U$2, "IQ_BVPS", "FQ0", $A1103)</f>
        <v>17.184000000000001</v>
      </c>
      <c r="V1103" s="67"/>
      <c r="W1103" s="66">
        <f t="shared" si="157"/>
        <v>44561</v>
      </c>
      <c r="X1103" s="92">
        <f t="shared" si="158"/>
        <v>1.144292040177125</v>
      </c>
      <c r="Y1103" s="92">
        <f t="shared" si="159"/>
        <v>1.3000420601843001</v>
      </c>
      <c r="Z1103" s="92">
        <f t="shared" si="160"/>
        <v>1.0164581961816985</v>
      </c>
      <c r="AA1103" s="92">
        <f t="shared" si="161"/>
        <v>0.94728391758094732</v>
      </c>
      <c r="AB1103" s="92">
        <f t="shared" si="162"/>
        <v>0.95849592053919819</v>
      </c>
      <c r="AC1103" s="92">
        <f t="shared" si="163"/>
        <v>1.3611499068901303</v>
      </c>
      <c r="AD1103" s="92"/>
      <c r="AE1103" s="95">
        <f t="shared" si="164"/>
        <v>44561</v>
      </c>
      <c r="AF1103" s="93">
        <f>(_xll.SNL.Clients.Office.Excel.Functions.SPG(AF$2, "IQ_Common_div_declared", "FQ0", $A1103)*4)/B1103</f>
        <v>7.739499764039641E-2</v>
      </c>
      <c r="AG1103" s="93">
        <f>(_xll.SNL.Clients.Office.Excel.Functions.SPG(AG$2, "IQ_Common_div_declared", "FQ0", $A1103)*4)/C1103</f>
        <v>5.8823529411764705E-2</v>
      </c>
      <c r="AH1103" s="93">
        <f>(_xll.SNL.Clients.Office.Excel.Functions.SPG(AH$2, "IQ_Common_div_declared", "FQ0", $A1103)*4)/D1103</f>
        <v>7.512953367875648E-2</v>
      </c>
      <c r="AI1103" s="93">
        <f>(_xll.SNL.Clients.Office.Excel.Functions.SPG(AI$2, "IQ_Common_div_declared", "FQ0", $A1103)*4)/E1103</f>
        <v>8.7570621468926552E-2</v>
      </c>
      <c r="AJ1103" s="93">
        <f>(_xll.SNL.Clients.Office.Excel.Functions.SPG(AJ$2, "IQ_Common_div_declared", "FQ0", $A1103)*4)/F1103</f>
        <v>8.8823094004441147E-2</v>
      </c>
      <c r="AK1103" s="93">
        <f>(_xll.SNL.Clients.Office.Excel.Functions.SPG(AK$2, "IQ_Common_div_declared", "FQ0", $A1103)*4)/G1103</f>
        <v>8.2086361693031198E-2</v>
      </c>
    </row>
    <row r="1104" spans="1:37" x14ac:dyDescent="0.25">
      <c r="A1104" s="66">
        <f t="shared" si="165"/>
        <v>44560</v>
      </c>
      <c r="B1104" s="71">
        <v>20.97</v>
      </c>
      <c r="C1104" s="71">
        <v>33.96</v>
      </c>
      <c r="D1104" s="71">
        <v>15.36</v>
      </c>
      <c r="E1104" s="71">
        <v>14.11</v>
      </c>
      <c r="F1104" s="71">
        <v>13.43</v>
      </c>
      <c r="G1104" s="71">
        <v>23.32</v>
      </c>
      <c r="H1104" s="71"/>
      <c r="I1104" s="71">
        <v>17.16</v>
      </c>
      <c r="J1104" s="72">
        <v>7.3000000000000001E-3</v>
      </c>
      <c r="K1104" s="72">
        <v>9.7999999999999997E-3</v>
      </c>
      <c r="L1104" s="72">
        <v>1.481862951629509E-2</v>
      </c>
      <c r="M1104" s="72">
        <v>7.3000000000000001E-3</v>
      </c>
      <c r="N1104" s="70">
        <f>_xll.SNL.Clients.Office.Excel.Functions.SPG(N$2, "SP_RATE_VALUE", $A1104)/100</f>
        <v>9.7999999999999997E-3</v>
      </c>
      <c r="O1104" s="72"/>
      <c r="P1104" s="67">
        <f>_xll.SNL.Clients.Office.Excel.Functions.SPG(P$2, "IQ_BVPS", "FQ0", $A1104)</f>
        <v>18.518000000000001</v>
      </c>
      <c r="Q1104" s="67">
        <f>_xll.SNL.Clients.Office.Excel.Functions.SPG(Q$2, "IQ_BVPS", "FQ0", $A1104)</f>
        <v>26.152999999999999</v>
      </c>
      <c r="R1104" s="67">
        <f>_xll.SNL.Clients.Office.Excel.Functions.SPG(R$2, "IQ_BVPS", "FQ0", $A1104)</f>
        <v>15.19</v>
      </c>
      <c r="S1104" s="67">
        <f>_xll.SNL.Clients.Office.Excel.Functions.SPG(S$2, "IQ_BVPS", "FQ0", $A1104)</f>
        <v>14.948</v>
      </c>
      <c r="T1104" s="67">
        <f>_xll.SNL.Clients.Office.Excel.Functions.SPG(T$2, "IQ_BVPS", "FQ0", $A1104)</f>
        <v>14.095000000000001</v>
      </c>
      <c r="U1104" s="67">
        <f>_xll.SNL.Clients.Office.Excel.Functions.SPG(U$2, "IQ_BVPS", "FQ0", $A1104)</f>
        <v>17.184000000000001</v>
      </c>
      <c r="V1104" s="67"/>
      <c r="W1104" s="66">
        <f t="shared" si="157"/>
        <v>44560</v>
      </c>
      <c r="X1104" s="92">
        <f t="shared" si="158"/>
        <v>1.1324117075278106</v>
      </c>
      <c r="Y1104" s="92">
        <f t="shared" si="159"/>
        <v>1.2985125989370245</v>
      </c>
      <c r="Z1104" s="92">
        <f t="shared" si="160"/>
        <v>1.011191573403555</v>
      </c>
      <c r="AA1104" s="92">
        <f t="shared" si="161"/>
        <v>0.94393898849344393</v>
      </c>
      <c r="AB1104" s="92">
        <f t="shared" si="162"/>
        <v>0.95282014898900314</v>
      </c>
      <c r="AC1104" s="92">
        <f t="shared" si="163"/>
        <v>1.3570763500931098</v>
      </c>
      <c r="AD1104" s="92"/>
      <c r="AE1104" s="95">
        <f t="shared" si="164"/>
        <v>44560</v>
      </c>
      <c r="AF1104" s="93">
        <f>(_xll.SNL.Clients.Office.Excel.Functions.SPG(AF$2, "IQ_Common_div_declared", "FQ0", $A1104)*4)/B1104</f>
        <v>7.8206962327134005E-2</v>
      </c>
      <c r="AG1104" s="93">
        <f>(_xll.SNL.Clients.Office.Excel.Functions.SPG(AG$2, "IQ_Common_div_declared", "FQ0", $A1104)*4)/C1104</f>
        <v>5.8892815076560655E-2</v>
      </c>
      <c r="AH1104" s="93">
        <f>(_xll.SNL.Clients.Office.Excel.Functions.SPG(AH$2, "IQ_Common_div_declared", "FQ0", $A1104)*4)/D1104</f>
        <v>7.5520833333333329E-2</v>
      </c>
      <c r="AI1104" s="93">
        <f>(_xll.SNL.Clients.Office.Excel.Functions.SPG(AI$2, "IQ_Common_div_declared", "FQ0", $A1104)*4)/E1104</f>
        <v>8.7880935506732816E-2</v>
      </c>
      <c r="AJ1104" s="93">
        <f>(_xll.SNL.Clients.Office.Excel.Functions.SPG(AJ$2, "IQ_Common_div_declared", "FQ0", $A1104)*4)/F1104</f>
        <v>8.9352196574832468E-2</v>
      </c>
      <c r="AK1104" s="93">
        <f>(_xll.SNL.Clients.Office.Excel.Functions.SPG(AK$2, "IQ_Common_div_declared", "FQ0", $A1104)*4)/G1104</f>
        <v>8.2332761578044589E-2</v>
      </c>
    </row>
    <row r="1105" spans="1:37" x14ac:dyDescent="0.25">
      <c r="A1105" s="66">
        <f t="shared" si="165"/>
        <v>44559</v>
      </c>
      <c r="B1105" s="71">
        <v>20.85</v>
      </c>
      <c r="C1105" s="71">
        <v>34.700000000000003</v>
      </c>
      <c r="D1105" s="71">
        <v>15.43</v>
      </c>
      <c r="E1105" s="71">
        <v>14.49</v>
      </c>
      <c r="F1105" s="71">
        <v>13.48</v>
      </c>
      <c r="G1105" s="71">
        <v>23.3</v>
      </c>
      <c r="H1105" s="71"/>
      <c r="I1105" s="71">
        <v>17.155000000000001</v>
      </c>
      <c r="J1105" s="72">
        <v>7.4999999999999997E-3</v>
      </c>
      <c r="K1105" s="72">
        <v>9.8999999999999991E-3</v>
      </c>
      <c r="L1105" s="72">
        <v>1.4717164983713893E-2</v>
      </c>
      <c r="M1105" s="72">
        <v>7.4999999999999997E-3</v>
      </c>
      <c r="N1105" s="70">
        <f>_xll.SNL.Clients.Office.Excel.Functions.SPG(N$2, "SP_RATE_VALUE", $A1105)/100</f>
        <v>9.8999999999999991E-3</v>
      </c>
      <c r="O1105" s="72"/>
      <c r="P1105" s="67">
        <f>_xll.SNL.Clients.Office.Excel.Functions.SPG(P$2, "IQ_BVPS", "FQ0", $A1105)</f>
        <v>18.518000000000001</v>
      </c>
      <c r="Q1105" s="67">
        <f>_xll.SNL.Clients.Office.Excel.Functions.SPG(Q$2, "IQ_BVPS", "FQ0", $A1105)</f>
        <v>26.152999999999999</v>
      </c>
      <c r="R1105" s="67">
        <f>_xll.SNL.Clients.Office.Excel.Functions.SPG(R$2, "IQ_BVPS", "FQ0", $A1105)</f>
        <v>15.19</v>
      </c>
      <c r="S1105" s="67">
        <f>_xll.SNL.Clients.Office.Excel.Functions.SPG(S$2, "IQ_BVPS", "FQ0", $A1105)</f>
        <v>14.948</v>
      </c>
      <c r="T1105" s="67">
        <f>_xll.SNL.Clients.Office.Excel.Functions.SPG(T$2, "IQ_BVPS", "FQ0", $A1105)</f>
        <v>14.095000000000001</v>
      </c>
      <c r="U1105" s="67">
        <f>_xll.SNL.Clients.Office.Excel.Functions.SPG(U$2, "IQ_BVPS", "FQ0", $A1105)</f>
        <v>17.184000000000001</v>
      </c>
      <c r="V1105" s="67"/>
      <c r="W1105" s="66">
        <f t="shared" si="157"/>
        <v>44559</v>
      </c>
      <c r="X1105" s="92">
        <f t="shared" si="158"/>
        <v>1.1259315260827303</v>
      </c>
      <c r="Y1105" s="92">
        <f t="shared" si="159"/>
        <v>1.326807632011624</v>
      </c>
      <c r="Z1105" s="92">
        <f t="shared" si="160"/>
        <v>1.0157998683344305</v>
      </c>
      <c r="AA1105" s="92">
        <f t="shared" si="161"/>
        <v>0.96936044955846934</v>
      </c>
      <c r="AB1105" s="92">
        <f t="shared" si="162"/>
        <v>0.95636750620787514</v>
      </c>
      <c r="AC1105" s="92">
        <f t="shared" si="163"/>
        <v>1.3559124767225326</v>
      </c>
      <c r="AD1105" s="92"/>
      <c r="AE1105" s="95">
        <f t="shared" si="164"/>
        <v>44559</v>
      </c>
      <c r="AF1105" s="93">
        <f>(_xll.SNL.Clients.Office.Excel.Functions.SPG(AF$2, "IQ_Common_div_declared", "FQ0", $A1105)*4)/B1105</f>
        <v>7.8657074340527572E-2</v>
      </c>
      <c r="AG1105" s="93">
        <f>(_xll.SNL.Clients.Office.Excel.Functions.SPG(AG$2, "IQ_Common_div_declared", "FQ0", $A1105)*4)/C1105</f>
        <v>5.7636887608069162E-2</v>
      </c>
      <c r="AH1105" s="93">
        <f>(_xll.SNL.Clients.Office.Excel.Functions.SPG(AH$2, "IQ_Common_div_declared", "FQ0", $A1105)*4)/D1105</f>
        <v>7.5178224238496433E-2</v>
      </c>
      <c r="AI1105" s="93">
        <f>(_xll.SNL.Clients.Office.Excel.Functions.SPG(AI$2, "IQ_Common_div_declared", "FQ0", $A1105)*4)/E1105</f>
        <v>8.5576259489302961E-2</v>
      </c>
      <c r="AJ1105" s="93">
        <f>(_xll.SNL.Clients.Office.Excel.Functions.SPG(AJ$2, "IQ_Common_div_declared", "FQ0", $A1105)*4)/F1105</f>
        <v>8.9020771513353109E-2</v>
      </c>
      <c r="AK1105" s="93">
        <f>(_xll.SNL.Clients.Office.Excel.Functions.SPG(AK$2, "IQ_Common_div_declared", "FQ0", $A1105)*4)/G1105</f>
        <v>8.2403433476394838E-2</v>
      </c>
    </row>
    <row r="1106" spans="1:37" x14ac:dyDescent="0.25">
      <c r="A1106" s="66">
        <f t="shared" si="165"/>
        <v>44558</v>
      </c>
      <c r="B1106" s="71">
        <v>20.89</v>
      </c>
      <c r="C1106" s="71">
        <v>35.1</v>
      </c>
      <c r="D1106" s="71">
        <v>15.37</v>
      </c>
      <c r="E1106" s="71">
        <v>14.42</v>
      </c>
      <c r="F1106" s="71">
        <v>13.54</v>
      </c>
      <c r="G1106" s="71">
        <v>23.21</v>
      </c>
      <c r="H1106" s="71"/>
      <c r="I1106" s="71">
        <v>17.53</v>
      </c>
      <c r="J1106" s="72">
        <v>7.4000000000000003E-3</v>
      </c>
      <c r="K1106" s="72">
        <v>9.8999999999999991E-3</v>
      </c>
      <c r="L1106" s="72">
        <v>1.4918627665499562E-2</v>
      </c>
      <c r="M1106" s="72">
        <v>7.4000000000000003E-3</v>
      </c>
      <c r="N1106" s="70">
        <f>_xll.SNL.Clients.Office.Excel.Functions.SPG(N$2, "SP_RATE_VALUE", $A1106)/100</f>
        <v>9.8999999999999991E-3</v>
      </c>
      <c r="O1106" s="72"/>
      <c r="P1106" s="67">
        <f>_xll.SNL.Clients.Office.Excel.Functions.SPG(P$2, "IQ_BVPS", "FQ0", $A1106)</f>
        <v>18.518000000000001</v>
      </c>
      <c r="Q1106" s="67">
        <f>_xll.SNL.Clients.Office.Excel.Functions.SPG(Q$2, "IQ_BVPS", "FQ0", $A1106)</f>
        <v>26.152999999999999</v>
      </c>
      <c r="R1106" s="67">
        <f>_xll.SNL.Clients.Office.Excel.Functions.SPG(R$2, "IQ_BVPS", "FQ0", $A1106)</f>
        <v>15.19</v>
      </c>
      <c r="S1106" s="67">
        <f>_xll.SNL.Clients.Office.Excel.Functions.SPG(S$2, "IQ_BVPS", "FQ0", $A1106)</f>
        <v>14.948</v>
      </c>
      <c r="T1106" s="67">
        <f>_xll.SNL.Clients.Office.Excel.Functions.SPG(T$2, "IQ_BVPS", "FQ0", $A1106)</f>
        <v>14.095000000000001</v>
      </c>
      <c r="U1106" s="67">
        <f>_xll.SNL.Clients.Office.Excel.Functions.SPG(U$2, "IQ_BVPS", "FQ0", $A1106)</f>
        <v>17.184000000000001</v>
      </c>
      <c r="V1106" s="67"/>
      <c r="W1106" s="66">
        <f t="shared" si="157"/>
        <v>44558</v>
      </c>
      <c r="X1106" s="92">
        <f t="shared" si="158"/>
        <v>1.1280915865644239</v>
      </c>
      <c r="Y1106" s="92">
        <f t="shared" si="159"/>
        <v>1.3421022444843804</v>
      </c>
      <c r="Z1106" s="92">
        <f t="shared" si="160"/>
        <v>1.0118499012508229</v>
      </c>
      <c r="AA1106" s="92">
        <f t="shared" si="161"/>
        <v>0.96467754883596468</v>
      </c>
      <c r="AB1106" s="92">
        <f t="shared" si="162"/>
        <v>0.96062433487052135</v>
      </c>
      <c r="AC1106" s="92">
        <f t="shared" si="163"/>
        <v>1.3506750465549349</v>
      </c>
      <c r="AD1106" s="92"/>
      <c r="AE1106" s="95">
        <f t="shared" si="164"/>
        <v>44558</v>
      </c>
      <c r="AF1106" s="93">
        <f>(_xll.SNL.Clients.Office.Excel.Functions.SPG(AF$2, "IQ_Common_div_declared", "FQ0", $A1106)*4)/B1106</f>
        <v>7.8506462422211584E-2</v>
      </c>
      <c r="AG1106" s="93">
        <f>(_xll.SNL.Clients.Office.Excel.Functions.SPG(AG$2, "IQ_Common_div_declared", "FQ0", $A1106)*4)/C1106</f>
        <v>5.6980056980056981E-2</v>
      </c>
      <c r="AH1106" s="93">
        <f>(_xll.SNL.Clients.Office.Excel.Functions.SPG(AH$2, "IQ_Common_div_declared", "FQ0", $A1106)*4)/D1106</f>
        <v>7.5471698113207544E-2</v>
      </c>
      <c r="AI1106" s="93">
        <f>(_xll.SNL.Clients.Office.Excel.Functions.SPG(AI$2, "IQ_Common_div_declared", "FQ0", $A1106)*4)/E1106</f>
        <v>8.5991678224687937E-2</v>
      </c>
      <c r="AJ1106" s="93">
        <f>(_xll.SNL.Clients.Office.Excel.Functions.SPG(AJ$2, "IQ_Common_div_declared", "FQ0", $A1106)*4)/F1106</f>
        <v>8.8626292466765136E-2</v>
      </c>
      <c r="AK1106" s="93">
        <f>(_xll.SNL.Clients.Office.Excel.Functions.SPG(AK$2, "IQ_Common_div_declared", "FQ0", $A1106)*4)/G1106</f>
        <v>8.2722964239551916E-2</v>
      </c>
    </row>
    <row r="1107" spans="1:37" x14ac:dyDescent="0.25">
      <c r="A1107" s="66">
        <f t="shared" si="165"/>
        <v>44557</v>
      </c>
      <c r="B1107" s="71">
        <v>20.77</v>
      </c>
      <c r="C1107" s="71">
        <v>37.18</v>
      </c>
      <c r="D1107" s="71">
        <v>15.27</v>
      </c>
      <c r="E1107" s="71">
        <v>14.46</v>
      </c>
      <c r="F1107" s="71">
        <v>13.59</v>
      </c>
      <c r="G1107" s="71">
        <v>23.19</v>
      </c>
      <c r="H1107" s="71"/>
      <c r="I1107" s="71">
        <v>17.48</v>
      </c>
      <c r="J1107" s="72">
        <v>7.6E-3</v>
      </c>
      <c r="K1107" s="72">
        <v>9.7999999999999997E-3</v>
      </c>
      <c r="L1107" s="72">
        <v>1.4214420968326369E-2</v>
      </c>
      <c r="M1107" s="72">
        <v>7.6E-3</v>
      </c>
      <c r="N1107" s="70">
        <f>_xll.SNL.Clients.Office.Excel.Functions.SPG(N$2, "SP_RATE_VALUE", $A1107)/100</f>
        <v>9.7999999999999997E-3</v>
      </c>
      <c r="O1107" s="72"/>
      <c r="P1107" s="67">
        <f>_xll.SNL.Clients.Office.Excel.Functions.SPG(P$2, "IQ_BVPS", "FQ0", $A1107)</f>
        <v>18.518000000000001</v>
      </c>
      <c r="Q1107" s="67">
        <f>_xll.SNL.Clients.Office.Excel.Functions.SPG(Q$2, "IQ_BVPS", "FQ0", $A1107)</f>
        <v>26.152999999999999</v>
      </c>
      <c r="R1107" s="67">
        <f>_xll.SNL.Clients.Office.Excel.Functions.SPG(R$2, "IQ_BVPS", "FQ0", $A1107)</f>
        <v>15.19</v>
      </c>
      <c r="S1107" s="67">
        <f>_xll.SNL.Clients.Office.Excel.Functions.SPG(S$2, "IQ_BVPS", "FQ0", $A1107)</f>
        <v>14.948</v>
      </c>
      <c r="T1107" s="67">
        <f>_xll.SNL.Clients.Office.Excel.Functions.SPG(T$2, "IQ_BVPS", "FQ0", $A1107)</f>
        <v>14.095000000000001</v>
      </c>
      <c r="U1107" s="67">
        <f>_xll.SNL.Clients.Office.Excel.Functions.SPG(U$2, "IQ_BVPS", "FQ0", $A1107)</f>
        <v>17.184000000000001</v>
      </c>
      <c r="V1107" s="67"/>
      <c r="W1107" s="66">
        <f t="shared" si="157"/>
        <v>44557</v>
      </c>
      <c r="X1107" s="92">
        <f t="shared" si="158"/>
        <v>1.1216114051193433</v>
      </c>
      <c r="Y1107" s="92">
        <f t="shared" si="159"/>
        <v>1.421634229342714</v>
      </c>
      <c r="Z1107" s="92">
        <f t="shared" si="160"/>
        <v>1.0052666227781435</v>
      </c>
      <c r="AA1107" s="92">
        <f t="shared" si="161"/>
        <v>0.96735349210596744</v>
      </c>
      <c r="AB1107" s="92">
        <f t="shared" si="162"/>
        <v>0.96417169208939335</v>
      </c>
      <c r="AC1107" s="92">
        <f t="shared" si="163"/>
        <v>1.3495111731843574</v>
      </c>
      <c r="AD1107" s="92"/>
      <c r="AE1107" s="95">
        <f t="shared" si="164"/>
        <v>44557</v>
      </c>
      <c r="AF1107" s="93">
        <f>(_xll.SNL.Clients.Office.Excel.Functions.SPG(AF$2, "IQ_Common_div_declared", "FQ0", $A1107)*4)/B1107</f>
        <v>7.8960038517091963E-2</v>
      </c>
      <c r="AG1107" s="93">
        <f>(_xll.SNL.Clients.Office.Excel.Functions.SPG(AG$2, "IQ_Common_div_declared", "FQ0", $A1107)*4)/C1107</f>
        <v>5.3792361484669177E-2</v>
      </c>
      <c r="AH1107" s="93">
        <f>(_xll.SNL.Clients.Office.Excel.Functions.SPG(AH$2, "IQ_Common_div_declared", "FQ0", $A1107)*4)/D1107</f>
        <v>7.5965946299934514E-2</v>
      </c>
      <c r="AI1107" s="93">
        <f>(_xll.SNL.Clients.Office.Excel.Functions.SPG(AI$2, "IQ_Common_div_declared", "FQ0", $A1107)*4)/E1107</f>
        <v>8.5753803596127248E-2</v>
      </c>
      <c r="AJ1107" s="93">
        <f>(_xll.SNL.Clients.Office.Excel.Functions.SPG(AJ$2, "IQ_Common_div_declared", "FQ0", $A1107)*4)/F1107</f>
        <v>8.8300220750551869E-2</v>
      </c>
      <c r="AK1107" s="93">
        <f>(_xll.SNL.Clients.Office.Excel.Functions.SPG(AK$2, "IQ_Common_div_declared", "FQ0", $A1107)*4)/G1107</f>
        <v>8.2794307891332464E-2</v>
      </c>
    </row>
    <row r="1108" spans="1:37" x14ac:dyDescent="0.25">
      <c r="A1108" s="66">
        <f t="shared" si="165"/>
        <v>44554</v>
      </c>
      <c r="B1108" s="71">
        <v>20.67</v>
      </c>
      <c r="C1108" s="71">
        <v>37.64</v>
      </c>
      <c r="D1108" s="71">
        <v>15.27</v>
      </c>
      <c r="E1108" s="71">
        <v>14.41</v>
      </c>
      <c r="F1108" s="71">
        <v>13.52</v>
      </c>
      <c r="G1108" s="71">
        <v>23.08</v>
      </c>
      <c r="H1108" s="71"/>
      <c r="I1108" s="71">
        <v>17.39</v>
      </c>
      <c r="J1108" s="72">
        <v>7.0999999999999995E-3</v>
      </c>
      <c r="K1108" s="72">
        <v>9.7000000000000003E-3</v>
      </c>
      <c r="L1108" s="72">
        <v>1.492015435616123E-2</v>
      </c>
      <c r="M1108" s="72" t="e">
        <v>#VALUE!</v>
      </c>
      <c r="N1108" s="70" t="e">
        <f>_xll.SNL.Clients.Office.Excel.Functions.SPG(N$2, "SP_RATE_VALUE", $A1108)/100</f>
        <v>#VALUE!</v>
      </c>
      <c r="O1108" s="72"/>
      <c r="P1108" s="67">
        <f>_xll.SNL.Clients.Office.Excel.Functions.SPG(P$2, "IQ_BVPS", "FQ0", $A1108)</f>
        <v>18.518000000000001</v>
      </c>
      <c r="Q1108" s="67">
        <f>_xll.SNL.Clients.Office.Excel.Functions.SPG(Q$2, "IQ_BVPS", "FQ0", $A1108)</f>
        <v>26.152999999999999</v>
      </c>
      <c r="R1108" s="67">
        <f>_xll.SNL.Clients.Office.Excel.Functions.SPG(R$2, "IQ_BVPS", "FQ0", $A1108)</f>
        <v>15.19</v>
      </c>
      <c r="S1108" s="67">
        <f>_xll.SNL.Clients.Office.Excel.Functions.SPG(S$2, "IQ_BVPS", "FQ0", $A1108)</f>
        <v>14.948</v>
      </c>
      <c r="T1108" s="67">
        <f>_xll.SNL.Clients.Office.Excel.Functions.SPG(T$2, "IQ_BVPS", "FQ0", $A1108)</f>
        <v>14.095000000000001</v>
      </c>
      <c r="U1108" s="67">
        <f>_xll.SNL.Clients.Office.Excel.Functions.SPG(U$2, "IQ_BVPS", "FQ0", $A1108)</f>
        <v>17.184000000000001</v>
      </c>
      <c r="V1108" s="67"/>
      <c r="W1108" s="66">
        <f t="shared" si="157"/>
        <v>44554</v>
      </c>
      <c r="X1108" s="92">
        <f t="shared" si="158"/>
        <v>1.1162112539151097</v>
      </c>
      <c r="Y1108" s="92">
        <f t="shared" si="159"/>
        <v>1.439223033686384</v>
      </c>
      <c r="Z1108" s="92">
        <f t="shared" si="160"/>
        <v>1.0052666227781435</v>
      </c>
      <c r="AA1108" s="92">
        <f t="shared" si="161"/>
        <v>0.96400856301846394</v>
      </c>
      <c r="AB1108" s="92">
        <f t="shared" si="162"/>
        <v>0.95920539198297261</v>
      </c>
      <c r="AC1108" s="92">
        <f t="shared" si="163"/>
        <v>1.3431098696461823</v>
      </c>
      <c r="AD1108" s="92"/>
      <c r="AE1108" s="95">
        <f t="shared" si="164"/>
        <v>44554</v>
      </c>
      <c r="AF1108" s="93">
        <f>(_xll.SNL.Clients.Office.Excel.Functions.SPG(AF$2, "IQ_Common_div_declared", "FQ0", $A1108)*4)/B1108</f>
        <v>7.9342041606192543E-2</v>
      </c>
      <c r="AG1108" s="93">
        <f>(_xll.SNL.Clients.Office.Excel.Functions.SPG(AG$2, "IQ_Common_div_declared", "FQ0", $A1108)*4)/C1108</f>
        <v>5.3134962805526036E-2</v>
      </c>
      <c r="AH1108" s="93">
        <f>(_xll.SNL.Clients.Office.Excel.Functions.SPG(AH$2, "IQ_Common_div_declared", "FQ0", $A1108)*4)/D1108</f>
        <v>7.5965946299934514E-2</v>
      </c>
      <c r="AI1108" s="93">
        <f>(_xll.SNL.Clients.Office.Excel.Functions.SPG(AI$2, "IQ_Common_div_declared", "FQ0", $A1108)*4)/E1108</f>
        <v>8.6051353226925739E-2</v>
      </c>
      <c r="AJ1108" s="93">
        <f>(_xll.SNL.Clients.Office.Excel.Functions.SPG(AJ$2, "IQ_Common_div_declared", "FQ0", $A1108)*4)/F1108</f>
        <v>8.8757396449704137E-2</v>
      </c>
      <c r="AK1108" s="93">
        <f>(_xll.SNL.Clients.Office.Excel.Functions.SPG(AK$2, "IQ_Common_div_declared", "FQ0", $A1108)*4)/G1108</f>
        <v>8.3188908145580595E-2</v>
      </c>
    </row>
    <row r="1109" spans="1:37" x14ac:dyDescent="0.25">
      <c r="A1109" s="66">
        <f t="shared" si="165"/>
        <v>44553</v>
      </c>
      <c r="B1109" s="71">
        <v>20.67</v>
      </c>
      <c r="C1109" s="71">
        <v>37.64</v>
      </c>
      <c r="D1109" s="71">
        <v>15.27</v>
      </c>
      <c r="E1109" s="71">
        <v>14.41</v>
      </c>
      <c r="F1109" s="71">
        <v>13.52</v>
      </c>
      <c r="G1109" s="71">
        <v>23.08</v>
      </c>
      <c r="H1109" s="71"/>
      <c r="I1109" s="71">
        <v>17.39</v>
      </c>
      <c r="J1109" s="72">
        <v>7.0999999999999995E-3</v>
      </c>
      <c r="K1109" s="72">
        <v>9.7000000000000003E-3</v>
      </c>
      <c r="L1109" s="72">
        <v>1.492015435616123E-2</v>
      </c>
      <c r="M1109" s="72">
        <v>7.0999999999999995E-3</v>
      </c>
      <c r="N1109" s="70">
        <f>_xll.SNL.Clients.Office.Excel.Functions.SPG(N$2, "SP_RATE_VALUE", $A1109)/100</f>
        <v>9.7000000000000003E-3</v>
      </c>
      <c r="O1109" s="72"/>
      <c r="P1109" s="67">
        <f>_xll.SNL.Clients.Office.Excel.Functions.SPG(P$2, "IQ_BVPS", "FQ0", $A1109)</f>
        <v>18.518000000000001</v>
      </c>
      <c r="Q1109" s="67">
        <f>_xll.SNL.Clients.Office.Excel.Functions.SPG(Q$2, "IQ_BVPS", "FQ0", $A1109)</f>
        <v>26.152999999999999</v>
      </c>
      <c r="R1109" s="67">
        <f>_xll.SNL.Clients.Office.Excel.Functions.SPG(R$2, "IQ_BVPS", "FQ0", $A1109)</f>
        <v>15.19</v>
      </c>
      <c r="S1109" s="67">
        <f>_xll.SNL.Clients.Office.Excel.Functions.SPG(S$2, "IQ_BVPS", "FQ0", $A1109)</f>
        <v>14.948</v>
      </c>
      <c r="T1109" s="67">
        <f>_xll.SNL.Clients.Office.Excel.Functions.SPG(T$2, "IQ_BVPS", "FQ0", $A1109)</f>
        <v>14.095000000000001</v>
      </c>
      <c r="U1109" s="67">
        <f>_xll.SNL.Clients.Office.Excel.Functions.SPG(U$2, "IQ_BVPS", "FQ0", $A1109)</f>
        <v>17.184000000000001</v>
      </c>
      <c r="V1109" s="67"/>
      <c r="W1109" s="66">
        <f t="shared" si="157"/>
        <v>44553</v>
      </c>
      <c r="X1109" s="92">
        <f t="shared" si="158"/>
        <v>1.1162112539151097</v>
      </c>
      <c r="Y1109" s="92">
        <f t="shared" si="159"/>
        <v>1.439223033686384</v>
      </c>
      <c r="Z1109" s="92">
        <f t="shared" si="160"/>
        <v>1.0052666227781435</v>
      </c>
      <c r="AA1109" s="92">
        <f t="shared" si="161"/>
        <v>0.96400856301846394</v>
      </c>
      <c r="AB1109" s="92">
        <f t="shared" si="162"/>
        <v>0.95920539198297261</v>
      </c>
      <c r="AC1109" s="92">
        <f t="shared" si="163"/>
        <v>1.3431098696461823</v>
      </c>
      <c r="AD1109" s="92"/>
      <c r="AE1109" s="95">
        <f t="shared" si="164"/>
        <v>44553</v>
      </c>
      <c r="AF1109" s="93">
        <f>(_xll.SNL.Clients.Office.Excel.Functions.SPG(AF$2, "IQ_Common_div_declared", "FQ0", $A1109)*4)/B1109</f>
        <v>7.9342041606192543E-2</v>
      </c>
      <c r="AG1109" s="93">
        <f>(_xll.SNL.Clients.Office.Excel.Functions.SPG(AG$2, "IQ_Common_div_declared", "FQ0", $A1109)*4)/C1109</f>
        <v>5.3134962805526036E-2</v>
      </c>
      <c r="AH1109" s="93">
        <f>(_xll.SNL.Clients.Office.Excel.Functions.SPG(AH$2, "IQ_Common_div_declared", "FQ0", $A1109)*4)/D1109</f>
        <v>7.5965946299934514E-2</v>
      </c>
      <c r="AI1109" s="93">
        <f>(_xll.SNL.Clients.Office.Excel.Functions.SPG(AI$2, "IQ_Common_div_declared", "FQ0", $A1109)*4)/E1109</f>
        <v>8.6051353226925739E-2</v>
      </c>
      <c r="AJ1109" s="93">
        <f>(_xll.SNL.Clients.Office.Excel.Functions.SPG(AJ$2, "IQ_Common_div_declared", "FQ0", $A1109)*4)/F1109</f>
        <v>8.8757396449704137E-2</v>
      </c>
      <c r="AK1109" s="93">
        <f>(_xll.SNL.Clients.Office.Excel.Functions.SPG(AK$2, "IQ_Common_div_declared", "FQ0", $A1109)*4)/G1109</f>
        <v>8.3188908145580595E-2</v>
      </c>
    </row>
    <row r="1110" spans="1:37" x14ac:dyDescent="0.25">
      <c r="A1110" s="66">
        <f t="shared" si="165"/>
        <v>44552</v>
      </c>
      <c r="B1110" s="71">
        <v>20.43</v>
      </c>
      <c r="C1110" s="71">
        <v>34.54</v>
      </c>
      <c r="D1110" s="71">
        <v>15.01</v>
      </c>
      <c r="E1110" s="71">
        <v>14.3</v>
      </c>
      <c r="F1110" s="71">
        <v>13.4</v>
      </c>
      <c r="G1110" s="71">
        <v>22.87</v>
      </c>
      <c r="H1110" s="71"/>
      <c r="I1110" s="71">
        <v>17.190000000000001</v>
      </c>
      <c r="J1110" s="72">
        <v>6.8000000000000005E-3</v>
      </c>
      <c r="K1110" s="72">
        <v>9.5999999999999992E-3</v>
      </c>
      <c r="L1110" s="72">
        <v>1.5223382800690022E-2</v>
      </c>
      <c r="M1110" s="72">
        <v>6.8000000000000005E-3</v>
      </c>
      <c r="N1110" s="70">
        <f>_xll.SNL.Clients.Office.Excel.Functions.SPG(N$2, "SP_RATE_VALUE", $A1110)/100</f>
        <v>9.5999999999999992E-3</v>
      </c>
      <c r="O1110" s="72"/>
      <c r="P1110" s="67">
        <f>_xll.SNL.Clients.Office.Excel.Functions.SPG(P$2, "IQ_BVPS", "FQ0", $A1110)</f>
        <v>18.518000000000001</v>
      </c>
      <c r="Q1110" s="67">
        <f>_xll.SNL.Clients.Office.Excel.Functions.SPG(Q$2, "IQ_BVPS", "FQ0", $A1110)</f>
        <v>26.152999999999999</v>
      </c>
      <c r="R1110" s="67">
        <f>_xll.SNL.Clients.Office.Excel.Functions.SPG(R$2, "IQ_BVPS", "FQ0", $A1110)</f>
        <v>15.19</v>
      </c>
      <c r="S1110" s="67">
        <f>_xll.SNL.Clients.Office.Excel.Functions.SPG(S$2, "IQ_BVPS", "FQ0", $A1110)</f>
        <v>14.948</v>
      </c>
      <c r="T1110" s="67">
        <f>_xll.SNL.Clients.Office.Excel.Functions.SPG(T$2, "IQ_BVPS", "FQ0", $A1110)</f>
        <v>14.095000000000001</v>
      </c>
      <c r="U1110" s="67">
        <f>_xll.SNL.Clients.Office.Excel.Functions.SPG(U$2, "IQ_BVPS", "FQ0", $A1110)</f>
        <v>17.184000000000001</v>
      </c>
      <c r="V1110" s="67"/>
      <c r="W1110" s="66">
        <f t="shared" si="157"/>
        <v>44552</v>
      </c>
      <c r="X1110" s="92">
        <f t="shared" si="158"/>
        <v>1.1032508910249486</v>
      </c>
      <c r="Y1110" s="92">
        <f t="shared" si="159"/>
        <v>1.3206897870225214</v>
      </c>
      <c r="Z1110" s="92">
        <f t="shared" si="160"/>
        <v>0.98815009874917714</v>
      </c>
      <c r="AA1110" s="92">
        <f t="shared" si="161"/>
        <v>0.95664971902595664</v>
      </c>
      <c r="AB1110" s="92">
        <f t="shared" si="162"/>
        <v>0.95069173465767998</v>
      </c>
      <c r="AC1110" s="92">
        <f t="shared" si="163"/>
        <v>1.3308891992551211</v>
      </c>
      <c r="AD1110" s="92"/>
      <c r="AE1110" s="95">
        <f t="shared" si="164"/>
        <v>44552</v>
      </c>
      <c r="AF1110" s="93">
        <f>(_xll.SNL.Clients.Office.Excel.Functions.SPG(AF$2, "IQ_Common_div_declared", "FQ0", $A1110)*4)/B1110</f>
        <v>8.0274106705824758E-2</v>
      </c>
      <c r="AG1110" s="93">
        <f>(_xll.SNL.Clients.Office.Excel.Functions.SPG(AG$2, "IQ_Common_div_declared", "FQ0", $A1110)*4)/C1110</f>
        <v>5.7903879559930517E-2</v>
      </c>
      <c r="AH1110" s="93">
        <f>(_xll.SNL.Clients.Office.Excel.Functions.SPG(AH$2, "IQ_Common_div_declared", "FQ0", $A1110)*4)/D1110</f>
        <v>7.728181212524983E-2</v>
      </c>
      <c r="AI1110" s="93">
        <f>(_xll.SNL.Clients.Office.Excel.Functions.SPG(AI$2, "IQ_Common_div_declared", "FQ0", $A1110)*4)/E1110</f>
        <v>8.6713286713286708E-2</v>
      </c>
      <c r="AJ1110" s="93">
        <f>(_xll.SNL.Clients.Office.Excel.Functions.SPG(AJ$2, "IQ_Common_div_declared", "FQ0", $A1110)*4)/F1110</f>
        <v>8.9552238805970144E-2</v>
      </c>
      <c r="AK1110" s="93">
        <f>(_xll.SNL.Clients.Office.Excel.Functions.SPG(AK$2, "IQ_Common_div_declared", "FQ0", $A1110)*4)/G1110</f>
        <v>8.3952776563183201E-2</v>
      </c>
    </row>
    <row r="1111" spans="1:37" x14ac:dyDescent="0.25">
      <c r="A1111" s="66">
        <f t="shared" si="165"/>
        <v>44551</v>
      </c>
      <c r="B1111" s="71">
        <v>20.02</v>
      </c>
      <c r="C1111" s="71">
        <v>33.92</v>
      </c>
      <c r="D1111" s="71">
        <v>14.91</v>
      </c>
      <c r="E1111" s="71">
        <v>14.13</v>
      </c>
      <c r="F1111" s="71">
        <v>13.234999999999999</v>
      </c>
      <c r="G1111" s="71">
        <v>22.64</v>
      </c>
      <c r="H1111" s="71"/>
      <c r="I1111" s="71">
        <v>17.010000000000002</v>
      </c>
      <c r="J1111" s="72">
        <v>6.9999999999999993E-3</v>
      </c>
      <c r="K1111" s="72">
        <v>9.5999999999999992E-3</v>
      </c>
      <c r="L1111" s="72">
        <v>1.4820156359308445E-2</v>
      </c>
      <c r="M1111" s="72">
        <v>6.9999999999999993E-3</v>
      </c>
      <c r="N1111" s="70">
        <f>_xll.SNL.Clients.Office.Excel.Functions.SPG(N$2, "SP_RATE_VALUE", $A1111)/100</f>
        <v>9.5999999999999992E-3</v>
      </c>
      <c r="O1111" s="72"/>
      <c r="P1111" s="67">
        <f>_xll.SNL.Clients.Office.Excel.Functions.SPG(P$2, "IQ_BVPS", "FQ0", $A1111)</f>
        <v>18.518000000000001</v>
      </c>
      <c r="Q1111" s="67">
        <f>_xll.SNL.Clients.Office.Excel.Functions.SPG(Q$2, "IQ_BVPS", "FQ0", $A1111)</f>
        <v>26.152999999999999</v>
      </c>
      <c r="R1111" s="67">
        <f>_xll.SNL.Clients.Office.Excel.Functions.SPG(R$2, "IQ_BVPS", "FQ0", $A1111)</f>
        <v>15.19</v>
      </c>
      <c r="S1111" s="67">
        <f>_xll.SNL.Clients.Office.Excel.Functions.SPG(S$2, "IQ_BVPS", "FQ0", $A1111)</f>
        <v>14.948</v>
      </c>
      <c r="T1111" s="67">
        <f>_xll.SNL.Clients.Office.Excel.Functions.SPG(T$2, "IQ_BVPS", "FQ0", $A1111)</f>
        <v>14.095000000000001</v>
      </c>
      <c r="U1111" s="67">
        <f>_xll.SNL.Clients.Office.Excel.Functions.SPG(U$2, "IQ_BVPS", "FQ0", $A1111)</f>
        <v>17.184000000000001</v>
      </c>
      <c r="V1111" s="67"/>
      <c r="W1111" s="66">
        <f t="shared" si="157"/>
        <v>44551</v>
      </c>
      <c r="X1111" s="92">
        <f t="shared" si="158"/>
        <v>1.0811102710875904</v>
      </c>
      <c r="Y1111" s="92">
        <f t="shared" si="159"/>
        <v>1.2969831376897489</v>
      </c>
      <c r="Z1111" s="92">
        <f t="shared" si="160"/>
        <v>0.98156682027649778</v>
      </c>
      <c r="AA1111" s="92">
        <f t="shared" si="161"/>
        <v>0.94527696012844531</v>
      </c>
      <c r="AB1111" s="92">
        <f t="shared" si="162"/>
        <v>0.93898545583540249</v>
      </c>
      <c r="AC1111" s="92">
        <f t="shared" si="163"/>
        <v>1.3175046554934822</v>
      </c>
      <c r="AD1111" s="92"/>
      <c r="AE1111" s="95">
        <f t="shared" si="164"/>
        <v>44551</v>
      </c>
      <c r="AF1111" s="93">
        <f>(_xll.SNL.Clients.Office.Excel.Functions.SPG(AF$2, "IQ_Common_div_declared", "FQ0", $A1111)*4)/B1111</f>
        <v>8.191808191808192E-2</v>
      </c>
      <c r="AG1111" s="93">
        <f>(_xll.SNL.Clients.Office.Excel.Functions.SPG(AG$2, "IQ_Common_div_declared", "FQ0", $A1111)*4)/C1111</f>
        <v>5.896226415094339E-2</v>
      </c>
      <c r="AH1111" s="93">
        <f>(_xll.SNL.Clients.Office.Excel.Functions.SPG(AH$2, "IQ_Common_div_declared", "FQ0", $A1111)*4)/D1111</f>
        <v>7.7800134138162308E-2</v>
      </c>
      <c r="AI1111" s="93">
        <f>(_xll.SNL.Clients.Office.Excel.Functions.SPG(AI$2, "IQ_Common_div_declared", "FQ0", $A1111)*4)/E1111</f>
        <v>8.7756546355272469E-2</v>
      </c>
      <c r="AJ1111" s="93">
        <f>(_xll.SNL.Clients.Office.Excel.Functions.SPG(AJ$2, "IQ_Common_div_declared", "FQ0", $A1111)*4)/F1111</f>
        <v>9.0668681526256137E-2</v>
      </c>
      <c r="AK1111" s="93">
        <f>(_xll.SNL.Clients.Office.Excel.Functions.SPG(AK$2, "IQ_Common_div_declared", "FQ0", $A1111)*4)/G1111</f>
        <v>8.4805653710247342E-2</v>
      </c>
    </row>
    <row r="1112" spans="1:37" x14ac:dyDescent="0.25">
      <c r="A1112" s="66">
        <f t="shared" si="165"/>
        <v>44550</v>
      </c>
      <c r="B1112" s="71">
        <v>19.68</v>
      </c>
      <c r="C1112" s="71">
        <v>35.15</v>
      </c>
      <c r="D1112" s="71">
        <v>14.86</v>
      </c>
      <c r="E1112" s="71">
        <v>13.88</v>
      </c>
      <c r="F1112" s="71">
        <v>13.25</v>
      </c>
      <c r="G1112" s="71">
        <v>22.35</v>
      </c>
      <c r="H1112" s="71"/>
      <c r="I1112" s="71">
        <v>16.77</v>
      </c>
      <c r="J1112" s="72">
        <v>6.5000000000000006E-3</v>
      </c>
      <c r="K1112" s="72">
        <v>9.1000000000000004E-3</v>
      </c>
      <c r="L1112" s="72">
        <v>1.432016638101774E-2</v>
      </c>
      <c r="M1112" s="72">
        <v>6.5000000000000006E-3</v>
      </c>
      <c r="N1112" s="70">
        <f>_xll.SNL.Clients.Office.Excel.Functions.SPG(N$2, "SP_RATE_VALUE", $A1112)/100</f>
        <v>9.1000000000000004E-3</v>
      </c>
      <c r="O1112" s="72"/>
      <c r="P1112" s="67">
        <f>_xll.SNL.Clients.Office.Excel.Functions.SPG(P$2, "IQ_BVPS", "FQ0", $A1112)</f>
        <v>18.518000000000001</v>
      </c>
      <c r="Q1112" s="67">
        <f>_xll.SNL.Clients.Office.Excel.Functions.SPG(Q$2, "IQ_BVPS", "FQ0", $A1112)</f>
        <v>26.152999999999999</v>
      </c>
      <c r="R1112" s="67">
        <f>_xll.SNL.Clients.Office.Excel.Functions.SPG(R$2, "IQ_BVPS", "FQ0", $A1112)</f>
        <v>15.19</v>
      </c>
      <c r="S1112" s="67">
        <f>_xll.SNL.Clients.Office.Excel.Functions.SPG(S$2, "IQ_BVPS", "FQ0", $A1112)</f>
        <v>14.948</v>
      </c>
      <c r="T1112" s="67">
        <f>_xll.SNL.Clients.Office.Excel.Functions.SPG(T$2, "IQ_BVPS", "FQ0", $A1112)</f>
        <v>14.095000000000001</v>
      </c>
      <c r="U1112" s="67">
        <f>_xll.SNL.Clients.Office.Excel.Functions.SPG(U$2, "IQ_BVPS", "FQ0", $A1112)</f>
        <v>17.184000000000001</v>
      </c>
      <c r="V1112" s="67"/>
      <c r="W1112" s="66">
        <f t="shared" si="157"/>
        <v>44550</v>
      </c>
      <c r="X1112" s="92">
        <f t="shared" si="158"/>
        <v>1.0627497569931958</v>
      </c>
      <c r="Y1112" s="92">
        <f t="shared" si="159"/>
        <v>1.3440140710434749</v>
      </c>
      <c r="Z1112" s="92">
        <f t="shared" si="160"/>
        <v>0.97827518104015798</v>
      </c>
      <c r="AA1112" s="92">
        <f t="shared" si="161"/>
        <v>0.92855231469092858</v>
      </c>
      <c r="AB1112" s="92">
        <f t="shared" si="162"/>
        <v>0.94004966300106418</v>
      </c>
      <c r="AC1112" s="92">
        <f t="shared" si="163"/>
        <v>1.3006284916201116</v>
      </c>
      <c r="AD1112" s="92"/>
      <c r="AE1112" s="95">
        <f t="shared" si="164"/>
        <v>44550</v>
      </c>
      <c r="AF1112" s="93">
        <f>(_xll.SNL.Clients.Office.Excel.Functions.SPG(AF$2, "IQ_Common_div_declared", "FQ0", $A1112)*4)/B1112</f>
        <v>8.3333333333333329E-2</v>
      </c>
      <c r="AG1112" s="93">
        <f>(_xll.SNL.Clients.Office.Excel.Functions.SPG(AG$2, "IQ_Common_div_declared", "FQ0", $A1112)*4)/C1112</f>
        <v>5.6899004267425321E-2</v>
      </c>
      <c r="AH1112" s="93">
        <f>(_xll.SNL.Clients.Office.Excel.Functions.SPG(AH$2, "IQ_Common_div_declared", "FQ0", $A1112)*4)/D1112</f>
        <v>7.8061911170928672E-2</v>
      </c>
      <c r="AI1112" s="93">
        <f>(_xll.SNL.Clients.Office.Excel.Functions.SPG(AI$2, "IQ_Common_div_declared", "FQ0", $A1112)*4)/E1112</f>
        <v>8.9337175792507204E-2</v>
      </c>
      <c r="AJ1112" s="93">
        <f>(_xll.SNL.Clients.Office.Excel.Functions.SPG(AJ$2, "IQ_Common_div_declared", "FQ0", $A1112)*4)/F1112</f>
        <v>9.056603773584905E-2</v>
      </c>
      <c r="AK1112" s="93">
        <f>(_xll.SNL.Clients.Office.Excel.Functions.SPG(AK$2, "IQ_Common_div_declared", "FQ0", $A1112)*4)/G1112</f>
        <v>8.5906040268456371E-2</v>
      </c>
    </row>
    <row r="1113" spans="1:37" x14ac:dyDescent="0.25">
      <c r="A1113" s="66">
        <f t="shared" si="165"/>
        <v>44547</v>
      </c>
      <c r="B1113" s="71">
        <v>19.66</v>
      </c>
      <c r="C1113" s="71">
        <v>33.799999999999997</v>
      </c>
      <c r="D1113" s="71">
        <v>14.89</v>
      </c>
      <c r="E1113" s="71">
        <v>13.99</v>
      </c>
      <c r="F1113" s="71">
        <v>13.18</v>
      </c>
      <c r="G1113" s="71">
        <v>22.25</v>
      </c>
      <c r="H1113" s="71"/>
      <c r="I1113" s="71">
        <v>16.87</v>
      </c>
      <c r="J1113" s="72">
        <v>6.6E-3</v>
      </c>
      <c r="K1113" s="72">
        <v>9.300000000000001E-3</v>
      </c>
      <c r="L1113" s="72">
        <v>1.4721746030145422E-2</v>
      </c>
      <c r="M1113" s="72">
        <v>6.6E-3</v>
      </c>
      <c r="N1113" s="70">
        <f>_xll.SNL.Clients.Office.Excel.Functions.SPG(N$2, "SP_RATE_VALUE", $A1113)/100</f>
        <v>9.300000000000001E-3</v>
      </c>
      <c r="O1113" s="72"/>
      <c r="P1113" s="67">
        <f>_xll.SNL.Clients.Office.Excel.Functions.SPG(P$2, "IQ_BVPS", "FQ0", $A1113)</f>
        <v>18.518000000000001</v>
      </c>
      <c r="Q1113" s="67">
        <f>_xll.SNL.Clients.Office.Excel.Functions.SPG(Q$2, "IQ_BVPS", "FQ0", $A1113)</f>
        <v>26.152999999999999</v>
      </c>
      <c r="R1113" s="67">
        <f>_xll.SNL.Clients.Office.Excel.Functions.SPG(R$2, "IQ_BVPS", "FQ0", $A1113)</f>
        <v>15.19</v>
      </c>
      <c r="S1113" s="67">
        <f>_xll.SNL.Clients.Office.Excel.Functions.SPG(S$2, "IQ_BVPS", "FQ0", $A1113)</f>
        <v>14.948</v>
      </c>
      <c r="T1113" s="67">
        <f>_xll.SNL.Clients.Office.Excel.Functions.SPG(T$2, "IQ_BVPS", "FQ0", $A1113)</f>
        <v>14.095000000000001</v>
      </c>
      <c r="U1113" s="67">
        <f>_xll.SNL.Clients.Office.Excel.Functions.SPG(U$2, "IQ_BVPS", "FQ0", $A1113)</f>
        <v>17.184000000000001</v>
      </c>
      <c r="V1113" s="67"/>
      <c r="W1113" s="66">
        <f t="shared" si="157"/>
        <v>44547</v>
      </c>
      <c r="X1113" s="92">
        <f t="shared" si="158"/>
        <v>1.0616697267523489</v>
      </c>
      <c r="Y1113" s="92">
        <f t="shared" si="159"/>
        <v>1.2923947539479217</v>
      </c>
      <c r="Z1113" s="92">
        <f t="shared" si="160"/>
        <v>0.9802501645819619</v>
      </c>
      <c r="AA1113" s="92">
        <f t="shared" si="161"/>
        <v>0.93591115868343588</v>
      </c>
      <c r="AB1113" s="92">
        <f t="shared" si="162"/>
        <v>0.93508336289464344</v>
      </c>
      <c r="AC1113" s="92">
        <f t="shared" si="163"/>
        <v>1.2948091247672253</v>
      </c>
      <c r="AD1113" s="92"/>
      <c r="AE1113" s="95">
        <f t="shared" si="164"/>
        <v>44547</v>
      </c>
      <c r="AF1113" s="93">
        <f>(_xll.SNL.Clients.Office.Excel.Functions.SPG(AF$2, "IQ_Common_div_declared", "FQ0", $A1113)*4)/B1113</f>
        <v>8.3418107833163779E-2</v>
      </c>
      <c r="AG1113" s="93">
        <f>(_xll.SNL.Clients.Office.Excel.Functions.SPG(AG$2, "IQ_Common_div_declared", "FQ0", $A1113)*4)/C1113</f>
        <v>5.9171597633136098E-2</v>
      </c>
      <c r="AH1113" s="93">
        <f>(_xll.SNL.Clients.Office.Excel.Functions.SPG(AH$2, "IQ_Common_div_declared", "FQ0", $A1113)*4)/D1113</f>
        <v>7.7904633982538607E-2</v>
      </c>
      <c r="AI1113" s="93">
        <f>(_xll.SNL.Clients.Office.Excel.Functions.SPG(AI$2, "IQ_Common_div_declared", "FQ0", $A1113)*4)/E1113</f>
        <v>8.863473909935668E-2</v>
      </c>
      <c r="AJ1113" s="93">
        <f>(_xll.SNL.Clients.Office.Excel.Functions.SPG(AJ$2, "IQ_Common_div_declared", "FQ0", $A1113)*4)/F1113</f>
        <v>9.1047040971168433E-2</v>
      </c>
      <c r="AK1113" s="93">
        <f>(_xll.SNL.Clients.Office.Excel.Functions.SPG(AK$2, "IQ_Common_div_declared", "FQ0", $A1113)*4)/G1113</f>
        <v>8.6292134831460671E-2</v>
      </c>
    </row>
    <row r="1114" spans="1:37" x14ac:dyDescent="0.25">
      <c r="A1114" s="66">
        <f t="shared" si="165"/>
        <v>44546</v>
      </c>
      <c r="B1114" s="71">
        <v>19.73</v>
      </c>
      <c r="C1114" s="71">
        <v>33.9</v>
      </c>
      <c r="D1114" s="71">
        <v>15.01</v>
      </c>
      <c r="E1114" s="71">
        <v>14.06</v>
      </c>
      <c r="F1114" s="71">
        <v>13.42</v>
      </c>
      <c r="G1114" s="71">
        <v>22.43</v>
      </c>
      <c r="H1114" s="71"/>
      <c r="I1114" s="71">
        <v>16.989999999999998</v>
      </c>
      <c r="J1114" s="72">
        <v>6.4000000000000003E-3</v>
      </c>
      <c r="K1114" s="72">
        <v>9.1999999999999998E-3</v>
      </c>
      <c r="L1114" s="72">
        <v>1.4823392102942368E-2</v>
      </c>
      <c r="M1114" s="72">
        <v>6.4000000000000003E-3</v>
      </c>
      <c r="N1114" s="70">
        <f>_xll.SNL.Clients.Office.Excel.Functions.SPG(N$2, "SP_RATE_VALUE", $A1114)/100</f>
        <v>9.1999999999999998E-3</v>
      </c>
      <c r="O1114" s="72"/>
      <c r="P1114" s="67">
        <f>_xll.SNL.Clients.Office.Excel.Functions.SPG(P$2, "IQ_BVPS", "FQ0", $A1114)</f>
        <v>18.518000000000001</v>
      </c>
      <c r="Q1114" s="67">
        <f>_xll.SNL.Clients.Office.Excel.Functions.SPG(Q$2, "IQ_BVPS", "FQ0", $A1114)</f>
        <v>26.152999999999999</v>
      </c>
      <c r="R1114" s="67">
        <f>_xll.SNL.Clients.Office.Excel.Functions.SPG(R$2, "IQ_BVPS", "FQ0", $A1114)</f>
        <v>15.19</v>
      </c>
      <c r="S1114" s="67">
        <f>_xll.SNL.Clients.Office.Excel.Functions.SPG(S$2, "IQ_BVPS", "FQ0", $A1114)</f>
        <v>14.948</v>
      </c>
      <c r="T1114" s="67">
        <f>_xll.SNL.Clients.Office.Excel.Functions.SPG(T$2, "IQ_BVPS", "FQ0", $A1114)</f>
        <v>14.095000000000001</v>
      </c>
      <c r="U1114" s="67">
        <f>_xll.SNL.Clients.Office.Excel.Functions.SPG(U$2, "IQ_BVPS", "FQ0", $A1114)</f>
        <v>17.184000000000001</v>
      </c>
      <c r="V1114" s="67"/>
      <c r="W1114" s="66">
        <f t="shared" si="157"/>
        <v>44546</v>
      </c>
      <c r="X1114" s="92">
        <f t="shared" si="158"/>
        <v>1.0654498325953126</v>
      </c>
      <c r="Y1114" s="92">
        <f t="shared" si="159"/>
        <v>1.2962184070661109</v>
      </c>
      <c r="Z1114" s="92">
        <f t="shared" si="160"/>
        <v>0.98815009874917714</v>
      </c>
      <c r="AA1114" s="92">
        <f t="shared" si="161"/>
        <v>0.94059405940594065</v>
      </c>
      <c r="AB1114" s="92">
        <f t="shared" si="162"/>
        <v>0.95211067754522871</v>
      </c>
      <c r="AC1114" s="92">
        <f t="shared" si="163"/>
        <v>1.3052839851024207</v>
      </c>
      <c r="AD1114" s="92"/>
      <c r="AE1114" s="95">
        <f t="shared" si="164"/>
        <v>44546</v>
      </c>
      <c r="AF1114" s="93">
        <f>(_xll.SNL.Clients.Office.Excel.Functions.SPG(AF$2, "IQ_Common_div_declared", "FQ0", $A1114)*4)/B1114</f>
        <v>8.3122149011657362E-2</v>
      </c>
      <c r="AG1114" s="93">
        <f>(_xll.SNL.Clients.Office.Excel.Functions.SPG(AG$2, "IQ_Common_div_declared", "FQ0", $A1114)*4)/C1114</f>
        <v>5.8997050147492625E-2</v>
      </c>
      <c r="AH1114" s="93">
        <f>(_xll.SNL.Clients.Office.Excel.Functions.SPG(AH$2, "IQ_Common_div_declared", "FQ0", $A1114)*4)/D1114</f>
        <v>7.728181212524983E-2</v>
      </c>
      <c r="AI1114" s="93">
        <f>(_xll.SNL.Clients.Office.Excel.Functions.SPG(AI$2, "IQ_Common_div_declared", "FQ0", $A1114)*4)/E1114</f>
        <v>8.8193456614509239E-2</v>
      </c>
      <c r="AJ1114" s="93">
        <f>(_xll.SNL.Clients.Office.Excel.Functions.SPG(AJ$2, "IQ_Common_div_declared", "FQ0", $A1114)*4)/F1114</f>
        <v>8.9418777943368111E-2</v>
      </c>
      <c r="AK1114" s="93">
        <f>(_xll.SNL.Clients.Office.Excel.Functions.SPG(AK$2, "IQ_Common_div_declared", "FQ0", $A1114)*4)/G1114</f>
        <v>8.5599643334819439E-2</v>
      </c>
    </row>
    <row r="1115" spans="1:37" x14ac:dyDescent="0.25">
      <c r="A1115" s="66">
        <f t="shared" si="165"/>
        <v>44545</v>
      </c>
      <c r="B1115" s="71">
        <v>19.93</v>
      </c>
      <c r="C1115" s="71">
        <v>33.020000000000003</v>
      </c>
      <c r="D1115" s="71">
        <v>14.94</v>
      </c>
      <c r="E1115" s="71">
        <v>14.17</v>
      </c>
      <c r="F1115" s="71">
        <v>13.82</v>
      </c>
      <c r="G1115" s="71">
        <v>22.59</v>
      </c>
      <c r="H1115" s="71"/>
      <c r="I1115" s="71">
        <v>17.12</v>
      </c>
      <c r="J1115" s="72">
        <v>6.8999999999999999E-3</v>
      </c>
      <c r="K1115" s="72">
        <v>0.01</v>
      </c>
      <c r="L1115" s="72">
        <v>1.6228661820290924E-2</v>
      </c>
      <c r="M1115" s="72">
        <v>6.8999999999999999E-3</v>
      </c>
      <c r="N1115" s="70">
        <f>_xll.SNL.Clients.Office.Excel.Functions.SPG(N$2, "SP_RATE_VALUE", $A1115)/100</f>
        <v>0.01</v>
      </c>
      <c r="O1115" s="72"/>
      <c r="P1115" s="67">
        <f>_xll.SNL.Clients.Office.Excel.Functions.SPG(P$2, "IQ_BVPS", "FQ0", $A1115)</f>
        <v>18.518000000000001</v>
      </c>
      <c r="Q1115" s="67">
        <f>_xll.SNL.Clients.Office.Excel.Functions.SPG(Q$2, "IQ_BVPS", "FQ0", $A1115)</f>
        <v>26.152999999999999</v>
      </c>
      <c r="R1115" s="67">
        <f>_xll.SNL.Clients.Office.Excel.Functions.SPG(R$2, "IQ_BVPS", "FQ0", $A1115)</f>
        <v>15.19</v>
      </c>
      <c r="S1115" s="67">
        <f>_xll.SNL.Clients.Office.Excel.Functions.SPG(S$2, "IQ_BVPS", "FQ0", $A1115)</f>
        <v>14.948</v>
      </c>
      <c r="T1115" s="67">
        <f>_xll.SNL.Clients.Office.Excel.Functions.SPG(T$2, "IQ_BVPS", "FQ0", $A1115)</f>
        <v>14.095000000000001</v>
      </c>
      <c r="U1115" s="67">
        <f>_xll.SNL.Clients.Office.Excel.Functions.SPG(U$2, "IQ_BVPS", "FQ0", $A1115)</f>
        <v>17.184000000000001</v>
      </c>
      <c r="V1115" s="67"/>
      <c r="W1115" s="66">
        <f t="shared" si="157"/>
        <v>44545</v>
      </c>
      <c r="X1115" s="92">
        <f t="shared" si="158"/>
        <v>1.0762501350037801</v>
      </c>
      <c r="Y1115" s="92">
        <f t="shared" si="159"/>
        <v>1.2625702596260469</v>
      </c>
      <c r="Z1115" s="92">
        <f t="shared" si="160"/>
        <v>0.98354180381830147</v>
      </c>
      <c r="AA1115" s="92">
        <f t="shared" si="161"/>
        <v>0.94795290339844795</v>
      </c>
      <c r="AB1115" s="92">
        <f t="shared" si="162"/>
        <v>0.98048953529620431</v>
      </c>
      <c r="AC1115" s="92">
        <f t="shared" si="163"/>
        <v>1.3145949720670391</v>
      </c>
      <c r="AD1115" s="92"/>
      <c r="AE1115" s="95">
        <f t="shared" si="164"/>
        <v>44545</v>
      </c>
      <c r="AF1115" s="93">
        <f>(_xll.SNL.Clients.Office.Excel.Functions.SPG(AF$2, "IQ_Common_div_declared", "FQ0", $A1115)*4)/B1115</f>
        <v>8.2288008028098339E-2</v>
      </c>
      <c r="AG1115" s="93">
        <f>(_xll.SNL.Clients.Office.Excel.Functions.SPG(AG$2, "IQ_Common_div_declared", "FQ0", $A1115)*4)/C1115</f>
        <v>6.0569351907934582E-2</v>
      </c>
      <c r="AH1115" s="93">
        <f>(_xll.SNL.Clients.Office.Excel.Functions.SPG(AH$2, "IQ_Common_div_declared", "FQ0", $A1115)*4)/D1115</f>
        <v>7.7643908969210168E-2</v>
      </c>
      <c r="AI1115" s="93">
        <f>(_xll.SNL.Clients.Office.Excel.Functions.SPG(AI$2, "IQ_Common_div_declared", "FQ0", $A1115)*4)/E1115</f>
        <v>8.7508821453775587E-2</v>
      </c>
      <c r="AJ1115" s="93">
        <f>(_xll.SNL.Clients.Office.Excel.Functions.SPG(AJ$2, "IQ_Common_div_declared", "FQ0", $A1115)*4)/F1115</f>
        <v>8.6830680173661356E-2</v>
      </c>
      <c r="AK1115" s="93">
        <f>(_xll.SNL.Clients.Office.Excel.Functions.SPG(AK$2, "IQ_Common_div_declared", "FQ0", $A1115)*4)/G1115</f>
        <v>8.4993359893758294E-2</v>
      </c>
    </row>
    <row r="1116" spans="1:37" x14ac:dyDescent="0.25">
      <c r="A1116" s="66">
        <f t="shared" si="165"/>
        <v>44544</v>
      </c>
      <c r="B1116" s="71">
        <v>19.940000000000001</v>
      </c>
      <c r="C1116" s="71">
        <v>33.71</v>
      </c>
      <c r="D1116" s="71">
        <v>14.9</v>
      </c>
      <c r="E1116" s="71">
        <v>14.03</v>
      </c>
      <c r="F1116" s="71">
        <v>13.84</v>
      </c>
      <c r="G1116" s="71">
        <v>22.5</v>
      </c>
      <c r="H1116" s="71"/>
      <c r="I1116" s="71">
        <v>17.04</v>
      </c>
      <c r="J1116" s="72">
        <v>6.7000000000000002E-3</v>
      </c>
      <c r="K1116" s="72">
        <v>9.7999999999999997E-3</v>
      </c>
      <c r="L1116" s="72">
        <v>1.602866752034271E-2</v>
      </c>
      <c r="M1116" s="72">
        <v>6.7000000000000002E-3</v>
      </c>
      <c r="N1116" s="70">
        <f>_xll.SNL.Clients.Office.Excel.Functions.SPG(N$2, "SP_RATE_VALUE", $A1116)/100</f>
        <v>9.7999999999999997E-3</v>
      </c>
      <c r="O1116" s="72"/>
      <c r="P1116" s="67">
        <f>_xll.SNL.Clients.Office.Excel.Functions.SPG(P$2, "IQ_BVPS", "FQ0", $A1116)</f>
        <v>18.518000000000001</v>
      </c>
      <c r="Q1116" s="67">
        <f>_xll.SNL.Clients.Office.Excel.Functions.SPG(Q$2, "IQ_BVPS", "FQ0", $A1116)</f>
        <v>26.152999999999999</v>
      </c>
      <c r="R1116" s="67">
        <f>_xll.SNL.Clients.Office.Excel.Functions.SPG(R$2, "IQ_BVPS", "FQ0", $A1116)</f>
        <v>15.19</v>
      </c>
      <c r="S1116" s="67">
        <f>_xll.SNL.Clients.Office.Excel.Functions.SPG(S$2, "IQ_BVPS", "FQ0", $A1116)</f>
        <v>14.948</v>
      </c>
      <c r="T1116" s="67">
        <f>_xll.SNL.Clients.Office.Excel.Functions.SPG(T$2, "IQ_BVPS", "FQ0", $A1116)</f>
        <v>14.095000000000001</v>
      </c>
      <c r="U1116" s="67">
        <f>_xll.SNL.Clients.Office.Excel.Functions.SPG(U$2, "IQ_BVPS", "FQ0", $A1116)</f>
        <v>17.184000000000001</v>
      </c>
      <c r="V1116" s="67"/>
      <c r="W1116" s="66">
        <f t="shared" si="157"/>
        <v>44544</v>
      </c>
      <c r="X1116" s="92">
        <f t="shared" si="158"/>
        <v>1.0767901501242034</v>
      </c>
      <c r="Y1116" s="92">
        <f t="shared" si="159"/>
        <v>1.2889534661415518</v>
      </c>
      <c r="Z1116" s="92">
        <f t="shared" si="160"/>
        <v>0.98090849242922984</v>
      </c>
      <c r="AA1116" s="92">
        <f t="shared" si="161"/>
        <v>0.93858710195343853</v>
      </c>
      <c r="AB1116" s="92">
        <f t="shared" si="162"/>
        <v>0.98190847818375304</v>
      </c>
      <c r="AC1116" s="92">
        <f t="shared" si="163"/>
        <v>1.3093575418994412</v>
      </c>
      <c r="AD1116" s="92"/>
      <c r="AE1116" s="95">
        <f t="shared" si="164"/>
        <v>44544</v>
      </c>
      <c r="AF1116" s="93">
        <f>(_xll.SNL.Clients.Office.Excel.Functions.SPG(AF$2, "IQ_Common_div_declared", "FQ0", $A1116)*4)/B1116</f>
        <v>8.2246740220661974E-2</v>
      </c>
      <c r="AG1116" s="93">
        <f>(_xll.SNL.Clients.Office.Excel.Functions.SPG(AG$2, "IQ_Common_div_declared", "FQ0", $A1116)*4)/C1116</f>
        <v>5.9329575793533075E-2</v>
      </c>
      <c r="AH1116" s="93">
        <f>(_xll.SNL.Clients.Office.Excel.Functions.SPG(AH$2, "IQ_Common_div_declared", "FQ0", $A1116)*4)/D1116</f>
        <v>7.7852348993288578E-2</v>
      </c>
      <c r="AI1116" s="93">
        <f>(_xll.SNL.Clients.Office.Excel.Functions.SPG(AI$2, "IQ_Common_div_declared", "FQ0", $A1116)*4)/E1116</f>
        <v>8.838203848895225E-2</v>
      </c>
      <c r="AJ1116" s="93">
        <f>(_xll.SNL.Clients.Office.Excel.Functions.SPG(AJ$2, "IQ_Common_div_declared", "FQ0", $A1116)*4)/F1116</f>
        <v>8.6705202312138727E-2</v>
      </c>
      <c r="AK1116" s="93">
        <f>(_xll.SNL.Clients.Office.Excel.Functions.SPG(AK$2, "IQ_Common_div_declared", "FQ0", $A1116)*4)/G1116</f>
        <v>8.533333333333333E-2</v>
      </c>
    </row>
    <row r="1117" spans="1:37" x14ac:dyDescent="0.25">
      <c r="A1117" s="66">
        <f t="shared" si="165"/>
        <v>44543</v>
      </c>
      <c r="B1117" s="71">
        <v>20.61</v>
      </c>
      <c r="C1117" s="71">
        <v>35.200000000000003</v>
      </c>
      <c r="D1117" s="71">
        <v>15</v>
      </c>
      <c r="E1117" s="71">
        <v>14.19</v>
      </c>
      <c r="F1117" s="71">
        <v>13.79</v>
      </c>
      <c r="G1117" s="71">
        <v>23.26</v>
      </c>
      <c r="H1117" s="71"/>
      <c r="I1117" s="71">
        <v>17.21</v>
      </c>
      <c r="J1117" s="72">
        <v>6.6E-3</v>
      </c>
      <c r="K1117" s="72">
        <v>9.4999999999999998E-3</v>
      </c>
      <c r="L1117" s="72">
        <v>1.5325088644037699E-2</v>
      </c>
      <c r="M1117" s="72">
        <v>6.6E-3</v>
      </c>
      <c r="N1117" s="70">
        <f>_xll.SNL.Clients.Office.Excel.Functions.SPG(N$2, "SP_RATE_VALUE", $A1117)/100</f>
        <v>9.4999999999999998E-3</v>
      </c>
      <c r="O1117" s="72"/>
      <c r="P1117" s="67">
        <f>_xll.SNL.Clients.Office.Excel.Functions.SPG(P$2, "IQ_BVPS", "FQ0", $A1117)</f>
        <v>18.518000000000001</v>
      </c>
      <c r="Q1117" s="67">
        <f>_xll.SNL.Clients.Office.Excel.Functions.SPG(Q$2, "IQ_BVPS", "FQ0", $A1117)</f>
        <v>26.152999999999999</v>
      </c>
      <c r="R1117" s="67">
        <f>_xll.SNL.Clients.Office.Excel.Functions.SPG(R$2, "IQ_BVPS", "FQ0", $A1117)</f>
        <v>15.19</v>
      </c>
      <c r="S1117" s="67">
        <f>_xll.SNL.Clients.Office.Excel.Functions.SPG(S$2, "IQ_BVPS", "FQ0", $A1117)</f>
        <v>14.948</v>
      </c>
      <c r="T1117" s="67">
        <f>_xll.SNL.Clients.Office.Excel.Functions.SPG(T$2, "IQ_BVPS", "FQ0", $A1117)</f>
        <v>14.095000000000001</v>
      </c>
      <c r="U1117" s="67">
        <f>_xll.SNL.Clients.Office.Excel.Functions.SPG(U$2, "IQ_BVPS", "FQ0", $A1117)</f>
        <v>17.184000000000001</v>
      </c>
      <c r="V1117" s="67"/>
      <c r="W1117" s="66">
        <f t="shared" si="157"/>
        <v>44543</v>
      </c>
      <c r="X1117" s="92">
        <f t="shared" si="158"/>
        <v>1.1129711631925694</v>
      </c>
      <c r="Y1117" s="92">
        <f t="shared" si="159"/>
        <v>1.3459258976025696</v>
      </c>
      <c r="Z1117" s="92">
        <f t="shared" si="160"/>
        <v>0.9874917709019092</v>
      </c>
      <c r="AA1117" s="92">
        <f t="shared" si="161"/>
        <v>0.94929087503344922</v>
      </c>
      <c r="AB1117" s="92">
        <f t="shared" si="162"/>
        <v>0.97836112096488104</v>
      </c>
      <c r="AC1117" s="92">
        <f t="shared" si="163"/>
        <v>1.3535847299813781</v>
      </c>
      <c r="AD1117" s="92"/>
      <c r="AE1117" s="95">
        <f t="shared" si="164"/>
        <v>44543</v>
      </c>
      <c r="AF1117" s="93">
        <f>(_xll.SNL.Clients.Office.Excel.Functions.SPG(AF$2, "IQ_Common_div_declared", "FQ0", $A1117)*4)/B1117</f>
        <v>7.957302280446385E-2</v>
      </c>
      <c r="AG1117" s="93">
        <f>(_xll.SNL.Clients.Office.Excel.Functions.SPG(AG$2, "IQ_Common_div_declared", "FQ0", $A1117)*4)/C1117</f>
        <v>5.6818181818181816E-2</v>
      </c>
      <c r="AH1117" s="93">
        <f>(_xll.SNL.Clients.Office.Excel.Functions.SPG(AH$2, "IQ_Common_div_declared", "FQ0", $A1117)*4)/D1117</f>
        <v>7.7333333333333323E-2</v>
      </c>
      <c r="AI1117" s="93">
        <f>(_xll.SNL.Clients.Office.Excel.Functions.SPG(AI$2, "IQ_Common_div_declared", "FQ0", $A1117)*4)/E1117</f>
        <v>8.7385482734319953E-2</v>
      </c>
      <c r="AJ1117" s="93">
        <f>(_xll.SNL.Clients.Office.Excel.Functions.SPG(AJ$2, "IQ_Common_div_declared", "FQ0", $A1117)*4)/F1117</f>
        <v>8.7019579405366212E-2</v>
      </c>
      <c r="AK1117" s="93">
        <f>(_xll.SNL.Clients.Office.Excel.Functions.SPG(AK$2, "IQ_Common_div_declared", "FQ0", $A1117)*4)/G1117</f>
        <v>8.2545141874462588E-2</v>
      </c>
    </row>
    <row r="1118" spans="1:37" x14ac:dyDescent="0.25">
      <c r="A1118" s="66">
        <f t="shared" si="165"/>
        <v>44540</v>
      </c>
      <c r="B1118" s="71">
        <v>20.75</v>
      </c>
      <c r="C1118" s="71">
        <v>34</v>
      </c>
      <c r="D1118" s="71">
        <v>15.08</v>
      </c>
      <c r="E1118" s="71">
        <v>14.29</v>
      </c>
      <c r="F1118" s="71">
        <v>13.95</v>
      </c>
      <c r="G1118" s="71">
        <v>23.13</v>
      </c>
      <c r="H1118" s="71"/>
      <c r="I1118" s="71">
        <v>17.37</v>
      </c>
      <c r="J1118" s="72">
        <v>6.7000000000000002E-3</v>
      </c>
      <c r="K1118" s="72">
        <v>9.7999999999999997E-3</v>
      </c>
      <c r="L1118" s="72">
        <v>1.602866752034271E-2</v>
      </c>
      <c r="M1118" s="72">
        <v>6.7000000000000002E-3</v>
      </c>
      <c r="N1118" s="70">
        <f>_xll.SNL.Clients.Office.Excel.Functions.SPG(N$2, "SP_RATE_VALUE", $A1118)/100</f>
        <v>9.7999999999999997E-3</v>
      </c>
      <c r="O1118" s="72"/>
      <c r="P1118" s="67">
        <f>_xll.SNL.Clients.Office.Excel.Functions.SPG(P$2, "IQ_BVPS", "FQ0", $A1118)</f>
        <v>18.518000000000001</v>
      </c>
      <c r="Q1118" s="67">
        <f>_xll.SNL.Clients.Office.Excel.Functions.SPG(Q$2, "IQ_BVPS", "FQ0", $A1118)</f>
        <v>26.152999999999999</v>
      </c>
      <c r="R1118" s="67">
        <f>_xll.SNL.Clients.Office.Excel.Functions.SPG(R$2, "IQ_BVPS", "FQ0", $A1118)</f>
        <v>15.19</v>
      </c>
      <c r="S1118" s="67">
        <f>_xll.SNL.Clients.Office.Excel.Functions.SPG(S$2, "IQ_BVPS", "FQ0", $A1118)</f>
        <v>14.948</v>
      </c>
      <c r="T1118" s="67">
        <f>_xll.SNL.Clients.Office.Excel.Functions.SPG(T$2, "IQ_BVPS", "FQ0", $A1118)</f>
        <v>14.095000000000001</v>
      </c>
      <c r="U1118" s="67">
        <f>_xll.SNL.Clients.Office.Excel.Functions.SPG(U$2, "IQ_BVPS", "FQ0", $A1118)</f>
        <v>17.184000000000001</v>
      </c>
      <c r="V1118" s="67"/>
      <c r="W1118" s="66">
        <f t="shared" si="157"/>
        <v>44540</v>
      </c>
      <c r="X1118" s="92">
        <f t="shared" si="158"/>
        <v>1.1205313748784966</v>
      </c>
      <c r="Y1118" s="92">
        <f t="shared" si="159"/>
        <v>1.3000420601843001</v>
      </c>
      <c r="Z1118" s="92">
        <f t="shared" si="160"/>
        <v>0.9927583936800527</v>
      </c>
      <c r="AA1118" s="92">
        <f t="shared" si="161"/>
        <v>0.95598073320845589</v>
      </c>
      <c r="AB1118" s="92">
        <f t="shared" si="162"/>
        <v>0.98971266406527125</v>
      </c>
      <c r="AC1118" s="92">
        <f t="shared" si="163"/>
        <v>1.3460195530726256</v>
      </c>
      <c r="AD1118" s="92"/>
      <c r="AE1118" s="95">
        <f t="shared" si="164"/>
        <v>44540</v>
      </c>
      <c r="AF1118" s="93">
        <f>(_xll.SNL.Clients.Office.Excel.Functions.SPG(AF$2, "IQ_Common_div_declared", "FQ0", $A1118)*4)/B1118</f>
        <v>7.9036144578313247E-2</v>
      </c>
      <c r="AG1118" s="93">
        <f>(_xll.SNL.Clients.Office.Excel.Functions.SPG(AG$2, "IQ_Common_div_declared", "FQ0", $A1118)*4)/C1118</f>
        <v>5.8823529411764705E-2</v>
      </c>
      <c r="AH1118" s="93">
        <f>(_xll.SNL.Clients.Office.Excel.Functions.SPG(AH$2, "IQ_Common_div_declared", "FQ0", $A1118)*4)/D1118</f>
        <v>7.6923076923076913E-2</v>
      </c>
      <c r="AI1118" s="93">
        <f>(_xll.SNL.Clients.Office.Excel.Functions.SPG(AI$2, "IQ_Common_div_declared", "FQ0", $A1118)*4)/E1118</f>
        <v>8.6773967809657113E-2</v>
      </c>
      <c r="AJ1118" s="93">
        <f>(_xll.SNL.Clients.Office.Excel.Functions.SPG(AJ$2, "IQ_Common_div_declared", "FQ0", $A1118)*4)/F1118</f>
        <v>8.6021505376344093E-2</v>
      </c>
      <c r="AK1118" s="93">
        <f>(_xll.SNL.Clients.Office.Excel.Functions.SPG(AK$2, "IQ_Common_div_declared", "FQ0", $A1118)*4)/G1118</f>
        <v>8.3009079118028531E-2</v>
      </c>
    </row>
    <row r="1119" spans="1:37" x14ac:dyDescent="0.25">
      <c r="A1119" s="66">
        <f t="shared" si="165"/>
        <v>44539</v>
      </c>
      <c r="B1119" s="71">
        <v>20.69</v>
      </c>
      <c r="C1119" s="71">
        <v>33.71</v>
      </c>
      <c r="D1119" s="71">
        <v>15.03</v>
      </c>
      <c r="E1119" s="71">
        <v>14.23</v>
      </c>
      <c r="F1119" s="71">
        <v>13.83</v>
      </c>
      <c r="G1119" s="71">
        <v>23.16</v>
      </c>
      <c r="H1119" s="71"/>
      <c r="I1119" s="71">
        <v>17.32</v>
      </c>
      <c r="J1119" s="72">
        <v>6.9999999999999993E-3</v>
      </c>
      <c r="K1119" s="72">
        <v>9.8999999999999991E-3</v>
      </c>
      <c r="L1119" s="72">
        <v>1.5725078668782588E-2</v>
      </c>
      <c r="M1119" s="72">
        <v>6.9999999999999993E-3</v>
      </c>
      <c r="N1119" s="70">
        <f>_xll.SNL.Clients.Office.Excel.Functions.SPG(N$2, "SP_RATE_VALUE", $A1119)/100</f>
        <v>9.8999999999999991E-3</v>
      </c>
      <c r="O1119" s="72"/>
      <c r="P1119" s="67">
        <f>_xll.SNL.Clients.Office.Excel.Functions.SPG(P$2, "IQ_BVPS", "FQ0", $A1119)</f>
        <v>18.518000000000001</v>
      </c>
      <c r="Q1119" s="67">
        <f>_xll.SNL.Clients.Office.Excel.Functions.SPG(Q$2, "IQ_BVPS", "FQ0", $A1119)</f>
        <v>26.152999999999999</v>
      </c>
      <c r="R1119" s="67">
        <f>_xll.SNL.Clients.Office.Excel.Functions.SPG(R$2, "IQ_BVPS", "FQ0", $A1119)</f>
        <v>15.19</v>
      </c>
      <c r="S1119" s="67">
        <f>_xll.SNL.Clients.Office.Excel.Functions.SPG(S$2, "IQ_BVPS", "FQ0", $A1119)</f>
        <v>14.948</v>
      </c>
      <c r="T1119" s="67">
        <f>_xll.SNL.Clients.Office.Excel.Functions.SPG(T$2, "IQ_BVPS", "FQ0", $A1119)</f>
        <v>14.095000000000001</v>
      </c>
      <c r="U1119" s="67">
        <f>_xll.SNL.Clients.Office.Excel.Functions.SPG(U$2, "IQ_BVPS", "FQ0", $A1119)</f>
        <v>17.184000000000001</v>
      </c>
      <c r="V1119" s="67"/>
      <c r="W1119" s="66">
        <f t="shared" si="157"/>
        <v>44539</v>
      </c>
      <c r="X1119" s="92">
        <f t="shared" si="158"/>
        <v>1.1172912841559564</v>
      </c>
      <c r="Y1119" s="92">
        <f t="shared" si="159"/>
        <v>1.2889534661415518</v>
      </c>
      <c r="Z1119" s="92">
        <f t="shared" si="160"/>
        <v>0.98946675444371301</v>
      </c>
      <c r="AA1119" s="92">
        <f t="shared" si="161"/>
        <v>0.95196681830345198</v>
      </c>
      <c r="AB1119" s="92">
        <f t="shared" si="162"/>
        <v>0.98119900673997873</v>
      </c>
      <c r="AC1119" s="92">
        <f t="shared" si="163"/>
        <v>1.3477653631284916</v>
      </c>
      <c r="AD1119" s="92"/>
      <c r="AE1119" s="95">
        <f t="shared" si="164"/>
        <v>44539</v>
      </c>
      <c r="AF1119" s="93">
        <f>(_xll.SNL.Clients.Office.Excel.Functions.SPG(AF$2, "IQ_Common_div_declared", "FQ0", $A1119)*4)/B1119</f>
        <v>7.9265345577573698E-2</v>
      </c>
      <c r="AG1119" s="93">
        <f>(_xll.SNL.Clients.Office.Excel.Functions.SPG(AG$2, "IQ_Common_div_declared", "FQ0", $A1119)*4)/C1119</f>
        <v>5.9329575793533075E-2</v>
      </c>
      <c r="AH1119" s="93">
        <f>(_xll.SNL.Clients.Office.Excel.Functions.SPG(AH$2, "IQ_Common_div_declared", "FQ0", $A1119)*4)/D1119</f>
        <v>7.7178975382568196E-2</v>
      </c>
      <c r="AI1119" s="93">
        <f>(_xll.SNL.Clients.Office.Excel.Functions.SPG(AI$2, "IQ_Common_div_declared", "FQ0", $A1119)*4)/E1119</f>
        <v>8.7139845397048485E-2</v>
      </c>
      <c r="AJ1119" s="93">
        <f>(_xll.SNL.Clients.Office.Excel.Functions.SPG(AJ$2, "IQ_Common_div_declared", "FQ0", $A1119)*4)/F1119</f>
        <v>8.6767895878524945E-2</v>
      </c>
      <c r="AK1119" s="93">
        <f>(_xll.SNL.Clients.Office.Excel.Functions.SPG(AK$2, "IQ_Common_div_declared", "FQ0", $A1119)*4)/G1119</f>
        <v>8.2901554404145081E-2</v>
      </c>
    </row>
    <row r="1120" spans="1:37" x14ac:dyDescent="0.25">
      <c r="A1120" s="66">
        <f t="shared" si="165"/>
        <v>44538</v>
      </c>
      <c r="B1120" s="71">
        <v>20.71</v>
      </c>
      <c r="C1120" s="71">
        <v>33.549999999999997</v>
      </c>
      <c r="D1120" s="71">
        <v>15.34</v>
      </c>
      <c r="E1120" s="71">
        <v>14.23</v>
      </c>
      <c r="F1120" s="71">
        <v>13.92</v>
      </c>
      <c r="G1120" s="71">
        <v>23.16</v>
      </c>
      <c r="H1120" s="71"/>
      <c r="I1120" s="71">
        <v>17.38</v>
      </c>
      <c r="J1120" s="72">
        <v>6.8000000000000005E-3</v>
      </c>
      <c r="K1120" s="72">
        <v>9.8999999999999991E-3</v>
      </c>
      <c r="L1120" s="72">
        <v>1.6128664670033377E-2</v>
      </c>
      <c r="M1120" s="72">
        <v>6.8000000000000005E-3</v>
      </c>
      <c r="N1120" s="70">
        <f>_xll.SNL.Clients.Office.Excel.Functions.SPG(N$2, "SP_RATE_VALUE", $A1120)/100</f>
        <v>9.8999999999999991E-3</v>
      </c>
      <c r="O1120" s="72"/>
      <c r="P1120" s="67">
        <f>_xll.SNL.Clients.Office.Excel.Functions.SPG(P$2, "IQ_BVPS", "FQ0", $A1120)</f>
        <v>18.518000000000001</v>
      </c>
      <c r="Q1120" s="67">
        <f>_xll.SNL.Clients.Office.Excel.Functions.SPG(Q$2, "IQ_BVPS", "FQ0", $A1120)</f>
        <v>26.152999999999999</v>
      </c>
      <c r="R1120" s="67">
        <f>_xll.SNL.Clients.Office.Excel.Functions.SPG(R$2, "IQ_BVPS", "FQ0", $A1120)</f>
        <v>15.19</v>
      </c>
      <c r="S1120" s="67">
        <f>_xll.SNL.Clients.Office.Excel.Functions.SPG(S$2, "IQ_BVPS", "FQ0", $A1120)</f>
        <v>14.948</v>
      </c>
      <c r="T1120" s="67">
        <f>_xll.SNL.Clients.Office.Excel.Functions.SPG(T$2, "IQ_BVPS", "FQ0", $A1120)</f>
        <v>14.095000000000001</v>
      </c>
      <c r="U1120" s="67">
        <f>_xll.SNL.Clients.Office.Excel.Functions.SPG(U$2, "IQ_BVPS", "FQ0", $A1120)</f>
        <v>17.184000000000001</v>
      </c>
      <c r="V1120" s="67"/>
      <c r="W1120" s="66">
        <f t="shared" si="157"/>
        <v>44538</v>
      </c>
      <c r="X1120" s="92">
        <f t="shared" si="158"/>
        <v>1.118371314396803</v>
      </c>
      <c r="Y1120" s="92">
        <f t="shared" si="159"/>
        <v>1.282835621152449</v>
      </c>
      <c r="Z1120" s="92">
        <f t="shared" si="160"/>
        <v>1.0098749177090192</v>
      </c>
      <c r="AA1120" s="92">
        <f t="shared" si="161"/>
        <v>0.95196681830345198</v>
      </c>
      <c r="AB1120" s="92">
        <f t="shared" si="162"/>
        <v>0.98758424973394821</v>
      </c>
      <c r="AC1120" s="92">
        <f t="shared" si="163"/>
        <v>1.3477653631284916</v>
      </c>
      <c r="AD1120" s="92"/>
      <c r="AE1120" s="95">
        <f t="shared" si="164"/>
        <v>44538</v>
      </c>
      <c r="AF1120" s="93">
        <f>(_xll.SNL.Clients.Office.Excel.Functions.SPG(AF$2, "IQ_Common_div_declared", "FQ0", $A1120)*4)/B1120</f>
        <v>7.9188797682279086E-2</v>
      </c>
      <c r="AG1120" s="93">
        <f>(_xll.SNL.Clients.Office.Excel.Functions.SPG(AG$2, "IQ_Common_div_declared", "FQ0", $A1120)*4)/C1120</f>
        <v>5.9612518628912078E-2</v>
      </c>
      <c r="AH1120" s="93">
        <f>(_xll.SNL.Clients.Office.Excel.Functions.SPG(AH$2, "IQ_Common_div_declared", "FQ0", $A1120)*4)/D1120</f>
        <v>7.5619295958279001E-2</v>
      </c>
      <c r="AI1120" s="93">
        <f>(_xll.SNL.Clients.Office.Excel.Functions.SPG(AI$2, "IQ_Common_div_declared", "FQ0", $A1120)*4)/E1120</f>
        <v>8.7139845397048485E-2</v>
      </c>
      <c r="AJ1120" s="93">
        <f>(_xll.SNL.Clients.Office.Excel.Functions.SPG(AJ$2, "IQ_Common_div_declared", "FQ0", $A1120)*4)/F1120</f>
        <v>8.620689655172413E-2</v>
      </c>
      <c r="AK1120" s="93">
        <f>(_xll.SNL.Clients.Office.Excel.Functions.SPG(AK$2, "IQ_Common_div_declared", "FQ0", $A1120)*4)/G1120</f>
        <v>8.2901554404145081E-2</v>
      </c>
    </row>
    <row r="1121" spans="1:37" x14ac:dyDescent="0.25">
      <c r="A1121" s="66">
        <f t="shared" si="165"/>
        <v>44537</v>
      </c>
      <c r="B1121" s="71">
        <v>20.7</v>
      </c>
      <c r="C1121" s="71">
        <v>32.49</v>
      </c>
      <c r="D1121" s="71">
        <v>15.37</v>
      </c>
      <c r="E1121" s="71">
        <v>14.32</v>
      </c>
      <c r="F1121" s="71">
        <v>13.89</v>
      </c>
      <c r="G1121" s="71">
        <v>23.29</v>
      </c>
      <c r="H1121" s="71"/>
      <c r="I1121" s="71">
        <v>17.399999999999999</v>
      </c>
      <c r="J1121" s="72">
        <v>6.9999999999999993E-3</v>
      </c>
      <c r="K1121" s="72">
        <v>9.8999999999999991E-3</v>
      </c>
      <c r="L1121" s="72">
        <v>1.5725078668782588E-2</v>
      </c>
      <c r="M1121" s="72">
        <v>6.9999999999999993E-3</v>
      </c>
      <c r="N1121" s="70">
        <f>_xll.SNL.Clients.Office.Excel.Functions.SPG(N$2, "SP_RATE_VALUE", $A1121)/100</f>
        <v>9.8999999999999991E-3</v>
      </c>
      <c r="O1121" s="72"/>
      <c r="P1121" s="67">
        <f>_xll.SNL.Clients.Office.Excel.Functions.SPG(P$2, "IQ_BVPS", "FQ0", $A1121)</f>
        <v>18.518000000000001</v>
      </c>
      <c r="Q1121" s="67">
        <f>_xll.SNL.Clients.Office.Excel.Functions.SPG(Q$2, "IQ_BVPS", "FQ0", $A1121)</f>
        <v>26.152999999999999</v>
      </c>
      <c r="R1121" s="67">
        <f>_xll.SNL.Clients.Office.Excel.Functions.SPG(R$2, "IQ_BVPS", "FQ0", $A1121)</f>
        <v>15.19</v>
      </c>
      <c r="S1121" s="67">
        <f>_xll.SNL.Clients.Office.Excel.Functions.SPG(S$2, "IQ_BVPS", "FQ0", $A1121)</f>
        <v>14.948</v>
      </c>
      <c r="T1121" s="67">
        <f>_xll.SNL.Clients.Office.Excel.Functions.SPG(T$2, "IQ_BVPS", "FQ0", $A1121)</f>
        <v>14.095000000000001</v>
      </c>
      <c r="U1121" s="67">
        <f>_xll.SNL.Clients.Office.Excel.Functions.SPG(U$2, "IQ_BVPS", "FQ0", $A1121)</f>
        <v>17.184000000000001</v>
      </c>
      <c r="V1121" s="67"/>
      <c r="W1121" s="66">
        <f t="shared" si="157"/>
        <v>44537</v>
      </c>
      <c r="X1121" s="92">
        <f t="shared" si="158"/>
        <v>1.1178312992763797</v>
      </c>
      <c r="Y1121" s="92">
        <f t="shared" si="159"/>
        <v>1.2423048980996445</v>
      </c>
      <c r="Z1121" s="92">
        <f t="shared" si="160"/>
        <v>1.0118499012508229</v>
      </c>
      <c r="AA1121" s="92">
        <f t="shared" si="161"/>
        <v>0.95798769066095801</v>
      </c>
      <c r="AB1121" s="92">
        <f t="shared" si="162"/>
        <v>0.98545583540262505</v>
      </c>
      <c r="AC1121" s="92">
        <f t="shared" si="163"/>
        <v>1.3553305400372437</v>
      </c>
      <c r="AD1121" s="92"/>
      <c r="AE1121" s="95">
        <f t="shared" si="164"/>
        <v>44537</v>
      </c>
      <c r="AF1121" s="93">
        <f>(_xll.SNL.Clients.Office.Excel.Functions.SPG(AF$2, "IQ_Common_div_declared", "FQ0", $A1121)*4)/B1121</f>
        <v>7.922705314009662E-2</v>
      </c>
      <c r="AG1121" s="93">
        <f>(_xll.SNL.Clients.Office.Excel.Functions.SPG(AG$2, "IQ_Common_div_declared", "FQ0", $A1121)*4)/C1121</f>
        <v>6.1557402277623879E-2</v>
      </c>
      <c r="AH1121" s="93">
        <f>(_xll.SNL.Clients.Office.Excel.Functions.SPG(AH$2, "IQ_Common_div_declared", "FQ0", $A1121)*4)/D1121</f>
        <v>7.5471698113207544E-2</v>
      </c>
      <c r="AI1121" s="93">
        <f>(_xll.SNL.Clients.Office.Excel.Functions.SPG(AI$2, "IQ_Common_div_declared", "FQ0", $A1121)*4)/E1121</f>
        <v>8.6592178770949713E-2</v>
      </c>
      <c r="AJ1121" s="93">
        <f>(_xll.SNL.Clients.Office.Excel.Functions.SPG(AJ$2, "IQ_Common_div_declared", "FQ0", $A1121)*4)/F1121</f>
        <v>8.6393088552915762E-2</v>
      </c>
      <c r="AK1121" s="93">
        <f>(_xll.SNL.Clients.Office.Excel.Functions.SPG(AK$2, "IQ_Common_div_declared", "FQ0", $A1121)*4)/G1121</f>
        <v>8.2438814942035213E-2</v>
      </c>
    </row>
    <row r="1122" spans="1:37" x14ac:dyDescent="0.25">
      <c r="A1122" s="66">
        <f t="shared" si="165"/>
        <v>44536</v>
      </c>
      <c r="B1122" s="71">
        <v>20.69</v>
      </c>
      <c r="C1122" s="71">
        <v>32.36</v>
      </c>
      <c r="D1122" s="71">
        <v>15.42</v>
      </c>
      <c r="E1122" s="71">
        <v>14.35</v>
      </c>
      <c r="F1122" s="71">
        <v>13.75</v>
      </c>
      <c r="G1122" s="71">
        <v>23.34</v>
      </c>
      <c r="H1122" s="71"/>
      <c r="I1122" s="71">
        <v>17.309999999999999</v>
      </c>
      <c r="J1122" s="72">
        <v>6.5000000000000006E-3</v>
      </c>
      <c r="K1122" s="72">
        <v>9.1000000000000004E-3</v>
      </c>
      <c r="L1122" s="72">
        <v>1.432016638101774E-2</v>
      </c>
      <c r="M1122" s="72">
        <v>6.5000000000000006E-3</v>
      </c>
      <c r="N1122" s="70">
        <f>_xll.SNL.Clients.Office.Excel.Functions.SPG(N$2, "SP_RATE_VALUE", $A1122)/100</f>
        <v>9.1000000000000004E-3</v>
      </c>
      <c r="O1122" s="72"/>
      <c r="P1122" s="67">
        <f>_xll.SNL.Clients.Office.Excel.Functions.SPG(P$2, "IQ_BVPS", "FQ0", $A1122)</f>
        <v>18.518000000000001</v>
      </c>
      <c r="Q1122" s="67">
        <f>_xll.SNL.Clients.Office.Excel.Functions.SPG(Q$2, "IQ_BVPS", "FQ0", $A1122)</f>
        <v>26.152999999999999</v>
      </c>
      <c r="R1122" s="67">
        <f>_xll.SNL.Clients.Office.Excel.Functions.SPG(R$2, "IQ_BVPS", "FQ0", $A1122)</f>
        <v>15.19</v>
      </c>
      <c r="S1122" s="67">
        <f>_xll.SNL.Clients.Office.Excel.Functions.SPG(S$2, "IQ_BVPS", "FQ0", $A1122)</f>
        <v>14.948</v>
      </c>
      <c r="T1122" s="67">
        <f>_xll.SNL.Clients.Office.Excel.Functions.SPG(T$2, "IQ_BVPS", "FQ0", $A1122)</f>
        <v>14.095000000000001</v>
      </c>
      <c r="U1122" s="67">
        <f>_xll.SNL.Clients.Office.Excel.Functions.SPG(U$2, "IQ_BVPS", "FQ0", $A1122)</f>
        <v>17.184000000000001</v>
      </c>
      <c r="V1122" s="67"/>
      <c r="W1122" s="66">
        <f t="shared" si="157"/>
        <v>44536</v>
      </c>
      <c r="X1122" s="92">
        <f t="shared" si="158"/>
        <v>1.1172912841559564</v>
      </c>
      <c r="Y1122" s="92">
        <f t="shared" si="159"/>
        <v>1.2373341490459986</v>
      </c>
      <c r="Z1122" s="92">
        <f t="shared" si="160"/>
        <v>1.0151415404871627</v>
      </c>
      <c r="AA1122" s="92">
        <f t="shared" si="161"/>
        <v>0.95999464811345991</v>
      </c>
      <c r="AB1122" s="92">
        <f t="shared" si="162"/>
        <v>0.97552323518978357</v>
      </c>
      <c r="AC1122" s="92">
        <f t="shared" si="163"/>
        <v>1.358240223463687</v>
      </c>
      <c r="AD1122" s="92"/>
      <c r="AE1122" s="95">
        <f t="shared" si="164"/>
        <v>44536</v>
      </c>
      <c r="AF1122" s="93">
        <f>(_xll.SNL.Clients.Office.Excel.Functions.SPG(AF$2, "IQ_Common_div_declared", "FQ0", $A1122)*4)/B1122</f>
        <v>7.9265345577573698E-2</v>
      </c>
      <c r="AG1122" s="93">
        <f>(_xll.SNL.Clients.Office.Excel.Functions.SPG(AG$2, "IQ_Common_div_declared", "FQ0", $A1122)*4)/C1122</f>
        <v>6.1804697156983932E-2</v>
      </c>
      <c r="AH1122" s="93">
        <f>(_xll.SNL.Clients.Office.Excel.Functions.SPG(AH$2, "IQ_Common_div_declared", "FQ0", $A1122)*4)/D1122</f>
        <v>7.5226977950713356E-2</v>
      </c>
      <c r="AI1122" s="93">
        <f>(_xll.SNL.Clients.Office.Excel.Functions.SPG(AI$2, "IQ_Common_div_declared", "FQ0", $A1122)*4)/E1122</f>
        <v>8.6411149825783976E-2</v>
      </c>
      <c r="AJ1122" s="93">
        <f>(_xll.SNL.Clients.Office.Excel.Functions.SPG(AJ$2, "IQ_Common_div_declared", "FQ0", $A1122)*4)/F1122</f>
        <v>8.7272727272727266E-2</v>
      </c>
      <c r="AK1122" s="93">
        <f>(_xll.SNL.Clients.Office.Excel.Functions.SPG(AK$2, "IQ_Common_div_declared", "FQ0", $A1122)*4)/G1122</f>
        <v>8.2262210796915161E-2</v>
      </c>
    </row>
    <row r="1123" spans="1:37" x14ac:dyDescent="0.25">
      <c r="A1123" s="66">
        <f t="shared" si="165"/>
        <v>44533</v>
      </c>
      <c r="B1123" s="71">
        <v>20.329999999999998</v>
      </c>
      <c r="C1123" s="71">
        <v>33.35</v>
      </c>
      <c r="D1123" s="71">
        <v>15.37</v>
      </c>
      <c r="E1123" s="71">
        <v>14.11</v>
      </c>
      <c r="F1123" s="71">
        <v>13.59</v>
      </c>
      <c r="G1123" s="71">
        <v>23.78</v>
      </c>
      <c r="H1123" s="71"/>
      <c r="I1123" s="71">
        <v>17.170000000000002</v>
      </c>
      <c r="J1123" s="72">
        <v>6.0000000000000001E-3</v>
      </c>
      <c r="K1123" s="72">
        <v>8.6E-3</v>
      </c>
      <c r="L1123" s="72">
        <v>1.3820176412696616E-2</v>
      </c>
      <c r="M1123" s="72">
        <v>6.0000000000000001E-3</v>
      </c>
      <c r="N1123" s="70">
        <f>_xll.SNL.Clients.Office.Excel.Functions.SPG(N$2, "SP_RATE_VALUE", $A1123)/100</f>
        <v>8.6E-3</v>
      </c>
      <c r="O1123" s="72"/>
      <c r="P1123" s="67">
        <f>_xll.SNL.Clients.Office.Excel.Functions.SPG(P$2, "IQ_BVPS", "FQ0", $A1123)</f>
        <v>18.518000000000001</v>
      </c>
      <c r="Q1123" s="67">
        <f>_xll.SNL.Clients.Office.Excel.Functions.SPG(Q$2, "IQ_BVPS", "FQ0", $A1123)</f>
        <v>26.152999999999999</v>
      </c>
      <c r="R1123" s="67">
        <f>_xll.SNL.Clients.Office.Excel.Functions.SPG(R$2, "IQ_BVPS", "FQ0", $A1123)</f>
        <v>15.19</v>
      </c>
      <c r="S1123" s="67">
        <f>_xll.SNL.Clients.Office.Excel.Functions.SPG(S$2, "IQ_BVPS", "FQ0", $A1123)</f>
        <v>14.948</v>
      </c>
      <c r="T1123" s="67">
        <f>_xll.SNL.Clients.Office.Excel.Functions.SPG(T$2, "IQ_BVPS", "FQ0", $A1123)</f>
        <v>14.095000000000001</v>
      </c>
      <c r="U1123" s="67">
        <f>_xll.SNL.Clients.Office.Excel.Functions.SPG(U$2, "IQ_BVPS", "FQ0", $A1123)</f>
        <v>17.184000000000001</v>
      </c>
      <c r="V1123" s="67"/>
      <c r="W1123" s="66">
        <f t="shared" si="157"/>
        <v>44533</v>
      </c>
      <c r="X1123" s="92">
        <f t="shared" si="158"/>
        <v>1.0978507398207149</v>
      </c>
      <c r="Y1123" s="92">
        <f t="shared" si="159"/>
        <v>1.275188314916071</v>
      </c>
      <c r="Z1123" s="92">
        <f t="shared" si="160"/>
        <v>1.0118499012508229</v>
      </c>
      <c r="AA1123" s="92">
        <f t="shared" si="161"/>
        <v>0.94393898849344393</v>
      </c>
      <c r="AB1123" s="92">
        <f t="shared" si="162"/>
        <v>0.96417169208939335</v>
      </c>
      <c r="AC1123" s="92">
        <f t="shared" si="163"/>
        <v>1.3838454376163873</v>
      </c>
      <c r="AD1123" s="92"/>
      <c r="AE1123" s="95">
        <f t="shared" si="164"/>
        <v>44533</v>
      </c>
      <c r="AF1123" s="93">
        <f>(_xll.SNL.Clients.Office.Excel.Functions.SPG(AF$2, "IQ_Common_div_declared", "FQ0", $A1123)*4)/B1123</f>
        <v>8.0668962124938515E-2</v>
      </c>
      <c r="AG1123" s="93">
        <f>(_xll.SNL.Clients.Office.Excel.Functions.SPG(AG$2, "IQ_Common_div_declared", "FQ0", $A1123)*4)/C1123</f>
        <v>5.9970014992503748E-2</v>
      </c>
      <c r="AH1123" s="93">
        <f>(_xll.SNL.Clients.Office.Excel.Functions.SPG(AH$2, "IQ_Common_div_declared", "FQ0", $A1123)*4)/D1123</f>
        <v>7.5471698113207544E-2</v>
      </c>
      <c r="AI1123" s="93">
        <f>(_xll.SNL.Clients.Office.Excel.Functions.SPG(AI$2, "IQ_Common_div_declared", "FQ0", $A1123)*4)/E1123</f>
        <v>8.7880935506732816E-2</v>
      </c>
      <c r="AJ1123" s="93">
        <f>(_xll.SNL.Clients.Office.Excel.Functions.SPG(AJ$2, "IQ_Common_div_declared", "FQ0", $A1123)*4)/F1123</f>
        <v>8.8300220750551869E-2</v>
      </c>
      <c r="AK1123" s="93">
        <f>(_xll.SNL.Clients.Office.Excel.Functions.SPG(AK$2, "IQ_Common_div_declared", "FQ0", $A1123)*4)/G1123</f>
        <v>8.0740117746005036E-2</v>
      </c>
    </row>
    <row r="1124" spans="1:37" x14ac:dyDescent="0.25">
      <c r="A1124" s="66">
        <f t="shared" si="165"/>
        <v>44532</v>
      </c>
      <c r="B1124" s="71">
        <v>20.38</v>
      </c>
      <c r="C1124" s="71">
        <v>32.39</v>
      </c>
      <c r="D1124" s="71">
        <v>15.41</v>
      </c>
      <c r="E1124" s="71">
        <v>14.14</v>
      </c>
      <c r="F1124" s="71">
        <v>13.58</v>
      </c>
      <c r="G1124" s="71">
        <v>23.86</v>
      </c>
      <c r="H1124" s="71"/>
      <c r="I1124" s="71">
        <v>17.25</v>
      </c>
      <c r="J1124" s="72">
        <v>6.3E-3</v>
      </c>
      <c r="K1124" s="72">
        <v>9.0000000000000011E-3</v>
      </c>
      <c r="L1124" s="72">
        <v>1.4421752518904096E-2</v>
      </c>
      <c r="M1124" s="72">
        <v>6.3E-3</v>
      </c>
      <c r="N1124" s="70">
        <f>_xll.SNL.Clients.Office.Excel.Functions.SPG(N$2, "SP_RATE_VALUE", $A1124)/100</f>
        <v>9.0000000000000011E-3</v>
      </c>
      <c r="O1124" s="72"/>
      <c r="P1124" s="67">
        <f>_xll.SNL.Clients.Office.Excel.Functions.SPG(P$2, "IQ_BVPS", "FQ0", $A1124)</f>
        <v>18.518000000000001</v>
      </c>
      <c r="Q1124" s="67">
        <f>_xll.SNL.Clients.Office.Excel.Functions.SPG(Q$2, "IQ_BVPS", "FQ0", $A1124)</f>
        <v>26.152999999999999</v>
      </c>
      <c r="R1124" s="67">
        <f>_xll.SNL.Clients.Office.Excel.Functions.SPG(R$2, "IQ_BVPS", "FQ0", $A1124)</f>
        <v>15.19</v>
      </c>
      <c r="S1124" s="67">
        <f>_xll.SNL.Clients.Office.Excel.Functions.SPG(S$2, "IQ_BVPS", "FQ0", $A1124)</f>
        <v>14.948</v>
      </c>
      <c r="T1124" s="67">
        <f>_xll.SNL.Clients.Office.Excel.Functions.SPG(T$2, "IQ_BVPS", "FQ0", $A1124)</f>
        <v>14.095000000000001</v>
      </c>
      <c r="U1124" s="67">
        <f>_xll.SNL.Clients.Office.Excel.Functions.SPG(U$2, "IQ_BVPS", "FQ0", $A1124)</f>
        <v>17.184000000000001</v>
      </c>
      <c r="V1124" s="67"/>
      <c r="W1124" s="66">
        <f t="shared" si="157"/>
        <v>44532</v>
      </c>
      <c r="X1124" s="92">
        <f t="shared" si="158"/>
        <v>1.1005508154228318</v>
      </c>
      <c r="Y1124" s="92">
        <f t="shared" si="159"/>
        <v>1.2384812449814553</v>
      </c>
      <c r="Z1124" s="92">
        <f t="shared" si="160"/>
        <v>1.0144832126398946</v>
      </c>
      <c r="AA1124" s="92">
        <f t="shared" si="161"/>
        <v>0.94594594594594594</v>
      </c>
      <c r="AB1124" s="92">
        <f t="shared" si="162"/>
        <v>0.96346222064561893</v>
      </c>
      <c r="AC1124" s="92">
        <f t="shared" si="163"/>
        <v>1.3885009310986964</v>
      </c>
      <c r="AD1124" s="92"/>
      <c r="AE1124" s="95">
        <f t="shared" si="164"/>
        <v>44532</v>
      </c>
      <c r="AF1124" s="93">
        <f>(_xll.SNL.Clients.Office.Excel.Functions.SPG(AF$2, "IQ_Common_div_declared", "FQ0", $A1124)*4)/B1124</f>
        <v>8.0471050049067711E-2</v>
      </c>
      <c r="AG1124" s="93">
        <f>(_xll.SNL.Clients.Office.Excel.Functions.SPG(AG$2, "IQ_Common_div_declared", "FQ0", $A1124)*4)/C1124</f>
        <v>6.1747452917567149E-2</v>
      </c>
      <c r="AH1124" s="93">
        <f>(_xll.SNL.Clients.Office.Excel.Functions.SPG(AH$2, "IQ_Common_div_declared", "FQ0", $A1124)*4)/D1124</f>
        <v>7.5275794938351709E-2</v>
      </c>
      <c r="AI1124" s="93">
        <f>(_xll.SNL.Clients.Office.Excel.Functions.SPG(AI$2, "IQ_Common_div_declared", "FQ0", $A1124)*4)/E1124</f>
        <v>8.7694483734087697E-2</v>
      </c>
      <c r="AJ1124" s="93">
        <f>(_xll.SNL.Clients.Office.Excel.Functions.SPG(AJ$2, "IQ_Common_div_declared", "FQ0", $A1124)*4)/F1124</f>
        <v>8.8365243004418254E-2</v>
      </c>
      <c r="AK1124" s="93">
        <f>(_xll.SNL.Clients.Office.Excel.Functions.SPG(AK$2, "IQ_Common_div_declared", "FQ0", $A1124)*4)/G1124</f>
        <v>8.0469404861693211E-2</v>
      </c>
    </row>
    <row r="1125" spans="1:37" x14ac:dyDescent="0.25">
      <c r="A1125" s="66">
        <f t="shared" si="165"/>
        <v>44531</v>
      </c>
      <c r="B1125" s="71">
        <v>20.14</v>
      </c>
      <c r="C1125" s="71">
        <v>31.02</v>
      </c>
      <c r="D1125" s="71">
        <v>15.19</v>
      </c>
      <c r="E1125" s="71">
        <v>13.93</v>
      </c>
      <c r="F1125" s="71">
        <v>13.24</v>
      </c>
      <c r="G1125" s="71">
        <v>23.76</v>
      </c>
      <c r="H1125" s="71"/>
      <c r="I1125" s="71">
        <v>17</v>
      </c>
      <c r="J1125" s="72">
        <v>5.6000000000000008E-3</v>
      </c>
      <c r="K1125" s="72">
        <v>8.5000000000000006E-3</v>
      </c>
      <c r="L1125" s="72">
        <v>1.4325113616927343E-2</v>
      </c>
      <c r="M1125" s="72">
        <v>5.6000000000000008E-3</v>
      </c>
      <c r="N1125" s="70">
        <f>_xll.SNL.Clients.Office.Excel.Functions.SPG(N$2, "SP_RATE_VALUE", $A1125)/100</f>
        <v>8.5000000000000006E-3</v>
      </c>
      <c r="O1125" s="72"/>
      <c r="P1125" s="67">
        <f>_xll.SNL.Clients.Office.Excel.Functions.SPG(P$2, "IQ_BVPS", "FQ0", $A1125)</f>
        <v>18.518000000000001</v>
      </c>
      <c r="Q1125" s="67">
        <f>_xll.SNL.Clients.Office.Excel.Functions.SPG(Q$2, "IQ_BVPS", "FQ0", $A1125)</f>
        <v>26.152999999999999</v>
      </c>
      <c r="R1125" s="67">
        <f>_xll.SNL.Clients.Office.Excel.Functions.SPG(R$2, "IQ_BVPS", "FQ0", $A1125)</f>
        <v>15.19</v>
      </c>
      <c r="S1125" s="67">
        <f>_xll.SNL.Clients.Office.Excel.Functions.SPG(S$2, "IQ_BVPS", "FQ0", $A1125)</f>
        <v>14.948</v>
      </c>
      <c r="T1125" s="67">
        <f>_xll.SNL.Clients.Office.Excel.Functions.SPG(T$2, "IQ_BVPS", "FQ0", $A1125)</f>
        <v>14.095000000000001</v>
      </c>
      <c r="U1125" s="67">
        <f>_xll.SNL.Clients.Office.Excel.Functions.SPG(U$2, "IQ_BVPS", "FQ0", $A1125)</f>
        <v>17.184000000000001</v>
      </c>
      <c r="V1125" s="67"/>
      <c r="W1125" s="66">
        <f t="shared" si="157"/>
        <v>44531</v>
      </c>
      <c r="X1125" s="92">
        <f t="shared" si="158"/>
        <v>1.0875904525326709</v>
      </c>
      <c r="Y1125" s="92">
        <f t="shared" si="159"/>
        <v>1.1860971972622645</v>
      </c>
      <c r="Z1125" s="92">
        <f t="shared" si="160"/>
        <v>1</v>
      </c>
      <c r="AA1125" s="92">
        <f t="shared" si="161"/>
        <v>0.93189724377843186</v>
      </c>
      <c r="AB1125" s="92">
        <f t="shared" si="162"/>
        <v>0.93934019155728976</v>
      </c>
      <c r="AC1125" s="92">
        <f t="shared" si="163"/>
        <v>1.3826815642458101</v>
      </c>
      <c r="AD1125" s="92"/>
      <c r="AE1125" s="95">
        <f t="shared" si="164"/>
        <v>44531</v>
      </c>
      <c r="AF1125" s="93">
        <f>(_xll.SNL.Clients.Office.Excel.Functions.SPG(AF$2, "IQ_Common_div_declared", "FQ0", $A1125)*4)/B1125</f>
        <v>8.1429990069513403E-2</v>
      </c>
      <c r="AG1125" s="93">
        <f>(_xll.SNL.Clients.Office.Excel.Functions.SPG(AG$2, "IQ_Common_div_declared", "FQ0", $A1125)*4)/C1125</f>
        <v>6.4474532559638947E-2</v>
      </c>
      <c r="AH1125" s="93">
        <f>(_xll.SNL.Clients.Office.Excel.Functions.SPG(AH$2, "IQ_Common_div_declared", "FQ0", $A1125)*4)/D1125</f>
        <v>7.6366030283080977E-2</v>
      </c>
      <c r="AI1125" s="93">
        <f>(_xll.SNL.Clients.Office.Excel.Functions.SPG(AI$2, "IQ_Common_div_declared", "FQ0", $A1125)*4)/E1125</f>
        <v>8.9016511127063894E-2</v>
      </c>
      <c r="AJ1125" s="93">
        <f>(_xll.SNL.Clients.Office.Excel.Functions.SPG(AJ$2, "IQ_Common_div_declared", "FQ0", $A1125)*4)/F1125</f>
        <v>9.0634441087613288E-2</v>
      </c>
      <c r="AK1125" s="93">
        <f>(_xll.SNL.Clients.Office.Excel.Functions.SPG(AK$2, "IQ_Common_div_declared", "FQ0", $A1125)*4)/G1125</f>
        <v>8.0808080808080801E-2</v>
      </c>
    </row>
    <row r="1126" spans="1:37" x14ac:dyDescent="0.25">
      <c r="A1126" s="66">
        <f t="shared" si="165"/>
        <v>44530</v>
      </c>
      <c r="B1126" s="71">
        <v>20.260000000000002</v>
      </c>
      <c r="C1126" s="71">
        <v>31.2</v>
      </c>
      <c r="D1126" s="71">
        <v>15.17</v>
      </c>
      <c r="E1126" s="71">
        <v>13.94</v>
      </c>
      <c r="F1126" s="71">
        <v>13.35</v>
      </c>
      <c r="G1126" s="71">
        <v>23.85</v>
      </c>
      <c r="H1126" s="71"/>
      <c r="I1126" s="71">
        <v>17.149999999999999</v>
      </c>
      <c r="J1126" s="72">
        <v>5.1999999999999998E-3</v>
      </c>
      <c r="K1126" s="72">
        <v>8.1000000000000013E-3</v>
      </c>
      <c r="L1126" s="72">
        <v>1.3925123620009083E-2</v>
      </c>
      <c r="M1126" s="72">
        <v>5.1999999999999998E-3</v>
      </c>
      <c r="N1126" s="70">
        <f>_xll.SNL.Clients.Office.Excel.Functions.SPG(N$2, "SP_RATE_VALUE", $A1126)/100</f>
        <v>8.1000000000000013E-3</v>
      </c>
      <c r="O1126" s="72"/>
      <c r="P1126" s="67">
        <f>_xll.SNL.Clients.Office.Excel.Functions.SPG(P$2, "IQ_BVPS", "FQ0", $A1126)</f>
        <v>18.518000000000001</v>
      </c>
      <c r="Q1126" s="67">
        <f>_xll.SNL.Clients.Office.Excel.Functions.SPG(Q$2, "IQ_BVPS", "FQ0", $A1126)</f>
        <v>26.152999999999999</v>
      </c>
      <c r="R1126" s="67">
        <f>_xll.SNL.Clients.Office.Excel.Functions.SPG(R$2, "IQ_BVPS", "FQ0", $A1126)</f>
        <v>15.19</v>
      </c>
      <c r="S1126" s="67">
        <f>_xll.SNL.Clients.Office.Excel.Functions.SPG(S$2, "IQ_BVPS", "FQ0", $A1126)</f>
        <v>14.948</v>
      </c>
      <c r="T1126" s="67">
        <f>_xll.SNL.Clients.Office.Excel.Functions.SPG(T$2, "IQ_BVPS", "FQ0", $A1126)</f>
        <v>14.095000000000001</v>
      </c>
      <c r="U1126" s="67">
        <f>_xll.SNL.Clients.Office.Excel.Functions.SPG(U$2, "IQ_BVPS", "FQ0", $A1126)</f>
        <v>17.184000000000001</v>
      </c>
      <c r="V1126" s="67"/>
      <c r="W1126" s="66">
        <f t="shared" si="157"/>
        <v>44530</v>
      </c>
      <c r="X1126" s="92">
        <f t="shared" si="158"/>
        <v>1.0940706339777515</v>
      </c>
      <c r="Y1126" s="92">
        <f t="shared" si="159"/>
        <v>1.1929797728750049</v>
      </c>
      <c r="Z1126" s="92">
        <f t="shared" si="160"/>
        <v>0.99868334430546413</v>
      </c>
      <c r="AA1126" s="92">
        <f t="shared" si="161"/>
        <v>0.93256622959593249</v>
      </c>
      <c r="AB1126" s="92">
        <f t="shared" si="162"/>
        <v>0.94714437743880797</v>
      </c>
      <c r="AC1126" s="92">
        <f t="shared" si="163"/>
        <v>1.3879189944134078</v>
      </c>
      <c r="AD1126" s="92"/>
      <c r="AE1126" s="95">
        <f t="shared" si="164"/>
        <v>44530</v>
      </c>
      <c r="AF1126" s="93">
        <f>(_xll.SNL.Clients.Office.Excel.Functions.SPG(AF$2, "IQ_Common_div_declared", "FQ0", $A1126)*4)/B1126</f>
        <v>8.0947680157946678E-2</v>
      </c>
      <c r="AG1126" s="93">
        <f>(_xll.SNL.Clients.Office.Excel.Functions.SPG(AG$2, "IQ_Common_div_declared", "FQ0", $A1126)*4)/C1126</f>
        <v>6.4102564102564111E-2</v>
      </c>
      <c r="AH1126" s="93">
        <f>(_xll.SNL.Clients.Office.Excel.Functions.SPG(AH$2, "IQ_Common_div_declared", "FQ0", $A1126)*4)/D1126</f>
        <v>7.6466710613052075E-2</v>
      </c>
      <c r="AI1126" s="93">
        <f>(_xll.SNL.Clients.Office.Excel.Functions.SPG(AI$2, "IQ_Common_div_declared", "FQ0", $A1126)*4)/E1126</f>
        <v>8.8952654232424683E-2</v>
      </c>
      <c r="AJ1126" s="93">
        <f>(_xll.SNL.Clients.Office.Excel.Functions.SPG(AJ$2, "IQ_Common_div_declared", "FQ0", $A1126)*4)/F1126</f>
        <v>8.98876404494382E-2</v>
      </c>
      <c r="AK1126" s="93">
        <f>(_xll.SNL.Clients.Office.Excel.Functions.SPG(AK$2, "IQ_Common_div_declared", "FQ0", $A1126)*4)/G1126</f>
        <v>8.0503144654088046E-2</v>
      </c>
    </row>
    <row r="1127" spans="1:37" x14ac:dyDescent="0.25">
      <c r="A1127" s="66">
        <f t="shared" si="165"/>
        <v>44529</v>
      </c>
      <c r="B1127" s="71">
        <v>20.41</v>
      </c>
      <c r="C1127" s="71">
        <v>31.35</v>
      </c>
      <c r="D1127" s="71">
        <v>14.98</v>
      </c>
      <c r="E1127" s="71">
        <v>14.07</v>
      </c>
      <c r="F1127" s="71">
        <v>13.45</v>
      </c>
      <c r="G1127" s="71">
        <v>24.04</v>
      </c>
      <c r="H1127" s="71"/>
      <c r="I1127" s="71">
        <v>17.27</v>
      </c>
      <c r="J1127" s="72">
        <v>5.1000000000000004E-3</v>
      </c>
      <c r="K1127" s="72">
        <v>8.3000000000000001E-3</v>
      </c>
      <c r="L1127" s="72">
        <v>1.4730596559278553E-2</v>
      </c>
      <c r="M1127" s="72">
        <v>5.1000000000000004E-3</v>
      </c>
      <c r="N1127" s="70">
        <f>_xll.SNL.Clients.Office.Excel.Functions.SPG(N$2, "SP_RATE_VALUE", $A1127)/100</f>
        <v>8.3000000000000001E-3</v>
      </c>
      <c r="O1127" s="72"/>
      <c r="P1127" s="67">
        <f>_xll.SNL.Clients.Office.Excel.Functions.SPG(P$2, "IQ_BVPS", "FQ0", $A1127)</f>
        <v>18.518000000000001</v>
      </c>
      <c r="Q1127" s="67">
        <f>_xll.SNL.Clients.Office.Excel.Functions.SPG(Q$2, "IQ_BVPS", "FQ0", $A1127)</f>
        <v>26.152999999999999</v>
      </c>
      <c r="R1127" s="67">
        <f>_xll.SNL.Clients.Office.Excel.Functions.SPG(R$2, "IQ_BVPS", "FQ0", $A1127)</f>
        <v>15.19</v>
      </c>
      <c r="S1127" s="67">
        <f>_xll.SNL.Clients.Office.Excel.Functions.SPG(S$2, "IQ_BVPS", "FQ0", $A1127)</f>
        <v>14.948</v>
      </c>
      <c r="T1127" s="67">
        <f>_xll.SNL.Clients.Office.Excel.Functions.SPG(T$2, "IQ_BVPS", "FQ0", $A1127)</f>
        <v>14.095000000000001</v>
      </c>
      <c r="U1127" s="67">
        <f>_xll.SNL.Clients.Office.Excel.Functions.SPG(U$2, "IQ_BVPS", "FQ0", $A1127)</f>
        <v>17.184000000000001</v>
      </c>
      <c r="V1127" s="67"/>
      <c r="W1127" s="66">
        <f t="shared" si="157"/>
        <v>44529</v>
      </c>
      <c r="X1127" s="92">
        <f t="shared" si="158"/>
        <v>1.1021708607841019</v>
      </c>
      <c r="Y1127" s="92">
        <f t="shared" si="159"/>
        <v>1.1987152525522886</v>
      </c>
      <c r="Z1127" s="92">
        <f t="shared" si="160"/>
        <v>0.98617511520737333</v>
      </c>
      <c r="AA1127" s="92">
        <f t="shared" si="161"/>
        <v>0.94126304522344129</v>
      </c>
      <c r="AB1127" s="92">
        <f t="shared" si="162"/>
        <v>0.95423909187655187</v>
      </c>
      <c r="AC1127" s="92">
        <f t="shared" si="163"/>
        <v>1.3989757914338918</v>
      </c>
      <c r="AD1127" s="92"/>
      <c r="AE1127" s="95">
        <f t="shared" si="164"/>
        <v>44529</v>
      </c>
      <c r="AF1127" s="93">
        <f>(_xll.SNL.Clients.Office.Excel.Functions.SPG(AF$2, "IQ_Common_div_declared", "FQ0", $A1127)*4)/B1127</f>
        <v>8.0352768250857423E-2</v>
      </c>
      <c r="AG1127" s="93">
        <f>(_xll.SNL.Clients.Office.Excel.Functions.SPG(AG$2, "IQ_Common_div_declared", "FQ0", $A1127)*4)/C1127</f>
        <v>6.3795853269537475E-2</v>
      </c>
      <c r="AH1127" s="93">
        <f>(_xll.SNL.Clients.Office.Excel.Functions.SPG(AH$2, "IQ_Common_div_declared", "FQ0", $A1127)*4)/D1127</f>
        <v>7.7436582109479304E-2</v>
      </c>
      <c r="AI1127" s="93">
        <f>(_xll.SNL.Clients.Office.Excel.Functions.SPG(AI$2, "IQ_Common_div_declared", "FQ0", $A1127)*4)/E1127</f>
        <v>8.8130774697938868E-2</v>
      </c>
      <c r="AJ1127" s="93">
        <f>(_xll.SNL.Clients.Office.Excel.Functions.SPG(AJ$2, "IQ_Common_div_declared", "FQ0", $A1127)*4)/F1127</f>
        <v>8.9219330855018583E-2</v>
      </c>
      <c r="AK1127" s="93">
        <f>(_xll.SNL.Clients.Office.Excel.Functions.SPG(AK$2, "IQ_Common_div_declared", "FQ0", $A1127)*4)/G1127</f>
        <v>7.9866888519134774E-2</v>
      </c>
    </row>
    <row r="1128" spans="1:37" x14ac:dyDescent="0.25">
      <c r="A1128" s="66">
        <f t="shared" si="165"/>
        <v>44526</v>
      </c>
      <c r="B1128" s="71">
        <v>20.350000000000001</v>
      </c>
      <c r="C1128" s="71">
        <v>31.25</v>
      </c>
      <c r="D1128" s="71">
        <v>15.01</v>
      </c>
      <c r="E1128" s="71">
        <v>14.06</v>
      </c>
      <c r="F1128" s="71">
        <v>13.49</v>
      </c>
      <c r="G1128" s="71">
        <v>24.06</v>
      </c>
      <c r="H1128" s="71"/>
      <c r="I1128" s="71">
        <v>17.239999999999998</v>
      </c>
      <c r="J1128" s="72">
        <v>5.0000000000000001E-3</v>
      </c>
      <c r="K1128" s="72">
        <v>8.1000000000000013E-3</v>
      </c>
      <c r="L1128" s="72">
        <v>1.4328716062473879E-2</v>
      </c>
      <c r="M1128" s="72">
        <v>5.0000000000000001E-3</v>
      </c>
      <c r="N1128" s="70">
        <f>_xll.SNL.Clients.Office.Excel.Functions.SPG(N$2, "SP_RATE_VALUE", $A1128)/100</f>
        <v>8.1000000000000013E-3</v>
      </c>
      <c r="O1128" s="72"/>
      <c r="P1128" s="67">
        <f>_xll.SNL.Clients.Office.Excel.Functions.SPG(P$2, "IQ_BVPS", "FQ0", $A1128)</f>
        <v>18.518000000000001</v>
      </c>
      <c r="Q1128" s="67">
        <f>_xll.SNL.Clients.Office.Excel.Functions.SPG(Q$2, "IQ_BVPS", "FQ0", $A1128)</f>
        <v>26.152999999999999</v>
      </c>
      <c r="R1128" s="67">
        <f>_xll.SNL.Clients.Office.Excel.Functions.SPG(R$2, "IQ_BVPS", "FQ0", $A1128)</f>
        <v>15.057</v>
      </c>
      <c r="S1128" s="67">
        <f>_xll.SNL.Clients.Office.Excel.Functions.SPG(S$2, "IQ_BVPS", "FQ0", $A1128)</f>
        <v>14.948</v>
      </c>
      <c r="T1128" s="67">
        <f>_xll.SNL.Clients.Office.Excel.Functions.SPG(T$2, "IQ_BVPS", "FQ0", $A1128)</f>
        <v>14.095000000000001</v>
      </c>
      <c r="U1128" s="67">
        <f>_xll.SNL.Clients.Office.Excel.Functions.SPG(U$2, "IQ_BVPS", "FQ0", $A1128)</f>
        <v>17.184000000000001</v>
      </c>
      <c r="V1128" s="67"/>
      <c r="W1128" s="66">
        <f t="shared" si="157"/>
        <v>44526</v>
      </c>
      <c r="X1128" s="92">
        <f t="shared" si="158"/>
        <v>1.0989307700615618</v>
      </c>
      <c r="Y1128" s="92">
        <f t="shared" si="159"/>
        <v>1.1948915994340994</v>
      </c>
      <c r="Z1128" s="92">
        <f t="shared" si="160"/>
        <v>0.99687852825928136</v>
      </c>
      <c r="AA1128" s="92">
        <f t="shared" si="161"/>
        <v>0.94059405940594065</v>
      </c>
      <c r="AB1128" s="92">
        <f t="shared" si="162"/>
        <v>0.95707697765164945</v>
      </c>
      <c r="AC1128" s="92">
        <f t="shared" si="163"/>
        <v>1.4001396648044691</v>
      </c>
      <c r="AD1128" s="92"/>
      <c r="AE1128" s="95">
        <f t="shared" si="164"/>
        <v>44526</v>
      </c>
      <c r="AF1128" s="93">
        <f>(_xll.SNL.Clients.Office.Excel.Functions.SPG(AF$2, "IQ_Common_div_declared", "FQ0", $A1128)*4)/B1128</f>
        <v>8.0589680589680579E-2</v>
      </c>
      <c r="AG1128" s="93">
        <f>(_xll.SNL.Clients.Office.Excel.Functions.SPG(AG$2, "IQ_Common_div_declared", "FQ0", $A1128)*4)/C1128</f>
        <v>6.4000000000000001E-2</v>
      </c>
      <c r="AH1128" s="93">
        <f>(_xll.SNL.Clients.Office.Excel.Functions.SPG(AH$2, "IQ_Common_div_declared", "FQ0", $A1128)*4)/D1128</f>
        <v>7.728181212524983E-2</v>
      </c>
      <c r="AI1128" s="93">
        <f>(_xll.SNL.Clients.Office.Excel.Functions.SPG(AI$2, "IQ_Common_div_declared", "FQ0", $A1128)*4)/E1128</f>
        <v>8.8193456614509239E-2</v>
      </c>
      <c r="AJ1128" s="93">
        <f>(_xll.SNL.Clients.Office.Excel.Functions.SPG(AJ$2, "IQ_Common_div_declared", "FQ0", $A1128)*4)/F1128</f>
        <v>8.8954781319495912E-2</v>
      </c>
      <c r="AK1128" s="93">
        <f>(_xll.SNL.Clients.Office.Excel.Functions.SPG(AK$2, "IQ_Common_div_declared", "FQ0", $A1128)*4)/G1128</f>
        <v>7.9800498753117205E-2</v>
      </c>
    </row>
    <row r="1129" spans="1:37" x14ac:dyDescent="0.25">
      <c r="A1129" s="66">
        <f t="shared" si="165"/>
        <v>44525</v>
      </c>
      <c r="B1129" s="71">
        <v>20.63</v>
      </c>
      <c r="C1129" s="71">
        <v>31.32</v>
      </c>
      <c r="D1129" s="71">
        <v>15.12</v>
      </c>
      <c r="E1129" s="71">
        <v>14.21</v>
      </c>
      <c r="F1129" s="71">
        <v>13.61</v>
      </c>
      <c r="G1129" s="71">
        <v>24.23</v>
      </c>
      <c r="H1129" s="71"/>
      <c r="I1129" s="71">
        <v>17.45</v>
      </c>
      <c r="J1129" s="72">
        <v>6.4000000000000003E-3</v>
      </c>
      <c r="K1129" s="72">
        <v>9.7000000000000003E-3</v>
      </c>
      <c r="L1129" s="72">
        <v>1.6332497723038575E-2</v>
      </c>
      <c r="M1129" s="72">
        <v>6.4000000000000003E-3</v>
      </c>
      <c r="N1129" s="70">
        <f>_xll.SNL.Clients.Office.Excel.Functions.SPG(N$2, "SP_RATE_VALUE", $A1129)/100</f>
        <v>9.7000000000000003E-3</v>
      </c>
      <c r="O1129" s="72"/>
      <c r="P1129" s="67">
        <f>_xll.SNL.Clients.Office.Excel.Functions.SPG(P$2, "IQ_BVPS", "FQ0", $A1129)</f>
        <v>18.518000000000001</v>
      </c>
      <c r="Q1129" s="67">
        <f>_xll.SNL.Clients.Office.Excel.Functions.SPG(Q$2, "IQ_BVPS", "FQ0", $A1129)</f>
        <v>26.152999999999999</v>
      </c>
      <c r="R1129" s="67">
        <f>_xll.SNL.Clients.Office.Excel.Functions.SPG(R$2, "IQ_BVPS", "FQ0", $A1129)</f>
        <v>15.057</v>
      </c>
      <c r="S1129" s="67">
        <f>_xll.SNL.Clients.Office.Excel.Functions.SPG(S$2, "IQ_BVPS", "FQ0", $A1129)</f>
        <v>14.948</v>
      </c>
      <c r="T1129" s="67">
        <f>_xll.SNL.Clients.Office.Excel.Functions.SPG(T$2, "IQ_BVPS", "FQ0", $A1129)</f>
        <v>14.095000000000001</v>
      </c>
      <c r="U1129" s="67">
        <f>_xll.SNL.Clients.Office.Excel.Functions.SPG(U$2, "IQ_BVPS", "FQ0", $A1129)</f>
        <v>17.184000000000001</v>
      </c>
      <c r="V1129" s="67"/>
      <c r="W1129" s="66">
        <f t="shared" si="157"/>
        <v>44525</v>
      </c>
      <c r="X1129" s="92">
        <f t="shared" si="158"/>
        <v>1.1140511934334161</v>
      </c>
      <c r="Y1129" s="92">
        <f t="shared" si="159"/>
        <v>1.1975681566168317</v>
      </c>
      <c r="Z1129" s="92">
        <f t="shared" si="160"/>
        <v>1.00418410041841</v>
      </c>
      <c r="AA1129" s="92">
        <f t="shared" si="161"/>
        <v>0.95062884666845071</v>
      </c>
      <c r="AB1129" s="92">
        <f t="shared" si="162"/>
        <v>0.96559063497694209</v>
      </c>
      <c r="AC1129" s="92">
        <f t="shared" si="163"/>
        <v>1.4100325884543761</v>
      </c>
      <c r="AD1129" s="92"/>
      <c r="AE1129" s="95">
        <f t="shared" si="164"/>
        <v>44525</v>
      </c>
      <c r="AF1129" s="93">
        <f>(_xll.SNL.Clients.Office.Excel.Functions.SPG(AF$2, "IQ_Common_div_declared", "FQ0", $A1129)*4)/B1129</f>
        <v>7.9495879786718376E-2</v>
      </c>
      <c r="AG1129" s="93">
        <f>(_xll.SNL.Clients.Office.Excel.Functions.SPG(AG$2, "IQ_Common_div_declared", "FQ0", $A1129)*4)/C1129</f>
        <v>6.3856960408684549E-2</v>
      </c>
      <c r="AH1129" s="93">
        <f>(_xll.SNL.Clients.Office.Excel.Functions.SPG(AH$2, "IQ_Common_div_declared", "FQ0", $A1129)*4)/D1129</f>
        <v>7.6719576719576715E-2</v>
      </c>
      <c r="AI1129" s="93">
        <f>(_xll.SNL.Clients.Office.Excel.Functions.SPG(AI$2, "IQ_Common_div_declared", "FQ0", $A1129)*4)/E1129</f>
        <v>8.7262491203377895E-2</v>
      </c>
      <c r="AJ1129" s="93">
        <f>(_xll.SNL.Clients.Office.Excel.Functions.SPG(AJ$2, "IQ_Common_div_declared", "FQ0", $A1129)*4)/F1129</f>
        <v>8.8170462894930204E-2</v>
      </c>
      <c r="AK1129" s="93">
        <f>(_xll.SNL.Clients.Office.Excel.Functions.SPG(AK$2, "IQ_Common_div_declared", "FQ0", $A1129)*4)/G1129</f>
        <v>7.9240610813041679E-2</v>
      </c>
    </row>
    <row r="1130" spans="1:37" x14ac:dyDescent="0.25">
      <c r="A1130" s="66">
        <f t="shared" si="165"/>
        <v>44524</v>
      </c>
      <c r="B1130" s="71">
        <v>20.63</v>
      </c>
      <c r="C1130" s="71">
        <v>31.32</v>
      </c>
      <c r="D1130" s="71">
        <v>15.12</v>
      </c>
      <c r="E1130" s="71">
        <v>14.21</v>
      </c>
      <c r="F1130" s="71">
        <v>13.61</v>
      </c>
      <c r="G1130" s="71">
        <v>24.23</v>
      </c>
      <c r="H1130" s="71"/>
      <c r="I1130" s="71">
        <v>17.45</v>
      </c>
      <c r="J1130" s="72">
        <v>6.4000000000000003E-3</v>
      </c>
      <c r="K1130" s="72">
        <v>9.7000000000000003E-3</v>
      </c>
      <c r="L1130" s="72">
        <v>1.6332497723038575E-2</v>
      </c>
      <c r="M1130" s="72">
        <v>6.4000000000000003E-3</v>
      </c>
      <c r="N1130" s="70">
        <f>_xll.SNL.Clients.Office.Excel.Functions.SPG(N$2, "SP_RATE_VALUE", $A1130)/100</f>
        <v>9.7000000000000003E-3</v>
      </c>
      <c r="O1130" s="72"/>
      <c r="P1130" s="67">
        <f>_xll.SNL.Clients.Office.Excel.Functions.SPG(P$2, "IQ_BVPS", "FQ0", $A1130)</f>
        <v>18.518000000000001</v>
      </c>
      <c r="Q1130" s="67">
        <f>_xll.SNL.Clients.Office.Excel.Functions.SPG(Q$2, "IQ_BVPS", "FQ0", $A1130)</f>
        <v>26.152999999999999</v>
      </c>
      <c r="R1130" s="67">
        <f>_xll.SNL.Clients.Office.Excel.Functions.SPG(R$2, "IQ_BVPS", "FQ0", $A1130)</f>
        <v>15.057</v>
      </c>
      <c r="S1130" s="67">
        <f>_xll.SNL.Clients.Office.Excel.Functions.SPG(S$2, "IQ_BVPS", "FQ0", $A1130)</f>
        <v>14.948</v>
      </c>
      <c r="T1130" s="67">
        <f>_xll.SNL.Clients.Office.Excel.Functions.SPG(T$2, "IQ_BVPS", "FQ0", $A1130)</f>
        <v>14.095000000000001</v>
      </c>
      <c r="U1130" s="67">
        <f>_xll.SNL.Clients.Office.Excel.Functions.SPG(U$2, "IQ_BVPS", "FQ0", $A1130)</f>
        <v>17.184000000000001</v>
      </c>
      <c r="V1130" s="67"/>
      <c r="W1130" s="66">
        <f t="shared" si="157"/>
        <v>44524</v>
      </c>
      <c r="X1130" s="92">
        <f t="shared" si="158"/>
        <v>1.1140511934334161</v>
      </c>
      <c r="Y1130" s="92">
        <f t="shared" si="159"/>
        <v>1.1975681566168317</v>
      </c>
      <c r="Z1130" s="92">
        <f t="shared" si="160"/>
        <v>1.00418410041841</v>
      </c>
      <c r="AA1130" s="92">
        <f t="shared" si="161"/>
        <v>0.95062884666845071</v>
      </c>
      <c r="AB1130" s="92">
        <f t="shared" si="162"/>
        <v>0.96559063497694209</v>
      </c>
      <c r="AC1130" s="92">
        <f t="shared" si="163"/>
        <v>1.4100325884543761</v>
      </c>
      <c r="AD1130" s="92"/>
      <c r="AE1130" s="95">
        <f t="shared" si="164"/>
        <v>44524</v>
      </c>
      <c r="AF1130" s="93">
        <f>(_xll.SNL.Clients.Office.Excel.Functions.SPG(AF$2, "IQ_Common_div_declared", "FQ0", $A1130)*4)/B1130</f>
        <v>7.9495879786718376E-2</v>
      </c>
      <c r="AG1130" s="93">
        <f>(_xll.SNL.Clients.Office.Excel.Functions.SPG(AG$2, "IQ_Common_div_declared", "FQ0", $A1130)*4)/C1130</f>
        <v>6.3856960408684549E-2</v>
      </c>
      <c r="AH1130" s="93">
        <f>(_xll.SNL.Clients.Office.Excel.Functions.SPG(AH$2, "IQ_Common_div_declared", "FQ0", $A1130)*4)/D1130</f>
        <v>7.6719576719576715E-2</v>
      </c>
      <c r="AI1130" s="93">
        <f>(_xll.SNL.Clients.Office.Excel.Functions.SPG(AI$2, "IQ_Common_div_declared", "FQ0", $A1130)*4)/E1130</f>
        <v>8.7262491203377895E-2</v>
      </c>
      <c r="AJ1130" s="93">
        <f>(_xll.SNL.Clients.Office.Excel.Functions.SPG(AJ$2, "IQ_Common_div_declared", "FQ0", $A1130)*4)/F1130</f>
        <v>8.8170462894930204E-2</v>
      </c>
      <c r="AK1130" s="93">
        <f>(_xll.SNL.Clients.Office.Excel.Functions.SPG(AK$2, "IQ_Common_div_declared", "FQ0", $A1130)*4)/G1130</f>
        <v>7.9240610813041679E-2</v>
      </c>
    </row>
    <row r="1131" spans="1:37" x14ac:dyDescent="0.25">
      <c r="A1131" s="66">
        <f t="shared" si="165"/>
        <v>44523</v>
      </c>
      <c r="B1131" s="71">
        <v>20.54</v>
      </c>
      <c r="C1131" s="71">
        <v>31.15</v>
      </c>
      <c r="D1131" s="71">
        <v>15.13</v>
      </c>
      <c r="E1131" s="71">
        <v>14.14</v>
      </c>
      <c r="F1131" s="71">
        <v>13.65</v>
      </c>
      <c r="G1131" s="71">
        <v>24.27</v>
      </c>
      <c r="H1131" s="71"/>
      <c r="I1131" s="71">
        <v>17.43</v>
      </c>
      <c r="J1131" s="72">
        <v>6.0000000000000001E-3</v>
      </c>
      <c r="K1131" s="72">
        <v>9.4999999999999998E-3</v>
      </c>
      <c r="L1131" s="72">
        <v>1.6536573180203407E-2</v>
      </c>
      <c r="M1131" s="72">
        <v>6.0000000000000001E-3</v>
      </c>
      <c r="N1131" s="70">
        <f>_xll.SNL.Clients.Office.Excel.Functions.SPG(N$2, "SP_RATE_VALUE", $A1131)/100</f>
        <v>9.4999999999999998E-3</v>
      </c>
      <c r="O1131" s="72"/>
      <c r="P1131" s="67">
        <f>_xll.SNL.Clients.Office.Excel.Functions.SPG(P$2, "IQ_BVPS", "FQ0", $A1131)</f>
        <v>18.518000000000001</v>
      </c>
      <c r="Q1131" s="67">
        <f>_xll.SNL.Clients.Office.Excel.Functions.SPG(Q$2, "IQ_BVPS", "FQ0", $A1131)</f>
        <v>26.152999999999999</v>
      </c>
      <c r="R1131" s="67">
        <f>_xll.SNL.Clients.Office.Excel.Functions.SPG(R$2, "IQ_BVPS", "FQ0", $A1131)</f>
        <v>15.057</v>
      </c>
      <c r="S1131" s="67">
        <f>_xll.SNL.Clients.Office.Excel.Functions.SPG(S$2, "IQ_BVPS", "FQ0", $A1131)</f>
        <v>14.948</v>
      </c>
      <c r="T1131" s="67">
        <f>_xll.SNL.Clients.Office.Excel.Functions.SPG(T$2, "IQ_BVPS", "FQ0", $A1131)</f>
        <v>14.095000000000001</v>
      </c>
      <c r="U1131" s="67">
        <f>_xll.SNL.Clients.Office.Excel.Functions.SPG(U$2, "IQ_BVPS", "FQ0", $A1131)</f>
        <v>17.184000000000001</v>
      </c>
      <c r="V1131" s="67"/>
      <c r="W1131" s="66">
        <f t="shared" si="157"/>
        <v>44523</v>
      </c>
      <c r="X1131" s="92">
        <f t="shared" si="158"/>
        <v>1.1091910573496058</v>
      </c>
      <c r="Y1131" s="92">
        <f t="shared" si="159"/>
        <v>1.1910679463159102</v>
      </c>
      <c r="Z1131" s="92">
        <f t="shared" si="160"/>
        <v>1.0048482433419672</v>
      </c>
      <c r="AA1131" s="92">
        <f t="shared" si="161"/>
        <v>0.94594594594594594</v>
      </c>
      <c r="AB1131" s="92">
        <f t="shared" si="162"/>
        <v>0.96842852075203967</v>
      </c>
      <c r="AC1131" s="92">
        <f t="shared" si="163"/>
        <v>1.4123603351955307</v>
      </c>
      <c r="AD1131" s="92"/>
      <c r="AE1131" s="95">
        <f t="shared" si="164"/>
        <v>44523</v>
      </c>
      <c r="AF1131" s="93">
        <f>(_xll.SNL.Clients.Office.Excel.Functions.SPG(AF$2, "IQ_Common_div_declared", "FQ0", $A1131)*4)/B1131</f>
        <v>7.9844206426484904E-2</v>
      </c>
      <c r="AG1131" s="93">
        <f>(_xll.SNL.Clients.Office.Excel.Functions.SPG(AG$2, "IQ_Common_div_declared", "FQ0", $A1131)*4)/C1131</f>
        <v>6.4205457463884438E-2</v>
      </c>
      <c r="AH1131" s="93">
        <f>(_xll.SNL.Clients.Office.Excel.Functions.SPG(AH$2, "IQ_Common_div_declared", "FQ0", $A1131)*4)/D1131</f>
        <v>7.6668869795109049E-2</v>
      </c>
      <c r="AI1131" s="93">
        <f>(_xll.SNL.Clients.Office.Excel.Functions.SPG(AI$2, "IQ_Common_div_declared", "FQ0", $A1131)*4)/E1131</f>
        <v>8.7694483734087697E-2</v>
      </c>
      <c r="AJ1131" s="93">
        <f>(_xll.SNL.Clients.Office.Excel.Functions.SPG(AJ$2, "IQ_Common_div_declared", "FQ0", $A1131)*4)/F1131</f>
        <v>8.7912087912087905E-2</v>
      </c>
      <c r="AK1131" s="93">
        <f>(_xll.SNL.Clients.Office.Excel.Functions.SPG(AK$2, "IQ_Common_div_declared", "FQ0", $A1131)*4)/G1131</f>
        <v>7.9110012360939425E-2</v>
      </c>
    </row>
    <row r="1132" spans="1:37" x14ac:dyDescent="0.25">
      <c r="A1132" s="66">
        <f t="shared" si="165"/>
        <v>44522</v>
      </c>
      <c r="B1132" s="71">
        <v>20.56</v>
      </c>
      <c r="C1132" s="71">
        <v>31.65</v>
      </c>
      <c r="D1132" s="71">
        <v>15.16</v>
      </c>
      <c r="E1132" s="71">
        <v>14.07</v>
      </c>
      <c r="F1132" s="71">
        <v>13.53</v>
      </c>
      <c r="G1132" s="71">
        <v>24.16</v>
      </c>
      <c r="H1132" s="71"/>
      <c r="I1132" s="71">
        <v>17.39</v>
      </c>
      <c r="J1132" s="72">
        <v>6.3E-3</v>
      </c>
      <c r="K1132" s="72">
        <v>9.4999999999999998E-3</v>
      </c>
      <c r="L1132" s="72">
        <v>1.5930560034636221E-2</v>
      </c>
      <c r="M1132" s="72">
        <v>6.3E-3</v>
      </c>
      <c r="N1132" s="70">
        <f>_xll.SNL.Clients.Office.Excel.Functions.SPG(N$2, "SP_RATE_VALUE", $A1132)/100</f>
        <v>9.4999999999999998E-3</v>
      </c>
      <c r="O1132" s="72"/>
      <c r="P1132" s="67">
        <f>_xll.SNL.Clients.Office.Excel.Functions.SPG(P$2, "IQ_BVPS", "FQ0", $A1132)</f>
        <v>18.518000000000001</v>
      </c>
      <c r="Q1132" s="67">
        <f>_xll.SNL.Clients.Office.Excel.Functions.SPG(Q$2, "IQ_BVPS", "FQ0", $A1132)</f>
        <v>26.152999999999999</v>
      </c>
      <c r="R1132" s="67">
        <f>_xll.SNL.Clients.Office.Excel.Functions.SPG(R$2, "IQ_BVPS", "FQ0", $A1132)</f>
        <v>15.057</v>
      </c>
      <c r="S1132" s="67">
        <f>_xll.SNL.Clients.Office.Excel.Functions.SPG(S$2, "IQ_BVPS", "FQ0", $A1132)</f>
        <v>14.948</v>
      </c>
      <c r="T1132" s="67">
        <f>_xll.SNL.Clients.Office.Excel.Functions.SPG(T$2, "IQ_BVPS", "FQ0", $A1132)</f>
        <v>14.095000000000001</v>
      </c>
      <c r="U1132" s="67">
        <f>_xll.SNL.Clients.Office.Excel.Functions.SPG(U$2, "IQ_BVPS", "FQ0", $A1132)</f>
        <v>17.184000000000001</v>
      </c>
      <c r="V1132" s="67"/>
      <c r="W1132" s="66">
        <f t="shared" si="157"/>
        <v>44522</v>
      </c>
      <c r="X1132" s="92">
        <f t="shared" si="158"/>
        <v>1.1102710875904525</v>
      </c>
      <c r="Y1132" s="92">
        <f t="shared" si="159"/>
        <v>1.2101862119068558</v>
      </c>
      <c r="Z1132" s="92">
        <f t="shared" si="160"/>
        <v>1.0068406721126386</v>
      </c>
      <c r="AA1132" s="92">
        <f t="shared" si="161"/>
        <v>0.94126304522344129</v>
      </c>
      <c r="AB1132" s="92">
        <f t="shared" si="162"/>
        <v>0.95991486342674703</v>
      </c>
      <c r="AC1132" s="92">
        <f t="shared" si="163"/>
        <v>1.4059590316573556</v>
      </c>
      <c r="AD1132" s="92"/>
      <c r="AE1132" s="95">
        <f t="shared" si="164"/>
        <v>44522</v>
      </c>
      <c r="AF1132" s="93">
        <f>(_xll.SNL.Clients.Office.Excel.Functions.SPG(AF$2, "IQ_Common_div_declared", "FQ0", $A1132)*4)/B1132</f>
        <v>7.9766536964980539E-2</v>
      </c>
      <c r="AG1132" s="93">
        <f>(_xll.SNL.Clients.Office.Excel.Functions.SPG(AG$2, "IQ_Common_div_declared", "FQ0", $A1132)*4)/C1132</f>
        <v>6.3191153238546613E-2</v>
      </c>
      <c r="AH1132" s="93">
        <f>(_xll.SNL.Clients.Office.Excel.Functions.SPG(AH$2, "IQ_Common_div_declared", "FQ0", $A1132)*4)/D1132</f>
        <v>7.6517150395778361E-2</v>
      </c>
      <c r="AI1132" s="93">
        <f>(_xll.SNL.Clients.Office.Excel.Functions.SPG(AI$2, "IQ_Common_div_declared", "FQ0", $A1132)*4)/E1132</f>
        <v>8.8130774697938868E-2</v>
      </c>
      <c r="AJ1132" s="93">
        <f>(_xll.SNL.Clients.Office.Excel.Functions.SPG(AJ$2, "IQ_Common_div_declared", "FQ0", $A1132)*4)/F1132</f>
        <v>8.8691796008869186E-2</v>
      </c>
      <c r="AK1132" s="93">
        <f>(_xll.SNL.Clients.Office.Excel.Functions.SPG(AK$2, "IQ_Common_div_declared", "FQ0", $A1132)*4)/G1132</f>
        <v>7.9470198675496692E-2</v>
      </c>
    </row>
    <row r="1133" spans="1:37" x14ac:dyDescent="0.25">
      <c r="A1133" s="66">
        <f t="shared" si="165"/>
        <v>44519</v>
      </c>
      <c r="B1133" s="71">
        <v>20.63</v>
      </c>
      <c r="C1133" s="71">
        <v>32.25</v>
      </c>
      <c r="D1133" s="71">
        <v>15.26</v>
      </c>
      <c r="E1133" s="71">
        <v>14.07</v>
      </c>
      <c r="F1133" s="71">
        <v>13.55</v>
      </c>
      <c r="G1133" s="71">
        <v>24.1</v>
      </c>
      <c r="H1133" s="71"/>
      <c r="I1133" s="71">
        <v>17.350000000000001</v>
      </c>
      <c r="J1133" s="72">
        <v>5.1999999999999998E-3</v>
      </c>
      <c r="K1133" s="72">
        <v>8.6E-3</v>
      </c>
      <c r="L1133" s="72">
        <v>1.5434539495300381E-2</v>
      </c>
      <c r="M1133" s="72">
        <v>5.1999999999999998E-3</v>
      </c>
      <c r="N1133" s="70">
        <f>_xll.SNL.Clients.Office.Excel.Functions.SPG(N$2, "SP_RATE_VALUE", $A1133)/100</f>
        <v>8.6E-3</v>
      </c>
      <c r="O1133" s="72"/>
      <c r="P1133" s="67">
        <f>_xll.SNL.Clients.Office.Excel.Functions.SPG(P$2, "IQ_BVPS", "FQ0", $A1133)</f>
        <v>18.518000000000001</v>
      </c>
      <c r="Q1133" s="67">
        <f>_xll.SNL.Clients.Office.Excel.Functions.SPG(Q$2, "IQ_BVPS", "FQ0", $A1133)</f>
        <v>26.152999999999999</v>
      </c>
      <c r="R1133" s="67">
        <f>_xll.SNL.Clients.Office.Excel.Functions.SPG(R$2, "IQ_BVPS", "FQ0", $A1133)</f>
        <v>15.057</v>
      </c>
      <c r="S1133" s="67">
        <f>_xll.SNL.Clients.Office.Excel.Functions.SPG(S$2, "IQ_BVPS", "FQ0", $A1133)</f>
        <v>14.948</v>
      </c>
      <c r="T1133" s="67">
        <f>_xll.SNL.Clients.Office.Excel.Functions.SPG(T$2, "IQ_BVPS", "FQ0", $A1133)</f>
        <v>14.095000000000001</v>
      </c>
      <c r="U1133" s="67">
        <f>_xll.SNL.Clients.Office.Excel.Functions.SPG(U$2, "IQ_BVPS", "FQ0", $A1133)</f>
        <v>17.184000000000001</v>
      </c>
      <c r="V1133" s="67"/>
      <c r="W1133" s="66">
        <f t="shared" si="157"/>
        <v>44519</v>
      </c>
      <c r="X1133" s="92">
        <f t="shared" si="158"/>
        <v>1.1140511934334161</v>
      </c>
      <c r="Y1133" s="92">
        <f t="shared" si="159"/>
        <v>1.2331281306159905</v>
      </c>
      <c r="Z1133" s="92">
        <f t="shared" si="160"/>
        <v>1.01348210134821</v>
      </c>
      <c r="AA1133" s="92">
        <f t="shared" si="161"/>
        <v>0.94126304522344129</v>
      </c>
      <c r="AB1133" s="92">
        <f t="shared" si="162"/>
        <v>0.96133380631429588</v>
      </c>
      <c r="AC1133" s="92">
        <f t="shared" si="163"/>
        <v>1.4024674115456239</v>
      </c>
      <c r="AD1133" s="92"/>
      <c r="AE1133" s="95">
        <f t="shared" si="164"/>
        <v>44519</v>
      </c>
      <c r="AF1133" s="93">
        <f>(_xll.SNL.Clients.Office.Excel.Functions.SPG(AF$2, "IQ_Common_div_declared", "FQ0", $A1133)*4)/B1133</f>
        <v>7.9495879786718376E-2</v>
      </c>
      <c r="AG1133" s="93">
        <f>(_xll.SNL.Clients.Office.Excel.Functions.SPG(AG$2, "IQ_Common_div_declared", "FQ0", $A1133)*4)/C1133</f>
        <v>6.2015503875968991E-2</v>
      </c>
      <c r="AH1133" s="93">
        <f>(_xll.SNL.Clients.Office.Excel.Functions.SPG(AH$2, "IQ_Common_div_declared", "FQ0", $A1133)*4)/D1133</f>
        <v>7.6015727391874177E-2</v>
      </c>
      <c r="AI1133" s="93">
        <f>(_xll.SNL.Clients.Office.Excel.Functions.SPG(AI$2, "IQ_Common_div_declared", "FQ0", $A1133)*4)/E1133</f>
        <v>8.8130774697938868E-2</v>
      </c>
      <c r="AJ1133" s="93">
        <f>(_xll.SNL.Clients.Office.Excel.Functions.SPG(AJ$2, "IQ_Common_div_declared", "FQ0", $A1133)*4)/F1133</f>
        <v>8.8560885608856083E-2</v>
      </c>
      <c r="AK1133" s="93">
        <f>(_xll.SNL.Clients.Office.Excel.Functions.SPG(AK$2, "IQ_Common_div_declared", "FQ0", $A1133)*4)/G1133</f>
        <v>7.9668049792531115E-2</v>
      </c>
    </row>
    <row r="1134" spans="1:37" x14ac:dyDescent="0.25">
      <c r="A1134" s="66">
        <f t="shared" si="165"/>
        <v>44518</v>
      </c>
      <c r="B1134" s="71">
        <v>20.8</v>
      </c>
      <c r="C1134" s="71">
        <v>32.36</v>
      </c>
      <c r="D1134" s="71">
        <v>15.33</v>
      </c>
      <c r="E1134" s="71">
        <v>14.26</v>
      </c>
      <c r="F1134" s="71">
        <v>13.7</v>
      </c>
      <c r="G1134" s="71">
        <v>24.45</v>
      </c>
      <c r="H1134" s="71"/>
      <c r="I1134" s="71">
        <v>17.489999999999998</v>
      </c>
      <c r="J1134" s="72">
        <v>5.1999999999999998E-3</v>
      </c>
      <c r="K1134" s="72">
        <v>8.3999999999999995E-3</v>
      </c>
      <c r="L1134" s="72">
        <v>1.4830593512223933E-2</v>
      </c>
      <c r="M1134" s="72">
        <v>5.1999999999999998E-3</v>
      </c>
      <c r="N1134" s="70">
        <f>_xll.SNL.Clients.Office.Excel.Functions.SPG(N$2, "SP_RATE_VALUE", $A1134)/100</f>
        <v>8.3999999999999995E-3</v>
      </c>
      <c r="O1134" s="72"/>
      <c r="P1134" s="67">
        <f>_xll.SNL.Clients.Office.Excel.Functions.SPG(P$2, "IQ_BVPS", "FQ0", $A1134)</f>
        <v>18.518000000000001</v>
      </c>
      <c r="Q1134" s="67">
        <f>_xll.SNL.Clients.Office.Excel.Functions.SPG(Q$2, "IQ_BVPS", "FQ0", $A1134)</f>
        <v>26.152999999999999</v>
      </c>
      <c r="R1134" s="67">
        <f>_xll.SNL.Clients.Office.Excel.Functions.SPG(R$2, "IQ_BVPS", "FQ0", $A1134)</f>
        <v>15.057</v>
      </c>
      <c r="S1134" s="67">
        <f>_xll.SNL.Clients.Office.Excel.Functions.SPG(S$2, "IQ_BVPS", "FQ0", $A1134)</f>
        <v>14.948</v>
      </c>
      <c r="T1134" s="67">
        <f>_xll.SNL.Clients.Office.Excel.Functions.SPG(T$2, "IQ_BVPS", "FQ0", $A1134)</f>
        <v>14.095000000000001</v>
      </c>
      <c r="U1134" s="67">
        <f>_xll.SNL.Clients.Office.Excel.Functions.SPG(U$2, "IQ_BVPS", "FQ0", $A1134)</f>
        <v>17.184000000000001</v>
      </c>
      <c r="V1134" s="67"/>
      <c r="W1134" s="66">
        <f t="shared" si="157"/>
        <v>44518</v>
      </c>
      <c r="X1134" s="92">
        <f t="shared" si="158"/>
        <v>1.1232314504806133</v>
      </c>
      <c r="Y1134" s="92">
        <f t="shared" si="159"/>
        <v>1.2373341490459986</v>
      </c>
      <c r="Z1134" s="92">
        <f t="shared" si="160"/>
        <v>1.0181311018131101</v>
      </c>
      <c r="AA1134" s="92">
        <f t="shared" si="161"/>
        <v>0.95397377575595388</v>
      </c>
      <c r="AB1134" s="92">
        <f t="shared" si="162"/>
        <v>0.97197587797091156</v>
      </c>
      <c r="AC1134" s="92">
        <f t="shared" si="163"/>
        <v>1.4228351955307261</v>
      </c>
      <c r="AD1134" s="92"/>
      <c r="AE1134" s="95">
        <f t="shared" si="164"/>
        <v>44518</v>
      </c>
      <c r="AF1134" s="93">
        <f>(_xll.SNL.Clients.Office.Excel.Functions.SPG(AF$2, "IQ_Common_div_declared", "FQ0", $A1134)*4)/B1134</f>
        <v>7.8846153846153844E-2</v>
      </c>
      <c r="AG1134" s="93">
        <f>(_xll.SNL.Clients.Office.Excel.Functions.SPG(AG$2, "IQ_Common_div_declared", "FQ0", $A1134)*4)/C1134</f>
        <v>6.1804697156983932E-2</v>
      </c>
      <c r="AH1134" s="93">
        <f>(_xll.SNL.Clients.Office.Excel.Functions.SPG(AH$2, "IQ_Common_div_declared", "FQ0", $A1134)*4)/D1134</f>
        <v>7.5668623613829089E-2</v>
      </c>
      <c r="AI1134" s="93">
        <f>(_xll.SNL.Clients.Office.Excel.Functions.SPG(AI$2, "IQ_Common_div_declared", "FQ0", $A1134)*4)/E1134</f>
        <v>8.6956521739130432E-2</v>
      </c>
      <c r="AJ1134" s="93">
        <f>(_xll.SNL.Clients.Office.Excel.Functions.SPG(AJ$2, "IQ_Common_div_declared", "FQ0", $A1134)*4)/F1134</f>
        <v>8.7591240875912413E-2</v>
      </c>
      <c r="AK1134" s="93">
        <f>(_xll.SNL.Clients.Office.Excel.Functions.SPG(AK$2, "IQ_Common_div_declared", "FQ0", $A1134)*4)/G1134</f>
        <v>7.8527607361963195E-2</v>
      </c>
    </row>
    <row r="1135" spans="1:37" x14ac:dyDescent="0.25">
      <c r="A1135" s="66">
        <f t="shared" si="165"/>
        <v>44517</v>
      </c>
      <c r="B1135" s="71">
        <v>20.7</v>
      </c>
      <c r="C1135" s="71">
        <v>32</v>
      </c>
      <c r="D1135" s="71">
        <v>15.35</v>
      </c>
      <c r="E1135" s="71">
        <v>14.35</v>
      </c>
      <c r="F1135" s="71">
        <v>13.69</v>
      </c>
      <c r="G1135" s="71">
        <v>24.31</v>
      </c>
      <c r="H1135" s="71"/>
      <c r="I1135" s="71">
        <v>17.48</v>
      </c>
      <c r="J1135" s="72">
        <v>5.1999999999999998E-3</v>
      </c>
      <c r="K1135" s="72">
        <v>8.5000000000000006E-3</v>
      </c>
      <c r="L1135" s="72">
        <v>1.5132536560976906E-2</v>
      </c>
      <c r="M1135" s="72">
        <v>5.1999999999999998E-3</v>
      </c>
      <c r="N1135" s="70">
        <f>_xll.SNL.Clients.Office.Excel.Functions.SPG(N$2, "SP_RATE_VALUE", $A1135)/100</f>
        <v>8.5000000000000006E-3</v>
      </c>
      <c r="O1135" s="72"/>
      <c r="P1135" s="67">
        <f>_xll.SNL.Clients.Office.Excel.Functions.SPG(P$2, "IQ_BVPS", "FQ0", $A1135)</f>
        <v>18.518000000000001</v>
      </c>
      <c r="Q1135" s="67">
        <f>_xll.SNL.Clients.Office.Excel.Functions.SPG(Q$2, "IQ_BVPS", "FQ0", $A1135)</f>
        <v>26.152999999999999</v>
      </c>
      <c r="R1135" s="67">
        <f>_xll.SNL.Clients.Office.Excel.Functions.SPG(R$2, "IQ_BVPS", "FQ0", $A1135)</f>
        <v>15.057</v>
      </c>
      <c r="S1135" s="67">
        <f>_xll.SNL.Clients.Office.Excel.Functions.SPG(S$2, "IQ_BVPS", "FQ0", $A1135)</f>
        <v>14.948</v>
      </c>
      <c r="T1135" s="67">
        <f>_xll.SNL.Clients.Office.Excel.Functions.SPG(T$2, "IQ_BVPS", "FQ0", $A1135)</f>
        <v>14.095000000000001</v>
      </c>
      <c r="U1135" s="67">
        <f>_xll.SNL.Clients.Office.Excel.Functions.SPG(U$2, "IQ_BVPS", "FQ0", $A1135)</f>
        <v>17.184000000000001</v>
      </c>
      <c r="V1135" s="67"/>
      <c r="W1135" s="66">
        <f t="shared" si="157"/>
        <v>44517</v>
      </c>
      <c r="X1135" s="92">
        <f t="shared" si="158"/>
        <v>1.1178312992763797</v>
      </c>
      <c r="Y1135" s="92">
        <f t="shared" si="159"/>
        <v>1.2235689978205178</v>
      </c>
      <c r="Z1135" s="92">
        <f t="shared" si="160"/>
        <v>1.0194593876602245</v>
      </c>
      <c r="AA1135" s="92">
        <f t="shared" si="161"/>
        <v>0.95999464811345991</v>
      </c>
      <c r="AB1135" s="92">
        <f t="shared" si="162"/>
        <v>0.97126640652713725</v>
      </c>
      <c r="AC1135" s="92">
        <f t="shared" si="163"/>
        <v>1.4146880819366852</v>
      </c>
      <c r="AD1135" s="92"/>
      <c r="AE1135" s="95">
        <f t="shared" si="164"/>
        <v>44517</v>
      </c>
      <c r="AF1135" s="93">
        <f>(_xll.SNL.Clients.Office.Excel.Functions.SPG(AF$2, "IQ_Common_div_declared", "FQ0", $A1135)*4)/B1135</f>
        <v>7.922705314009662E-2</v>
      </c>
      <c r="AG1135" s="93">
        <f>(_xll.SNL.Clients.Office.Excel.Functions.SPG(AG$2, "IQ_Common_div_declared", "FQ0", $A1135)*4)/C1135</f>
        <v>6.25E-2</v>
      </c>
      <c r="AH1135" s="93">
        <f>(_xll.SNL.Clients.Office.Excel.Functions.SPG(AH$2, "IQ_Common_div_declared", "FQ0", $A1135)*4)/D1135</f>
        <v>7.5570032573289897E-2</v>
      </c>
      <c r="AI1135" s="93">
        <f>(_xll.SNL.Clients.Office.Excel.Functions.SPG(AI$2, "IQ_Common_div_declared", "FQ0", $A1135)*4)/E1135</f>
        <v>8.6411149825783976E-2</v>
      </c>
      <c r="AJ1135" s="93">
        <f>(_xll.SNL.Clients.Office.Excel.Functions.SPG(AJ$2, "IQ_Common_div_declared", "FQ0", $A1135)*4)/F1135</f>
        <v>8.7655222790357923E-2</v>
      </c>
      <c r="AK1135" s="93">
        <f>(_xll.SNL.Clients.Office.Excel.Functions.SPG(AK$2, "IQ_Common_div_declared", "FQ0", $A1135)*4)/G1135</f>
        <v>7.8979843685726039E-2</v>
      </c>
    </row>
    <row r="1136" spans="1:37" x14ac:dyDescent="0.25">
      <c r="A1136" s="66">
        <f t="shared" si="165"/>
        <v>44516</v>
      </c>
      <c r="B1136" s="71">
        <v>20.84</v>
      </c>
      <c r="C1136" s="71">
        <v>31.23</v>
      </c>
      <c r="D1136" s="71">
        <v>15.34</v>
      </c>
      <c r="E1136" s="71">
        <v>14.38</v>
      </c>
      <c r="F1136" s="71">
        <v>13.72</v>
      </c>
      <c r="G1136" s="71">
        <v>24.48</v>
      </c>
      <c r="H1136" s="71"/>
      <c r="I1136" s="71">
        <v>17.53</v>
      </c>
      <c r="J1136" s="72">
        <v>5.4000000000000003E-3</v>
      </c>
      <c r="K1136" s="72">
        <v>8.6999999999999994E-3</v>
      </c>
      <c r="L1136" s="72">
        <v>1.5332530081541895E-2</v>
      </c>
      <c r="M1136" s="72">
        <v>5.4000000000000003E-3</v>
      </c>
      <c r="N1136" s="70">
        <f>_xll.SNL.Clients.Office.Excel.Functions.SPG(N$2, "SP_RATE_VALUE", $A1136)/100</f>
        <v>8.6999999999999994E-3</v>
      </c>
      <c r="O1136" s="72"/>
      <c r="P1136" s="67">
        <f>_xll.SNL.Clients.Office.Excel.Functions.SPG(P$2, "IQ_BVPS", "FQ0", $A1136)</f>
        <v>18.518000000000001</v>
      </c>
      <c r="Q1136" s="67">
        <f>_xll.SNL.Clients.Office.Excel.Functions.SPG(Q$2, "IQ_BVPS", "FQ0", $A1136)</f>
        <v>26.152999999999999</v>
      </c>
      <c r="R1136" s="67">
        <f>_xll.SNL.Clients.Office.Excel.Functions.SPG(R$2, "IQ_BVPS", "FQ0", $A1136)</f>
        <v>15.057</v>
      </c>
      <c r="S1136" s="67">
        <f>_xll.SNL.Clients.Office.Excel.Functions.SPG(S$2, "IQ_BVPS", "FQ0", $A1136)</f>
        <v>14.948</v>
      </c>
      <c r="T1136" s="67">
        <f>_xll.SNL.Clients.Office.Excel.Functions.SPG(T$2, "IQ_BVPS", "FQ0", $A1136)</f>
        <v>14.095000000000001</v>
      </c>
      <c r="U1136" s="67">
        <f>_xll.SNL.Clients.Office.Excel.Functions.SPG(U$2, "IQ_BVPS", "FQ0", $A1136)</f>
        <v>17.184000000000001</v>
      </c>
      <c r="V1136" s="67"/>
      <c r="W1136" s="66">
        <f t="shared" si="157"/>
        <v>44516</v>
      </c>
      <c r="X1136" s="92">
        <f t="shared" si="158"/>
        <v>1.1253915109623069</v>
      </c>
      <c r="Y1136" s="92">
        <f t="shared" si="159"/>
        <v>1.1941268688104616</v>
      </c>
      <c r="Z1136" s="92">
        <f t="shared" si="160"/>
        <v>1.0187952447366673</v>
      </c>
      <c r="AA1136" s="92">
        <f t="shared" si="161"/>
        <v>0.96200160556596204</v>
      </c>
      <c r="AB1136" s="92">
        <f t="shared" si="162"/>
        <v>0.97339482085846041</v>
      </c>
      <c r="AC1136" s="92">
        <f t="shared" si="163"/>
        <v>1.4245810055865922</v>
      </c>
      <c r="AD1136" s="92"/>
      <c r="AE1136" s="95">
        <f t="shared" si="164"/>
        <v>44516</v>
      </c>
      <c r="AF1136" s="93">
        <f>(_xll.SNL.Clients.Office.Excel.Functions.SPG(AF$2, "IQ_Common_div_declared", "FQ0", $A1136)*4)/B1136</f>
        <v>7.869481765834932E-2</v>
      </c>
      <c r="AG1136" s="93">
        <f>(_xll.SNL.Clients.Office.Excel.Functions.SPG(AG$2, "IQ_Common_div_declared", "FQ0", $A1136)*4)/C1136</f>
        <v>6.4040986231187966E-2</v>
      </c>
      <c r="AH1136" s="93">
        <f>(_xll.SNL.Clients.Office.Excel.Functions.SPG(AH$2, "IQ_Common_div_declared", "FQ0", $A1136)*4)/D1136</f>
        <v>7.5619295958279001E-2</v>
      </c>
      <c r="AI1136" s="93">
        <f>(_xll.SNL.Clients.Office.Excel.Functions.SPG(AI$2, "IQ_Common_div_declared", "FQ0", $A1136)*4)/E1136</f>
        <v>8.6230876216968011E-2</v>
      </c>
      <c r="AJ1136" s="93">
        <f>(_xll.SNL.Clients.Office.Excel.Functions.SPG(AJ$2, "IQ_Common_div_declared", "FQ0", $A1136)*4)/F1136</f>
        <v>8.7463556851311949E-2</v>
      </c>
      <c r="AK1136" s="93">
        <f>(_xll.SNL.Clients.Office.Excel.Functions.SPG(AK$2, "IQ_Common_div_declared", "FQ0", $A1136)*4)/G1136</f>
        <v>7.8431372549019607E-2</v>
      </c>
    </row>
    <row r="1137" spans="1:37" x14ac:dyDescent="0.25">
      <c r="A1137" s="66">
        <f t="shared" si="165"/>
        <v>44515</v>
      </c>
      <c r="B1137" s="71">
        <v>20.83</v>
      </c>
      <c r="C1137" s="71">
        <v>31.53</v>
      </c>
      <c r="D1137" s="71">
        <v>15.39</v>
      </c>
      <c r="E1137" s="71">
        <v>14.43</v>
      </c>
      <c r="F1137" s="71">
        <v>13.73</v>
      </c>
      <c r="G1137" s="71">
        <v>24.48</v>
      </c>
      <c r="H1137" s="71"/>
      <c r="I1137" s="71">
        <v>17.52</v>
      </c>
      <c r="J1137" s="72">
        <v>5.3E-3</v>
      </c>
      <c r="K1137" s="72">
        <v>8.6999999999999994E-3</v>
      </c>
      <c r="L1137" s="72">
        <v>1.553453605569155E-2</v>
      </c>
      <c r="M1137" s="72">
        <v>5.3E-3</v>
      </c>
      <c r="N1137" s="70">
        <f>_xll.SNL.Clients.Office.Excel.Functions.SPG(N$2, "SP_RATE_VALUE", $A1137)/100</f>
        <v>8.6999999999999994E-3</v>
      </c>
      <c r="O1137" s="72"/>
      <c r="P1137" s="67">
        <f>_xll.SNL.Clients.Office.Excel.Functions.SPG(P$2, "IQ_BVPS", "FQ0", $A1137)</f>
        <v>18.518000000000001</v>
      </c>
      <c r="Q1137" s="67">
        <f>_xll.SNL.Clients.Office.Excel.Functions.SPG(Q$2, "IQ_BVPS", "FQ0", $A1137)</f>
        <v>26.152999999999999</v>
      </c>
      <c r="R1137" s="67">
        <f>_xll.SNL.Clients.Office.Excel.Functions.SPG(R$2, "IQ_BVPS", "FQ0", $A1137)</f>
        <v>15.057</v>
      </c>
      <c r="S1137" s="67">
        <f>_xll.SNL.Clients.Office.Excel.Functions.SPG(S$2, "IQ_BVPS", "FQ0", $A1137)</f>
        <v>14.948</v>
      </c>
      <c r="T1137" s="67">
        <f>_xll.SNL.Clients.Office.Excel.Functions.SPG(T$2, "IQ_BVPS", "FQ0", $A1137)</f>
        <v>14.095000000000001</v>
      </c>
      <c r="U1137" s="67">
        <f>_xll.SNL.Clients.Office.Excel.Functions.SPG(U$2, "IQ_BVPS", "FQ0", $A1137)</f>
        <v>17.184000000000001</v>
      </c>
      <c r="V1137" s="67"/>
      <c r="W1137" s="66">
        <f t="shared" si="157"/>
        <v>44515</v>
      </c>
      <c r="X1137" s="92">
        <f t="shared" si="158"/>
        <v>1.1248514958418834</v>
      </c>
      <c r="Y1137" s="92">
        <f t="shared" si="159"/>
        <v>1.205597828165029</v>
      </c>
      <c r="Z1137" s="92">
        <f t="shared" si="160"/>
        <v>1.0221159593544531</v>
      </c>
      <c r="AA1137" s="92">
        <f t="shared" si="161"/>
        <v>0.96534653465346532</v>
      </c>
      <c r="AB1137" s="92">
        <f t="shared" si="162"/>
        <v>0.97410429230223483</v>
      </c>
      <c r="AC1137" s="92">
        <f t="shared" si="163"/>
        <v>1.4245810055865922</v>
      </c>
      <c r="AD1137" s="92"/>
      <c r="AE1137" s="95">
        <f t="shared" si="164"/>
        <v>44515</v>
      </c>
      <c r="AF1137" s="93">
        <f>(_xll.SNL.Clients.Office.Excel.Functions.SPG(AF$2, "IQ_Common_div_declared", "FQ0", $A1137)*4)/B1137</f>
        <v>7.8732597215554492E-2</v>
      </c>
      <c r="AG1137" s="93">
        <f>(_xll.SNL.Clients.Office.Excel.Functions.SPG(AG$2, "IQ_Common_div_declared", "FQ0", $A1137)*4)/C1137</f>
        <v>6.3431652394544874E-2</v>
      </c>
      <c r="AH1137" s="93">
        <f>(_xll.SNL.Clients.Office.Excel.Functions.SPG(AH$2, "IQ_Common_div_declared", "FQ0", $A1137)*4)/D1137</f>
        <v>7.5373619233268352E-2</v>
      </c>
      <c r="AI1137" s="93">
        <f>(_xll.SNL.Clients.Office.Excel.Functions.SPG(AI$2, "IQ_Common_div_declared", "FQ0", $A1137)*4)/E1137</f>
        <v>8.5932085932085928E-2</v>
      </c>
      <c r="AJ1137" s="93">
        <f>(_xll.SNL.Clients.Office.Excel.Functions.SPG(AJ$2, "IQ_Common_div_declared", "FQ0", $A1137)*4)/F1137</f>
        <v>8.739985433357611E-2</v>
      </c>
      <c r="AK1137" s="93">
        <f>(_xll.SNL.Clients.Office.Excel.Functions.SPG(AK$2, "IQ_Common_div_declared", "FQ0", $A1137)*4)/G1137</f>
        <v>7.8431372549019607E-2</v>
      </c>
    </row>
    <row r="1138" spans="1:37" x14ac:dyDescent="0.25">
      <c r="A1138" s="66">
        <f t="shared" si="165"/>
        <v>44512</v>
      </c>
      <c r="B1138" s="71">
        <v>20.94</v>
      </c>
      <c r="C1138" s="71">
        <v>32</v>
      </c>
      <c r="D1138" s="71">
        <v>15.49</v>
      </c>
      <c r="E1138" s="71">
        <v>14.48</v>
      </c>
      <c r="F1138" s="71">
        <v>14.04</v>
      </c>
      <c r="G1138" s="71">
        <v>24.46</v>
      </c>
      <c r="H1138" s="71"/>
      <c r="I1138" s="71">
        <v>17.62</v>
      </c>
      <c r="J1138" s="72">
        <v>5.3E-3</v>
      </c>
      <c r="K1138" s="72">
        <v>8.5000000000000006E-3</v>
      </c>
      <c r="L1138" s="72">
        <v>1.4930590465776383E-2</v>
      </c>
      <c r="M1138" s="72">
        <v>5.3E-3</v>
      </c>
      <c r="N1138" s="70">
        <f>_xll.SNL.Clients.Office.Excel.Functions.SPG(N$2, "SP_RATE_VALUE", $A1138)/100</f>
        <v>8.5000000000000006E-3</v>
      </c>
      <c r="O1138" s="72"/>
      <c r="P1138" s="67">
        <f>_xll.SNL.Clients.Office.Excel.Functions.SPG(P$2, "IQ_BVPS", "FQ0", $A1138)</f>
        <v>18.518000000000001</v>
      </c>
      <c r="Q1138" s="67">
        <f>_xll.SNL.Clients.Office.Excel.Functions.SPG(Q$2, "IQ_BVPS", "FQ0", $A1138)</f>
        <v>26.152999999999999</v>
      </c>
      <c r="R1138" s="67">
        <f>_xll.SNL.Clients.Office.Excel.Functions.SPG(R$2, "IQ_BVPS", "FQ0", $A1138)</f>
        <v>15.057</v>
      </c>
      <c r="S1138" s="67">
        <f>_xll.SNL.Clients.Office.Excel.Functions.SPG(S$2, "IQ_BVPS", "FQ0", $A1138)</f>
        <v>14.948</v>
      </c>
      <c r="T1138" s="67">
        <f>_xll.SNL.Clients.Office.Excel.Functions.SPG(T$2, "IQ_BVPS", "FQ0", $A1138)</f>
        <v>14.095000000000001</v>
      </c>
      <c r="U1138" s="67">
        <f>_xll.SNL.Clients.Office.Excel.Functions.SPG(U$2, "IQ_BVPS", "FQ0", $A1138)</f>
        <v>17.184000000000001</v>
      </c>
      <c r="V1138" s="67"/>
      <c r="W1138" s="66">
        <f t="shared" si="157"/>
        <v>44512</v>
      </c>
      <c r="X1138" s="92">
        <f t="shared" si="158"/>
        <v>1.1307916621665406</v>
      </c>
      <c r="Y1138" s="92">
        <f t="shared" si="159"/>
        <v>1.2235689978205178</v>
      </c>
      <c r="Z1138" s="92">
        <f t="shared" si="160"/>
        <v>1.0287573885900245</v>
      </c>
      <c r="AA1138" s="92">
        <f t="shared" si="161"/>
        <v>0.96869146374096871</v>
      </c>
      <c r="AB1138" s="92">
        <f t="shared" si="162"/>
        <v>0.99609790705924073</v>
      </c>
      <c r="AC1138" s="92">
        <f t="shared" si="163"/>
        <v>1.423417132216015</v>
      </c>
      <c r="AD1138" s="92"/>
      <c r="AE1138" s="95">
        <f t="shared" si="164"/>
        <v>44512</v>
      </c>
      <c r="AF1138" s="93">
        <f>(_xll.SNL.Clients.Office.Excel.Functions.SPG(AF$2, "IQ_Common_div_declared", "FQ0", $A1138)*4)/B1138</f>
        <v>7.8319006685768855E-2</v>
      </c>
      <c r="AG1138" s="93">
        <f>(_xll.SNL.Clients.Office.Excel.Functions.SPG(AG$2, "IQ_Common_div_declared", "FQ0", $A1138)*4)/C1138</f>
        <v>6.25E-2</v>
      </c>
      <c r="AH1138" s="93">
        <f>(_xll.SNL.Clients.Office.Excel.Functions.SPG(AH$2, "IQ_Common_div_declared", "FQ0", $A1138)*4)/D1138</f>
        <v>7.4887023886378301E-2</v>
      </c>
      <c r="AI1138" s="93">
        <f>(_xll.SNL.Clients.Office.Excel.Functions.SPG(AI$2, "IQ_Common_div_declared", "FQ0", $A1138)*4)/E1138</f>
        <v>8.5635359116022103E-2</v>
      </c>
      <c r="AJ1138" s="93">
        <f>(_xll.SNL.Clients.Office.Excel.Functions.SPG(AJ$2, "IQ_Common_div_declared", "FQ0", $A1138)*4)/F1138</f>
        <v>8.5470085470085472E-2</v>
      </c>
      <c r="AK1138" s="93">
        <f>(_xll.SNL.Clients.Office.Excel.Functions.SPG(AK$2, "IQ_Common_div_declared", "FQ0", $A1138)*4)/G1138</f>
        <v>7.8495502861815197E-2</v>
      </c>
    </row>
    <row r="1139" spans="1:37" x14ac:dyDescent="0.25">
      <c r="A1139" s="66">
        <f t="shared" si="165"/>
        <v>44511</v>
      </c>
      <c r="B1139" s="71">
        <v>21.03</v>
      </c>
      <c r="C1139" s="71">
        <v>34.04</v>
      </c>
      <c r="D1139" s="71">
        <v>15.49</v>
      </c>
      <c r="E1139" s="71">
        <v>14.5</v>
      </c>
      <c r="F1139" s="71">
        <v>14.18</v>
      </c>
      <c r="G1139" s="71">
        <v>24.49</v>
      </c>
      <c r="H1139" s="71"/>
      <c r="I1139" s="71">
        <v>17.64</v>
      </c>
      <c r="J1139" s="72">
        <v>5.1000000000000004E-3</v>
      </c>
      <c r="K1139" s="72">
        <v>8.3000000000000001E-3</v>
      </c>
      <c r="L1139" s="72">
        <v>1.4730596559278553E-2</v>
      </c>
      <c r="M1139" s="72" t="e">
        <v>#VALUE!</v>
      </c>
      <c r="N1139" s="70" t="e">
        <f>_xll.SNL.Clients.Office.Excel.Functions.SPG(N$2, "SP_RATE_VALUE", $A1139)/100</f>
        <v>#VALUE!</v>
      </c>
      <c r="O1139" s="72"/>
      <c r="P1139" s="67">
        <f>_xll.SNL.Clients.Office.Excel.Functions.SPG(P$2, "IQ_BVPS", "FQ0", $A1139)</f>
        <v>18.518000000000001</v>
      </c>
      <c r="Q1139" s="67">
        <f>_xll.SNL.Clients.Office.Excel.Functions.SPG(Q$2, "IQ_BVPS", "FQ0", $A1139)</f>
        <v>25.922999999999998</v>
      </c>
      <c r="R1139" s="67">
        <f>_xll.SNL.Clients.Office.Excel.Functions.SPG(R$2, "IQ_BVPS", "FQ0", $A1139)</f>
        <v>15.057</v>
      </c>
      <c r="S1139" s="67">
        <f>_xll.SNL.Clients.Office.Excel.Functions.SPG(S$2, "IQ_BVPS", "FQ0", $A1139)</f>
        <v>14.948</v>
      </c>
      <c r="T1139" s="67">
        <f>_xll.SNL.Clients.Office.Excel.Functions.SPG(T$2, "IQ_BVPS", "FQ0", $A1139)</f>
        <v>14.095000000000001</v>
      </c>
      <c r="U1139" s="67">
        <f>_xll.SNL.Clients.Office.Excel.Functions.SPG(U$2, "IQ_BVPS", "FQ0", $A1139)</f>
        <v>17.184000000000001</v>
      </c>
      <c r="V1139" s="67"/>
      <c r="W1139" s="66">
        <f t="shared" si="157"/>
        <v>44511</v>
      </c>
      <c r="X1139" s="92">
        <f t="shared" si="158"/>
        <v>1.1356517982503511</v>
      </c>
      <c r="Y1139" s="92">
        <f t="shared" si="159"/>
        <v>1.3131196235003666</v>
      </c>
      <c r="Z1139" s="92">
        <f t="shared" si="160"/>
        <v>1.0287573885900245</v>
      </c>
      <c r="AA1139" s="92">
        <f t="shared" si="161"/>
        <v>0.97002943537596997</v>
      </c>
      <c r="AB1139" s="92">
        <f t="shared" si="162"/>
        <v>1.0060305072720823</v>
      </c>
      <c r="AC1139" s="92">
        <f t="shared" si="163"/>
        <v>1.4251629422718806</v>
      </c>
      <c r="AD1139" s="92"/>
      <c r="AE1139" s="95">
        <f t="shared" si="164"/>
        <v>44511</v>
      </c>
      <c r="AF1139" s="93">
        <f>(_xll.SNL.Clients.Office.Excel.Functions.SPG(AF$2, "IQ_Common_div_declared", "FQ0", $A1139)*4)/B1139</f>
        <v>7.7983832620066557E-2</v>
      </c>
      <c r="AG1139" s="93">
        <f>(_xll.SNL.Clients.Office.Excel.Functions.SPG(AG$2, "IQ_Common_div_declared", "FQ0", $A1139)*4)/C1139</f>
        <v>5.8754406580493537E-2</v>
      </c>
      <c r="AH1139" s="93">
        <f>(_xll.SNL.Clients.Office.Excel.Functions.SPG(AH$2, "IQ_Common_div_declared", "FQ0", $A1139)*4)/D1139</f>
        <v>7.4887023886378301E-2</v>
      </c>
      <c r="AI1139" s="93">
        <f>(_xll.SNL.Clients.Office.Excel.Functions.SPG(AI$2, "IQ_Common_div_declared", "FQ0", $A1139)*4)/E1139</f>
        <v>8.5517241379310341E-2</v>
      </c>
      <c r="AJ1139" s="93">
        <f>(_xll.SNL.Clients.Office.Excel.Functions.SPG(AJ$2, "IQ_Common_div_declared", "FQ0", $A1139)*4)/F1139</f>
        <v>8.4626234132581094E-2</v>
      </c>
      <c r="AK1139" s="93">
        <f>(_xll.SNL.Clients.Office.Excel.Functions.SPG(AK$2, "IQ_Common_div_declared", "FQ0", $A1139)*4)/G1139</f>
        <v>7.839934667211107E-2</v>
      </c>
    </row>
    <row r="1140" spans="1:37" x14ac:dyDescent="0.25">
      <c r="A1140" s="66">
        <f t="shared" si="165"/>
        <v>44510</v>
      </c>
      <c r="B1140" s="71">
        <v>21.02</v>
      </c>
      <c r="C1140" s="71">
        <v>31.83</v>
      </c>
      <c r="D1140" s="71">
        <v>15.46</v>
      </c>
      <c r="E1140" s="71">
        <v>14.27</v>
      </c>
      <c r="F1140" s="71">
        <v>13.98</v>
      </c>
      <c r="G1140" s="71">
        <v>24.35</v>
      </c>
      <c r="H1140" s="71"/>
      <c r="I1140" s="71">
        <v>17.559999999999999</v>
      </c>
      <c r="J1140" s="72">
        <v>5.1000000000000004E-3</v>
      </c>
      <c r="K1140" s="72">
        <v>8.3000000000000001E-3</v>
      </c>
      <c r="L1140" s="72">
        <v>1.4730596559278553E-2</v>
      </c>
      <c r="M1140" s="72">
        <v>5.1000000000000004E-3</v>
      </c>
      <c r="N1140" s="70">
        <f>_xll.SNL.Clients.Office.Excel.Functions.SPG(N$2, "SP_RATE_VALUE", $A1140)/100</f>
        <v>8.3000000000000001E-3</v>
      </c>
      <c r="O1140" s="72"/>
      <c r="P1140" s="67">
        <f>_xll.SNL.Clients.Office.Excel.Functions.SPG(P$2, "IQ_BVPS", "FQ0", $A1140)</f>
        <v>18.518000000000001</v>
      </c>
      <c r="Q1140" s="67">
        <f>_xll.SNL.Clients.Office.Excel.Functions.SPG(Q$2, "IQ_BVPS", "FQ0", $A1140)</f>
        <v>25.922999999999998</v>
      </c>
      <c r="R1140" s="67">
        <f>_xll.SNL.Clients.Office.Excel.Functions.SPG(R$2, "IQ_BVPS", "FQ0", $A1140)</f>
        <v>15.057</v>
      </c>
      <c r="S1140" s="67">
        <f>_xll.SNL.Clients.Office.Excel.Functions.SPG(S$2, "IQ_BVPS", "FQ0", $A1140)</f>
        <v>14.948</v>
      </c>
      <c r="T1140" s="67">
        <f>_xll.SNL.Clients.Office.Excel.Functions.SPG(T$2, "IQ_BVPS", "FQ0", $A1140)</f>
        <v>14.095000000000001</v>
      </c>
      <c r="U1140" s="67">
        <f>_xll.SNL.Clients.Office.Excel.Functions.SPG(U$2, "IQ_BVPS", "FQ0", $A1140)</f>
        <v>17.184000000000001</v>
      </c>
      <c r="V1140" s="67"/>
      <c r="W1140" s="66">
        <f t="shared" si="157"/>
        <v>44510</v>
      </c>
      <c r="X1140" s="92">
        <f t="shared" si="158"/>
        <v>1.1351117831299276</v>
      </c>
      <c r="Y1140" s="92">
        <f t="shared" si="159"/>
        <v>1.227867145006365</v>
      </c>
      <c r="Z1140" s="92">
        <f t="shared" si="160"/>
        <v>1.0267649598193531</v>
      </c>
      <c r="AA1140" s="92">
        <f t="shared" si="161"/>
        <v>0.95464276157345462</v>
      </c>
      <c r="AB1140" s="92">
        <f t="shared" si="162"/>
        <v>0.99184107839659452</v>
      </c>
      <c r="AC1140" s="92">
        <f t="shared" si="163"/>
        <v>1.4170158286778398</v>
      </c>
      <c r="AD1140" s="92"/>
      <c r="AE1140" s="95">
        <f t="shared" si="164"/>
        <v>44510</v>
      </c>
      <c r="AF1140" s="93">
        <f>(_xll.SNL.Clients.Office.Excel.Functions.SPG(AF$2, "IQ_Common_div_declared", "FQ0", $A1140)*4)/B1140</f>
        <v>7.8020932445290195E-2</v>
      </c>
      <c r="AG1140" s="93">
        <f>(_xll.SNL.Clients.Office.Excel.Functions.SPG(AG$2, "IQ_Common_div_declared", "FQ0", $A1140)*4)/C1140</f>
        <v>6.2833804586867742E-2</v>
      </c>
      <c r="AH1140" s="93">
        <f>(_xll.SNL.Clients.Office.Excel.Functions.SPG(AH$2, "IQ_Common_div_declared", "FQ0", $A1140)*4)/D1140</f>
        <v>7.5032341526520038E-2</v>
      </c>
      <c r="AI1140" s="93">
        <f>(_xll.SNL.Clients.Office.Excel.Functions.SPG(AI$2, "IQ_Common_div_declared", "FQ0", $A1140)*4)/E1140</f>
        <v>8.6895585143658027E-2</v>
      </c>
      <c r="AJ1140" s="93">
        <f>(_xll.SNL.Clients.Office.Excel.Functions.SPG(AJ$2, "IQ_Common_div_declared", "FQ0", $A1140)*4)/F1140</f>
        <v>8.5836909871244635E-2</v>
      </c>
      <c r="AK1140" s="93">
        <f>(_xll.SNL.Clients.Office.Excel.Functions.SPG(AK$2, "IQ_Common_div_declared", "FQ0", $A1140)*4)/G1140</f>
        <v>7.8850102669404509E-2</v>
      </c>
    </row>
    <row r="1141" spans="1:37" x14ac:dyDescent="0.25">
      <c r="A1141" s="66">
        <f t="shared" si="165"/>
        <v>44509</v>
      </c>
      <c r="B1141" s="71">
        <v>20.89</v>
      </c>
      <c r="C1141" s="71">
        <v>30.6</v>
      </c>
      <c r="D1141" s="71">
        <v>15.44</v>
      </c>
      <c r="E1141" s="71">
        <v>14.5</v>
      </c>
      <c r="F1141" s="71">
        <v>14.06</v>
      </c>
      <c r="G1141" s="71">
        <v>24.4</v>
      </c>
      <c r="H1141" s="71"/>
      <c r="I1141" s="71">
        <v>17.579999999999998</v>
      </c>
      <c r="J1141" s="72">
        <v>4.0999999999999995E-3</v>
      </c>
      <c r="K1141" s="72">
        <v>7.0999999999999995E-3</v>
      </c>
      <c r="L1141" s="72">
        <v>1.31269165319714E-2</v>
      </c>
      <c r="M1141" s="72">
        <v>4.0999999999999995E-3</v>
      </c>
      <c r="N1141" s="70">
        <f>_xll.SNL.Clients.Office.Excel.Functions.SPG(N$2, "SP_RATE_VALUE", $A1141)/100</f>
        <v>7.0999999999999995E-3</v>
      </c>
      <c r="O1141" s="72"/>
      <c r="P1141" s="67">
        <f>_xll.SNL.Clients.Office.Excel.Functions.SPG(P$2, "IQ_BVPS", "FQ0", $A1141)</f>
        <v>18.518000000000001</v>
      </c>
      <c r="Q1141" s="67">
        <f>_xll.SNL.Clients.Office.Excel.Functions.SPG(Q$2, "IQ_BVPS", "FQ0", $A1141)</f>
        <v>25.922999999999998</v>
      </c>
      <c r="R1141" s="67">
        <f>_xll.SNL.Clients.Office.Excel.Functions.SPG(R$2, "IQ_BVPS", "FQ0", $A1141)</f>
        <v>15.057</v>
      </c>
      <c r="S1141" s="67">
        <f>_xll.SNL.Clients.Office.Excel.Functions.SPG(S$2, "IQ_BVPS", "FQ0", $A1141)</f>
        <v>14.948</v>
      </c>
      <c r="T1141" s="67">
        <f>_xll.SNL.Clients.Office.Excel.Functions.SPG(T$2, "IQ_BVPS", "FQ0", $A1141)</f>
        <v>14.095000000000001</v>
      </c>
      <c r="U1141" s="67">
        <f>_xll.SNL.Clients.Office.Excel.Functions.SPG(U$2, "IQ_BVPS", "FQ0", $A1141)</f>
        <v>17.184000000000001</v>
      </c>
      <c r="V1141" s="67"/>
      <c r="W1141" s="66">
        <f t="shared" si="157"/>
        <v>44509</v>
      </c>
      <c r="X1141" s="92">
        <f t="shared" si="158"/>
        <v>1.1280915865644239</v>
      </c>
      <c r="Y1141" s="92">
        <f t="shared" si="159"/>
        <v>1.1804189329938666</v>
      </c>
      <c r="Z1141" s="92">
        <f t="shared" si="160"/>
        <v>1.0254366739722387</v>
      </c>
      <c r="AA1141" s="92">
        <f t="shared" si="161"/>
        <v>0.97002943537596997</v>
      </c>
      <c r="AB1141" s="92">
        <f t="shared" si="162"/>
        <v>0.99751684994678969</v>
      </c>
      <c r="AC1141" s="92">
        <f t="shared" si="163"/>
        <v>1.4199255121042829</v>
      </c>
      <c r="AD1141" s="92"/>
      <c r="AE1141" s="95">
        <f t="shared" si="164"/>
        <v>44509</v>
      </c>
      <c r="AF1141" s="93">
        <f>(_xll.SNL.Clients.Office.Excel.Functions.SPG(AF$2, "IQ_Common_div_declared", "FQ0", $A1141)*4)/B1141</f>
        <v>7.8506462422211584E-2</v>
      </c>
      <c r="AG1141" s="93">
        <f>(_xll.SNL.Clients.Office.Excel.Functions.SPG(AG$2, "IQ_Common_div_declared", "FQ0", $A1141)*4)/C1141</f>
        <v>6.535947712418301E-2</v>
      </c>
      <c r="AH1141" s="93">
        <f>(_xll.SNL.Clients.Office.Excel.Functions.SPG(AH$2, "IQ_Common_div_declared", "FQ0", $A1141)*4)/D1141</f>
        <v>7.512953367875648E-2</v>
      </c>
      <c r="AI1141" s="93">
        <f>(_xll.SNL.Clients.Office.Excel.Functions.SPG(AI$2, "IQ_Common_div_declared", "FQ0", $A1141)*4)/E1141</f>
        <v>8.5517241379310341E-2</v>
      </c>
      <c r="AJ1141" s="93">
        <f>(_xll.SNL.Clients.Office.Excel.Functions.SPG(AJ$2, "IQ_Common_div_declared", "FQ0", $A1141)*4)/F1141</f>
        <v>8.5348506401137975E-2</v>
      </c>
      <c r="AK1141" s="93">
        <f>(_xll.SNL.Clients.Office.Excel.Functions.SPG(AK$2, "IQ_Common_div_declared", "FQ0", $A1141)*4)/G1141</f>
        <v>7.8688524590163941E-2</v>
      </c>
    </row>
    <row r="1142" spans="1:37" x14ac:dyDescent="0.25">
      <c r="A1142" s="66">
        <f t="shared" si="165"/>
        <v>44508</v>
      </c>
      <c r="B1142" s="71">
        <v>21.12</v>
      </c>
      <c r="C1142" s="71">
        <v>30.04</v>
      </c>
      <c r="D1142" s="71">
        <v>15.57</v>
      </c>
      <c r="E1142" s="71">
        <v>14.73</v>
      </c>
      <c r="F1142" s="71">
        <v>14.34</v>
      </c>
      <c r="G1142" s="71">
        <v>24.72</v>
      </c>
      <c r="H1142" s="71"/>
      <c r="I1142" s="71">
        <v>17.72</v>
      </c>
      <c r="J1142" s="72">
        <v>4.5000000000000005E-3</v>
      </c>
      <c r="K1142" s="72">
        <v>7.4999999999999997E-3</v>
      </c>
      <c r="L1142" s="72">
        <v>1.3526905802931477E-2</v>
      </c>
      <c r="M1142" s="72">
        <v>4.5000000000000005E-3</v>
      </c>
      <c r="N1142" s="70">
        <f>_xll.SNL.Clients.Office.Excel.Functions.SPG(N$2, "SP_RATE_VALUE", $A1142)/100</f>
        <v>7.4999999999999997E-3</v>
      </c>
      <c r="O1142" s="72"/>
      <c r="P1142" s="67">
        <f>_xll.SNL.Clients.Office.Excel.Functions.SPG(P$2, "IQ_BVPS", "FQ0", $A1142)</f>
        <v>18.518000000000001</v>
      </c>
      <c r="Q1142" s="67">
        <f>_xll.SNL.Clients.Office.Excel.Functions.SPG(Q$2, "IQ_BVPS", "FQ0", $A1142)</f>
        <v>25.922999999999998</v>
      </c>
      <c r="R1142" s="67">
        <f>_xll.SNL.Clients.Office.Excel.Functions.SPG(R$2, "IQ_BVPS", "FQ0", $A1142)</f>
        <v>15.057</v>
      </c>
      <c r="S1142" s="67">
        <f>_xll.SNL.Clients.Office.Excel.Functions.SPG(S$2, "IQ_BVPS", "FQ0", $A1142)</f>
        <v>14.948</v>
      </c>
      <c r="T1142" s="67">
        <f>_xll.SNL.Clients.Office.Excel.Functions.SPG(T$2, "IQ_BVPS", "FQ0", $A1142)</f>
        <v>14.095000000000001</v>
      </c>
      <c r="U1142" s="67">
        <f>_xll.SNL.Clients.Office.Excel.Functions.SPG(U$2, "IQ_BVPS", "FQ0", $A1142)</f>
        <v>17.184000000000001</v>
      </c>
      <c r="V1142" s="67"/>
      <c r="W1142" s="66">
        <f t="shared" si="157"/>
        <v>44508</v>
      </c>
      <c r="X1142" s="92">
        <f t="shared" si="158"/>
        <v>1.1405119343341614</v>
      </c>
      <c r="Y1142" s="92">
        <f t="shared" si="159"/>
        <v>1.1588164950044362</v>
      </c>
      <c r="Z1142" s="92">
        <f t="shared" si="160"/>
        <v>1.0340705319784818</v>
      </c>
      <c r="AA1142" s="92">
        <f t="shared" si="161"/>
        <v>0.98541610917848543</v>
      </c>
      <c r="AB1142" s="92">
        <f t="shared" si="162"/>
        <v>1.0173820503724724</v>
      </c>
      <c r="AC1142" s="92">
        <f t="shared" si="163"/>
        <v>1.4385474860335195</v>
      </c>
      <c r="AD1142" s="92"/>
      <c r="AE1142" s="95">
        <f t="shared" si="164"/>
        <v>44508</v>
      </c>
      <c r="AF1142" s="93">
        <f>(_xll.SNL.Clients.Office.Excel.Functions.SPG(AF$2, "IQ_Common_div_declared", "FQ0", $A1142)*4)/B1142</f>
        <v>7.7651515151515138E-2</v>
      </c>
      <c r="AG1142" s="93">
        <f>(_xll.SNL.Clients.Office.Excel.Functions.SPG(AG$2, "IQ_Common_div_declared", "FQ0", $A1142)*4)/C1142</f>
        <v>6.6577896138482029E-2</v>
      </c>
      <c r="AH1142" s="93">
        <f>(_xll.SNL.Clients.Office.Excel.Functions.SPG(AH$2, "IQ_Common_div_declared", "FQ0", $A1142)*4)/D1142</f>
        <v>7.4502247912652531E-2</v>
      </c>
      <c r="AI1142" s="93">
        <f>(_xll.SNL.Clients.Office.Excel.Functions.SPG(AI$2, "IQ_Common_div_declared", "FQ0", $A1142)*4)/E1142</f>
        <v>8.4181941615750169E-2</v>
      </c>
      <c r="AJ1142" s="93">
        <f>(_xll.SNL.Clients.Office.Excel.Functions.SPG(AJ$2, "IQ_Common_div_declared", "FQ0", $A1142)*4)/F1142</f>
        <v>8.3682008368200833E-2</v>
      </c>
      <c r="AK1142" s="93">
        <f>(_xll.SNL.Clients.Office.Excel.Functions.SPG(AK$2, "IQ_Common_div_declared", "FQ0", $A1142)*4)/G1142</f>
        <v>7.7669902912621366E-2</v>
      </c>
    </row>
    <row r="1143" spans="1:37" x14ac:dyDescent="0.25">
      <c r="A1143" s="66">
        <f t="shared" si="165"/>
        <v>44505</v>
      </c>
      <c r="B1143" s="71">
        <v>21</v>
      </c>
      <c r="C1143" s="71">
        <v>29.89</v>
      </c>
      <c r="D1143" s="71">
        <v>15.62</v>
      </c>
      <c r="E1143" s="71">
        <v>14.64</v>
      </c>
      <c r="F1143" s="71">
        <v>14.34</v>
      </c>
      <c r="G1143" s="71">
        <v>24.12</v>
      </c>
      <c r="H1143" s="71"/>
      <c r="I1143" s="71">
        <v>17.59</v>
      </c>
      <c r="J1143" s="72">
        <v>3.9000000000000003E-3</v>
      </c>
      <c r="K1143" s="72">
        <v>6.6E-3</v>
      </c>
      <c r="L1143" s="72">
        <v>1.2021804568716377E-2</v>
      </c>
      <c r="M1143" s="72">
        <v>3.9000000000000003E-3</v>
      </c>
      <c r="N1143" s="70">
        <f>_xll.SNL.Clients.Office.Excel.Functions.SPG(N$2, "SP_RATE_VALUE", $A1143)/100</f>
        <v>6.6E-3</v>
      </c>
      <c r="O1143" s="72"/>
      <c r="P1143" s="67">
        <f>_xll.SNL.Clients.Office.Excel.Functions.SPG(P$2, "IQ_BVPS", "FQ0", $A1143)</f>
        <v>18.518000000000001</v>
      </c>
      <c r="Q1143" s="67">
        <f>_xll.SNL.Clients.Office.Excel.Functions.SPG(Q$2, "IQ_BVPS", "FQ0", $A1143)</f>
        <v>25.922999999999998</v>
      </c>
      <c r="R1143" s="67">
        <f>_xll.SNL.Clients.Office.Excel.Functions.SPG(R$2, "IQ_BVPS", "FQ0", $A1143)</f>
        <v>15.057</v>
      </c>
      <c r="S1143" s="67">
        <f>_xll.SNL.Clients.Office.Excel.Functions.SPG(S$2, "IQ_BVPS", "FQ0", $A1143)</f>
        <v>14.948</v>
      </c>
      <c r="T1143" s="67">
        <f>_xll.SNL.Clients.Office.Excel.Functions.SPG(T$2, "IQ_BVPS", "FQ0", $A1143)</f>
        <v>14.095000000000001</v>
      </c>
      <c r="U1143" s="67">
        <f>_xll.SNL.Clients.Office.Excel.Functions.SPG(U$2, "IQ_BVPS", "FQ0", $A1143)</f>
        <v>17.184000000000001</v>
      </c>
      <c r="V1143" s="67"/>
      <c r="W1143" s="66">
        <f t="shared" si="157"/>
        <v>44505</v>
      </c>
      <c r="X1143" s="92">
        <f t="shared" si="158"/>
        <v>1.1340317528890809</v>
      </c>
      <c r="Y1143" s="92">
        <f t="shared" si="159"/>
        <v>1.153030127685839</v>
      </c>
      <c r="Z1143" s="92">
        <f t="shared" si="160"/>
        <v>1.0373912465962674</v>
      </c>
      <c r="AA1143" s="92">
        <f t="shared" si="161"/>
        <v>0.9793952368209794</v>
      </c>
      <c r="AB1143" s="92">
        <f t="shared" si="162"/>
        <v>1.0173820503724724</v>
      </c>
      <c r="AC1143" s="92">
        <f t="shared" si="163"/>
        <v>1.4036312849162011</v>
      </c>
      <c r="AD1143" s="92"/>
      <c r="AE1143" s="95">
        <f t="shared" si="164"/>
        <v>44505</v>
      </c>
      <c r="AF1143" s="93">
        <f>(_xll.SNL.Clients.Office.Excel.Functions.SPG(AF$2, "IQ_Common_div_declared", "FQ0", $A1143)*4)/B1143</f>
        <v>7.8095238095238093E-2</v>
      </c>
      <c r="AG1143" s="93">
        <f>(_xll.SNL.Clients.Office.Excel.Functions.SPG(AG$2, "IQ_Common_div_declared", "FQ0", $A1143)*4)/C1143</f>
        <v>6.6912010705921718E-2</v>
      </c>
      <c r="AH1143" s="93">
        <f>(_xll.SNL.Clients.Office.Excel.Functions.SPG(AH$2, "IQ_Common_div_declared", "FQ0", $A1143)*4)/D1143</f>
        <v>7.4263764404609467E-2</v>
      </c>
      <c r="AI1143" s="93">
        <f>(_xll.SNL.Clients.Office.Excel.Functions.SPG(AI$2, "IQ_Common_div_declared", "FQ0", $A1143)*4)/E1143</f>
        <v>8.4699453551912565E-2</v>
      </c>
      <c r="AJ1143" s="93">
        <f>(_xll.SNL.Clients.Office.Excel.Functions.SPG(AJ$2, "IQ_Common_div_declared", "FQ0", $A1143)*4)/F1143</f>
        <v>8.3682008368200833E-2</v>
      </c>
      <c r="AK1143" s="93">
        <f>(_xll.SNL.Clients.Office.Excel.Functions.SPG(AK$2, "IQ_Common_div_declared", "FQ0", $A1143)*4)/G1143</f>
        <v>7.9601990049751242E-2</v>
      </c>
    </row>
    <row r="1144" spans="1:37" x14ac:dyDescent="0.25">
      <c r="A1144" s="66">
        <f t="shared" si="165"/>
        <v>44504</v>
      </c>
      <c r="B1144" s="71">
        <v>20.92</v>
      </c>
      <c r="C1144" s="71">
        <v>29.79</v>
      </c>
      <c r="D1144" s="71">
        <v>15.62</v>
      </c>
      <c r="E1144" s="71">
        <v>14.51</v>
      </c>
      <c r="F1144" s="71">
        <v>14.28</v>
      </c>
      <c r="G1144" s="71">
        <v>23.66</v>
      </c>
      <c r="H1144" s="71"/>
      <c r="I1144" s="71">
        <v>17.45</v>
      </c>
      <c r="J1144" s="72">
        <v>4.0999999999999995E-3</v>
      </c>
      <c r="K1144" s="72">
        <v>6.8999999999999999E-3</v>
      </c>
      <c r="L1144" s="72">
        <v>1.2523445734851091E-2</v>
      </c>
      <c r="M1144" s="72">
        <v>4.0999999999999995E-3</v>
      </c>
      <c r="N1144" s="70">
        <f>_xll.SNL.Clients.Office.Excel.Functions.SPG(N$2, "SP_RATE_VALUE", $A1144)/100</f>
        <v>6.8999999999999999E-3</v>
      </c>
      <c r="O1144" s="72"/>
      <c r="P1144" s="67">
        <f>_xll.SNL.Clients.Office.Excel.Functions.SPG(P$2, "IQ_BVPS", "FQ0", $A1144)</f>
        <v>18.518000000000001</v>
      </c>
      <c r="Q1144" s="67">
        <f>_xll.SNL.Clients.Office.Excel.Functions.SPG(Q$2, "IQ_BVPS", "FQ0", $A1144)</f>
        <v>25.922999999999998</v>
      </c>
      <c r="R1144" s="67">
        <f>_xll.SNL.Clients.Office.Excel.Functions.SPG(R$2, "IQ_BVPS", "FQ0", $A1144)</f>
        <v>15.057</v>
      </c>
      <c r="S1144" s="67">
        <f>_xll.SNL.Clients.Office.Excel.Functions.SPG(S$2, "IQ_BVPS", "FQ0", $A1144)</f>
        <v>14.948</v>
      </c>
      <c r="T1144" s="67">
        <f>_xll.SNL.Clients.Office.Excel.Functions.SPG(T$2, "IQ_BVPS", "FQ0", $A1144)</f>
        <v>14.095000000000001</v>
      </c>
      <c r="U1144" s="67">
        <f>_xll.SNL.Clients.Office.Excel.Functions.SPG(U$2, "IQ_BVPS", "FQ0", $A1144)</f>
        <v>17.184000000000001</v>
      </c>
      <c r="V1144" s="67"/>
      <c r="W1144" s="66">
        <f t="shared" si="157"/>
        <v>44504</v>
      </c>
      <c r="X1144" s="92">
        <f t="shared" si="158"/>
        <v>1.1297116319256939</v>
      </c>
      <c r="Y1144" s="92">
        <f t="shared" si="159"/>
        <v>1.1491725494734406</v>
      </c>
      <c r="Z1144" s="92">
        <f t="shared" si="160"/>
        <v>1.0373912465962674</v>
      </c>
      <c r="AA1144" s="92">
        <f t="shared" si="161"/>
        <v>0.97069842119347061</v>
      </c>
      <c r="AB1144" s="92">
        <f t="shared" si="162"/>
        <v>1.0131252217098261</v>
      </c>
      <c r="AC1144" s="92">
        <f t="shared" si="163"/>
        <v>1.3768621973929236</v>
      </c>
      <c r="AD1144" s="92"/>
      <c r="AE1144" s="95">
        <f t="shared" si="164"/>
        <v>44504</v>
      </c>
      <c r="AF1144" s="93">
        <f>(_xll.SNL.Clients.Office.Excel.Functions.SPG(AF$2, "IQ_Common_div_declared", "FQ0", $A1144)*4)/B1144</f>
        <v>7.8393881453154859E-2</v>
      </c>
      <c r="AG1144" s="93">
        <f>(_xll.SNL.Clients.Office.Excel.Functions.SPG(AG$2, "IQ_Common_div_declared", "FQ0", $A1144)*4)/C1144</f>
        <v>6.7136623027861705E-2</v>
      </c>
      <c r="AH1144" s="93">
        <f>(_xll.SNL.Clients.Office.Excel.Functions.SPG(AH$2, "IQ_Common_div_declared", "FQ0", $A1144)*4)/D1144</f>
        <v>7.4263764404609467E-2</v>
      </c>
      <c r="AI1144" s="93">
        <f>(_xll.SNL.Clients.Office.Excel.Functions.SPG(AI$2, "IQ_Common_div_declared", "FQ0", $A1144)*4)/E1144</f>
        <v>8.5458304617505171E-2</v>
      </c>
      <c r="AJ1144" s="93">
        <f>(_xll.SNL.Clients.Office.Excel.Functions.SPG(AJ$2, "IQ_Common_div_declared", "FQ0", $A1144)*4)/F1144</f>
        <v>8.4033613445378158E-2</v>
      </c>
      <c r="AK1144" s="93">
        <f>(_xll.SNL.Clients.Office.Excel.Functions.SPG(AK$2, "IQ_Common_div_declared", "FQ0", $A1144)*4)/G1144</f>
        <v>8.1149619611158075E-2</v>
      </c>
    </row>
    <row r="1145" spans="1:37" x14ac:dyDescent="0.25">
      <c r="A1145" s="66">
        <f t="shared" si="165"/>
        <v>44503</v>
      </c>
      <c r="B1145" s="71">
        <v>21.03</v>
      </c>
      <c r="C1145" s="71">
        <v>29.3</v>
      </c>
      <c r="D1145" s="71">
        <v>15.61</v>
      </c>
      <c r="E1145" s="71">
        <v>14.36</v>
      </c>
      <c r="F1145" s="71">
        <v>14.32</v>
      </c>
      <c r="G1145" s="71">
        <v>23.84</v>
      </c>
      <c r="H1145" s="71"/>
      <c r="I1145" s="71">
        <v>17.43</v>
      </c>
      <c r="J1145" s="72">
        <v>4.6999999999999993E-3</v>
      </c>
      <c r="K1145" s="72">
        <v>7.7000000000000002E-3</v>
      </c>
      <c r="L1145" s="72">
        <v>1.3726900441618284E-2</v>
      </c>
      <c r="M1145" s="72">
        <v>4.6999999999999993E-3</v>
      </c>
      <c r="N1145" s="70">
        <f>_xll.SNL.Clients.Office.Excel.Functions.SPG(N$2, "SP_RATE_VALUE", $A1145)/100</f>
        <v>7.7000000000000002E-3</v>
      </c>
      <c r="O1145" s="72"/>
      <c r="P1145" s="67">
        <f>_xll.SNL.Clients.Office.Excel.Functions.SPG(P$2, "IQ_BVPS", "FQ0", $A1145)</f>
        <v>18.518000000000001</v>
      </c>
      <c r="Q1145" s="67">
        <f>_xll.SNL.Clients.Office.Excel.Functions.SPG(Q$2, "IQ_BVPS", "FQ0", $A1145)</f>
        <v>25.922999999999998</v>
      </c>
      <c r="R1145" s="67">
        <f>_xll.SNL.Clients.Office.Excel.Functions.SPG(R$2, "IQ_BVPS", "FQ0", $A1145)</f>
        <v>15.057</v>
      </c>
      <c r="S1145" s="67">
        <f>_xll.SNL.Clients.Office.Excel.Functions.SPG(S$2, "IQ_BVPS", "FQ0", $A1145)</f>
        <v>14.948</v>
      </c>
      <c r="T1145" s="67">
        <f>_xll.SNL.Clients.Office.Excel.Functions.SPG(T$2, "IQ_BVPS", "FQ0", $A1145)</f>
        <v>14.095000000000001</v>
      </c>
      <c r="U1145" s="67">
        <f>_xll.SNL.Clients.Office.Excel.Functions.SPG(U$2, "IQ_BVPS", "FQ0", $A1145)</f>
        <v>17.184000000000001</v>
      </c>
      <c r="V1145" s="67"/>
      <c r="W1145" s="66">
        <f t="shared" si="157"/>
        <v>44503</v>
      </c>
      <c r="X1145" s="92">
        <f t="shared" si="158"/>
        <v>1.1356517982503511</v>
      </c>
      <c r="Y1145" s="92">
        <f t="shared" si="159"/>
        <v>1.1302704162326893</v>
      </c>
      <c r="Z1145" s="92">
        <f t="shared" si="160"/>
        <v>1.0367271036727104</v>
      </c>
      <c r="AA1145" s="92">
        <f t="shared" si="161"/>
        <v>0.96066363393096055</v>
      </c>
      <c r="AB1145" s="92">
        <f t="shared" si="162"/>
        <v>1.0159631074849238</v>
      </c>
      <c r="AC1145" s="92">
        <f t="shared" si="163"/>
        <v>1.387337057728119</v>
      </c>
      <c r="AD1145" s="92"/>
      <c r="AE1145" s="95">
        <f t="shared" si="164"/>
        <v>44503</v>
      </c>
      <c r="AF1145" s="93">
        <f>(_xll.SNL.Clients.Office.Excel.Functions.SPG(AF$2, "IQ_Common_div_declared", "FQ0", $A1145)*4)/B1145</f>
        <v>7.7983832620066557E-2</v>
      </c>
      <c r="AG1145" s="93">
        <f>(_xll.SNL.Clients.Office.Excel.Functions.SPG(AG$2, "IQ_Common_div_declared", "FQ0", $A1145)*4)/C1145</f>
        <v>6.8259385665529013E-2</v>
      </c>
      <c r="AH1145" s="93">
        <f>(_xll.SNL.Clients.Office.Excel.Functions.SPG(AH$2, "IQ_Common_div_declared", "FQ0", $A1145)*4)/D1145</f>
        <v>7.4311338885329911E-2</v>
      </c>
      <c r="AI1145" s="93">
        <f>(_xll.SNL.Clients.Office.Excel.Functions.SPG(AI$2, "IQ_Common_div_declared", "FQ0", $A1145)*4)/E1145</f>
        <v>8.6350974930362118E-2</v>
      </c>
      <c r="AJ1145" s="93">
        <f>(_xll.SNL.Clients.Office.Excel.Functions.SPG(AJ$2, "IQ_Common_div_declared", "FQ0", $A1145)*4)/F1145</f>
        <v>8.3798882681564241E-2</v>
      </c>
      <c r="AK1145" s="93">
        <f>(_xll.SNL.Clients.Office.Excel.Functions.SPG(AK$2, "IQ_Common_div_declared", "FQ0", $A1145)*4)/G1145</f>
        <v>8.0536912751677847E-2</v>
      </c>
    </row>
    <row r="1146" spans="1:37" x14ac:dyDescent="0.25">
      <c r="A1146" s="66">
        <f t="shared" si="165"/>
        <v>44502</v>
      </c>
      <c r="B1146" s="71">
        <v>21.19</v>
      </c>
      <c r="C1146" s="71">
        <v>29</v>
      </c>
      <c r="D1146" s="71">
        <v>15.73</v>
      </c>
      <c r="E1146" s="71">
        <v>14.5</v>
      </c>
      <c r="F1146" s="71">
        <v>14.35</v>
      </c>
      <c r="G1146" s="71">
        <v>23.7</v>
      </c>
      <c r="H1146" s="71"/>
      <c r="I1146" s="71">
        <v>17.45</v>
      </c>
      <c r="J1146" s="72">
        <v>4.5999999999999999E-3</v>
      </c>
      <c r="K1146" s="72">
        <v>7.3000000000000001E-3</v>
      </c>
      <c r="L1146" s="72">
        <v>1.2721789361808788E-2</v>
      </c>
      <c r="M1146" s="72">
        <v>4.5999999999999999E-3</v>
      </c>
      <c r="N1146" s="70">
        <f>_xll.SNL.Clients.Office.Excel.Functions.SPG(N$2, "SP_RATE_VALUE", $A1146)/100</f>
        <v>7.3000000000000001E-3</v>
      </c>
      <c r="O1146" s="72"/>
      <c r="P1146" s="67">
        <f>_xll.SNL.Clients.Office.Excel.Functions.SPG(P$2, "IQ_BVPS", "FQ0", $A1146)</f>
        <v>18.518000000000001</v>
      </c>
      <c r="Q1146" s="67">
        <f>_xll.SNL.Clients.Office.Excel.Functions.SPG(Q$2, "IQ_BVPS", "FQ0", $A1146)</f>
        <v>25.922999999999998</v>
      </c>
      <c r="R1146" s="67">
        <f>_xll.SNL.Clients.Office.Excel.Functions.SPG(R$2, "IQ_BVPS", "FQ0", $A1146)</f>
        <v>15.057</v>
      </c>
      <c r="S1146" s="67">
        <f>_xll.SNL.Clients.Office.Excel.Functions.SPG(S$2, "IQ_BVPS", "FQ0", $A1146)</f>
        <v>14.895</v>
      </c>
      <c r="T1146" s="67">
        <f>_xll.SNL.Clients.Office.Excel.Functions.SPG(T$2, "IQ_BVPS", "FQ0", $A1146)</f>
        <v>14.206</v>
      </c>
      <c r="U1146" s="67">
        <f>_xll.SNL.Clients.Office.Excel.Functions.SPG(U$2, "IQ_BVPS", "FQ0", $A1146)</f>
        <v>17.184000000000001</v>
      </c>
      <c r="V1146" s="67"/>
      <c r="W1146" s="66">
        <f t="shared" si="157"/>
        <v>44502</v>
      </c>
      <c r="X1146" s="92">
        <f t="shared" si="158"/>
        <v>1.144292040177125</v>
      </c>
      <c r="Y1146" s="92">
        <f t="shared" si="159"/>
        <v>1.1186976815954943</v>
      </c>
      <c r="Z1146" s="92">
        <f t="shared" si="160"/>
        <v>1.0446968187553962</v>
      </c>
      <c r="AA1146" s="92">
        <f t="shared" si="161"/>
        <v>0.97348103390399465</v>
      </c>
      <c r="AB1146" s="92">
        <f t="shared" si="162"/>
        <v>1.0101365620160496</v>
      </c>
      <c r="AC1146" s="92">
        <f t="shared" si="163"/>
        <v>1.379189944134078</v>
      </c>
      <c r="AD1146" s="92"/>
      <c r="AE1146" s="95">
        <f t="shared" si="164"/>
        <v>44502</v>
      </c>
      <c r="AF1146" s="93">
        <f>(_xll.SNL.Clients.Office.Excel.Functions.SPG(AF$2, "IQ_Common_div_declared", "FQ0", $A1146)*4)/B1146</f>
        <v>7.739499764039641E-2</v>
      </c>
      <c r="AG1146" s="93">
        <f>(_xll.SNL.Clients.Office.Excel.Functions.SPG(AG$2, "IQ_Common_div_declared", "FQ0", $A1146)*4)/C1146</f>
        <v>6.8965517241379309E-2</v>
      </c>
      <c r="AH1146" s="93">
        <f>(_xll.SNL.Clients.Office.Excel.Functions.SPG(AH$2, "IQ_Common_div_declared", "FQ0", $A1146)*4)/D1146</f>
        <v>7.3744437380801012E-2</v>
      </c>
      <c r="AI1146" s="93">
        <f>(_xll.SNL.Clients.Office.Excel.Functions.SPG(AI$2, "IQ_Common_div_declared", "FQ0", $A1146)*4)/E1146</f>
        <v>8.5517241379310341E-2</v>
      </c>
      <c r="AJ1146" s="93">
        <f>(_xll.SNL.Clients.Office.Excel.Functions.SPG(AJ$2, "IQ_Common_div_declared", "FQ0", $A1146)*4)/F1146</f>
        <v>8.3623693379790934E-2</v>
      </c>
      <c r="AK1146" s="93">
        <f>(_xll.SNL.Clients.Office.Excel.Functions.SPG(AK$2, "IQ_Common_div_declared", "FQ0", $A1146)*4)/G1146</f>
        <v>8.1012658227848103E-2</v>
      </c>
    </row>
    <row r="1147" spans="1:37" x14ac:dyDescent="0.25">
      <c r="A1147" s="66">
        <f t="shared" si="165"/>
        <v>44501</v>
      </c>
      <c r="B1147" s="71">
        <v>21.51</v>
      </c>
      <c r="C1147" s="71">
        <v>28.87</v>
      </c>
      <c r="D1147" s="71">
        <v>15.76</v>
      </c>
      <c r="E1147" s="71">
        <v>14.54</v>
      </c>
      <c r="F1147" s="71">
        <v>14.28</v>
      </c>
      <c r="G1147" s="71">
        <v>23.77</v>
      </c>
      <c r="H1147" s="71"/>
      <c r="I1147" s="71">
        <v>17.54</v>
      </c>
      <c r="J1147" s="72">
        <v>5.0000000000000001E-3</v>
      </c>
      <c r="K1147" s="72">
        <v>7.9000000000000008E-3</v>
      </c>
      <c r="L1147" s="72">
        <v>1.3725128624539229E-2</v>
      </c>
      <c r="M1147" s="72">
        <v>5.0000000000000001E-3</v>
      </c>
      <c r="N1147" s="70">
        <f>_xll.SNL.Clients.Office.Excel.Functions.SPG(N$2, "SP_RATE_VALUE", $A1147)/100</f>
        <v>7.9000000000000008E-3</v>
      </c>
      <c r="O1147" s="72"/>
      <c r="P1147" s="67">
        <f>_xll.SNL.Clients.Office.Excel.Functions.SPG(P$2, "IQ_BVPS", "FQ0", $A1147)</f>
        <v>18.518000000000001</v>
      </c>
      <c r="Q1147" s="67">
        <f>_xll.SNL.Clients.Office.Excel.Functions.SPG(Q$2, "IQ_BVPS", "FQ0", $A1147)</f>
        <v>25.922999999999998</v>
      </c>
      <c r="R1147" s="67">
        <f>_xll.SNL.Clients.Office.Excel.Functions.SPG(R$2, "IQ_BVPS", "FQ0", $A1147)</f>
        <v>15.057</v>
      </c>
      <c r="S1147" s="67">
        <f>_xll.SNL.Clients.Office.Excel.Functions.SPG(S$2, "IQ_BVPS", "FQ0", $A1147)</f>
        <v>14.895</v>
      </c>
      <c r="T1147" s="67">
        <f>_xll.SNL.Clients.Office.Excel.Functions.SPG(T$2, "IQ_BVPS", "FQ0", $A1147)</f>
        <v>14.206</v>
      </c>
      <c r="U1147" s="67">
        <f>_xll.SNL.Clients.Office.Excel.Functions.SPG(U$2, "IQ_BVPS", "FQ0", $A1147)</f>
        <v>16.844999999999999</v>
      </c>
      <c r="V1147" s="67"/>
      <c r="W1147" s="66">
        <f t="shared" si="157"/>
        <v>44501</v>
      </c>
      <c r="X1147" s="92">
        <f t="shared" si="158"/>
        <v>1.1615725240306729</v>
      </c>
      <c r="Y1147" s="92">
        <f t="shared" si="159"/>
        <v>1.1136828299193768</v>
      </c>
      <c r="Z1147" s="92">
        <f t="shared" si="160"/>
        <v>1.0466892475260676</v>
      </c>
      <c r="AA1147" s="92">
        <f t="shared" si="161"/>
        <v>0.97616649882510909</v>
      </c>
      <c r="AB1147" s="92">
        <f t="shared" si="162"/>
        <v>1.0052090665915809</v>
      </c>
      <c r="AC1147" s="92">
        <f t="shared" si="163"/>
        <v>1.4111012169783319</v>
      </c>
      <c r="AD1147" s="92"/>
      <c r="AE1147" s="95">
        <f t="shared" si="164"/>
        <v>44501</v>
      </c>
      <c r="AF1147" s="93">
        <f>(_xll.SNL.Clients.Office.Excel.Functions.SPG(AF$2, "IQ_Common_div_declared", "FQ0", $A1147)*4)/B1147</f>
        <v>7.6243607624360749E-2</v>
      </c>
      <c r="AG1147" s="93">
        <f>(_xll.SNL.Clients.Office.Excel.Functions.SPG(AG$2, "IQ_Common_div_declared", "FQ0", $A1147)*4)/C1147</f>
        <v>6.9276065119501212E-2</v>
      </c>
      <c r="AH1147" s="93">
        <f>(_xll.SNL.Clients.Office.Excel.Functions.SPG(AH$2, "IQ_Common_div_declared", "FQ0", $A1147)*4)/D1147</f>
        <v>7.3604060913705582E-2</v>
      </c>
      <c r="AI1147" s="93">
        <f>(_xll.SNL.Clients.Office.Excel.Functions.SPG(AI$2, "IQ_Common_div_declared", "FQ0", $A1147)*4)/E1147</f>
        <v>8.528198074277854E-2</v>
      </c>
      <c r="AJ1147" s="93">
        <f>(_xll.SNL.Clients.Office.Excel.Functions.SPG(AJ$2, "IQ_Common_div_declared", "FQ0", $A1147)*4)/F1147</f>
        <v>8.4033613445378158E-2</v>
      </c>
      <c r="AK1147" s="93">
        <f>(_xll.SNL.Clients.Office.Excel.Functions.SPG(AK$2, "IQ_Common_div_declared", "FQ0", $A1147)*4)/G1147</f>
        <v>7.2360117795540593E-2</v>
      </c>
    </row>
    <row r="1148" spans="1:37" x14ac:dyDescent="0.25">
      <c r="A1148" s="66">
        <f t="shared" si="165"/>
        <v>44498</v>
      </c>
      <c r="B1148" s="71">
        <v>21.44</v>
      </c>
      <c r="C1148" s="71">
        <v>29</v>
      </c>
      <c r="D1148" s="71">
        <v>15.88</v>
      </c>
      <c r="E1148" s="71">
        <v>14.38</v>
      </c>
      <c r="F1148" s="71">
        <v>14.36</v>
      </c>
      <c r="G1148" s="71">
        <v>23.84</v>
      </c>
      <c r="H1148" s="71"/>
      <c r="I1148" s="71">
        <v>17.57</v>
      </c>
      <c r="J1148" s="72">
        <v>4.7999999999999996E-3</v>
      </c>
      <c r="K1148" s="72">
        <v>7.4999999999999997E-3</v>
      </c>
      <c r="L1148" s="72">
        <v>1.2921785020873156E-2</v>
      </c>
      <c r="M1148" s="72">
        <v>4.7999999999999996E-3</v>
      </c>
      <c r="N1148" s="70">
        <f>_xll.SNL.Clients.Office.Excel.Functions.SPG(N$2, "SP_RATE_VALUE", $A1148)/100</f>
        <v>7.4999999999999997E-3</v>
      </c>
      <c r="O1148" s="72"/>
      <c r="P1148" s="67">
        <f>_xll.SNL.Clients.Office.Excel.Functions.SPG(P$2, "IQ_BVPS", "FQ0", $A1148)</f>
        <v>18.518000000000001</v>
      </c>
      <c r="Q1148" s="67">
        <f>_xll.SNL.Clients.Office.Excel.Functions.SPG(Q$2, "IQ_BVPS", "FQ0", $A1148)</f>
        <v>25.922999999999998</v>
      </c>
      <c r="R1148" s="67">
        <f>_xll.SNL.Clients.Office.Excel.Functions.SPG(R$2, "IQ_BVPS", "FQ0", $A1148)</f>
        <v>15.057</v>
      </c>
      <c r="S1148" s="67">
        <f>_xll.SNL.Clients.Office.Excel.Functions.SPG(S$2, "IQ_BVPS", "FQ0", $A1148)</f>
        <v>14.895</v>
      </c>
      <c r="T1148" s="67">
        <f>_xll.SNL.Clients.Office.Excel.Functions.SPG(T$2, "IQ_BVPS", "FQ0", $A1148)</f>
        <v>14.206</v>
      </c>
      <c r="U1148" s="67">
        <f>_xll.SNL.Clients.Office.Excel.Functions.SPG(U$2, "IQ_BVPS", "FQ0", $A1148)</f>
        <v>16.844999999999999</v>
      </c>
      <c r="V1148" s="67"/>
      <c r="W1148" s="66">
        <f t="shared" si="157"/>
        <v>44498</v>
      </c>
      <c r="X1148" s="92">
        <f t="shared" si="158"/>
        <v>1.1577924181877093</v>
      </c>
      <c r="Y1148" s="92">
        <f t="shared" si="159"/>
        <v>1.1186976815954943</v>
      </c>
      <c r="Z1148" s="92">
        <f t="shared" si="160"/>
        <v>1.0546589626087535</v>
      </c>
      <c r="AA1148" s="92">
        <f t="shared" si="161"/>
        <v>0.96542463914065135</v>
      </c>
      <c r="AB1148" s="92">
        <f t="shared" si="162"/>
        <v>1.0108404899338308</v>
      </c>
      <c r="AC1148" s="92">
        <f t="shared" si="163"/>
        <v>1.4152567527456219</v>
      </c>
      <c r="AD1148" s="92"/>
      <c r="AE1148" s="95">
        <f t="shared" si="164"/>
        <v>44498</v>
      </c>
      <c r="AF1148" s="93">
        <f>(_xll.SNL.Clients.Office.Excel.Functions.SPG(AF$2, "IQ_Common_div_declared", "FQ0", $A1148)*4)/B1148</f>
        <v>7.6492537313432821E-2</v>
      </c>
      <c r="AG1148" s="93">
        <f>(_xll.SNL.Clients.Office.Excel.Functions.SPG(AG$2, "IQ_Common_div_declared", "FQ0", $A1148)*4)/C1148</f>
        <v>6.8965517241379309E-2</v>
      </c>
      <c r="AH1148" s="93">
        <f>(_xll.SNL.Clients.Office.Excel.Functions.SPG(AH$2, "IQ_Common_div_declared", "FQ0", $A1148)*4)/D1148</f>
        <v>7.3047858942065488E-2</v>
      </c>
      <c r="AI1148" s="93">
        <f>(_xll.SNL.Clients.Office.Excel.Functions.SPG(AI$2, "IQ_Common_div_declared", "FQ0", $A1148)*4)/E1148</f>
        <v>8.6230876216968011E-2</v>
      </c>
      <c r="AJ1148" s="93">
        <f>(_xll.SNL.Clients.Office.Excel.Functions.SPG(AJ$2, "IQ_Common_div_declared", "FQ0", $A1148)*4)/F1148</f>
        <v>8.3565459610027856E-2</v>
      </c>
      <c r="AK1148" s="93">
        <f>(_xll.SNL.Clients.Office.Excel.Functions.SPG(AK$2, "IQ_Common_div_declared", "FQ0", $A1148)*4)/G1148</f>
        <v>7.2147651006711402E-2</v>
      </c>
    </row>
    <row r="1149" spans="1:37" x14ac:dyDescent="0.25">
      <c r="A1149" s="66">
        <f t="shared" si="165"/>
        <v>44497</v>
      </c>
      <c r="B1149" s="71">
        <v>21.7</v>
      </c>
      <c r="C1149" s="71">
        <v>27.63</v>
      </c>
      <c r="D1149" s="71">
        <v>15.99</v>
      </c>
      <c r="E1149" s="71">
        <v>14.56</v>
      </c>
      <c r="F1149" s="71">
        <v>14.35</v>
      </c>
      <c r="G1149" s="71">
        <v>23.76</v>
      </c>
      <c r="H1149" s="71"/>
      <c r="I1149" s="71">
        <v>17.63</v>
      </c>
      <c r="J1149" s="72">
        <v>5.0000000000000001E-3</v>
      </c>
      <c r="K1149" s="72">
        <v>7.7000000000000002E-3</v>
      </c>
      <c r="L1149" s="72">
        <v>1.3121780681666584E-2</v>
      </c>
      <c r="M1149" s="72">
        <v>5.0000000000000001E-3</v>
      </c>
      <c r="N1149" s="70">
        <f>_xll.SNL.Clients.Office.Excel.Functions.SPG(N$2, "SP_RATE_VALUE", $A1149)/100</f>
        <v>7.7000000000000002E-3</v>
      </c>
      <c r="O1149" s="72"/>
      <c r="P1149" s="67">
        <f>_xll.SNL.Clients.Office.Excel.Functions.SPG(P$2, "IQ_BVPS", "FQ0", $A1149)</f>
        <v>18.518000000000001</v>
      </c>
      <c r="Q1149" s="67">
        <f>_xll.SNL.Clients.Office.Excel.Functions.SPG(Q$2, "IQ_BVPS", "FQ0", $A1149)</f>
        <v>25.922999999999998</v>
      </c>
      <c r="R1149" s="67">
        <f>_xll.SNL.Clients.Office.Excel.Functions.SPG(R$2, "IQ_BVPS", "FQ0", $A1149)</f>
        <v>15.057</v>
      </c>
      <c r="S1149" s="67">
        <f>_xll.SNL.Clients.Office.Excel.Functions.SPG(S$2, "IQ_BVPS", "FQ0", $A1149)</f>
        <v>14.895</v>
      </c>
      <c r="T1149" s="67">
        <f>_xll.SNL.Clients.Office.Excel.Functions.SPG(T$2, "IQ_BVPS", "FQ0", $A1149)</f>
        <v>14.206</v>
      </c>
      <c r="U1149" s="67">
        <f>_xll.SNL.Clients.Office.Excel.Functions.SPG(U$2, "IQ_BVPS", "FQ0", $A1149)</f>
        <v>16.844999999999999</v>
      </c>
      <c r="V1149" s="67"/>
      <c r="W1149" s="66">
        <f t="shared" si="157"/>
        <v>44497</v>
      </c>
      <c r="X1149" s="92">
        <f t="shared" si="158"/>
        <v>1.1718328113187169</v>
      </c>
      <c r="Y1149" s="92">
        <f t="shared" si="159"/>
        <v>1.0658488600856382</v>
      </c>
      <c r="Z1149" s="92">
        <f t="shared" si="160"/>
        <v>1.0619645347678821</v>
      </c>
      <c r="AA1149" s="92">
        <f t="shared" si="161"/>
        <v>0.97750923128566636</v>
      </c>
      <c r="AB1149" s="92">
        <f t="shared" si="162"/>
        <v>1.0101365620160496</v>
      </c>
      <c r="AC1149" s="92">
        <f t="shared" si="163"/>
        <v>1.4105075690115763</v>
      </c>
      <c r="AD1149" s="92"/>
      <c r="AE1149" s="95">
        <f t="shared" si="164"/>
        <v>44497</v>
      </c>
      <c r="AF1149" s="93">
        <f>(_xll.SNL.Clients.Office.Excel.Functions.SPG(AF$2, "IQ_Common_div_declared", "FQ0", $A1149)*4)/B1149</f>
        <v>7.5576036866359442E-2</v>
      </c>
      <c r="AG1149" s="93">
        <f>(_xll.SNL.Clients.Office.Excel.Functions.SPG(AG$2, "IQ_Common_div_declared", "FQ0", $A1149)*4)/C1149</f>
        <v>7.2385088671733627E-2</v>
      </c>
      <c r="AH1149" s="93">
        <f>(_xll.SNL.Clients.Office.Excel.Functions.SPG(AH$2, "IQ_Common_div_declared", "FQ0", $A1149)*4)/D1149</f>
        <v>7.2545340838023761E-2</v>
      </c>
      <c r="AI1149" s="93">
        <f>(_xll.SNL.Clients.Office.Excel.Functions.SPG(AI$2, "IQ_Common_div_declared", "FQ0", $A1149)*4)/E1149</f>
        <v>8.5164835164835168E-2</v>
      </c>
      <c r="AJ1149" s="93">
        <f>(_xll.SNL.Clients.Office.Excel.Functions.SPG(AJ$2, "IQ_Common_div_declared", "FQ0", $A1149)*4)/F1149</f>
        <v>8.3623693379790934E-2</v>
      </c>
      <c r="AK1149" s="93">
        <f>(_xll.SNL.Clients.Office.Excel.Functions.SPG(AK$2, "IQ_Common_div_declared", "FQ0", $A1149)*4)/G1149</f>
        <v>7.239057239057238E-2</v>
      </c>
    </row>
    <row r="1150" spans="1:37" x14ac:dyDescent="0.25">
      <c r="A1150" s="66">
        <f t="shared" si="165"/>
        <v>44496</v>
      </c>
      <c r="B1150" s="71">
        <v>21.56</v>
      </c>
      <c r="C1150" s="71"/>
      <c r="D1150" s="71">
        <v>15.88</v>
      </c>
      <c r="E1150" s="71">
        <v>14.35</v>
      </c>
      <c r="F1150" s="71">
        <v>14.19</v>
      </c>
      <c r="G1150" s="71">
        <v>23.62</v>
      </c>
      <c r="H1150" s="71"/>
      <c r="I1150" s="71">
        <v>17.510000000000002</v>
      </c>
      <c r="J1150" s="72">
        <v>5.0000000000000001E-3</v>
      </c>
      <c r="K1150" s="72">
        <v>7.7000000000000002E-3</v>
      </c>
      <c r="L1150" s="72">
        <v>1.3121780681666584E-2</v>
      </c>
      <c r="M1150" s="72">
        <v>5.0000000000000001E-3</v>
      </c>
      <c r="N1150" s="70">
        <f>_xll.SNL.Clients.Office.Excel.Functions.SPG(N$2, "SP_RATE_VALUE", $A1150)/100</f>
        <v>7.7000000000000002E-3</v>
      </c>
      <c r="O1150" s="72"/>
      <c r="P1150" s="67">
        <f>_xll.SNL.Clients.Office.Excel.Functions.SPG(P$2, "IQ_BVPS", "FQ0", $A1150)</f>
        <v>18.518000000000001</v>
      </c>
      <c r="Q1150" s="67">
        <f>_xll.SNL.Clients.Office.Excel.Functions.SPG(Q$2, "IQ_BVPS", "FQ0", $A1150)</f>
        <v>25.922999999999998</v>
      </c>
      <c r="R1150" s="67">
        <f>_xll.SNL.Clients.Office.Excel.Functions.SPG(R$2, "IQ_BVPS", "FQ0", $A1150)</f>
        <v>15.057</v>
      </c>
      <c r="S1150" s="67">
        <f>_xll.SNL.Clients.Office.Excel.Functions.SPG(S$2, "IQ_BVPS", "FQ0", $A1150)</f>
        <v>14.895</v>
      </c>
      <c r="T1150" s="67">
        <f>_xll.SNL.Clients.Office.Excel.Functions.SPG(T$2, "IQ_BVPS", "FQ0", $A1150)</f>
        <v>14.206</v>
      </c>
      <c r="U1150" s="67">
        <f>_xll.SNL.Clients.Office.Excel.Functions.SPG(U$2, "IQ_BVPS", "FQ0", $A1150)</f>
        <v>16.844999999999999</v>
      </c>
      <c r="V1150" s="67"/>
      <c r="W1150" s="66">
        <f t="shared" si="157"/>
        <v>44496</v>
      </c>
      <c r="X1150" s="92">
        <f t="shared" si="158"/>
        <v>1.1642725996327896</v>
      </c>
      <c r="Y1150" s="92"/>
      <c r="Z1150" s="92">
        <f t="shared" si="160"/>
        <v>1.0546589626087535</v>
      </c>
      <c r="AA1150" s="92">
        <f t="shared" si="161"/>
        <v>0.96341054044981533</v>
      </c>
      <c r="AB1150" s="92">
        <f t="shared" si="162"/>
        <v>0.99887371533155001</v>
      </c>
      <c r="AC1150" s="92">
        <f t="shared" si="163"/>
        <v>1.4021964974769963</v>
      </c>
      <c r="AD1150" s="92"/>
      <c r="AE1150" s="95">
        <f t="shared" si="164"/>
        <v>44496</v>
      </c>
      <c r="AF1150" s="93">
        <f>(_xll.SNL.Clients.Office.Excel.Functions.SPG(AF$2, "IQ_Common_div_declared", "FQ0", $A1150)*4)/B1150</f>
        <v>7.6066790352504632E-2</v>
      </c>
      <c r="AG1150" s="93"/>
      <c r="AH1150" s="93">
        <f>(_xll.SNL.Clients.Office.Excel.Functions.SPG(AH$2, "IQ_Common_div_declared", "FQ0", $A1150)*4)/D1150</f>
        <v>7.3047858942065488E-2</v>
      </c>
      <c r="AI1150" s="93">
        <f>(_xll.SNL.Clients.Office.Excel.Functions.SPG(AI$2, "IQ_Common_div_declared", "FQ0", $A1150)*4)/E1150</f>
        <v>8.6411149825783976E-2</v>
      </c>
      <c r="AJ1150" s="93">
        <f>(_xll.SNL.Clients.Office.Excel.Functions.SPG(AJ$2, "IQ_Common_div_declared", "FQ0", $A1150)*4)/F1150</f>
        <v>8.4566596194503171E-2</v>
      </c>
      <c r="AK1150" s="93">
        <f>(_xll.SNL.Clients.Office.Excel.Functions.SPG(AK$2, "IQ_Common_div_declared", "FQ0", $A1150)*4)/G1150</f>
        <v>7.2819644369178663E-2</v>
      </c>
    </row>
    <row r="1151" spans="1:37" x14ac:dyDescent="0.25">
      <c r="A1151" s="66">
        <f t="shared" si="165"/>
        <v>44495</v>
      </c>
      <c r="B1151" s="71">
        <v>21.39</v>
      </c>
      <c r="C1151" s="71"/>
      <c r="D1151" s="71">
        <v>15.77</v>
      </c>
      <c r="E1151" s="71">
        <v>14.47</v>
      </c>
      <c r="F1151" s="71">
        <v>14.25</v>
      </c>
      <c r="G1151" s="71">
        <v>23.63</v>
      </c>
      <c r="H1151" s="71"/>
      <c r="I1151" s="71">
        <v>17.559999999999999</v>
      </c>
      <c r="J1151" s="72">
        <v>4.6999999999999993E-3</v>
      </c>
      <c r="K1151" s="72">
        <v>7.7000000000000002E-3</v>
      </c>
      <c r="L1151" s="72">
        <v>1.3726900441618284E-2</v>
      </c>
      <c r="M1151" s="72">
        <v>4.6999999999999993E-3</v>
      </c>
      <c r="N1151" s="70">
        <f>_xll.SNL.Clients.Office.Excel.Functions.SPG(N$2, "SP_RATE_VALUE", $A1151)/100</f>
        <v>7.7000000000000002E-3</v>
      </c>
      <c r="O1151" s="72"/>
      <c r="P1151" s="67">
        <f>_xll.SNL.Clients.Office.Excel.Functions.SPG(P$2, "IQ_BVPS", "FQ0", $A1151)</f>
        <v>18.518000000000001</v>
      </c>
      <c r="Q1151" s="67">
        <f>_xll.SNL.Clients.Office.Excel.Functions.SPG(Q$2, "IQ_BVPS", "FQ0", $A1151)</f>
        <v>25.922999999999998</v>
      </c>
      <c r="R1151" s="67">
        <f>_xll.SNL.Clients.Office.Excel.Functions.SPG(R$2, "IQ_BVPS", "FQ0", $A1151)</f>
        <v>15.057</v>
      </c>
      <c r="S1151" s="67">
        <f>_xll.SNL.Clients.Office.Excel.Functions.SPG(S$2, "IQ_BVPS", "FQ0", $A1151)</f>
        <v>14.895</v>
      </c>
      <c r="T1151" s="67">
        <f>_xll.SNL.Clients.Office.Excel.Functions.SPG(T$2, "IQ_BVPS", "FQ0", $A1151)</f>
        <v>14.206</v>
      </c>
      <c r="U1151" s="67">
        <f>_xll.SNL.Clients.Office.Excel.Functions.SPG(U$2, "IQ_BVPS", "FQ0", $A1151)</f>
        <v>16.844999999999999</v>
      </c>
      <c r="V1151" s="67"/>
      <c r="W1151" s="66">
        <f t="shared" si="157"/>
        <v>44495</v>
      </c>
      <c r="X1151" s="92">
        <f t="shared" si="158"/>
        <v>1.1550923425855923</v>
      </c>
      <c r="Y1151" s="92"/>
      <c r="Z1151" s="92">
        <f t="shared" si="160"/>
        <v>1.0473533904496246</v>
      </c>
      <c r="AA1151" s="92">
        <f t="shared" si="161"/>
        <v>0.97146693521315886</v>
      </c>
      <c r="AB1151" s="92">
        <f t="shared" si="162"/>
        <v>1.0030972828382374</v>
      </c>
      <c r="AC1151" s="92">
        <f t="shared" si="163"/>
        <v>1.4027901454437519</v>
      </c>
      <c r="AD1151" s="92"/>
      <c r="AE1151" s="95">
        <f t="shared" si="164"/>
        <v>44495</v>
      </c>
      <c r="AF1151" s="93">
        <f>(_xll.SNL.Clients.Office.Excel.Functions.SPG(AF$2, "IQ_Common_div_declared", "FQ0", $A1151)*4)/B1151</f>
        <v>7.6671341748480587E-2</v>
      </c>
      <c r="AG1151" s="93"/>
      <c r="AH1151" s="93">
        <f>(_xll.SNL.Clients.Office.Excel.Functions.SPG(AH$2, "IQ_Common_div_declared", "FQ0", $A1151)*4)/D1151</f>
        <v>7.3557387444514899E-2</v>
      </c>
      <c r="AI1151" s="93">
        <f>(_xll.SNL.Clients.Office.Excel.Functions.SPG(AI$2, "IQ_Common_div_declared", "FQ0", $A1151)*4)/E1151</f>
        <v>8.5694540428472701E-2</v>
      </c>
      <c r="AJ1151" s="93">
        <f>(_xll.SNL.Clients.Office.Excel.Functions.SPG(AJ$2, "IQ_Common_div_declared", "FQ0", $A1151)*4)/F1151</f>
        <v>8.4210526315789472E-2</v>
      </c>
      <c r="AK1151" s="93">
        <f>(_xll.SNL.Clients.Office.Excel.Functions.SPG(AK$2, "IQ_Common_div_declared", "FQ0", $A1151)*4)/G1151</f>
        <v>7.2788827761320354E-2</v>
      </c>
    </row>
    <row r="1152" spans="1:37" x14ac:dyDescent="0.25">
      <c r="A1152" s="66">
        <f t="shared" si="165"/>
        <v>44494</v>
      </c>
      <c r="B1152" s="71">
        <v>21.3</v>
      </c>
      <c r="C1152" s="71"/>
      <c r="D1152" s="71">
        <v>15.92</v>
      </c>
      <c r="E1152" s="71">
        <v>14.51</v>
      </c>
      <c r="F1152" s="71">
        <v>14.31</v>
      </c>
      <c r="G1152" s="71">
        <v>23.68</v>
      </c>
      <c r="H1152" s="71"/>
      <c r="I1152" s="71">
        <v>17.579999999999998</v>
      </c>
      <c r="J1152" s="72">
        <v>4.6999999999999993E-3</v>
      </c>
      <c r="K1152" s="72">
        <v>7.6E-3</v>
      </c>
      <c r="L1152" s="72">
        <v>1.3425136135073457E-2</v>
      </c>
      <c r="M1152" s="72">
        <v>4.6999999999999993E-3</v>
      </c>
      <c r="N1152" s="70">
        <f>_xll.SNL.Clients.Office.Excel.Functions.SPG(N$2, "SP_RATE_VALUE", $A1152)/100</f>
        <v>7.6E-3</v>
      </c>
      <c r="O1152" s="72"/>
      <c r="P1152" s="67">
        <f>_xll.SNL.Clients.Office.Excel.Functions.SPG(P$2, "IQ_BVPS", "FQ0", $A1152)</f>
        <v>18.152999999999999</v>
      </c>
      <c r="Q1152" s="67">
        <f>_xll.SNL.Clients.Office.Excel.Functions.SPG(Q$2, "IQ_BVPS", "FQ0", $A1152)</f>
        <v>25.922999999999998</v>
      </c>
      <c r="R1152" s="67">
        <f>_xll.SNL.Clients.Office.Excel.Functions.SPG(R$2, "IQ_BVPS", "FQ0", $A1152)</f>
        <v>15.057</v>
      </c>
      <c r="S1152" s="67">
        <f>_xll.SNL.Clients.Office.Excel.Functions.SPG(S$2, "IQ_BVPS", "FQ0", $A1152)</f>
        <v>14.895</v>
      </c>
      <c r="T1152" s="67">
        <f>_xll.SNL.Clients.Office.Excel.Functions.SPG(T$2, "IQ_BVPS", "FQ0", $A1152)</f>
        <v>14.206</v>
      </c>
      <c r="U1152" s="67">
        <f>_xll.SNL.Clients.Office.Excel.Functions.SPG(U$2, "IQ_BVPS", "FQ0", $A1152)</f>
        <v>16.844999999999999</v>
      </c>
      <c r="V1152" s="67"/>
      <c r="W1152" s="66">
        <f t="shared" si="157"/>
        <v>44494</v>
      </c>
      <c r="X1152" s="92">
        <f t="shared" si="158"/>
        <v>1.1733597752437614</v>
      </c>
      <c r="Y1152" s="92"/>
      <c r="Z1152" s="92">
        <f t="shared" si="160"/>
        <v>1.0573155343029819</v>
      </c>
      <c r="AA1152" s="92">
        <f t="shared" si="161"/>
        <v>0.97415240013427329</v>
      </c>
      <c r="AB1152" s="92">
        <f t="shared" si="162"/>
        <v>1.0073208503449247</v>
      </c>
      <c r="AC1152" s="92">
        <f t="shared" si="163"/>
        <v>1.4057583852775306</v>
      </c>
      <c r="AD1152" s="92"/>
      <c r="AE1152" s="95">
        <f t="shared" si="164"/>
        <v>44494</v>
      </c>
      <c r="AF1152" s="93">
        <f>(_xll.SNL.Clients.Office.Excel.Functions.SPG(AF$2, "IQ_Common_div_declared", "FQ0", $A1152)*4)/B1152</f>
        <v>7.5117370892018781E-2</v>
      </c>
      <c r="AG1152" s="93"/>
      <c r="AH1152" s="93">
        <f>(_xll.SNL.Clients.Office.Excel.Functions.SPG(AH$2, "IQ_Common_div_declared", "FQ0", $A1152)*4)/D1152</f>
        <v>7.2864321608040197E-2</v>
      </c>
      <c r="AI1152" s="93">
        <f>(_xll.SNL.Clients.Office.Excel.Functions.SPG(AI$2, "IQ_Common_div_declared", "FQ0", $A1152)*4)/E1152</f>
        <v>8.5458304617505171E-2</v>
      </c>
      <c r="AJ1152" s="93">
        <f>(_xll.SNL.Clients.Office.Excel.Functions.SPG(AJ$2, "IQ_Common_div_declared", "FQ0", $A1152)*4)/F1152</f>
        <v>8.3857442348008376E-2</v>
      </c>
      <c r="AK1152" s="93">
        <f>(_xll.SNL.Clients.Office.Excel.Functions.SPG(AK$2, "IQ_Common_div_declared", "FQ0", $A1152)*4)/G1152</f>
        <v>7.2635135135135129E-2</v>
      </c>
    </row>
    <row r="1153" spans="1:37" x14ac:dyDescent="0.25">
      <c r="A1153" s="66">
        <f t="shared" si="165"/>
        <v>44491</v>
      </c>
      <c r="B1153" s="71">
        <v>21.26</v>
      </c>
      <c r="C1153" s="71"/>
      <c r="D1153" s="71">
        <v>15.98</v>
      </c>
      <c r="E1153" s="71">
        <v>14.45</v>
      </c>
      <c r="F1153" s="71">
        <v>14.31</v>
      </c>
      <c r="G1153" s="71">
        <v>23.74</v>
      </c>
      <c r="H1153" s="71"/>
      <c r="I1153" s="71">
        <v>17.600000000000001</v>
      </c>
      <c r="J1153" s="72">
        <v>4.7999999999999996E-3</v>
      </c>
      <c r="K1153" s="72">
        <v>7.9000000000000008E-3</v>
      </c>
      <c r="L1153" s="72">
        <v>1.4128721784122611E-2</v>
      </c>
      <c r="M1153" s="72">
        <v>4.7999999999999996E-3</v>
      </c>
      <c r="N1153" s="70">
        <f>_xll.SNL.Clients.Office.Excel.Functions.SPG(N$2, "SP_RATE_VALUE", $A1153)/100</f>
        <v>7.9000000000000008E-3</v>
      </c>
      <c r="O1153" s="72"/>
      <c r="P1153" s="67">
        <f>_xll.SNL.Clients.Office.Excel.Functions.SPG(P$2, "IQ_BVPS", "FQ0", $A1153)</f>
        <v>18.152999999999999</v>
      </c>
      <c r="Q1153" s="67">
        <f>_xll.SNL.Clients.Office.Excel.Functions.SPG(Q$2, "IQ_BVPS", "FQ0", $A1153)</f>
        <v>25.922999999999998</v>
      </c>
      <c r="R1153" s="67">
        <f>_xll.SNL.Clients.Office.Excel.Functions.SPG(R$2, "IQ_BVPS", "FQ0", $A1153)</f>
        <v>15.057</v>
      </c>
      <c r="S1153" s="67">
        <f>_xll.SNL.Clients.Office.Excel.Functions.SPG(S$2, "IQ_BVPS", "FQ0", $A1153)</f>
        <v>14.895</v>
      </c>
      <c r="T1153" s="67">
        <f>_xll.SNL.Clients.Office.Excel.Functions.SPG(T$2, "IQ_BVPS", "FQ0", $A1153)</f>
        <v>14.206</v>
      </c>
      <c r="U1153" s="67">
        <f>_xll.SNL.Clients.Office.Excel.Functions.SPG(U$2, "IQ_BVPS", "FQ0", $A1153)</f>
        <v>16.844999999999999</v>
      </c>
      <c r="V1153" s="67"/>
      <c r="W1153" s="66">
        <f t="shared" si="157"/>
        <v>44491</v>
      </c>
      <c r="X1153" s="92">
        <f t="shared" si="158"/>
        <v>1.1711562827080926</v>
      </c>
      <c r="Y1153" s="92"/>
      <c r="Z1153" s="92">
        <f t="shared" si="160"/>
        <v>1.0613003918443249</v>
      </c>
      <c r="AA1153" s="92">
        <f t="shared" si="161"/>
        <v>0.97012420275260147</v>
      </c>
      <c r="AB1153" s="92">
        <f t="shared" si="162"/>
        <v>1.0073208503449247</v>
      </c>
      <c r="AC1153" s="92">
        <f t="shared" si="163"/>
        <v>1.4093202730780647</v>
      </c>
      <c r="AD1153" s="92"/>
      <c r="AE1153" s="95">
        <f t="shared" si="164"/>
        <v>44491</v>
      </c>
      <c r="AF1153" s="93">
        <f>(_xll.SNL.Clients.Office.Excel.Functions.SPG(AF$2, "IQ_Common_div_declared", "FQ0", $A1153)*4)/B1153</f>
        <v>7.5258701787394161E-2</v>
      </c>
      <c r="AG1153" s="93"/>
      <c r="AH1153" s="93">
        <f>(_xll.SNL.Clients.Office.Excel.Functions.SPG(AH$2, "IQ_Common_div_declared", "FQ0", $A1153)*4)/D1153</f>
        <v>7.2590738423028781E-2</v>
      </c>
      <c r="AI1153" s="93">
        <f>(_xll.SNL.Clients.Office.Excel.Functions.SPG(AI$2, "IQ_Common_div_declared", "FQ0", $A1153)*4)/E1153</f>
        <v>8.5813148788927346E-2</v>
      </c>
      <c r="AJ1153" s="93">
        <f>(_xll.SNL.Clients.Office.Excel.Functions.SPG(AJ$2, "IQ_Common_div_declared", "FQ0", $A1153)*4)/F1153</f>
        <v>8.3857442348008376E-2</v>
      </c>
      <c r="AK1153" s="93">
        <f>(_xll.SNL.Clients.Office.Excel.Functions.SPG(AK$2, "IQ_Common_div_declared", "FQ0", $A1153)*4)/G1153</f>
        <v>7.2451558550968839E-2</v>
      </c>
    </row>
    <row r="1154" spans="1:37" x14ac:dyDescent="0.25">
      <c r="A1154" s="66">
        <f t="shared" si="165"/>
        <v>44490</v>
      </c>
      <c r="B1154" s="71">
        <v>21.16</v>
      </c>
      <c r="C1154" s="71"/>
      <c r="D1154" s="71">
        <v>15.9</v>
      </c>
      <c r="E1154" s="71">
        <v>14.46</v>
      </c>
      <c r="F1154" s="71">
        <v>14.36</v>
      </c>
      <c r="G1154" s="71">
        <v>23.69</v>
      </c>
      <c r="H1154" s="71"/>
      <c r="I1154" s="71">
        <v>17.57</v>
      </c>
      <c r="J1154" s="72">
        <v>4.5000000000000005E-3</v>
      </c>
      <c r="K1154" s="72">
        <v>7.8000000000000005E-3</v>
      </c>
      <c r="L1154" s="72">
        <v>1.443255925934106E-2</v>
      </c>
      <c r="M1154" s="72">
        <v>4.5000000000000005E-3</v>
      </c>
      <c r="N1154" s="70">
        <f>_xll.SNL.Clients.Office.Excel.Functions.SPG(N$2, "SP_RATE_VALUE", $A1154)/100</f>
        <v>7.8000000000000005E-3</v>
      </c>
      <c r="O1154" s="72"/>
      <c r="P1154" s="67">
        <f>_xll.SNL.Clients.Office.Excel.Functions.SPG(P$2, "IQ_BVPS", "FQ0", $A1154)</f>
        <v>18.152999999999999</v>
      </c>
      <c r="Q1154" s="67">
        <f>_xll.SNL.Clients.Office.Excel.Functions.SPG(Q$2, "IQ_BVPS", "FQ0", $A1154)</f>
        <v>25.922999999999998</v>
      </c>
      <c r="R1154" s="67">
        <f>_xll.SNL.Clients.Office.Excel.Functions.SPG(R$2, "IQ_BVPS", "FQ0", $A1154)</f>
        <v>15.057</v>
      </c>
      <c r="S1154" s="67">
        <f>_xll.SNL.Clients.Office.Excel.Functions.SPG(S$2, "IQ_BVPS", "FQ0", $A1154)</f>
        <v>14.895</v>
      </c>
      <c r="T1154" s="67">
        <f>_xll.SNL.Clients.Office.Excel.Functions.SPG(T$2, "IQ_BVPS", "FQ0", $A1154)</f>
        <v>14.206</v>
      </c>
      <c r="U1154" s="67">
        <f>_xll.SNL.Clients.Office.Excel.Functions.SPG(U$2, "IQ_BVPS", "FQ0", $A1154)</f>
        <v>16.844999999999999</v>
      </c>
      <c r="V1154" s="67"/>
      <c r="W1154" s="66">
        <f t="shared" si="157"/>
        <v>44490</v>
      </c>
      <c r="X1154" s="92">
        <f t="shared" si="158"/>
        <v>1.1656475513689197</v>
      </c>
      <c r="Y1154" s="92"/>
      <c r="Z1154" s="92">
        <f t="shared" si="160"/>
        <v>1.0559872484558677</v>
      </c>
      <c r="AA1154" s="92">
        <f t="shared" si="161"/>
        <v>0.97079556898288022</v>
      </c>
      <c r="AB1154" s="92">
        <f t="shared" si="162"/>
        <v>1.0108404899338308</v>
      </c>
      <c r="AC1154" s="92">
        <f t="shared" si="163"/>
        <v>1.4063520332442863</v>
      </c>
      <c r="AD1154" s="92"/>
      <c r="AE1154" s="95">
        <f t="shared" si="164"/>
        <v>44490</v>
      </c>
      <c r="AF1154" s="93">
        <f>(_xll.SNL.Clients.Office.Excel.Functions.SPG(AF$2, "IQ_Common_div_declared", "FQ0", $A1154)*4)/B1154</f>
        <v>7.5614366729678639E-2</v>
      </c>
      <c r="AG1154" s="93"/>
      <c r="AH1154" s="93">
        <f>(_xll.SNL.Clients.Office.Excel.Functions.SPG(AH$2, "IQ_Common_div_declared", "FQ0", $A1154)*4)/D1154</f>
        <v>7.2955974842767293E-2</v>
      </c>
      <c r="AI1154" s="93">
        <f>(_xll.SNL.Clients.Office.Excel.Functions.SPG(AI$2, "IQ_Common_div_declared", "FQ0", $A1154)*4)/E1154</f>
        <v>8.5753803596127248E-2</v>
      </c>
      <c r="AJ1154" s="93">
        <f>(_xll.SNL.Clients.Office.Excel.Functions.SPG(AJ$2, "IQ_Common_div_declared", "FQ0", $A1154)*4)/F1154</f>
        <v>8.3565459610027856E-2</v>
      </c>
      <c r="AK1154" s="93">
        <f>(_xll.SNL.Clients.Office.Excel.Functions.SPG(AK$2, "IQ_Common_div_declared", "FQ0", $A1154)*4)/G1154</f>
        <v>7.2604474461798227E-2</v>
      </c>
    </row>
    <row r="1155" spans="1:37" x14ac:dyDescent="0.25">
      <c r="A1155" s="66">
        <f t="shared" si="165"/>
        <v>44489</v>
      </c>
      <c r="B1155" s="71">
        <v>21.08</v>
      </c>
      <c r="C1155" s="71"/>
      <c r="D1155" s="71">
        <v>15.88</v>
      </c>
      <c r="E1155" s="71">
        <v>14.45</v>
      </c>
      <c r="F1155" s="71">
        <v>14.28</v>
      </c>
      <c r="G1155" s="71">
        <v>23.66</v>
      </c>
      <c r="H1155" s="71"/>
      <c r="I1155" s="71">
        <v>17.54</v>
      </c>
      <c r="J1155" s="72">
        <v>4.0000000000000001E-3</v>
      </c>
      <c r="K1155" s="72">
        <v>6.9999999999999993E-3</v>
      </c>
      <c r="L1155" s="72">
        <v>1.3026919215567423E-2</v>
      </c>
      <c r="M1155" s="72">
        <v>4.0000000000000001E-3</v>
      </c>
      <c r="N1155" s="70">
        <f>_xll.SNL.Clients.Office.Excel.Functions.SPG(N$2, "SP_RATE_VALUE", $A1155)/100</f>
        <v>6.9999999999999993E-3</v>
      </c>
      <c r="O1155" s="72"/>
      <c r="P1155" s="67">
        <f>_xll.SNL.Clients.Office.Excel.Functions.SPG(P$2, "IQ_BVPS", "FQ0", $A1155)</f>
        <v>18.152999999999999</v>
      </c>
      <c r="Q1155" s="67">
        <f>_xll.SNL.Clients.Office.Excel.Functions.SPG(Q$2, "IQ_BVPS", "FQ0", $A1155)</f>
        <v>25.922999999999998</v>
      </c>
      <c r="R1155" s="67">
        <f>_xll.SNL.Clients.Office.Excel.Functions.SPG(R$2, "IQ_BVPS", "FQ0", $A1155)</f>
        <v>15.057</v>
      </c>
      <c r="S1155" s="67">
        <f>_xll.SNL.Clients.Office.Excel.Functions.SPG(S$2, "IQ_BVPS", "FQ0", $A1155)</f>
        <v>14.895</v>
      </c>
      <c r="T1155" s="67">
        <f>_xll.SNL.Clients.Office.Excel.Functions.SPG(T$2, "IQ_BVPS", "FQ0", $A1155)</f>
        <v>14.206</v>
      </c>
      <c r="U1155" s="67">
        <f>_xll.SNL.Clients.Office.Excel.Functions.SPG(U$2, "IQ_BVPS", "FQ0", $A1155)</f>
        <v>16.844999999999999</v>
      </c>
      <c r="V1155" s="67"/>
      <c r="W1155" s="66">
        <f t="shared" si="157"/>
        <v>44489</v>
      </c>
      <c r="X1155" s="92">
        <f t="shared" si="158"/>
        <v>1.1612405662975818</v>
      </c>
      <c r="Y1155" s="92"/>
      <c r="Z1155" s="92">
        <f t="shared" si="160"/>
        <v>1.0546589626087535</v>
      </c>
      <c r="AA1155" s="92">
        <f t="shared" si="161"/>
        <v>0.97012420275260147</v>
      </c>
      <c r="AB1155" s="92">
        <f t="shared" si="162"/>
        <v>1.0052090665915809</v>
      </c>
      <c r="AC1155" s="92">
        <f t="shared" si="163"/>
        <v>1.4045710893440191</v>
      </c>
      <c r="AD1155" s="92"/>
      <c r="AE1155" s="95">
        <f t="shared" si="164"/>
        <v>44489</v>
      </c>
      <c r="AF1155" s="93">
        <f>(_xll.SNL.Clients.Office.Excel.Functions.SPG(AF$2, "IQ_Common_div_declared", "FQ0", $A1155)*4)/B1155</f>
        <v>7.5901328273244792E-2</v>
      </c>
      <c r="AG1155" s="93"/>
      <c r="AH1155" s="93">
        <f>(_xll.SNL.Clients.Office.Excel.Functions.SPG(AH$2, "IQ_Common_div_declared", "FQ0", $A1155)*4)/D1155</f>
        <v>7.3047858942065488E-2</v>
      </c>
      <c r="AI1155" s="93">
        <f>(_xll.SNL.Clients.Office.Excel.Functions.SPG(AI$2, "IQ_Common_div_declared", "FQ0", $A1155)*4)/E1155</f>
        <v>8.5813148788927346E-2</v>
      </c>
      <c r="AJ1155" s="93">
        <f>(_xll.SNL.Clients.Office.Excel.Functions.SPG(AJ$2, "IQ_Common_div_declared", "FQ0", $A1155)*4)/F1155</f>
        <v>8.4033613445378158E-2</v>
      </c>
      <c r="AK1155" s="93">
        <f>(_xll.SNL.Clients.Office.Excel.Functions.SPG(AK$2, "IQ_Common_div_declared", "FQ0", $A1155)*4)/G1155</f>
        <v>7.2696534234995766E-2</v>
      </c>
    </row>
    <row r="1156" spans="1:37" x14ac:dyDescent="0.25">
      <c r="A1156" s="66">
        <f t="shared" si="165"/>
        <v>44488</v>
      </c>
      <c r="B1156" s="71">
        <v>21.08</v>
      </c>
      <c r="C1156" s="71"/>
      <c r="D1156" s="71">
        <v>15.95</v>
      </c>
      <c r="E1156" s="71">
        <v>14.46</v>
      </c>
      <c r="F1156" s="71">
        <v>14.26</v>
      </c>
      <c r="G1156" s="71">
        <v>23.57</v>
      </c>
      <c r="H1156" s="71"/>
      <c r="I1156" s="71">
        <v>17.5</v>
      </c>
      <c r="J1156" s="72">
        <v>4.0999999999999995E-3</v>
      </c>
      <c r="K1156" s="72">
        <v>7.0999999999999995E-3</v>
      </c>
      <c r="L1156" s="72">
        <v>1.31269165319714E-2</v>
      </c>
      <c r="M1156" s="72">
        <v>4.0999999999999995E-3</v>
      </c>
      <c r="N1156" s="70">
        <f>_xll.SNL.Clients.Office.Excel.Functions.SPG(N$2, "SP_RATE_VALUE", $A1156)/100</f>
        <v>7.0999999999999995E-3</v>
      </c>
      <c r="O1156" s="72"/>
      <c r="P1156" s="67">
        <f>_xll.SNL.Clients.Office.Excel.Functions.SPG(P$2, "IQ_BVPS", "FQ0", $A1156)</f>
        <v>18.152999999999999</v>
      </c>
      <c r="Q1156" s="67">
        <f>_xll.SNL.Clients.Office.Excel.Functions.SPG(Q$2, "IQ_BVPS", "FQ0", $A1156)</f>
        <v>25.922999999999998</v>
      </c>
      <c r="R1156" s="67">
        <f>_xll.SNL.Clients.Office.Excel.Functions.SPG(R$2, "IQ_BVPS", "FQ0", $A1156)</f>
        <v>15.057</v>
      </c>
      <c r="S1156" s="67">
        <f>_xll.SNL.Clients.Office.Excel.Functions.SPG(S$2, "IQ_BVPS", "FQ0", $A1156)</f>
        <v>14.895</v>
      </c>
      <c r="T1156" s="67">
        <f>_xll.SNL.Clients.Office.Excel.Functions.SPG(T$2, "IQ_BVPS", "FQ0", $A1156)</f>
        <v>14.206</v>
      </c>
      <c r="U1156" s="67">
        <f>_xll.SNL.Clients.Office.Excel.Functions.SPG(U$2, "IQ_BVPS", "FQ0", $A1156)</f>
        <v>16.844999999999999</v>
      </c>
      <c r="V1156" s="67"/>
      <c r="W1156" s="66">
        <f t="shared" ref="W1156:W1219" si="166">A1156</f>
        <v>44488</v>
      </c>
      <c r="X1156" s="92">
        <f t="shared" ref="X1156:X1219" si="167">B1156/P1156</f>
        <v>1.1612405662975818</v>
      </c>
      <c r="Y1156" s="92"/>
      <c r="Z1156" s="92">
        <f t="shared" ref="Z1156:Z1219" si="168">D1156/R1156</f>
        <v>1.0593079630736533</v>
      </c>
      <c r="AA1156" s="92">
        <f t="shared" ref="AA1156:AA1219" si="169">E1156/S1156</f>
        <v>0.97079556898288022</v>
      </c>
      <c r="AB1156" s="92">
        <f t="shared" ref="AB1156:AB1219" si="170">F1156/T1156</f>
        <v>1.0038012107560186</v>
      </c>
      <c r="AC1156" s="92">
        <f t="shared" ref="AC1156:AC1219" si="171">G1156/U1156</f>
        <v>1.3992282576432178</v>
      </c>
      <c r="AD1156" s="92"/>
      <c r="AE1156" s="95">
        <f t="shared" ref="AE1156:AE1219" si="172">A1156</f>
        <v>44488</v>
      </c>
      <c r="AF1156" s="93">
        <f>(_xll.SNL.Clients.Office.Excel.Functions.SPG(AF$2, "IQ_Common_div_declared", "FQ0", $A1156)*4)/B1156</f>
        <v>7.5901328273244792E-2</v>
      </c>
      <c r="AG1156" s="93"/>
      <c r="AH1156" s="93">
        <f>(_xll.SNL.Clients.Office.Excel.Functions.SPG(AH$2, "IQ_Common_div_declared", "FQ0", $A1156)*4)/D1156</f>
        <v>7.2727272727272724E-2</v>
      </c>
      <c r="AI1156" s="93">
        <f>(_xll.SNL.Clients.Office.Excel.Functions.SPG(AI$2, "IQ_Common_div_declared", "FQ0", $A1156)*4)/E1156</f>
        <v>8.5753803596127248E-2</v>
      </c>
      <c r="AJ1156" s="93">
        <f>(_xll.SNL.Clients.Office.Excel.Functions.SPG(AJ$2, "IQ_Common_div_declared", "FQ0", $A1156)*4)/F1156</f>
        <v>8.4151472650771386E-2</v>
      </c>
      <c r="AK1156" s="93">
        <f>(_xll.SNL.Clients.Office.Excel.Functions.SPG(AK$2, "IQ_Common_div_declared", "FQ0", $A1156)*4)/G1156</f>
        <v>7.2974119643614763E-2</v>
      </c>
    </row>
    <row r="1157" spans="1:37" x14ac:dyDescent="0.25">
      <c r="A1157" s="66">
        <f t="shared" ref="A1157:A1220" si="173">WORKDAY(A1156, -1)</f>
        <v>44487</v>
      </c>
      <c r="B1157" s="71">
        <v>21.02</v>
      </c>
      <c r="C1157" s="71"/>
      <c r="D1157" s="71">
        <v>15.97</v>
      </c>
      <c r="E1157" s="71">
        <v>14.38</v>
      </c>
      <c r="F1157" s="71">
        <v>14.14</v>
      </c>
      <c r="G1157" s="71">
        <v>23.41</v>
      </c>
      <c r="H1157" s="71"/>
      <c r="I1157" s="71">
        <v>17.43</v>
      </c>
      <c r="J1157" s="72">
        <v>4.4000000000000003E-3</v>
      </c>
      <c r="K1157" s="72">
        <v>7.1999999999999998E-3</v>
      </c>
      <c r="L1157" s="72">
        <v>1.2823438725442893E-2</v>
      </c>
      <c r="M1157" s="72">
        <v>4.4000000000000003E-3</v>
      </c>
      <c r="N1157" s="70">
        <f>_xll.SNL.Clients.Office.Excel.Functions.SPG(N$2, "SP_RATE_VALUE", $A1157)/100</f>
        <v>7.1999999999999998E-3</v>
      </c>
      <c r="O1157" s="72"/>
      <c r="P1157" s="67">
        <f>_xll.SNL.Clients.Office.Excel.Functions.SPG(P$2, "IQ_BVPS", "FQ0", $A1157)</f>
        <v>18.152999999999999</v>
      </c>
      <c r="Q1157" s="67">
        <f>_xll.SNL.Clients.Office.Excel.Functions.SPG(Q$2, "IQ_BVPS", "FQ0", $A1157)</f>
        <v>25.922999999999998</v>
      </c>
      <c r="R1157" s="67">
        <f>_xll.SNL.Clients.Office.Excel.Functions.SPG(R$2, "IQ_BVPS", "FQ0", $A1157)</f>
        <v>15.057</v>
      </c>
      <c r="S1157" s="67">
        <f>_xll.SNL.Clients.Office.Excel.Functions.SPG(S$2, "IQ_BVPS", "FQ0", $A1157)</f>
        <v>14.895</v>
      </c>
      <c r="T1157" s="67">
        <f>_xll.SNL.Clients.Office.Excel.Functions.SPG(T$2, "IQ_BVPS", "FQ0", $A1157)</f>
        <v>14.206</v>
      </c>
      <c r="U1157" s="67">
        <f>_xll.SNL.Clients.Office.Excel.Functions.SPG(U$2, "IQ_BVPS", "FQ0", $A1157)</f>
        <v>16.844999999999999</v>
      </c>
      <c r="V1157" s="67"/>
      <c r="W1157" s="66">
        <f t="shared" si="166"/>
        <v>44487</v>
      </c>
      <c r="X1157" s="92">
        <f t="shared" si="167"/>
        <v>1.1579353274940782</v>
      </c>
      <c r="Y1157" s="92"/>
      <c r="Z1157" s="92">
        <f t="shared" si="168"/>
        <v>1.0606362489207677</v>
      </c>
      <c r="AA1157" s="92">
        <f t="shared" si="169"/>
        <v>0.96542463914065135</v>
      </c>
      <c r="AB1157" s="92">
        <f t="shared" si="170"/>
        <v>0.99535407574264401</v>
      </c>
      <c r="AC1157" s="92">
        <f t="shared" si="171"/>
        <v>1.3897298901751263</v>
      </c>
      <c r="AD1157" s="92"/>
      <c r="AE1157" s="95">
        <f t="shared" si="172"/>
        <v>44487</v>
      </c>
      <c r="AF1157" s="93">
        <f>(_xll.SNL.Clients.Office.Excel.Functions.SPG(AF$2, "IQ_Common_div_declared", "FQ0", $A1157)*4)/B1157</f>
        <v>7.6117982873453865E-2</v>
      </c>
      <c r="AG1157" s="93"/>
      <c r="AH1157" s="93">
        <f>(_xll.SNL.Clients.Office.Excel.Functions.SPG(AH$2, "IQ_Common_div_declared", "FQ0", $A1157)*4)/D1157</f>
        <v>7.2636192861615517E-2</v>
      </c>
      <c r="AI1157" s="93">
        <f>(_xll.SNL.Clients.Office.Excel.Functions.SPG(AI$2, "IQ_Common_div_declared", "FQ0", $A1157)*4)/E1157</f>
        <v>8.6230876216968011E-2</v>
      </c>
      <c r="AJ1157" s="93">
        <f>(_xll.SNL.Clients.Office.Excel.Functions.SPG(AJ$2, "IQ_Common_div_declared", "FQ0", $A1157)*4)/F1157</f>
        <v>8.4865629420084854E-2</v>
      </c>
      <c r="AK1157" s="93">
        <f>(_xll.SNL.Clients.Office.Excel.Functions.SPG(AK$2, "IQ_Common_div_declared", "FQ0", $A1157)*4)/G1157</f>
        <v>7.3472874839812047E-2</v>
      </c>
    </row>
    <row r="1158" spans="1:37" x14ac:dyDescent="0.25">
      <c r="A1158" s="66">
        <f t="shared" si="173"/>
        <v>44484</v>
      </c>
      <c r="B1158" s="71">
        <v>21.04</v>
      </c>
      <c r="C1158" s="71"/>
      <c r="D1158" s="71">
        <v>15.94</v>
      </c>
      <c r="E1158" s="71">
        <v>14.42</v>
      </c>
      <c r="F1158" s="71">
        <v>14.2</v>
      </c>
      <c r="G1158" s="71">
        <v>23.25</v>
      </c>
      <c r="H1158" s="71"/>
      <c r="I1158" s="71">
        <v>17.39</v>
      </c>
      <c r="J1158" s="72">
        <v>4.0999999999999995E-3</v>
      </c>
      <c r="K1158" s="72">
        <v>6.9999999999999993E-3</v>
      </c>
      <c r="L1158" s="72">
        <v>1.2825151169617577E-2</v>
      </c>
      <c r="M1158" s="72">
        <v>4.0999999999999995E-3</v>
      </c>
      <c r="N1158" s="70">
        <f>_xll.SNL.Clients.Office.Excel.Functions.SPG(N$2, "SP_RATE_VALUE", $A1158)/100</f>
        <v>6.9999999999999993E-3</v>
      </c>
      <c r="O1158" s="72"/>
      <c r="P1158" s="67">
        <f>_xll.SNL.Clients.Office.Excel.Functions.SPG(P$2, "IQ_BVPS", "FQ0", $A1158)</f>
        <v>18.152999999999999</v>
      </c>
      <c r="Q1158" s="67">
        <f>_xll.SNL.Clients.Office.Excel.Functions.SPG(Q$2, "IQ_BVPS", "FQ0", $A1158)</f>
        <v>25.922999999999998</v>
      </c>
      <c r="R1158" s="67">
        <f>_xll.SNL.Clients.Office.Excel.Functions.SPG(R$2, "IQ_BVPS", "FQ0", $A1158)</f>
        <v>15.057</v>
      </c>
      <c r="S1158" s="67">
        <f>_xll.SNL.Clients.Office.Excel.Functions.SPG(S$2, "IQ_BVPS", "FQ0", $A1158)</f>
        <v>14.895</v>
      </c>
      <c r="T1158" s="67">
        <f>_xll.SNL.Clients.Office.Excel.Functions.SPG(T$2, "IQ_BVPS", "FQ0", $A1158)</f>
        <v>14.206</v>
      </c>
      <c r="U1158" s="67">
        <f>_xll.SNL.Clients.Office.Excel.Functions.SPG(U$2, "IQ_BVPS", "FQ0", $A1158)</f>
        <v>16.844999999999999</v>
      </c>
      <c r="V1158" s="67"/>
      <c r="W1158" s="66">
        <f t="shared" si="166"/>
        <v>44484</v>
      </c>
      <c r="X1158" s="92">
        <f t="shared" si="167"/>
        <v>1.1590370737619127</v>
      </c>
      <c r="Y1158" s="92"/>
      <c r="Z1158" s="92">
        <f t="shared" si="168"/>
        <v>1.0586438201500963</v>
      </c>
      <c r="AA1158" s="92">
        <f t="shared" si="169"/>
        <v>0.96811010406176567</v>
      </c>
      <c r="AB1158" s="92">
        <f t="shared" si="170"/>
        <v>0.99957764324933129</v>
      </c>
      <c r="AC1158" s="92">
        <f t="shared" si="171"/>
        <v>1.3802315227070348</v>
      </c>
      <c r="AD1158" s="92"/>
      <c r="AE1158" s="95">
        <f t="shared" si="172"/>
        <v>44484</v>
      </c>
      <c r="AF1158" s="93">
        <f>(_xll.SNL.Clients.Office.Excel.Functions.SPG(AF$2, "IQ_Common_div_declared", "FQ0", $A1158)*4)/B1158</f>
        <v>7.6045627376425867E-2</v>
      </c>
      <c r="AG1158" s="93"/>
      <c r="AH1158" s="93">
        <f>(_xll.SNL.Clients.Office.Excel.Functions.SPG(AH$2, "IQ_Common_div_declared", "FQ0", $A1158)*4)/D1158</f>
        <v>7.2772898368883315E-2</v>
      </c>
      <c r="AI1158" s="93">
        <f>(_xll.SNL.Clients.Office.Excel.Functions.SPG(AI$2, "IQ_Common_div_declared", "FQ0", $A1158)*4)/E1158</f>
        <v>8.5991678224687937E-2</v>
      </c>
      <c r="AJ1158" s="93">
        <f>(_xll.SNL.Clients.Office.Excel.Functions.SPG(AJ$2, "IQ_Common_div_declared", "FQ0", $A1158)*4)/F1158</f>
        <v>8.4507042253521125E-2</v>
      </c>
      <c r="AK1158" s="93">
        <f>(_xll.SNL.Clients.Office.Excel.Functions.SPG(AK$2, "IQ_Common_div_declared", "FQ0", $A1158)*4)/G1158</f>
        <v>7.397849462365591E-2</v>
      </c>
    </row>
    <row r="1159" spans="1:37" x14ac:dyDescent="0.25">
      <c r="A1159" s="66">
        <f t="shared" si="173"/>
        <v>44483</v>
      </c>
      <c r="B1159" s="71">
        <v>20.97</v>
      </c>
      <c r="C1159" s="71"/>
      <c r="D1159" s="71">
        <v>15.96</v>
      </c>
      <c r="E1159" s="71">
        <v>14.42</v>
      </c>
      <c r="F1159" s="71">
        <v>14.17</v>
      </c>
      <c r="G1159" s="71">
        <v>23.27</v>
      </c>
      <c r="H1159" s="71"/>
      <c r="I1159" s="71">
        <v>17.37</v>
      </c>
      <c r="J1159" s="72">
        <v>3.5999999999999999E-3</v>
      </c>
      <c r="K1159" s="72">
        <v>6.1999999999999998E-3</v>
      </c>
      <c r="L1159" s="72">
        <v>1.1420224704018711E-2</v>
      </c>
      <c r="M1159" s="72">
        <v>3.5999999999999999E-3</v>
      </c>
      <c r="N1159" s="70">
        <f>_xll.SNL.Clients.Office.Excel.Functions.SPG(N$2, "SP_RATE_VALUE", $A1159)/100</f>
        <v>6.1999999999999998E-3</v>
      </c>
      <c r="O1159" s="72"/>
      <c r="P1159" s="67">
        <f>_xll.SNL.Clients.Office.Excel.Functions.SPG(P$2, "IQ_BVPS", "FQ0", $A1159)</f>
        <v>18.152999999999999</v>
      </c>
      <c r="Q1159" s="67">
        <f>_xll.SNL.Clients.Office.Excel.Functions.SPG(Q$2, "IQ_BVPS", "FQ0", $A1159)</f>
        <v>25.922999999999998</v>
      </c>
      <c r="R1159" s="67">
        <f>_xll.SNL.Clients.Office.Excel.Functions.SPG(R$2, "IQ_BVPS", "FQ0", $A1159)</f>
        <v>15.057</v>
      </c>
      <c r="S1159" s="67">
        <f>_xll.SNL.Clients.Office.Excel.Functions.SPG(S$2, "IQ_BVPS", "FQ0", $A1159)</f>
        <v>14.895</v>
      </c>
      <c r="T1159" s="67">
        <f>_xll.SNL.Clients.Office.Excel.Functions.SPG(T$2, "IQ_BVPS", "FQ0", $A1159)</f>
        <v>14.206</v>
      </c>
      <c r="U1159" s="67">
        <f>_xll.SNL.Clients.Office.Excel.Functions.SPG(U$2, "IQ_BVPS", "FQ0", $A1159)</f>
        <v>16.844999999999999</v>
      </c>
      <c r="V1159" s="67"/>
      <c r="W1159" s="66">
        <f t="shared" si="166"/>
        <v>44483</v>
      </c>
      <c r="X1159" s="92">
        <f t="shared" si="167"/>
        <v>1.1551809618244919</v>
      </c>
      <c r="Y1159" s="92"/>
      <c r="Z1159" s="92">
        <f t="shared" si="168"/>
        <v>1.0599721059972107</v>
      </c>
      <c r="AA1159" s="92">
        <f t="shared" si="169"/>
        <v>0.96811010406176567</v>
      </c>
      <c r="AB1159" s="92">
        <f t="shared" si="170"/>
        <v>0.99746585949598765</v>
      </c>
      <c r="AC1159" s="92">
        <f t="shared" si="171"/>
        <v>1.3814188186405463</v>
      </c>
      <c r="AD1159" s="92"/>
      <c r="AE1159" s="95">
        <f t="shared" si="172"/>
        <v>44483</v>
      </c>
      <c r="AF1159" s="93">
        <f>(_xll.SNL.Clients.Office.Excel.Functions.SPG(AF$2, "IQ_Common_div_declared", "FQ0", $A1159)*4)/B1159</f>
        <v>7.6299475441106351E-2</v>
      </c>
      <c r="AG1159" s="93"/>
      <c r="AH1159" s="93">
        <f>(_xll.SNL.Clients.Office.Excel.Functions.SPG(AH$2, "IQ_Common_div_declared", "FQ0", $A1159)*4)/D1159</f>
        <v>7.2681704260651625E-2</v>
      </c>
      <c r="AI1159" s="93">
        <f>(_xll.SNL.Clients.Office.Excel.Functions.SPG(AI$2, "IQ_Common_div_declared", "FQ0", $A1159)*4)/E1159</f>
        <v>8.5991678224687937E-2</v>
      </c>
      <c r="AJ1159" s="93">
        <f>(_xll.SNL.Clients.Office.Excel.Functions.SPG(AJ$2, "IQ_Common_div_declared", "FQ0", $A1159)*4)/F1159</f>
        <v>8.4685956245589264E-2</v>
      </c>
      <c r="AK1159" s="93">
        <f>(_xll.SNL.Clients.Office.Excel.Functions.SPG(AK$2, "IQ_Common_div_declared", "FQ0", $A1159)*4)/G1159</f>
        <v>7.3914911903738723E-2</v>
      </c>
    </row>
    <row r="1160" spans="1:37" x14ac:dyDescent="0.25">
      <c r="A1160" s="66">
        <f t="shared" si="173"/>
        <v>44482</v>
      </c>
      <c r="B1160" s="71">
        <v>20.97</v>
      </c>
      <c r="C1160" s="71"/>
      <c r="D1160" s="71">
        <v>15.97</v>
      </c>
      <c r="E1160" s="71">
        <v>14.42</v>
      </c>
      <c r="F1160" s="71">
        <v>14.24</v>
      </c>
      <c r="G1160" s="71">
        <v>23.23</v>
      </c>
      <c r="H1160" s="71"/>
      <c r="I1160" s="71">
        <v>17.37</v>
      </c>
      <c r="J1160" s="72">
        <v>3.7000000000000002E-3</v>
      </c>
      <c r="K1160" s="72">
        <v>6.6E-3</v>
      </c>
      <c r="L1160" s="72">
        <v>1.2425161202643142E-2</v>
      </c>
      <c r="M1160" s="72">
        <v>3.7000000000000002E-3</v>
      </c>
      <c r="N1160" s="70">
        <f>_xll.SNL.Clients.Office.Excel.Functions.SPG(N$2, "SP_RATE_VALUE", $A1160)/100</f>
        <v>6.6E-3</v>
      </c>
      <c r="O1160" s="72"/>
      <c r="P1160" s="67">
        <f>_xll.SNL.Clients.Office.Excel.Functions.SPG(P$2, "IQ_BVPS", "FQ0", $A1160)</f>
        <v>18.152999999999999</v>
      </c>
      <c r="Q1160" s="67">
        <f>_xll.SNL.Clients.Office.Excel.Functions.SPG(Q$2, "IQ_BVPS", "FQ0", $A1160)</f>
        <v>25.922999999999998</v>
      </c>
      <c r="R1160" s="67">
        <f>_xll.SNL.Clients.Office.Excel.Functions.SPG(R$2, "IQ_BVPS", "FQ0", $A1160)</f>
        <v>15.057</v>
      </c>
      <c r="S1160" s="67">
        <f>_xll.SNL.Clients.Office.Excel.Functions.SPG(S$2, "IQ_BVPS", "FQ0", $A1160)</f>
        <v>14.895</v>
      </c>
      <c r="T1160" s="67">
        <f>_xll.SNL.Clients.Office.Excel.Functions.SPG(T$2, "IQ_BVPS", "FQ0", $A1160)</f>
        <v>14.206</v>
      </c>
      <c r="U1160" s="67">
        <f>_xll.SNL.Clients.Office.Excel.Functions.SPG(U$2, "IQ_BVPS", "FQ0", $A1160)</f>
        <v>16.844999999999999</v>
      </c>
      <c r="V1160" s="67"/>
      <c r="W1160" s="66">
        <f t="shared" si="166"/>
        <v>44482</v>
      </c>
      <c r="X1160" s="92">
        <f t="shared" si="167"/>
        <v>1.1551809618244919</v>
      </c>
      <c r="Y1160" s="92"/>
      <c r="Z1160" s="92">
        <f t="shared" si="168"/>
        <v>1.0606362489207677</v>
      </c>
      <c r="AA1160" s="92">
        <f t="shared" si="169"/>
        <v>0.96811010406176567</v>
      </c>
      <c r="AB1160" s="92">
        <f t="shared" si="170"/>
        <v>1.0023933549204562</v>
      </c>
      <c r="AC1160" s="92">
        <f t="shared" si="171"/>
        <v>1.3790442267735235</v>
      </c>
      <c r="AD1160" s="92"/>
      <c r="AE1160" s="95">
        <f t="shared" si="172"/>
        <v>44482</v>
      </c>
      <c r="AF1160" s="93">
        <f>(_xll.SNL.Clients.Office.Excel.Functions.SPG(AF$2, "IQ_Common_div_declared", "FQ0", $A1160)*4)/B1160</f>
        <v>7.6299475441106351E-2</v>
      </c>
      <c r="AG1160" s="93"/>
      <c r="AH1160" s="93">
        <f>(_xll.SNL.Clients.Office.Excel.Functions.SPG(AH$2, "IQ_Common_div_declared", "FQ0", $A1160)*4)/D1160</f>
        <v>7.2636192861615517E-2</v>
      </c>
      <c r="AI1160" s="93">
        <f>(_xll.SNL.Clients.Office.Excel.Functions.SPG(AI$2, "IQ_Common_div_declared", "FQ0", $A1160)*4)/E1160</f>
        <v>8.5991678224687937E-2</v>
      </c>
      <c r="AJ1160" s="93">
        <f>(_xll.SNL.Clients.Office.Excel.Functions.SPG(AJ$2, "IQ_Common_div_declared", "FQ0", $A1160)*4)/F1160</f>
        <v>8.4269662921348312E-2</v>
      </c>
      <c r="AK1160" s="93">
        <f>(_xll.SNL.Clients.Office.Excel.Functions.SPG(AK$2, "IQ_Common_div_declared", "FQ0", $A1160)*4)/G1160</f>
        <v>7.4042186827378384E-2</v>
      </c>
    </row>
    <row r="1161" spans="1:37" x14ac:dyDescent="0.25">
      <c r="A1161" s="66">
        <f t="shared" si="173"/>
        <v>44481</v>
      </c>
      <c r="B1161" s="71">
        <v>20.98</v>
      </c>
      <c r="C1161" s="71"/>
      <c r="D1161" s="71">
        <v>15.97</v>
      </c>
      <c r="E1161" s="71">
        <v>14.29</v>
      </c>
      <c r="F1161" s="71">
        <v>14.14</v>
      </c>
      <c r="G1161" s="71">
        <v>23.14</v>
      </c>
      <c r="H1161" s="71"/>
      <c r="I1161" s="71">
        <v>17.260000000000002</v>
      </c>
      <c r="J1161" s="72">
        <v>3.4999999999999996E-3</v>
      </c>
      <c r="K1161" s="72">
        <v>6.4000000000000003E-3</v>
      </c>
      <c r="L1161" s="72">
        <v>1.2225166222158412E-2</v>
      </c>
      <c r="M1161" s="72">
        <v>3.4999999999999996E-3</v>
      </c>
      <c r="N1161" s="70">
        <f>_xll.SNL.Clients.Office.Excel.Functions.SPG(N$2, "SP_RATE_VALUE", $A1161)/100</f>
        <v>6.4000000000000003E-3</v>
      </c>
      <c r="O1161" s="72"/>
      <c r="P1161" s="67">
        <f>_xll.SNL.Clients.Office.Excel.Functions.SPG(P$2, "IQ_BVPS", "FQ0", $A1161)</f>
        <v>18.152999999999999</v>
      </c>
      <c r="Q1161" s="67">
        <f>_xll.SNL.Clients.Office.Excel.Functions.SPG(Q$2, "IQ_BVPS", "FQ0", $A1161)</f>
        <v>25.922999999999998</v>
      </c>
      <c r="R1161" s="67">
        <f>_xll.SNL.Clients.Office.Excel.Functions.SPG(R$2, "IQ_BVPS", "FQ0", $A1161)</f>
        <v>15.057</v>
      </c>
      <c r="S1161" s="67">
        <f>_xll.SNL.Clients.Office.Excel.Functions.SPG(S$2, "IQ_BVPS", "FQ0", $A1161)</f>
        <v>14.895</v>
      </c>
      <c r="T1161" s="67">
        <f>_xll.SNL.Clients.Office.Excel.Functions.SPG(T$2, "IQ_BVPS", "FQ0", $A1161)</f>
        <v>14.206</v>
      </c>
      <c r="U1161" s="67">
        <f>_xll.SNL.Clients.Office.Excel.Functions.SPG(U$2, "IQ_BVPS", "FQ0", $A1161)</f>
        <v>16.844999999999999</v>
      </c>
      <c r="V1161" s="67"/>
      <c r="W1161" s="66">
        <f t="shared" si="166"/>
        <v>44481</v>
      </c>
      <c r="X1161" s="92">
        <f t="shared" si="167"/>
        <v>1.1557318349584091</v>
      </c>
      <c r="Y1161" s="92"/>
      <c r="Z1161" s="92">
        <f t="shared" si="168"/>
        <v>1.0606362489207677</v>
      </c>
      <c r="AA1161" s="92">
        <f t="shared" si="169"/>
        <v>0.95938234306814363</v>
      </c>
      <c r="AB1161" s="92">
        <f t="shared" si="170"/>
        <v>0.99535407574264401</v>
      </c>
      <c r="AC1161" s="92">
        <f t="shared" si="171"/>
        <v>1.3737013950727219</v>
      </c>
      <c r="AD1161" s="92"/>
      <c r="AE1161" s="95">
        <f t="shared" si="172"/>
        <v>44481</v>
      </c>
      <c r="AF1161" s="93">
        <f>(_xll.SNL.Clients.Office.Excel.Functions.SPG(AF$2, "IQ_Common_div_declared", "FQ0", $A1161)*4)/B1161</f>
        <v>7.6263107721639661E-2</v>
      </c>
      <c r="AG1161" s="93"/>
      <c r="AH1161" s="93">
        <f>(_xll.SNL.Clients.Office.Excel.Functions.SPG(AH$2, "IQ_Common_div_declared", "FQ0", $A1161)*4)/D1161</f>
        <v>7.2636192861615517E-2</v>
      </c>
      <c r="AI1161" s="93">
        <f>(_xll.SNL.Clients.Office.Excel.Functions.SPG(AI$2, "IQ_Common_div_declared", "FQ0", $A1161)*4)/E1161</f>
        <v>8.6773967809657113E-2</v>
      </c>
      <c r="AJ1161" s="93">
        <f>(_xll.SNL.Clients.Office.Excel.Functions.SPG(AJ$2, "IQ_Common_div_declared", "FQ0", $A1161)*4)/F1161</f>
        <v>8.4865629420084854E-2</v>
      </c>
      <c r="AK1161" s="93">
        <f>(_xll.SNL.Clients.Office.Excel.Functions.SPG(AK$2, "IQ_Common_div_declared", "FQ0", $A1161)*4)/G1161</f>
        <v>7.4330164217804667E-2</v>
      </c>
    </row>
    <row r="1162" spans="1:37" x14ac:dyDescent="0.25">
      <c r="A1162" s="66">
        <f t="shared" si="173"/>
        <v>44480</v>
      </c>
      <c r="B1162" s="71">
        <v>20.75</v>
      </c>
      <c r="C1162" s="71"/>
      <c r="D1162" s="71">
        <v>15.88</v>
      </c>
      <c r="E1162" s="71">
        <v>14.26</v>
      </c>
      <c r="F1162" s="71">
        <v>14.12</v>
      </c>
      <c r="G1162" s="71">
        <v>22.66</v>
      </c>
      <c r="H1162" s="71"/>
      <c r="I1162" s="71">
        <v>17.2</v>
      </c>
      <c r="J1162" s="72">
        <v>3.2000000000000002E-3</v>
      </c>
      <c r="K1162" s="72">
        <v>5.8999999999999999E-3</v>
      </c>
      <c r="L1162" s="72">
        <v>1.1321819796865196E-2</v>
      </c>
      <c r="M1162" s="72">
        <v>3.2000000000000002E-3</v>
      </c>
      <c r="N1162" s="70">
        <f>_xll.SNL.Clients.Office.Excel.Functions.SPG(N$2, "SP_RATE_VALUE", $A1162)/100</f>
        <v>5.8999999999999999E-3</v>
      </c>
      <c r="O1162" s="72"/>
      <c r="P1162" s="67">
        <f>_xll.SNL.Clients.Office.Excel.Functions.SPG(P$2, "IQ_BVPS", "FQ0", $A1162)</f>
        <v>18.152999999999999</v>
      </c>
      <c r="Q1162" s="67">
        <f>_xll.SNL.Clients.Office.Excel.Functions.SPG(Q$2, "IQ_BVPS", "FQ0", $A1162)</f>
        <v>25.922999999999998</v>
      </c>
      <c r="R1162" s="67">
        <f>_xll.SNL.Clients.Office.Excel.Functions.SPG(R$2, "IQ_BVPS", "FQ0", $A1162)</f>
        <v>15.057</v>
      </c>
      <c r="S1162" s="67">
        <f>_xll.SNL.Clients.Office.Excel.Functions.SPG(S$2, "IQ_BVPS", "FQ0", $A1162)</f>
        <v>14.895</v>
      </c>
      <c r="T1162" s="67">
        <f>_xll.SNL.Clients.Office.Excel.Functions.SPG(T$2, "IQ_BVPS", "FQ0", $A1162)</f>
        <v>14.206</v>
      </c>
      <c r="U1162" s="67">
        <f>_xll.SNL.Clients.Office.Excel.Functions.SPG(U$2, "IQ_BVPS", "FQ0", $A1162)</f>
        <v>16.844999999999999</v>
      </c>
      <c r="V1162" s="67"/>
      <c r="W1162" s="66">
        <f t="shared" si="166"/>
        <v>44480</v>
      </c>
      <c r="X1162" s="92">
        <f t="shared" si="167"/>
        <v>1.1430617528783122</v>
      </c>
      <c r="Y1162" s="92"/>
      <c r="Z1162" s="92">
        <f t="shared" si="168"/>
        <v>1.0546589626087535</v>
      </c>
      <c r="AA1162" s="92">
        <f t="shared" si="169"/>
        <v>0.95736824437730783</v>
      </c>
      <c r="AB1162" s="92">
        <f t="shared" si="170"/>
        <v>0.99394621990708154</v>
      </c>
      <c r="AC1162" s="92">
        <f t="shared" si="171"/>
        <v>1.3452062926684476</v>
      </c>
      <c r="AD1162" s="92"/>
      <c r="AE1162" s="95">
        <f t="shared" si="172"/>
        <v>44480</v>
      </c>
      <c r="AF1162" s="93">
        <f>(_xll.SNL.Clients.Office.Excel.Functions.SPG(AF$2, "IQ_Common_div_declared", "FQ0", $A1162)*4)/B1162</f>
        <v>7.7108433734939766E-2</v>
      </c>
      <c r="AG1162" s="93"/>
      <c r="AH1162" s="93">
        <f>(_xll.SNL.Clients.Office.Excel.Functions.SPG(AH$2, "IQ_Common_div_declared", "FQ0", $A1162)*4)/D1162</f>
        <v>7.3047858942065488E-2</v>
      </c>
      <c r="AI1162" s="93">
        <f>(_xll.SNL.Clients.Office.Excel.Functions.SPG(AI$2, "IQ_Common_div_declared", "FQ0", $A1162)*4)/E1162</f>
        <v>8.6956521739130432E-2</v>
      </c>
      <c r="AJ1162" s="93">
        <f>(_xll.SNL.Clients.Office.Excel.Functions.SPG(AJ$2, "IQ_Common_div_declared", "FQ0", $A1162)*4)/F1162</f>
        <v>8.4985835694050993E-2</v>
      </c>
      <c r="AK1162" s="93">
        <f>(_xll.SNL.Clients.Office.Excel.Functions.SPG(AK$2, "IQ_Common_div_declared", "FQ0", $A1162)*4)/G1162</f>
        <v>7.590467784642542E-2</v>
      </c>
    </row>
    <row r="1163" spans="1:37" x14ac:dyDescent="0.25">
      <c r="A1163" s="66">
        <f t="shared" si="173"/>
        <v>44477</v>
      </c>
      <c r="B1163" s="71">
        <v>20.98</v>
      </c>
      <c r="C1163" s="71"/>
      <c r="D1163" s="71">
        <v>15.96</v>
      </c>
      <c r="E1163" s="71">
        <v>14.35</v>
      </c>
      <c r="F1163" s="71">
        <v>14.2</v>
      </c>
      <c r="G1163" s="71">
        <v>22.62</v>
      </c>
      <c r="H1163" s="71"/>
      <c r="I1163" s="71">
        <v>17.23</v>
      </c>
      <c r="J1163" s="72">
        <v>3.2000000000000002E-3</v>
      </c>
      <c r="K1163" s="72">
        <v>5.8999999999999999E-3</v>
      </c>
      <c r="L1163" s="72">
        <v>1.1321819796865196E-2</v>
      </c>
      <c r="M1163" s="72">
        <v>3.2000000000000002E-3</v>
      </c>
      <c r="N1163" s="70">
        <f>_xll.SNL.Clients.Office.Excel.Functions.SPG(N$2, "SP_RATE_VALUE", $A1163)/100</f>
        <v>5.8999999999999999E-3</v>
      </c>
      <c r="O1163" s="72"/>
      <c r="P1163" s="67">
        <f>_xll.SNL.Clients.Office.Excel.Functions.SPG(P$2, "IQ_BVPS", "FQ0", $A1163)</f>
        <v>18.152999999999999</v>
      </c>
      <c r="Q1163" s="67">
        <f>_xll.SNL.Clients.Office.Excel.Functions.SPG(Q$2, "IQ_BVPS", "FQ0", $A1163)</f>
        <v>25.922999999999998</v>
      </c>
      <c r="R1163" s="67">
        <f>_xll.SNL.Clients.Office.Excel.Functions.SPG(R$2, "IQ_BVPS", "FQ0", $A1163)</f>
        <v>15.057</v>
      </c>
      <c r="S1163" s="67">
        <f>_xll.SNL.Clients.Office.Excel.Functions.SPG(S$2, "IQ_BVPS", "FQ0", $A1163)</f>
        <v>14.895</v>
      </c>
      <c r="T1163" s="67">
        <f>_xll.SNL.Clients.Office.Excel.Functions.SPG(T$2, "IQ_BVPS", "FQ0", $A1163)</f>
        <v>14.206</v>
      </c>
      <c r="U1163" s="67">
        <f>_xll.SNL.Clients.Office.Excel.Functions.SPG(U$2, "IQ_BVPS", "FQ0", $A1163)</f>
        <v>16.844999999999999</v>
      </c>
      <c r="V1163" s="67"/>
      <c r="W1163" s="66">
        <f t="shared" si="166"/>
        <v>44477</v>
      </c>
      <c r="X1163" s="92">
        <f t="shared" si="167"/>
        <v>1.1557318349584091</v>
      </c>
      <c r="Y1163" s="92"/>
      <c r="Z1163" s="92">
        <f t="shared" si="168"/>
        <v>1.0599721059972107</v>
      </c>
      <c r="AA1163" s="92">
        <f t="shared" si="169"/>
        <v>0.96341054044981533</v>
      </c>
      <c r="AB1163" s="92">
        <f t="shared" si="170"/>
        <v>0.99957764324933129</v>
      </c>
      <c r="AC1163" s="92">
        <f t="shared" si="171"/>
        <v>1.342831700801425</v>
      </c>
      <c r="AD1163" s="92"/>
      <c r="AE1163" s="95">
        <f t="shared" si="172"/>
        <v>44477</v>
      </c>
      <c r="AF1163" s="93">
        <f>(_xll.SNL.Clients.Office.Excel.Functions.SPG(AF$2, "IQ_Common_div_declared", "FQ0", $A1163)*4)/B1163</f>
        <v>7.6263107721639661E-2</v>
      </c>
      <c r="AG1163" s="93"/>
      <c r="AH1163" s="93">
        <f>(_xll.SNL.Clients.Office.Excel.Functions.SPG(AH$2, "IQ_Common_div_declared", "FQ0", $A1163)*4)/D1163</f>
        <v>7.2681704260651625E-2</v>
      </c>
      <c r="AI1163" s="93">
        <f>(_xll.SNL.Clients.Office.Excel.Functions.SPG(AI$2, "IQ_Common_div_declared", "FQ0", $A1163)*4)/E1163</f>
        <v>8.6411149825783976E-2</v>
      </c>
      <c r="AJ1163" s="93">
        <f>(_xll.SNL.Clients.Office.Excel.Functions.SPG(AJ$2, "IQ_Common_div_declared", "FQ0", $A1163)*4)/F1163</f>
        <v>8.4507042253521125E-2</v>
      </c>
      <c r="AK1163" s="93">
        <f>(_xll.SNL.Clients.Office.Excel.Functions.SPG(AK$2, "IQ_Common_div_declared", "FQ0", $A1163)*4)/G1163</f>
        <v>7.6038903625110524E-2</v>
      </c>
    </row>
    <row r="1164" spans="1:37" x14ac:dyDescent="0.25">
      <c r="A1164" s="66">
        <f t="shared" si="173"/>
        <v>44476</v>
      </c>
      <c r="B1164" s="71">
        <v>20.79</v>
      </c>
      <c r="C1164" s="71"/>
      <c r="D1164" s="71">
        <v>15.84</v>
      </c>
      <c r="E1164" s="71">
        <v>14.17</v>
      </c>
      <c r="F1164" s="71">
        <v>14.1</v>
      </c>
      <c r="G1164" s="71">
        <v>22.53</v>
      </c>
      <c r="H1164" s="71"/>
      <c r="I1164" s="71">
        <v>17.09</v>
      </c>
      <c r="J1164" s="72">
        <v>3.2000000000000002E-3</v>
      </c>
      <c r="K1164" s="72">
        <v>5.6999999999999993E-3</v>
      </c>
      <c r="L1164" s="72">
        <v>1.0718705716865395E-2</v>
      </c>
      <c r="M1164" s="72">
        <v>3.2000000000000002E-3</v>
      </c>
      <c r="N1164" s="70">
        <f>_xll.SNL.Clients.Office.Excel.Functions.SPG(N$2, "SP_RATE_VALUE", $A1164)/100</f>
        <v>5.6999999999999993E-3</v>
      </c>
      <c r="O1164" s="72"/>
      <c r="P1164" s="67">
        <f>_xll.SNL.Clients.Office.Excel.Functions.SPG(P$2, "IQ_BVPS", "FQ0", $A1164)</f>
        <v>18.152999999999999</v>
      </c>
      <c r="Q1164" s="67">
        <f>_xll.SNL.Clients.Office.Excel.Functions.SPG(Q$2, "IQ_BVPS", "FQ0", $A1164)</f>
        <v>25.922999999999998</v>
      </c>
      <c r="R1164" s="67">
        <f>_xll.SNL.Clients.Office.Excel.Functions.SPG(R$2, "IQ_BVPS", "FQ0", $A1164)</f>
        <v>15.057</v>
      </c>
      <c r="S1164" s="67">
        <f>_xll.SNL.Clients.Office.Excel.Functions.SPG(S$2, "IQ_BVPS", "FQ0", $A1164)</f>
        <v>14.895</v>
      </c>
      <c r="T1164" s="67">
        <f>_xll.SNL.Clients.Office.Excel.Functions.SPG(T$2, "IQ_BVPS", "FQ0", $A1164)</f>
        <v>14.206</v>
      </c>
      <c r="U1164" s="67">
        <f>_xll.SNL.Clients.Office.Excel.Functions.SPG(U$2, "IQ_BVPS", "FQ0", $A1164)</f>
        <v>16.844999999999999</v>
      </c>
      <c r="V1164" s="67"/>
      <c r="W1164" s="66">
        <f t="shared" si="166"/>
        <v>44476</v>
      </c>
      <c r="X1164" s="92">
        <f t="shared" si="167"/>
        <v>1.1452652454139811</v>
      </c>
      <c r="Y1164" s="92"/>
      <c r="Z1164" s="92">
        <f t="shared" si="168"/>
        <v>1.0520023909145249</v>
      </c>
      <c r="AA1164" s="92">
        <f t="shared" si="169"/>
        <v>0.95132594830480033</v>
      </c>
      <c r="AB1164" s="92">
        <f t="shared" si="170"/>
        <v>0.99253836407151907</v>
      </c>
      <c r="AC1164" s="92">
        <f t="shared" si="171"/>
        <v>1.3374888691006235</v>
      </c>
      <c r="AD1164" s="92"/>
      <c r="AE1164" s="95">
        <f t="shared" si="172"/>
        <v>44476</v>
      </c>
      <c r="AF1164" s="93">
        <f>(_xll.SNL.Clients.Office.Excel.Functions.SPG(AF$2, "IQ_Common_div_declared", "FQ0", $A1164)*4)/B1164</f>
        <v>7.6960076960076965E-2</v>
      </c>
      <c r="AG1164" s="93"/>
      <c r="AH1164" s="93">
        <f>(_xll.SNL.Clients.Office.Excel.Functions.SPG(AH$2, "IQ_Common_div_declared", "FQ0", $A1164)*4)/D1164</f>
        <v>7.3232323232323232E-2</v>
      </c>
      <c r="AI1164" s="93">
        <f>(_xll.SNL.Clients.Office.Excel.Functions.SPG(AI$2, "IQ_Common_div_declared", "FQ0", $A1164)*4)/E1164</f>
        <v>8.7508821453775587E-2</v>
      </c>
      <c r="AJ1164" s="93">
        <f>(_xll.SNL.Clients.Office.Excel.Functions.SPG(AJ$2, "IQ_Common_div_declared", "FQ0", $A1164)*4)/F1164</f>
        <v>8.5106382978723402E-2</v>
      </c>
      <c r="AK1164" s="93">
        <f>(_xll.SNL.Clients.Office.Excel.Functions.SPG(AK$2, "IQ_Common_div_declared", "FQ0", $A1164)*4)/G1164</f>
        <v>7.6342654238792718E-2</v>
      </c>
    </row>
    <row r="1165" spans="1:37" x14ac:dyDescent="0.25">
      <c r="A1165" s="66">
        <f t="shared" si="173"/>
        <v>44475</v>
      </c>
      <c r="B1165" s="71">
        <v>20.78</v>
      </c>
      <c r="C1165" s="71"/>
      <c r="D1165" s="71">
        <v>15.96</v>
      </c>
      <c r="E1165" s="71">
        <v>14.25</v>
      </c>
      <c r="F1165" s="71">
        <v>14.23</v>
      </c>
      <c r="G1165" s="71">
        <v>22.55</v>
      </c>
      <c r="H1165" s="71"/>
      <c r="I1165" s="71">
        <v>17.16</v>
      </c>
      <c r="J1165" s="72">
        <v>3.0000000000000001E-3</v>
      </c>
      <c r="K1165" s="72">
        <v>5.5000000000000005E-3</v>
      </c>
      <c r="L1165" s="72">
        <v>1.0518709449915953E-2</v>
      </c>
      <c r="M1165" s="72">
        <v>3.0000000000000001E-3</v>
      </c>
      <c r="N1165" s="70">
        <f>_xll.SNL.Clients.Office.Excel.Functions.SPG(N$2, "SP_RATE_VALUE", $A1165)/100</f>
        <v>5.5000000000000005E-3</v>
      </c>
      <c r="O1165" s="72"/>
      <c r="P1165" s="67">
        <f>_xll.SNL.Clients.Office.Excel.Functions.SPG(P$2, "IQ_BVPS", "FQ0", $A1165)</f>
        <v>18.152999999999999</v>
      </c>
      <c r="Q1165" s="67">
        <f>_xll.SNL.Clients.Office.Excel.Functions.SPG(Q$2, "IQ_BVPS", "FQ0", $A1165)</f>
        <v>25.922999999999998</v>
      </c>
      <c r="R1165" s="67">
        <f>_xll.SNL.Clients.Office.Excel.Functions.SPG(R$2, "IQ_BVPS", "FQ0", $A1165)</f>
        <v>15.057</v>
      </c>
      <c r="S1165" s="67">
        <f>_xll.SNL.Clients.Office.Excel.Functions.SPG(S$2, "IQ_BVPS", "FQ0", $A1165)</f>
        <v>14.895</v>
      </c>
      <c r="T1165" s="67">
        <f>_xll.SNL.Clients.Office.Excel.Functions.SPG(T$2, "IQ_BVPS", "FQ0", $A1165)</f>
        <v>14.206</v>
      </c>
      <c r="U1165" s="67">
        <f>_xll.SNL.Clients.Office.Excel.Functions.SPG(U$2, "IQ_BVPS", "FQ0", $A1165)</f>
        <v>16.844999999999999</v>
      </c>
      <c r="V1165" s="67"/>
      <c r="W1165" s="66">
        <f t="shared" si="166"/>
        <v>44475</v>
      </c>
      <c r="X1165" s="92">
        <f t="shared" si="167"/>
        <v>1.1447143722800641</v>
      </c>
      <c r="Y1165" s="92"/>
      <c r="Z1165" s="92">
        <f t="shared" si="168"/>
        <v>1.0599721059972107</v>
      </c>
      <c r="AA1165" s="92">
        <f t="shared" si="169"/>
        <v>0.95669687814702919</v>
      </c>
      <c r="AB1165" s="92">
        <f t="shared" si="170"/>
        <v>1.001689427002675</v>
      </c>
      <c r="AC1165" s="92">
        <f t="shared" si="171"/>
        <v>1.3386761650341348</v>
      </c>
      <c r="AD1165" s="92"/>
      <c r="AE1165" s="95">
        <f t="shared" si="172"/>
        <v>44475</v>
      </c>
      <c r="AF1165" s="93">
        <f>(_xll.SNL.Clients.Office.Excel.Functions.SPG(AF$2, "IQ_Common_div_declared", "FQ0", $A1165)*4)/B1165</f>
        <v>7.6997112608277185E-2</v>
      </c>
      <c r="AG1165" s="93"/>
      <c r="AH1165" s="93">
        <f>(_xll.SNL.Clients.Office.Excel.Functions.SPG(AH$2, "IQ_Common_div_declared", "FQ0", $A1165)*4)/D1165</f>
        <v>7.2681704260651625E-2</v>
      </c>
      <c r="AI1165" s="93">
        <f>(_xll.SNL.Clients.Office.Excel.Functions.SPG(AI$2, "IQ_Common_div_declared", "FQ0", $A1165)*4)/E1165</f>
        <v>8.7017543859649119E-2</v>
      </c>
      <c r="AJ1165" s="93">
        <f>(_xll.SNL.Clients.Office.Excel.Functions.SPG(AJ$2, "IQ_Common_div_declared", "FQ0", $A1165)*4)/F1165</f>
        <v>8.4328882642304981E-2</v>
      </c>
      <c r="AK1165" s="93">
        <f>(_xll.SNL.Clients.Office.Excel.Functions.SPG(AK$2, "IQ_Common_div_declared", "FQ0", $A1165)*4)/G1165</f>
        <v>7.6274944567627484E-2</v>
      </c>
    </row>
    <row r="1166" spans="1:37" x14ac:dyDescent="0.25">
      <c r="A1166" s="66">
        <f t="shared" si="173"/>
        <v>44474</v>
      </c>
      <c r="B1166" s="71">
        <v>20.76</v>
      </c>
      <c r="C1166" s="71"/>
      <c r="D1166" s="71">
        <v>15.98</v>
      </c>
      <c r="E1166" s="71">
        <v>14.21</v>
      </c>
      <c r="F1166" s="71">
        <v>14.09</v>
      </c>
      <c r="G1166" s="71">
        <v>22.42</v>
      </c>
      <c r="H1166" s="71"/>
      <c r="I1166" s="71">
        <v>17.079999999999998</v>
      </c>
      <c r="J1166" s="72">
        <v>2.8000000000000004E-3</v>
      </c>
      <c r="K1166" s="72">
        <v>5.4000000000000003E-3</v>
      </c>
      <c r="L1166" s="72">
        <v>1.0620240852537766E-2</v>
      </c>
      <c r="M1166" s="72">
        <v>2.8000000000000004E-3</v>
      </c>
      <c r="N1166" s="70">
        <f>_xll.SNL.Clients.Office.Excel.Functions.SPG(N$2, "SP_RATE_VALUE", $A1166)/100</f>
        <v>5.4000000000000003E-3</v>
      </c>
      <c r="O1166" s="72"/>
      <c r="P1166" s="67">
        <f>_xll.SNL.Clients.Office.Excel.Functions.SPG(P$2, "IQ_BVPS", "FQ0", $A1166)</f>
        <v>18.152999999999999</v>
      </c>
      <c r="Q1166" s="67">
        <f>_xll.SNL.Clients.Office.Excel.Functions.SPG(Q$2, "IQ_BVPS", "FQ0", $A1166)</f>
        <v>25.922999999999998</v>
      </c>
      <c r="R1166" s="67">
        <f>_xll.SNL.Clients.Office.Excel.Functions.SPG(R$2, "IQ_BVPS", "FQ0", $A1166)</f>
        <v>15.057</v>
      </c>
      <c r="S1166" s="67">
        <f>_xll.SNL.Clients.Office.Excel.Functions.SPG(S$2, "IQ_BVPS", "FQ0", $A1166)</f>
        <v>14.895</v>
      </c>
      <c r="T1166" s="67">
        <f>_xll.SNL.Clients.Office.Excel.Functions.SPG(T$2, "IQ_BVPS", "FQ0", $A1166)</f>
        <v>14.206</v>
      </c>
      <c r="U1166" s="67">
        <f>_xll.SNL.Clients.Office.Excel.Functions.SPG(U$2, "IQ_BVPS", "FQ0", $A1166)</f>
        <v>16.844999999999999</v>
      </c>
      <c r="V1166" s="67"/>
      <c r="W1166" s="66">
        <f t="shared" si="166"/>
        <v>44474</v>
      </c>
      <c r="X1166" s="92">
        <f t="shared" si="167"/>
        <v>1.1436126260122295</v>
      </c>
      <c r="Y1166" s="92"/>
      <c r="Z1166" s="92">
        <f t="shared" si="168"/>
        <v>1.0613003918443249</v>
      </c>
      <c r="AA1166" s="92">
        <f t="shared" si="169"/>
        <v>0.95401141322591487</v>
      </c>
      <c r="AB1166" s="92">
        <f t="shared" si="170"/>
        <v>0.9918344361537379</v>
      </c>
      <c r="AC1166" s="92">
        <f t="shared" si="171"/>
        <v>1.3309587414663107</v>
      </c>
      <c r="AD1166" s="92"/>
      <c r="AE1166" s="95">
        <f t="shared" si="172"/>
        <v>44474</v>
      </c>
      <c r="AF1166" s="93">
        <f>(_xll.SNL.Clients.Office.Excel.Functions.SPG(AF$2, "IQ_Common_div_declared", "FQ0", $A1166)*4)/B1166</f>
        <v>7.7071290944123308E-2</v>
      </c>
      <c r="AG1166" s="93"/>
      <c r="AH1166" s="93">
        <f>(_xll.SNL.Clients.Office.Excel.Functions.SPG(AH$2, "IQ_Common_div_declared", "FQ0", $A1166)*4)/D1166</f>
        <v>7.2590738423028781E-2</v>
      </c>
      <c r="AI1166" s="93">
        <f>(_xll.SNL.Clients.Office.Excel.Functions.SPG(AI$2, "IQ_Common_div_declared", "FQ0", $A1166)*4)/E1166</f>
        <v>8.7262491203377895E-2</v>
      </c>
      <c r="AJ1166" s="93">
        <f>(_xll.SNL.Clients.Office.Excel.Functions.SPG(AJ$2, "IQ_Common_div_declared", "FQ0", $A1166)*4)/F1166</f>
        <v>8.5166784953867994E-2</v>
      </c>
      <c r="AK1166" s="93">
        <f>(_xll.SNL.Clients.Office.Excel.Functions.SPG(AK$2, "IQ_Common_div_declared", "FQ0", $A1166)*4)/G1166</f>
        <v>7.6717216770740407E-2</v>
      </c>
    </row>
    <row r="1167" spans="1:37" x14ac:dyDescent="0.25">
      <c r="A1167" s="66">
        <f t="shared" si="173"/>
        <v>44473</v>
      </c>
      <c r="B1167" s="71">
        <v>20.63</v>
      </c>
      <c r="C1167" s="71"/>
      <c r="D1167" s="71">
        <v>15.86</v>
      </c>
      <c r="E1167" s="71">
        <v>14.08</v>
      </c>
      <c r="F1167" s="71">
        <v>14.01</v>
      </c>
      <c r="G1167" s="71">
        <v>22.6</v>
      </c>
      <c r="H1167" s="71"/>
      <c r="I1167" s="71">
        <v>16.97</v>
      </c>
      <c r="J1167" s="72">
        <v>2.7000000000000001E-3</v>
      </c>
      <c r="K1167" s="72">
        <v>5.1999999999999998E-3</v>
      </c>
      <c r="L1167" s="72">
        <v>1.0218715052285221E-2</v>
      </c>
      <c r="M1167" s="72">
        <v>2.7000000000000001E-3</v>
      </c>
      <c r="N1167" s="70">
        <f>_xll.SNL.Clients.Office.Excel.Functions.SPG(N$2, "SP_RATE_VALUE", $A1167)/100</f>
        <v>5.1999999999999998E-3</v>
      </c>
      <c r="O1167" s="72"/>
      <c r="P1167" s="67">
        <f>_xll.SNL.Clients.Office.Excel.Functions.SPG(P$2, "IQ_BVPS", "FQ0", $A1167)</f>
        <v>18.152999999999999</v>
      </c>
      <c r="Q1167" s="67">
        <f>_xll.SNL.Clients.Office.Excel.Functions.SPG(Q$2, "IQ_BVPS", "FQ0", $A1167)</f>
        <v>25.922999999999998</v>
      </c>
      <c r="R1167" s="67">
        <f>_xll.SNL.Clients.Office.Excel.Functions.SPG(R$2, "IQ_BVPS", "FQ0", $A1167)</f>
        <v>15.057</v>
      </c>
      <c r="S1167" s="67">
        <f>_xll.SNL.Clients.Office.Excel.Functions.SPG(S$2, "IQ_BVPS", "FQ0", $A1167)</f>
        <v>14.895</v>
      </c>
      <c r="T1167" s="67">
        <f>_xll.SNL.Clients.Office.Excel.Functions.SPG(T$2, "IQ_BVPS", "FQ0", $A1167)</f>
        <v>14.206</v>
      </c>
      <c r="U1167" s="67">
        <f>_xll.SNL.Clients.Office.Excel.Functions.SPG(U$2, "IQ_BVPS", "FQ0", $A1167)</f>
        <v>16.844999999999999</v>
      </c>
      <c r="V1167" s="67"/>
      <c r="W1167" s="66">
        <f t="shared" si="166"/>
        <v>44473</v>
      </c>
      <c r="X1167" s="92">
        <f t="shared" si="167"/>
        <v>1.136451275271305</v>
      </c>
      <c r="Y1167" s="92"/>
      <c r="Z1167" s="92">
        <f t="shared" si="168"/>
        <v>1.0533306767616391</v>
      </c>
      <c r="AA1167" s="92">
        <f t="shared" si="169"/>
        <v>0.94528365223229271</v>
      </c>
      <c r="AB1167" s="92">
        <f t="shared" si="170"/>
        <v>0.98620301281148814</v>
      </c>
      <c r="AC1167" s="92">
        <f t="shared" si="171"/>
        <v>1.3416444048679135</v>
      </c>
      <c r="AD1167" s="92"/>
      <c r="AE1167" s="95">
        <f t="shared" si="172"/>
        <v>44473</v>
      </c>
      <c r="AF1167" s="93">
        <f>(_xll.SNL.Clients.Office.Excel.Functions.SPG(AF$2, "IQ_Common_div_declared", "FQ0", $A1167)*4)/B1167</f>
        <v>7.7556955889481347E-2</v>
      </c>
      <c r="AG1167" s="93"/>
      <c r="AH1167" s="93">
        <f>(_xll.SNL.Clients.Office.Excel.Functions.SPG(AH$2, "IQ_Common_div_declared", "FQ0", $A1167)*4)/D1167</f>
        <v>7.3139974779319036E-2</v>
      </c>
      <c r="AI1167" s="93">
        <f>(_xll.SNL.Clients.Office.Excel.Functions.SPG(AI$2, "IQ_Common_div_declared", "FQ0", $A1167)*4)/E1167</f>
        <v>8.8068181818181823E-2</v>
      </c>
      <c r="AJ1167" s="93">
        <f>(_xll.SNL.Clients.Office.Excel.Functions.SPG(AJ$2, "IQ_Common_div_declared", "FQ0", $A1167)*4)/F1167</f>
        <v>8.5653104925053528E-2</v>
      </c>
      <c r="AK1167" s="93">
        <f>(_xll.SNL.Clients.Office.Excel.Functions.SPG(AK$2, "IQ_Common_div_declared", "FQ0", $A1167)*4)/G1167</f>
        <v>7.6106194690265486E-2</v>
      </c>
    </row>
    <row r="1168" spans="1:37" x14ac:dyDescent="0.25">
      <c r="A1168" s="66">
        <f t="shared" si="173"/>
        <v>44470</v>
      </c>
      <c r="B1168" s="71">
        <v>20.63</v>
      </c>
      <c r="C1168" s="71"/>
      <c r="D1168" s="71">
        <v>15.84</v>
      </c>
      <c r="E1168" s="71">
        <v>14.13</v>
      </c>
      <c r="F1168" s="71">
        <v>13.98</v>
      </c>
      <c r="G1168" s="71">
        <v>22.49</v>
      </c>
      <c r="H1168" s="71"/>
      <c r="I1168" s="71">
        <v>16.95</v>
      </c>
      <c r="J1168" s="72">
        <v>2.7000000000000001E-3</v>
      </c>
      <c r="K1168" s="72">
        <v>4.8999999999999998E-3</v>
      </c>
      <c r="L1168" s="72">
        <v>9.3144914922984601E-3</v>
      </c>
      <c r="M1168" s="72">
        <v>2.7000000000000001E-3</v>
      </c>
      <c r="N1168" s="70">
        <f>_xll.SNL.Clients.Office.Excel.Functions.SPG(N$2, "SP_RATE_VALUE", $A1168)/100</f>
        <v>4.8999999999999998E-3</v>
      </c>
      <c r="O1168" s="72"/>
      <c r="P1168" s="67">
        <f>_xll.SNL.Clients.Office.Excel.Functions.SPG(P$2, "IQ_BVPS", "FQ0", $A1168)</f>
        <v>18.152999999999999</v>
      </c>
      <c r="Q1168" s="67">
        <f>_xll.SNL.Clients.Office.Excel.Functions.SPG(Q$2, "IQ_BVPS", "FQ0", $A1168)</f>
        <v>25.922999999999998</v>
      </c>
      <c r="R1168" s="67">
        <f>_xll.SNL.Clients.Office.Excel.Functions.SPG(R$2, "IQ_BVPS", "FQ0", $A1168)</f>
        <v>15.057</v>
      </c>
      <c r="S1168" s="67">
        <f>_xll.SNL.Clients.Office.Excel.Functions.SPG(S$2, "IQ_BVPS", "FQ0", $A1168)</f>
        <v>14.895</v>
      </c>
      <c r="T1168" s="67">
        <f>_xll.SNL.Clients.Office.Excel.Functions.SPG(T$2, "IQ_BVPS", "FQ0", $A1168)</f>
        <v>14.206</v>
      </c>
      <c r="U1168" s="67">
        <f>_xll.SNL.Clients.Office.Excel.Functions.SPG(U$2, "IQ_BVPS", "FQ0", $A1168)</f>
        <v>16.844999999999999</v>
      </c>
      <c r="V1168" s="67"/>
      <c r="W1168" s="66">
        <f t="shared" si="166"/>
        <v>44470</v>
      </c>
      <c r="X1168" s="92">
        <f t="shared" si="167"/>
        <v>1.136451275271305</v>
      </c>
      <c r="Y1168" s="92"/>
      <c r="Z1168" s="92">
        <f t="shared" si="168"/>
        <v>1.0520023909145249</v>
      </c>
      <c r="AA1168" s="92">
        <f t="shared" si="169"/>
        <v>0.9486404833836859</v>
      </c>
      <c r="AB1168" s="92">
        <f t="shared" si="170"/>
        <v>0.9840912290581445</v>
      </c>
      <c r="AC1168" s="92">
        <f t="shared" si="171"/>
        <v>1.3351142772336004</v>
      </c>
      <c r="AD1168" s="92"/>
      <c r="AE1168" s="95">
        <f t="shared" si="172"/>
        <v>44470</v>
      </c>
      <c r="AF1168" s="93">
        <f>(_xll.SNL.Clients.Office.Excel.Functions.SPG(AF$2, "IQ_Common_div_declared", "FQ0", $A1168)*4)/B1168</f>
        <v>7.7556955889481347E-2</v>
      </c>
      <c r="AG1168" s="93"/>
      <c r="AH1168" s="93">
        <f>(_xll.SNL.Clients.Office.Excel.Functions.SPG(AH$2, "IQ_Common_div_declared", "FQ0", $A1168)*4)/D1168</f>
        <v>7.3232323232323232E-2</v>
      </c>
      <c r="AI1168" s="93">
        <f>(_xll.SNL.Clients.Office.Excel.Functions.SPG(AI$2, "IQ_Common_div_declared", "FQ0", $A1168)*4)/E1168</f>
        <v>8.7756546355272469E-2</v>
      </c>
      <c r="AJ1168" s="93">
        <f>(_xll.SNL.Clients.Office.Excel.Functions.SPG(AJ$2, "IQ_Common_div_declared", "FQ0", $A1168)*4)/F1168</f>
        <v>8.5836909871244635E-2</v>
      </c>
      <c r="AK1168" s="93">
        <f>(_xll.SNL.Clients.Office.Excel.Functions.SPG(AK$2, "IQ_Common_div_declared", "FQ0", $A1168)*4)/G1168</f>
        <v>7.6478434859937758E-2</v>
      </c>
    </row>
    <row r="1169" spans="1:37" x14ac:dyDescent="0.25">
      <c r="A1169" s="66">
        <f t="shared" si="173"/>
        <v>44469</v>
      </c>
      <c r="B1169" s="71">
        <v>20.329999999999998</v>
      </c>
      <c r="C1169" s="71"/>
      <c r="D1169" s="71">
        <v>15.81</v>
      </c>
      <c r="E1169" s="71">
        <v>14.12</v>
      </c>
      <c r="F1169" s="71">
        <v>13.57</v>
      </c>
      <c r="G1169" s="71">
        <v>22.21</v>
      </c>
      <c r="H1169" s="71"/>
      <c r="I1169" s="71">
        <v>17.149999999999999</v>
      </c>
      <c r="J1169" s="72">
        <v>2.8000000000000004E-3</v>
      </c>
      <c r="K1169" s="72">
        <v>5.3E-3</v>
      </c>
      <c r="L1169" s="72">
        <v>1.0318713184455985E-2</v>
      </c>
      <c r="M1169" s="72">
        <v>2.8000000000000004E-3</v>
      </c>
      <c r="N1169" s="70">
        <f>_xll.SNL.Clients.Office.Excel.Functions.SPG(N$2, "SP_RATE_VALUE", $A1169)/100</f>
        <v>5.3E-3</v>
      </c>
      <c r="O1169" s="72"/>
      <c r="P1169" s="67">
        <f>_xll.SNL.Clients.Office.Excel.Functions.SPG(P$2, "IQ_BVPS", "FQ0", $A1169)</f>
        <v>18.152999999999999</v>
      </c>
      <c r="Q1169" s="67">
        <f>_xll.SNL.Clients.Office.Excel.Functions.SPG(Q$2, "IQ_BVPS", "FQ0", $A1169)</f>
        <v>25.922999999999998</v>
      </c>
      <c r="R1169" s="67">
        <f>_xll.SNL.Clients.Office.Excel.Functions.SPG(R$2, "IQ_BVPS", "FQ0", $A1169)</f>
        <v>15.057</v>
      </c>
      <c r="S1169" s="67">
        <f>_xll.SNL.Clients.Office.Excel.Functions.SPG(S$2, "IQ_BVPS", "FQ0", $A1169)</f>
        <v>14.895</v>
      </c>
      <c r="T1169" s="67">
        <f>_xll.SNL.Clients.Office.Excel.Functions.SPG(T$2, "IQ_BVPS", "FQ0", $A1169)</f>
        <v>14.206</v>
      </c>
      <c r="U1169" s="67">
        <f>_xll.SNL.Clients.Office.Excel.Functions.SPG(U$2, "IQ_BVPS", "FQ0", $A1169)</f>
        <v>16.844999999999999</v>
      </c>
      <c r="V1169" s="67"/>
      <c r="W1169" s="66">
        <f t="shared" si="166"/>
        <v>44469</v>
      </c>
      <c r="X1169" s="92">
        <f t="shared" si="167"/>
        <v>1.1199250812537873</v>
      </c>
      <c r="Y1169" s="92"/>
      <c r="Z1169" s="92">
        <f t="shared" si="168"/>
        <v>1.0500099621438534</v>
      </c>
      <c r="AA1169" s="92">
        <f t="shared" si="169"/>
        <v>0.94796911715340715</v>
      </c>
      <c r="AB1169" s="92">
        <f t="shared" si="170"/>
        <v>0.95523018442911456</v>
      </c>
      <c r="AC1169" s="92">
        <f t="shared" si="171"/>
        <v>1.3184921341644407</v>
      </c>
      <c r="AD1169" s="92"/>
      <c r="AE1169" s="95">
        <f t="shared" si="172"/>
        <v>44469</v>
      </c>
      <c r="AF1169" s="93">
        <f>(_xll.SNL.Clients.Office.Excel.Functions.SPG(AF$2, "IQ_Common_div_declared", "FQ0", $A1169)*4)/B1169</f>
        <v>7.8701426463354665E-2</v>
      </c>
      <c r="AG1169" s="93"/>
      <c r="AH1169" s="93">
        <f>(_xll.SNL.Clients.Office.Excel.Functions.SPG(AH$2, "IQ_Common_div_declared", "FQ0", $A1169)*4)/D1169</f>
        <v>7.3371283997469949E-2</v>
      </c>
      <c r="AI1169" s="93">
        <f>(_xll.SNL.Clients.Office.Excel.Functions.SPG(AI$2, "IQ_Common_div_declared", "FQ0", $A1169)*4)/E1169</f>
        <v>8.7818696883852701E-2</v>
      </c>
      <c r="AJ1169" s="93">
        <f>(_xll.SNL.Clients.Office.Excel.Functions.SPG(AJ$2, "IQ_Common_div_declared", "FQ0", $A1169)*4)/F1169</f>
        <v>8.8430361090641119E-2</v>
      </c>
      <c r="AK1169" s="93">
        <f>(_xll.SNL.Clients.Office.Excel.Functions.SPG(AK$2, "IQ_Common_div_declared", "FQ0", $A1169)*4)/G1169</f>
        <v>7.7442593426384501E-2</v>
      </c>
    </row>
    <row r="1170" spans="1:37" x14ac:dyDescent="0.25">
      <c r="A1170" s="66">
        <f t="shared" si="173"/>
        <v>44468</v>
      </c>
      <c r="B1170" s="71">
        <v>20.43</v>
      </c>
      <c r="C1170" s="71"/>
      <c r="D1170" s="71">
        <v>15.85</v>
      </c>
      <c r="E1170" s="71">
        <v>14.14</v>
      </c>
      <c r="F1170" s="71">
        <v>13.68</v>
      </c>
      <c r="G1170" s="71">
        <v>22.33</v>
      </c>
      <c r="H1170" s="71"/>
      <c r="I1170" s="71">
        <v>17.28</v>
      </c>
      <c r="J1170" s="72">
        <v>3.0000000000000001E-3</v>
      </c>
      <c r="K1170" s="72">
        <v>5.5000000000000005E-3</v>
      </c>
      <c r="L1170" s="72">
        <v>1.0518709449915953E-2</v>
      </c>
      <c r="M1170" s="72">
        <v>3.0000000000000001E-3</v>
      </c>
      <c r="N1170" s="70">
        <f>_xll.SNL.Clients.Office.Excel.Functions.SPG(N$2, "SP_RATE_VALUE", $A1170)/100</f>
        <v>5.5000000000000005E-3</v>
      </c>
      <c r="O1170" s="72"/>
      <c r="P1170" s="67">
        <f>_xll.SNL.Clients.Office.Excel.Functions.SPG(P$2, "IQ_BVPS", "FQ0", $A1170)</f>
        <v>18.152999999999999</v>
      </c>
      <c r="Q1170" s="67">
        <f>_xll.SNL.Clients.Office.Excel.Functions.SPG(Q$2, "IQ_BVPS", "FQ0", $A1170)</f>
        <v>25.922999999999998</v>
      </c>
      <c r="R1170" s="67">
        <f>_xll.SNL.Clients.Office.Excel.Functions.SPG(R$2, "IQ_BVPS", "FQ0", $A1170)</f>
        <v>15.057</v>
      </c>
      <c r="S1170" s="67">
        <f>_xll.SNL.Clients.Office.Excel.Functions.SPG(S$2, "IQ_BVPS", "FQ0", $A1170)</f>
        <v>14.895</v>
      </c>
      <c r="T1170" s="67">
        <f>_xll.SNL.Clients.Office.Excel.Functions.SPG(T$2, "IQ_BVPS", "FQ0", $A1170)</f>
        <v>14.206</v>
      </c>
      <c r="U1170" s="67">
        <f>_xll.SNL.Clients.Office.Excel.Functions.SPG(U$2, "IQ_BVPS", "FQ0", $A1170)</f>
        <v>16.844999999999999</v>
      </c>
      <c r="V1170" s="67"/>
      <c r="W1170" s="66">
        <f t="shared" si="166"/>
        <v>44468</v>
      </c>
      <c r="X1170" s="92">
        <f t="shared" si="167"/>
        <v>1.1254338125929599</v>
      </c>
      <c r="Y1170" s="92"/>
      <c r="Z1170" s="92">
        <f t="shared" si="168"/>
        <v>1.0526665338380818</v>
      </c>
      <c r="AA1170" s="92">
        <f t="shared" si="169"/>
        <v>0.94931184961396453</v>
      </c>
      <c r="AB1170" s="92">
        <f t="shared" si="170"/>
        <v>0.96297339152470784</v>
      </c>
      <c r="AC1170" s="92">
        <f t="shared" si="171"/>
        <v>1.3256159097655091</v>
      </c>
      <c r="AD1170" s="92"/>
      <c r="AE1170" s="95">
        <f t="shared" si="172"/>
        <v>44468</v>
      </c>
      <c r="AF1170" s="93">
        <f>(_xll.SNL.Clients.Office.Excel.Functions.SPG(AF$2, "IQ_Common_div_declared", "FQ0", $A1170)*4)/B1170</f>
        <v>7.8316201664219293E-2</v>
      </c>
      <c r="AG1170" s="93"/>
      <c r="AH1170" s="93">
        <f>(_xll.SNL.Clients.Office.Excel.Functions.SPG(AH$2, "IQ_Common_div_declared", "FQ0", $A1170)*4)/D1170</f>
        <v>7.3186119873817027E-2</v>
      </c>
      <c r="AI1170" s="93">
        <f>(_xll.SNL.Clients.Office.Excel.Functions.SPG(AI$2, "IQ_Common_div_declared", "FQ0", $A1170)*4)/E1170</f>
        <v>8.7694483734087697E-2</v>
      </c>
      <c r="AJ1170" s="93">
        <f>(_xll.SNL.Clients.Office.Excel.Functions.SPG(AJ$2, "IQ_Common_div_declared", "FQ0", $A1170)*4)/F1170</f>
        <v>8.771929824561403E-2</v>
      </c>
      <c r="AK1170" s="93">
        <f>(_xll.SNL.Clients.Office.Excel.Functions.SPG(AK$2, "IQ_Common_div_declared", "FQ0", $A1170)*4)/G1170</f>
        <v>7.702642185400807E-2</v>
      </c>
    </row>
    <row r="1171" spans="1:37" x14ac:dyDescent="0.25">
      <c r="A1171" s="66">
        <f t="shared" si="173"/>
        <v>44467</v>
      </c>
      <c r="B1171" s="71">
        <v>20.28</v>
      </c>
      <c r="C1171" s="71"/>
      <c r="D1171" s="71">
        <v>15.72</v>
      </c>
      <c r="E1171" s="71">
        <v>14.32</v>
      </c>
      <c r="F1171" s="71">
        <v>13.49</v>
      </c>
      <c r="G1171" s="71">
        <v>22.25</v>
      </c>
      <c r="H1171" s="71"/>
      <c r="I1171" s="71">
        <v>17.2</v>
      </c>
      <c r="J1171" s="72">
        <v>3.0999999999999999E-3</v>
      </c>
      <c r="K1171" s="72">
        <v>5.5000000000000005E-3</v>
      </c>
      <c r="L1171" s="72">
        <v>1.0317240336235711E-2</v>
      </c>
      <c r="M1171" s="72">
        <v>3.0999999999999999E-3</v>
      </c>
      <c r="N1171" s="70">
        <f>_xll.SNL.Clients.Office.Excel.Functions.SPG(N$2, "SP_RATE_VALUE", $A1171)/100</f>
        <v>5.5000000000000005E-3</v>
      </c>
      <c r="O1171" s="72"/>
      <c r="P1171" s="67">
        <f>_xll.SNL.Clients.Office.Excel.Functions.SPG(P$2, "IQ_BVPS", "FQ0", $A1171)</f>
        <v>18.152999999999999</v>
      </c>
      <c r="Q1171" s="67">
        <f>_xll.SNL.Clients.Office.Excel.Functions.SPG(Q$2, "IQ_BVPS", "FQ0", $A1171)</f>
        <v>25.922999999999998</v>
      </c>
      <c r="R1171" s="67">
        <f>_xll.SNL.Clients.Office.Excel.Functions.SPG(R$2, "IQ_BVPS", "FQ0", $A1171)</f>
        <v>15.057</v>
      </c>
      <c r="S1171" s="67">
        <f>_xll.SNL.Clients.Office.Excel.Functions.SPG(S$2, "IQ_BVPS", "FQ0", $A1171)</f>
        <v>14.895</v>
      </c>
      <c r="T1171" s="67">
        <f>_xll.SNL.Clients.Office.Excel.Functions.SPG(T$2, "IQ_BVPS", "FQ0", $A1171)</f>
        <v>14.206</v>
      </c>
      <c r="U1171" s="67">
        <f>_xll.SNL.Clients.Office.Excel.Functions.SPG(U$2, "IQ_BVPS", "FQ0", $A1171)</f>
        <v>16.844999999999999</v>
      </c>
      <c r="V1171" s="67"/>
      <c r="W1171" s="66">
        <f t="shared" si="166"/>
        <v>44467</v>
      </c>
      <c r="X1171" s="92">
        <f t="shared" si="167"/>
        <v>1.117170715584201</v>
      </c>
      <c r="Y1171" s="92"/>
      <c r="Z1171" s="92">
        <f t="shared" si="168"/>
        <v>1.044032675831839</v>
      </c>
      <c r="AA1171" s="92">
        <f t="shared" si="169"/>
        <v>0.96139644175897954</v>
      </c>
      <c r="AB1171" s="92">
        <f t="shared" si="170"/>
        <v>0.94959876108686481</v>
      </c>
      <c r="AC1171" s="92">
        <f t="shared" si="171"/>
        <v>1.3208667260314635</v>
      </c>
      <c r="AD1171" s="92"/>
      <c r="AE1171" s="95">
        <f t="shared" si="172"/>
        <v>44467</v>
      </c>
      <c r="AF1171" s="93">
        <f>(_xll.SNL.Clients.Office.Excel.Functions.SPG(AF$2, "IQ_Common_div_declared", "FQ0", $A1171)*4)/B1171</f>
        <v>7.8895463510848127E-2</v>
      </c>
      <c r="AG1171" s="93"/>
      <c r="AH1171" s="93">
        <f>(_xll.SNL.Clients.Office.Excel.Functions.SPG(AH$2, "IQ_Common_div_declared", "FQ0", $A1171)*4)/D1171</f>
        <v>7.3791348600508899E-2</v>
      </c>
      <c r="AI1171" s="93">
        <f>(_xll.SNL.Clients.Office.Excel.Functions.SPG(AI$2, "IQ_Common_div_declared", "FQ0", $A1171)*4)/E1171</f>
        <v>8.6592178770949713E-2</v>
      </c>
      <c r="AJ1171" s="93">
        <f>(_xll.SNL.Clients.Office.Excel.Functions.SPG(AJ$2, "IQ_Common_div_declared", "FQ0", $A1171)*4)/F1171</f>
        <v>8.8954781319495912E-2</v>
      </c>
      <c r="AK1171" s="93">
        <f>(_xll.SNL.Clients.Office.Excel.Functions.SPG(AK$2, "IQ_Common_div_declared", "FQ0", $A1171)*4)/G1171</f>
        <v>7.7303370786516848E-2</v>
      </c>
    </row>
    <row r="1172" spans="1:37" x14ac:dyDescent="0.25">
      <c r="A1172" s="66">
        <f t="shared" si="173"/>
        <v>44466</v>
      </c>
      <c r="B1172" s="71">
        <v>20.29</v>
      </c>
      <c r="C1172" s="71"/>
      <c r="D1172" s="71">
        <v>15.59</v>
      </c>
      <c r="E1172" s="71">
        <v>14.44</v>
      </c>
      <c r="F1172" s="71">
        <v>13.63</v>
      </c>
      <c r="G1172" s="71">
        <v>22.42</v>
      </c>
      <c r="H1172" s="71"/>
      <c r="I1172" s="71">
        <v>17.27</v>
      </c>
      <c r="J1172" s="72">
        <v>3.0999999999999999E-3</v>
      </c>
      <c r="K1172" s="72">
        <v>5.6000000000000008E-3</v>
      </c>
      <c r="L1172" s="72">
        <v>1.0618707583204268E-2</v>
      </c>
      <c r="M1172" s="72">
        <v>3.0999999999999999E-3</v>
      </c>
      <c r="N1172" s="70">
        <f>_xll.SNL.Clients.Office.Excel.Functions.SPG(N$2, "SP_RATE_VALUE", $A1172)/100</f>
        <v>5.6000000000000008E-3</v>
      </c>
      <c r="O1172" s="72"/>
      <c r="P1172" s="67">
        <f>_xll.SNL.Clients.Office.Excel.Functions.SPG(P$2, "IQ_BVPS", "FQ0", $A1172)</f>
        <v>18.152999999999999</v>
      </c>
      <c r="Q1172" s="67">
        <f>_xll.SNL.Clients.Office.Excel.Functions.SPG(Q$2, "IQ_BVPS", "FQ0", $A1172)</f>
        <v>25.922999999999998</v>
      </c>
      <c r="R1172" s="67">
        <f>_xll.SNL.Clients.Office.Excel.Functions.SPG(R$2, "IQ_BVPS", "FQ0", $A1172)</f>
        <v>15.057</v>
      </c>
      <c r="S1172" s="67">
        <f>_xll.SNL.Clients.Office.Excel.Functions.SPG(S$2, "IQ_BVPS", "FQ0", $A1172)</f>
        <v>14.895</v>
      </c>
      <c r="T1172" s="67">
        <f>_xll.SNL.Clients.Office.Excel.Functions.SPG(T$2, "IQ_BVPS", "FQ0", $A1172)</f>
        <v>14.206</v>
      </c>
      <c r="U1172" s="67">
        <f>_xll.SNL.Clients.Office.Excel.Functions.SPG(U$2, "IQ_BVPS", "FQ0", $A1172)</f>
        <v>16.844999999999999</v>
      </c>
      <c r="V1172" s="67"/>
      <c r="W1172" s="66">
        <f t="shared" si="166"/>
        <v>44466</v>
      </c>
      <c r="X1172" s="92">
        <f t="shared" si="167"/>
        <v>1.1177215887181182</v>
      </c>
      <c r="Y1172" s="92"/>
      <c r="Z1172" s="92">
        <f t="shared" si="168"/>
        <v>1.035398817825596</v>
      </c>
      <c r="AA1172" s="92">
        <f t="shared" si="169"/>
        <v>0.96945283652232295</v>
      </c>
      <c r="AB1172" s="92">
        <f t="shared" si="170"/>
        <v>0.95945375193580185</v>
      </c>
      <c r="AC1172" s="92">
        <f t="shared" si="171"/>
        <v>1.3309587414663107</v>
      </c>
      <c r="AD1172" s="92"/>
      <c r="AE1172" s="95">
        <f t="shared" si="172"/>
        <v>44466</v>
      </c>
      <c r="AF1172" s="93">
        <f>(_xll.SNL.Clients.Office.Excel.Functions.SPG(AF$2, "IQ_Common_div_declared", "FQ0", $A1172)*4)/B1172</f>
        <v>7.8856579595860038E-2</v>
      </c>
      <c r="AG1172" s="93"/>
      <c r="AH1172" s="93">
        <f>(_xll.SNL.Clients.Office.Excel.Functions.SPG(AH$2, "IQ_Common_div_declared", "FQ0", $A1172)*4)/D1172</f>
        <v>7.4406670942912118E-2</v>
      </c>
      <c r="AI1172" s="93">
        <f>(_xll.SNL.Clients.Office.Excel.Functions.SPG(AI$2, "IQ_Common_div_declared", "FQ0", $A1172)*4)/E1172</f>
        <v>8.5872576177285317E-2</v>
      </c>
      <c r="AJ1172" s="93">
        <f>(_xll.SNL.Clients.Office.Excel.Functions.SPG(AJ$2, "IQ_Common_div_declared", "FQ0", $A1172)*4)/F1172</f>
        <v>8.804108584005868E-2</v>
      </c>
      <c r="AK1172" s="93">
        <f>(_xll.SNL.Clients.Office.Excel.Functions.SPG(AK$2, "IQ_Common_div_declared", "FQ0", $A1172)*4)/G1172</f>
        <v>7.6717216770740407E-2</v>
      </c>
    </row>
    <row r="1173" spans="1:37" x14ac:dyDescent="0.25">
      <c r="A1173" s="66">
        <f t="shared" si="173"/>
        <v>44463</v>
      </c>
      <c r="B1173" s="71">
        <v>20.09</v>
      </c>
      <c r="C1173" s="71"/>
      <c r="D1173" s="71">
        <v>15.57</v>
      </c>
      <c r="E1173" s="71">
        <v>14.42</v>
      </c>
      <c r="F1173" s="71">
        <v>13.6</v>
      </c>
      <c r="G1173" s="71">
        <v>22.21</v>
      </c>
      <c r="H1173" s="71"/>
      <c r="I1173" s="71">
        <v>17.27</v>
      </c>
      <c r="J1173" s="72">
        <v>2.8999999999999998E-3</v>
      </c>
      <c r="K1173" s="72">
        <v>5.5000000000000005E-3</v>
      </c>
      <c r="L1173" s="72">
        <v>1.0720238832562901E-2</v>
      </c>
      <c r="M1173" s="72">
        <v>2.8999999999999998E-3</v>
      </c>
      <c r="N1173" s="70">
        <f>_xll.SNL.Clients.Office.Excel.Functions.SPG(N$2, "SP_RATE_VALUE", $A1173)/100</f>
        <v>5.5000000000000005E-3</v>
      </c>
      <c r="O1173" s="72"/>
      <c r="P1173" s="67">
        <f>_xll.SNL.Clients.Office.Excel.Functions.SPG(P$2, "IQ_BVPS", "FQ0", $A1173)</f>
        <v>18.152999999999999</v>
      </c>
      <c r="Q1173" s="67">
        <f>_xll.SNL.Clients.Office.Excel.Functions.SPG(Q$2, "IQ_BVPS", "FQ0", $A1173)</f>
        <v>25.922999999999998</v>
      </c>
      <c r="R1173" s="67">
        <f>_xll.SNL.Clients.Office.Excel.Functions.SPG(R$2, "IQ_BVPS", "FQ0", $A1173)</f>
        <v>15.057</v>
      </c>
      <c r="S1173" s="67">
        <f>_xll.SNL.Clients.Office.Excel.Functions.SPG(S$2, "IQ_BVPS", "FQ0", $A1173)</f>
        <v>14.895</v>
      </c>
      <c r="T1173" s="67">
        <f>_xll.SNL.Clients.Office.Excel.Functions.SPG(T$2, "IQ_BVPS", "FQ0", $A1173)</f>
        <v>14.206</v>
      </c>
      <c r="U1173" s="67">
        <f>_xll.SNL.Clients.Office.Excel.Functions.SPG(U$2, "IQ_BVPS", "FQ0", $A1173)</f>
        <v>16.844999999999999</v>
      </c>
      <c r="V1173" s="67"/>
      <c r="W1173" s="66">
        <f t="shared" si="166"/>
        <v>44463</v>
      </c>
      <c r="X1173" s="92">
        <f t="shared" si="167"/>
        <v>1.1067041260397732</v>
      </c>
      <c r="Y1173" s="92"/>
      <c r="Z1173" s="92">
        <f t="shared" si="168"/>
        <v>1.0340705319784818</v>
      </c>
      <c r="AA1173" s="92">
        <f t="shared" si="169"/>
        <v>0.96811010406176567</v>
      </c>
      <c r="AB1173" s="92">
        <f t="shared" si="170"/>
        <v>0.95734196818245809</v>
      </c>
      <c r="AC1173" s="92">
        <f t="shared" si="171"/>
        <v>1.3184921341644407</v>
      </c>
      <c r="AD1173" s="92"/>
      <c r="AE1173" s="95">
        <f t="shared" si="172"/>
        <v>44463</v>
      </c>
      <c r="AF1173" s="93">
        <f>(_xll.SNL.Clients.Office.Excel.Functions.SPG(AF$2, "IQ_Common_div_declared", "FQ0", $A1173)*4)/B1173</f>
        <v>7.9641612742658047E-2</v>
      </c>
      <c r="AG1173" s="93"/>
      <c r="AH1173" s="93">
        <f>(_xll.SNL.Clients.Office.Excel.Functions.SPG(AH$2, "IQ_Common_div_declared", "FQ0", $A1173)*4)/D1173</f>
        <v>7.4502247912652531E-2</v>
      </c>
      <c r="AI1173" s="93">
        <f>(_xll.SNL.Clients.Office.Excel.Functions.SPG(AI$2, "IQ_Common_div_declared", "FQ0", $A1173)*4)/E1173</f>
        <v>8.5991678224687937E-2</v>
      </c>
      <c r="AJ1173" s="93">
        <f>(_xll.SNL.Clients.Office.Excel.Functions.SPG(AJ$2, "IQ_Common_div_declared", "FQ0", $A1173)*4)/F1173</f>
        <v>8.8235294117647065E-2</v>
      </c>
      <c r="AK1173" s="93">
        <f>(_xll.SNL.Clients.Office.Excel.Functions.SPG(AK$2, "IQ_Common_div_declared", "FQ0", $A1173)*4)/G1173</f>
        <v>7.7442593426384501E-2</v>
      </c>
    </row>
    <row r="1174" spans="1:37" x14ac:dyDescent="0.25">
      <c r="A1174" s="66">
        <f t="shared" si="173"/>
        <v>44462</v>
      </c>
      <c r="B1174" s="71">
        <v>20.18</v>
      </c>
      <c r="C1174" s="71"/>
      <c r="D1174" s="71">
        <v>15.6</v>
      </c>
      <c r="E1174" s="71">
        <v>14.42</v>
      </c>
      <c r="F1174" s="71">
        <v>13.62</v>
      </c>
      <c r="G1174" s="71">
        <v>22.27</v>
      </c>
      <c r="H1174" s="71"/>
      <c r="I1174" s="71">
        <v>17.239999999999998</v>
      </c>
      <c r="J1174" s="72">
        <v>2.7000000000000001E-3</v>
      </c>
      <c r="K1174" s="72">
        <v>5.3E-3</v>
      </c>
      <c r="L1174" s="72">
        <v>1.0520242872915864E-2</v>
      </c>
      <c r="M1174" s="72">
        <v>2.7000000000000001E-3</v>
      </c>
      <c r="N1174" s="70">
        <f>_xll.SNL.Clients.Office.Excel.Functions.SPG(N$2, "SP_RATE_VALUE", $A1174)/100</f>
        <v>5.3E-3</v>
      </c>
      <c r="O1174" s="72"/>
      <c r="P1174" s="67">
        <f>_xll.SNL.Clients.Office.Excel.Functions.SPG(P$2, "IQ_BVPS", "FQ0", $A1174)</f>
        <v>18.152999999999999</v>
      </c>
      <c r="Q1174" s="67">
        <f>_xll.SNL.Clients.Office.Excel.Functions.SPG(Q$2, "IQ_BVPS", "FQ0", $A1174)</f>
        <v>25.922999999999998</v>
      </c>
      <c r="R1174" s="67">
        <f>_xll.SNL.Clients.Office.Excel.Functions.SPG(R$2, "IQ_BVPS", "FQ0", $A1174)</f>
        <v>15.057</v>
      </c>
      <c r="S1174" s="67">
        <f>_xll.SNL.Clients.Office.Excel.Functions.SPG(S$2, "IQ_BVPS", "FQ0", $A1174)</f>
        <v>14.895</v>
      </c>
      <c r="T1174" s="67">
        <f>_xll.SNL.Clients.Office.Excel.Functions.SPG(T$2, "IQ_BVPS", "FQ0", $A1174)</f>
        <v>14.206</v>
      </c>
      <c r="U1174" s="67">
        <f>_xll.SNL.Clients.Office.Excel.Functions.SPG(U$2, "IQ_BVPS", "FQ0", $A1174)</f>
        <v>16.844999999999999</v>
      </c>
      <c r="V1174" s="67"/>
      <c r="W1174" s="66">
        <f t="shared" si="166"/>
        <v>44462</v>
      </c>
      <c r="X1174" s="92">
        <f t="shared" si="167"/>
        <v>1.1116619842450284</v>
      </c>
      <c r="Y1174" s="92"/>
      <c r="Z1174" s="92">
        <f t="shared" si="168"/>
        <v>1.0360629607491532</v>
      </c>
      <c r="AA1174" s="92">
        <f t="shared" si="169"/>
        <v>0.96811010406176567</v>
      </c>
      <c r="AB1174" s="92">
        <f t="shared" si="170"/>
        <v>0.95874982401802056</v>
      </c>
      <c r="AC1174" s="92">
        <f t="shared" si="171"/>
        <v>1.3220540219649748</v>
      </c>
      <c r="AD1174" s="92"/>
      <c r="AE1174" s="95">
        <f t="shared" si="172"/>
        <v>44462</v>
      </c>
      <c r="AF1174" s="93">
        <f>(_xll.SNL.Clients.Office.Excel.Functions.SPG(AF$2, "IQ_Common_div_declared", "FQ0", $A1174)*4)/B1174</f>
        <v>7.9286422200198228E-2</v>
      </c>
      <c r="AG1174" s="93"/>
      <c r="AH1174" s="93">
        <f>(_xll.SNL.Clients.Office.Excel.Functions.SPG(AH$2, "IQ_Common_div_declared", "FQ0", $A1174)*4)/D1174</f>
        <v>7.4358974358974358E-2</v>
      </c>
      <c r="AI1174" s="93">
        <f>(_xll.SNL.Clients.Office.Excel.Functions.SPG(AI$2, "IQ_Common_div_declared", "FQ0", $A1174)*4)/E1174</f>
        <v>8.5991678224687937E-2</v>
      </c>
      <c r="AJ1174" s="93">
        <f>(_xll.SNL.Clients.Office.Excel.Functions.SPG(AJ$2, "IQ_Common_div_declared", "FQ0", $A1174)*4)/F1174</f>
        <v>8.8105726872246701E-2</v>
      </c>
      <c r="AK1174" s="93">
        <f>(_xll.SNL.Clients.Office.Excel.Functions.SPG(AK$2, "IQ_Common_div_declared", "FQ0", $A1174)*4)/G1174</f>
        <v>7.7233947013920071E-2</v>
      </c>
    </row>
    <row r="1175" spans="1:37" x14ac:dyDescent="0.25">
      <c r="A1175" s="66">
        <f t="shared" si="173"/>
        <v>44461</v>
      </c>
      <c r="B1175" s="71">
        <v>20.18</v>
      </c>
      <c r="C1175" s="71"/>
      <c r="D1175" s="71">
        <v>15.52</v>
      </c>
      <c r="E1175" s="71">
        <v>14.45</v>
      </c>
      <c r="F1175" s="71">
        <v>13.54</v>
      </c>
      <c r="G1175" s="71">
        <v>22.1</v>
      </c>
      <c r="H1175" s="71"/>
      <c r="I1175" s="71">
        <v>17.2</v>
      </c>
      <c r="J1175" s="72">
        <v>2.5000000000000001E-3</v>
      </c>
      <c r="K1175" s="72">
        <v>4.7999999999999996E-3</v>
      </c>
      <c r="L1175" s="72">
        <v>9.4158425303323412E-3</v>
      </c>
      <c r="M1175" s="72">
        <v>2.5000000000000001E-3</v>
      </c>
      <c r="N1175" s="70">
        <f>_xll.SNL.Clients.Office.Excel.Functions.SPG(N$2, "SP_RATE_VALUE", $A1175)/100</f>
        <v>4.7999999999999996E-3</v>
      </c>
      <c r="O1175" s="72"/>
      <c r="P1175" s="67">
        <f>_xll.SNL.Clients.Office.Excel.Functions.SPG(P$2, "IQ_BVPS", "FQ0", $A1175)</f>
        <v>18.152999999999999</v>
      </c>
      <c r="Q1175" s="67">
        <f>_xll.SNL.Clients.Office.Excel.Functions.SPG(Q$2, "IQ_BVPS", "FQ0", $A1175)</f>
        <v>25.922999999999998</v>
      </c>
      <c r="R1175" s="67">
        <f>_xll.SNL.Clients.Office.Excel.Functions.SPG(R$2, "IQ_BVPS", "FQ0", $A1175)</f>
        <v>15.057</v>
      </c>
      <c r="S1175" s="67">
        <f>_xll.SNL.Clients.Office.Excel.Functions.SPG(S$2, "IQ_BVPS", "FQ0", $A1175)</f>
        <v>14.895</v>
      </c>
      <c r="T1175" s="67">
        <f>_xll.SNL.Clients.Office.Excel.Functions.SPG(T$2, "IQ_BVPS", "FQ0", $A1175)</f>
        <v>14.206</v>
      </c>
      <c r="U1175" s="67">
        <f>_xll.SNL.Clients.Office.Excel.Functions.SPG(U$2, "IQ_BVPS", "FQ0", $A1175)</f>
        <v>16.844999999999999</v>
      </c>
      <c r="V1175" s="67"/>
      <c r="W1175" s="66">
        <f t="shared" si="166"/>
        <v>44461</v>
      </c>
      <c r="X1175" s="92">
        <f t="shared" si="167"/>
        <v>1.1116619842450284</v>
      </c>
      <c r="Y1175" s="92"/>
      <c r="Z1175" s="92">
        <f t="shared" si="168"/>
        <v>1.0307498173606959</v>
      </c>
      <c r="AA1175" s="92">
        <f t="shared" si="169"/>
        <v>0.97012420275260147</v>
      </c>
      <c r="AB1175" s="92">
        <f t="shared" si="170"/>
        <v>0.9531184006757708</v>
      </c>
      <c r="AC1175" s="92">
        <f t="shared" si="171"/>
        <v>1.3119620065301278</v>
      </c>
      <c r="AD1175" s="92"/>
      <c r="AE1175" s="95">
        <f t="shared" si="172"/>
        <v>44461</v>
      </c>
      <c r="AF1175" s="93">
        <f>(_xll.SNL.Clients.Office.Excel.Functions.SPG(AF$2, "IQ_Common_div_declared", "FQ0", $A1175)*4)/B1175</f>
        <v>7.9286422200198228E-2</v>
      </c>
      <c r="AG1175" s="93"/>
      <c r="AH1175" s="93">
        <f>(_xll.SNL.Clients.Office.Excel.Functions.SPG(AH$2, "IQ_Common_div_declared", "FQ0", $A1175)*4)/D1175</f>
        <v>7.4742268041237112E-2</v>
      </c>
      <c r="AI1175" s="93">
        <f>(_xll.SNL.Clients.Office.Excel.Functions.SPG(AI$2, "IQ_Common_div_declared", "FQ0", $A1175)*4)/E1175</f>
        <v>8.5813148788927346E-2</v>
      </c>
      <c r="AJ1175" s="93">
        <f>(_xll.SNL.Clients.Office.Excel.Functions.SPG(AJ$2, "IQ_Common_div_declared", "FQ0", $A1175)*4)/F1175</f>
        <v>8.8626292466765136E-2</v>
      </c>
      <c r="AK1175" s="93">
        <f>(_xll.SNL.Clients.Office.Excel.Functions.SPG(AK$2, "IQ_Common_div_declared", "FQ0", $A1175)*4)/G1175</f>
        <v>7.7828054298642521E-2</v>
      </c>
    </row>
    <row r="1176" spans="1:37" x14ac:dyDescent="0.25">
      <c r="A1176" s="66">
        <f t="shared" si="173"/>
        <v>44460</v>
      </c>
      <c r="B1176" s="71">
        <v>19.93</v>
      </c>
      <c r="C1176" s="71"/>
      <c r="D1176" s="71">
        <v>15.36</v>
      </c>
      <c r="E1176" s="71">
        <v>14.46</v>
      </c>
      <c r="F1176" s="71">
        <v>13.47</v>
      </c>
      <c r="G1176" s="71">
        <v>21.77</v>
      </c>
      <c r="H1176" s="71"/>
      <c r="I1176" s="71">
        <v>17.010000000000002</v>
      </c>
      <c r="J1176" s="72">
        <v>2.2000000000000001E-3</v>
      </c>
      <c r="K1176" s="72">
        <v>4.5999999999999999E-3</v>
      </c>
      <c r="L1176" s="72">
        <v>9.4172558308260879E-3</v>
      </c>
      <c r="M1176" s="72">
        <v>2.2000000000000001E-3</v>
      </c>
      <c r="N1176" s="70">
        <f>_xll.SNL.Clients.Office.Excel.Functions.SPG(N$2, "SP_RATE_VALUE", $A1176)/100</f>
        <v>4.5999999999999999E-3</v>
      </c>
      <c r="O1176" s="72"/>
      <c r="P1176" s="67">
        <f>_xll.SNL.Clients.Office.Excel.Functions.SPG(P$2, "IQ_BVPS", "FQ0", $A1176)</f>
        <v>18.152999999999999</v>
      </c>
      <c r="Q1176" s="67">
        <f>_xll.SNL.Clients.Office.Excel.Functions.SPG(Q$2, "IQ_BVPS", "FQ0", $A1176)</f>
        <v>25.922999999999998</v>
      </c>
      <c r="R1176" s="67">
        <f>_xll.SNL.Clients.Office.Excel.Functions.SPG(R$2, "IQ_BVPS", "FQ0", $A1176)</f>
        <v>15.057</v>
      </c>
      <c r="S1176" s="67">
        <f>_xll.SNL.Clients.Office.Excel.Functions.SPG(S$2, "IQ_BVPS", "FQ0", $A1176)</f>
        <v>14.895</v>
      </c>
      <c r="T1176" s="67">
        <f>_xll.SNL.Clients.Office.Excel.Functions.SPG(T$2, "IQ_BVPS", "FQ0", $A1176)</f>
        <v>14.206</v>
      </c>
      <c r="U1176" s="67">
        <f>_xll.SNL.Clients.Office.Excel.Functions.SPG(U$2, "IQ_BVPS", "FQ0", $A1176)</f>
        <v>16.844999999999999</v>
      </c>
      <c r="V1176" s="67"/>
      <c r="W1176" s="66">
        <f t="shared" si="166"/>
        <v>44460</v>
      </c>
      <c r="X1176" s="92">
        <f t="shared" si="167"/>
        <v>1.097890155897097</v>
      </c>
      <c r="Y1176" s="92"/>
      <c r="Z1176" s="92">
        <f t="shared" si="168"/>
        <v>1.0201235305837815</v>
      </c>
      <c r="AA1176" s="92">
        <f t="shared" si="169"/>
        <v>0.97079556898288022</v>
      </c>
      <c r="AB1176" s="92">
        <f t="shared" si="170"/>
        <v>0.94819090525130234</v>
      </c>
      <c r="AC1176" s="92">
        <f t="shared" si="171"/>
        <v>1.2923716236271892</v>
      </c>
      <c r="AD1176" s="92"/>
      <c r="AE1176" s="95">
        <f t="shared" si="172"/>
        <v>44460</v>
      </c>
      <c r="AF1176" s="93">
        <f>(_xll.SNL.Clients.Office.Excel.Functions.SPG(AF$2, "IQ_Common_div_declared", "FQ0", $A1176)*4)/B1176</f>
        <v>8.0280983442047177E-2</v>
      </c>
      <c r="AG1176" s="93"/>
      <c r="AH1176" s="93">
        <f>(_xll.SNL.Clients.Office.Excel.Functions.SPG(AH$2, "IQ_Common_div_declared", "FQ0", $A1176)*4)/D1176</f>
        <v>7.5520833333333329E-2</v>
      </c>
      <c r="AI1176" s="93">
        <f>(_xll.SNL.Clients.Office.Excel.Functions.SPG(AI$2, "IQ_Common_div_declared", "FQ0", $A1176)*4)/E1176</f>
        <v>8.5753803596127248E-2</v>
      </c>
      <c r="AJ1176" s="93">
        <f>(_xll.SNL.Clients.Office.Excel.Functions.SPG(AJ$2, "IQ_Common_div_declared", "FQ0", $A1176)*4)/F1176</f>
        <v>8.9086859688195977E-2</v>
      </c>
      <c r="AK1176" s="93">
        <f>(_xll.SNL.Clients.Office.Excel.Functions.SPG(AK$2, "IQ_Common_div_declared", "FQ0", $A1176)*4)/G1176</f>
        <v>7.9007808911345886E-2</v>
      </c>
    </row>
    <row r="1177" spans="1:37" x14ac:dyDescent="0.25">
      <c r="A1177" s="66">
        <f t="shared" si="173"/>
        <v>44459</v>
      </c>
      <c r="B1177" s="71">
        <v>19.68</v>
      </c>
      <c r="C1177" s="71"/>
      <c r="D1177" s="71">
        <v>15.17</v>
      </c>
      <c r="E1177" s="71">
        <v>14.33</v>
      </c>
      <c r="F1177" s="71">
        <v>13.36</v>
      </c>
      <c r="G1177" s="71">
        <v>21.74</v>
      </c>
      <c r="H1177" s="71"/>
      <c r="I1177" s="71">
        <v>16.829999999999998</v>
      </c>
      <c r="J1177" s="72">
        <v>2.3E-3</v>
      </c>
      <c r="K1177" s="72">
        <v>4.5000000000000005E-3</v>
      </c>
      <c r="L1177" s="72">
        <v>8.9144972798220756E-3</v>
      </c>
      <c r="M1177" s="72">
        <v>2.3E-3</v>
      </c>
      <c r="N1177" s="70">
        <f>_xll.SNL.Clients.Office.Excel.Functions.SPG(N$2, "SP_RATE_VALUE", $A1177)/100</f>
        <v>4.5000000000000005E-3</v>
      </c>
      <c r="O1177" s="72"/>
      <c r="P1177" s="67">
        <f>_xll.SNL.Clients.Office.Excel.Functions.SPG(P$2, "IQ_BVPS", "FQ0", $A1177)</f>
        <v>18.152999999999999</v>
      </c>
      <c r="Q1177" s="67">
        <f>_xll.SNL.Clients.Office.Excel.Functions.SPG(Q$2, "IQ_BVPS", "FQ0", $A1177)</f>
        <v>25.922999999999998</v>
      </c>
      <c r="R1177" s="67">
        <f>_xll.SNL.Clients.Office.Excel.Functions.SPG(R$2, "IQ_BVPS", "FQ0", $A1177)</f>
        <v>15.057</v>
      </c>
      <c r="S1177" s="67">
        <f>_xll.SNL.Clients.Office.Excel.Functions.SPG(S$2, "IQ_BVPS", "FQ0", $A1177)</f>
        <v>14.895</v>
      </c>
      <c r="T1177" s="67">
        <f>_xll.SNL.Clients.Office.Excel.Functions.SPG(T$2, "IQ_BVPS", "FQ0", $A1177)</f>
        <v>14.206</v>
      </c>
      <c r="U1177" s="67">
        <f>_xll.SNL.Clients.Office.Excel.Functions.SPG(U$2, "IQ_BVPS", "FQ0", $A1177)</f>
        <v>16.844999999999999</v>
      </c>
      <c r="V1177" s="67"/>
      <c r="W1177" s="66">
        <f t="shared" si="166"/>
        <v>44459</v>
      </c>
      <c r="X1177" s="92">
        <f t="shared" si="167"/>
        <v>1.0841183275491655</v>
      </c>
      <c r="Y1177" s="92"/>
      <c r="Z1177" s="92">
        <f t="shared" si="168"/>
        <v>1.0075048150361958</v>
      </c>
      <c r="AA1177" s="92">
        <f t="shared" si="169"/>
        <v>0.96206780798925817</v>
      </c>
      <c r="AB1177" s="92">
        <f t="shared" si="170"/>
        <v>0.94044769815570883</v>
      </c>
      <c r="AC1177" s="92">
        <f t="shared" si="171"/>
        <v>1.290590679726922</v>
      </c>
      <c r="AD1177" s="92"/>
      <c r="AE1177" s="95">
        <f t="shared" si="172"/>
        <v>44459</v>
      </c>
      <c r="AF1177" s="93">
        <f>(_xll.SNL.Clients.Office.Excel.Functions.SPG(AF$2, "IQ_Common_div_declared", "FQ0", $A1177)*4)/B1177</f>
        <v>8.1300813008130093E-2</v>
      </c>
      <c r="AG1177" s="93"/>
      <c r="AH1177" s="93">
        <f>(_xll.SNL.Clients.Office.Excel.Functions.SPG(AH$2, "IQ_Common_div_declared", "FQ0", $A1177)*4)/D1177</f>
        <v>7.6466710613052075E-2</v>
      </c>
      <c r="AI1177" s="93">
        <f>(_xll.SNL.Clients.Office.Excel.Functions.SPG(AI$2, "IQ_Common_div_declared", "FQ0", $A1177)*4)/E1177</f>
        <v>8.6531751570132584E-2</v>
      </c>
      <c r="AJ1177" s="93">
        <f>(_xll.SNL.Clients.Office.Excel.Functions.SPG(AJ$2, "IQ_Common_div_declared", "FQ0", $A1177)*4)/F1177</f>
        <v>8.9820359281437126E-2</v>
      </c>
      <c r="AK1177" s="93">
        <f>(_xll.SNL.Clients.Office.Excel.Functions.SPG(AK$2, "IQ_Common_div_declared", "FQ0", $A1177)*4)/G1177</f>
        <v>7.9116835326586935E-2</v>
      </c>
    </row>
    <row r="1178" spans="1:37" x14ac:dyDescent="0.25">
      <c r="A1178" s="66">
        <f t="shared" si="173"/>
        <v>44456</v>
      </c>
      <c r="B1178" s="71">
        <v>19.899999999999999</v>
      </c>
      <c r="C1178" s="71"/>
      <c r="D1178" s="71">
        <v>15.36</v>
      </c>
      <c r="E1178" s="71">
        <v>14.43</v>
      </c>
      <c r="F1178" s="71">
        <v>13.54</v>
      </c>
      <c r="G1178" s="71">
        <v>21.59</v>
      </c>
      <c r="H1178" s="71"/>
      <c r="I1178" s="71">
        <v>17.100000000000001</v>
      </c>
      <c r="J1178" s="72">
        <v>2.3E-3</v>
      </c>
      <c r="K1178" s="72">
        <v>4.6999999999999993E-3</v>
      </c>
      <c r="L1178" s="72">
        <v>9.5172541078296646E-3</v>
      </c>
      <c r="M1178" s="72">
        <v>2.3E-3</v>
      </c>
      <c r="N1178" s="70">
        <f>_xll.SNL.Clients.Office.Excel.Functions.SPG(N$2, "SP_RATE_VALUE", $A1178)/100</f>
        <v>4.6999999999999993E-3</v>
      </c>
      <c r="O1178" s="72"/>
      <c r="P1178" s="67">
        <f>_xll.SNL.Clients.Office.Excel.Functions.SPG(P$2, "IQ_BVPS", "FQ0", $A1178)</f>
        <v>18.152999999999999</v>
      </c>
      <c r="Q1178" s="67">
        <f>_xll.SNL.Clients.Office.Excel.Functions.SPG(Q$2, "IQ_BVPS", "FQ0", $A1178)</f>
        <v>25.922999999999998</v>
      </c>
      <c r="R1178" s="67">
        <f>_xll.SNL.Clients.Office.Excel.Functions.SPG(R$2, "IQ_BVPS", "FQ0", $A1178)</f>
        <v>15.057</v>
      </c>
      <c r="S1178" s="67">
        <f>_xll.SNL.Clients.Office.Excel.Functions.SPG(S$2, "IQ_BVPS", "FQ0", $A1178)</f>
        <v>14.895</v>
      </c>
      <c r="T1178" s="67">
        <f>_xll.SNL.Clients.Office.Excel.Functions.SPG(T$2, "IQ_BVPS", "FQ0", $A1178)</f>
        <v>14.206</v>
      </c>
      <c r="U1178" s="67">
        <f>_xll.SNL.Clients.Office.Excel.Functions.SPG(U$2, "IQ_BVPS", "FQ0", $A1178)</f>
        <v>16.844999999999999</v>
      </c>
      <c r="V1178" s="67"/>
      <c r="W1178" s="66">
        <f t="shared" si="166"/>
        <v>44456</v>
      </c>
      <c r="X1178" s="92">
        <f t="shared" si="167"/>
        <v>1.0962375364953452</v>
      </c>
      <c r="Y1178" s="92"/>
      <c r="Z1178" s="92">
        <f t="shared" si="168"/>
        <v>1.0201235305837815</v>
      </c>
      <c r="AA1178" s="92">
        <f t="shared" si="169"/>
        <v>0.96878147029204431</v>
      </c>
      <c r="AB1178" s="92">
        <f t="shared" si="170"/>
        <v>0.9531184006757708</v>
      </c>
      <c r="AC1178" s="92">
        <f t="shared" si="171"/>
        <v>1.2816859602255863</v>
      </c>
      <c r="AD1178" s="92"/>
      <c r="AE1178" s="95">
        <f t="shared" si="172"/>
        <v>44456</v>
      </c>
      <c r="AF1178" s="93">
        <f>(_xll.SNL.Clients.Office.Excel.Functions.SPG(AF$2, "IQ_Common_div_declared", "FQ0", $A1178)*4)/B1178</f>
        <v>8.0402010050251271E-2</v>
      </c>
      <c r="AG1178" s="93"/>
      <c r="AH1178" s="93">
        <f>(_xll.SNL.Clients.Office.Excel.Functions.SPG(AH$2, "IQ_Common_div_declared", "FQ0", $A1178)*4)/D1178</f>
        <v>7.5520833333333329E-2</v>
      </c>
      <c r="AI1178" s="93">
        <f>(_xll.SNL.Clients.Office.Excel.Functions.SPG(AI$2, "IQ_Common_div_declared", "FQ0", $A1178)*4)/E1178</f>
        <v>8.5932085932085928E-2</v>
      </c>
      <c r="AJ1178" s="93">
        <f>(_xll.SNL.Clients.Office.Excel.Functions.SPG(AJ$2, "IQ_Common_div_declared", "FQ0", $A1178)*4)/F1178</f>
        <v>8.8626292466765136E-2</v>
      </c>
      <c r="AK1178" s="93">
        <f>(_xll.SNL.Clients.Office.Excel.Functions.SPG(AK$2, "IQ_Common_div_declared", "FQ0", $A1178)*4)/G1178</f>
        <v>7.9666512274201018E-2</v>
      </c>
    </row>
    <row r="1179" spans="1:37" x14ac:dyDescent="0.25">
      <c r="A1179" s="66">
        <f t="shared" si="173"/>
        <v>44455</v>
      </c>
      <c r="B1179" s="71">
        <v>20.010000000000002</v>
      </c>
      <c r="C1179" s="71"/>
      <c r="D1179" s="71">
        <v>15.36</v>
      </c>
      <c r="E1179" s="71">
        <v>14.46</v>
      </c>
      <c r="F1179" s="71">
        <v>13.7</v>
      </c>
      <c r="G1179" s="71">
        <v>21.86</v>
      </c>
      <c r="H1179" s="71"/>
      <c r="I1179" s="71">
        <v>17.2</v>
      </c>
      <c r="J1179" s="72">
        <v>2.3E-3</v>
      </c>
      <c r="K1179" s="72">
        <v>4.5999999999999999E-3</v>
      </c>
      <c r="L1179" s="72">
        <v>9.2158456939839262E-3</v>
      </c>
      <c r="M1179" s="72">
        <v>2.3E-3</v>
      </c>
      <c r="N1179" s="70">
        <f>_xll.SNL.Clients.Office.Excel.Functions.SPG(N$2, "SP_RATE_VALUE", $A1179)/100</f>
        <v>4.5999999999999999E-3</v>
      </c>
      <c r="O1179" s="72"/>
      <c r="P1179" s="67">
        <f>_xll.SNL.Clients.Office.Excel.Functions.SPG(P$2, "IQ_BVPS", "FQ0", $A1179)</f>
        <v>18.152999999999999</v>
      </c>
      <c r="Q1179" s="67">
        <f>_xll.SNL.Clients.Office.Excel.Functions.SPG(Q$2, "IQ_BVPS", "FQ0", $A1179)</f>
        <v>25.922999999999998</v>
      </c>
      <c r="R1179" s="67">
        <f>_xll.SNL.Clients.Office.Excel.Functions.SPG(R$2, "IQ_BVPS", "FQ0", $A1179)</f>
        <v>15.057</v>
      </c>
      <c r="S1179" s="67">
        <f>_xll.SNL.Clients.Office.Excel.Functions.SPG(S$2, "IQ_BVPS", "FQ0", $A1179)</f>
        <v>14.895</v>
      </c>
      <c r="T1179" s="67">
        <f>_xll.SNL.Clients.Office.Excel.Functions.SPG(T$2, "IQ_BVPS", "FQ0", $A1179)</f>
        <v>14.206</v>
      </c>
      <c r="U1179" s="67">
        <f>_xll.SNL.Clients.Office.Excel.Functions.SPG(U$2, "IQ_BVPS", "FQ0", $A1179)</f>
        <v>16.844999999999999</v>
      </c>
      <c r="V1179" s="67"/>
      <c r="W1179" s="66">
        <f t="shared" si="166"/>
        <v>44455</v>
      </c>
      <c r="X1179" s="92">
        <f t="shared" si="167"/>
        <v>1.1022971409684352</v>
      </c>
      <c r="Y1179" s="92"/>
      <c r="Z1179" s="92">
        <f t="shared" si="168"/>
        <v>1.0201235305837815</v>
      </c>
      <c r="AA1179" s="92">
        <f t="shared" si="169"/>
        <v>0.97079556898288022</v>
      </c>
      <c r="AB1179" s="92">
        <f t="shared" si="170"/>
        <v>0.96438124736027031</v>
      </c>
      <c r="AC1179" s="92">
        <f t="shared" si="171"/>
        <v>1.2977144553279905</v>
      </c>
      <c r="AD1179" s="92"/>
      <c r="AE1179" s="95">
        <f t="shared" si="172"/>
        <v>44455</v>
      </c>
      <c r="AF1179" s="93">
        <f>(_xll.SNL.Clients.Office.Excel.Functions.SPG(AF$2, "IQ_Common_div_declared", "FQ0", $A1179)*4)/B1179</f>
        <v>7.9960019990005002E-2</v>
      </c>
      <c r="AG1179" s="93"/>
      <c r="AH1179" s="93">
        <f>(_xll.SNL.Clients.Office.Excel.Functions.SPG(AH$2, "IQ_Common_div_declared", "FQ0", $A1179)*4)/D1179</f>
        <v>7.5520833333333329E-2</v>
      </c>
      <c r="AI1179" s="93">
        <f>(_xll.SNL.Clients.Office.Excel.Functions.SPG(AI$2, "IQ_Common_div_declared", "FQ0", $A1179)*4)/E1179</f>
        <v>8.5753803596127248E-2</v>
      </c>
      <c r="AJ1179" s="93">
        <f>(_xll.SNL.Clients.Office.Excel.Functions.SPG(AJ$2, "IQ_Common_div_declared", "FQ0", $A1179)*4)/F1179</f>
        <v>8.7591240875912413E-2</v>
      </c>
      <c r="AK1179" s="93">
        <f>(_xll.SNL.Clients.Office.Excel.Functions.SPG(AK$2, "IQ_Common_div_declared", "FQ0", $A1179)*4)/G1179</f>
        <v>7.868252516010979E-2</v>
      </c>
    </row>
    <row r="1180" spans="1:37" x14ac:dyDescent="0.25">
      <c r="A1180" s="66">
        <f t="shared" si="173"/>
        <v>44454</v>
      </c>
      <c r="B1180" s="71">
        <v>20.22</v>
      </c>
      <c r="C1180" s="71"/>
      <c r="D1180" s="71">
        <v>15.44</v>
      </c>
      <c r="E1180" s="71">
        <v>14.5</v>
      </c>
      <c r="F1180" s="71">
        <v>13.94</v>
      </c>
      <c r="G1180" s="71">
        <v>22.13</v>
      </c>
      <c r="H1180" s="71"/>
      <c r="I1180" s="71">
        <v>17.34</v>
      </c>
      <c r="J1180" s="72">
        <v>2.0999999999999999E-3</v>
      </c>
      <c r="K1180" s="72">
        <v>4.3E-3</v>
      </c>
      <c r="L1180" s="72">
        <v>8.7145001753177187E-3</v>
      </c>
      <c r="M1180" s="72">
        <v>2.0999999999999999E-3</v>
      </c>
      <c r="N1180" s="70">
        <f>_xll.SNL.Clients.Office.Excel.Functions.SPG(N$2, "SP_RATE_VALUE", $A1180)/100</f>
        <v>4.3E-3</v>
      </c>
      <c r="O1180" s="72"/>
      <c r="P1180" s="67">
        <f>_xll.SNL.Clients.Office.Excel.Functions.SPG(P$2, "IQ_BVPS", "FQ0", $A1180)</f>
        <v>18.152999999999999</v>
      </c>
      <c r="Q1180" s="67">
        <f>_xll.SNL.Clients.Office.Excel.Functions.SPG(Q$2, "IQ_BVPS", "FQ0", $A1180)</f>
        <v>25.922999999999998</v>
      </c>
      <c r="R1180" s="67">
        <f>_xll.SNL.Clients.Office.Excel.Functions.SPG(R$2, "IQ_BVPS", "FQ0", $A1180)</f>
        <v>15.057</v>
      </c>
      <c r="S1180" s="67">
        <f>_xll.SNL.Clients.Office.Excel.Functions.SPG(S$2, "IQ_BVPS", "FQ0", $A1180)</f>
        <v>14.895</v>
      </c>
      <c r="T1180" s="67">
        <f>_xll.SNL.Clients.Office.Excel.Functions.SPG(T$2, "IQ_BVPS", "FQ0", $A1180)</f>
        <v>14.206</v>
      </c>
      <c r="U1180" s="67">
        <f>_xll.SNL.Clients.Office.Excel.Functions.SPG(U$2, "IQ_BVPS", "FQ0", $A1180)</f>
        <v>16.844999999999999</v>
      </c>
      <c r="V1180" s="67"/>
      <c r="W1180" s="66">
        <f t="shared" si="166"/>
        <v>44454</v>
      </c>
      <c r="X1180" s="92">
        <f t="shared" si="167"/>
        <v>1.1138654767806975</v>
      </c>
      <c r="Y1180" s="92"/>
      <c r="Z1180" s="92">
        <f t="shared" si="168"/>
        <v>1.0254366739722387</v>
      </c>
      <c r="AA1180" s="92">
        <f t="shared" si="169"/>
        <v>0.97348103390399465</v>
      </c>
      <c r="AB1180" s="92">
        <f t="shared" si="170"/>
        <v>0.98127551738701957</v>
      </c>
      <c r="AC1180" s="92">
        <f t="shared" si="171"/>
        <v>1.3137429504303948</v>
      </c>
      <c r="AD1180" s="92"/>
      <c r="AE1180" s="95">
        <f t="shared" si="172"/>
        <v>44454</v>
      </c>
      <c r="AF1180" s="93">
        <f>(_xll.SNL.Clients.Office.Excel.Functions.SPG(AF$2, "IQ_Common_div_declared", "FQ0", $A1180)*4)/B1180</f>
        <v>7.912957467853611E-2</v>
      </c>
      <c r="AG1180" s="93"/>
      <c r="AH1180" s="93">
        <f>(_xll.SNL.Clients.Office.Excel.Functions.SPG(AH$2, "IQ_Common_div_declared", "FQ0", $A1180)*4)/D1180</f>
        <v>7.512953367875648E-2</v>
      </c>
      <c r="AI1180" s="93">
        <f>(_xll.SNL.Clients.Office.Excel.Functions.SPG(AI$2, "IQ_Common_div_declared", "FQ0", $A1180)*4)/E1180</f>
        <v>8.5517241379310341E-2</v>
      </c>
      <c r="AJ1180" s="93">
        <f>(_xll.SNL.Clients.Office.Excel.Functions.SPG(AJ$2, "IQ_Common_div_declared", "FQ0", $A1180)*4)/F1180</f>
        <v>8.608321377331421E-2</v>
      </c>
      <c r="AK1180" s="93">
        <f>(_xll.SNL.Clients.Office.Excel.Functions.SPG(AK$2, "IQ_Common_div_declared", "FQ0", $A1180)*4)/G1180</f>
        <v>7.7722548576592859E-2</v>
      </c>
    </row>
    <row r="1181" spans="1:37" x14ac:dyDescent="0.25">
      <c r="A1181" s="66">
        <f t="shared" si="173"/>
        <v>44453</v>
      </c>
      <c r="B1181" s="71">
        <v>20.05</v>
      </c>
      <c r="C1181" s="71"/>
      <c r="D1181" s="71">
        <v>15.35</v>
      </c>
      <c r="E1181" s="71">
        <v>14.51</v>
      </c>
      <c r="F1181" s="71">
        <v>14.13</v>
      </c>
      <c r="G1181" s="71">
        <v>22.06</v>
      </c>
      <c r="H1181" s="71"/>
      <c r="I1181" s="71">
        <v>17.14</v>
      </c>
      <c r="J1181" s="72">
        <v>2.0999999999999999E-3</v>
      </c>
      <c r="K1181" s="72">
        <v>4.3E-3</v>
      </c>
      <c r="L1181" s="72">
        <v>8.7145001753177187E-3</v>
      </c>
      <c r="M1181" s="72">
        <v>2.0999999999999999E-3</v>
      </c>
      <c r="N1181" s="70">
        <f>_xll.SNL.Clients.Office.Excel.Functions.SPG(N$2, "SP_RATE_VALUE", $A1181)/100</f>
        <v>4.3E-3</v>
      </c>
      <c r="O1181" s="72"/>
      <c r="P1181" s="67">
        <f>_xll.SNL.Clients.Office.Excel.Functions.SPG(P$2, "IQ_BVPS", "FQ0", $A1181)</f>
        <v>18.152999999999999</v>
      </c>
      <c r="Q1181" s="67">
        <f>_xll.SNL.Clients.Office.Excel.Functions.SPG(Q$2, "IQ_BVPS", "FQ0", $A1181)</f>
        <v>25.922999999999998</v>
      </c>
      <c r="R1181" s="67">
        <f>_xll.SNL.Clients.Office.Excel.Functions.SPG(R$2, "IQ_BVPS", "FQ0", $A1181)</f>
        <v>15.057</v>
      </c>
      <c r="S1181" s="67">
        <f>_xll.SNL.Clients.Office.Excel.Functions.SPG(S$2, "IQ_BVPS", "FQ0", $A1181)</f>
        <v>14.895</v>
      </c>
      <c r="T1181" s="67">
        <f>_xll.SNL.Clients.Office.Excel.Functions.SPG(T$2, "IQ_BVPS", "FQ0", $A1181)</f>
        <v>14.206</v>
      </c>
      <c r="U1181" s="67">
        <f>_xll.SNL.Clients.Office.Excel.Functions.SPG(U$2, "IQ_BVPS", "FQ0", $A1181)</f>
        <v>16.844999999999999</v>
      </c>
      <c r="V1181" s="67"/>
      <c r="W1181" s="66">
        <f t="shared" si="166"/>
        <v>44453</v>
      </c>
      <c r="X1181" s="92">
        <f t="shared" si="167"/>
        <v>1.1045006335041041</v>
      </c>
      <c r="Y1181" s="92"/>
      <c r="Z1181" s="92">
        <f t="shared" si="168"/>
        <v>1.0194593876602245</v>
      </c>
      <c r="AA1181" s="92">
        <f t="shared" si="169"/>
        <v>0.97415240013427329</v>
      </c>
      <c r="AB1181" s="92">
        <f t="shared" si="170"/>
        <v>0.99465014782486283</v>
      </c>
      <c r="AC1181" s="92">
        <f t="shared" si="171"/>
        <v>1.3095874146631048</v>
      </c>
      <c r="AD1181" s="92"/>
      <c r="AE1181" s="95">
        <f t="shared" si="172"/>
        <v>44453</v>
      </c>
      <c r="AF1181" s="93">
        <f>(_xll.SNL.Clients.Office.Excel.Functions.SPG(AF$2, "IQ_Common_div_declared", "FQ0", $A1181)*4)/B1181</f>
        <v>7.9800498753117205E-2</v>
      </c>
      <c r="AG1181" s="93"/>
      <c r="AH1181" s="93">
        <f>(_xll.SNL.Clients.Office.Excel.Functions.SPG(AH$2, "IQ_Common_div_declared", "FQ0", $A1181)*4)/D1181</f>
        <v>7.5570032573289897E-2</v>
      </c>
      <c r="AI1181" s="93">
        <f>(_xll.SNL.Clients.Office.Excel.Functions.SPG(AI$2, "IQ_Common_div_declared", "FQ0", $A1181)*4)/E1181</f>
        <v>8.5458304617505171E-2</v>
      </c>
      <c r="AJ1181" s="93">
        <f>(_xll.SNL.Clients.Office.Excel.Functions.SPG(AJ$2, "IQ_Common_div_declared", "FQ0", $A1181)*4)/F1181</f>
        <v>8.4925690021231418E-2</v>
      </c>
      <c r="AK1181" s="93">
        <f>(_xll.SNL.Clients.Office.Excel.Functions.SPG(AK$2, "IQ_Common_div_declared", "FQ0", $A1181)*4)/G1181</f>
        <v>7.7969174977334549E-2</v>
      </c>
    </row>
    <row r="1182" spans="1:37" x14ac:dyDescent="0.25">
      <c r="A1182" s="66">
        <f t="shared" si="173"/>
        <v>44452</v>
      </c>
      <c r="B1182" s="71">
        <v>20.39</v>
      </c>
      <c r="C1182" s="71"/>
      <c r="D1182" s="71">
        <v>15.25</v>
      </c>
      <c r="E1182" s="71">
        <v>14.52</v>
      </c>
      <c r="F1182" s="71">
        <v>14.09</v>
      </c>
      <c r="G1182" s="71">
        <v>22.43</v>
      </c>
      <c r="H1182" s="71"/>
      <c r="I1182" s="71">
        <v>17.16</v>
      </c>
      <c r="J1182" s="72">
        <v>2.0999999999999999E-3</v>
      </c>
      <c r="K1182" s="72">
        <v>4.4000000000000003E-3</v>
      </c>
      <c r="L1182" s="72">
        <v>9.0158488588989449E-3</v>
      </c>
      <c r="M1182" s="72">
        <v>2.0999999999999999E-3</v>
      </c>
      <c r="N1182" s="70">
        <f>_xll.SNL.Clients.Office.Excel.Functions.SPG(N$2, "SP_RATE_VALUE", $A1182)/100</f>
        <v>4.4000000000000003E-3</v>
      </c>
      <c r="O1182" s="72"/>
      <c r="P1182" s="67">
        <f>_xll.SNL.Clients.Office.Excel.Functions.SPG(P$2, "IQ_BVPS", "FQ0", $A1182)</f>
        <v>18.152999999999999</v>
      </c>
      <c r="Q1182" s="67">
        <f>_xll.SNL.Clients.Office.Excel.Functions.SPG(Q$2, "IQ_BVPS", "FQ0", $A1182)</f>
        <v>25.922999999999998</v>
      </c>
      <c r="R1182" s="67">
        <f>_xll.SNL.Clients.Office.Excel.Functions.SPG(R$2, "IQ_BVPS", "FQ0", $A1182)</f>
        <v>15.057</v>
      </c>
      <c r="S1182" s="67">
        <f>_xll.SNL.Clients.Office.Excel.Functions.SPG(S$2, "IQ_BVPS", "FQ0", $A1182)</f>
        <v>14.895</v>
      </c>
      <c r="T1182" s="67">
        <f>_xll.SNL.Clients.Office.Excel.Functions.SPG(T$2, "IQ_BVPS", "FQ0", $A1182)</f>
        <v>14.206</v>
      </c>
      <c r="U1182" s="67">
        <f>_xll.SNL.Clients.Office.Excel.Functions.SPG(U$2, "IQ_BVPS", "FQ0", $A1182)</f>
        <v>16.844999999999999</v>
      </c>
      <c r="V1182" s="67"/>
      <c r="W1182" s="66">
        <f t="shared" si="166"/>
        <v>44452</v>
      </c>
      <c r="X1182" s="92">
        <f t="shared" si="167"/>
        <v>1.1232303200572908</v>
      </c>
      <c r="Y1182" s="92"/>
      <c r="Z1182" s="92">
        <f t="shared" si="168"/>
        <v>1.0128179584246531</v>
      </c>
      <c r="AA1182" s="92">
        <f t="shared" si="169"/>
        <v>0.97482376636455181</v>
      </c>
      <c r="AB1182" s="92">
        <f t="shared" si="170"/>
        <v>0.9918344361537379</v>
      </c>
      <c r="AC1182" s="92">
        <f t="shared" si="171"/>
        <v>1.3315523894330663</v>
      </c>
      <c r="AD1182" s="92"/>
      <c r="AE1182" s="95">
        <f t="shared" si="172"/>
        <v>44452</v>
      </c>
      <c r="AF1182" s="93">
        <f>(_xll.SNL.Clients.Office.Excel.Functions.SPG(AF$2, "IQ_Common_div_declared", "FQ0", $A1182)*4)/B1182</f>
        <v>7.8469838155958802E-2</v>
      </c>
      <c r="AG1182" s="93"/>
      <c r="AH1182" s="93">
        <f>(_xll.SNL.Clients.Office.Excel.Functions.SPG(AH$2, "IQ_Common_div_declared", "FQ0", $A1182)*4)/D1182</f>
        <v>7.6065573770491793E-2</v>
      </c>
      <c r="AI1182" s="93">
        <f>(_xll.SNL.Clients.Office.Excel.Functions.SPG(AI$2, "IQ_Common_div_declared", "FQ0", $A1182)*4)/E1182</f>
        <v>8.5399449035812675E-2</v>
      </c>
      <c r="AJ1182" s="93">
        <f>(_xll.SNL.Clients.Office.Excel.Functions.SPG(AJ$2, "IQ_Common_div_declared", "FQ0", $A1182)*4)/F1182</f>
        <v>8.5166784953867994E-2</v>
      </c>
      <c r="AK1182" s="93">
        <f>(_xll.SNL.Clients.Office.Excel.Functions.SPG(AK$2, "IQ_Common_div_declared", "FQ0", $A1182)*4)/G1182</f>
        <v>7.6683013820775747E-2</v>
      </c>
    </row>
    <row r="1183" spans="1:37" x14ac:dyDescent="0.25">
      <c r="A1183" s="66">
        <f t="shared" si="173"/>
        <v>44449</v>
      </c>
      <c r="B1183" s="71">
        <v>20.29</v>
      </c>
      <c r="C1183" s="71"/>
      <c r="D1183" s="71">
        <v>15.25</v>
      </c>
      <c r="E1183" s="71">
        <v>14.53</v>
      </c>
      <c r="F1183" s="71">
        <v>14.11</v>
      </c>
      <c r="G1183" s="71">
        <v>22.46</v>
      </c>
      <c r="H1183" s="71"/>
      <c r="I1183" s="71">
        <v>17.164899999999999</v>
      </c>
      <c r="J1183" s="72">
        <v>2.3E-3</v>
      </c>
      <c r="K1183" s="72">
        <v>4.5000000000000005E-3</v>
      </c>
      <c r="L1183" s="72">
        <v>8.9144972798220756E-3</v>
      </c>
      <c r="M1183" s="72">
        <v>2.3E-3</v>
      </c>
      <c r="N1183" s="70">
        <f>_xll.SNL.Clients.Office.Excel.Functions.SPG(N$2, "SP_RATE_VALUE", $A1183)/100</f>
        <v>4.5000000000000005E-3</v>
      </c>
      <c r="O1183" s="72"/>
      <c r="P1183" s="67">
        <f>_xll.SNL.Clients.Office.Excel.Functions.SPG(P$2, "IQ_BVPS", "FQ0", $A1183)</f>
        <v>18.152999999999999</v>
      </c>
      <c r="Q1183" s="67">
        <f>_xll.SNL.Clients.Office.Excel.Functions.SPG(Q$2, "IQ_BVPS", "FQ0", $A1183)</f>
        <v>25.922999999999998</v>
      </c>
      <c r="R1183" s="67">
        <f>_xll.SNL.Clients.Office.Excel.Functions.SPG(R$2, "IQ_BVPS", "FQ0", $A1183)</f>
        <v>15.057</v>
      </c>
      <c r="S1183" s="67">
        <f>_xll.SNL.Clients.Office.Excel.Functions.SPG(S$2, "IQ_BVPS", "FQ0", $A1183)</f>
        <v>14.895</v>
      </c>
      <c r="T1183" s="67">
        <f>_xll.SNL.Clients.Office.Excel.Functions.SPG(T$2, "IQ_BVPS", "FQ0", $A1183)</f>
        <v>14.206</v>
      </c>
      <c r="U1183" s="67">
        <f>_xll.SNL.Clients.Office.Excel.Functions.SPG(U$2, "IQ_BVPS", "FQ0", $A1183)</f>
        <v>16.844999999999999</v>
      </c>
      <c r="V1183" s="67"/>
      <c r="W1183" s="66">
        <f t="shared" si="166"/>
        <v>44449</v>
      </c>
      <c r="X1183" s="92">
        <f t="shared" si="167"/>
        <v>1.1177215887181182</v>
      </c>
      <c r="Y1183" s="92"/>
      <c r="Z1183" s="92">
        <f t="shared" si="168"/>
        <v>1.0128179584246531</v>
      </c>
      <c r="AA1183" s="92">
        <f t="shared" si="169"/>
        <v>0.97549513259483045</v>
      </c>
      <c r="AB1183" s="92">
        <f t="shared" si="170"/>
        <v>0.99324229198930025</v>
      </c>
      <c r="AC1183" s="92">
        <f t="shared" si="171"/>
        <v>1.3333333333333335</v>
      </c>
      <c r="AD1183" s="92"/>
      <c r="AE1183" s="95">
        <f t="shared" si="172"/>
        <v>44449</v>
      </c>
      <c r="AF1183" s="93">
        <f>(_xll.SNL.Clients.Office.Excel.Functions.SPG(AF$2, "IQ_Common_div_declared", "FQ0", $A1183)*4)/B1183</f>
        <v>7.8856579595860038E-2</v>
      </c>
      <c r="AG1183" s="93"/>
      <c r="AH1183" s="93">
        <f>(_xll.SNL.Clients.Office.Excel.Functions.SPG(AH$2, "IQ_Common_div_declared", "FQ0", $A1183)*4)/D1183</f>
        <v>7.6065573770491793E-2</v>
      </c>
      <c r="AI1183" s="93">
        <f>(_xll.SNL.Clients.Office.Excel.Functions.SPG(AI$2, "IQ_Common_div_declared", "FQ0", $A1183)*4)/E1183</f>
        <v>8.5340674466620789E-2</v>
      </c>
      <c r="AJ1183" s="93">
        <f>(_xll.SNL.Clients.Office.Excel.Functions.SPG(AJ$2, "IQ_Common_div_declared", "FQ0", $A1183)*4)/F1183</f>
        <v>8.5046066619418853E-2</v>
      </c>
      <c r="AK1183" s="93">
        <f>(_xll.SNL.Clients.Office.Excel.Functions.SPG(AK$2, "IQ_Common_div_declared", "FQ0", $A1183)*4)/G1183</f>
        <v>7.6580587711487083E-2</v>
      </c>
    </row>
    <row r="1184" spans="1:37" x14ac:dyDescent="0.25">
      <c r="A1184" s="66">
        <f t="shared" si="173"/>
        <v>44448</v>
      </c>
      <c r="B1184" s="71">
        <v>20.29</v>
      </c>
      <c r="C1184" s="71"/>
      <c r="D1184" s="71">
        <v>15.35</v>
      </c>
      <c r="E1184" s="71">
        <v>14.59</v>
      </c>
      <c r="F1184" s="71">
        <v>14.25</v>
      </c>
      <c r="G1184" s="71">
        <v>22.64</v>
      </c>
      <c r="H1184" s="71"/>
      <c r="I1184" s="71">
        <v>17.21</v>
      </c>
      <c r="J1184" s="72">
        <v>2.3E-3</v>
      </c>
      <c r="K1184" s="72">
        <v>4.3E-3</v>
      </c>
      <c r="L1184" s="72">
        <v>8.3119804266609254E-3</v>
      </c>
      <c r="M1184" s="72">
        <v>2.3E-3</v>
      </c>
      <c r="N1184" s="70">
        <f>_xll.SNL.Clients.Office.Excel.Functions.SPG(N$2, "SP_RATE_VALUE", $A1184)/100</f>
        <v>4.3E-3</v>
      </c>
      <c r="O1184" s="72"/>
      <c r="P1184" s="67">
        <f>_xll.SNL.Clients.Office.Excel.Functions.SPG(P$2, "IQ_BVPS", "FQ0", $A1184)</f>
        <v>18.152999999999999</v>
      </c>
      <c r="Q1184" s="67">
        <f>_xll.SNL.Clients.Office.Excel.Functions.SPG(Q$2, "IQ_BVPS", "FQ0", $A1184)</f>
        <v>25.922999999999998</v>
      </c>
      <c r="R1184" s="67">
        <f>_xll.SNL.Clients.Office.Excel.Functions.SPG(R$2, "IQ_BVPS", "FQ0", $A1184)</f>
        <v>15.057</v>
      </c>
      <c r="S1184" s="67">
        <f>_xll.SNL.Clients.Office.Excel.Functions.SPG(S$2, "IQ_BVPS", "FQ0", $A1184)</f>
        <v>14.895</v>
      </c>
      <c r="T1184" s="67">
        <f>_xll.SNL.Clients.Office.Excel.Functions.SPG(T$2, "IQ_BVPS", "FQ0", $A1184)</f>
        <v>14.206</v>
      </c>
      <c r="U1184" s="67">
        <f>_xll.SNL.Clients.Office.Excel.Functions.SPG(U$2, "IQ_BVPS", "FQ0", $A1184)</f>
        <v>16.844999999999999</v>
      </c>
      <c r="V1184" s="67"/>
      <c r="W1184" s="66">
        <f t="shared" si="166"/>
        <v>44448</v>
      </c>
      <c r="X1184" s="92">
        <f t="shared" si="167"/>
        <v>1.1177215887181182</v>
      </c>
      <c r="Y1184" s="92"/>
      <c r="Z1184" s="92">
        <f t="shared" si="168"/>
        <v>1.0194593876602245</v>
      </c>
      <c r="AA1184" s="92">
        <f t="shared" si="169"/>
        <v>0.97952332997650216</v>
      </c>
      <c r="AB1184" s="92">
        <f t="shared" si="170"/>
        <v>1.0030972828382374</v>
      </c>
      <c r="AC1184" s="92">
        <f t="shared" si="171"/>
        <v>1.3440189967349363</v>
      </c>
      <c r="AD1184" s="92"/>
      <c r="AE1184" s="95">
        <f t="shared" si="172"/>
        <v>44448</v>
      </c>
      <c r="AF1184" s="93">
        <f>(_xll.SNL.Clients.Office.Excel.Functions.SPG(AF$2, "IQ_Common_div_declared", "FQ0", $A1184)*4)/B1184</f>
        <v>7.8856579595860038E-2</v>
      </c>
      <c r="AG1184" s="93"/>
      <c r="AH1184" s="93">
        <f>(_xll.SNL.Clients.Office.Excel.Functions.SPG(AH$2, "IQ_Common_div_declared", "FQ0", $A1184)*4)/D1184</f>
        <v>7.5570032573289897E-2</v>
      </c>
      <c r="AI1184" s="93">
        <f>(_xll.SNL.Clients.Office.Excel.Functions.SPG(AI$2, "IQ_Common_div_declared", "FQ0", $A1184)*4)/E1184</f>
        <v>8.4989718985606574E-2</v>
      </c>
      <c r="AJ1184" s="93">
        <f>(_xll.SNL.Clients.Office.Excel.Functions.SPG(AJ$2, "IQ_Common_div_declared", "FQ0", $A1184)*4)/F1184</f>
        <v>8.4210526315789472E-2</v>
      </c>
      <c r="AK1184" s="93">
        <f>(_xll.SNL.Clients.Office.Excel.Functions.SPG(AK$2, "IQ_Common_div_declared", "FQ0", $A1184)*4)/G1184</f>
        <v>7.5971731448763249E-2</v>
      </c>
    </row>
    <row r="1185" spans="1:37" x14ac:dyDescent="0.25">
      <c r="A1185" s="66">
        <f t="shared" si="173"/>
        <v>44447</v>
      </c>
      <c r="B1185" s="71">
        <v>20.21</v>
      </c>
      <c r="C1185" s="71"/>
      <c r="D1185" s="71">
        <v>15.29</v>
      </c>
      <c r="E1185" s="71">
        <v>14.53</v>
      </c>
      <c r="F1185" s="71">
        <v>14.17</v>
      </c>
      <c r="G1185" s="71">
        <v>22.53</v>
      </c>
      <c r="H1185" s="71"/>
      <c r="I1185" s="71">
        <v>17.18</v>
      </c>
      <c r="J1185" s="72">
        <v>2.2000000000000001E-3</v>
      </c>
      <c r="K1185" s="72">
        <v>4.3E-3</v>
      </c>
      <c r="L1185" s="72">
        <v>8.5132101782783298E-3</v>
      </c>
      <c r="M1185" s="72">
        <v>2.2000000000000001E-3</v>
      </c>
      <c r="N1185" s="70">
        <f>_xll.SNL.Clients.Office.Excel.Functions.SPG(N$2, "SP_RATE_VALUE", $A1185)/100</f>
        <v>4.3E-3</v>
      </c>
      <c r="O1185" s="72"/>
      <c r="P1185" s="67">
        <f>_xll.SNL.Clients.Office.Excel.Functions.SPG(P$2, "IQ_BVPS", "FQ0", $A1185)</f>
        <v>18.152999999999999</v>
      </c>
      <c r="Q1185" s="67">
        <f>_xll.SNL.Clients.Office.Excel.Functions.SPG(Q$2, "IQ_BVPS", "FQ0", $A1185)</f>
        <v>25.922999999999998</v>
      </c>
      <c r="R1185" s="67">
        <f>_xll.SNL.Clients.Office.Excel.Functions.SPG(R$2, "IQ_BVPS", "FQ0", $A1185)</f>
        <v>15.057</v>
      </c>
      <c r="S1185" s="67">
        <f>_xll.SNL.Clients.Office.Excel.Functions.SPG(S$2, "IQ_BVPS", "FQ0", $A1185)</f>
        <v>14.895</v>
      </c>
      <c r="T1185" s="67">
        <f>_xll.SNL.Clients.Office.Excel.Functions.SPG(T$2, "IQ_BVPS", "FQ0", $A1185)</f>
        <v>14.206</v>
      </c>
      <c r="U1185" s="67">
        <f>_xll.SNL.Clients.Office.Excel.Functions.SPG(U$2, "IQ_BVPS", "FQ0", $A1185)</f>
        <v>16.844999999999999</v>
      </c>
      <c r="V1185" s="67"/>
      <c r="W1185" s="66">
        <f t="shared" si="166"/>
        <v>44447</v>
      </c>
      <c r="X1185" s="92">
        <f t="shared" si="167"/>
        <v>1.1133146036467803</v>
      </c>
      <c r="Y1185" s="92"/>
      <c r="Z1185" s="92">
        <f t="shared" si="168"/>
        <v>1.0154745301188814</v>
      </c>
      <c r="AA1185" s="92">
        <f t="shared" si="169"/>
        <v>0.97549513259483045</v>
      </c>
      <c r="AB1185" s="92">
        <f t="shared" si="170"/>
        <v>0.99746585949598765</v>
      </c>
      <c r="AC1185" s="92">
        <f t="shared" si="171"/>
        <v>1.3374888691006235</v>
      </c>
      <c r="AD1185" s="92"/>
      <c r="AE1185" s="95">
        <f t="shared" si="172"/>
        <v>44447</v>
      </c>
      <c r="AF1185" s="93">
        <f>(_xll.SNL.Clients.Office.Excel.Functions.SPG(AF$2, "IQ_Common_div_declared", "FQ0", $A1185)*4)/B1185</f>
        <v>7.9168728352300849E-2</v>
      </c>
      <c r="AG1185" s="93"/>
      <c r="AH1185" s="93">
        <f>(_xll.SNL.Clients.Office.Excel.Functions.SPG(AH$2, "IQ_Common_div_declared", "FQ0", $A1185)*4)/D1185</f>
        <v>7.5866579463701761E-2</v>
      </c>
      <c r="AI1185" s="93">
        <f>(_xll.SNL.Clients.Office.Excel.Functions.SPG(AI$2, "IQ_Common_div_declared", "FQ0", $A1185)*4)/E1185</f>
        <v>8.5340674466620789E-2</v>
      </c>
      <c r="AJ1185" s="93">
        <f>(_xll.SNL.Clients.Office.Excel.Functions.SPG(AJ$2, "IQ_Common_div_declared", "FQ0", $A1185)*4)/F1185</f>
        <v>8.4685956245589264E-2</v>
      </c>
      <c r="AK1185" s="93">
        <f>(_xll.SNL.Clients.Office.Excel.Functions.SPG(AK$2, "IQ_Common_div_declared", "FQ0", $A1185)*4)/G1185</f>
        <v>7.6342654238792718E-2</v>
      </c>
    </row>
    <row r="1186" spans="1:37" x14ac:dyDescent="0.25">
      <c r="A1186" s="66">
        <f t="shared" si="173"/>
        <v>44446</v>
      </c>
      <c r="B1186" s="71">
        <v>20.16</v>
      </c>
      <c r="C1186" s="71"/>
      <c r="D1186" s="71">
        <v>15.35</v>
      </c>
      <c r="E1186" s="71">
        <v>14.6</v>
      </c>
      <c r="F1186" s="71">
        <v>14.1</v>
      </c>
      <c r="G1186" s="71">
        <v>22.61</v>
      </c>
      <c r="H1186" s="71"/>
      <c r="I1186" s="71">
        <v>17.14</v>
      </c>
      <c r="J1186" s="72">
        <v>2.2000000000000001E-3</v>
      </c>
      <c r="K1186" s="72">
        <v>4.5000000000000005E-3</v>
      </c>
      <c r="L1186" s="72">
        <v>9.1158472762835618E-3</v>
      </c>
      <c r="M1186" s="72">
        <v>2.2000000000000001E-3</v>
      </c>
      <c r="N1186" s="70">
        <f>_xll.SNL.Clients.Office.Excel.Functions.SPG(N$2, "SP_RATE_VALUE", $A1186)/100</f>
        <v>4.5000000000000005E-3</v>
      </c>
      <c r="O1186" s="72"/>
      <c r="P1186" s="67">
        <f>_xll.SNL.Clients.Office.Excel.Functions.SPG(P$2, "IQ_BVPS", "FQ0", $A1186)</f>
        <v>18.152999999999999</v>
      </c>
      <c r="Q1186" s="67">
        <f>_xll.SNL.Clients.Office.Excel.Functions.SPG(Q$2, "IQ_BVPS", "FQ0", $A1186)</f>
        <v>25.922999999999998</v>
      </c>
      <c r="R1186" s="67">
        <f>_xll.SNL.Clients.Office.Excel.Functions.SPG(R$2, "IQ_BVPS", "FQ0", $A1186)</f>
        <v>15.057</v>
      </c>
      <c r="S1186" s="67">
        <f>_xll.SNL.Clients.Office.Excel.Functions.SPG(S$2, "IQ_BVPS", "FQ0", $A1186)</f>
        <v>14.895</v>
      </c>
      <c r="T1186" s="67">
        <f>_xll.SNL.Clients.Office.Excel.Functions.SPG(T$2, "IQ_BVPS", "FQ0", $A1186)</f>
        <v>14.206</v>
      </c>
      <c r="U1186" s="67">
        <f>_xll.SNL.Clients.Office.Excel.Functions.SPG(U$2, "IQ_BVPS", "FQ0", $A1186)</f>
        <v>16.844999999999999</v>
      </c>
      <c r="V1186" s="67"/>
      <c r="W1186" s="66">
        <f t="shared" si="166"/>
        <v>44446</v>
      </c>
      <c r="X1186" s="92">
        <f t="shared" si="167"/>
        <v>1.1105602379771939</v>
      </c>
      <c r="Y1186" s="92"/>
      <c r="Z1186" s="92">
        <f t="shared" si="168"/>
        <v>1.0194593876602245</v>
      </c>
      <c r="AA1186" s="92">
        <f t="shared" si="169"/>
        <v>0.98019469620678079</v>
      </c>
      <c r="AB1186" s="92">
        <f t="shared" si="170"/>
        <v>0.99253836407151907</v>
      </c>
      <c r="AC1186" s="92">
        <f t="shared" si="171"/>
        <v>1.3422380528346691</v>
      </c>
      <c r="AD1186" s="92"/>
      <c r="AE1186" s="95">
        <f t="shared" si="172"/>
        <v>44446</v>
      </c>
      <c r="AF1186" s="93">
        <f>(_xll.SNL.Clients.Office.Excel.Functions.SPG(AF$2, "IQ_Common_div_declared", "FQ0", $A1186)*4)/B1186</f>
        <v>7.9365079365079375E-2</v>
      </c>
      <c r="AG1186" s="93"/>
      <c r="AH1186" s="93">
        <f>(_xll.SNL.Clients.Office.Excel.Functions.SPG(AH$2, "IQ_Common_div_declared", "FQ0", $A1186)*4)/D1186</f>
        <v>7.5570032573289897E-2</v>
      </c>
      <c r="AI1186" s="93">
        <f>(_xll.SNL.Clients.Office.Excel.Functions.SPG(AI$2, "IQ_Common_div_declared", "FQ0", $A1186)*4)/E1186</f>
        <v>8.4931506849315067E-2</v>
      </c>
      <c r="AJ1186" s="93">
        <f>(_xll.SNL.Clients.Office.Excel.Functions.SPG(AJ$2, "IQ_Common_div_declared", "FQ0", $A1186)*4)/F1186</f>
        <v>8.5106382978723402E-2</v>
      </c>
      <c r="AK1186" s="93">
        <f>(_xll.SNL.Clients.Office.Excel.Functions.SPG(AK$2, "IQ_Common_div_declared", "FQ0", $A1186)*4)/G1186</f>
        <v>7.6072534276868636E-2</v>
      </c>
    </row>
    <row r="1187" spans="1:37" x14ac:dyDescent="0.25">
      <c r="A1187" s="66">
        <f t="shared" si="173"/>
        <v>44445</v>
      </c>
      <c r="B1187" s="71">
        <v>20.36</v>
      </c>
      <c r="C1187" s="71"/>
      <c r="D1187" s="71">
        <v>15.8</v>
      </c>
      <c r="E1187" s="71">
        <v>14.77</v>
      </c>
      <c r="F1187" s="71">
        <v>14.3</v>
      </c>
      <c r="G1187" s="71">
        <v>23.04</v>
      </c>
      <c r="H1187" s="71"/>
      <c r="I1187" s="71">
        <v>17.34</v>
      </c>
      <c r="J1187" s="72">
        <v>2.0999999999999999E-3</v>
      </c>
      <c r="K1187" s="72">
        <v>4.1999999999999997E-3</v>
      </c>
      <c r="L1187" s="72">
        <v>8.4132114974480032E-3</v>
      </c>
      <c r="M1187" s="72">
        <v>2.0999999999999999E-3</v>
      </c>
      <c r="N1187" s="70">
        <f>_xll.SNL.Clients.Office.Excel.Functions.SPG(N$2, "SP_RATE_VALUE", $A1187)/100</f>
        <v>4.1999999999999997E-3</v>
      </c>
      <c r="O1187" s="72"/>
      <c r="P1187" s="67">
        <f>_xll.SNL.Clients.Office.Excel.Functions.SPG(P$2, "IQ_BVPS", "FQ0", $A1187)</f>
        <v>18.152999999999999</v>
      </c>
      <c r="Q1187" s="67">
        <f>_xll.SNL.Clients.Office.Excel.Functions.SPG(Q$2, "IQ_BVPS", "FQ0", $A1187)</f>
        <v>25.922999999999998</v>
      </c>
      <c r="R1187" s="67">
        <f>_xll.SNL.Clients.Office.Excel.Functions.SPG(R$2, "IQ_BVPS", "FQ0", $A1187)</f>
        <v>15.057</v>
      </c>
      <c r="S1187" s="67">
        <f>_xll.SNL.Clients.Office.Excel.Functions.SPG(S$2, "IQ_BVPS", "FQ0", $A1187)</f>
        <v>14.895</v>
      </c>
      <c r="T1187" s="67">
        <f>_xll.SNL.Clients.Office.Excel.Functions.SPG(T$2, "IQ_BVPS", "FQ0", $A1187)</f>
        <v>14.206</v>
      </c>
      <c r="U1187" s="67">
        <f>_xll.SNL.Clients.Office.Excel.Functions.SPG(U$2, "IQ_BVPS", "FQ0", $A1187)</f>
        <v>16.844999999999999</v>
      </c>
      <c r="V1187" s="67"/>
      <c r="W1187" s="66">
        <f t="shared" si="166"/>
        <v>44445</v>
      </c>
      <c r="X1187" s="92">
        <f t="shared" si="167"/>
        <v>1.1215777006555392</v>
      </c>
      <c r="Y1187" s="92"/>
      <c r="Z1187" s="92">
        <f t="shared" si="168"/>
        <v>1.0493458192202962</v>
      </c>
      <c r="AA1187" s="92">
        <f t="shared" si="169"/>
        <v>0.99160792212151727</v>
      </c>
      <c r="AB1187" s="92">
        <f t="shared" si="170"/>
        <v>1.0066169224271435</v>
      </c>
      <c r="AC1187" s="92">
        <f t="shared" si="171"/>
        <v>1.3677649154051648</v>
      </c>
      <c r="AD1187" s="92"/>
      <c r="AE1187" s="95">
        <f t="shared" si="172"/>
        <v>44445</v>
      </c>
      <c r="AF1187" s="93">
        <f>(_xll.SNL.Clients.Office.Excel.Functions.SPG(AF$2, "IQ_Common_div_declared", "FQ0", $A1187)*4)/B1187</f>
        <v>7.8585461689587438E-2</v>
      </c>
      <c r="AG1187" s="93"/>
      <c r="AH1187" s="93">
        <f>(_xll.SNL.Clients.Office.Excel.Functions.SPG(AH$2, "IQ_Common_div_declared", "FQ0", $A1187)*4)/D1187</f>
        <v>7.3417721518987331E-2</v>
      </c>
      <c r="AI1187" s="93">
        <f>(_xll.SNL.Clients.Office.Excel.Functions.SPG(AI$2, "IQ_Common_div_declared", "FQ0", $A1187)*4)/E1187</f>
        <v>8.3953960731211918E-2</v>
      </c>
      <c r="AJ1187" s="93">
        <f>(_xll.SNL.Clients.Office.Excel.Functions.SPG(AJ$2, "IQ_Common_div_declared", "FQ0", $A1187)*4)/F1187</f>
        <v>8.3916083916083906E-2</v>
      </c>
      <c r="AK1187" s="93">
        <f>(_xll.SNL.Clients.Office.Excel.Functions.SPG(AK$2, "IQ_Common_div_declared", "FQ0", $A1187)*4)/G1187</f>
        <v>7.4652777777777776E-2</v>
      </c>
    </row>
    <row r="1188" spans="1:37" x14ac:dyDescent="0.25">
      <c r="A1188" s="66">
        <f t="shared" si="173"/>
        <v>44442</v>
      </c>
      <c r="B1188" s="71">
        <v>20.36</v>
      </c>
      <c r="C1188" s="71"/>
      <c r="D1188" s="71">
        <v>15.8</v>
      </c>
      <c r="E1188" s="71">
        <v>14.77</v>
      </c>
      <c r="F1188" s="71">
        <v>14.3</v>
      </c>
      <c r="G1188" s="71">
        <v>23.04</v>
      </c>
      <c r="H1188" s="71"/>
      <c r="I1188" s="71">
        <v>17.34</v>
      </c>
      <c r="J1188" s="72">
        <v>2.0999999999999999E-3</v>
      </c>
      <c r="K1188" s="72">
        <v>4.1999999999999997E-3</v>
      </c>
      <c r="L1188" s="72">
        <v>8.4132114974480032E-3</v>
      </c>
      <c r="M1188" s="72">
        <v>2.0999999999999999E-3</v>
      </c>
      <c r="N1188" s="70">
        <f>_xll.SNL.Clients.Office.Excel.Functions.SPG(N$2, "SP_RATE_VALUE", $A1188)/100</f>
        <v>4.1999999999999997E-3</v>
      </c>
      <c r="O1188" s="72"/>
      <c r="P1188" s="67">
        <f>_xll.SNL.Clients.Office.Excel.Functions.SPG(P$2, "IQ_BVPS", "FQ0", $A1188)</f>
        <v>18.152999999999999</v>
      </c>
      <c r="Q1188" s="67">
        <f>_xll.SNL.Clients.Office.Excel.Functions.SPG(Q$2, "IQ_BVPS", "FQ0", $A1188)</f>
        <v>25.922999999999998</v>
      </c>
      <c r="R1188" s="67">
        <f>_xll.SNL.Clients.Office.Excel.Functions.SPG(R$2, "IQ_BVPS", "FQ0", $A1188)</f>
        <v>15.057</v>
      </c>
      <c r="S1188" s="67">
        <f>_xll.SNL.Clients.Office.Excel.Functions.SPG(S$2, "IQ_BVPS", "FQ0", $A1188)</f>
        <v>14.895</v>
      </c>
      <c r="T1188" s="67">
        <f>_xll.SNL.Clients.Office.Excel.Functions.SPG(T$2, "IQ_BVPS", "FQ0", $A1188)</f>
        <v>14.206</v>
      </c>
      <c r="U1188" s="67">
        <f>_xll.SNL.Clients.Office.Excel.Functions.SPG(U$2, "IQ_BVPS", "FQ0", $A1188)</f>
        <v>16.844999999999999</v>
      </c>
      <c r="V1188" s="67"/>
      <c r="W1188" s="66">
        <f t="shared" si="166"/>
        <v>44442</v>
      </c>
      <c r="X1188" s="92">
        <f t="shared" si="167"/>
        <v>1.1215777006555392</v>
      </c>
      <c r="Y1188" s="92"/>
      <c r="Z1188" s="92">
        <f t="shared" si="168"/>
        <v>1.0493458192202962</v>
      </c>
      <c r="AA1188" s="92">
        <f t="shared" si="169"/>
        <v>0.99160792212151727</v>
      </c>
      <c r="AB1188" s="92">
        <f t="shared" si="170"/>
        <v>1.0066169224271435</v>
      </c>
      <c r="AC1188" s="92">
        <f t="shared" si="171"/>
        <v>1.3677649154051648</v>
      </c>
      <c r="AD1188" s="92"/>
      <c r="AE1188" s="95">
        <f t="shared" si="172"/>
        <v>44442</v>
      </c>
      <c r="AF1188" s="93">
        <f>(_xll.SNL.Clients.Office.Excel.Functions.SPG(AF$2, "IQ_Common_div_declared", "FQ0", $A1188)*4)/B1188</f>
        <v>7.8585461689587438E-2</v>
      </c>
      <c r="AG1188" s="93"/>
      <c r="AH1188" s="93">
        <f>(_xll.SNL.Clients.Office.Excel.Functions.SPG(AH$2, "IQ_Common_div_declared", "FQ0", $A1188)*4)/D1188</f>
        <v>7.3417721518987331E-2</v>
      </c>
      <c r="AI1188" s="93">
        <f>(_xll.SNL.Clients.Office.Excel.Functions.SPG(AI$2, "IQ_Common_div_declared", "FQ0", $A1188)*4)/E1188</f>
        <v>8.3953960731211918E-2</v>
      </c>
      <c r="AJ1188" s="93">
        <f>(_xll.SNL.Clients.Office.Excel.Functions.SPG(AJ$2, "IQ_Common_div_declared", "FQ0", $A1188)*4)/F1188</f>
        <v>8.3916083916083906E-2</v>
      </c>
      <c r="AK1188" s="93">
        <f>(_xll.SNL.Clients.Office.Excel.Functions.SPG(AK$2, "IQ_Common_div_declared", "FQ0", $A1188)*4)/G1188</f>
        <v>7.4652777777777776E-2</v>
      </c>
    </row>
    <row r="1189" spans="1:37" x14ac:dyDescent="0.25">
      <c r="A1189" s="66">
        <f t="shared" si="173"/>
        <v>44441</v>
      </c>
      <c r="B1189" s="71">
        <v>20.22</v>
      </c>
      <c r="C1189" s="71"/>
      <c r="D1189" s="71">
        <v>15.83</v>
      </c>
      <c r="E1189" s="71">
        <v>14.77</v>
      </c>
      <c r="F1189" s="71">
        <v>14.38</v>
      </c>
      <c r="G1189" s="71">
        <v>22.99</v>
      </c>
      <c r="H1189" s="71"/>
      <c r="I1189" s="71">
        <v>17.309999999999999</v>
      </c>
      <c r="J1189" s="72">
        <v>2E-3</v>
      </c>
      <c r="K1189" s="72">
        <v>4.1999999999999997E-3</v>
      </c>
      <c r="L1189" s="72">
        <v>8.6145016234995264E-3</v>
      </c>
      <c r="M1189" s="72">
        <v>2E-3</v>
      </c>
      <c r="N1189" s="70">
        <f>_xll.SNL.Clients.Office.Excel.Functions.SPG(N$2, "SP_RATE_VALUE", $A1189)/100</f>
        <v>4.1999999999999997E-3</v>
      </c>
      <c r="O1189" s="72"/>
      <c r="P1189" s="67">
        <f>_xll.SNL.Clients.Office.Excel.Functions.SPG(P$2, "IQ_BVPS", "FQ0", $A1189)</f>
        <v>18.152999999999999</v>
      </c>
      <c r="Q1189" s="67">
        <f>_xll.SNL.Clients.Office.Excel.Functions.SPG(Q$2, "IQ_BVPS", "FQ0", $A1189)</f>
        <v>25.922999999999998</v>
      </c>
      <c r="R1189" s="67">
        <f>_xll.SNL.Clients.Office.Excel.Functions.SPG(R$2, "IQ_BVPS", "FQ0", $A1189)</f>
        <v>15.057</v>
      </c>
      <c r="S1189" s="67">
        <f>_xll.SNL.Clients.Office.Excel.Functions.SPG(S$2, "IQ_BVPS", "FQ0", $A1189)</f>
        <v>14.895</v>
      </c>
      <c r="T1189" s="67">
        <f>_xll.SNL.Clients.Office.Excel.Functions.SPG(T$2, "IQ_BVPS", "FQ0", $A1189)</f>
        <v>14.206</v>
      </c>
      <c r="U1189" s="67">
        <f>_xll.SNL.Clients.Office.Excel.Functions.SPG(U$2, "IQ_BVPS", "FQ0", $A1189)</f>
        <v>16.844999999999999</v>
      </c>
      <c r="V1189" s="67"/>
      <c r="W1189" s="66">
        <f t="shared" si="166"/>
        <v>44441</v>
      </c>
      <c r="X1189" s="92">
        <f t="shared" si="167"/>
        <v>1.1138654767806975</v>
      </c>
      <c r="Y1189" s="92"/>
      <c r="Z1189" s="92">
        <f t="shared" si="168"/>
        <v>1.0513382479909676</v>
      </c>
      <c r="AA1189" s="92">
        <f t="shared" si="169"/>
        <v>0.99160792212151727</v>
      </c>
      <c r="AB1189" s="92">
        <f t="shared" si="170"/>
        <v>1.0122483457693934</v>
      </c>
      <c r="AC1189" s="92">
        <f t="shared" si="171"/>
        <v>1.3647966755713861</v>
      </c>
      <c r="AD1189" s="92"/>
      <c r="AE1189" s="95">
        <f t="shared" si="172"/>
        <v>44441</v>
      </c>
      <c r="AF1189" s="93">
        <f>(_xll.SNL.Clients.Office.Excel.Functions.SPG(AF$2, "IQ_Common_div_declared", "FQ0", $A1189)*4)/B1189</f>
        <v>7.912957467853611E-2</v>
      </c>
      <c r="AG1189" s="93"/>
      <c r="AH1189" s="93">
        <f>(_xll.SNL.Clients.Office.Excel.Functions.SPG(AH$2, "IQ_Common_div_declared", "FQ0", $A1189)*4)/D1189</f>
        <v>7.3278584965255841E-2</v>
      </c>
      <c r="AI1189" s="93">
        <f>(_xll.SNL.Clients.Office.Excel.Functions.SPG(AI$2, "IQ_Common_div_declared", "FQ0", $A1189)*4)/E1189</f>
        <v>8.3953960731211918E-2</v>
      </c>
      <c r="AJ1189" s="93">
        <f>(_xll.SNL.Clients.Office.Excel.Functions.SPG(AJ$2, "IQ_Common_div_declared", "FQ0", $A1189)*4)/F1189</f>
        <v>8.344923504867871E-2</v>
      </c>
      <c r="AK1189" s="93">
        <f>(_xll.SNL.Clients.Office.Excel.Functions.SPG(AK$2, "IQ_Common_div_declared", "FQ0", $A1189)*4)/G1189</f>
        <v>7.4815137016093963E-2</v>
      </c>
    </row>
    <row r="1190" spans="1:37" x14ac:dyDescent="0.25">
      <c r="A1190" s="66">
        <f t="shared" si="173"/>
        <v>44440</v>
      </c>
      <c r="B1190" s="71">
        <v>19.989999999999998</v>
      </c>
      <c r="C1190" s="71"/>
      <c r="D1190" s="71">
        <v>15.73</v>
      </c>
      <c r="E1190" s="71">
        <v>14.69</v>
      </c>
      <c r="F1190" s="71">
        <v>14.24</v>
      </c>
      <c r="G1190" s="71">
        <v>22.86</v>
      </c>
      <c r="H1190" s="71"/>
      <c r="I1190" s="71">
        <v>17.190000000000001</v>
      </c>
      <c r="J1190" s="72">
        <v>2E-3</v>
      </c>
      <c r="K1190" s="72">
        <v>4.1999999999999997E-3</v>
      </c>
      <c r="L1190" s="72">
        <v>8.6145016234995264E-3</v>
      </c>
      <c r="M1190" s="72">
        <v>2E-3</v>
      </c>
      <c r="N1190" s="70">
        <f>_xll.SNL.Clients.Office.Excel.Functions.SPG(N$2, "SP_RATE_VALUE", $A1190)/100</f>
        <v>4.1999999999999997E-3</v>
      </c>
      <c r="O1190" s="72"/>
      <c r="P1190" s="67">
        <f>_xll.SNL.Clients.Office.Excel.Functions.SPG(P$2, "IQ_BVPS", "FQ0", $A1190)</f>
        <v>18.152999999999999</v>
      </c>
      <c r="Q1190" s="67">
        <f>_xll.SNL.Clients.Office.Excel.Functions.SPG(Q$2, "IQ_BVPS", "FQ0", $A1190)</f>
        <v>25.922999999999998</v>
      </c>
      <c r="R1190" s="67">
        <f>_xll.SNL.Clients.Office.Excel.Functions.SPG(R$2, "IQ_BVPS", "FQ0", $A1190)</f>
        <v>15.057</v>
      </c>
      <c r="S1190" s="67">
        <f>_xll.SNL.Clients.Office.Excel.Functions.SPG(S$2, "IQ_BVPS", "FQ0", $A1190)</f>
        <v>14.895</v>
      </c>
      <c r="T1190" s="67">
        <f>_xll.SNL.Clients.Office.Excel.Functions.SPG(T$2, "IQ_BVPS", "FQ0", $A1190)</f>
        <v>14.206</v>
      </c>
      <c r="U1190" s="67">
        <f>_xll.SNL.Clients.Office.Excel.Functions.SPG(U$2, "IQ_BVPS", "FQ0", $A1190)</f>
        <v>16.844999999999999</v>
      </c>
      <c r="V1190" s="67"/>
      <c r="W1190" s="66">
        <f t="shared" si="166"/>
        <v>44440</v>
      </c>
      <c r="X1190" s="92">
        <f t="shared" si="167"/>
        <v>1.1011953947006003</v>
      </c>
      <c r="Y1190" s="92"/>
      <c r="Z1190" s="92">
        <f t="shared" si="168"/>
        <v>1.0446968187553962</v>
      </c>
      <c r="AA1190" s="92">
        <f t="shared" si="169"/>
        <v>0.98623699227928829</v>
      </c>
      <c r="AB1190" s="92">
        <f t="shared" si="170"/>
        <v>1.0023933549204562</v>
      </c>
      <c r="AC1190" s="92">
        <f t="shared" si="171"/>
        <v>1.3570792520035619</v>
      </c>
      <c r="AD1190" s="92"/>
      <c r="AE1190" s="95">
        <f t="shared" si="172"/>
        <v>44440</v>
      </c>
      <c r="AF1190" s="93">
        <f>(_xll.SNL.Clients.Office.Excel.Functions.SPG(AF$2, "IQ_Common_div_declared", "FQ0", $A1190)*4)/B1190</f>
        <v>8.0040020010005014E-2</v>
      </c>
      <c r="AG1190" s="93"/>
      <c r="AH1190" s="93">
        <f>(_xll.SNL.Clients.Office.Excel.Functions.SPG(AH$2, "IQ_Common_div_declared", "FQ0", $A1190)*4)/D1190</f>
        <v>7.3744437380801012E-2</v>
      </c>
      <c r="AI1190" s="93">
        <f>(_xll.SNL.Clients.Office.Excel.Functions.SPG(AI$2, "IQ_Common_div_declared", "FQ0", $A1190)*4)/E1190</f>
        <v>8.4411164057181756E-2</v>
      </c>
      <c r="AJ1190" s="93">
        <f>(_xll.SNL.Clients.Office.Excel.Functions.SPG(AJ$2, "IQ_Common_div_declared", "FQ0", $A1190)*4)/F1190</f>
        <v>8.4269662921348312E-2</v>
      </c>
      <c r="AK1190" s="93">
        <f>(_xll.SNL.Clients.Office.Excel.Functions.SPG(AK$2, "IQ_Common_div_declared", "FQ0", $A1190)*4)/G1190</f>
        <v>7.5240594925634299E-2</v>
      </c>
    </row>
    <row r="1191" spans="1:37" x14ac:dyDescent="0.25">
      <c r="A1191" s="66">
        <f t="shared" si="173"/>
        <v>44439</v>
      </c>
      <c r="B1191" s="71">
        <v>19.899999999999999</v>
      </c>
      <c r="C1191" s="71"/>
      <c r="D1191" s="71">
        <v>15.71</v>
      </c>
      <c r="E1191" s="71">
        <v>14.6</v>
      </c>
      <c r="F1191" s="71">
        <v>14.29</v>
      </c>
      <c r="G1191" s="71">
        <v>22.8</v>
      </c>
      <c r="H1191" s="71"/>
      <c r="I1191" s="71">
        <v>17.170000000000002</v>
      </c>
      <c r="J1191" s="72">
        <v>2E-3</v>
      </c>
      <c r="K1191" s="72">
        <v>4.0000000000000001E-3</v>
      </c>
      <c r="L1191" s="72">
        <v>8.0119840160000066E-3</v>
      </c>
      <c r="M1191" s="72">
        <v>2E-3</v>
      </c>
      <c r="N1191" s="70">
        <f>_xll.SNL.Clients.Office.Excel.Functions.SPG(N$2, "SP_RATE_VALUE", $A1191)/100</f>
        <v>4.0000000000000001E-3</v>
      </c>
      <c r="O1191" s="72"/>
      <c r="P1191" s="67">
        <f>_xll.SNL.Clients.Office.Excel.Functions.SPG(P$2, "IQ_BVPS", "FQ0", $A1191)</f>
        <v>18.152999999999999</v>
      </c>
      <c r="Q1191" s="67">
        <f>_xll.SNL.Clients.Office.Excel.Functions.SPG(Q$2, "IQ_BVPS", "FQ0", $A1191)</f>
        <v>25.922999999999998</v>
      </c>
      <c r="R1191" s="67">
        <f>_xll.SNL.Clients.Office.Excel.Functions.SPG(R$2, "IQ_BVPS", "FQ0", $A1191)</f>
        <v>15.057</v>
      </c>
      <c r="S1191" s="67">
        <f>_xll.SNL.Clients.Office.Excel.Functions.SPG(S$2, "IQ_BVPS", "FQ0", $A1191)</f>
        <v>14.895</v>
      </c>
      <c r="T1191" s="67">
        <f>_xll.SNL.Clients.Office.Excel.Functions.SPG(T$2, "IQ_BVPS", "FQ0", $A1191)</f>
        <v>14.206</v>
      </c>
      <c r="U1191" s="67">
        <f>_xll.SNL.Clients.Office.Excel.Functions.SPG(U$2, "IQ_BVPS", "FQ0", $A1191)</f>
        <v>16.844999999999999</v>
      </c>
      <c r="V1191" s="67"/>
      <c r="W1191" s="66">
        <f t="shared" si="166"/>
        <v>44439</v>
      </c>
      <c r="X1191" s="92">
        <f t="shared" si="167"/>
        <v>1.0962375364953452</v>
      </c>
      <c r="Y1191" s="92"/>
      <c r="Z1191" s="92">
        <f t="shared" si="168"/>
        <v>1.0433685329082818</v>
      </c>
      <c r="AA1191" s="92">
        <f t="shared" si="169"/>
        <v>0.98019469620678079</v>
      </c>
      <c r="AB1191" s="92">
        <f t="shared" si="170"/>
        <v>1.0059129945093621</v>
      </c>
      <c r="AC1191" s="92">
        <f t="shared" si="171"/>
        <v>1.3535173642030278</v>
      </c>
      <c r="AD1191" s="92"/>
      <c r="AE1191" s="95">
        <f t="shared" si="172"/>
        <v>44439</v>
      </c>
      <c r="AF1191" s="93">
        <f>(_xll.SNL.Clients.Office.Excel.Functions.SPG(AF$2, "IQ_Common_div_declared", "FQ0", $A1191)*4)/B1191</f>
        <v>8.0402010050251271E-2</v>
      </c>
      <c r="AG1191" s="93"/>
      <c r="AH1191" s="93">
        <f>(_xll.SNL.Clients.Office.Excel.Functions.SPG(AH$2, "IQ_Common_div_declared", "FQ0", $A1191)*4)/D1191</f>
        <v>7.3838319541693176E-2</v>
      </c>
      <c r="AI1191" s="93">
        <f>(_xll.SNL.Clients.Office.Excel.Functions.SPG(AI$2, "IQ_Common_div_declared", "FQ0", $A1191)*4)/E1191</f>
        <v>8.4931506849315067E-2</v>
      </c>
      <c r="AJ1191" s="93">
        <f>(_xll.SNL.Clients.Office.Excel.Functions.SPG(AJ$2, "IQ_Common_div_declared", "FQ0", $A1191)*4)/F1191</f>
        <v>8.3974807557732678E-2</v>
      </c>
      <c r="AK1191" s="93">
        <f>(_xll.SNL.Clients.Office.Excel.Functions.SPG(AK$2, "IQ_Common_div_declared", "FQ0", $A1191)*4)/G1191</f>
        <v>7.5438596491228069E-2</v>
      </c>
    </row>
    <row r="1192" spans="1:37" x14ac:dyDescent="0.25">
      <c r="A1192" s="66">
        <f t="shared" si="173"/>
        <v>44438</v>
      </c>
      <c r="B1192" s="71">
        <v>19.97</v>
      </c>
      <c r="C1192" s="71"/>
      <c r="D1192" s="71">
        <v>15.73</v>
      </c>
      <c r="E1192" s="71">
        <v>14.64</v>
      </c>
      <c r="F1192" s="71">
        <v>14.3</v>
      </c>
      <c r="G1192" s="71">
        <v>22.94</v>
      </c>
      <c r="H1192" s="71"/>
      <c r="I1192" s="71">
        <v>17.16</v>
      </c>
      <c r="J1192" s="72">
        <v>2E-3</v>
      </c>
      <c r="K1192" s="72">
        <v>4.0000000000000001E-3</v>
      </c>
      <c r="L1192" s="72">
        <v>8.0119840160000066E-3</v>
      </c>
      <c r="M1192" s="72">
        <v>2E-3</v>
      </c>
      <c r="N1192" s="70">
        <f>_xll.SNL.Clients.Office.Excel.Functions.SPG(N$2, "SP_RATE_VALUE", $A1192)/100</f>
        <v>4.0000000000000001E-3</v>
      </c>
      <c r="O1192" s="72"/>
      <c r="P1192" s="67">
        <f>_xll.SNL.Clients.Office.Excel.Functions.SPG(P$2, "IQ_BVPS", "FQ0", $A1192)</f>
        <v>18.152999999999999</v>
      </c>
      <c r="Q1192" s="67">
        <f>_xll.SNL.Clients.Office.Excel.Functions.SPG(Q$2, "IQ_BVPS", "FQ0", $A1192)</f>
        <v>25.922999999999998</v>
      </c>
      <c r="R1192" s="67">
        <f>_xll.SNL.Clients.Office.Excel.Functions.SPG(R$2, "IQ_BVPS", "FQ0", $A1192)</f>
        <v>15.057</v>
      </c>
      <c r="S1192" s="67">
        <f>_xll.SNL.Clients.Office.Excel.Functions.SPG(S$2, "IQ_BVPS", "FQ0", $A1192)</f>
        <v>14.895</v>
      </c>
      <c r="T1192" s="67">
        <f>_xll.SNL.Clients.Office.Excel.Functions.SPG(T$2, "IQ_BVPS", "FQ0", $A1192)</f>
        <v>14.206</v>
      </c>
      <c r="U1192" s="67">
        <f>_xll.SNL.Clients.Office.Excel.Functions.SPG(U$2, "IQ_BVPS", "FQ0", $A1192)</f>
        <v>16.844999999999999</v>
      </c>
      <c r="V1192" s="67"/>
      <c r="W1192" s="66">
        <f t="shared" si="166"/>
        <v>44438</v>
      </c>
      <c r="X1192" s="92">
        <f t="shared" si="167"/>
        <v>1.1000936484327659</v>
      </c>
      <c r="Y1192" s="92"/>
      <c r="Z1192" s="92">
        <f t="shared" si="168"/>
        <v>1.0446968187553962</v>
      </c>
      <c r="AA1192" s="92">
        <f t="shared" si="169"/>
        <v>0.98288016112789534</v>
      </c>
      <c r="AB1192" s="92">
        <f t="shared" si="170"/>
        <v>1.0066169224271435</v>
      </c>
      <c r="AC1192" s="92">
        <f t="shared" si="171"/>
        <v>1.3618284357376078</v>
      </c>
      <c r="AD1192" s="92"/>
      <c r="AE1192" s="95">
        <f t="shared" si="172"/>
        <v>44438</v>
      </c>
      <c r="AF1192" s="93">
        <f>(_xll.SNL.Clients.Office.Excel.Functions.SPG(AF$2, "IQ_Common_div_declared", "FQ0", $A1192)*4)/B1192</f>
        <v>8.0120180270405614E-2</v>
      </c>
      <c r="AG1192" s="93"/>
      <c r="AH1192" s="93">
        <f>(_xll.SNL.Clients.Office.Excel.Functions.SPG(AH$2, "IQ_Common_div_declared", "FQ0", $A1192)*4)/D1192</f>
        <v>7.3744437380801012E-2</v>
      </c>
      <c r="AI1192" s="93">
        <f>(_xll.SNL.Clients.Office.Excel.Functions.SPG(AI$2, "IQ_Common_div_declared", "FQ0", $A1192)*4)/E1192</f>
        <v>8.4699453551912565E-2</v>
      </c>
      <c r="AJ1192" s="93">
        <f>(_xll.SNL.Clients.Office.Excel.Functions.SPG(AJ$2, "IQ_Common_div_declared", "FQ0", $A1192)*4)/F1192</f>
        <v>8.3916083916083906E-2</v>
      </c>
      <c r="AK1192" s="93">
        <f>(_xll.SNL.Clients.Office.Excel.Functions.SPG(AK$2, "IQ_Common_div_declared", "FQ0", $A1192)*4)/G1192</f>
        <v>7.4978204010462068E-2</v>
      </c>
    </row>
    <row r="1193" spans="1:37" x14ac:dyDescent="0.25">
      <c r="A1193" s="66">
        <f t="shared" si="173"/>
        <v>44435</v>
      </c>
      <c r="B1193" s="71">
        <v>20.12</v>
      </c>
      <c r="C1193" s="71"/>
      <c r="D1193" s="71">
        <v>15.82</v>
      </c>
      <c r="E1193" s="71">
        <v>14.73</v>
      </c>
      <c r="F1193" s="71">
        <v>14.39</v>
      </c>
      <c r="G1193" s="71">
        <v>23.22</v>
      </c>
      <c r="H1193" s="71"/>
      <c r="I1193" s="71">
        <v>17.28</v>
      </c>
      <c r="J1193" s="72">
        <v>2.2000000000000001E-3</v>
      </c>
      <c r="K1193" s="72">
        <v>4.0999999999999995E-3</v>
      </c>
      <c r="L1193" s="72">
        <v>7.9108130552218991E-3</v>
      </c>
      <c r="M1193" s="72">
        <v>2.2000000000000001E-3</v>
      </c>
      <c r="N1193" s="70">
        <f>_xll.SNL.Clients.Office.Excel.Functions.SPG(N$2, "SP_RATE_VALUE", $A1193)/100</f>
        <v>4.0999999999999995E-3</v>
      </c>
      <c r="O1193" s="72"/>
      <c r="P1193" s="67">
        <f>_xll.SNL.Clients.Office.Excel.Functions.SPG(P$2, "IQ_BVPS", "FQ0", $A1193)</f>
        <v>18.152999999999999</v>
      </c>
      <c r="Q1193" s="67">
        <f>_xll.SNL.Clients.Office.Excel.Functions.SPG(Q$2, "IQ_BVPS", "FQ0", $A1193)</f>
        <v>25.922999999999998</v>
      </c>
      <c r="R1193" s="67">
        <f>_xll.SNL.Clients.Office.Excel.Functions.SPG(R$2, "IQ_BVPS", "FQ0", $A1193)</f>
        <v>15.057</v>
      </c>
      <c r="S1193" s="67">
        <f>_xll.SNL.Clients.Office.Excel.Functions.SPG(S$2, "IQ_BVPS", "FQ0", $A1193)</f>
        <v>14.895</v>
      </c>
      <c r="T1193" s="67">
        <f>_xll.SNL.Clients.Office.Excel.Functions.SPG(T$2, "IQ_BVPS", "FQ0", $A1193)</f>
        <v>14.206</v>
      </c>
      <c r="U1193" s="67">
        <f>_xll.SNL.Clients.Office.Excel.Functions.SPG(U$2, "IQ_BVPS", "FQ0", $A1193)</f>
        <v>16.844999999999999</v>
      </c>
      <c r="V1193" s="67"/>
      <c r="W1193" s="66">
        <f t="shared" si="166"/>
        <v>44435</v>
      </c>
      <c r="X1193" s="92">
        <f t="shared" si="167"/>
        <v>1.1083567454415248</v>
      </c>
      <c r="Y1193" s="92"/>
      <c r="Z1193" s="92">
        <f t="shared" si="168"/>
        <v>1.0506741050674104</v>
      </c>
      <c r="AA1193" s="92">
        <f t="shared" si="169"/>
        <v>0.98892245720040284</v>
      </c>
      <c r="AB1193" s="92">
        <f t="shared" si="170"/>
        <v>1.0129522736871746</v>
      </c>
      <c r="AC1193" s="92">
        <f t="shared" si="171"/>
        <v>1.3784505788067676</v>
      </c>
      <c r="AD1193" s="92"/>
      <c r="AE1193" s="95">
        <f t="shared" si="172"/>
        <v>44435</v>
      </c>
      <c r="AF1193" s="93">
        <f>(_xll.SNL.Clients.Office.Excel.Functions.SPG(AF$2, "IQ_Common_div_declared", "FQ0", $A1193)*4)/B1193</f>
        <v>7.9522862823061632E-2</v>
      </c>
      <c r="AG1193" s="93"/>
      <c r="AH1193" s="93">
        <f>(_xll.SNL.Clients.Office.Excel.Functions.SPG(AH$2, "IQ_Common_div_declared", "FQ0", $A1193)*4)/D1193</f>
        <v>7.332490518331225E-2</v>
      </c>
      <c r="AI1193" s="93">
        <f>(_xll.SNL.Clients.Office.Excel.Functions.SPG(AI$2, "IQ_Common_div_declared", "FQ0", $A1193)*4)/E1193</f>
        <v>8.4181941615750169E-2</v>
      </c>
      <c r="AJ1193" s="93">
        <f>(_xll.SNL.Clients.Office.Excel.Functions.SPG(AJ$2, "IQ_Common_div_declared", "FQ0", $A1193)*4)/F1193</f>
        <v>8.3391243919388458E-2</v>
      </c>
      <c r="AK1193" s="93">
        <f>(_xll.SNL.Clients.Office.Excel.Functions.SPG(AK$2, "IQ_Common_div_declared", "FQ0", $A1193)*4)/G1193</f>
        <v>7.407407407407407E-2</v>
      </c>
    </row>
    <row r="1194" spans="1:37" x14ac:dyDescent="0.25">
      <c r="A1194" s="66">
        <f t="shared" si="173"/>
        <v>44434</v>
      </c>
      <c r="B1194" s="71">
        <v>19.93</v>
      </c>
      <c r="C1194" s="71"/>
      <c r="D1194" s="71">
        <v>15.73</v>
      </c>
      <c r="E1194" s="71">
        <v>14.52</v>
      </c>
      <c r="F1194" s="71">
        <v>14.19</v>
      </c>
      <c r="G1194" s="71">
        <v>23.05</v>
      </c>
      <c r="H1194" s="71"/>
      <c r="I1194" s="71">
        <v>17.14</v>
      </c>
      <c r="J1194" s="72">
        <v>2.5000000000000001E-3</v>
      </c>
      <c r="K1194" s="72">
        <v>4.5999999999999999E-3</v>
      </c>
      <c r="L1194" s="72">
        <v>8.813206222349379E-3</v>
      </c>
      <c r="M1194" s="72">
        <v>2.5000000000000001E-3</v>
      </c>
      <c r="N1194" s="70">
        <f>_xll.SNL.Clients.Office.Excel.Functions.SPG(N$2, "SP_RATE_VALUE", $A1194)/100</f>
        <v>4.5999999999999999E-3</v>
      </c>
      <c r="O1194" s="72"/>
      <c r="P1194" s="67">
        <f>_xll.SNL.Clients.Office.Excel.Functions.SPG(P$2, "IQ_BVPS", "FQ0", $A1194)</f>
        <v>18.152999999999999</v>
      </c>
      <c r="Q1194" s="67">
        <f>_xll.SNL.Clients.Office.Excel.Functions.SPG(Q$2, "IQ_BVPS", "FQ0", $A1194)</f>
        <v>25.922999999999998</v>
      </c>
      <c r="R1194" s="67">
        <f>_xll.SNL.Clients.Office.Excel.Functions.SPG(R$2, "IQ_BVPS", "FQ0", $A1194)</f>
        <v>15.057</v>
      </c>
      <c r="S1194" s="67">
        <f>_xll.SNL.Clients.Office.Excel.Functions.SPG(S$2, "IQ_BVPS", "FQ0", $A1194)</f>
        <v>14.895</v>
      </c>
      <c r="T1194" s="67">
        <f>_xll.SNL.Clients.Office.Excel.Functions.SPG(T$2, "IQ_BVPS", "FQ0", $A1194)</f>
        <v>14.206</v>
      </c>
      <c r="U1194" s="67">
        <f>_xll.SNL.Clients.Office.Excel.Functions.SPG(U$2, "IQ_BVPS", "FQ0", $A1194)</f>
        <v>16.844999999999999</v>
      </c>
      <c r="V1194" s="67"/>
      <c r="W1194" s="66">
        <f t="shared" si="166"/>
        <v>44434</v>
      </c>
      <c r="X1194" s="92">
        <f t="shared" si="167"/>
        <v>1.097890155897097</v>
      </c>
      <c r="Y1194" s="92"/>
      <c r="Z1194" s="92">
        <f t="shared" si="168"/>
        <v>1.0446968187553962</v>
      </c>
      <c r="AA1194" s="92">
        <f t="shared" si="169"/>
        <v>0.97482376636455181</v>
      </c>
      <c r="AB1194" s="92">
        <f t="shared" si="170"/>
        <v>0.99887371533155001</v>
      </c>
      <c r="AC1194" s="92">
        <f t="shared" si="171"/>
        <v>1.3683585633719206</v>
      </c>
      <c r="AD1194" s="92"/>
      <c r="AE1194" s="95">
        <f t="shared" si="172"/>
        <v>44434</v>
      </c>
      <c r="AF1194" s="93">
        <f>(_xll.SNL.Clients.Office.Excel.Functions.SPG(AF$2, "IQ_Common_div_declared", "FQ0", $A1194)*4)/B1194</f>
        <v>8.0280983442047177E-2</v>
      </c>
      <c r="AG1194" s="93"/>
      <c r="AH1194" s="93">
        <f>(_xll.SNL.Clients.Office.Excel.Functions.SPG(AH$2, "IQ_Common_div_declared", "FQ0", $A1194)*4)/D1194</f>
        <v>7.3744437380801012E-2</v>
      </c>
      <c r="AI1194" s="93">
        <f>(_xll.SNL.Clients.Office.Excel.Functions.SPG(AI$2, "IQ_Common_div_declared", "FQ0", $A1194)*4)/E1194</f>
        <v>8.5399449035812675E-2</v>
      </c>
      <c r="AJ1194" s="93">
        <f>(_xll.SNL.Clients.Office.Excel.Functions.SPG(AJ$2, "IQ_Common_div_declared", "FQ0", $A1194)*4)/F1194</f>
        <v>8.4566596194503171E-2</v>
      </c>
      <c r="AK1194" s="93">
        <f>(_xll.SNL.Clients.Office.Excel.Functions.SPG(AK$2, "IQ_Common_div_declared", "FQ0", $A1194)*4)/G1194</f>
        <v>7.4620390455531455E-2</v>
      </c>
    </row>
    <row r="1195" spans="1:37" x14ac:dyDescent="0.25">
      <c r="A1195" s="66">
        <f t="shared" si="173"/>
        <v>44433</v>
      </c>
      <c r="B1195" s="71">
        <v>20.02</v>
      </c>
      <c r="C1195" s="71"/>
      <c r="D1195" s="71">
        <v>15.75</v>
      </c>
      <c r="E1195" s="71">
        <v>14.7</v>
      </c>
      <c r="F1195" s="71">
        <v>14.29</v>
      </c>
      <c r="G1195" s="71">
        <v>23.11</v>
      </c>
      <c r="H1195" s="71"/>
      <c r="I1195" s="71">
        <v>17.25</v>
      </c>
      <c r="J1195" s="72">
        <v>2.3E-3</v>
      </c>
      <c r="K1195" s="72">
        <v>4.6999999999999993E-3</v>
      </c>
      <c r="L1195" s="72">
        <v>9.5172541078296646E-3</v>
      </c>
      <c r="M1195" s="72">
        <v>2.3E-3</v>
      </c>
      <c r="N1195" s="70">
        <f>_xll.SNL.Clients.Office.Excel.Functions.SPG(N$2, "SP_RATE_VALUE", $A1195)/100</f>
        <v>4.6999999999999993E-3</v>
      </c>
      <c r="O1195" s="72"/>
      <c r="P1195" s="67">
        <f>_xll.SNL.Clients.Office.Excel.Functions.SPG(P$2, "IQ_BVPS", "FQ0", $A1195)</f>
        <v>18.152999999999999</v>
      </c>
      <c r="Q1195" s="67">
        <f>_xll.SNL.Clients.Office.Excel.Functions.SPG(Q$2, "IQ_BVPS", "FQ0", $A1195)</f>
        <v>25.922999999999998</v>
      </c>
      <c r="R1195" s="67">
        <f>_xll.SNL.Clients.Office.Excel.Functions.SPG(R$2, "IQ_BVPS", "FQ0", $A1195)</f>
        <v>15.057</v>
      </c>
      <c r="S1195" s="67">
        <f>_xll.SNL.Clients.Office.Excel.Functions.SPG(S$2, "IQ_BVPS", "FQ0", $A1195)</f>
        <v>14.895</v>
      </c>
      <c r="T1195" s="67">
        <f>_xll.SNL.Clients.Office.Excel.Functions.SPG(T$2, "IQ_BVPS", "FQ0", $A1195)</f>
        <v>14.206</v>
      </c>
      <c r="U1195" s="67">
        <f>_xll.SNL.Clients.Office.Excel.Functions.SPG(U$2, "IQ_BVPS", "FQ0", $A1195)</f>
        <v>16.844999999999999</v>
      </c>
      <c r="V1195" s="67"/>
      <c r="W1195" s="66">
        <f t="shared" si="166"/>
        <v>44433</v>
      </c>
      <c r="X1195" s="92">
        <f t="shared" si="167"/>
        <v>1.1028480141023522</v>
      </c>
      <c r="Y1195" s="92"/>
      <c r="Z1195" s="92">
        <f t="shared" si="168"/>
        <v>1.0460251046025104</v>
      </c>
      <c r="AA1195" s="92">
        <f t="shared" si="169"/>
        <v>0.98690835850956693</v>
      </c>
      <c r="AB1195" s="92">
        <f t="shared" si="170"/>
        <v>1.0059129945093621</v>
      </c>
      <c r="AC1195" s="92">
        <f t="shared" si="171"/>
        <v>1.3719204511724548</v>
      </c>
      <c r="AD1195" s="92"/>
      <c r="AE1195" s="95">
        <f t="shared" si="172"/>
        <v>44433</v>
      </c>
      <c r="AF1195" s="93">
        <f>(_xll.SNL.Clients.Office.Excel.Functions.SPG(AF$2, "IQ_Common_div_declared", "FQ0", $A1195)*4)/B1195</f>
        <v>7.992007992007992E-2</v>
      </c>
      <c r="AG1195" s="93"/>
      <c r="AH1195" s="93">
        <f>(_xll.SNL.Clients.Office.Excel.Functions.SPG(AH$2, "IQ_Common_div_declared", "FQ0", $A1195)*4)/D1195</f>
        <v>7.3650793650793647E-2</v>
      </c>
      <c r="AI1195" s="93">
        <f>(_xll.SNL.Clients.Office.Excel.Functions.SPG(AI$2, "IQ_Common_div_declared", "FQ0", $A1195)*4)/E1195</f>
        <v>8.4353741496598647E-2</v>
      </c>
      <c r="AJ1195" s="93">
        <f>(_xll.SNL.Clients.Office.Excel.Functions.SPG(AJ$2, "IQ_Common_div_declared", "FQ0", $A1195)*4)/F1195</f>
        <v>8.3974807557732678E-2</v>
      </c>
      <c r="AK1195" s="93">
        <f>(_xll.SNL.Clients.Office.Excel.Functions.SPG(AK$2, "IQ_Common_div_declared", "FQ0", $A1195)*4)/G1195</f>
        <v>7.4426655127650371E-2</v>
      </c>
    </row>
    <row r="1196" spans="1:37" x14ac:dyDescent="0.25">
      <c r="A1196" s="66">
        <f t="shared" si="173"/>
        <v>44432</v>
      </c>
      <c r="B1196" s="71">
        <v>19.940000000000001</v>
      </c>
      <c r="C1196" s="71"/>
      <c r="D1196" s="71">
        <v>15.62</v>
      </c>
      <c r="E1196" s="71">
        <v>14.66</v>
      </c>
      <c r="F1196" s="71">
        <v>14.06</v>
      </c>
      <c r="G1196" s="71">
        <v>23.03</v>
      </c>
      <c r="H1196" s="71"/>
      <c r="I1196" s="71">
        <v>17.11</v>
      </c>
      <c r="J1196" s="72">
        <v>2.3999999999999998E-3</v>
      </c>
      <c r="K1196" s="72">
        <v>4.4000000000000003E-3</v>
      </c>
      <c r="L1196" s="72">
        <v>8.4119792306920349E-3</v>
      </c>
      <c r="M1196" s="72">
        <v>2.3999999999999998E-3</v>
      </c>
      <c r="N1196" s="70">
        <f>_xll.SNL.Clients.Office.Excel.Functions.SPG(N$2, "SP_RATE_VALUE", $A1196)/100</f>
        <v>4.4000000000000003E-3</v>
      </c>
      <c r="O1196" s="72"/>
      <c r="P1196" s="67">
        <f>_xll.SNL.Clients.Office.Excel.Functions.SPG(P$2, "IQ_BVPS", "FQ0", $A1196)</f>
        <v>18.152999999999999</v>
      </c>
      <c r="Q1196" s="67">
        <f>_xll.SNL.Clients.Office.Excel.Functions.SPG(Q$2, "IQ_BVPS", "FQ0", $A1196)</f>
        <v>25.922999999999998</v>
      </c>
      <c r="R1196" s="67">
        <f>_xll.SNL.Clients.Office.Excel.Functions.SPG(R$2, "IQ_BVPS", "FQ0", $A1196)</f>
        <v>15.057</v>
      </c>
      <c r="S1196" s="67">
        <f>_xll.SNL.Clients.Office.Excel.Functions.SPG(S$2, "IQ_BVPS", "FQ0", $A1196)</f>
        <v>14.895</v>
      </c>
      <c r="T1196" s="67">
        <f>_xll.SNL.Clients.Office.Excel.Functions.SPG(T$2, "IQ_BVPS", "FQ0", $A1196)</f>
        <v>14.206</v>
      </c>
      <c r="U1196" s="67">
        <f>_xll.SNL.Clients.Office.Excel.Functions.SPG(U$2, "IQ_BVPS", "FQ0", $A1196)</f>
        <v>16.844999999999999</v>
      </c>
      <c r="V1196" s="67"/>
      <c r="W1196" s="66">
        <f t="shared" si="166"/>
        <v>44432</v>
      </c>
      <c r="X1196" s="92">
        <f t="shared" si="167"/>
        <v>1.0984410290310143</v>
      </c>
      <c r="Y1196" s="92"/>
      <c r="Z1196" s="92">
        <f t="shared" si="168"/>
        <v>1.0373912465962674</v>
      </c>
      <c r="AA1196" s="92">
        <f t="shared" si="169"/>
        <v>0.9842228935884525</v>
      </c>
      <c r="AB1196" s="92">
        <f t="shared" si="170"/>
        <v>0.98972265240039425</v>
      </c>
      <c r="AC1196" s="92">
        <f t="shared" si="171"/>
        <v>1.3671712674384091</v>
      </c>
      <c r="AD1196" s="92"/>
      <c r="AE1196" s="95">
        <f t="shared" si="172"/>
        <v>44432</v>
      </c>
      <c r="AF1196" s="93">
        <f>(_xll.SNL.Clients.Office.Excel.Functions.SPG(AF$2, "IQ_Common_div_declared", "FQ0", $A1196)*4)/B1196</f>
        <v>8.0240722166499495E-2</v>
      </c>
      <c r="AG1196" s="93"/>
      <c r="AH1196" s="93">
        <f>(_xll.SNL.Clients.Office.Excel.Functions.SPG(AH$2, "IQ_Common_div_declared", "FQ0", $A1196)*4)/D1196</f>
        <v>7.4263764404609467E-2</v>
      </c>
      <c r="AI1196" s="93">
        <f>(_xll.SNL.Clients.Office.Excel.Functions.SPG(AI$2, "IQ_Common_div_declared", "FQ0", $A1196)*4)/E1196</f>
        <v>8.4583901773533421E-2</v>
      </c>
      <c r="AJ1196" s="93">
        <f>(_xll.SNL.Clients.Office.Excel.Functions.SPG(AJ$2, "IQ_Common_div_declared", "FQ0", $A1196)*4)/F1196</f>
        <v>8.5348506401137975E-2</v>
      </c>
      <c r="AK1196" s="93">
        <f>(_xll.SNL.Clients.Office.Excel.Functions.SPG(AK$2, "IQ_Common_div_declared", "FQ0", $A1196)*4)/G1196</f>
        <v>7.4685193226226659E-2</v>
      </c>
    </row>
    <row r="1197" spans="1:37" x14ac:dyDescent="0.25">
      <c r="A1197" s="66">
        <f t="shared" si="173"/>
        <v>44431</v>
      </c>
      <c r="B1197" s="71">
        <v>19.86</v>
      </c>
      <c r="C1197" s="71"/>
      <c r="D1197" s="71">
        <v>15.56</v>
      </c>
      <c r="E1197" s="71">
        <v>14.49</v>
      </c>
      <c r="F1197" s="71">
        <v>14.08</v>
      </c>
      <c r="G1197" s="71">
        <v>22.93</v>
      </c>
      <c r="H1197" s="71"/>
      <c r="I1197" s="71">
        <v>17.05</v>
      </c>
      <c r="J1197" s="72">
        <v>2.3E-3</v>
      </c>
      <c r="K1197" s="72">
        <v>4.3E-3</v>
      </c>
      <c r="L1197" s="72">
        <v>8.3119804266609254E-3</v>
      </c>
      <c r="M1197" s="72">
        <v>2.3E-3</v>
      </c>
      <c r="N1197" s="70">
        <f>_xll.SNL.Clients.Office.Excel.Functions.SPG(N$2, "SP_RATE_VALUE", $A1197)/100</f>
        <v>4.3E-3</v>
      </c>
      <c r="O1197" s="72"/>
      <c r="P1197" s="67">
        <f>_xll.SNL.Clients.Office.Excel.Functions.SPG(P$2, "IQ_BVPS", "FQ0", $A1197)</f>
        <v>18.152999999999999</v>
      </c>
      <c r="Q1197" s="67">
        <f>_xll.SNL.Clients.Office.Excel.Functions.SPG(Q$2, "IQ_BVPS", "FQ0", $A1197)</f>
        <v>25.922999999999998</v>
      </c>
      <c r="R1197" s="67">
        <f>_xll.SNL.Clients.Office.Excel.Functions.SPG(R$2, "IQ_BVPS", "FQ0", $A1197)</f>
        <v>15.057</v>
      </c>
      <c r="S1197" s="67">
        <f>_xll.SNL.Clients.Office.Excel.Functions.SPG(S$2, "IQ_BVPS", "FQ0", $A1197)</f>
        <v>14.895</v>
      </c>
      <c r="T1197" s="67">
        <f>_xll.SNL.Clients.Office.Excel.Functions.SPG(T$2, "IQ_BVPS", "FQ0", $A1197)</f>
        <v>14.206</v>
      </c>
      <c r="U1197" s="67">
        <f>_xll.SNL.Clients.Office.Excel.Functions.SPG(U$2, "IQ_BVPS", "FQ0", $A1197)</f>
        <v>16.844999999999999</v>
      </c>
      <c r="V1197" s="67"/>
      <c r="W1197" s="66">
        <f t="shared" si="166"/>
        <v>44431</v>
      </c>
      <c r="X1197" s="92">
        <f t="shared" si="167"/>
        <v>1.0940340439596761</v>
      </c>
      <c r="Y1197" s="92"/>
      <c r="Z1197" s="92">
        <f t="shared" si="168"/>
        <v>1.0334063890549245</v>
      </c>
      <c r="AA1197" s="92">
        <f t="shared" si="169"/>
        <v>0.97280966767371602</v>
      </c>
      <c r="AB1197" s="92">
        <f t="shared" si="170"/>
        <v>0.99113050823595672</v>
      </c>
      <c r="AC1197" s="92">
        <f t="shared" si="171"/>
        <v>1.3612347877708519</v>
      </c>
      <c r="AD1197" s="92"/>
      <c r="AE1197" s="95">
        <f t="shared" si="172"/>
        <v>44431</v>
      </c>
      <c r="AF1197" s="93">
        <f>(_xll.SNL.Clients.Office.Excel.Functions.SPG(AF$2, "IQ_Common_div_declared", "FQ0", $A1197)*4)/B1197</f>
        <v>8.0563947633434038E-2</v>
      </c>
      <c r="AG1197" s="93"/>
      <c r="AH1197" s="93">
        <f>(_xll.SNL.Clients.Office.Excel.Functions.SPG(AH$2, "IQ_Common_div_declared", "FQ0", $A1197)*4)/D1197</f>
        <v>7.4550128534704357E-2</v>
      </c>
      <c r="AI1197" s="93">
        <f>(_xll.SNL.Clients.Office.Excel.Functions.SPG(AI$2, "IQ_Common_div_declared", "FQ0", $A1197)*4)/E1197</f>
        <v>8.5576259489302961E-2</v>
      </c>
      <c r="AJ1197" s="93">
        <f>(_xll.SNL.Clients.Office.Excel.Functions.SPG(AJ$2, "IQ_Common_div_declared", "FQ0", $A1197)*4)/F1197</f>
        <v>8.5227272727272721E-2</v>
      </c>
      <c r="AK1197" s="93">
        <f>(_xll.SNL.Clients.Office.Excel.Functions.SPG(AK$2, "IQ_Common_div_declared", "FQ0", $A1197)*4)/G1197</f>
        <v>7.5010902747492364E-2</v>
      </c>
    </row>
    <row r="1198" spans="1:37" x14ac:dyDescent="0.25">
      <c r="A1198" s="66">
        <f t="shared" si="173"/>
        <v>44428</v>
      </c>
      <c r="B1198" s="71">
        <v>19.760000000000002</v>
      </c>
      <c r="C1198" s="71"/>
      <c r="D1198" s="71">
        <v>15.61</v>
      </c>
      <c r="E1198" s="71">
        <v>14.44</v>
      </c>
      <c r="F1198" s="71">
        <v>14.15</v>
      </c>
      <c r="G1198" s="71">
        <v>22.76</v>
      </c>
      <c r="H1198" s="71"/>
      <c r="I1198" s="71">
        <v>16.989999999999998</v>
      </c>
      <c r="J1198" s="72">
        <v>2.3E-3</v>
      </c>
      <c r="K1198" s="72">
        <v>4.4000000000000003E-3</v>
      </c>
      <c r="L1198" s="72">
        <v>8.6132088593717793E-3</v>
      </c>
      <c r="M1198" s="72">
        <v>2.3E-3</v>
      </c>
      <c r="N1198" s="70">
        <f>_xll.SNL.Clients.Office.Excel.Functions.SPG(N$2, "SP_RATE_VALUE", $A1198)/100</f>
        <v>4.4000000000000003E-3</v>
      </c>
      <c r="O1198" s="72"/>
      <c r="P1198" s="67">
        <f>_xll.SNL.Clients.Office.Excel.Functions.SPG(P$2, "IQ_BVPS", "FQ0", $A1198)</f>
        <v>18.152999999999999</v>
      </c>
      <c r="Q1198" s="67">
        <f>_xll.SNL.Clients.Office.Excel.Functions.SPG(Q$2, "IQ_BVPS", "FQ0", $A1198)</f>
        <v>25.922999999999998</v>
      </c>
      <c r="R1198" s="67">
        <f>_xll.SNL.Clients.Office.Excel.Functions.SPG(R$2, "IQ_BVPS", "FQ0", $A1198)</f>
        <v>15.057</v>
      </c>
      <c r="S1198" s="67">
        <f>_xll.SNL.Clients.Office.Excel.Functions.SPG(S$2, "IQ_BVPS", "FQ0", $A1198)</f>
        <v>14.895</v>
      </c>
      <c r="T1198" s="67">
        <f>_xll.SNL.Clients.Office.Excel.Functions.SPG(T$2, "IQ_BVPS", "FQ0", $A1198)</f>
        <v>14.206</v>
      </c>
      <c r="U1198" s="67">
        <f>_xll.SNL.Clients.Office.Excel.Functions.SPG(U$2, "IQ_BVPS", "FQ0", $A1198)</f>
        <v>16.844999999999999</v>
      </c>
      <c r="V1198" s="67"/>
      <c r="W1198" s="66">
        <f t="shared" si="166"/>
        <v>44428</v>
      </c>
      <c r="X1198" s="92">
        <f t="shared" si="167"/>
        <v>1.0885253126205037</v>
      </c>
      <c r="Y1198" s="92"/>
      <c r="Z1198" s="92">
        <f t="shared" si="168"/>
        <v>1.0367271036727104</v>
      </c>
      <c r="AA1198" s="92">
        <f t="shared" si="169"/>
        <v>0.96945283652232295</v>
      </c>
      <c r="AB1198" s="92">
        <f t="shared" si="170"/>
        <v>0.99605800366042518</v>
      </c>
      <c r="AC1198" s="92">
        <f t="shared" si="171"/>
        <v>1.351142772336005</v>
      </c>
      <c r="AD1198" s="92"/>
      <c r="AE1198" s="95">
        <f t="shared" si="172"/>
        <v>44428</v>
      </c>
      <c r="AF1198" s="93">
        <f>(_xll.SNL.Clients.Office.Excel.Functions.SPG(AF$2, "IQ_Common_div_declared", "FQ0", $A1198)*4)/B1198</f>
        <v>8.0971659919028341E-2</v>
      </c>
      <c r="AG1198" s="93"/>
      <c r="AH1198" s="93">
        <f>(_xll.SNL.Clients.Office.Excel.Functions.SPG(AH$2, "IQ_Common_div_declared", "FQ0", $A1198)*4)/D1198</f>
        <v>7.4311338885329911E-2</v>
      </c>
      <c r="AI1198" s="93">
        <f>(_xll.SNL.Clients.Office.Excel.Functions.SPG(AI$2, "IQ_Common_div_declared", "FQ0", $A1198)*4)/E1198</f>
        <v>8.5872576177285317E-2</v>
      </c>
      <c r="AJ1198" s="93">
        <f>(_xll.SNL.Clients.Office.Excel.Functions.SPG(AJ$2, "IQ_Common_div_declared", "FQ0", $A1198)*4)/F1198</f>
        <v>8.4805653710247342E-2</v>
      </c>
      <c r="AK1198" s="93">
        <f>(_xll.SNL.Clients.Office.Excel.Functions.SPG(AK$2, "IQ_Common_div_declared", "FQ0", $A1198)*4)/G1198</f>
        <v>7.5571177504393669E-2</v>
      </c>
    </row>
    <row r="1199" spans="1:37" x14ac:dyDescent="0.25">
      <c r="A1199" s="66">
        <f t="shared" si="173"/>
        <v>44427</v>
      </c>
      <c r="B1199" s="71">
        <v>19.52</v>
      </c>
      <c r="C1199" s="71"/>
      <c r="D1199" s="71">
        <v>15.44</v>
      </c>
      <c r="E1199" s="71">
        <v>14.17</v>
      </c>
      <c r="F1199" s="71">
        <v>13.75</v>
      </c>
      <c r="G1199" s="71">
        <v>22.45</v>
      </c>
      <c r="H1199" s="71"/>
      <c r="I1199" s="71">
        <v>16.649999999999999</v>
      </c>
      <c r="J1199" s="72">
        <v>2.2000000000000001E-3</v>
      </c>
      <c r="K1199" s="72">
        <v>4.4000000000000003E-3</v>
      </c>
      <c r="L1199" s="72">
        <v>8.8144987274254571E-3</v>
      </c>
      <c r="M1199" s="72">
        <v>2.2000000000000001E-3</v>
      </c>
      <c r="N1199" s="70">
        <f>_xll.SNL.Clients.Office.Excel.Functions.SPG(N$2, "SP_RATE_VALUE", $A1199)/100</f>
        <v>4.4000000000000003E-3</v>
      </c>
      <c r="O1199" s="72"/>
      <c r="P1199" s="67">
        <f>_xll.SNL.Clients.Office.Excel.Functions.SPG(P$2, "IQ_BVPS", "FQ0", $A1199)</f>
        <v>18.152999999999999</v>
      </c>
      <c r="Q1199" s="67">
        <f>_xll.SNL.Clients.Office.Excel.Functions.SPG(Q$2, "IQ_BVPS", "FQ0", $A1199)</f>
        <v>25.922999999999998</v>
      </c>
      <c r="R1199" s="67">
        <f>_xll.SNL.Clients.Office.Excel.Functions.SPG(R$2, "IQ_BVPS", "FQ0", $A1199)</f>
        <v>15.057</v>
      </c>
      <c r="S1199" s="67">
        <f>_xll.SNL.Clients.Office.Excel.Functions.SPG(S$2, "IQ_BVPS", "FQ0", $A1199)</f>
        <v>14.895</v>
      </c>
      <c r="T1199" s="67">
        <f>_xll.SNL.Clients.Office.Excel.Functions.SPG(T$2, "IQ_BVPS", "FQ0", $A1199)</f>
        <v>14.206</v>
      </c>
      <c r="U1199" s="67">
        <f>_xll.SNL.Clients.Office.Excel.Functions.SPG(U$2, "IQ_BVPS", "FQ0", $A1199)</f>
        <v>16.844999999999999</v>
      </c>
      <c r="V1199" s="67"/>
      <c r="W1199" s="66">
        <f t="shared" si="166"/>
        <v>44427</v>
      </c>
      <c r="X1199" s="92">
        <f t="shared" si="167"/>
        <v>1.0753043574064893</v>
      </c>
      <c r="Y1199" s="92"/>
      <c r="Z1199" s="92">
        <f t="shared" si="168"/>
        <v>1.0254366739722387</v>
      </c>
      <c r="AA1199" s="92">
        <f t="shared" si="169"/>
        <v>0.95132594830480033</v>
      </c>
      <c r="AB1199" s="92">
        <f t="shared" si="170"/>
        <v>0.96790088694917642</v>
      </c>
      <c r="AC1199" s="92">
        <f t="shared" si="171"/>
        <v>1.3327396853665776</v>
      </c>
      <c r="AD1199" s="92"/>
      <c r="AE1199" s="95">
        <f t="shared" si="172"/>
        <v>44427</v>
      </c>
      <c r="AF1199" s="93">
        <f>(_xll.SNL.Clients.Office.Excel.Functions.SPG(AF$2, "IQ_Common_div_declared", "FQ0", $A1199)*4)/B1199</f>
        <v>8.1967213114754106E-2</v>
      </c>
      <c r="AG1199" s="93"/>
      <c r="AH1199" s="93">
        <f>(_xll.SNL.Clients.Office.Excel.Functions.SPG(AH$2, "IQ_Common_div_declared", "FQ0", $A1199)*4)/D1199</f>
        <v>7.512953367875648E-2</v>
      </c>
      <c r="AI1199" s="93">
        <f>(_xll.SNL.Clients.Office.Excel.Functions.SPG(AI$2, "IQ_Common_div_declared", "FQ0", $A1199)*4)/E1199</f>
        <v>8.7508821453775587E-2</v>
      </c>
      <c r="AJ1199" s="93">
        <f>(_xll.SNL.Clients.Office.Excel.Functions.SPG(AJ$2, "IQ_Common_div_declared", "FQ0", $A1199)*4)/F1199</f>
        <v>8.7272727272727266E-2</v>
      </c>
      <c r="AK1199" s="93">
        <f>(_xll.SNL.Clients.Office.Excel.Functions.SPG(AK$2, "IQ_Common_div_declared", "FQ0", $A1199)*4)/G1199</f>
        <v>7.6614699331848557E-2</v>
      </c>
    </row>
    <row r="1200" spans="1:37" x14ac:dyDescent="0.25">
      <c r="A1200" s="66">
        <f t="shared" si="173"/>
        <v>44426</v>
      </c>
      <c r="B1200" s="71">
        <v>19.97</v>
      </c>
      <c r="C1200" s="71"/>
      <c r="D1200" s="71">
        <v>15.66</v>
      </c>
      <c r="E1200" s="71">
        <v>14.51</v>
      </c>
      <c r="F1200" s="71">
        <v>14.12</v>
      </c>
      <c r="G1200" s="71">
        <v>22.96</v>
      </c>
      <c r="H1200" s="71"/>
      <c r="I1200" s="71">
        <v>17.13</v>
      </c>
      <c r="J1200" s="72">
        <v>2.3E-3</v>
      </c>
      <c r="K1200" s="72">
        <v>4.3E-3</v>
      </c>
      <c r="L1200" s="72">
        <v>8.3119804266609254E-3</v>
      </c>
      <c r="M1200" s="72">
        <v>2.3E-3</v>
      </c>
      <c r="N1200" s="70">
        <f>_xll.SNL.Clients.Office.Excel.Functions.SPG(N$2, "SP_RATE_VALUE", $A1200)/100</f>
        <v>4.3E-3</v>
      </c>
      <c r="O1200" s="72"/>
      <c r="P1200" s="67">
        <f>_xll.SNL.Clients.Office.Excel.Functions.SPG(P$2, "IQ_BVPS", "FQ0", $A1200)</f>
        <v>18.152999999999999</v>
      </c>
      <c r="Q1200" s="67">
        <f>_xll.SNL.Clients.Office.Excel.Functions.SPG(Q$2, "IQ_BVPS", "FQ0", $A1200)</f>
        <v>25.922999999999998</v>
      </c>
      <c r="R1200" s="67">
        <f>_xll.SNL.Clients.Office.Excel.Functions.SPG(R$2, "IQ_BVPS", "FQ0", $A1200)</f>
        <v>15.057</v>
      </c>
      <c r="S1200" s="67">
        <f>_xll.SNL.Clients.Office.Excel.Functions.SPG(S$2, "IQ_BVPS", "FQ0", $A1200)</f>
        <v>14.895</v>
      </c>
      <c r="T1200" s="67">
        <f>_xll.SNL.Clients.Office.Excel.Functions.SPG(T$2, "IQ_BVPS", "FQ0", $A1200)</f>
        <v>14.206</v>
      </c>
      <c r="U1200" s="67">
        <f>_xll.SNL.Clients.Office.Excel.Functions.SPG(U$2, "IQ_BVPS", "FQ0", $A1200)</f>
        <v>16.844999999999999</v>
      </c>
      <c r="V1200" s="67"/>
      <c r="W1200" s="66">
        <f t="shared" si="166"/>
        <v>44426</v>
      </c>
      <c r="X1200" s="92">
        <f t="shared" si="167"/>
        <v>1.1000936484327659</v>
      </c>
      <c r="Y1200" s="92"/>
      <c r="Z1200" s="92">
        <f t="shared" si="168"/>
        <v>1.0400478182904962</v>
      </c>
      <c r="AA1200" s="92">
        <f t="shared" si="169"/>
        <v>0.97415240013427329</v>
      </c>
      <c r="AB1200" s="92">
        <f t="shared" si="170"/>
        <v>0.99394621990708154</v>
      </c>
      <c r="AC1200" s="92">
        <f t="shared" si="171"/>
        <v>1.3630157316711191</v>
      </c>
      <c r="AD1200" s="92"/>
      <c r="AE1200" s="95">
        <f t="shared" si="172"/>
        <v>44426</v>
      </c>
      <c r="AF1200" s="93">
        <f>(_xll.SNL.Clients.Office.Excel.Functions.SPG(AF$2, "IQ_Common_div_declared", "FQ0", $A1200)*4)/B1200</f>
        <v>8.0120180270405614E-2</v>
      </c>
      <c r="AG1200" s="93"/>
      <c r="AH1200" s="93">
        <f>(_xll.SNL.Clients.Office.Excel.Functions.SPG(AH$2, "IQ_Common_div_declared", "FQ0", $A1200)*4)/D1200</f>
        <v>7.407407407407407E-2</v>
      </c>
      <c r="AI1200" s="93">
        <f>(_xll.SNL.Clients.Office.Excel.Functions.SPG(AI$2, "IQ_Common_div_declared", "FQ0", $A1200)*4)/E1200</f>
        <v>8.5458304617505171E-2</v>
      </c>
      <c r="AJ1200" s="93">
        <f>(_xll.SNL.Clients.Office.Excel.Functions.SPG(AJ$2, "IQ_Common_div_declared", "FQ0", $A1200)*4)/F1200</f>
        <v>8.4985835694050993E-2</v>
      </c>
      <c r="AK1200" s="93">
        <f>(_xll.SNL.Clients.Office.Excel.Functions.SPG(AK$2, "IQ_Common_div_declared", "FQ0", $A1200)*4)/G1200</f>
        <v>7.4912891986062713E-2</v>
      </c>
    </row>
    <row r="1201" spans="1:37" x14ac:dyDescent="0.25">
      <c r="A1201" s="66">
        <f t="shared" si="173"/>
        <v>44425</v>
      </c>
      <c r="B1201" s="71">
        <v>20.12</v>
      </c>
      <c r="C1201" s="71"/>
      <c r="D1201" s="71">
        <v>15.85</v>
      </c>
      <c r="E1201" s="71">
        <v>14.59</v>
      </c>
      <c r="F1201" s="71">
        <v>14.26</v>
      </c>
      <c r="G1201" s="71">
        <v>23.2</v>
      </c>
      <c r="H1201" s="71"/>
      <c r="I1201" s="71">
        <v>17.260000000000002</v>
      </c>
      <c r="J1201" s="72">
        <v>2.3E-3</v>
      </c>
      <c r="K1201" s="72">
        <v>4.3E-3</v>
      </c>
      <c r="L1201" s="72">
        <v>8.3119804266609254E-3</v>
      </c>
      <c r="M1201" s="72">
        <v>2.3E-3</v>
      </c>
      <c r="N1201" s="70">
        <f>_xll.SNL.Clients.Office.Excel.Functions.SPG(N$2, "SP_RATE_VALUE", $A1201)/100</f>
        <v>4.3E-3</v>
      </c>
      <c r="O1201" s="72"/>
      <c r="P1201" s="67">
        <f>_xll.SNL.Clients.Office.Excel.Functions.SPG(P$2, "IQ_BVPS", "FQ0", $A1201)</f>
        <v>18.152999999999999</v>
      </c>
      <c r="Q1201" s="67">
        <f>_xll.SNL.Clients.Office.Excel.Functions.SPG(Q$2, "IQ_BVPS", "FQ0", $A1201)</f>
        <v>25.922999999999998</v>
      </c>
      <c r="R1201" s="67">
        <f>_xll.SNL.Clients.Office.Excel.Functions.SPG(R$2, "IQ_BVPS", "FQ0", $A1201)</f>
        <v>15.057</v>
      </c>
      <c r="S1201" s="67">
        <f>_xll.SNL.Clients.Office.Excel.Functions.SPG(S$2, "IQ_BVPS", "FQ0", $A1201)</f>
        <v>14.895</v>
      </c>
      <c r="T1201" s="67">
        <f>_xll.SNL.Clients.Office.Excel.Functions.SPG(T$2, "IQ_BVPS", "FQ0", $A1201)</f>
        <v>14.206</v>
      </c>
      <c r="U1201" s="67">
        <f>_xll.SNL.Clients.Office.Excel.Functions.SPG(U$2, "IQ_BVPS", "FQ0", $A1201)</f>
        <v>16.844999999999999</v>
      </c>
      <c r="V1201" s="67"/>
      <c r="W1201" s="66">
        <f t="shared" si="166"/>
        <v>44425</v>
      </c>
      <c r="X1201" s="92">
        <f t="shared" si="167"/>
        <v>1.1083567454415248</v>
      </c>
      <c r="Y1201" s="92"/>
      <c r="Z1201" s="92">
        <f t="shared" si="168"/>
        <v>1.0526665338380818</v>
      </c>
      <c r="AA1201" s="92">
        <f t="shared" si="169"/>
        <v>0.97952332997650216</v>
      </c>
      <c r="AB1201" s="92">
        <f t="shared" si="170"/>
        <v>1.0038012107560186</v>
      </c>
      <c r="AC1201" s="92">
        <f t="shared" si="171"/>
        <v>1.3772632828732563</v>
      </c>
      <c r="AD1201" s="92"/>
      <c r="AE1201" s="95">
        <f t="shared" si="172"/>
        <v>44425</v>
      </c>
      <c r="AF1201" s="93">
        <f>(_xll.SNL.Clients.Office.Excel.Functions.SPG(AF$2, "IQ_Common_div_declared", "FQ0", $A1201)*4)/B1201</f>
        <v>7.9522862823061632E-2</v>
      </c>
      <c r="AG1201" s="93"/>
      <c r="AH1201" s="93">
        <f>(_xll.SNL.Clients.Office.Excel.Functions.SPG(AH$2, "IQ_Common_div_declared", "FQ0", $A1201)*4)/D1201</f>
        <v>7.3186119873817027E-2</v>
      </c>
      <c r="AI1201" s="93">
        <f>(_xll.SNL.Clients.Office.Excel.Functions.SPG(AI$2, "IQ_Common_div_declared", "FQ0", $A1201)*4)/E1201</f>
        <v>8.4989718985606574E-2</v>
      </c>
      <c r="AJ1201" s="93">
        <f>(_xll.SNL.Clients.Office.Excel.Functions.SPG(AJ$2, "IQ_Common_div_declared", "FQ0", $A1201)*4)/F1201</f>
        <v>8.4151472650771386E-2</v>
      </c>
      <c r="AK1201" s="93">
        <f>(_xll.SNL.Clients.Office.Excel.Functions.SPG(AK$2, "IQ_Common_div_declared", "FQ0", $A1201)*4)/G1201</f>
        <v>7.4137931034482754E-2</v>
      </c>
    </row>
    <row r="1202" spans="1:37" x14ac:dyDescent="0.25">
      <c r="A1202" s="66">
        <f t="shared" si="173"/>
        <v>44424</v>
      </c>
      <c r="B1202" s="71">
        <v>20.27</v>
      </c>
      <c r="C1202" s="71"/>
      <c r="D1202" s="71">
        <v>15.9</v>
      </c>
      <c r="E1202" s="71">
        <v>14.73</v>
      </c>
      <c r="F1202" s="71">
        <v>14.38</v>
      </c>
      <c r="G1202" s="71">
        <v>23.56</v>
      </c>
      <c r="H1202" s="71"/>
      <c r="I1202" s="71">
        <v>17.350000000000001</v>
      </c>
      <c r="J1202" s="72">
        <v>2.0999999999999999E-3</v>
      </c>
      <c r="K1202" s="72">
        <v>4.1999999999999997E-3</v>
      </c>
      <c r="L1202" s="72">
        <v>8.4132114974480032E-3</v>
      </c>
      <c r="M1202" s="72">
        <v>2.0999999999999999E-3</v>
      </c>
      <c r="N1202" s="70">
        <f>_xll.SNL.Clients.Office.Excel.Functions.SPG(N$2, "SP_RATE_VALUE", $A1202)/100</f>
        <v>4.1999999999999997E-3</v>
      </c>
      <c r="O1202" s="72"/>
      <c r="P1202" s="67">
        <f>_xll.SNL.Clients.Office.Excel.Functions.SPG(P$2, "IQ_BVPS", "FQ0", $A1202)</f>
        <v>18.152999999999999</v>
      </c>
      <c r="Q1202" s="67">
        <f>_xll.SNL.Clients.Office.Excel.Functions.SPG(Q$2, "IQ_BVPS", "FQ0", $A1202)</f>
        <v>25.922999999999998</v>
      </c>
      <c r="R1202" s="67">
        <f>_xll.SNL.Clients.Office.Excel.Functions.SPG(R$2, "IQ_BVPS", "FQ0", $A1202)</f>
        <v>15.057</v>
      </c>
      <c r="S1202" s="67">
        <f>_xll.SNL.Clients.Office.Excel.Functions.SPG(S$2, "IQ_BVPS", "FQ0", $A1202)</f>
        <v>14.895</v>
      </c>
      <c r="T1202" s="67">
        <f>_xll.SNL.Clients.Office.Excel.Functions.SPG(T$2, "IQ_BVPS", "FQ0", $A1202)</f>
        <v>14.206</v>
      </c>
      <c r="U1202" s="67">
        <f>_xll.SNL.Clients.Office.Excel.Functions.SPG(U$2, "IQ_BVPS", "FQ0", $A1202)</f>
        <v>16.844999999999999</v>
      </c>
      <c r="V1202" s="67"/>
      <c r="W1202" s="66">
        <f t="shared" si="166"/>
        <v>44424</v>
      </c>
      <c r="X1202" s="92">
        <f t="shared" si="167"/>
        <v>1.1166198424502838</v>
      </c>
      <c r="Y1202" s="92"/>
      <c r="Z1202" s="92">
        <f t="shared" si="168"/>
        <v>1.0559872484558677</v>
      </c>
      <c r="AA1202" s="92">
        <f t="shared" si="169"/>
        <v>0.98892245720040284</v>
      </c>
      <c r="AB1202" s="92">
        <f t="shared" si="170"/>
        <v>1.0122483457693934</v>
      </c>
      <c r="AC1202" s="92">
        <f t="shared" si="171"/>
        <v>1.3986346096764619</v>
      </c>
      <c r="AD1202" s="92"/>
      <c r="AE1202" s="95">
        <f t="shared" si="172"/>
        <v>44424</v>
      </c>
      <c r="AF1202" s="93">
        <f>(_xll.SNL.Clients.Office.Excel.Functions.SPG(AF$2, "IQ_Common_div_declared", "FQ0", $A1202)*4)/B1202</f>
        <v>7.8934385791810557E-2</v>
      </c>
      <c r="AG1202" s="93"/>
      <c r="AH1202" s="93">
        <f>(_xll.SNL.Clients.Office.Excel.Functions.SPG(AH$2, "IQ_Common_div_declared", "FQ0", $A1202)*4)/D1202</f>
        <v>7.2955974842767293E-2</v>
      </c>
      <c r="AI1202" s="93">
        <f>(_xll.SNL.Clients.Office.Excel.Functions.SPG(AI$2, "IQ_Common_div_declared", "FQ0", $A1202)*4)/E1202</f>
        <v>8.4181941615750169E-2</v>
      </c>
      <c r="AJ1202" s="93">
        <f>(_xll.SNL.Clients.Office.Excel.Functions.SPG(AJ$2, "IQ_Common_div_declared", "FQ0", $A1202)*4)/F1202</f>
        <v>8.344923504867871E-2</v>
      </c>
      <c r="AK1202" s="93">
        <f>(_xll.SNL.Clients.Office.Excel.Functions.SPG(AK$2, "IQ_Common_div_declared", "FQ0", $A1202)*4)/G1202</f>
        <v>7.3005093378607819E-2</v>
      </c>
    </row>
    <row r="1203" spans="1:37" x14ac:dyDescent="0.25">
      <c r="A1203" s="66">
        <f t="shared" si="173"/>
        <v>44421</v>
      </c>
      <c r="B1203" s="71">
        <v>20.3</v>
      </c>
      <c r="C1203" s="71"/>
      <c r="D1203" s="71">
        <v>15.98</v>
      </c>
      <c r="E1203" s="71">
        <v>14.71</v>
      </c>
      <c r="F1203" s="71">
        <v>14.35</v>
      </c>
      <c r="G1203" s="71">
        <v>23.7</v>
      </c>
      <c r="H1203" s="71"/>
      <c r="I1203" s="71">
        <v>17.43</v>
      </c>
      <c r="J1203" s="72">
        <v>2.3E-3</v>
      </c>
      <c r="K1203" s="72">
        <v>4.4000000000000003E-3</v>
      </c>
      <c r="L1203" s="72">
        <v>8.6132088593717793E-3</v>
      </c>
      <c r="M1203" s="72">
        <v>2.3E-3</v>
      </c>
      <c r="N1203" s="70">
        <f>_xll.SNL.Clients.Office.Excel.Functions.SPG(N$2, "SP_RATE_VALUE", $A1203)/100</f>
        <v>4.4000000000000003E-3</v>
      </c>
      <c r="O1203" s="72"/>
      <c r="P1203" s="67">
        <f>_xll.SNL.Clients.Office.Excel.Functions.SPG(P$2, "IQ_BVPS", "FQ0", $A1203)</f>
        <v>18.152999999999999</v>
      </c>
      <c r="Q1203" s="67">
        <f>_xll.SNL.Clients.Office.Excel.Functions.SPG(Q$2, "IQ_BVPS", "FQ0", $A1203)</f>
        <v>25.922999999999998</v>
      </c>
      <c r="R1203" s="67">
        <f>_xll.SNL.Clients.Office.Excel.Functions.SPG(R$2, "IQ_BVPS", "FQ0", $A1203)</f>
        <v>15.057</v>
      </c>
      <c r="S1203" s="67">
        <f>_xll.SNL.Clients.Office.Excel.Functions.SPG(S$2, "IQ_BVPS", "FQ0", $A1203)</f>
        <v>14.895</v>
      </c>
      <c r="T1203" s="67">
        <f>_xll.SNL.Clients.Office.Excel.Functions.SPG(T$2, "IQ_BVPS", "FQ0", $A1203)</f>
        <v>14.206</v>
      </c>
      <c r="U1203" s="67">
        <f>_xll.SNL.Clients.Office.Excel.Functions.SPG(U$2, "IQ_BVPS", "FQ0", $A1203)</f>
        <v>16.844999999999999</v>
      </c>
      <c r="V1203" s="67"/>
      <c r="W1203" s="66">
        <f t="shared" si="166"/>
        <v>44421</v>
      </c>
      <c r="X1203" s="92">
        <f t="shared" si="167"/>
        <v>1.1182724618520357</v>
      </c>
      <c r="Y1203" s="92"/>
      <c r="Z1203" s="92">
        <f t="shared" si="168"/>
        <v>1.0613003918443249</v>
      </c>
      <c r="AA1203" s="92">
        <f t="shared" si="169"/>
        <v>0.98757972473984568</v>
      </c>
      <c r="AB1203" s="92">
        <f t="shared" si="170"/>
        <v>1.0101365620160496</v>
      </c>
      <c r="AC1203" s="92">
        <f t="shared" si="171"/>
        <v>1.4069456812110419</v>
      </c>
      <c r="AD1203" s="92"/>
      <c r="AE1203" s="95">
        <f t="shared" si="172"/>
        <v>44421</v>
      </c>
      <c r="AF1203" s="93">
        <f>(_xll.SNL.Clients.Office.Excel.Functions.SPG(AF$2, "IQ_Common_div_declared", "FQ0", $A1203)*4)/B1203</f>
        <v>7.8817733990147784E-2</v>
      </c>
      <c r="AG1203" s="93"/>
      <c r="AH1203" s="93">
        <f>(_xll.SNL.Clients.Office.Excel.Functions.SPG(AH$2, "IQ_Common_div_declared", "FQ0", $A1203)*4)/D1203</f>
        <v>7.2590738423028781E-2</v>
      </c>
      <c r="AI1203" s="93">
        <f>(_xll.SNL.Clients.Office.Excel.Functions.SPG(AI$2, "IQ_Common_div_declared", "FQ0", $A1203)*4)/E1203</f>
        <v>8.4296397008837523E-2</v>
      </c>
      <c r="AJ1203" s="93">
        <f>(_xll.SNL.Clients.Office.Excel.Functions.SPG(AJ$2, "IQ_Common_div_declared", "FQ0", $A1203)*4)/F1203</f>
        <v>8.3623693379790934E-2</v>
      </c>
      <c r="AK1203" s="93">
        <f>(_xll.SNL.Clients.Office.Excel.Functions.SPG(AK$2, "IQ_Common_div_declared", "FQ0", $A1203)*4)/G1203</f>
        <v>7.2573839662447265E-2</v>
      </c>
    </row>
    <row r="1204" spans="1:37" x14ac:dyDescent="0.25">
      <c r="A1204" s="66">
        <f t="shared" si="173"/>
        <v>44420</v>
      </c>
      <c r="B1204" s="71">
        <v>20.21</v>
      </c>
      <c r="C1204" s="71"/>
      <c r="D1204" s="71">
        <v>15.89</v>
      </c>
      <c r="E1204" s="71">
        <v>14.62</v>
      </c>
      <c r="F1204" s="71">
        <v>14.26</v>
      </c>
      <c r="G1204" s="71">
        <v>23.69</v>
      </c>
      <c r="H1204" s="71"/>
      <c r="I1204" s="71">
        <v>17.335000000000001</v>
      </c>
      <c r="J1204" s="72">
        <v>2.3E-3</v>
      </c>
      <c r="K1204" s="72">
        <v>4.5999999999999999E-3</v>
      </c>
      <c r="L1204" s="72">
        <v>9.2158456939839262E-3</v>
      </c>
      <c r="M1204" s="72">
        <v>2.3E-3</v>
      </c>
      <c r="N1204" s="70">
        <f>_xll.SNL.Clients.Office.Excel.Functions.SPG(N$2, "SP_RATE_VALUE", $A1204)/100</f>
        <v>4.5999999999999999E-3</v>
      </c>
      <c r="O1204" s="72"/>
      <c r="P1204" s="67">
        <f>_xll.SNL.Clients.Office.Excel.Functions.SPG(P$2, "IQ_BVPS", "FQ0", $A1204)</f>
        <v>18.152999999999999</v>
      </c>
      <c r="Q1204" s="67">
        <f>_xll.SNL.Clients.Office.Excel.Functions.SPG(Q$2, "IQ_BVPS", "FQ0", $A1204)</f>
        <v>25.922999999999998</v>
      </c>
      <c r="R1204" s="67">
        <f>_xll.SNL.Clients.Office.Excel.Functions.SPG(R$2, "IQ_BVPS", "FQ0", $A1204)</f>
        <v>15.057</v>
      </c>
      <c r="S1204" s="67">
        <f>_xll.SNL.Clients.Office.Excel.Functions.SPG(S$2, "IQ_BVPS", "FQ0", $A1204)</f>
        <v>14.895</v>
      </c>
      <c r="T1204" s="67">
        <f>_xll.SNL.Clients.Office.Excel.Functions.SPG(T$2, "IQ_BVPS", "FQ0", $A1204)</f>
        <v>14.206</v>
      </c>
      <c r="U1204" s="67">
        <f>_xll.SNL.Clients.Office.Excel.Functions.SPG(U$2, "IQ_BVPS", "FQ0", $A1204)</f>
        <v>16.844999999999999</v>
      </c>
      <c r="V1204" s="67"/>
      <c r="W1204" s="66">
        <f t="shared" si="166"/>
        <v>44420</v>
      </c>
      <c r="X1204" s="92">
        <f t="shared" si="167"/>
        <v>1.1133146036467803</v>
      </c>
      <c r="Y1204" s="92"/>
      <c r="Z1204" s="92">
        <f t="shared" si="168"/>
        <v>1.0553231055323105</v>
      </c>
      <c r="AA1204" s="92">
        <f t="shared" si="169"/>
        <v>0.98153742866733806</v>
      </c>
      <c r="AB1204" s="92">
        <f t="shared" si="170"/>
        <v>1.0038012107560186</v>
      </c>
      <c r="AC1204" s="92">
        <f t="shared" si="171"/>
        <v>1.4063520332442863</v>
      </c>
      <c r="AD1204" s="92"/>
      <c r="AE1204" s="95">
        <f t="shared" si="172"/>
        <v>44420</v>
      </c>
      <c r="AF1204" s="93">
        <f>(_xll.SNL.Clients.Office.Excel.Functions.SPG(AF$2, "IQ_Common_div_declared", "FQ0", $A1204)*4)/B1204</f>
        <v>7.9168728352300849E-2</v>
      </c>
      <c r="AG1204" s="93"/>
      <c r="AH1204" s="93">
        <f>(_xll.SNL.Clients.Office.Excel.Functions.SPG(AH$2, "IQ_Common_div_declared", "FQ0", $A1204)*4)/D1204</f>
        <v>7.3001887979861541E-2</v>
      </c>
      <c r="AI1204" s="93">
        <f>(_xll.SNL.Clients.Office.Excel.Functions.SPG(AI$2, "IQ_Common_div_declared", "FQ0", $A1204)*4)/E1204</f>
        <v>8.4815321477428179E-2</v>
      </c>
      <c r="AJ1204" s="93">
        <f>(_xll.SNL.Clients.Office.Excel.Functions.SPG(AJ$2, "IQ_Common_div_declared", "FQ0", $A1204)*4)/F1204</f>
        <v>8.4151472650771386E-2</v>
      </c>
      <c r="AK1204" s="93">
        <f>(_xll.SNL.Clients.Office.Excel.Functions.SPG(AK$2, "IQ_Common_div_declared", "FQ0", $A1204)*4)/G1204</f>
        <v>7.2604474461798227E-2</v>
      </c>
    </row>
    <row r="1205" spans="1:37" x14ac:dyDescent="0.25">
      <c r="A1205" s="66">
        <f t="shared" si="173"/>
        <v>44419</v>
      </c>
      <c r="B1205" s="71">
        <v>20</v>
      </c>
      <c r="C1205" s="71"/>
      <c r="D1205" s="71">
        <v>15.85</v>
      </c>
      <c r="E1205" s="71">
        <v>14.55</v>
      </c>
      <c r="F1205" s="71">
        <v>14.26</v>
      </c>
      <c r="G1205" s="71">
        <v>23.49</v>
      </c>
      <c r="H1205" s="71"/>
      <c r="I1205" s="71">
        <v>17.25</v>
      </c>
      <c r="J1205" s="72">
        <v>2.3E-3</v>
      </c>
      <c r="K1205" s="72">
        <v>4.5000000000000005E-3</v>
      </c>
      <c r="L1205" s="72">
        <v>8.9144972798220756E-3</v>
      </c>
      <c r="M1205" s="72">
        <v>2.3E-3</v>
      </c>
      <c r="N1205" s="70">
        <f>_xll.SNL.Clients.Office.Excel.Functions.SPG(N$2, "SP_RATE_VALUE", $A1205)/100</f>
        <v>4.5000000000000005E-3</v>
      </c>
      <c r="O1205" s="72"/>
      <c r="P1205" s="67">
        <f>_xll.SNL.Clients.Office.Excel.Functions.SPG(P$2, "IQ_BVPS", "FQ0", $A1205)</f>
        <v>18.152999999999999</v>
      </c>
      <c r="Q1205" s="67">
        <f>_xll.SNL.Clients.Office.Excel.Functions.SPG(Q$2, "IQ_BVPS", "FQ0", $A1205)</f>
        <v>25.922999999999998</v>
      </c>
      <c r="R1205" s="67">
        <f>_xll.SNL.Clients.Office.Excel.Functions.SPG(R$2, "IQ_BVPS", "FQ0", $A1205)</f>
        <v>15.057</v>
      </c>
      <c r="S1205" s="67">
        <f>_xll.SNL.Clients.Office.Excel.Functions.SPG(S$2, "IQ_BVPS", "FQ0", $A1205)</f>
        <v>14.895</v>
      </c>
      <c r="T1205" s="67">
        <f>_xll.SNL.Clients.Office.Excel.Functions.SPG(T$2, "IQ_BVPS", "FQ0", $A1205)</f>
        <v>14.206</v>
      </c>
      <c r="U1205" s="67">
        <f>_xll.SNL.Clients.Office.Excel.Functions.SPG(U$2, "IQ_BVPS", "FQ0", $A1205)</f>
        <v>16.844999999999999</v>
      </c>
      <c r="V1205" s="67"/>
      <c r="W1205" s="66">
        <f t="shared" si="166"/>
        <v>44419</v>
      </c>
      <c r="X1205" s="92">
        <f t="shared" si="167"/>
        <v>1.1017462678345178</v>
      </c>
      <c r="Y1205" s="92"/>
      <c r="Z1205" s="92">
        <f t="shared" si="168"/>
        <v>1.0526665338380818</v>
      </c>
      <c r="AA1205" s="92">
        <f t="shared" si="169"/>
        <v>0.97683786505538783</v>
      </c>
      <c r="AB1205" s="92">
        <f t="shared" si="170"/>
        <v>1.0038012107560186</v>
      </c>
      <c r="AC1205" s="92">
        <f t="shared" si="171"/>
        <v>1.3944790739091719</v>
      </c>
      <c r="AD1205" s="92"/>
      <c r="AE1205" s="95">
        <f t="shared" si="172"/>
        <v>44419</v>
      </c>
      <c r="AF1205" s="93">
        <f>(_xll.SNL.Clients.Office.Excel.Functions.SPG(AF$2, "IQ_Common_div_declared", "FQ0", $A1205)*4)/B1205</f>
        <v>0.08</v>
      </c>
      <c r="AG1205" s="93"/>
      <c r="AH1205" s="93">
        <f>(_xll.SNL.Clients.Office.Excel.Functions.SPG(AH$2, "IQ_Common_div_declared", "FQ0", $A1205)*4)/D1205</f>
        <v>7.3186119873817027E-2</v>
      </c>
      <c r="AI1205" s="93">
        <f>(_xll.SNL.Clients.Office.Excel.Functions.SPG(AI$2, "IQ_Common_div_declared", "FQ0", $A1205)*4)/E1205</f>
        <v>8.522336769759449E-2</v>
      </c>
      <c r="AJ1205" s="93">
        <f>(_xll.SNL.Clients.Office.Excel.Functions.SPG(AJ$2, "IQ_Common_div_declared", "FQ0", $A1205)*4)/F1205</f>
        <v>8.4151472650771386E-2</v>
      </c>
      <c r="AK1205" s="93">
        <f>(_xll.SNL.Clients.Office.Excel.Functions.SPG(AK$2, "IQ_Common_div_declared", "FQ0", $A1205)*4)/G1205</f>
        <v>7.3222647935291624E-2</v>
      </c>
    </row>
    <row r="1206" spans="1:37" x14ac:dyDescent="0.25">
      <c r="A1206" s="66">
        <f t="shared" si="173"/>
        <v>44418</v>
      </c>
      <c r="B1206" s="71">
        <v>20.05</v>
      </c>
      <c r="C1206" s="71"/>
      <c r="D1206" s="71">
        <v>15.88</v>
      </c>
      <c r="E1206" s="71">
        <v>14.55</v>
      </c>
      <c r="F1206" s="71">
        <v>14.2</v>
      </c>
      <c r="G1206" s="71">
        <v>23.53</v>
      </c>
      <c r="H1206" s="71"/>
      <c r="I1206" s="71">
        <v>17.23</v>
      </c>
      <c r="J1206" s="72">
        <v>2.3999999999999998E-3</v>
      </c>
      <c r="K1206" s="72">
        <v>4.6999999999999993E-3</v>
      </c>
      <c r="L1206" s="72">
        <v>9.3158441120000379E-3</v>
      </c>
      <c r="M1206" s="72">
        <v>2.3999999999999998E-3</v>
      </c>
      <c r="N1206" s="70">
        <f>_xll.SNL.Clients.Office.Excel.Functions.SPG(N$2, "SP_RATE_VALUE", $A1206)/100</f>
        <v>4.6999999999999993E-3</v>
      </c>
      <c r="O1206" s="72"/>
      <c r="P1206" s="67">
        <f>_xll.SNL.Clients.Office.Excel.Functions.SPG(P$2, "IQ_BVPS", "FQ0", $A1206)</f>
        <v>18.152999999999999</v>
      </c>
      <c r="Q1206" s="67">
        <f>_xll.SNL.Clients.Office.Excel.Functions.SPG(Q$2, "IQ_BVPS", "FQ0", $A1206)</f>
        <v>25.922999999999998</v>
      </c>
      <c r="R1206" s="67">
        <f>_xll.SNL.Clients.Office.Excel.Functions.SPG(R$2, "IQ_BVPS", "FQ0", $A1206)</f>
        <v>15.057</v>
      </c>
      <c r="S1206" s="67">
        <f>_xll.SNL.Clients.Office.Excel.Functions.SPG(S$2, "IQ_BVPS", "FQ0", $A1206)</f>
        <v>14.895</v>
      </c>
      <c r="T1206" s="67">
        <f>_xll.SNL.Clients.Office.Excel.Functions.SPG(T$2, "IQ_BVPS", "FQ0", $A1206)</f>
        <v>14.206</v>
      </c>
      <c r="U1206" s="67">
        <f>_xll.SNL.Clients.Office.Excel.Functions.SPG(U$2, "IQ_BVPS", "FQ0", $A1206)</f>
        <v>16.844999999999999</v>
      </c>
      <c r="V1206" s="67"/>
      <c r="W1206" s="66">
        <f t="shared" si="166"/>
        <v>44418</v>
      </c>
      <c r="X1206" s="92">
        <f t="shared" si="167"/>
        <v>1.1045006335041041</v>
      </c>
      <c r="Y1206" s="92"/>
      <c r="Z1206" s="92">
        <f t="shared" si="168"/>
        <v>1.0546589626087535</v>
      </c>
      <c r="AA1206" s="92">
        <f t="shared" si="169"/>
        <v>0.97683786505538783</v>
      </c>
      <c r="AB1206" s="92">
        <f t="shared" si="170"/>
        <v>0.99957764324933129</v>
      </c>
      <c r="AC1206" s="92">
        <f t="shared" si="171"/>
        <v>1.396853665776195</v>
      </c>
      <c r="AD1206" s="92"/>
      <c r="AE1206" s="95">
        <f t="shared" si="172"/>
        <v>44418</v>
      </c>
      <c r="AF1206" s="93">
        <f>(_xll.SNL.Clients.Office.Excel.Functions.SPG(AF$2, "IQ_Common_div_declared", "FQ0", $A1206)*4)/B1206</f>
        <v>7.9800498753117205E-2</v>
      </c>
      <c r="AG1206" s="93"/>
      <c r="AH1206" s="93">
        <f>(_xll.SNL.Clients.Office.Excel.Functions.SPG(AH$2, "IQ_Common_div_declared", "FQ0", $A1206)*4)/D1206</f>
        <v>7.3047858942065488E-2</v>
      </c>
      <c r="AI1206" s="93">
        <f>(_xll.SNL.Clients.Office.Excel.Functions.SPG(AI$2, "IQ_Common_div_declared", "FQ0", $A1206)*4)/E1206</f>
        <v>8.522336769759449E-2</v>
      </c>
      <c r="AJ1206" s="93">
        <f>(_xll.SNL.Clients.Office.Excel.Functions.SPG(AJ$2, "IQ_Common_div_declared", "FQ0", $A1206)*4)/F1206</f>
        <v>8.4507042253521125E-2</v>
      </c>
      <c r="AK1206" s="93">
        <f>(_xll.SNL.Clients.Office.Excel.Functions.SPG(AK$2, "IQ_Common_div_declared", "FQ0", $A1206)*4)/G1206</f>
        <v>7.3098172545686346E-2</v>
      </c>
    </row>
    <row r="1207" spans="1:37" x14ac:dyDescent="0.25">
      <c r="A1207" s="66">
        <f t="shared" si="173"/>
        <v>44417</v>
      </c>
      <c r="B1207" s="71">
        <v>20.11</v>
      </c>
      <c r="C1207" s="71"/>
      <c r="D1207" s="71">
        <v>15.94</v>
      </c>
      <c r="E1207" s="71">
        <v>14.48</v>
      </c>
      <c r="F1207" s="71">
        <v>14.11</v>
      </c>
      <c r="G1207" s="71">
        <v>23.24</v>
      </c>
      <c r="H1207" s="71"/>
      <c r="I1207" s="71">
        <v>17.079999999999998</v>
      </c>
      <c r="J1207" s="72">
        <v>2.3E-3</v>
      </c>
      <c r="K1207" s="72">
        <v>4.3E-3</v>
      </c>
      <c r="L1207" s="72">
        <v>8.3119804266609254E-3</v>
      </c>
      <c r="M1207" s="72">
        <v>2.3E-3</v>
      </c>
      <c r="N1207" s="70">
        <f>_xll.SNL.Clients.Office.Excel.Functions.SPG(N$2, "SP_RATE_VALUE", $A1207)/100</f>
        <v>4.3E-3</v>
      </c>
      <c r="O1207" s="72"/>
      <c r="P1207" s="67">
        <f>_xll.SNL.Clients.Office.Excel.Functions.SPG(P$2, "IQ_BVPS", "FQ0", $A1207)</f>
        <v>18.152999999999999</v>
      </c>
      <c r="Q1207" s="67">
        <f>_xll.SNL.Clients.Office.Excel.Functions.SPG(Q$2, "IQ_BVPS", "FQ0", $A1207)</f>
        <v>25.562000000000001</v>
      </c>
      <c r="R1207" s="67">
        <f>_xll.SNL.Clients.Office.Excel.Functions.SPG(R$2, "IQ_BVPS", "FQ0", $A1207)</f>
        <v>15.057</v>
      </c>
      <c r="S1207" s="67">
        <f>_xll.SNL.Clients.Office.Excel.Functions.SPG(S$2, "IQ_BVPS", "FQ0", $A1207)</f>
        <v>14.895</v>
      </c>
      <c r="T1207" s="67">
        <f>_xll.SNL.Clients.Office.Excel.Functions.SPG(T$2, "IQ_BVPS", "FQ0", $A1207)</f>
        <v>14.206</v>
      </c>
      <c r="U1207" s="67">
        <f>_xll.SNL.Clients.Office.Excel.Functions.SPG(U$2, "IQ_BVPS", "FQ0", $A1207)</f>
        <v>16.844999999999999</v>
      </c>
      <c r="V1207" s="67"/>
      <c r="W1207" s="66">
        <f t="shared" si="166"/>
        <v>44417</v>
      </c>
      <c r="X1207" s="92">
        <f t="shared" si="167"/>
        <v>1.1078058723076076</v>
      </c>
      <c r="Y1207" s="92"/>
      <c r="Z1207" s="92">
        <f t="shared" si="168"/>
        <v>1.0586438201500963</v>
      </c>
      <c r="AA1207" s="92">
        <f t="shared" si="169"/>
        <v>0.97213830144343749</v>
      </c>
      <c r="AB1207" s="92">
        <f t="shared" si="170"/>
        <v>0.99324229198930025</v>
      </c>
      <c r="AC1207" s="92">
        <f t="shared" si="171"/>
        <v>1.3796378747402791</v>
      </c>
      <c r="AD1207" s="92"/>
      <c r="AE1207" s="95">
        <f t="shared" si="172"/>
        <v>44417</v>
      </c>
      <c r="AF1207" s="93">
        <f>(_xll.SNL.Clients.Office.Excel.Functions.SPG(AF$2, "IQ_Common_div_declared", "FQ0", $A1207)*4)/B1207</f>
        <v>7.9562406762804586E-2</v>
      </c>
      <c r="AG1207" s="93"/>
      <c r="AH1207" s="93">
        <f>(_xll.SNL.Clients.Office.Excel.Functions.SPG(AH$2, "IQ_Common_div_declared", "FQ0", $A1207)*4)/D1207</f>
        <v>7.2772898368883315E-2</v>
      </c>
      <c r="AI1207" s="93">
        <f>(_xll.SNL.Clients.Office.Excel.Functions.SPG(AI$2, "IQ_Common_div_declared", "FQ0", $A1207)*4)/E1207</f>
        <v>8.5635359116022103E-2</v>
      </c>
      <c r="AJ1207" s="93">
        <f>(_xll.SNL.Clients.Office.Excel.Functions.SPG(AJ$2, "IQ_Common_div_declared", "FQ0", $A1207)*4)/F1207</f>
        <v>8.5046066619418853E-2</v>
      </c>
      <c r="AK1207" s="93">
        <f>(_xll.SNL.Clients.Office.Excel.Functions.SPG(AK$2, "IQ_Common_div_declared", "FQ0", $A1207)*4)/G1207</f>
        <v>7.4010327022375214E-2</v>
      </c>
    </row>
    <row r="1208" spans="1:37" x14ac:dyDescent="0.25">
      <c r="A1208" s="66">
        <f t="shared" si="173"/>
        <v>44414</v>
      </c>
      <c r="B1208" s="71">
        <v>20.11</v>
      </c>
      <c r="C1208" s="71"/>
      <c r="D1208" s="71">
        <v>15.95</v>
      </c>
      <c r="E1208" s="71">
        <v>14.5</v>
      </c>
      <c r="F1208" s="71">
        <v>14.18</v>
      </c>
      <c r="G1208" s="71">
        <v>23.05</v>
      </c>
      <c r="H1208" s="71"/>
      <c r="I1208" s="71">
        <v>17.09</v>
      </c>
      <c r="J1208" s="72">
        <v>2.0999999999999999E-3</v>
      </c>
      <c r="K1208" s="72">
        <v>4.1999999999999997E-3</v>
      </c>
      <c r="L1208" s="72">
        <v>8.4132114974480032E-3</v>
      </c>
      <c r="M1208" s="72">
        <v>2.0999999999999999E-3</v>
      </c>
      <c r="N1208" s="70">
        <f>_xll.SNL.Clients.Office.Excel.Functions.SPG(N$2, "SP_RATE_VALUE", $A1208)/100</f>
        <v>4.1999999999999997E-3</v>
      </c>
      <c r="O1208" s="72"/>
      <c r="P1208" s="67">
        <f>_xll.SNL.Clients.Office.Excel.Functions.SPG(P$2, "IQ_BVPS", "FQ0", $A1208)</f>
        <v>18.152999999999999</v>
      </c>
      <c r="Q1208" s="67">
        <f>_xll.SNL.Clients.Office.Excel.Functions.SPG(Q$2, "IQ_BVPS", "FQ0", $A1208)</f>
        <v>25.562000000000001</v>
      </c>
      <c r="R1208" s="67">
        <f>_xll.SNL.Clients.Office.Excel.Functions.SPG(R$2, "IQ_BVPS", "FQ0", $A1208)</f>
        <v>14.855</v>
      </c>
      <c r="S1208" s="67">
        <f>_xll.SNL.Clients.Office.Excel.Functions.SPG(S$2, "IQ_BVPS", "FQ0", $A1208)</f>
        <v>14.895</v>
      </c>
      <c r="T1208" s="67">
        <f>_xll.SNL.Clients.Office.Excel.Functions.SPG(T$2, "IQ_BVPS", "FQ0", $A1208)</f>
        <v>14.206</v>
      </c>
      <c r="U1208" s="67">
        <f>_xll.SNL.Clients.Office.Excel.Functions.SPG(U$2, "IQ_BVPS", "FQ0", $A1208)</f>
        <v>16.844999999999999</v>
      </c>
      <c r="V1208" s="67"/>
      <c r="W1208" s="66">
        <f t="shared" si="166"/>
        <v>44414</v>
      </c>
      <c r="X1208" s="92">
        <f t="shared" si="167"/>
        <v>1.1078058723076076</v>
      </c>
      <c r="Y1208" s="92"/>
      <c r="Z1208" s="92">
        <f t="shared" si="168"/>
        <v>1.0737125546953887</v>
      </c>
      <c r="AA1208" s="92">
        <f t="shared" si="169"/>
        <v>0.97348103390399465</v>
      </c>
      <c r="AB1208" s="92">
        <f t="shared" si="170"/>
        <v>0.99816978741376883</v>
      </c>
      <c r="AC1208" s="92">
        <f t="shared" si="171"/>
        <v>1.3683585633719206</v>
      </c>
      <c r="AD1208" s="92"/>
      <c r="AE1208" s="95">
        <f t="shared" si="172"/>
        <v>44414</v>
      </c>
      <c r="AF1208" s="93">
        <f>(_xll.SNL.Clients.Office.Excel.Functions.SPG(AF$2, "IQ_Common_div_declared", "FQ0", $A1208)*4)/B1208</f>
        <v>7.9562406762804586E-2</v>
      </c>
      <c r="AG1208" s="93"/>
      <c r="AH1208" s="93">
        <f>(_xll.SNL.Clients.Office.Excel.Functions.SPG(AH$2, "IQ_Common_div_declared", "FQ0", $A1208)*4)/D1208</f>
        <v>7.2727272727272724E-2</v>
      </c>
      <c r="AI1208" s="93">
        <f>(_xll.SNL.Clients.Office.Excel.Functions.SPG(AI$2, "IQ_Common_div_declared", "FQ0", $A1208)*4)/E1208</f>
        <v>8.5517241379310341E-2</v>
      </c>
      <c r="AJ1208" s="93">
        <f>(_xll.SNL.Clients.Office.Excel.Functions.SPG(AJ$2, "IQ_Common_div_declared", "FQ0", $A1208)*4)/F1208</f>
        <v>8.4626234132581094E-2</v>
      </c>
      <c r="AK1208" s="93">
        <f>(_xll.SNL.Clients.Office.Excel.Functions.SPG(AK$2, "IQ_Common_div_declared", "FQ0", $A1208)*4)/G1208</f>
        <v>7.4620390455531455E-2</v>
      </c>
    </row>
    <row r="1209" spans="1:37" x14ac:dyDescent="0.25">
      <c r="A1209" s="66">
        <f t="shared" si="173"/>
        <v>44413</v>
      </c>
      <c r="B1209" s="71">
        <v>20.07</v>
      </c>
      <c r="C1209" s="71"/>
      <c r="D1209" s="71">
        <v>15.86</v>
      </c>
      <c r="E1209" s="71">
        <v>14.45</v>
      </c>
      <c r="F1209" s="71">
        <v>14.11</v>
      </c>
      <c r="G1209" s="71">
        <v>22.96</v>
      </c>
      <c r="H1209" s="71"/>
      <c r="I1209" s="71">
        <v>17</v>
      </c>
      <c r="J1209" s="72">
        <v>2.0999999999999999E-3</v>
      </c>
      <c r="K1209" s="72">
        <v>3.8E-3</v>
      </c>
      <c r="L1209" s="72">
        <v>7.2086567235847276E-3</v>
      </c>
      <c r="M1209" s="72">
        <v>2.0999999999999999E-3</v>
      </c>
      <c r="N1209" s="70">
        <f>_xll.SNL.Clients.Office.Excel.Functions.SPG(N$2, "SP_RATE_VALUE", $A1209)/100</f>
        <v>3.8E-3</v>
      </c>
      <c r="O1209" s="72"/>
      <c r="P1209" s="67">
        <f>_xll.SNL.Clients.Office.Excel.Functions.SPG(P$2, "IQ_BVPS", "FQ0", $A1209)</f>
        <v>18.152999999999999</v>
      </c>
      <c r="Q1209" s="67">
        <f>_xll.SNL.Clients.Office.Excel.Functions.SPG(Q$2, "IQ_BVPS", "FQ0", $A1209)</f>
        <v>25.562000000000001</v>
      </c>
      <c r="R1209" s="67">
        <f>_xll.SNL.Clients.Office.Excel.Functions.SPG(R$2, "IQ_BVPS", "FQ0", $A1209)</f>
        <v>14.855</v>
      </c>
      <c r="S1209" s="67">
        <f>_xll.SNL.Clients.Office.Excel.Functions.SPG(S$2, "IQ_BVPS", "FQ0", $A1209)</f>
        <v>14.895</v>
      </c>
      <c r="T1209" s="67">
        <f>_xll.SNL.Clients.Office.Excel.Functions.SPG(T$2, "IQ_BVPS", "FQ0", $A1209)</f>
        <v>14.206</v>
      </c>
      <c r="U1209" s="67">
        <f>_xll.SNL.Clients.Office.Excel.Functions.SPG(U$2, "IQ_BVPS", "FQ0", $A1209)</f>
        <v>16.844999999999999</v>
      </c>
      <c r="V1209" s="67"/>
      <c r="W1209" s="66">
        <f t="shared" si="166"/>
        <v>44413</v>
      </c>
      <c r="X1209" s="92">
        <f t="shared" si="167"/>
        <v>1.1056023797719385</v>
      </c>
      <c r="Y1209" s="92"/>
      <c r="Z1209" s="92">
        <f t="shared" si="168"/>
        <v>1.0676539885560417</v>
      </c>
      <c r="AA1209" s="92">
        <f t="shared" si="169"/>
        <v>0.97012420275260147</v>
      </c>
      <c r="AB1209" s="92">
        <f t="shared" si="170"/>
        <v>0.99324229198930025</v>
      </c>
      <c r="AC1209" s="92">
        <f t="shared" si="171"/>
        <v>1.3630157316711191</v>
      </c>
      <c r="AD1209" s="92"/>
      <c r="AE1209" s="95">
        <f t="shared" si="172"/>
        <v>44413</v>
      </c>
      <c r="AF1209" s="93">
        <f>(_xll.SNL.Clients.Office.Excel.Functions.SPG(AF$2, "IQ_Common_div_declared", "FQ0", $A1209)*4)/B1209</f>
        <v>7.9720976581963129E-2</v>
      </c>
      <c r="AG1209" s="93"/>
      <c r="AH1209" s="93">
        <f>(_xll.SNL.Clients.Office.Excel.Functions.SPG(AH$2, "IQ_Common_div_declared", "FQ0", $A1209)*4)/D1209</f>
        <v>7.3139974779319036E-2</v>
      </c>
      <c r="AI1209" s="93">
        <f>(_xll.SNL.Clients.Office.Excel.Functions.SPG(AI$2, "IQ_Common_div_declared", "FQ0", $A1209)*4)/E1209</f>
        <v>8.5813148788927346E-2</v>
      </c>
      <c r="AJ1209" s="93">
        <f>(_xll.SNL.Clients.Office.Excel.Functions.SPG(AJ$2, "IQ_Common_div_declared", "FQ0", $A1209)*4)/F1209</f>
        <v>8.5046066619418853E-2</v>
      </c>
      <c r="AK1209" s="93">
        <f>(_xll.SNL.Clients.Office.Excel.Functions.SPG(AK$2, "IQ_Common_div_declared", "FQ0", $A1209)*4)/G1209</f>
        <v>7.4912891986062713E-2</v>
      </c>
    </row>
    <row r="1210" spans="1:37" x14ac:dyDescent="0.25">
      <c r="A1210" s="66">
        <f t="shared" si="173"/>
        <v>44412</v>
      </c>
      <c r="B1210" s="71">
        <v>19.88</v>
      </c>
      <c r="C1210" s="71"/>
      <c r="D1210" s="71">
        <v>15.78</v>
      </c>
      <c r="E1210" s="71">
        <v>14.28</v>
      </c>
      <c r="F1210" s="71">
        <v>14.02</v>
      </c>
      <c r="G1210" s="71">
        <v>22.61</v>
      </c>
      <c r="H1210" s="71"/>
      <c r="I1210" s="71">
        <v>16.79</v>
      </c>
      <c r="J1210" s="72">
        <v>1.7000000000000001E-3</v>
      </c>
      <c r="K1210" s="72">
        <v>3.4000000000000002E-3</v>
      </c>
      <c r="L1210" s="72">
        <v>6.8086601823522663E-3</v>
      </c>
      <c r="M1210" s="72">
        <v>1.7000000000000001E-3</v>
      </c>
      <c r="N1210" s="70">
        <f>_xll.SNL.Clients.Office.Excel.Functions.SPG(N$2, "SP_RATE_VALUE", $A1210)/100</f>
        <v>3.4000000000000002E-3</v>
      </c>
      <c r="O1210" s="72"/>
      <c r="P1210" s="67">
        <f>_xll.SNL.Clients.Office.Excel.Functions.SPG(P$2, "IQ_BVPS", "FQ0", $A1210)</f>
        <v>18.152999999999999</v>
      </c>
      <c r="Q1210" s="67">
        <f>_xll.SNL.Clients.Office.Excel.Functions.SPG(Q$2, "IQ_BVPS", "FQ0", $A1210)</f>
        <v>25.562000000000001</v>
      </c>
      <c r="R1210" s="67">
        <f>_xll.SNL.Clients.Office.Excel.Functions.SPG(R$2, "IQ_BVPS", "FQ0", $A1210)</f>
        <v>14.855</v>
      </c>
      <c r="S1210" s="67">
        <f>_xll.SNL.Clients.Office.Excel.Functions.SPG(S$2, "IQ_BVPS", "FQ0", $A1210)</f>
        <v>14.895</v>
      </c>
      <c r="T1210" s="67">
        <f>_xll.SNL.Clients.Office.Excel.Functions.SPG(T$2, "IQ_BVPS", "FQ0", $A1210)</f>
        <v>14.206</v>
      </c>
      <c r="U1210" s="67">
        <f>_xll.SNL.Clients.Office.Excel.Functions.SPG(U$2, "IQ_BVPS", "FQ0", $A1210)</f>
        <v>16.844999999999999</v>
      </c>
      <c r="V1210" s="67"/>
      <c r="W1210" s="66">
        <f t="shared" si="166"/>
        <v>44412</v>
      </c>
      <c r="X1210" s="92">
        <f t="shared" si="167"/>
        <v>1.0951357902275107</v>
      </c>
      <c r="Y1210" s="92"/>
      <c r="Z1210" s="92">
        <f t="shared" si="168"/>
        <v>1.0622685964321776</v>
      </c>
      <c r="AA1210" s="92">
        <f t="shared" si="169"/>
        <v>0.95871097683786499</v>
      </c>
      <c r="AB1210" s="92">
        <f t="shared" si="170"/>
        <v>0.98690694072926932</v>
      </c>
      <c r="AC1210" s="92">
        <f t="shared" si="171"/>
        <v>1.3422380528346691</v>
      </c>
      <c r="AD1210" s="92"/>
      <c r="AE1210" s="95">
        <f t="shared" si="172"/>
        <v>44412</v>
      </c>
      <c r="AF1210" s="93">
        <f>(_xll.SNL.Clients.Office.Excel.Functions.SPG(AF$2, "IQ_Common_div_declared", "FQ0", $A1210)*4)/B1210</f>
        <v>8.0482897384305849E-2</v>
      </c>
      <c r="AG1210" s="93"/>
      <c r="AH1210" s="93">
        <f>(_xll.SNL.Clients.Office.Excel.Functions.SPG(AH$2, "IQ_Common_div_declared", "FQ0", $A1210)*4)/D1210</f>
        <v>7.3510773130544993E-2</v>
      </c>
      <c r="AI1210" s="93">
        <f>(_xll.SNL.Clients.Office.Excel.Functions.SPG(AI$2, "IQ_Common_div_declared", "FQ0", $A1210)*4)/E1210</f>
        <v>8.683473389355742E-2</v>
      </c>
      <c r="AJ1210" s="93">
        <f>(_xll.SNL.Clients.Office.Excel.Functions.SPG(AJ$2, "IQ_Common_div_declared", "FQ0", $A1210)*4)/F1210</f>
        <v>8.5592011412268187E-2</v>
      </c>
      <c r="AK1210" s="93">
        <f>(_xll.SNL.Clients.Office.Excel.Functions.SPG(AK$2, "IQ_Common_div_declared", "FQ0", $A1210)*4)/G1210</f>
        <v>7.6072534276868636E-2</v>
      </c>
    </row>
    <row r="1211" spans="1:37" x14ac:dyDescent="0.25">
      <c r="A1211" s="66">
        <f t="shared" si="173"/>
        <v>44411</v>
      </c>
      <c r="B1211" s="71">
        <v>20</v>
      </c>
      <c r="C1211" s="71"/>
      <c r="D1211" s="71">
        <v>15.87</v>
      </c>
      <c r="E1211" s="71">
        <v>14.44</v>
      </c>
      <c r="F1211" s="71">
        <v>14.07</v>
      </c>
      <c r="G1211" s="71">
        <v>23.4</v>
      </c>
      <c r="H1211" s="71"/>
      <c r="I1211" s="71">
        <v>16.850000000000001</v>
      </c>
      <c r="J1211" s="72">
        <v>1.7000000000000001E-3</v>
      </c>
      <c r="K1211" s="72">
        <v>3.3E-3</v>
      </c>
      <c r="L1211" s="72">
        <v>6.5076710482667721E-3</v>
      </c>
      <c r="M1211" s="72">
        <v>1.7000000000000001E-3</v>
      </c>
      <c r="N1211" s="70">
        <f>_xll.SNL.Clients.Office.Excel.Functions.SPG(N$2, "SP_RATE_VALUE", $A1211)/100</f>
        <v>3.3E-3</v>
      </c>
      <c r="O1211" s="72"/>
      <c r="P1211" s="67">
        <f>_xll.SNL.Clients.Office.Excel.Functions.SPG(P$2, "IQ_BVPS", "FQ0", $A1211)</f>
        <v>18.152999999999999</v>
      </c>
      <c r="Q1211" s="67">
        <f>_xll.SNL.Clients.Office.Excel.Functions.SPG(Q$2, "IQ_BVPS", "FQ0", $A1211)</f>
        <v>25.562000000000001</v>
      </c>
      <c r="R1211" s="67">
        <f>_xll.SNL.Clients.Office.Excel.Functions.SPG(R$2, "IQ_BVPS", "FQ0", $A1211)</f>
        <v>14.855</v>
      </c>
      <c r="S1211" s="67">
        <f>_xll.SNL.Clients.Office.Excel.Functions.SPG(S$2, "IQ_BVPS", "FQ0", $A1211)</f>
        <v>14.824</v>
      </c>
      <c r="T1211" s="67">
        <f>_xll.SNL.Clients.Office.Excel.Functions.SPG(T$2, "IQ_BVPS", "FQ0", $A1211)</f>
        <v>14.206</v>
      </c>
      <c r="U1211" s="67">
        <f>_xll.SNL.Clients.Office.Excel.Functions.SPG(U$2, "IQ_BVPS", "FQ0", $A1211)</f>
        <v>16.844999999999999</v>
      </c>
      <c r="V1211" s="67"/>
      <c r="W1211" s="66">
        <f t="shared" si="166"/>
        <v>44411</v>
      </c>
      <c r="X1211" s="92">
        <f t="shared" si="167"/>
        <v>1.1017462678345178</v>
      </c>
      <c r="Y1211" s="92"/>
      <c r="Z1211" s="92">
        <f t="shared" si="168"/>
        <v>1.0683271625715247</v>
      </c>
      <c r="AA1211" s="92">
        <f t="shared" si="169"/>
        <v>0.97409606044252561</v>
      </c>
      <c r="AB1211" s="92">
        <f t="shared" si="170"/>
        <v>0.99042658031817543</v>
      </c>
      <c r="AC1211" s="92">
        <f t="shared" si="171"/>
        <v>1.3891362422083704</v>
      </c>
      <c r="AD1211" s="92"/>
      <c r="AE1211" s="95">
        <f t="shared" si="172"/>
        <v>44411</v>
      </c>
      <c r="AF1211" s="93">
        <f>(_xll.SNL.Clients.Office.Excel.Functions.SPG(AF$2, "IQ_Common_div_declared", "FQ0", $A1211)*4)/B1211</f>
        <v>0.08</v>
      </c>
      <c r="AG1211" s="93"/>
      <c r="AH1211" s="93">
        <f>(_xll.SNL.Clients.Office.Excel.Functions.SPG(AH$2, "IQ_Common_div_declared", "FQ0", $A1211)*4)/D1211</f>
        <v>7.309388783868935E-2</v>
      </c>
      <c r="AI1211" s="93">
        <f>(_xll.SNL.Clients.Office.Excel.Functions.SPG(AI$2, "IQ_Common_div_declared", "FQ0", $A1211)*4)/E1211</f>
        <v>8.5872576177285317E-2</v>
      </c>
      <c r="AJ1211" s="93">
        <f>(_xll.SNL.Clients.Office.Excel.Functions.SPG(AJ$2, "IQ_Common_div_declared", "FQ0", $A1211)*4)/F1211</f>
        <v>8.5287846481876331E-2</v>
      </c>
      <c r="AK1211" s="93">
        <f>(_xll.SNL.Clients.Office.Excel.Functions.SPG(AK$2, "IQ_Common_div_declared", "FQ0", $A1211)*4)/G1211</f>
        <v>7.3504273504273507E-2</v>
      </c>
    </row>
    <row r="1212" spans="1:37" x14ac:dyDescent="0.25">
      <c r="A1212" s="66">
        <f t="shared" si="173"/>
        <v>44410</v>
      </c>
      <c r="B1212" s="71">
        <v>20.02</v>
      </c>
      <c r="C1212" s="71"/>
      <c r="D1212" s="71">
        <v>15.86</v>
      </c>
      <c r="E1212" s="71">
        <v>14.39</v>
      </c>
      <c r="F1212" s="71">
        <v>14.04</v>
      </c>
      <c r="G1212" s="71">
        <v>23.35</v>
      </c>
      <c r="H1212" s="71"/>
      <c r="I1212" s="71">
        <v>16.98</v>
      </c>
      <c r="J1212" s="72">
        <v>1.7000000000000001E-3</v>
      </c>
      <c r="K1212" s="72">
        <v>3.3E-3</v>
      </c>
      <c r="L1212" s="72">
        <v>6.5076710482667721E-3</v>
      </c>
      <c r="M1212" s="72">
        <v>1.7000000000000001E-3</v>
      </c>
      <c r="N1212" s="70">
        <f>_xll.SNL.Clients.Office.Excel.Functions.SPG(N$2, "SP_RATE_VALUE", $A1212)/100</f>
        <v>3.3E-3</v>
      </c>
      <c r="O1212" s="72"/>
      <c r="P1212" s="67">
        <f>_xll.SNL.Clients.Office.Excel.Functions.SPG(P$2, "IQ_BVPS", "FQ0", $A1212)</f>
        <v>18.152999999999999</v>
      </c>
      <c r="Q1212" s="67">
        <f>_xll.SNL.Clients.Office.Excel.Functions.SPG(Q$2, "IQ_BVPS", "FQ0", $A1212)</f>
        <v>25.562000000000001</v>
      </c>
      <c r="R1212" s="67">
        <f>_xll.SNL.Clients.Office.Excel.Functions.SPG(R$2, "IQ_BVPS", "FQ0", $A1212)</f>
        <v>14.855</v>
      </c>
      <c r="S1212" s="67">
        <f>_xll.SNL.Clients.Office.Excel.Functions.SPG(S$2, "IQ_BVPS", "FQ0", $A1212)</f>
        <v>14.824</v>
      </c>
      <c r="T1212" s="67">
        <f>_xll.SNL.Clients.Office.Excel.Functions.SPG(T$2, "IQ_BVPS", "FQ0", $A1212)</f>
        <v>14.206</v>
      </c>
      <c r="U1212" s="67">
        <f>_xll.SNL.Clients.Office.Excel.Functions.SPG(U$2, "IQ_BVPS", "FQ0", $A1212)</f>
        <v>16.47</v>
      </c>
      <c r="V1212" s="67"/>
      <c r="W1212" s="66">
        <f t="shared" si="166"/>
        <v>44410</v>
      </c>
      <c r="X1212" s="92">
        <f t="shared" si="167"/>
        <v>1.1028480141023522</v>
      </c>
      <c r="Y1212" s="92"/>
      <c r="Z1212" s="92">
        <f t="shared" si="168"/>
        <v>1.0676539885560417</v>
      </c>
      <c r="AA1212" s="92">
        <f t="shared" si="169"/>
        <v>0.97072315164597955</v>
      </c>
      <c r="AB1212" s="92">
        <f t="shared" si="170"/>
        <v>0.98831479656483179</v>
      </c>
      <c r="AC1212" s="92">
        <f t="shared" si="171"/>
        <v>1.4177292046144507</v>
      </c>
      <c r="AD1212" s="92"/>
      <c r="AE1212" s="95">
        <f t="shared" si="172"/>
        <v>44410</v>
      </c>
      <c r="AF1212" s="93">
        <f>(_xll.SNL.Clients.Office.Excel.Functions.SPG(AF$2, "IQ_Common_div_declared", "FQ0", $A1212)*4)/B1212</f>
        <v>7.992007992007992E-2</v>
      </c>
      <c r="AG1212" s="93"/>
      <c r="AH1212" s="93">
        <f>(_xll.SNL.Clients.Office.Excel.Functions.SPG(AH$2, "IQ_Common_div_declared", "FQ0", $A1212)*4)/D1212</f>
        <v>7.3139974779319036E-2</v>
      </c>
      <c r="AI1212" s="93">
        <f>(_xll.SNL.Clients.Office.Excel.Functions.SPG(AI$2, "IQ_Common_div_declared", "FQ0", $A1212)*4)/E1212</f>
        <v>8.6170952050034749E-2</v>
      </c>
      <c r="AJ1212" s="93">
        <f>(_xll.SNL.Clients.Office.Excel.Functions.SPG(AJ$2, "IQ_Common_div_declared", "FQ0", $A1212)*4)/F1212</f>
        <v>8.5470085470085472E-2</v>
      </c>
      <c r="AK1212" s="93"/>
    </row>
    <row r="1213" spans="1:37" x14ac:dyDescent="0.25">
      <c r="A1213" s="66">
        <f t="shared" si="173"/>
        <v>44407</v>
      </c>
      <c r="B1213" s="71">
        <v>19.97</v>
      </c>
      <c r="C1213" s="71"/>
      <c r="D1213" s="71">
        <v>15.78</v>
      </c>
      <c r="E1213" s="71">
        <v>14.39</v>
      </c>
      <c r="F1213" s="71">
        <v>14.27</v>
      </c>
      <c r="G1213" s="71">
        <v>23.29</v>
      </c>
      <c r="H1213" s="71"/>
      <c r="I1213" s="71">
        <v>16.96</v>
      </c>
      <c r="J1213" s="72">
        <v>1.9E-3</v>
      </c>
      <c r="K1213" s="72">
        <v>3.4999999999999996E-3</v>
      </c>
      <c r="L1213" s="72">
        <v>6.7076695161518707E-3</v>
      </c>
      <c r="M1213" s="72">
        <v>1.9E-3</v>
      </c>
      <c r="N1213" s="70">
        <f>_xll.SNL.Clients.Office.Excel.Functions.SPG(N$2, "SP_RATE_VALUE", $A1213)/100</f>
        <v>3.4999999999999996E-3</v>
      </c>
      <c r="O1213" s="72"/>
      <c r="P1213" s="67">
        <f>_xll.SNL.Clients.Office.Excel.Functions.SPG(P$2, "IQ_BVPS", "FQ0", $A1213)</f>
        <v>18.152999999999999</v>
      </c>
      <c r="Q1213" s="67">
        <f>_xll.SNL.Clients.Office.Excel.Functions.SPG(Q$2, "IQ_BVPS", "FQ0", $A1213)</f>
        <v>25.562000000000001</v>
      </c>
      <c r="R1213" s="67">
        <f>_xll.SNL.Clients.Office.Excel.Functions.SPG(R$2, "IQ_BVPS", "FQ0", $A1213)</f>
        <v>14.855</v>
      </c>
      <c r="S1213" s="67">
        <f>_xll.SNL.Clients.Office.Excel.Functions.SPG(S$2, "IQ_BVPS", "FQ0", $A1213)</f>
        <v>14.824</v>
      </c>
      <c r="T1213" s="67">
        <f>_xll.SNL.Clients.Office.Excel.Functions.SPG(T$2, "IQ_BVPS", "FQ0", $A1213)</f>
        <v>13.557</v>
      </c>
      <c r="U1213" s="67">
        <f>_xll.SNL.Clients.Office.Excel.Functions.SPG(U$2, "IQ_BVPS", "FQ0", $A1213)</f>
        <v>16.47</v>
      </c>
      <c r="V1213" s="67"/>
      <c r="W1213" s="66">
        <f t="shared" si="166"/>
        <v>44407</v>
      </c>
      <c r="X1213" s="92">
        <f t="shared" si="167"/>
        <v>1.1000936484327659</v>
      </c>
      <c r="Y1213" s="92"/>
      <c r="Z1213" s="92">
        <f t="shared" si="168"/>
        <v>1.0622685964321776</v>
      </c>
      <c r="AA1213" s="92">
        <f t="shared" si="169"/>
        <v>0.97072315164597955</v>
      </c>
      <c r="AB1213" s="92">
        <f t="shared" si="170"/>
        <v>1.0525927565095523</v>
      </c>
      <c r="AC1213" s="92">
        <f t="shared" si="171"/>
        <v>1.414086217364906</v>
      </c>
      <c r="AD1213" s="92"/>
      <c r="AE1213" s="95">
        <f t="shared" si="172"/>
        <v>44407</v>
      </c>
      <c r="AF1213" s="93">
        <f>(_xll.SNL.Clients.Office.Excel.Functions.SPG(AF$2, "IQ_Common_div_declared", "FQ0", $A1213)*4)/B1213</f>
        <v>8.0120180270405614E-2</v>
      </c>
      <c r="AG1213" s="93"/>
      <c r="AH1213" s="93">
        <f>(_xll.SNL.Clients.Office.Excel.Functions.SPG(AH$2, "IQ_Common_div_declared", "FQ0", $A1213)*4)/D1213</f>
        <v>7.3510773130544993E-2</v>
      </c>
      <c r="AI1213" s="93">
        <f>(_xll.SNL.Clients.Office.Excel.Functions.SPG(AI$2, "IQ_Common_div_declared", "FQ0", $A1213)*4)/E1213</f>
        <v>8.6170952050034749E-2</v>
      </c>
      <c r="AJ1213" s="93">
        <f>(_xll.SNL.Clients.Office.Excel.Functions.SPG(AJ$2, "IQ_Common_div_declared", "FQ0", $A1213)*4)/F1213</f>
        <v>8.4092501751927118E-2</v>
      </c>
      <c r="AK1213" s="93"/>
    </row>
    <row r="1214" spans="1:37" x14ac:dyDescent="0.25">
      <c r="A1214" s="66">
        <f t="shared" si="173"/>
        <v>44406</v>
      </c>
      <c r="B1214" s="71">
        <v>19.850000000000001</v>
      </c>
      <c r="C1214" s="71"/>
      <c r="D1214" s="71">
        <v>15.87</v>
      </c>
      <c r="E1214" s="71">
        <v>14.51</v>
      </c>
      <c r="F1214" s="71">
        <v>14.22</v>
      </c>
      <c r="G1214" s="71">
        <v>23.43</v>
      </c>
      <c r="H1214" s="71"/>
      <c r="I1214" s="71">
        <v>17</v>
      </c>
      <c r="J1214" s="72">
        <v>2E-3</v>
      </c>
      <c r="K1214" s="72">
        <v>3.7000000000000002E-3</v>
      </c>
      <c r="L1214" s="72">
        <v>7.1086575880177083E-3</v>
      </c>
      <c r="M1214" s="72">
        <v>2E-3</v>
      </c>
      <c r="N1214" s="70">
        <f>_xll.SNL.Clients.Office.Excel.Functions.SPG(N$2, "SP_RATE_VALUE", $A1214)/100</f>
        <v>3.7000000000000002E-3</v>
      </c>
      <c r="O1214" s="72"/>
      <c r="P1214" s="67">
        <f>_xll.SNL.Clients.Office.Excel.Functions.SPG(P$2, "IQ_BVPS", "FQ0", $A1214)</f>
        <v>18.152999999999999</v>
      </c>
      <c r="Q1214" s="67">
        <f>_xll.SNL.Clients.Office.Excel.Functions.SPG(Q$2, "IQ_BVPS", "FQ0", $A1214)</f>
        <v>25.562000000000001</v>
      </c>
      <c r="R1214" s="67">
        <f>_xll.SNL.Clients.Office.Excel.Functions.SPG(R$2, "IQ_BVPS", "FQ0", $A1214)</f>
        <v>14.855</v>
      </c>
      <c r="S1214" s="67">
        <f>_xll.SNL.Clients.Office.Excel.Functions.SPG(S$2, "IQ_BVPS", "FQ0", $A1214)</f>
        <v>14.824</v>
      </c>
      <c r="T1214" s="67">
        <f>_xll.SNL.Clients.Office.Excel.Functions.SPG(T$2, "IQ_BVPS", "FQ0", $A1214)</f>
        <v>13.557</v>
      </c>
      <c r="U1214" s="67">
        <f>_xll.SNL.Clients.Office.Excel.Functions.SPG(U$2, "IQ_BVPS", "FQ0", $A1214)</f>
        <v>16.47</v>
      </c>
      <c r="V1214" s="67"/>
      <c r="W1214" s="66">
        <f t="shared" si="166"/>
        <v>44406</v>
      </c>
      <c r="X1214" s="92">
        <f t="shared" si="167"/>
        <v>1.0934831708257591</v>
      </c>
      <c r="Y1214" s="92"/>
      <c r="Z1214" s="92">
        <f t="shared" si="168"/>
        <v>1.0683271625715247</v>
      </c>
      <c r="AA1214" s="92">
        <f t="shared" si="169"/>
        <v>0.97881813275769025</v>
      </c>
      <c r="AB1214" s="92">
        <f t="shared" si="170"/>
        <v>1.0489046249170171</v>
      </c>
      <c r="AC1214" s="92">
        <f t="shared" si="171"/>
        <v>1.4225865209471769</v>
      </c>
      <c r="AD1214" s="92"/>
      <c r="AE1214" s="95">
        <f t="shared" si="172"/>
        <v>44406</v>
      </c>
      <c r="AF1214" s="93">
        <f>(_xll.SNL.Clients.Office.Excel.Functions.SPG(AF$2, "IQ_Common_div_declared", "FQ0", $A1214)*4)/B1214</f>
        <v>8.0604534005037781E-2</v>
      </c>
      <c r="AG1214" s="93"/>
      <c r="AH1214" s="93">
        <f>(_xll.SNL.Clients.Office.Excel.Functions.SPG(AH$2, "IQ_Common_div_declared", "FQ0", $A1214)*4)/D1214</f>
        <v>7.309388783868935E-2</v>
      </c>
      <c r="AI1214" s="93">
        <f>(_xll.SNL.Clients.Office.Excel.Functions.SPG(AI$2, "IQ_Common_div_declared", "FQ0", $A1214)*4)/E1214</f>
        <v>8.5458304617505171E-2</v>
      </c>
      <c r="AJ1214" s="93">
        <f>(_xll.SNL.Clients.Office.Excel.Functions.SPG(AJ$2, "IQ_Common_div_declared", "FQ0", $A1214)*4)/F1214</f>
        <v>8.4388185654008435E-2</v>
      </c>
      <c r="AK1214" s="93"/>
    </row>
    <row r="1215" spans="1:37" x14ac:dyDescent="0.25">
      <c r="A1215" s="66">
        <f t="shared" si="173"/>
        <v>44405</v>
      </c>
      <c r="B1215" s="71">
        <v>20.38</v>
      </c>
      <c r="C1215" s="71"/>
      <c r="D1215" s="71">
        <v>16</v>
      </c>
      <c r="E1215" s="71">
        <v>14.55</v>
      </c>
      <c r="F1215" s="71">
        <v>14.18</v>
      </c>
      <c r="G1215" s="71">
        <v>23.6</v>
      </c>
      <c r="H1215" s="71"/>
      <c r="I1215" s="71">
        <v>17.13</v>
      </c>
      <c r="J1215" s="72">
        <v>2E-3</v>
      </c>
      <c r="K1215" s="72">
        <v>3.8E-3</v>
      </c>
      <c r="L1215" s="72">
        <v>7.4097064075442365E-3</v>
      </c>
      <c r="M1215" s="72">
        <v>2E-3</v>
      </c>
      <c r="N1215" s="70">
        <f>_xll.SNL.Clients.Office.Excel.Functions.SPG(N$2, "SP_RATE_VALUE", $A1215)/100</f>
        <v>3.8E-3</v>
      </c>
      <c r="O1215" s="72"/>
      <c r="P1215" s="67">
        <f>_xll.SNL.Clients.Office.Excel.Functions.SPG(P$2, "IQ_BVPS", "FQ0", $A1215)</f>
        <v>18.152999999999999</v>
      </c>
      <c r="Q1215" s="67">
        <f>_xll.SNL.Clients.Office.Excel.Functions.SPG(Q$2, "IQ_BVPS", "FQ0", $A1215)</f>
        <v>25.562000000000001</v>
      </c>
      <c r="R1215" s="67">
        <f>_xll.SNL.Clients.Office.Excel.Functions.SPG(R$2, "IQ_BVPS", "FQ0", $A1215)</f>
        <v>14.855</v>
      </c>
      <c r="S1215" s="67">
        <f>_xll.SNL.Clients.Office.Excel.Functions.SPG(S$2, "IQ_BVPS", "FQ0", $A1215)</f>
        <v>14.824</v>
      </c>
      <c r="T1215" s="67">
        <f>_xll.SNL.Clients.Office.Excel.Functions.SPG(T$2, "IQ_BVPS", "FQ0", $A1215)</f>
        <v>13.557</v>
      </c>
      <c r="U1215" s="67">
        <f>_xll.SNL.Clients.Office.Excel.Functions.SPG(U$2, "IQ_BVPS", "FQ0", $A1215)</f>
        <v>16.47</v>
      </c>
      <c r="V1215" s="67"/>
      <c r="W1215" s="66">
        <f t="shared" si="166"/>
        <v>44405</v>
      </c>
      <c r="X1215" s="92">
        <f t="shared" si="167"/>
        <v>1.1226794469233736</v>
      </c>
      <c r="Y1215" s="92"/>
      <c r="Z1215" s="92">
        <f t="shared" si="168"/>
        <v>1.0770784247728038</v>
      </c>
      <c r="AA1215" s="92">
        <f t="shared" si="169"/>
        <v>0.98151645979492719</v>
      </c>
      <c r="AB1215" s="92">
        <f t="shared" si="170"/>
        <v>1.0459541196429889</v>
      </c>
      <c r="AC1215" s="92">
        <f t="shared" si="171"/>
        <v>1.4329083181542199</v>
      </c>
      <c r="AD1215" s="92"/>
      <c r="AE1215" s="95">
        <f t="shared" si="172"/>
        <v>44405</v>
      </c>
      <c r="AF1215" s="93">
        <f>(_xll.SNL.Clients.Office.Excel.Functions.SPG(AF$2, "IQ_Common_div_declared", "FQ0", $A1215)*4)/B1215</f>
        <v>7.8508341511285579E-2</v>
      </c>
      <c r="AG1215" s="93"/>
      <c r="AH1215" s="93">
        <f>(_xll.SNL.Clients.Office.Excel.Functions.SPG(AH$2, "IQ_Common_div_declared", "FQ0", $A1215)*4)/D1215</f>
        <v>7.2499999999999995E-2</v>
      </c>
      <c r="AI1215" s="93">
        <f>(_xll.SNL.Clients.Office.Excel.Functions.SPG(AI$2, "IQ_Common_div_declared", "FQ0", $A1215)*4)/E1215</f>
        <v>8.522336769759449E-2</v>
      </c>
      <c r="AJ1215" s="93">
        <f>(_xll.SNL.Clients.Office.Excel.Functions.SPG(AJ$2, "IQ_Common_div_declared", "FQ0", $A1215)*4)/F1215</f>
        <v>8.4626234132581094E-2</v>
      </c>
      <c r="AK1215" s="93"/>
    </row>
    <row r="1216" spans="1:37" x14ac:dyDescent="0.25">
      <c r="A1216" s="66">
        <f t="shared" si="173"/>
        <v>44404</v>
      </c>
      <c r="B1216" s="71">
        <v>20.12</v>
      </c>
      <c r="C1216" s="71"/>
      <c r="D1216" s="71">
        <v>15.95</v>
      </c>
      <c r="E1216" s="71">
        <v>14.49</v>
      </c>
      <c r="F1216" s="71">
        <v>14.17</v>
      </c>
      <c r="G1216" s="71">
        <v>23.5</v>
      </c>
      <c r="H1216" s="71"/>
      <c r="I1216" s="71">
        <v>17.03</v>
      </c>
      <c r="J1216" s="72">
        <v>2E-3</v>
      </c>
      <c r="K1216" s="72">
        <v>3.7000000000000002E-3</v>
      </c>
      <c r="L1216" s="72">
        <v>7.1086575880177083E-3</v>
      </c>
      <c r="M1216" s="72">
        <v>2E-3</v>
      </c>
      <c r="N1216" s="70">
        <f>_xll.SNL.Clients.Office.Excel.Functions.SPG(N$2, "SP_RATE_VALUE", $A1216)/100</f>
        <v>3.7000000000000002E-3</v>
      </c>
      <c r="O1216" s="72"/>
      <c r="P1216" s="67">
        <f>_xll.SNL.Clients.Office.Excel.Functions.SPG(P$2, "IQ_BVPS", "FQ0", $A1216)</f>
        <v>17.465</v>
      </c>
      <c r="Q1216" s="67">
        <f>_xll.SNL.Clients.Office.Excel.Functions.SPG(Q$2, "IQ_BVPS", "FQ0", $A1216)</f>
        <v>25.562000000000001</v>
      </c>
      <c r="R1216" s="67">
        <f>_xll.SNL.Clients.Office.Excel.Functions.SPG(R$2, "IQ_BVPS", "FQ0", $A1216)</f>
        <v>14.855</v>
      </c>
      <c r="S1216" s="67">
        <f>_xll.SNL.Clients.Office.Excel.Functions.SPG(S$2, "IQ_BVPS", "FQ0", $A1216)</f>
        <v>14.824</v>
      </c>
      <c r="T1216" s="67">
        <f>_xll.SNL.Clients.Office.Excel.Functions.SPG(T$2, "IQ_BVPS", "FQ0", $A1216)</f>
        <v>13.557</v>
      </c>
      <c r="U1216" s="67">
        <f>_xll.SNL.Clients.Office.Excel.Functions.SPG(U$2, "IQ_BVPS", "FQ0", $A1216)</f>
        <v>16.47</v>
      </c>
      <c r="V1216" s="67"/>
      <c r="W1216" s="66">
        <f t="shared" si="166"/>
        <v>44404</v>
      </c>
      <c r="X1216" s="92">
        <f t="shared" si="167"/>
        <v>1.1520183223590037</v>
      </c>
      <c r="Y1216" s="92"/>
      <c r="Z1216" s="92">
        <f t="shared" si="168"/>
        <v>1.0737125546953887</v>
      </c>
      <c r="AA1216" s="92">
        <f t="shared" si="169"/>
        <v>0.97746896923907178</v>
      </c>
      <c r="AB1216" s="92">
        <f t="shared" si="170"/>
        <v>1.0452164933244819</v>
      </c>
      <c r="AC1216" s="92">
        <f t="shared" si="171"/>
        <v>1.4268366727383122</v>
      </c>
      <c r="AD1216" s="92"/>
      <c r="AE1216" s="95">
        <f t="shared" si="172"/>
        <v>44404</v>
      </c>
      <c r="AF1216" s="93">
        <f>(_xll.SNL.Clients.Office.Excel.Functions.SPG(AF$2, "IQ_Common_div_declared", "FQ0", $A1216)*4)/B1216</f>
        <v>7.9522862823061632E-2</v>
      </c>
      <c r="AG1216" s="93"/>
      <c r="AH1216" s="93">
        <f>(_xll.SNL.Clients.Office.Excel.Functions.SPG(AH$2, "IQ_Common_div_declared", "FQ0", $A1216)*4)/D1216</f>
        <v>7.2727272727272724E-2</v>
      </c>
      <c r="AI1216" s="93">
        <f>(_xll.SNL.Clients.Office.Excel.Functions.SPG(AI$2, "IQ_Common_div_declared", "FQ0", $A1216)*4)/E1216</f>
        <v>8.5576259489302961E-2</v>
      </c>
      <c r="AJ1216" s="93">
        <f>(_xll.SNL.Clients.Office.Excel.Functions.SPG(AJ$2, "IQ_Common_div_declared", "FQ0", $A1216)*4)/F1216</f>
        <v>8.4685956245589264E-2</v>
      </c>
      <c r="AK1216" s="93"/>
    </row>
    <row r="1217" spans="1:37" x14ac:dyDescent="0.25">
      <c r="A1217" s="66">
        <f t="shared" si="173"/>
        <v>44403</v>
      </c>
      <c r="B1217" s="71">
        <v>20.03</v>
      </c>
      <c r="C1217" s="71"/>
      <c r="D1217" s="71">
        <v>15.94</v>
      </c>
      <c r="E1217" s="71">
        <v>14.49</v>
      </c>
      <c r="F1217" s="71">
        <v>14.24</v>
      </c>
      <c r="G1217" s="71">
        <v>23.51</v>
      </c>
      <c r="H1217" s="71"/>
      <c r="I1217" s="71">
        <v>17.05</v>
      </c>
      <c r="J1217" s="72">
        <v>2.2000000000000001E-3</v>
      </c>
      <c r="K1217" s="72">
        <v>3.8E-3</v>
      </c>
      <c r="L1217" s="72">
        <v>7.007667219126601E-3</v>
      </c>
      <c r="M1217" s="72">
        <v>2.2000000000000001E-3</v>
      </c>
      <c r="N1217" s="70">
        <f>_xll.SNL.Clients.Office.Excel.Functions.SPG(N$2, "SP_RATE_VALUE", $A1217)/100</f>
        <v>3.8E-3</v>
      </c>
      <c r="O1217" s="72"/>
      <c r="P1217" s="67">
        <f>_xll.SNL.Clients.Office.Excel.Functions.SPG(P$2, "IQ_BVPS", "FQ0", $A1217)</f>
        <v>17.465</v>
      </c>
      <c r="Q1217" s="67">
        <f>_xll.SNL.Clients.Office.Excel.Functions.SPG(Q$2, "IQ_BVPS", "FQ0", $A1217)</f>
        <v>25.562000000000001</v>
      </c>
      <c r="R1217" s="67">
        <f>_xll.SNL.Clients.Office.Excel.Functions.SPG(R$2, "IQ_BVPS", "FQ0", $A1217)</f>
        <v>14.855</v>
      </c>
      <c r="S1217" s="67">
        <f>_xll.SNL.Clients.Office.Excel.Functions.SPG(S$2, "IQ_BVPS", "FQ0", $A1217)</f>
        <v>14.824</v>
      </c>
      <c r="T1217" s="67">
        <f>_xll.SNL.Clients.Office.Excel.Functions.SPG(T$2, "IQ_BVPS", "FQ0", $A1217)</f>
        <v>13.557</v>
      </c>
      <c r="U1217" s="67">
        <f>_xll.SNL.Clients.Office.Excel.Functions.SPG(U$2, "IQ_BVPS", "FQ0", $A1217)</f>
        <v>16.47</v>
      </c>
      <c r="V1217" s="67"/>
      <c r="W1217" s="66">
        <f t="shared" si="166"/>
        <v>44403</v>
      </c>
      <c r="X1217" s="92">
        <f t="shared" si="167"/>
        <v>1.1468651588892071</v>
      </c>
      <c r="Y1217" s="92"/>
      <c r="Z1217" s="92">
        <f t="shared" si="168"/>
        <v>1.0730393806799057</v>
      </c>
      <c r="AA1217" s="92">
        <f t="shared" si="169"/>
        <v>0.97746896923907178</v>
      </c>
      <c r="AB1217" s="92">
        <f t="shared" si="170"/>
        <v>1.0503798775540312</v>
      </c>
      <c r="AC1217" s="92">
        <f t="shared" si="171"/>
        <v>1.427443837279903</v>
      </c>
      <c r="AD1217" s="92"/>
      <c r="AE1217" s="95">
        <f t="shared" si="172"/>
        <v>44403</v>
      </c>
      <c r="AF1217" s="93">
        <f>(_xll.SNL.Clients.Office.Excel.Functions.SPG(AF$2, "IQ_Common_div_declared", "FQ0", $A1217)*4)/B1217</f>
        <v>7.9880179730404399E-2</v>
      </c>
      <c r="AG1217" s="93"/>
      <c r="AH1217" s="93">
        <f>(_xll.SNL.Clients.Office.Excel.Functions.SPG(AH$2, "IQ_Common_div_declared", "FQ0", $A1217)*4)/D1217</f>
        <v>7.2772898368883315E-2</v>
      </c>
      <c r="AI1217" s="93">
        <f>(_xll.SNL.Clients.Office.Excel.Functions.SPG(AI$2, "IQ_Common_div_declared", "FQ0", $A1217)*4)/E1217</f>
        <v>8.5576259489302961E-2</v>
      </c>
      <c r="AJ1217" s="93">
        <f>(_xll.SNL.Clients.Office.Excel.Functions.SPG(AJ$2, "IQ_Common_div_declared", "FQ0", $A1217)*4)/F1217</f>
        <v>8.4269662921348312E-2</v>
      </c>
      <c r="AK1217" s="93"/>
    </row>
    <row r="1218" spans="1:37" x14ac:dyDescent="0.25">
      <c r="A1218" s="66">
        <f t="shared" si="173"/>
        <v>44400</v>
      </c>
      <c r="B1218" s="71">
        <v>19.95</v>
      </c>
      <c r="C1218" s="71"/>
      <c r="D1218" s="71">
        <v>15.92</v>
      </c>
      <c r="E1218" s="71">
        <v>14.48</v>
      </c>
      <c r="F1218" s="71">
        <v>14.06</v>
      </c>
      <c r="G1218" s="71">
        <v>23.4</v>
      </c>
      <c r="H1218" s="71"/>
      <c r="I1218" s="71">
        <v>16.95</v>
      </c>
      <c r="J1218" s="72">
        <v>2.2000000000000001E-3</v>
      </c>
      <c r="K1218" s="72">
        <v>3.8E-3</v>
      </c>
      <c r="L1218" s="72">
        <v>7.007667219126601E-3</v>
      </c>
      <c r="M1218" s="72">
        <v>2.2000000000000001E-3</v>
      </c>
      <c r="N1218" s="70">
        <f>_xll.SNL.Clients.Office.Excel.Functions.SPG(N$2, "SP_RATE_VALUE", $A1218)/100</f>
        <v>3.8E-3</v>
      </c>
      <c r="O1218" s="72"/>
      <c r="P1218" s="67">
        <f>_xll.SNL.Clients.Office.Excel.Functions.SPG(P$2, "IQ_BVPS", "FQ0", $A1218)</f>
        <v>17.465</v>
      </c>
      <c r="Q1218" s="67">
        <f>_xll.SNL.Clients.Office.Excel.Functions.SPG(Q$2, "IQ_BVPS", "FQ0", $A1218)</f>
        <v>25.562000000000001</v>
      </c>
      <c r="R1218" s="67">
        <f>_xll.SNL.Clients.Office.Excel.Functions.SPG(R$2, "IQ_BVPS", "FQ0", $A1218)</f>
        <v>14.855</v>
      </c>
      <c r="S1218" s="67">
        <f>_xll.SNL.Clients.Office.Excel.Functions.SPG(S$2, "IQ_BVPS", "FQ0", $A1218)</f>
        <v>14.824</v>
      </c>
      <c r="T1218" s="67">
        <f>_xll.SNL.Clients.Office.Excel.Functions.SPG(T$2, "IQ_BVPS", "FQ0", $A1218)</f>
        <v>13.557</v>
      </c>
      <c r="U1218" s="67">
        <f>_xll.SNL.Clients.Office.Excel.Functions.SPG(U$2, "IQ_BVPS", "FQ0", $A1218)</f>
        <v>16.47</v>
      </c>
      <c r="V1218" s="67"/>
      <c r="W1218" s="66">
        <f t="shared" si="166"/>
        <v>44400</v>
      </c>
      <c r="X1218" s="92">
        <f t="shared" si="167"/>
        <v>1.1422845691382766</v>
      </c>
      <c r="Y1218" s="92"/>
      <c r="Z1218" s="92">
        <f t="shared" si="168"/>
        <v>1.0716930326489398</v>
      </c>
      <c r="AA1218" s="92">
        <f t="shared" si="169"/>
        <v>0.97679438747976255</v>
      </c>
      <c r="AB1218" s="92">
        <f t="shared" si="170"/>
        <v>1.0371026038209044</v>
      </c>
      <c r="AC1218" s="92">
        <f t="shared" si="171"/>
        <v>1.4207650273224044</v>
      </c>
      <c r="AD1218" s="92"/>
      <c r="AE1218" s="95">
        <f t="shared" si="172"/>
        <v>44400</v>
      </c>
      <c r="AF1218" s="93">
        <f>(_xll.SNL.Clients.Office.Excel.Functions.SPG(AF$2, "IQ_Common_div_declared", "FQ0", $A1218)*4)/B1218</f>
        <v>8.0200501253132842E-2</v>
      </c>
      <c r="AG1218" s="93"/>
      <c r="AH1218" s="93">
        <f>(_xll.SNL.Clients.Office.Excel.Functions.SPG(AH$2, "IQ_Common_div_declared", "FQ0", $A1218)*4)/D1218</f>
        <v>7.2864321608040197E-2</v>
      </c>
      <c r="AI1218" s="93">
        <f>(_xll.SNL.Clients.Office.Excel.Functions.SPG(AI$2, "IQ_Common_div_declared", "FQ0", $A1218)*4)/E1218</f>
        <v>8.5635359116022103E-2</v>
      </c>
      <c r="AJ1218" s="93">
        <f>(_xll.SNL.Clients.Office.Excel.Functions.SPG(AJ$2, "IQ_Common_div_declared", "FQ0", $A1218)*4)/F1218</f>
        <v>8.5348506401137975E-2</v>
      </c>
      <c r="AK1218" s="93"/>
    </row>
    <row r="1219" spans="1:37" x14ac:dyDescent="0.25">
      <c r="A1219" s="66">
        <f t="shared" si="173"/>
        <v>44399</v>
      </c>
      <c r="B1219" s="71">
        <v>19.899999999999999</v>
      </c>
      <c r="C1219" s="71"/>
      <c r="D1219" s="71">
        <v>15.91</v>
      </c>
      <c r="E1219" s="71">
        <v>14.44</v>
      </c>
      <c r="F1219" s="71">
        <v>14.01</v>
      </c>
      <c r="G1219" s="71">
        <v>23.29</v>
      </c>
      <c r="H1219" s="71"/>
      <c r="I1219" s="71">
        <v>16.96</v>
      </c>
      <c r="J1219" s="72">
        <v>2E-3</v>
      </c>
      <c r="K1219" s="72">
        <v>3.7000000000000002E-3</v>
      </c>
      <c r="L1219" s="72">
        <v>7.1086575880177083E-3</v>
      </c>
      <c r="M1219" s="72">
        <v>2E-3</v>
      </c>
      <c r="N1219" s="70">
        <f>_xll.SNL.Clients.Office.Excel.Functions.SPG(N$2, "SP_RATE_VALUE", $A1219)/100</f>
        <v>3.7000000000000002E-3</v>
      </c>
      <c r="O1219" s="72"/>
      <c r="P1219" s="67">
        <f>_xll.SNL.Clients.Office.Excel.Functions.SPG(P$2, "IQ_BVPS", "FQ0", $A1219)</f>
        <v>17.465</v>
      </c>
      <c r="Q1219" s="67">
        <f>_xll.SNL.Clients.Office.Excel.Functions.SPG(Q$2, "IQ_BVPS", "FQ0", $A1219)</f>
        <v>25.562000000000001</v>
      </c>
      <c r="R1219" s="67">
        <f>_xll.SNL.Clients.Office.Excel.Functions.SPG(R$2, "IQ_BVPS", "FQ0", $A1219)</f>
        <v>14.855</v>
      </c>
      <c r="S1219" s="67">
        <f>_xll.SNL.Clients.Office.Excel.Functions.SPG(S$2, "IQ_BVPS", "FQ0", $A1219)</f>
        <v>14.824</v>
      </c>
      <c r="T1219" s="67">
        <f>_xll.SNL.Clients.Office.Excel.Functions.SPG(T$2, "IQ_BVPS", "FQ0", $A1219)</f>
        <v>13.557</v>
      </c>
      <c r="U1219" s="67">
        <f>_xll.SNL.Clients.Office.Excel.Functions.SPG(U$2, "IQ_BVPS", "FQ0", $A1219)</f>
        <v>16.47</v>
      </c>
      <c r="V1219" s="67"/>
      <c r="W1219" s="66">
        <f t="shared" si="166"/>
        <v>44399</v>
      </c>
      <c r="X1219" s="92">
        <f t="shared" si="167"/>
        <v>1.1394217005439449</v>
      </c>
      <c r="Y1219" s="92"/>
      <c r="Z1219" s="92">
        <f t="shared" si="168"/>
        <v>1.0710198586334567</v>
      </c>
      <c r="AA1219" s="92">
        <f t="shared" si="169"/>
        <v>0.97409606044252561</v>
      </c>
      <c r="AB1219" s="92">
        <f t="shared" si="170"/>
        <v>1.0334144722283691</v>
      </c>
      <c r="AC1219" s="92">
        <f t="shared" si="171"/>
        <v>1.414086217364906</v>
      </c>
      <c r="AD1219" s="92"/>
      <c r="AE1219" s="95">
        <f t="shared" si="172"/>
        <v>44399</v>
      </c>
      <c r="AF1219" s="93">
        <f>(_xll.SNL.Clients.Office.Excel.Functions.SPG(AF$2, "IQ_Common_div_declared", "FQ0", $A1219)*4)/B1219</f>
        <v>8.0402010050251271E-2</v>
      </c>
      <c r="AG1219" s="93"/>
      <c r="AH1219" s="93">
        <f>(_xll.SNL.Clients.Office.Excel.Functions.SPG(AH$2, "IQ_Common_div_declared", "FQ0", $A1219)*4)/D1219</f>
        <v>7.2910119421747327E-2</v>
      </c>
      <c r="AI1219" s="93">
        <f>(_xll.SNL.Clients.Office.Excel.Functions.SPG(AI$2, "IQ_Common_div_declared", "FQ0", $A1219)*4)/E1219</f>
        <v>8.5872576177285317E-2</v>
      </c>
      <c r="AJ1219" s="93">
        <f>(_xll.SNL.Clients.Office.Excel.Functions.SPG(AJ$2, "IQ_Common_div_declared", "FQ0", $A1219)*4)/F1219</f>
        <v>8.5653104925053528E-2</v>
      </c>
      <c r="AK1219" s="93"/>
    </row>
    <row r="1220" spans="1:37" x14ac:dyDescent="0.25">
      <c r="A1220" s="66">
        <f t="shared" si="173"/>
        <v>44398</v>
      </c>
      <c r="B1220" s="71">
        <v>20.04</v>
      </c>
      <c r="C1220" s="71"/>
      <c r="D1220" s="71">
        <v>15.98</v>
      </c>
      <c r="E1220" s="71">
        <v>14.5</v>
      </c>
      <c r="F1220" s="71">
        <v>14.03</v>
      </c>
      <c r="G1220" s="71">
        <v>23.49</v>
      </c>
      <c r="H1220" s="71"/>
      <c r="I1220" s="71">
        <v>17.010000000000002</v>
      </c>
      <c r="J1220" s="72">
        <v>2.2000000000000001E-3</v>
      </c>
      <c r="K1220" s="72">
        <v>3.9000000000000003E-3</v>
      </c>
      <c r="L1220" s="72">
        <v>7.3086558593247197E-3</v>
      </c>
      <c r="M1220" s="72">
        <v>2.2000000000000001E-3</v>
      </c>
      <c r="N1220" s="70">
        <f>_xll.SNL.Clients.Office.Excel.Functions.SPG(N$2, "SP_RATE_VALUE", $A1220)/100</f>
        <v>3.9000000000000003E-3</v>
      </c>
      <c r="O1220" s="72"/>
      <c r="P1220" s="67">
        <f>_xll.SNL.Clients.Office.Excel.Functions.SPG(P$2, "IQ_BVPS", "FQ0", $A1220)</f>
        <v>17.465</v>
      </c>
      <c r="Q1220" s="67">
        <f>_xll.SNL.Clients.Office.Excel.Functions.SPG(Q$2, "IQ_BVPS", "FQ0", $A1220)</f>
        <v>25.562000000000001</v>
      </c>
      <c r="R1220" s="67">
        <f>_xll.SNL.Clients.Office.Excel.Functions.SPG(R$2, "IQ_BVPS", "FQ0", $A1220)</f>
        <v>14.855</v>
      </c>
      <c r="S1220" s="67">
        <f>_xll.SNL.Clients.Office.Excel.Functions.SPG(S$2, "IQ_BVPS", "FQ0", $A1220)</f>
        <v>14.824</v>
      </c>
      <c r="T1220" s="67">
        <f>_xll.SNL.Clients.Office.Excel.Functions.SPG(T$2, "IQ_BVPS", "FQ0", $A1220)</f>
        <v>13.557</v>
      </c>
      <c r="U1220" s="67">
        <f>_xll.SNL.Clients.Office.Excel.Functions.SPG(U$2, "IQ_BVPS", "FQ0", $A1220)</f>
        <v>16.47</v>
      </c>
      <c r="V1220" s="67"/>
      <c r="W1220" s="66">
        <f t="shared" ref="W1220:W1283" si="174">A1220</f>
        <v>44398</v>
      </c>
      <c r="X1220" s="92">
        <f t="shared" ref="X1220:X1283" si="175">B1220/P1220</f>
        <v>1.1474377326080734</v>
      </c>
      <c r="Y1220" s="92"/>
      <c r="Z1220" s="92">
        <f t="shared" ref="Z1220:Z1283" si="176">D1220/R1220</f>
        <v>1.0757320767418377</v>
      </c>
      <c r="AA1220" s="92">
        <f t="shared" ref="AA1220:AA1283" si="177">E1220/S1220</f>
        <v>0.97814355099838102</v>
      </c>
      <c r="AB1220" s="92">
        <f t="shared" ref="AB1220:AB1283" si="178">F1220/T1220</f>
        <v>1.0348897248653832</v>
      </c>
      <c r="AC1220" s="92">
        <f t="shared" ref="AC1220:AC1283" si="179">G1220/U1220</f>
        <v>1.4262295081967213</v>
      </c>
      <c r="AD1220" s="92"/>
      <c r="AE1220" s="95">
        <f t="shared" ref="AE1220:AE1283" si="180">A1220</f>
        <v>44398</v>
      </c>
      <c r="AF1220" s="93">
        <f>(_xll.SNL.Clients.Office.Excel.Functions.SPG(AF$2, "IQ_Common_div_declared", "FQ0", $A1220)*4)/B1220</f>
        <v>7.9840319361277459E-2</v>
      </c>
      <c r="AG1220" s="93"/>
      <c r="AH1220" s="93">
        <f>(_xll.SNL.Clients.Office.Excel.Functions.SPG(AH$2, "IQ_Common_div_declared", "FQ0", $A1220)*4)/D1220</f>
        <v>7.2590738423028781E-2</v>
      </c>
      <c r="AI1220" s="93">
        <f>(_xll.SNL.Clients.Office.Excel.Functions.SPG(AI$2, "IQ_Common_div_declared", "FQ0", $A1220)*4)/E1220</f>
        <v>8.5517241379310341E-2</v>
      </c>
      <c r="AJ1220" s="93">
        <f>(_xll.SNL.Clients.Office.Excel.Functions.SPG(AJ$2, "IQ_Common_div_declared", "FQ0", $A1220)*4)/F1220</f>
        <v>8.5531004989308629E-2</v>
      </c>
      <c r="AK1220" s="93"/>
    </row>
    <row r="1221" spans="1:37" x14ac:dyDescent="0.25">
      <c r="A1221" s="66">
        <f t="shared" ref="A1221:A1284" si="181">WORKDAY(A1220, -1)</f>
        <v>44397</v>
      </c>
      <c r="B1221" s="71">
        <v>19.91</v>
      </c>
      <c r="C1221" s="71"/>
      <c r="D1221" s="71">
        <v>15.88</v>
      </c>
      <c r="E1221" s="71">
        <v>14.35</v>
      </c>
      <c r="F1221" s="71">
        <v>13.93</v>
      </c>
      <c r="G1221" s="71">
        <v>23.43</v>
      </c>
      <c r="H1221" s="71"/>
      <c r="I1221" s="71">
        <v>16.93</v>
      </c>
      <c r="J1221" s="72">
        <v>2E-3</v>
      </c>
      <c r="K1221" s="72">
        <v>3.7000000000000002E-3</v>
      </c>
      <c r="L1221" s="72">
        <v>7.1086575880177083E-3</v>
      </c>
      <c r="M1221" s="72">
        <v>2E-3</v>
      </c>
      <c r="N1221" s="70">
        <f>_xll.SNL.Clients.Office.Excel.Functions.SPG(N$2, "SP_RATE_VALUE", $A1221)/100</f>
        <v>3.7000000000000002E-3</v>
      </c>
      <c r="O1221" s="72"/>
      <c r="P1221" s="67">
        <f>_xll.SNL.Clients.Office.Excel.Functions.SPG(P$2, "IQ_BVPS", "FQ0", $A1221)</f>
        <v>17.465</v>
      </c>
      <c r="Q1221" s="67">
        <f>_xll.SNL.Clients.Office.Excel.Functions.SPG(Q$2, "IQ_BVPS", "FQ0", $A1221)</f>
        <v>25.562000000000001</v>
      </c>
      <c r="R1221" s="67">
        <f>_xll.SNL.Clients.Office.Excel.Functions.SPG(R$2, "IQ_BVPS", "FQ0", $A1221)</f>
        <v>14.855</v>
      </c>
      <c r="S1221" s="67">
        <f>_xll.SNL.Clients.Office.Excel.Functions.SPG(S$2, "IQ_BVPS", "FQ0", $A1221)</f>
        <v>14.824</v>
      </c>
      <c r="T1221" s="67">
        <f>_xll.SNL.Clients.Office.Excel.Functions.SPG(T$2, "IQ_BVPS", "FQ0", $A1221)</f>
        <v>13.557</v>
      </c>
      <c r="U1221" s="67">
        <f>_xll.SNL.Clients.Office.Excel.Functions.SPG(U$2, "IQ_BVPS", "FQ0", $A1221)</f>
        <v>16.47</v>
      </c>
      <c r="V1221" s="67"/>
      <c r="W1221" s="66">
        <f t="shared" si="174"/>
        <v>44397</v>
      </c>
      <c r="X1221" s="92">
        <f t="shared" si="175"/>
        <v>1.1399942742628113</v>
      </c>
      <c r="Y1221" s="92"/>
      <c r="Z1221" s="92">
        <f t="shared" si="176"/>
        <v>1.0690003365870078</v>
      </c>
      <c r="AA1221" s="92">
        <f t="shared" si="177"/>
        <v>0.96802482460874262</v>
      </c>
      <c r="AB1221" s="92">
        <f t="shared" si="178"/>
        <v>1.0275134616803128</v>
      </c>
      <c r="AC1221" s="92">
        <f t="shared" si="179"/>
        <v>1.4225865209471769</v>
      </c>
      <c r="AD1221" s="92"/>
      <c r="AE1221" s="95">
        <f t="shared" si="180"/>
        <v>44397</v>
      </c>
      <c r="AF1221" s="93">
        <f>(_xll.SNL.Clients.Office.Excel.Functions.SPG(AF$2, "IQ_Common_div_declared", "FQ0", $A1221)*4)/B1221</f>
        <v>8.0361627322953294E-2</v>
      </c>
      <c r="AG1221" s="93"/>
      <c r="AH1221" s="93">
        <f>(_xll.SNL.Clients.Office.Excel.Functions.SPG(AH$2, "IQ_Common_div_declared", "FQ0", $A1221)*4)/D1221</f>
        <v>7.3047858942065488E-2</v>
      </c>
      <c r="AI1221" s="93">
        <f>(_xll.SNL.Clients.Office.Excel.Functions.SPG(AI$2, "IQ_Common_div_declared", "FQ0", $A1221)*4)/E1221</f>
        <v>8.6411149825783976E-2</v>
      </c>
      <c r="AJ1221" s="93">
        <f>(_xll.SNL.Clients.Office.Excel.Functions.SPG(AJ$2, "IQ_Common_div_declared", "FQ0", $A1221)*4)/F1221</f>
        <v>8.6145010768126348E-2</v>
      </c>
      <c r="AK1221" s="93"/>
    </row>
    <row r="1222" spans="1:37" x14ac:dyDescent="0.25">
      <c r="A1222" s="66">
        <f t="shared" si="181"/>
        <v>44396</v>
      </c>
      <c r="B1222" s="71">
        <v>19.66</v>
      </c>
      <c r="C1222" s="71"/>
      <c r="D1222" s="71">
        <v>15.62</v>
      </c>
      <c r="E1222" s="71">
        <v>14.13</v>
      </c>
      <c r="F1222" s="71">
        <v>13.68</v>
      </c>
      <c r="G1222" s="71">
        <v>22.95</v>
      </c>
      <c r="H1222" s="71"/>
      <c r="I1222" s="71">
        <v>16.64</v>
      </c>
      <c r="J1222" s="72">
        <v>2.0999999999999999E-3</v>
      </c>
      <c r="K1222" s="72">
        <v>3.8E-3</v>
      </c>
      <c r="L1222" s="72">
        <v>7.2086567235847276E-3</v>
      </c>
      <c r="M1222" s="72">
        <v>2.0999999999999999E-3</v>
      </c>
      <c r="N1222" s="70">
        <f>_xll.SNL.Clients.Office.Excel.Functions.SPG(N$2, "SP_RATE_VALUE", $A1222)/100</f>
        <v>3.8E-3</v>
      </c>
      <c r="O1222" s="72"/>
      <c r="P1222" s="67">
        <f>_xll.SNL.Clients.Office.Excel.Functions.SPG(P$2, "IQ_BVPS", "FQ0", $A1222)</f>
        <v>17.465</v>
      </c>
      <c r="Q1222" s="67">
        <f>_xll.SNL.Clients.Office.Excel.Functions.SPG(Q$2, "IQ_BVPS", "FQ0", $A1222)</f>
        <v>25.562000000000001</v>
      </c>
      <c r="R1222" s="67">
        <f>_xll.SNL.Clients.Office.Excel.Functions.SPG(R$2, "IQ_BVPS", "FQ0", $A1222)</f>
        <v>14.855</v>
      </c>
      <c r="S1222" s="67">
        <f>_xll.SNL.Clients.Office.Excel.Functions.SPG(S$2, "IQ_BVPS", "FQ0", $A1222)</f>
        <v>14.824</v>
      </c>
      <c r="T1222" s="67">
        <f>_xll.SNL.Clients.Office.Excel.Functions.SPG(T$2, "IQ_BVPS", "FQ0", $A1222)</f>
        <v>13.557</v>
      </c>
      <c r="U1222" s="67">
        <f>_xll.SNL.Clients.Office.Excel.Functions.SPG(U$2, "IQ_BVPS", "FQ0", $A1222)</f>
        <v>16.47</v>
      </c>
      <c r="V1222" s="67"/>
      <c r="W1222" s="66">
        <f t="shared" si="174"/>
        <v>44396</v>
      </c>
      <c r="X1222" s="92">
        <f t="shared" si="175"/>
        <v>1.1256799312911538</v>
      </c>
      <c r="Y1222" s="92"/>
      <c r="Z1222" s="92">
        <f t="shared" si="176"/>
        <v>1.0514978121844496</v>
      </c>
      <c r="AA1222" s="92">
        <f t="shared" si="177"/>
        <v>0.95318402590393958</v>
      </c>
      <c r="AB1222" s="92">
        <f t="shared" si="178"/>
        <v>1.0090728037176366</v>
      </c>
      <c r="AC1222" s="92">
        <f t="shared" si="179"/>
        <v>1.3934426229508197</v>
      </c>
      <c r="AD1222" s="92"/>
      <c r="AE1222" s="95">
        <f t="shared" si="180"/>
        <v>44396</v>
      </c>
      <c r="AF1222" s="93">
        <f>(_xll.SNL.Clients.Office.Excel.Functions.SPG(AF$2, "IQ_Common_div_declared", "FQ0", $A1222)*4)/B1222</f>
        <v>8.1383519837232965E-2</v>
      </c>
      <c r="AG1222" s="93"/>
      <c r="AH1222" s="93">
        <f>(_xll.SNL.Clients.Office.Excel.Functions.SPG(AH$2, "IQ_Common_div_declared", "FQ0", $A1222)*4)/D1222</f>
        <v>7.4263764404609467E-2</v>
      </c>
      <c r="AI1222" s="93">
        <f>(_xll.SNL.Clients.Office.Excel.Functions.SPG(AI$2, "IQ_Common_div_declared", "FQ0", $A1222)*4)/E1222</f>
        <v>8.7756546355272469E-2</v>
      </c>
      <c r="AJ1222" s="93">
        <f>(_xll.SNL.Clients.Office.Excel.Functions.SPG(AJ$2, "IQ_Common_div_declared", "FQ0", $A1222)*4)/F1222</f>
        <v>8.771929824561403E-2</v>
      </c>
      <c r="AK1222" s="93"/>
    </row>
    <row r="1223" spans="1:37" x14ac:dyDescent="0.25">
      <c r="A1223" s="66">
        <f t="shared" si="181"/>
        <v>44393</v>
      </c>
      <c r="B1223" s="71">
        <v>19.940000000000001</v>
      </c>
      <c r="C1223" s="71"/>
      <c r="D1223" s="71">
        <v>15.8</v>
      </c>
      <c r="E1223" s="71">
        <v>14.3</v>
      </c>
      <c r="F1223" s="71">
        <v>14.02</v>
      </c>
      <c r="G1223" s="71">
        <v>23.37</v>
      </c>
      <c r="H1223" s="71"/>
      <c r="I1223" s="71">
        <v>16.87</v>
      </c>
      <c r="J1223" s="72">
        <v>2.5000000000000001E-3</v>
      </c>
      <c r="K1223" s="72">
        <v>4.3E-3</v>
      </c>
      <c r="L1223" s="72">
        <v>7.9097015635476442E-3</v>
      </c>
      <c r="M1223" s="72">
        <v>2.5000000000000001E-3</v>
      </c>
      <c r="N1223" s="70">
        <f>_xll.SNL.Clients.Office.Excel.Functions.SPG(N$2, "SP_RATE_VALUE", $A1223)/100</f>
        <v>4.3E-3</v>
      </c>
      <c r="O1223" s="72"/>
      <c r="P1223" s="67">
        <f>_xll.SNL.Clients.Office.Excel.Functions.SPG(P$2, "IQ_BVPS", "FQ0", $A1223)</f>
        <v>17.465</v>
      </c>
      <c r="Q1223" s="67">
        <f>_xll.SNL.Clients.Office.Excel.Functions.SPG(Q$2, "IQ_BVPS", "FQ0", $A1223)</f>
        <v>25.562000000000001</v>
      </c>
      <c r="R1223" s="67">
        <f>_xll.SNL.Clients.Office.Excel.Functions.SPG(R$2, "IQ_BVPS", "FQ0", $A1223)</f>
        <v>14.855</v>
      </c>
      <c r="S1223" s="67">
        <f>_xll.SNL.Clients.Office.Excel.Functions.SPG(S$2, "IQ_BVPS", "FQ0", $A1223)</f>
        <v>14.824</v>
      </c>
      <c r="T1223" s="67">
        <f>_xll.SNL.Clients.Office.Excel.Functions.SPG(T$2, "IQ_BVPS", "FQ0", $A1223)</f>
        <v>13.557</v>
      </c>
      <c r="U1223" s="67">
        <f>_xll.SNL.Clients.Office.Excel.Functions.SPG(U$2, "IQ_BVPS", "FQ0", $A1223)</f>
        <v>16.47</v>
      </c>
      <c r="V1223" s="67"/>
      <c r="W1223" s="66">
        <f t="shared" si="174"/>
        <v>44393</v>
      </c>
      <c r="X1223" s="92">
        <f t="shared" si="175"/>
        <v>1.1417119954194104</v>
      </c>
      <c r="Y1223" s="92"/>
      <c r="Z1223" s="92">
        <f t="shared" si="176"/>
        <v>1.0636149444631438</v>
      </c>
      <c r="AA1223" s="92">
        <f t="shared" si="177"/>
        <v>0.96465191581219645</v>
      </c>
      <c r="AB1223" s="92">
        <f t="shared" si="178"/>
        <v>1.0341520985468762</v>
      </c>
      <c r="AC1223" s="92">
        <f t="shared" si="179"/>
        <v>1.4189435336976322</v>
      </c>
      <c r="AD1223" s="92"/>
      <c r="AE1223" s="95">
        <f t="shared" si="180"/>
        <v>44393</v>
      </c>
      <c r="AF1223" s="93">
        <f>(_xll.SNL.Clients.Office.Excel.Functions.SPG(AF$2, "IQ_Common_div_declared", "FQ0", $A1223)*4)/B1223</f>
        <v>8.0240722166499495E-2</v>
      </c>
      <c r="AG1223" s="93"/>
      <c r="AH1223" s="93">
        <f>(_xll.SNL.Clients.Office.Excel.Functions.SPG(AH$2, "IQ_Common_div_declared", "FQ0", $A1223)*4)/D1223</f>
        <v>7.3417721518987331E-2</v>
      </c>
      <c r="AI1223" s="93">
        <f>(_xll.SNL.Clients.Office.Excel.Functions.SPG(AI$2, "IQ_Common_div_declared", "FQ0", $A1223)*4)/E1223</f>
        <v>8.6713286713286708E-2</v>
      </c>
      <c r="AJ1223" s="93">
        <f>(_xll.SNL.Clients.Office.Excel.Functions.SPG(AJ$2, "IQ_Common_div_declared", "FQ0", $A1223)*4)/F1223</f>
        <v>8.5592011412268187E-2</v>
      </c>
      <c r="AK1223" s="93"/>
    </row>
    <row r="1224" spans="1:37" x14ac:dyDescent="0.25">
      <c r="A1224" s="66">
        <f t="shared" si="181"/>
        <v>44392</v>
      </c>
      <c r="B1224" s="71">
        <v>19.97</v>
      </c>
      <c r="C1224" s="71"/>
      <c r="D1224" s="71">
        <v>15.83</v>
      </c>
      <c r="E1224" s="71">
        <v>14.4</v>
      </c>
      <c r="F1224" s="71">
        <v>14.12</v>
      </c>
      <c r="G1224" s="71">
        <v>23.28</v>
      </c>
      <c r="H1224" s="71"/>
      <c r="I1224" s="71">
        <v>16.97</v>
      </c>
      <c r="J1224" s="72">
        <v>2.3E-3</v>
      </c>
      <c r="K1224" s="72">
        <v>4.3E-3</v>
      </c>
      <c r="L1224" s="72">
        <v>8.3119804266609254E-3</v>
      </c>
      <c r="M1224" s="72">
        <v>2.3E-3</v>
      </c>
      <c r="N1224" s="70">
        <f>_xll.SNL.Clients.Office.Excel.Functions.SPG(N$2, "SP_RATE_VALUE", $A1224)/100</f>
        <v>4.3E-3</v>
      </c>
      <c r="O1224" s="72"/>
      <c r="P1224" s="67">
        <f>_xll.SNL.Clients.Office.Excel.Functions.SPG(P$2, "IQ_BVPS", "FQ0", $A1224)</f>
        <v>17.465</v>
      </c>
      <c r="Q1224" s="67">
        <f>_xll.SNL.Clients.Office.Excel.Functions.SPG(Q$2, "IQ_BVPS", "FQ0", $A1224)</f>
        <v>25.562000000000001</v>
      </c>
      <c r="R1224" s="67">
        <f>_xll.SNL.Clients.Office.Excel.Functions.SPG(R$2, "IQ_BVPS", "FQ0", $A1224)</f>
        <v>14.855</v>
      </c>
      <c r="S1224" s="67">
        <f>_xll.SNL.Clients.Office.Excel.Functions.SPG(S$2, "IQ_BVPS", "FQ0", $A1224)</f>
        <v>14.824</v>
      </c>
      <c r="T1224" s="67">
        <f>_xll.SNL.Clients.Office.Excel.Functions.SPG(T$2, "IQ_BVPS", "FQ0", $A1224)</f>
        <v>13.557</v>
      </c>
      <c r="U1224" s="67">
        <f>_xll.SNL.Clients.Office.Excel.Functions.SPG(U$2, "IQ_BVPS", "FQ0", $A1224)</f>
        <v>16.47</v>
      </c>
      <c r="V1224" s="67"/>
      <c r="W1224" s="66">
        <f t="shared" si="174"/>
        <v>44392</v>
      </c>
      <c r="X1224" s="92">
        <f t="shared" si="175"/>
        <v>1.143429716576009</v>
      </c>
      <c r="Y1224" s="92"/>
      <c r="Z1224" s="92">
        <f t="shared" si="176"/>
        <v>1.0656344665095927</v>
      </c>
      <c r="AA1224" s="92">
        <f t="shared" si="177"/>
        <v>0.97139773340528879</v>
      </c>
      <c r="AB1224" s="92">
        <f t="shared" si="178"/>
        <v>1.0415283617319464</v>
      </c>
      <c r="AC1224" s="92">
        <f t="shared" si="179"/>
        <v>1.4134790528233152</v>
      </c>
      <c r="AD1224" s="92"/>
      <c r="AE1224" s="95">
        <f t="shared" si="180"/>
        <v>44392</v>
      </c>
      <c r="AF1224" s="93">
        <f>(_xll.SNL.Clients.Office.Excel.Functions.SPG(AF$2, "IQ_Common_div_declared", "FQ0", $A1224)*4)/B1224</f>
        <v>8.0120180270405614E-2</v>
      </c>
      <c r="AG1224" s="93"/>
      <c r="AH1224" s="93">
        <f>(_xll.SNL.Clients.Office.Excel.Functions.SPG(AH$2, "IQ_Common_div_declared", "FQ0", $A1224)*4)/D1224</f>
        <v>7.3278584965255841E-2</v>
      </c>
      <c r="AI1224" s="93">
        <f>(_xll.SNL.Clients.Office.Excel.Functions.SPG(AI$2, "IQ_Common_div_declared", "FQ0", $A1224)*4)/E1224</f>
        <v>8.611111111111111E-2</v>
      </c>
      <c r="AJ1224" s="93">
        <f>(_xll.SNL.Clients.Office.Excel.Functions.SPG(AJ$2, "IQ_Common_div_declared", "FQ0", $A1224)*4)/F1224</f>
        <v>8.4985835694050993E-2</v>
      </c>
      <c r="AK1224" s="93"/>
    </row>
    <row r="1225" spans="1:37" x14ac:dyDescent="0.25">
      <c r="A1225" s="66">
        <f t="shared" si="181"/>
        <v>44391</v>
      </c>
      <c r="B1225" s="71">
        <v>19.95</v>
      </c>
      <c r="C1225" s="71"/>
      <c r="D1225" s="71">
        <v>15.93</v>
      </c>
      <c r="E1225" s="71">
        <v>14.45</v>
      </c>
      <c r="F1225" s="71">
        <v>14.1</v>
      </c>
      <c r="G1225" s="71">
        <v>23.44</v>
      </c>
      <c r="H1225" s="71"/>
      <c r="I1225" s="71">
        <v>17.05</v>
      </c>
      <c r="J1225" s="72">
        <v>2.3E-3</v>
      </c>
      <c r="K1225" s="72">
        <v>4.4000000000000003E-3</v>
      </c>
      <c r="L1225" s="72">
        <v>8.6132088593717793E-3</v>
      </c>
      <c r="M1225" s="72">
        <v>2.3E-3</v>
      </c>
      <c r="N1225" s="70">
        <f>_xll.SNL.Clients.Office.Excel.Functions.SPG(N$2, "SP_RATE_VALUE", $A1225)/100</f>
        <v>4.4000000000000003E-3</v>
      </c>
      <c r="O1225" s="72"/>
      <c r="P1225" s="67">
        <f>_xll.SNL.Clients.Office.Excel.Functions.SPG(P$2, "IQ_BVPS", "FQ0", $A1225)</f>
        <v>17.465</v>
      </c>
      <c r="Q1225" s="67">
        <f>_xll.SNL.Clients.Office.Excel.Functions.SPG(Q$2, "IQ_BVPS", "FQ0", $A1225)</f>
        <v>25.562000000000001</v>
      </c>
      <c r="R1225" s="67">
        <f>_xll.SNL.Clients.Office.Excel.Functions.SPG(R$2, "IQ_BVPS", "FQ0", $A1225)</f>
        <v>14.855</v>
      </c>
      <c r="S1225" s="67">
        <f>_xll.SNL.Clients.Office.Excel.Functions.SPG(S$2, "IQ_BVPS", "FQ0", $A1225)</f>
        <v>14.824</v>
      </c>
      <c r="T1225" s="67">
        <f>_xll.SNL.Clients.Office.Excel.Functions.SPG(T$2, "IQ_BVPS", "FQ0", $A1225)</f>
        <v>13.557</v>
      </c>
      <c r="U1225" s="67">
        <f>_xll.SNL.Clients.Office.Excel.Functions.SPG(U$2, "IQ_BVPS", "FQ0", $A1225)</f>
        <v>16.47</v>
      </c>
      <c r="V1225" s="67"/>
      <c r="W1225" s="66">
        <f t="shared" si="174"/>
        <v>44391</v>
      </c>
      <c r="X1225" s="92">
        <f t="shared" si="175"/>
        <v>1.1422845691382766</v>
      </c>
      <c r="Y1225" s="92"/>
      <c r="Z1225" s="92">
        <f t="shared" si="176"/>
        <v>1.0723662066644226</v>
      </c>
      <c r="AA1225" s="92">
        <f t="shared" si="177"/>
        <v>0.97477064220183485</v>
      </c>
      <c r="AB1225" s="92">
        <f t="shared" si="178"/>
        <v>1.0400531090949325</v>
      </c>
      <c r="AC1225" s="92">
        <f t="shared" si="179"/>
        <v>1.4231936854887677</v>
      </c>
      <c r="AD1225" s="92"/>
      <c r="AE1225" s="95">
        <f t="shared" si="180"/>
        <v>44391</v>
      </c>
      <c r="AF1225" s="93">
        <f>(_xll.SNL.Clients.Office.Excel.Functions.SPG(AF$2, "IQ_Common_div_declared", "FQ0", $A1225)*4)/B1225</f>
        <v>8.0200501253132842E-2</v>
      </c>
      <c r="AG1225" s="93"/>
      <c r="AH1225" s="93">
        <f>(_xll.SNL.Clients.Office.Excel.Functions.SPG(AH$2, "IQ_Common_div_declared", "FQ0", $A1225)*4)/D1225</f>
        <v>7.2818581293157561E-2</v>
      </c>
      <c r="AI1225" s="93">
        <f>(_xll.SNL.Clients.Office.Excel.Functions.SPG(AI$2, "IQ_Common_div_declared", "FQ0", $A1225)*4)/E1225</f>
        <v>8.5813148788927346E-2</v>
      </c>
      <c r="AJ1225" s="93">
        <f>(_xll.SNL.Clients.Office.Excel.Functions.SPG(AJ$2, "IQ_Common_div_declared", "FQ0", $A1225)*4)/F1225</f>
        <v>8.5106382978723402E-2</v>
      </c>
      <c r="AK1225" s="93"/>
    </row>
    <row r="1226" spans="1:37" x14ac:dyDescent="0.25">
      <c r="A1226" s="66">
        <f t="shared" si="181"/>
        <v>44390</v>
      </c>
      <c r="B1226" s="71">
        <v>19.98</v>
      </c>
      <c r="C1226" s="71"/>
      <c r="D1226" s="71">
        <v>15.94</v>
      </c>
      <c r="E1226" s="71">
        <v>14.52</v>
      </c>
      <c r="F1226" s="71">
        <v>14.19</v>
      </c>
      <c r="G1226" s="71">
        <v>23.78</v>
      </c>
      <c r="H1226" s="71"/>
      <c r="I1226" s="71">
        <v>17.14</v>
      </c>
      <c r="J1226" s="72">
        <v>2.5999999999999999E-3</v>
      </c>
      <c r="K1226" s="72">
        <v>4.6999999999999993E-3</v>
      </c>
      <c r="L1226" s="72">
        <v>8.9132049042328632E-3</v>
      </c>
      <c r="M1226" s="72">
        <v>2.5999999999999999E-3</v>
      </c>
      <c r="N1226" s="70">
        <f>_xll.SNL.Clients.Office.Excel.Functions.SPG(N$2, "SP_RATE_VALUE", $A1226)/100</f>
        <v>4.6999999999999993E-3</v>
      </c>
      <c r="O1226" s="72"/>
      <c r="P1226" s="67">
        <f>_xll.SNL.Clients.Office.Excel.Functions.SPG(P$2, "IQ_BVPS", "FQ0", $A1226)</f>
        <v>17.465</v>
      </c>
      <c r="Q1226" s="67">
        <f>_xll.SNL.Clients.Office.Excel.Functions.SPG(Q$2, "IQ_BVPS", "FQ0", $A1226)</f>
        <v>25.562000000000001</v>
      </c>
      <c r="R1226" s="67">
        <f>_xll.SNL.Clients.Office.Excel.Functions.SPG(R$2, "IQ_BVPS", "FQ0", $A1226)</f>
        <v>14.855</v>
      </c>
      <c r="S1226" s="67">
        <f>_xll.SNL.Clients.Office.Excel.Functions.SPG(S$2, "IQ_BVPS", "FQ0", $A1226)</f>
        <v>14.824</v>
      </c>
      <c r="T1226" s="67">
        <f>_xll.SNL.Clients.Office.Excel.Functions.SPG(T$2, "IQ_BVPS", "FQ0", $A1226)</f>
        <v>13.557</v>
      </c>
      <c r="U1226" s="67">
        <f>_xll.SNL.Clients.Office.Excel.Functions.SPG(U$2, "IQ_BVPS", "FQ0", $A1226)</f>
        <v>16.47</v>
      </c>
      <c r="V1226" s="67"/>
      <c r="W1226" s="66">
        <f t="shared" si="174"/>
        <v>44390</v>
      </c>
      <c r="X1226" s="92">
        <f t="shared" si="175"/>
        <v>1.1440022902948754</v>
      </c>
      <c r="Y1226" s="92"/>
      <c r="Z1226" s="92">
        <f t="shared" si="176"/>
        <v>1.0730393806799057</v>
      </c>
      <c r="AA1226" s="92">
        <f t="shared" si="177"/>
        <v>0.97949271451699949</v>
      </c>
      <c r="AB1226" s="92">
        <f t="shared" si="178"/>
        <v>1.0466917459614959</v>
      </c>
      <c r="AC1226" s="92">
        <f t="shared" si="179"/>
        <v>1.4438372799028538</v>
      </c>
      <c r="AD1226" s="92"/>
      <c r="AE1226" s="95">
        <f t="shared" si="180"/>
        <v>44390</v>
      </c>
      <c r="AF1226" s="93">
        <f>(_xll.SNL.Clients.Office.Excel.Functions.SPG(AF$2, "IQ_Common_div_declared", "FQ0", $A1226)*4)/B1226</f>
        <v>8.0080080080080079E-2</v>
      </c>
      <c r="AG1226" s="93"/>
      <c r="AH1226" s="93">
        <f>(_xll.SNL.Clients.Office.Excel.Functions.SPG(AH$2, "IQ_Common_div_declared", "FQ0", $A1226)*4)/D1226</f>
        <v>7.2772898368883315E-2</v>
      </c>
      <c r="AI1226" s="93">
        <f>(_xll.SNL.Clients.Office.Excel.Functions.SPG(AI$2, "IQ_Common_div_declared", "FQ0", $A1226)*4)/E1226</f>
        <v>8.5399449035812675E-2</v>
      </c>
      <c r="AJ1226" s="93">
        <f>(_xll.SNL.Clients.Office.Excel.Functions.SPG(AJ$2, "IQ_Common_div_declared", "FQ0", $A1226)*4)/F1226</f>
        <v>8.4566596194503171E-2</v>
      </c>
      <c r="AK1226" s="93"/>
    </row>
    <row r="1227" spans="1:37" x14ac:dyDescent="0.25">
      <c r="A1227" s="66">
        <f t="shared" si="181"/>
        <v>44389</v>
      </c>
      <c r="B1227" s="71">
        <v>20.079999999999998</v>
      </c>
      <c r="C1227" s="71"/>
      <c r="D1227" s="71">
        <v>16.010000000000002</v>
      </c>
      <c r="E1227" s="71">
        <v>14.61</v>
      </c>
      <c r="F1227" s="71">
        <v>14.24</v>
      </c>
      <c r="G1227" s="71">
        <v>23.82</v>
      </c>
      <c r="H1227" s="71"/>
      <c r="I1227" s="71">
        <v>17.260000000000002</v>
      </c>
      <c r="J1227" s="72">
        <v>2.3E-3</v>
      </c>
      <c r="K1227" s="72">
        <v>4.3E-3</v>
      </c>
      <c r="L1227" s="72">
        <v>8.3119804266609254E-3</v>
      </c>
      <c r="M1227" s="72">
        <v>2.3E-3</v>
      </c>
      <c r="N1227" s="70">
        <f>_xll.SNL.Clients.Office.Excel.Functions.SPG(N$2, "SP_RATE_VALUE", $A1227)/100</f>
        <v>4.3E-3</v>
      </c>
      <c r="O1227" s="72"/>
      <c r="P1227" s="67">
        <f>_xll.SNL.Clients.Office.Excel.Functions.SPG(P$2, "IQ_BVPS", "FQ0", $A1227)</f>
        <v>17.465</v>
      </c>
      <c r="Q1227" s="67">
        <f>_xll.SNL.Clients.Office.Excel.Functions.SPG(Q$2, "IQ_BVPS", "FQ0", $A1227)</f>
        <v>25.562000000000001</v>
      </c>
      <c r="R1227" s="67">
        <f>_xll.SNL.Clients.Office.Excel.Functions.SPG(R$2, "IQ_BVPS", "FQ0", $A1227)</f>
        <v>14.855</v>
      </c>
      <c r="S1227" s="67">
        <f>_xll.SNL.Clients.Office.Excel.Functions.SPG(S$2, "IQ_BVPS", "FQ0", $A1227)</f>
        <v>14.824</v>
      </c>
      <c r="T1227" s="67">
        <f>_xll.SNL.Clients.Office.Excel.Functions.SPG(T$2, "IQ_BVPS", "FQ0", $A1227)</f>
        <v>13.557</v>
      </c>
      <c r="U1227" s="67">
        <f>_xll.SNL.Clients.Office.Excel.Functions.SPG(U$2, "IQ_BVPS", "FQ0", $A1227)</f>
        <v>16.47</v>
      </c>
      <c r="V1227" s="67"/>
      <c r="W1227" s="66">
        <f t="shared" si="174"/>
        <v>44389</v>
      </c>
      <c r="X1227" s="92">
        <f t="shared" si="175"/>
        <v>1.1497280274835384</v>
      </c>
      <c r="Y1227" s="92"/>
      <c r="Z1227" s="92">
        <f t="shared" si="176"/>
        <v>1.0777515987882869</v>
      </c>
      <c r="AA1227" s="92">
        <f t="shared" si="177"/>
        <v>0.98556395035078248</v>
      </c>
      <c r="AB1227" s="92">
        <f t="shared" si="178"/>
        <v>1.0503798775540312</v>
      </c>
      <c r="AC1227" s="92">
        <f t="shared" si="179"/>
        <v>1.4462659380692169</v>
      </c>
      <c r="AD1227" s="92"/>
      <c r="AE1227" s="95">
        <f t="shared" si="180"/>
        <v>44389</v>
      </c>
      <c r="AF1227" s="93">
        <f>(_xll.SNL.Clients.Office.Excel.Functions.SPG(AF$2, "IQ_Common_div_declared", "FQ0", $A1227)*4)/B1227</f>
        <v>7.9681274900398419E-2</v>
      </c>
      <c r="AG1227" s="93"/>
      <c r="AH1227" s="93">
        <f>(_xll.SNL.Clients.Office.Excel.Functions.SPG(AH$2, "IQ_Common_div_declared", "FQ0", $A1227)*4)/D1227</f>
        <v>7.2454715802623346E-2</v>
      </c>
      <c r="AI1227" s="93">
        <f>(_xll.SNL.Clients.Office.Excel.Functions.SPG(AI$2, "IQ_Common_div_declared", "FQ0", $A1227)*4)/E1227</f>
        <v>8.4873374401095145E-2</v>
      </c>
      <c r="AJ1227" s="93">
        <f>(_xll.SNL.Clients.Office.Excel.Functions.SPG(AJ$2, "IQ_Common_div_declared", "FQ0", $A1227)*4)/F1227</f>
        <v>8.4269662921348312E-2</v>
      </c>
      <c r="AK1227" s="93"/>
    </row>
    <row r="1228" spans="1:37" x14ac:dyDescent="0.25">
      <c r="A1228" s="66">
        <f t="shared" si="181"/>
        <v>44386</v>
      </c>
      <c r="B1228" s="71">
        <v>20.010000000000002</v>
      </c>
      <c r="C1228" s="71"/>
      <c r="D1228" s="71">
        <v>15.88</v>
      </c>
      <c r="E1228" s="71">
        <v>14.5</v>
      </c>
      <c r="F1228" s="71">
        <v>14.02</v>
      </c>
      <c r="G1228" s="71">
        <v>23.37</v>
      </c>
      <c r="H1228" s="71"/>
      <c r="I1228" s="71">
        <v>17.100000000000001</v>
      </c>
      <c r="J1228" s="72">
        <v>2.3E-3</v>
      </c>
      <c r="K1228" s="72">
        <v>4.0999999999999995E-3</v>
      </c>
      <c r="L1228" s="72">
        <v>7.7097035005657677E-3</v>
      </c>
      <c r="M1228" s="72">
        <v>2.3E-3</v>
      </c>
      <c r="N1228" s="70">
        <f>_xll.SNL.Clients.Office.Excel.Functions.SPG(N$2, "SP_RATE_VALUE", $A1228)/100</f>
        <v>4.0999999999999995E-3</v>
      </c>
      <c r="O1228" s="72"/>
      <c r="P1228" s="67">
        <f>_xll.SNL.Clients.Office.Excel.Functions.SPG(P$2, "IQ_BVPS", "FQ0", $A1228)</f>
        <v>17.465</v>
      </c>
      <c r="Q1228" s="67">
        <f>_xll.SNL.Clients.Office.Excel.Functions.SPG(Q$2, "IQ_BVPS", "FQ0", $A1228)</f>
        <v>25.562000000000001</v>
      </c>
      <c r="R1228" s="67">
        <f>_xll.SNL.Clients.Office.Excel.Functions.SPG(R$2, "IQ_BVPS", "FQ0", $A1228)</f>
        <v>14.855</v>
      </c>
      <c r="S1228" s="67">
        <f>_xll.SNL.Clients.Office.Excel.Functions.SPG(S$2, "IQ_BVPS", "FQ0", $A1228)</f>
        <v>14.824</v>
      </c>
      <c r="T1228" s="67">
        <f>_xll.SNL.Clients.Office.Excel.Functions.SPG(T$2, "IQ_BVPS", "FQ0", $A1228)</f>
        <v>13.557</v>
      </c>
      <c r="U1228" s="67">
        <f>_xll.SNL.Clients.Office.Excel.Functions.SPG(U$2, "IQ_BVPS", "FQ0", $A1228)</f>
        <v>16.47</v>
      </c>
      <c r="V1228" s="67"/>
      <c r="W1228" s="66">
        <f t="shared" si="174"/>
        <v>44386</v>
      </c>
      <c r="X1228" s="92">
        <f t="shared" si="175"/>
        <v>1.1457200114514745</v>
      </c>
      <c r="Y1228" s="92"/>
      <c r="Z1228" s="92">
        <f t="shared" si="176"/>
        <v>1.0690003365870078</v>
      </c>
      <c r="AA1228" s="92">
        <f t="shared" si="177"/>
        <v>0.97814355099838102</v>
      </c>
      <c r="AB1228" s="92">
        <f t="shared" si="178"/>
        <v>1.0341520985468762</v>
      </c>
      <c r="AC1228" s="92">
        <f t="shared" si="179"/>
        <v>1.4189435336976322</v>
      </c>
      <c r="AD1228" s="92"/>
      <c r="AE1228" s="95">
        <f t="shared" si="180"/>
        <v>44386</v>
      </c>
      <c r="AF1228" s="93">
        <f>(_xll.SNL.Clients.Office.Excel.Functions.SPG(AF$2, "IQ_Common_div_declared", "FQ0", $A1228)*4)/B1228</f>
        <v>7.9960019990005002E-2</v>
      </c>
      <c r="AG1228" s="93"/>
      <c r="AH1228" s="93">
        <f>(_xll.SNL.Clients.Office.Excel.Functions.SPG(AH$2, "IQ_Common_div_declared", "FQ0", $A1228)*4)/D1228</f>
        <v>7.3047858942065488E-2</v>
      </c>
      <c r="AI1228" s="93">
        <f>(_xll.SNL.Clients.Office.Excel.Functions.SPG(AI$2, "IQ_Common_div_declared", "FQ0", $A1228)*4)/E1228</f>
        <v>8.5517241379310341E-2</v>
      </c>
      <c r="AJ1228" s="93">
        <f>(_xll.SNL.Clients.Office.Excel.Functions.SPG(AJ$2, "IQ_Common_div_declared", "FQ0", $A1228)*4)/F1228</f>
        <v>8.5592011412268187E-2</v>
      </c>
      <c r="AK1228" s="93"/>
    </row>
    <row r="1229" spans="1:37" x14ac:dyDescent="0.25">
      <c r="A1229" s="66">
        <f t="shared" si="181"/>
        <v>44385</v>
      </c>
      <c r="B1229" s="71">
        <v>19.8</v>
      </c>
      <c r="C1229" s="71"/>
      <c r="D1229" s="71">
        <v>15.68</v>
      </c>
      <c r="E1229" s="71">
        <v>14.42</v>
      </c>
      <c r="F1229" s="71">
        <v>13.77</v>
      </c>
      <c r="G1229" s="71">
        <v>22.94</v>
      </c>
      <c r="H1229" s="71"/>
      <c r="I1229" s="71">
        <v>16.88</v>
      </c>
      <c r="J1229" s="72">
        <v>1.9E-3</v>
      </c>
      <c r="K1229" s="72">
        <v>3.7000000000000002E-3</v>
      </c>
      <c r="L1229" s="72">
        <v>7.3097073769241572E-3</v>
      </c>
      <c r="M1229" s="72">
        <v>1.9E-3</v>
      </c>
      <c r="N1229" s="70">
        <f>_xll.SNL.Clients.Office.Excel.Functions.SPG(N$2, "SP_RATE_VALUE", $A1229)/100</f>
        <v>3.7000000000000002E-3</v>
      </c>
      <c r="O1229" s="72"/>
      <c r="P1229" s="67">
        <f>_xll.SNL.Clients.Office.Excel.Functions.SPG(P$2, "IQ_BVPS", "FQ0", $A1229)</f>
        <v>17.465</v>
      </c>
      <c r="Q1229" s="67">
        <f>_xll.SNL.Clients.Office.Excel.Functions.SPG(Q$2, "IQ_BVPS", "FQ0", $A1229)</f>
        <v>25.562000000000001</v>
      </c>
      <c r="R1229" s="67">
        <f>_xll.SNL.Clients.Office.Excel.Functions.SPG(R$2, "IQ_BVPS", "FQ0", $A1229)</f>
        <v>14.855</v>
      </c>
      <c r="S1229" s="67">
        <f>_xll.SNL.Clients.Office.Excel.Functions.SPG(S$2, "IQ_BVPS", "FQ0", $A1229)</f>
        <v>14.824</v>
      </c>
      <c r="T1229" s="67">
        <f>_xll.SNL.Clients.Office.Excel.Functions.SPG(T$2, "IQ_BVPS", "FQ0", $A1229)</f>
        <v>13.557</v>
      </c>
      <c r="U1229" s="67">
        <f>_xll.SNL.Clients.Office.Excel.Functions.SPG(U$2, "IQ_BVPS", "FQ0", $A1229)</f>
        <v>16.47</v>
      </c>
      <c r="V1229" s="67"/>
      <c r="W1229" s="66">
        <f t="shared" si="174"/>
        <v>44385</v>
      </c>
      <c r="X1229" s="92">
        <f t="shared" si="175"/>
        <v>1.1336959633552821</v>
      </c>
      <c r="Y1229" s="92"/>
      <c r="Z1229" s="92">
        <f t="shared" si="176"/>
        <v>1.0555368562773477</v>
      </c>
      <c r="AA1229" s="92">
        <f t="shared" si="177"/>
        <v>0.97274689692390715</v>
      </c>
      <c r="AB1229" s="92">
        <f t="shared" si="178"/>
        <v>1.0157114405842</v>
      </c>
      <c r="AC1229" s="92">
        <f t="shared" si="179"/>
        <v>1.3928354584092291</v>
      </c>
      <c r="AD1229" s="92"/>
      <c r="AE1229" s="95">
        <f t="shared" si="180"/>
        <v>44385</v>
      </c>
      <c r="AF1229" s="93">
        <f>(_xll.SNL.Clients.Office.Excel.Functions.SPG(AF$2, "IQ_Common_div_declared", "FQ0", $A1229)*4)/B1229</f>
        <v>8.0808080808080815E-2</v>
      </c>
      <c r="AG1229" s="93"/>
      <c r="AH1229" s="93">
        <f>(_xll.SNL.Clients.Office.Excel.Functions.SPG(AH$2, "IQ_Common_div_declared", "FQ0", $A1229)*4)/D1229</f>
        <v>7.3979591836734693E-2</v>
      </c>
      <c r="AI1229" s="93">
        <f>(_xll.SNL.Clients.Office.Excel.Functions.SPG(AI$2, "IQ_Common_div_declared", "FQ0", $A1229)*4)/E1229</f>
        <v>8.5991678224687937E-2</v>
      </c>
      <c r="AJ1229" s="93">
        <f>(_xll.SNL.Clients.Office.Excel.Functions.SPG(AJ$2, "IQ_Common_div_declared", "FQ0", $A1229)*4)/F1229</f>
        <v>8.714596949891068E-2</v>
      </c>
      <c r="AK1229" s="93"/>
    </row>
    <row r="1230" spans="1:37" x14ac:dyDescent="0.25">
      <c r="A1230" s="66">
        <f t="shared" si="181"/>
        <v>44384</v>
      </c>
      <c r="B1230" s="71">
        <v>19.93</v>
      </c>
      <c r="C1230" s="71"/>
      <c r="D1230" s="71">
        <v>15.79</v>
      </c>
      <c r="E1230" s="71">
        <v>14.43</v>
      </c>
      <c r="F1230" s="71">
        <v>13.93</v>
      </c>
      <c r="G1230" s="71">
        <v>23.18</v>
      </c>
      <c r="H1230" s="71"/>
      <c r="I1230" s="71">
        <v>16.989999999999998</v>
      </c>
      <c r="J1230" s="72">
        <v>2.2000000000000001E-3</v>
      </c>
      <c r="K1230" s="72">
        <v>4.0999999999999995E-3</v>
      </c>
      <c r="L1230" s="72">
        <v>7.9108130552218991E-3</v>
      </c>
      <c r="M1230" s="72">
        <v>2.2000000000000001E-3</v>
      </c>
      <c r="N1230" s="70">
        <f>_xll.SNL.Clients.Office.Excel.Functions.SPG(N$2, "SP_RATE_VALUE", $A1230)/100</f>
        <v>4.0999999999999995E-3</v>
      </c>
      <c r="O1230" s="72"/>
      <c r="P1230" s="67">
        <f>_xll.SNL.Clients.Office.Excel.Functions.SPG(P$2, "IQ_BVPS", "FQ0", $A1230)</f>
        <v>17.465</v>
      </c>
      <c r="Q1230" s="67">
        <f>_xll.SNL.Clients.Office.Excel.Functions.SPG(Q$2, "IQ_BVPS", "FQ0", $A1230)</f>
        <v>25.562000000000001</v>
      </c>
      <c r="R1230" s="67">
        <f>_xll.SNL.Clients.Office.Excel.Functions.SPG(R$2, "IQ_BVPS", "FQ0", $A1230)</f>
        <v>14.855</v>
      </c>
      <c r="S1230" s="67">
        <f>_xll.SNL.Clients.Office.Excel.Functions.SPG(S$2, "IQ_BVPS", "FQ0", $A1230)</f>
        <v>14.824</v>
      </c>
      <c r="T1230" s="67">
        <f>_xll.SNL.Clients.Office.Excel.Functions.SPG(T$2, "IQ_BVPS", "FQ0", $A1230)</f>
        <v>13.557</v>
      </c>
      <c r="U1230" s="67">
        <f>_xll.SNL.Clients.Office.Excel.Functions.SPG(U$2, "IQ_BVPS", "FQ0", $A1230)</f>
        <v>16.47</v>
      </c>
      <c r="V1230" s="67"/>
      <c r="W1230" s="66">
        <f t="shared" si="174"/>
        <v>44384</v>
      </c>
      <c r="X1230" s="92">
        <f t="shared" si="175"/>
        <v>1.1411394217005439</v>
      </c>
      <c r="Y1230" s="92"/>
      <c r="Z1230" s="92">
        <f t="shared" si="176"/>
        <v>1.0629417704476607</v>
      </c>
      <c r="AA1230" s="92">
        <f t="shared" si="177"/>
        <v>0.97342147868321638</v>
      </c>
      <c r="AB1230" s="92">
        <f t="shared" si="178"/>
        <v>1.0275134616803128</v>
      </c>
      <c r="AC1230" s="92">
        <f t="shared" si="179"/>
        <v>1.4074074074074074</v>
      </c>
      <c r="AD1230" s="92"/>
      <c r="AE1230" s="95">
        <f t="shared" si="180"/>
        <v>44384</v>
      </c>
      <c r="AF1230" s="93">
        <f>(_xll.SNL.Clients.Office.Excel.Functions.SPG(AF$2, "IQ_Common_div_declared", "FQ0", $A1230)*4)/B1230</f>
        <v>8.0280983442047177E-2</v>
      </c>
      <c r="AG1230" s="93"/>
      <c r="AH1230" s="93">
        <f>(_xll.SNL.Clients.Office.Excel.Functions.SPG(AH$2, "IQ_Common_div_declared", "FQ0", $A1230)*4)/D1230</f>
        <v>7.3464217859404685E-2</v>
      </c>
      <c r="AI1230" s="93">
        <f>(_xll.SNL.Clients.Office.Excel.Functions.SPG(AI$2, "IQ_Common_div_declared", "FQ0", $A1230)*4)/E1230</f>
        <v>8.5932085932085928E-2</v>
      </c>
      <c r="AJ1230" s="93">
        <f>(_xll.SNL.Clients.Office.Excel.Functions.SPG(AJ$2, "IQ_Common_div_declared", "FQ0", $A1230)*4)/F1230</f>
        <v>8.6145010768126348E-2</v>
      </c>
      <c r="AK1230" s="93"/>
    </row>
    <row r="1231" spans="1:37" x14ac:dyDescent="0.25">
      <c r="A1231" s="66">
        <f t="shared" si="181"/>
        <v>44383</v>
      </c>
      <c r="B1231" s="71">
        <v>20</v>
      </c>
      <c r="C1231" s="71"/>
      <c r="D1231" s="71">
        <v>15.82</v>
      </c>
      <c r="E1231" s="71">
        <v>14.54</v>
      </c>
      <c r="F1231" s="71">
        <v>14.11</v>
      </c>
      <c r="G1231" s="71">
        <v>22.95</v>
      </c>
      <c r="H1231" s="71"/>
      <c r="I1231" s="71">
        <v>17.14</v>
      </c>
      <c r="J1231" s="72">
        <v>2.2000000000000001E-3</v>
      </c>
      <c r="K1231" s="72">
        <v>4.1999999999999997E-3</v>
      </c>
      <c r="L1231" s="72">
        <v>8.2119816228685139E-3</v>
      </c>
      <c r="M1231" s="72">
        <v>2.2000000000000001E-3</v>
      </c>
      <c r="N1231" s="70">
        <f>_xll.SNL.Clients.Office.Excel.Functions.SPG(N$2, "SP_RATE_VALUE", $A1231)/100</f>
        <v>4.1999999999999997E-3</v>
      </c>
      <c r="O1231" s="72"/>
      <c r="P1231" s="67">
        <f>_xll.SNL.Clients.Office.Excel.Functions.SPG(P$2, "IQ_BVPS", "FQ0", $A1231)</f>
        <v>17.465</v>
      </c>
      <c r="Q1231" s="67">
        <f>_xll.SNL.Clients.Office.Excel.Functions.SPG(Q$2, "IQ_BVPS", "FQ0", $A1231)</f>
        <v>25.562000000000001</v>
      </c>
      <c r="R1231" s="67">
        <f>_xll.SNL.Clients.Office.Excel.Functions.SPG(R$2, "IQ_BVPS", "FQ0", $A1231)</f>
        <v>14.855</v>
      </c>
      <c r="S1231" s="67">
        <f>_xll.SNL.Clients.Office.Excel.Functions.SPG(S$2, "IQ_BVPS", "FQ0", $A1231)</f>
        <v>14.824</v>
      </c>
      <c r="T1231" s="67">
        <f>_xll.SNL.Clients.Office.Excel.Functions.SPG(T$2, "IQ_BVPS", "FQ0", $A1231)</f>
        <v>13.557</v>
      </c>
      <c r="U1231" s="67">
        <f>_xll.SNL.Clients.Office.Excel.Functions.SPG(U$2, "IQ_BVPS", "FQ0", $A1231)</f>
        <v>16.47</v>
      </c>
      <c r="V1231" s="67"/>
      <c r="W1231" s="66">
        <f t="shared" si="174"/>
        <v>44383</v>
      </c>
      <c r="X1231" s="92">
        <f t="shared" si="175"/>
        <v>1.1451474377326081</v>
      </c>
      <c r="Y1231" s="92"/>
      <c r="Z1231" s="92">
        <f t="shared" si="176"/>
        <v>1.0649612924941096</v>
      </c>
      <c r="AA1231" s="92">
        <f t="shared" si="177"/>
        <v>0.98084187803561784</v>
      </c>
      <c r="AB1231" s="92">
        <f t="shared" si="178"/>
        <v>1.0407907354134396</v>
      </c>
      <c r="AC1231" s="92">
        <f t="shared" si="179"/>
        <v>1.3934426229508197</v>
      </c>
      <c r="AD1231" s="92"/>
      <c r="AE1231" s="95">
        <f t="shared" si="180"/>
        <v>44383</v>
      </c>
      <c r="AF1231" s="93">
        <f>(_xll.SNL.Clients.Office.Excel.Functions.SPG(AF$2, "IQ_Common_div_declared", "FQ0", $A1231)*4)/B1231</f>
        <v>0.08</v>
      </c>
      <c r="AG1231" s="93"/>
      <c r="AH1231" s="93">
        <f>(_xll.SNL.Clients.Office.Excel.Functions.SPG(AH$2, "IQ_Common_div_declared", "FQ0", $A1231)*4)/D1231</f>
        <v>7.332490518331225E-2</v>
      </c>
      <c r="AI1231" s="93">
        <f>(_xll.SNL.Clients.Office.Excel.Functions.SPG(AI$2, "IQ_Common_div_declared", "FQ0", $A1231)*4)/E1231</f>
        <v>8.528198074277854E-2</v>
      </c>
      <c r="AJ1231" s="93">
        <f>(_xll.SNL.Clients.Office.Excel.Functions.SPG(AJ$2, "IQ_Common_div_declared", "FQ0", $A1231)*4)/F1231</f>
        <v>8.5046066619418853E-2</v>
      </c>
      <c r="AK1231" s="93"/>
    </row>
    <row r="1232" spans="1:37" x14ac:dyDescent="0.25">
      <c r="A1232" s="66">
        <f t="shared" si="181"/>
        <v>44382</v>
      </c>
      <c r="B1232" s="71">
        <v>19.93</v>
      </c>
      <c r="C1232" s="71"/>
      <c r="D1232" s="71">
        <v>15.68</v>
      </c>
      <c r="E1232" s="71">
        <v>14.57</v>
      </c>
      <c r="F1232" s="71">
        <v>14.12</v>
      </c>
      <c r="G1232" s="71">
        <v>22.72</v>
      </c>
      <c r="H1232" s="71"/>
      <c r="I1232" s="71">
        <v>17.149999999999999</v>
      </c>
      <c r="J1232" s="72">
        <v>2.3999999999999998E-3</v>
      </c>
      <c r="K1232" s="72">
        <v>4.5000000000000005E-3</v>
      </c>
      <c r="L1232" s="72">
        <v>8.7132075407290177E-3</v>
      </c>
      <c r="M1232" s="72">
        <v>2.3999999999999998E-3</v>
      </c>
      <c r="N1232" s="70">
        <f>_xll.SNL.Clients.Office.Excel.Functions.SPG(N$2, "SP_RATE_VALUE", $A1232)/100</f>
        <v>4.5000000000000005E-3</v>
      </c>
      <c r="O1232" s="72"/>
      <c r="P1232" s="67">
        <f>_xll.SNL.Clients.Office.Excel.Functions.SPG(P$2, "IQ_BVPS", "FQ0", $A1232)</f>
        <v>17.465</v>
      </c>
      <c r="Q1232" s="67">
        <f>_xll.SNL.Clients.Office.Excel.Functions.SPG(Q$2, "IQ_BVPS", "FQ0", $A1232)</f>
        <v>25.562000000000001</v>
      </c>
      <c r="R1232" s="67">
        <f>_xll.SNL.Clients.Office.Excel.Functions.SPG(R$2, "IQ_BVPS", "FQ0", $A1232)</f>
        <v>14.855</v>
      </c>
      <c r="S1232" s="67">
        <f>_xll.SNL.Clients.Office.Excel.Functions.SPG(S$2, "IQ_BVPS", "FQ0", $A1232)</f>
        <v>14.824</v>
      </c>
      <c r="T1232" s="67">
        <f>_xll.SNL.Clients.Office.Excel.Functions.SPG(T$2, "IQ_BVPS", "FQ0", $A1232)</f>
        <v>13.557</v>
      </c>
      <c r="U1232" s="67">
        <f>_xll.SNL.Clients.Office.Excel.Functions.SPG(U$2, "IQ_BVPS", "FQ0", $A1232)</f>
        <v>16.47</v>
      </c>
      <c r="V1232" s="67"/>
      <c r="W1232" s="66">
        <f t="shared" si="174"/>
        <v>44382</v>
      </c>
      <c r="X1232" s="92">
        <f t="shared" si="175"/>
        <v>1.1411394217005439</v>
      </c>
      <c r="Y1232" s="92"/>
      <c r="Z1232" s="92">
        <f t="shared" si="176"/>
        <v>1.0555368562773477</v>
      </c>
      <c r="AA1232" s="92">
        <f t="shared" si="177"/>
        <v>0.98286562331354566</v>
      </c>
      <c r="AB1232" s="92">
        <f t="shared" si="178"/>
        <v>1.0415283617319464</v>
      </c>
      <c r="AC1232" s="92">
        <f t="shared" si="179"/>
        <v>1.3794778384942319</v>
      </c>
      <c r="AD1232" s="92"/>
      <c r="AE1232" s="95">
        <f t="shared" si="180"/>
        <v>44382</v>
      </c>
      <c r="AF1232" s="93">
        <f>(_xll.SNL.Clients.Office.Excel.Functions.SPG(AF$2, "IQ_Common_div_declared", "FQ0", $A1232)*4)/B1232</f>
        <v>8.0280983442047177E-2</v>
      </c>
      <c r="AG1232" s="93"/>
      <c r="AH1232" s="93">
        <f>(_xll.SNL.Clients.Office.Excel.Functions.SPG(AH$2, "IQ_Common_div_declared", "FQ0", $A1232)*4)/D1232</f>
        <v>7.3979591836734693E-2</v>
      </c>
      <c r="AI1232" s="93">
        <f>(_xll.SNL.Clients.Office.Excel.Functions.SPG(AI$2, "IQ_Common_div_declared", "FQ0", $A1232)*4)/E1232</f>
        <v>8.5106382978723402E-2</v>
      </c>
      <c r="AJ1232" s="93">
        <f>(_xll.SNL.Clients.Office.Excel.Functions.SPG(AJ$2, "IQ_Common_div_declared", "FQ0", $A1232)*4)/F1232</f>
        <v>8.4985835694050993E-2</v>
      </c>
      <c r="AK1232" s="93"/>
    </row>
    <row r="1233" spans="1:37" x14ac:dyDescent="0.25">
      <c r="A1233" s="66">
        <f t="shared" si="181"/>
        <v>44379</v>
      </c>
      <c r="B1233" s="71">
        <v>19.93</v>
      </c>
      <c r="C1233" s="71"/>
      <c r="D1233" s="71">
        <v>15.68</v>
      </c>
      <c r="E1233" s="71">
        <v>14.57</v>
      </c>
      <c r="F1233" s="71">
        <v>14.12</v>
      </c>
      <c r="G1233" s="71">
        <v>22.72</v>
      </c>
      <c r="H1233" s="71"/>
      <c r="I1233" s="71">
        <v>17.149999999999999</v>
      </c>
      <c r="J1233" s="72">
        <v>2.3999999999999998E-3</v>
      </c>
      <c r="K1233" s="72">
        <v>4.5000000000000005E-3</v>
      </c>
      <c r="L1233" s="72">
        <v>8.7132075407290177E-3</v>
      </c>
      <c r="M1233" s="72">
        <v>2.3999999999999998E-3</v>
      </c>
      <c r="N1233" s="70">
        <f>_xll.SNL.Clients.Office.Excel.Functions.SPG(N$2, "SP_RATE_VALUE", $A1233)/100</f>
        <v>4.5000000000000005E-3</v>
      </c>
      <c r="O1233" s="72"/>
      <c r="P1233" s="67">
        <f>_xll.SNL.Clients.Office.Excel.Functions.SPG(P$2, "IQ_BVPS", "FQ0", $A1233)</f>
        <v>17.465</v>
      </c>
      <c r="Q1233" s="67">
        <f>_xll.SNL.Clients.Office.Excel.Functions.SPG(Q$2, "IQ_BVPS", "FQ0", $A1233)</f>
        <v>25.562000000000001</v>
      </c>
      <c r="R1233" s="67">
        <f>_xll.SNL.Clients.Office.Excel.Functions.SPG(R$2, "IQ_BVPS", "FQ0", $A1233)</f>
        <v>14.855</v>
      </c>
      <c r="S1233" s="67">
        <f>_xll.SNL.Clients.Office.Excel.Functions.SPG(S$2, "IQ_BVPS", "FQ0", $A1233)</f>
        <v>14.824</v>
      </c>
      <c r="T1233" s="67">
        <f>_xll.SNL.Clients.Office.Excel.Functions.SPG(T$2, "IQ_BVPS", "FQ0", $A1233)</f>
        <v>13.557</v>
      </c>
      <c r="U1233" s="67">
        <f>_xll.SNL.Clients.Office.Excel.Functions.SPG(U$2, "IQ_BVPS", "FQ0", $A1233)</f>
        <v>16.47</v>
      </c>
      <c r="V1233" s="67"/>
      <c r="W1233" s="66">
        <f t="shared" si="174"/>
        <v>44379</v>
      </c>
      <c r="X1233" s="92">
        <f t="shared" si="175"/>
        <v>1.1411394217005439</v>
      </c>
      <c r="Y1233" s="92"/>
      <c r="Z1233" s="92">
        <f t="shared" si="176"/>
        <v>1.0555368562773477</v>
      </c>
      <c r="AA1233" s="92">
        <f t="shared" si="177"/>
        <v>0.98286562331354566</v>
      </c>
      <c r="AB1233" s="92">
        <f t="shared" si="178"/>
        <v>1.0415283617319464</v>
      </c>
      <c r="AC1233" s="92">
        <f t="shared" si="179"/>
        <v>1.3794778384942319</v>
      </c>
      <c r="AD1233" s="92"/>
      <c r="AE1233" s="95">
        <f t="shared" si="180"/>
        <v>44379</v>
      </c>
      <c r="AF1233" s="93">
        <f>(_xll.SNL.Clients.Office.Excel.Functions.SPG(AF$2, "IQ_Common_div_declared", "FQ0", $A1233)*4)/B1233</f>
        <v>8.0280983442047177E-2</v>
      </c>
      <c r="AG1233" s="93"/>
      <c r="AH1233" s="93">
        <f>(_xll.SNL.Clients.Office.Excel.Functions.SPG(AH$2, "IQ_Common_div_declared", "FQ0", $A1233)*4)/D1233</f>
        <v>7.3979591836734693E-2</v>
      </c>
      <c r="AI1233" s="93">
        <f>(_xll.SNL.Clients.Office.Excel.Functions.SPG(AI$2, "IQ_Common_div_declared", "FQ0", $A1233)*4)/E1233</f>
        <v>8.5106382978723402E-2</v>
      </c>
      <c r="AJ1233" s="93">
        <f>(_xll.SNL.Clients.Office.Excel.Functions.SPG(AJ$2, "IQ_Common_div_declared", "FQ0", $A1233)*4)/F1233</f>
        <v>8.4985835694050993E-2</v>
      </c>
      <c r="AK1233" s="93"/>
    </row>
    <row r="1234" spans="1:37" x14ac:dyDescent="0.25">
      <c r="A1234" s="66">
        <f t="shared" si="181"/>
        <v>44378</v>
      </c>
      <c r="B1234" s="71">
        <v>19.670000000000002</v>
      </c>
      <c r="C1234" s="71"/>
      <c r="D1234" s="71">
        <v>15.42</v>
      </c>
      <c r="E1234" s="71">
        <v>14.39</v>
      </c>
      <c r="F1234" s="71">
        <v>13.98</v>
      </c>
      <c r="G1234" s="71">
        <v>22.18</v>
      </c>
      <c r="H1234" s="71"/>
      <c r="I1234" s="71">
        <v>16.95</v>
      </c>
      <c r="J1234" s="72">
        <v>2.5000000000000001E-3</v>
      </c>
      <c r="K1234" s="72">
        <v>4.6999999999999993E-3</v>
      </c>
      <c r="L1234" s="72">
        <v>9.1144943854826188E-3</v>
      </c>
      <c r="M1234" s="72">
        <v>2.5000000000000001E-3</v>
      </c>
      <c r="N1234" s="70">
        <f>_xll.SNL.Clients.Office.Excel.Functions.SPG(N$2, "SP_RATE_VALUE", $A1234)/100</f>
        <v>4.6999999999999993E-3</v>
      </c>
      <c r="O1234" s="72"/>
      <c r="P1234" s="67">
        <f>_xll.SNL.Clients.Office.Excel.Functions.SPG(P$2, "IQ_BVPS", "FQ0", $A1234)</f>
        <v>17.465</v>
      </c>
      <c r="Q1234" s="67">
        <f>_xll.SNL.Clients.Office.Excel.Functions.SPG(Q$2, "IQ_BVPS", "FQ0", $A1234)</f>
        <v>25.562000000000001</v>
      </c>
      <c r="R1234" s="67">
        <f>_xll.SNL.Clients.Office.Excel.Functions.SPG(R$2, "IQ_BVPS", "FQ0", $A1234)</f>
        <v>14.855</v>
      </c>
      <c r="S1234" s="67">
        <f>_xll.SNL.Clients.Office.Excel.Functions.SPG(S$2, "IQ_BVPS", "FQ0", $A1234)</f>
        <v>14.824</v>
      </c>
      <c r="T1234" s="67">
        <f>_xll.SNL.Clients.Office.Excel.Functions.SPG(T$2, "IQ_BVPS", "FQ0", $A1234)</f>
        <v>13.557</v>
      </c>
      <c r="U1234" s="67">
        <f>_xll.SNL.Clients.Office.Excel.Functions.SPG(U$2, "IQ_BVPS", "FQ0", $A1234)</f>
        <v>16.47</v>
      </c>
      <c r="V1234" s="67"/>
      <c r="W1234" s="66">
        <f t="shared" si="174"/>
        <v>44378</v>
      </c>
      <c r="X1234" s="92">
        <f t="shared" si="175"/>
        <v>1.1262525050100201</v>
      </c>
      <c r="Y1234" s="92"/>
      <c r="Z1234" s="92">
        <f t="shared" si="176"/>
        <v>1.0380343318747896</v>
      </c>
      <c r="AA1234" s="92">
        <f t="shared" si="177"/>
        <v>0.97072315164597955</v>
      </c>
      <c r="AB1234" s="92">
        <f t="shared" si="178"/>
        <v>1.031201593272848</v>
      </c>
      <c r="AC1234" s="92">
        <f t="shared" si="179"/>
        <v>1.3466909532483304</v>
      </c>
      <c r="AD1234" s="92"/>
      <c r="AE1234" s="95">
        <f t="shared" si="180"/>
        <v>44378</v>
      </c>
      <c r="AF1234" s="93">
        <f>(_xll.SNL.Clients.Office.Excel.Functions.SPG(AF$2, "IQ_Common_div_declared", "FQ0", $A1234)*4)/B1234</f>
        <v>8.1342145399084895E-2</v>
      </c>
      <c r="AG1234" s="93"/>
      <c r="AH1234" s="93">
        <f>(_xll.SNL.Clients.Office.Excel.Functions.SPG(AH$2, "IQ_Common_div_declared", "FQ0", $A1234)*4)/D1234</f>
        <v>7.5226977950713356E-2</v>
      </c>
      <c r="AI1234" s="93">
        <f>(_xll.SNL.Clients.Office.Excel.Functions.SPG(AI$2, "IQ_Common_div_declared", "FQ0", $A1234)*4)/E1234</f>
        <v>8.6170952050034749E-2</v>
      </c>
      <c r="AJ1234" s="93">
        <f>(_xll.SNL.Clients.Office.Excel.Functions.SPG(AJ$2, "IQ_Common_div_declared", "FQ0", $A1234)*4)/F1234</f>
        <v>8.5836909871244635E-2</v>
      </c>
      <c r="AK1234" s="93"/>
    </row>
    <row r="1235" spans="1:37" x14ac:dyDescent="0.25">
      <c r="A1235" s="66">
        <f t="shared" si="181"/>
        <v>44377</v>
      </c>
      <c r="B1235" s="71">
        <v>19.59</v>
      </c>
      <c r="C1235" s="71"/>
      <c r="D1235" s="71">
        <v>15.42</v>
      </c>
      <c r="E1235" s="71">
        <v>14.27</v>
      </c>
      <c r="F1235" s="71">
        <v>13.82</v>
      </c>
      <c r="G1235" s="71">
        <v>22.19</v>
      </c>
      <c r="H1235" s="71"/>
      <c r="I1235" s="71">
        <v>17.16</v>
      </c>
      <c r="J1235" s="72">
        <v>2.5000000000000001E-3</v>
      </c>
      <c r="K1235" s="72">
        <v>4.5999999999999999E-3</v>
      </c>
      <c r="L1235" s="72">
        <v>8.813206222349379E-3</v>
      </c>
      <c r="M1235" s="72">
        <v>2.5000000000000001E-3</v>
      </c>
      <c r="N1235" s="70">
        <f>_xll.SNL.Clients.Office.Excel.Functions.SPG(N$2, "SP_RATE_VALUE", $A1235)/100</f>
        <v>4.5999999999999999E-3</v>
      </c>
      <c r="O1235" s="72"/>
      <c r="P1235" s="67">
        <f>_xll.SNL.Clients.Office.Excel.Functions.SPG(P$2, "IQ_BVPS", "FQ0", $A1235)</f>
        <v>17.465</v>
      </c>
      <c r="Q1235" s="67">
        <f>_xll.SNL.Clients.Office.Excel.Functions.SPG(Q$2, "IQ_BVPS", "FQ0", $A1235)</f>
        <v>25.562000000000001</v>
      </c>
      <c r="R1235" s="67">
        <f>_xll.SNL.Clients.Office.Excel.Functions.SPG(R$2, "IQ_BVPS", "FQ0", $A1235)</f>
        <v>14.855</v>
      </c>
      <c r="S1235" s="67">
        <f>_xll.SNL.Clients.Office.Excel.Functions.SPG(S$2, "IQ_BVPS", "FQ0", $A1235)</f>
        <v>14.824</v>
      </c>
      <c r="T1235" s="67">
        <f>_xll.SNL.Clients.Office.Excel.Functions.SPG(T$2, "IQ_BVPS", "FQ0", $A1235)</f>
        <v>13.557</v>
      </c>
      <c r="U1235" s="67">
        <f>_xll.SNL.Clients.Office.Excel.Functions.SPG(U$2, "IQ_BVPS", "FQ0", $A1235)</f>
        <v>16.47</v>
      </c>
      <c r="V1235" s="67"/>
      <c r="W1235" s="66">
        <f t="shared" si="174"/>
        <v>44377</v>
      </c>
      <c r="X1235" s="92">
        <f t="shared" si="175"/>
        <v>1.1216719152590897</v>
      </c>
      <c r="Y1235" s="92"/>
      <c r="Z1235" s="92">
        <f t="shared" si="176"/>
        <v>1.0380343318747896</v>
      </c>
      <c r="AA1235" s="92">
        <f t="shared" si="177"/>
        <v>0.96262817053426875</v>
      </c>
      <c r="AB1235" s="92">
        <f t="shared" si="178"/>
        <v>1.0193995721767353</v>
      </c>
      <c r="AC1235" s="92">
        <f t="shared" si="179"/>
        <v>1.3472981177899213</v>
      </c>
      <c r="AD1235" s="92"/>
      <c r="AE1235" s="95">
        <f t="shared" si="180"/>
        <v>44377</v>
      </c>
      <c r="AF1235" s="93">
        <f>(_xll.SNL.Clients.Office.Excel.Functions.SPG(AF$2, "IQ_Common_div_declared", "FQ0", $A1235)*4)/B1235</f>
        <v>8.1674323634507412E-2</v>
      </c>
      <c r="AG1235" s="93"/>
      <c r="AH1235" s="93">
        <f>(_xll.SNL.Clients.Office.Excel.Functions.SPG(AH$2, "IQ_Common_div_declared", "FQ0", $A1235)*4)/D1235</f>
        <v>7.5226977950713356E-2</v>
      </c>
      <c r="AI1235" s="93">
        <f>(_xll.SNL.Clients.Office.Excel.Functions.SPG(AI$2, "IQ_Common_div_declared", "FQ0", $A1235)*4)/E1235</f>
        <v>8.6895585143658027E-2</v>
      </c>
      <c r="AJ1235" s="93">
        <f>(_xll.SNL.Clients.Office.Excel.Functions.SPG(AJ$2, "IQ_Common_div_declared", "FQ0", $A1235)*4)/F1235</f>
        <v>8.6830680173661356E-2</v>
      </c>
      <c r="AK1235" s="93"/>
    </row>
    <row r="1236" spans="1:37" x14ac:dyDescent="0.25">
      <c r="A1236" s="66">
        <f t="shared" si="181"/>
        <v>44376</v>
      </c>
      <c r="B1236" s="71">
        <v>19.59</v>
      </c>
      <c r="C1236" s="71"/>
      <c r="D1236" s="71">
        <v>15.53</v>
      </c>
      <c r="E1236" s="71">
        <v>14.32</v>
      </c>
      <c r="F1236" s="71">
        <v>13.77</v>
      </c>
      <c r="G1236" s="71">
        <v>22.24</v>
      </c>
      <c r="H1236" s="71"/>
      <c r="I1236" s="71">
        <v>17.13</v>
      </c>
      <c r="J1236" s="72">
        <v>2.7000000000000001E-3</v>
      </c>
      <c r="K1236" s="72">
        <v>4.6999999999999993E-3</v>
      </c>
      <c r="L1236" s="72">
        <v>8.7119756442186613E-3</v>
      </c>
      <c r="M1236" s="72">
        <v>2.7000000000000001E-3</v>
      </c>
      <c r="N1236" s="70">
        <f>_xll.SNL.Clients.Office.Excel.Functions.SPG(N$2, "SP_RATE_VALUE", $A1236)/100</f>
        <v>4.6999999999999993E-3</v>
      </c>
      <c r="O1236" s="72"/>
      <c r="P1236" s="67">
        <f>_xll.SNL.Clients.Office.Excel.Functions.SPG(P$2, "IQ_BVPS", "FQ0", $A1236)</f>
        <v>17.465</v>
      </c>
      <c r="Q1236" s="67">
        <f>_xll.SNL.Clients.Office.Excel.Functions.SPG(Q$2, "IQ_BVPS", "FQ0", $A1236)</f>
        <v>25.562000000000001</v>
      </c>
      <c r="R1236" s="67">
        <f>_xll.SNL.Clients.Office.Excel.Functions.SPG(R$2, "IQ_BVPS", "FQ0", $A1236)</f>
        <v>14.855</v>
      </c>
      <c r="S1236" s="67">
        <f>_xll.SNL.Clients.Office.Excel.Functions.SPG(S$2, "IQ_BVPS", "FQ0", $A1236)</f>
        <v>14.824</v>
      </c>
      <c r="T1236" s="67">
        <f>_xll.SNL.Clients.Office.Excel.Functions.SPG(T$2, "IQ_BVPS", "FQ0", $A1236)</f>
        <v>13.557</v>
      </c>
      <c r="U1236" s="67">
        <f>_xll.SNL.Clients.Office.Excel.Functions.SPG(U$2, "IQ_BVPS", "FQ0", $A1236)</f>
        <v>16.47</v>
      </c>
      <c r="V1236" s="67"/>
      <c r="W1236" s="66">
        <f t="shared" si="174"/>
        <v>44376</v>
      </c>
      <c r="X1236" s="92">
        <f t="shared" si="175"/>
        <v>1.1216719152590897</v>
      </c>
      <c r="Y1236" s="92"/>
      <c r="Z1236" s="92">
        <f t="shared" si="176"/>
        <v>1.0454392460451025</v>
      </c>
      <c r="AA1236" s="92">
        <f t="shared" si="177"/>
        <v>0.96600107933081492</v>
      </c>
      <c r="AB1236" s="92">
        <f t="shared" si="178"/>
        <v>1.0157114405842</v>
      </c>
      <c r="AC1236" s="92">
        <f t="shared" si="179"/>
        <v>1.3503339404978749</v>
      </c>
      <c r="AD1236" s="92"/>
      <c r="AE1236" s="95">
        <f t="shared" si="180"/>
        <v>44376</v>
      </c>
      <c r="AF1236" s="93">
        <f>(_xll.SNL.Clients.Office.Excel.Functions.SPG(AF$2, "IQ_Common_div_declared", "FQ0", $A1236)*4)/B1236</f>
        <v>8.1674323634507412E-2</v>
      </c>
      <c r="AG1236" s="93"/>
      <c r="AH1236" s="93">
        <f>(_xll.SNL.Clients.Office.Excel.Functions.SPG(AH$2, "IQ_Common_div_declared", "FQ0", $A1236)*4)/D1236</f>
        <v>7.4694140373470705E-2</v>
      </c>
      <c r="AI1236" s="93">
        <f>(_xll.SNL.Clients.Office.Excel.Functions.SPG(AI$2, "IQ_Common_div_declared", "FQ0", $A1236)*4)/E1236</f>
        <v>8.6592178770949713E-2</v>
      </c>
      <c r="AJ1236" s="93">
        <f>(_xll.SNL.Clients.Office.Excel.Functions.SPG(AJ$2, "IQ_Common_div_declared", "FQ0", $A1236)*4)/F1236</f>
        <v>8.714596949891068E-2</v>
      </c>
      <c r="AK1236" s="93"/>
    </row>
    <row r="1237" spans="1:37" x14ac:dyDescent="0.25">
      <c r="A1237" s="66">
        <f t="shared" si="181"/>
        <v>44375</v>
      </c>
      <c r="B1237" s="71">
        <v>19.66</v>
      </c>
      <c r="C1237" s="71"/>
      <c r="D1237" s="71">
        <v>15.58</v>
      </c>
      <c r="E1237" s="71">
        <v>14.72</v>
      </c>
      <c r="F1237" s="71">
        <v>13.96</v>
      </c>
      <c r="G1237" s="71">
        <v>22.31</v>
      </c>
      <c r="H1237" s="71"/>
      <c r="I1237" s="71">
        <v>17.28</v>
      </c>
      <c r="J1237" s="72">
        <v>2.5000000000000001E-3</v>
      </c>
      <c r="K1237" s="72">
        <v>4.6999999999999993E-3</v>
      </c>
      <c r="L1237" s="72">
        <v>9.1144943854826188E-3</v>
      </c>
      <c r="M1237" s="72">
        <v>2.5000000000000001E-3</v>
      </c>
      <c r="N1237" s="70">
        <f>_xll.SNL.Clients.Office.Excel.Functions.SPG(N$2, "SP_RATE_VALUE", $A1237)/100</f>
        <v>4.6999999999999993E-3</v>
      </c>
      <c r="O1237" s="72"/>
      <c r="P1237" s="67">
        <f>_xll.SNL.Clients.Office.Excel.Functions.SPG(P$2, "IQ_BVPS", "FQ0", $A1237)</f>
        <v>17.465</v>
      </c>
      <c r="Q1237" s="67">
        <f>_xll.SNL.Clients.Office.Excel.Functions.SPG(Q$2, "IQ_BVPS", "FQ0", $A1237)</f>
        <v>25.562000000000001</v>
      </c>
      <c r="R1237" s="67">
        <f>_xll.SNL.Clients.Office.Excel.Functions.SPG(R$2, "IQ_BVPS", "FQ0", $A1237)</f>
        <v>14.855</v>
      </c>
      <c r="S1237" s="67">
        <f>_xll.SNL.Clients.Office.Excel.Functions.SPG(S$2, "IQ_BVPS", "FQ0", $A1237)</f>
        <v>14.824</v>
      </c>
      <c r="T1237" s="67">
        <f>_xll.SNL.Clients.Office.Excel.Functions.SPG(T$2, "IQ_BVPS", "FQ0", $A1237)</f>
        <v>13.557</v>
      </c>
      <c r="U1237" s="67">
        <f>_xll.SNL.Clients.Office.Excel.Functions.SPG(U$2, "IQ_BVPS", "FQ0", $A1237)</f>
        <v>16.47</v>
      </c>
      <c r="V1237" s="67"/>
      <c r="W1237" s="66">
        <f t="shared" si="174"/>
        <v>44375</v>
      </c>
      <c r="X1237" s="92">
        <f t="shared" si="175"/>
        <v>1.1256799312911538</v>
      </c>
      <c r="Y1237" s="92"/>
      <c r="Z1237" s="92">
        <f t="shared" si="176"/>
        <v>1.0488051161225176</v>
      </c>
      <c r="AA1237" s="92">
        <f t="shared" si="177"/>
        <v>0.99298434970318405</v>
      </c>
      <c r="AB1237" s="92">
        <f t="shared" si="178"/>
        <v>1.0297263406358339</v>
      </c>
      <c r="AC1237" s="92">
        <f t="shared" si="179"/>
        <v>1.3545840922890104</v>
      </c>
      <c r="AD1237" s="92"/>
      <c r="AE1237" s="95">
        <f t="shared" si="180"/>
        <v>44375</v>
      </c>
      <c r="AF1237" s="93">
        <f>(_xll.SNL.Clients.Office.Excel.Functions.SPG(AF$2, "IQ_Common_div_declared", "FQ0", $A1237)*4)/B1237</f>
        <v>8.1383519837232965E-2</v>
      </c>
      <c r="AG1237" s="93"/>
      <c r="AH1237" s="93">
        <f>(_xll.SNL.Clients.Office.Excel.Functions.SPG(AH$2, "IQ_Common_div_declared", "FQ0", $A1237)*4)/D1237</f>
        <v>7.4454428754813853E-2</v>
      </c>
      <c r="AI1237" s="93">
        <f>(_xll.SNL.Clients.Office.Excel.Functions.SPG(AI$2, "IQ_Common_div_declared", "FQ0", $A1237)*4)/E1237</f>
        <v>8.4239130434782608E-2</v>
      </c>
      <c r="AJ1237" s="93">
        <f>(_xll.SNL.Clients.Office.Excel.Functions.SPG(AJ$2, "IQ_Common_div_declared", "FQ0", $A1237)*4)/F1237</f>
        <v>8.5959885386819479E-2</v>
      </c>
      <c r="AK1237" s="93"/>
    </row>
    <row r="1238" spans="1:37" x14ac:dyDescent="0.25">
      <c r="A1238" s="66">
        <f t="shared" si="181"/>
        <v>44372</v>
      </c>
      <c r="B1238" s="71">
        <v>19.55</v>
      </c>
      <c r="C1238" s="71"/>
      <c r="D1238" s="71">
        <v>15.6</v>
      </c>
      <c r="E1238" s="71">
        <v>14.69</v>
      </c>
      <c r="F1238" s="71">
        <v>13.79</v>
      </c>
      <c r="G1238" s="71">
        <v>22.01</v>
      </c>
      <c r="H1238" s="71"/>
      <c r="I1238" s="71">
        <v>17.25</v>
      </c>
      <c r="J1238" s="72">
        <v>2.8000000000000004E-3</v>
      </c>
      <c r="K1238" s="72">
        <v>4.7999999999999996E-3</v>
      </c>
      <c r="L1238" s="72">
        <v>8.8119744492045626E-3</v>
      </c>
      <c r="M1238" s="72">
        <v>2.8000000000000004E-3</v>
      </c>
      <c r="N1238" s="70">
        <f>_xll.SNL.Clients.Office.Excel.Functions.SPG(N$2, "SP_RATE_VALUE", $A1238)/100</f>
        <v>4.7999999999999996E-3</v>
      </c>
      <c r="O1238" s="72"/>
      <c r="P1238" s="67">
        <f>_xll.SNL.Clients.Office.Excel.Functions.SPG(P$2, "IQ_BVPS", "FQ0", $A1238)</f>
        <v>17.465</v>
      </c>
      <c r="Q1238" s="67">
        <f>_xll.SNL.Clients.Office.Excel.Functions.SPG(Q$2, "IQ_BVPS", "FQ0", $A1238)</f>
        <v>25.562000000000001</v>
      </c>
      <c r="R1238" s="67">
        <f>_xll.SNL.Clients.Office.Excel.Functions.SPG(R$2, "IQ_BVPS", "FQ0", $A1238)</f>
        <v>14.855</v>
      </c>
      <c r="S1238" s="67">
        <f>_xll.SNL.Clients.Office.Excel.Functions.SPG(S$2, "IQ_BVPS", "FQ0", $A1238)</f>
        <v>14.824</v>
      </c>
      <c r="T1238" s="67">
        <f>_xll.SNL.Clients.Office.Excel.Functions.SPG(T$2, "IQ_BVPS", "FQ0", $A1238)</f>
        <v>13.557</v>
      </c>
      <c r="U1238" s="67">
        <f>_xll.SNL.Clients.Office.Excel.Functions.SPG(U$2, "IQ_BVPS", "FQ0", $A1238)</f>
        <v>16.47</v>
      </c>
      <c r="V1238" s="67"/>
      <c r="W1238" s="66">
        <f t="shared" si="174"/>
        <v>44372</v>
      </c>
      <c r="X1238" s="92">
        <f t="shared" si="175"/>
        <v>1.1193816203836244</v>
      </c>
      <c r="Y1238" s="92"/>
      <c r="Z1238" s="92">
        <f t="shared" si="176"/>
        <v>1.0501514641534837</v>
      </c>
      <c r="AA1238" s="92">
        <f t="shared" si="177"/>
        <v>0.99096060442525635</v>
      </c>
      <c r="AB1238" s="92">
        <f t="shared" si="178"/>
        <v>1.0171866932212141</v>
      </c>
      <c r="AC1238" s="92">
        <f t="shared" si="179"/>
        <v>1.3363691560412874</v>
      </c>
      <c r="AD1238" s="92"/>
      <c r="AE1238" s="95">
        <f t="shared" si="180"/>
        <v>44372</v>
      </c>
      <c r="AF1238" s="93">
        <f>(_xll.SNL.Clients.Office.Excel.Functions.SPG(AF$2, "IQ_Common_div_declared", "FQ0", $A1238)*4)/B1238</f>
        <v>8.1841432225063945E-2</v>
      </c>
      <c r="AG1238" s="93"/>
      <c r="AH1238" s="93">
        <f>(_xll.SNL.Clients.Office.Excel.Functions.SPG(AH$2, "IQ_Common_div_declared", "FQ0", $A1238)*4)/D1238</f>
        <v>7.4358974358974358E-2</v>
      </c>
      <c r="AI1238" s="93">
        <f>(_xll.SNL.Clients.Office.Excel.Functions.SPG(AI$2, "IQ_Common_div_declared", "FQ0", $A1238)*4)/E1238</f>
        <v>8.4411164057181756E-2</v>
      </c>
      <c r="AJ1238" s="93">
        <f>(_xll.SNL.Clients.Office.Excel.Functions.SPG(AJ$2, "IQ_Common_div_declared", "FQ0", $A1238)*4)/F1238</f>
        <v>8.7019579405366212E-2</v>
      </c>
      <c r="AK1238" s="93"/>
    </row>
    <row r="1239" spans="1:37" x14ac:dyDescent="0.25">
      <c r="A1239" s="66">
        <f t="shared" si="181"/>
        <v>44371</v>
      </c>
      <c r="B1239" s="71">
        <v>19.420000000000002</v>
      </c>
      <c r="C1239" s="71"/>
      <c r="D1239" s="71">
        <v>15.68</v>
      </c>
      <c r="E1239" s="71">
        <v>14.58</v>
      </c>
      <c r="F1239" s="71">
        <v>14</v>
      </c>
      <c r="G1239" s="71">
        <v>22.09</v>
      </c>
      <c r="H1239" s="71"/>
      <c r="I1239" s="71">
        <v>17.36</v>
      </c>
      <c r="J1239" s="72">
        <v>2.5999999999999999E-3</v>
      </c>
      <c r="K1239" s="72">
        <v>4.7999999999999996E-3</v>
      </c>
      <c r="L1239" s="72">
        <v>9.2144929387460994E-3</v>
      </c>
      <c r="M1239" s="72">
        <v>2.5999999999999999E-3</v>
      </c>
      <c r="N1239" s="70">
        <f>_xll.SNL.Clients.Office.Excel.Functions.SPG(N$2, "SP_RATE_VALUE", $A1239)/100</f>
        <v>4.7999999999999996E-3</v>
      </c>
      <c r="O1239" s="72"/>
      <c r="P1239" s="67">
        <f>_xll.SNL.Clients.Office.Excel.Functions.SPG(P$2, "IQ_BVPS", "FQ0", $A1239)</f>
        <v>17.465</v>
      </c>
      <c r="Q1239" s="67">
        <f>_xll.SNL.Clients.Office.Excel.Functions.SPG(Q$2, "IQ_BVPS", "FQ0", $A1239)</f>
        <v>25.562000000000001</v>
      </c>
      <c r="R1239" s="67">
        <f>_xll.SNL.Clients.Office.Excel.Functions.SPG(R$2, "IQ_BVPS", "FQ0", $A1239)</f>
        <v>14.855</v>
      </c>
      <c r="S1239" s="67">
        <f>_xll.SNL.Clients.Office.Excel.Functions.SPG(S$2, "IQ_BVPS", "FQ0", $A1239)</f>
        <v>14.824</v>
      </c>
      <c r="T1239" s="67">
        <f>_xll.SNL.Clients.Office.Excel.Functions.SPG(T$2, "IQ_BVPS", "FQ0", $A1239)</f>
        <v>13.557</v>
      </c>
      <c r="U1239" s="67">
        <f>_xll.SNL.Clients.Office.Excel.Functions.SPG(U$2, "IQ_BVPS", "FQ0", $A1239)</f>
        <v>16.47</v>
      </c>
      <c r="V1239" s="67"/>
      <c r="W1239" s="66">
        <f t="shared" si="174"/>
        <v>44371</v>
      </c>
      <c r="X1239" s="92">
        <f t="shared" si="175"/>
        <v>1.1119381620383626</v>
      </c>
      <c r="Y1239" s="92"/>
      <c r="Z1239" s="92">
        <f t="shared" si="176"/>
        <v>1.0555368562773477</v>
      </c>
      <c r="AA1239" s="92">
        <f t="shared" si="177"/>
        <v>0.98354020507285489</v>
      </c>
      <c r="AB1239" s="92">
        <f t="shared" si="178"/>
        <v>1.0326768459098621</v>
      </c>
      <c r="AC1239" s="92">
        <f t="shared" si="179"/>
        <v>1.3412264723740135</v>
      </c>
      <c r="AD1239" s="92"/>
      <c r="AE1239" s="95">
        <f t="shared" si="180"/>
        <v>44371</v>
      </c>
      <c r="AF1239" s="93">
        <f>(_xll.SNL.Clients.Office.Excel.Functions.SPG(AF$2, "IQ_Common_div_declared", "FQ0", $A1239)*4)/B1239</f>
        <v>8.2389289392378995E-2</v>
      </c>
      <c r="AG1239" s="93"/>
      <c r="AH1239" s="93">
        <f>(_xll.SNL.Clients.Office.Excel.Functions.SPG(AH$2, "IQ_Common_div_declared", "FQ0", $A1239)*4)/D1239</f>
        <v>7.3979591836734693E-2</v>
      </c>
      <c r="AI1239" s="93">
        <f>(_xll.SNL.Clients.Office.Excel.Functions.SPG(AI$2, "IQ_Common_div_declared", "FQ0", $A1239)*4)/E1239</f>
        <v>8.5048010973936897E-2</v>
      </c>
      <c r="AJ1239" s="93">
        <f>(_xll.SNL.Clients.Office.Excel.Functions.SPG(AJ$2, "IQ_Common_div_declared", "FQ0", $A1239)*4)/F1239</f>
        <v>8.5714285714285715E-2</v>
      </c>
      <c r="AK1239" s="93"/>
    </row>
    <row r="1240" spans="1:37" x14ac:dyDescent="0.25">
      <c r="A1240" s="66">
        <f t="shared" si="181"/>
        <v>44370</v>
      </c>
      <c r="B1240" s="71">
        <v>19.29</v>
      </c>
      <c r="C1240" s="71"/>
      <c r="D1240" s="71">
        <v>15.59</v>
      </c>
      <c r="E1240" s="71">
        <v>14.55</v>
      </c>
      <c r="F1240" s="71">
        <v>13.93</v>
      </c>
      <c r="G1240" s="71">
        <v>21.84</v>
      </c>
      <c r="H1240" s="71"/>
      <c r="I1240" s="71">
        <v>17.25</v>
      </c>
      <c r="J1240" s="72">
        <v>2.5999999999999999E-3</v>
      </c>
      <c r="K1240" s="72">
        <v>4.6999999999999993E-3</v>
      </c>
      <c r="L1240" s="72">
        <v>8.9132049042328632E-3</v>
      </c>
      <c r="M1240" s="72">
        <v>2.5999999999999999E-3</v>
      </c>
      <c r="N1240" s="70">
        <f>_xll.SNL.Clients.Office.Excel.Functions.SPG(N$2, "SP_RATE_VALUE", $A1240)/100</f>
        <v>4.6999999999999993E-3</v>
      </c>
      <c r="O1240" s="72"/>
      <c r="P1240" s="67">
        <f>_xll.SNL.Clients.Office.Excel.Functions.SPG(P$2, "IQ_BVPS", "FQ0", $A1240)</f>
        <v>17.465</v>
      </c>
      <c r="Q1240" s="67">
        <f>_xll.SNL.Clients.Office.Excel.Functions.SPG(Q$2, "IQ_BVPS", "FQ0", $A1240)</f>
        <v>25.562000000000001</v>
      </c>
      <c r="R1240" s="67">
        <f>_xll.SNL.Clients.Office.Excel.Functions.SPG(R$2, "IQ_BVPS", "FQ0", $A1240)</f>
        <v>14.855</v>
      </c>
      <c r="S1240" s="67">
        <f>_xll.SNL.Clients.Office.Excel.Functions.SPG(S$2, "IQ_BVPS", "FQ0", $A1240)</f>
        <v>14.824</v>
      </c>
      <c r="T1240" s="67">
        <f>_xll.SNL.Clients.Office.Excel.Functions.SPG(T$2, "IQ_BVPS", "FQ0", $A1240)</f>
        <v>13.557</v>
      </c>
      <c r="U1240" s="67">
        <f>_xll.SNL.Clients.Office.Excel.Functions.SPG(U$2, "IQ_BVPS", "FQ0", $A1240)</f>
        <v>16.47</v>
      </c>
      <c r="V1240" s="67"/>
      <c r="W1240" s="66">
        <f t="shared" si="174"/>
        <v>44370</v>
      </c>
      <c r="X1240" s="92">
        <f t="shared" si="175"/>
        <v>1.1044947036931005</v>
      </c>
      <c r="Y1240" s="92"/>
      <c r="Z1240" s="92">
        <f t="shared" si="176"/>
        <v>1.0494782901380006</v>
      </c>
      <c r="AA1240" s="92">
        <f t="shared" si="177"/>
        <v>0.98151645979492719</v>
      </c>
      <c r="AB1240" s="92">
        <f t="shared" si="178"/>
        <v>1.0275134616803128</v>
      </c>
      <c r="AC1240" s="92">
        <f t="shared" si="179"/>
        <v>1.3260473588342441</v>
      </c>
      <c r="AD1240" s="92"/>
      <c r="AE1240" s="95">
        <f t="shared" si="180"/>
        <v>44370</v>
      </c>
      <c r="AF1240" s="93">
        <f>(_xll.SNL.Clients.Office.Excel.Functions.SPG(AF$2, "IQ_Common_div_declared", "FQ0", $A1240)*4)/B1240</f>
        <v>8.2944530844997422E-2</v>
      </c>
      <c r="AG1240" s="93"/>
      <c r="AH1240" s="93">
        <f>(_xll.SNL.Clients.Office.Excel.Functions.SPG(AH$2, "IQ_Common_div_declared", "FQ0", $A1240)*4)/D1240</f>
        <v>7.4406670942912118E-2</v>
      </c>
      <c r="AI1240" s="93">
        <f>(_xll.SNL.Clients.Office.Excel.Functions.SPG(AI$2, "IQ_Common_div_declared", "FQ0", $A1240)*4)/E1240</f>
        <v>8.522336769759449E-2</v>
      </c>
      <c r="AJ1240" s="93">
        <f>(_xll.SNL.Clients.Office.Excel.Functions.SPG(AJ$2, "IQ_Common_div_declared", "FQ0", $A1240)*4)/F1240</f>
        <v>8.6145010768126348E-2</v>
      </c>
      <c r="AK1240" s="93"/>
    </row>
    <row r="1241" spans="1:37" x14ac:dyDescent="0.25">
      <c r="A1241" s="66">
        <f t="shared" si="181"/>
        <v>44369</v>
      </c>
      <c r="B1241" s="71">
        <v>19.3</v>
      </c>
      <c r="C1241" s="71"/>
      <c r="D1241" s="71">
        <v>15.56</v>
      </c>
      <c r="E1241" s="71">
        <v>14.46</v>
      </c>
      <c r="F1241" s="71">
        <v>13.92</v>
      </c>
      <c r="G1241" s="71">
        <v>21.71</v>
      </c>
      <c r="H1241" s="71"/>
      <c r="I1241" s="71">
        <v>17.27</v>
      </c>
      <c r="J1241" s="72">
        <v>2.5000000000000001E-3</v>
      </c>
      <c r="K1241" s="72">
        <v>4.4000000000000003E-3</v>
      </c>
      <c r="L1241" s="72">
        <v>8.210809817351894E-3</v>
      </c>
      <c r="M1241" s="72">
        <v>2.5000000000000001E-3</v>
      </c>
      <c r="N1241" s="70">
        <f>_xll.SNL.Clients.Office.Excel.Functions.SPG(N$2, "SP_RATE_VALUE", $A1241)/100</f>
        <v>4.4000000000000003E-3</v>
      </c>
      <c r="O1241" s="72"/>
      <c r="P1241" s="67">
        <f>_xll.SNL.Clients.Office.Excel.Functions.SPG(P$2, "IQ_BVPS", "FQ0", $A1241)</f>
        <v>17.465</v>
      </c>
      <c r="Q1241" s="67">
        <f>_xll.SNL.Clients.Office.Excel.Functions.SPG(Q$2, "IQ_BVPS", "FQ0", $A1241)</f>
        <v>25.562000000000001</v>
      </c>
      <c r="R1241" s="67">
        <f>_xll.SNL.Clients.Office.Excel.Functions.SPG(R$2, "IQ_BVPS", "FQ0", $A1241)</f>
        <v>14.855</v>
      </c>
      <c r="S1241" s="67">
        <f>_xll.SNL.Clients.Office.Excel.Functions.SPG(S$2, "IQ_BVPS", "FQ0", $A1241)</f>
        <v>14.824</v>
      </c>
      <c r="T1241" s="67">
        <f>_xll.SNL.Clients.Office.Excel.Functions.SPG(T$2, "IQ_BVPS", "FQ0", $A1241)</f>
        <v>13.557</v>
      </c>
      <c r="U1241" s="67">
        <f>_xll.SNL.Clients.Office.Excel.Functions.SPG(U$2, "IQ_BVPS", "FQ0", $A1241)</f>
        <v>16.47</v>
      </c>
      <c r="V1241" s="67"/>
      <c r="W1241" s="66">
        <f t="shared" si="174"/>
        <v>44369</v>
      </c>
      <c r="X1241" s="92">
        <f t="shared" si="175"/>
        <v>1.1050672774119668</v>
      </c>
      <c r="Y1241" s="92"/>
      <c r="Z1241" s="92">
        <f t="shared" si="176"/>
        <v>1.0474587680915517</v>
      </c>
      <c r="AA1241" s="92">
        <f t="shared" si="177"/>
        <v>0.97544522396114419</v>
      </c>
      <c r="AB1241" s="92">
        <f t="shared" si="178"/>
        <v>1.0267758353618057</v>
      </c>
      <c r="AC1241" s="92">
        <f t="shared" si="179"/>
        <v>1.3181542197935643</v>
      </c>
      <c r="AD1241" s="92"/>
      <c r="AE1241" s="95">
        <f t="shared" si="180"/>
        <v>44369</v>
      </c>
      <c r="AF1241" s="93">
        <f>(_xll.SNL.Clients.Office.Excel.Functions.SPG(AF$2, "IQ_Common_div_declared", "FQ0", $A1241)*4)/B1241</f>
        <v>8.2901554404145081E-2</v>
      </c>
      <c r="AG1241" s="93"/>
      <c r="AH1241" s="93">
        <f>(_xll.SNL.Clients.Office.Excel.Functions.SPG(AH$2, "IQ_Common_div_declared", "FQ0", $A1241)*4)/D1241</f>
        <v>7.4550128534704357E-2</v>
      </c>
      <c r="AI1241" s="93">
        <f>(_xll.SNL.Clients.Office.Excel.Functions.SPG(AI$2, "IQ_Common_div_declared", "FQ0", $A1241)*4)/E1241</f>
        <v>8.5753803596127248E-2</v>
      </c>
      <c r="AJ1241" s="93">
        <f>(_xll.SNL.Clients.Office.Excel.Functions.SPG(AJ$2, "IQ_Common_div_declared", "FQ0", $A1241)*4)/F1241</f>
        <v>8.620689655172413E-2</v>
      </c>
      <c r="AK1241" s="93"/>
    </row>
    <row r="1242" spans="1:37" x14ac:dyDescent="0.25">
      <c r="A1242" s="66">
        <f t="shared" si="181"/>
        <v>44368</v>
      </c>
      <c r="B1242" s="71">
        <v>19.28</v>
      </c>
      <c r="C1242" s="71"/>
      <c r="D1242" s="71">
        <v>15.56</v>
      </c>
      <c r="E1242" s="71">
        <v>14.59</v>
      </c>
      <c r="F1242" s="71">
        <v>14</v>
      </c>
      <c r="G1242" s="71">
        <v>21.72</v>
      </c>
      <c r="H1242" s="71"/>
      <c r="I1242" s="71">
        <v>17.260000000000002</v>
      </c>
      <c r="J1242" s="72">
        <v>2.7000000000000001E-3</v>
      </c>
      <c r="K1242" s="72">
        <v>4.7999999999999996E-3</v>
      </c>
      <c r="L1242" s="72">
        <v>9.0132035863792481E-3</v>
      </c>
      <c r="M1242" s="72">
        <v>2.7000000000000001E-3</v>
      </c>
      <c r="N1242" s="70">
        <f>_xll.SNL.Clients.Office.Excel.Functions.SPG(N$2, "SP_RATE_VALUE", $A1242)/100</f>
        <v>4.7999999999999996E-3</v>
      </c>
      <c r="O1242" s="72"/>
      <c r="P1242" s="67">
        <f>_xll.SNL.Clients.Office.Excel.Functions.SPG(P$2, "IQ_BVPS", "FQ0", $A1242)</f>
        <v>17.465</v>
      </c>
      <c r="Q1242" s="67">
        <f>_xll.SNL.Clients.Office.Excel.Functions.SPG(Q$2, "IQ_BVPS", "FQ0", $A1242)</f>
        <v>25.562000000000001</v>
      </c>
      <c r="R1242" s="67">
        <f>_xll.SNL.Clients.Office.Excel.Functions.SPG(R$2, "IQ_BVPS", "FQ0", $A1242)</f>
        <v>14.855</v>
      </c>
      <c r="S1242" s="67">
        <f>_xll.SNL.Clients.Office.Excel.Functions.SPG(S$2, "IQ_BVPS", "FQ0", $A1242)</f>
        <v>14.824</v>
      </c>
      <c r="T1242" s="67">
        <f>_xll.SNL.Clients.Office.Excel.Functions.SPG(T$2, "IQ_BVPS", "FQ0", $A1242)</f>
        <v>13.557</v>
      </c>
      <c r="U1242" s="67">
        <f>_xll.SNL.Clients.Office.Excel.Functions.SPG(U$2, "IQ_BVPS", "FQ0", $A1242)</f>
        <v>16.47</v>
      </c>
      <c r="V1242" s="67"/>
      <c r="W1242" s="66">
        <f t="shared" si="174"/>
        <v>44368</v>
      </c>
      <c r="X1242" s="92">
        <f t="shared" si="175"/>
        <v>1.1039221299742343</v>
      </c>
      <c r="Y1242" s="92"/>
      <c r="Z1242" s="92">
        <f t="shared" si="176"/>
        <v>1.0474587680915517</v>
      </c>
      <c r="AA1242" s="92">
        <f t="shared" si="177"/>
        <v>0.98421478683216401</v>
      </c>
      <c r="AB1242" s="92">
        <f t="shared" si="178"/>
        <v>1.0326768459098621</v>
      </c>
      <c r="AC1242" s="92">
        <f t="shared" si="179"/>
        <v>1.3187613843351549</v>
      </c>
      <c r="AD1242" s="92"/>
      <c r="AE1242" s="95">
        <f t="shared" si="180"/>
        <v>44368</v>
      </c>
      <c r="AF1242" s="93">
        <f>(_xll.SNL.Clients.Office.Excel.Functions.SPG(AF$2, "IQ_Common_div_declared", "FQ0", $A1242)*4)/B1242</f>
        <v>8.2987551867219914E-2</v>
      </c>
      <c r="AG1242" s="93"/>
      <c r="AH1242" s="93">
        <f>(_xll.SNL.Clients.Office.Excel.Functions.SPG(AH$2, "IQ_Common_div_declared", "FQ0", $A1242)*4)/D1242</f>
        <v>7.4550128534704357E-2</v>
      </c>
      <c r="AI1242" s="93">
        <f>(_xll.SNL.Clients.Office.Excel.Functions.SPG(AI$2, "IQ_Common_div_declared", "FQ0", $A1242)*4)/E1242</f>
        <v>8.4989718985606574E-2</v>
      </c>
      <c r="AJ1242" s="93">
        <f>(_xll.SNL.Clients.Office.Excel.Functions.SPG(AJ$2, "IQ_Common_div_declared", "FQ0", $A1242)*4)/F1242</f>
        <v>8.5714285714285715E-2</v>
      </c>
      <c r="AK1242" s="93"/>
    </row>
    <row r="1243" spans="1:37" x14ac:dyDescent="0.25">
      <c r="A1243" s="66">
        <f t="shared" si="181"/>
        <v>44365</v>
      </c>
      <c r="B1243" s="71">
        <v>19</v>
      </c>
      <c r="C1243" s="71"/>
      <c r="D1243" s="71">
        <v>15.19</v>
      </c>
      <c r="E1243" s="71">
        <v>14.19</v>
      </c>
      <c r="F1243" s="71">
        <v>13.74</v>
      </c>
      <c r="G1243" s="71">
        <v>21.59</v>
      </c>
      <c r="H1243" s="71"/>
      <c r="I1243" s="71">
        <v>16.98</v>
      </c>
      <c r="J1243" s="72">
        <v>2.5999999999999999E-3</v>
      </c>
      <c r="K1243" s="72">
        <v>4.6999999999999993E-3</v>
      </c>
      <c r="L1243" s="72">
        <v>8.9132049042328632E-3</v>
      </c>
      <c r="M1243" s="72">
        <v>2.5999999999999999E-3</v>
      </c>
      <c r="N1243" s="70">
        <f>_xll.SNL.Clients.Office.Excel.Functions.SPG(N$2, "SP_RATE_VALUE", $A1243)/100</f>
        <v>4.6999999999999993E-3</v>
      </c>
      <c r="O1243" s="72"/>
      <c r="P1243" s="67">
        <f>_xll.SNL.Clients.Office.Excel.Functions.SPG(P$2, "IQ_BVPS", "FQ0", $A1243)</f>
        <v>17.465</v>
      </c>
      <c r="Q1243" s="67">
        <f>_xll.SNL.Clients.Office.Excel.Functions.SPG(Q$2, "IQ_BVPS", "FQ0", $A1243)</f>
        <v>25.562000000000001</v>
      </c>
      <c r="R1243" s="67">
        <f>_xll.SNL.Clients.Office.Excel.Functions.SPG(R$2, "IQ_BVPS", "FQ0", $A1243)</f>
        <v>14.855</v>
      </c>
      <c r="S1243" s="67">
        <f>_xll.SNL.Clients.Office.Excel.Functions.SPG(S$2, "IQ_BVPS", "FQ0", $A1243)</f>
        <v>14.824</v>
      </c>
      <c r="T1243" s="67">
        <f>_xll.SNL.Clients.Office.Excel.Functions.SPG(T$2, "IQ_BVPS", "FQ0", $A1243)</f>
        <v>13.557</v>
      </c>
      <c r="U1243" s="67">
        <f>_xll.SNL.Clients.Office.Excel.Functions.SPG(U$2, "IQ_BVPS", "FQ0", $A1243)</f>
        <v>16.47</v>
      </c>
      <c r="V1243" s="67"/>
      <c r="W1243" s="66">
        <f t="shared" si="174"/>
        <v>44365</v>
      </c>
      <c r="X1243" s="92">
        <f t="shared" si="175"/>
        <v>1.0878900658459776</v>
      </c>
      <c r="Y1243" s="92"/>
      <c r="Z1243" s="92">
        <f t="shared" si="176"/>
        <v>1.0225513295186806</v>
      </c>
      <c r="AA1243" s="92">
        <f t="shared" si="177"/>
        <v>0.95723151645979487</v>
      </c>
      <c r="AB1243" s="92">
        <f t="shared" si="178"/>
        <v>1.0134985616286789</v>
      </c>
      <c r="AC1243" s="92">
        <f t="shared" si="179"/>
        <v>1.3108682452944749</v>
      </c>
      <c r="AD1243" s="92"/>
      <c r="AE1243" s="95">
        <f t="shared" si="180"/>
        <v>44365</v>
      </c>
      <c r="AF1243" s="93">
        <f>(_xll.SNL.Clients.Office.Excel.Functions.SPG(AF$2, "IQ_Common_div_declared", "FQ0", $A1243)*4)/B1243</f>
        <v>8.4210526315789472E-2</v>
      </c>
      <c r="AG1243" s="93"/>
      <c r="AH1243" s="93">
        <f>(_xll.SNL.Clients.Office.Excel.Functions.SPG(AH$2, "IQ_Common_div_declared", "FQ0", $A1243)*4)/D1243</f>
        <v>7.6366030283080977E-2</v>
      </c>
      <c r="AI1243" s="93">
        <f>(_xll.SNL.Clients.Office.Excel.Functions.SPG(AI$2, "IQ_Common_div_declared", "FQ0", $A1243)*4)/E1243</f>
        <v>8.7385482734319953E-2</v>
      </c>
      <c r="AJ1243" s="93">
        <f>(_xll.SNL.Clients.Office.Excel.Functions.SPG(AJ$2, "IQ_Common_div_declared", "FQ0", $A1243)*4)/F1243</f>
        <v>8.7336244541484712E-2</v>
      </c>
      <c r="AK1243" s="93"/>
    </row>
    <row r="1244" spans="1:37" x14ac:dyDescent="0.25">
      <c r="A1244" s="66">
        <f t="shared" si="181"/>
        <v>44364</v>
      </c>
      <c r="B1244" s="71">
        <v>19.34</v>
      </c>
      <c r="C1244" s="71"/>
      <c r="D1244" s="71">
        <v>15.56</v>
      </c>
      <c r="E1244" s="71">
        <v>14.67</v>
      </c>
      <c r="F1244" s="71">
        <v>13.95</v>
      </c>
      <c r="G1244" s="71">
        <v>22.09</v>
      </c>
      <c r="H1244" s="71"/>
      <c r="I1244" s="71">
        <v>17.32</v>
      </c>
      <c r="J1244" s="72">
        <v>2.3E-3</v>
      </c>
      <c r="K1244" s="72">
        <v>4.3E-3</v>
      </c>
      <c r="L1244" s="72">
        <v>8.3119804266609254E-3</v>
      </c>
      <c r="M1244" s="72">
        <v>2.3E-3</v>
      </c>
      <c r="N1244" s="70">
        <f>_xll.SNL.Clients.Office.Excel.Functions.SPG(N$2, "SP_RATE_VALUE", $A1244)/100</f>
        <v>4.3E-3</v>
      </c>
      <c r="O1244" s="72"/>
      <c r="P1244" s="67">
        <f>_xll.SNL.Clients.Office.Excel.Functions.SPG(P$2, "IQ_BVPS", "FQ0", $A1244)</f>
        <v>17.465</v>
      </c>
      <c r="Q1244" s="67">
        <f>_xll.SNL.Clients.Office.Excel.Functions.SPG(Q$2, "IQ_BVPS", "FQ0", $A1244)</f>
        <v>25.562000000000001</v>
      </c>
      <c r="R1244" s="67">
        <f>_xll.SNL.Clients.Office.Excel.Functions.SPG(R$2, "IQ_BVPS", "FQ0", $A1244)</f>
        <v>14.855</v>
      </c>
      <c r="S1244" s="67">
        <f>_xll.SNL.Clients.Office.Excel.Functions.SPG(S$2, "IQ_BVPS", "FQ0", $A1244)</f>
        <v>14.824</v>
      </c>
      <c r="T1244" s="67">
        <f>_xll.SNL.Clients.Office.Excel.Functions.SPG(T$2, "IQ_BVPS", "FQ0", $A1244)</f>
        <v>13.557</v>
      </c>
      <c r="U1244" s="67">
        <f>_xll.SNL.Clients.Office.Excel.Functions.SPG(U$2, "IQ_BVPS", "FQ0", $A1244)</f>
        <v>16.47</v>
      </c>
      <c r="V1244" s="67"/>
      <c r="W1244" s="66">
        <f t="shared" si="174"/>
        <v>44364</v>
      </c>
      <c r="X1244" s="92">
        <f t="shared" si="175"/>
        <v>1.107357572287432</v>
      </c>
      <c r="Y1244" s="92"/>
      <c r="Z1244" s="92">
        <f t="shared" si="176"/>
        <v>1.0474587680915517</v>
      </c>
      <c r="AA1244" s="92">
        <f t="shared" si="177"/>
        <v>0.98961144090663788</v>
      </c>
      <c r="AB1244" s="92">
        <f t="shared" si="178"/>
        <v>1.0289887143173269</v>
      </c>
      <c r="AC1244" s="92">
        <f t="shared" si="179"/>
        <v>1.3412264723740135</v>
      </c>
      <c r="AD1244" s="92"/>
      <c r="AE1244" s="95">
        <f t="shared" si="180"/>
        <v>44364</v>
      </c>
      <c r="AF1244" s="93">
        <f>(_xll.SNL.Clients.Office.Excel.Functions.SPG(AF$2, "IQ_Common_div_declared", "FQ0", $A1244)*4)/B1244</f>
        <v>8.2730093071354704E-2</v>
      </c>
      <c r="AG1244" s="93"/>
      <c r="AH1244" s="93">
        <f>(_xll.SNL.Clients.Office.Excel.Functions.SPG(AH$2, "IQ_Common_div_declared", "FQ0", $A1244)*4)/D1244</f>
        <v>7.4550128534704357E-2</v>
      </c>
      <c r="AI1244" s="93">
        <f>(_xll.SNL.Clients.Office.Excel.Functions.SPG(AI$2, "IQ_Common_div_declared", "FQ0", $A1244)*4)/E1244</f>
        <v>8.4526244035446493E-2</v>
      </c>
      <c r="AJ1244" s="93">
        <f>(_xll.SNL.Clients.Office.Excel.Functions.SPG(AJ$2, "IQ_Common_div_declared", "FQ0", $A1244)*4)/F1244</f>
        <v>8.6021505376344093E-2</v>
      </c>
      <c r="AK1244" s="93"/>
    </row>
    <row r="1245" spans="1:37" x14ac:dyDescent="0.25">
      <c r="A1245" s="66">
        <f t="shared" si="181"/>
        <v>44363</v>
      </c>
      <c r="B1245" s="71">
        <v>19.670000000000002</v>
      </c>
      <c r="C1245" s="71"/>
      <c r="D1245" s="71">
        <v>15.68</v>
      </c>
      <c r="E1245" s="71">
        <v>14.85</v>
      </c>
      <c r="F1245" s="71">
        <v>14.15</v>
      </c>
      <c r="G1245" s="71">
        <v>22.28</v>
      </c>
      <c r="H1245" s="71"/>
      <c r="I1245" s="71">
        <v>17.53</v>
      </c>
      <c r="J1245" s="72">
        <v>2.0999999999999999E-3</v>
      </c>
      <c r="K1245" s="72">
        <v>4.0999999999999995E-3</v>
      </c>
      <c r="L1245" s="72">
        <v>8.1119828193145782E-3</v>
      </c>
      <c r="M1245" s="72">
        <v>2.0999999999999999E-3</v>
      </c>
      <c r="N1245" s="70">
        <f>_xll.SNL.Clients.Office.Excel.Functions.SPG(N$2, "SP_RATE_VALUE", $A1245)/100</f>
        <v>4.0999999999999995E-3</v>
      </c>
      <c r="O1245" s="72"/>
      <c r="P1245" s="67">
        <f>_xll.SNL.Clients.Office.Excel.Functions.SPG(P$2, "IQ_BVPS", "FQ0", $A1245)</f>
        <v>17.465</v>
      </c>
      <c r="Q1245" s="67">
        <f>_xll.SNL.Clients.Office.Excel.Functions.SPG(Q$2, "IQ_BVPS", "FQ0", $A1245)</f>
        <v>25.562000000000001</v>
      </c>
      <c r="R1245" s="67">
        <f>_xll.SNL.Clients.Office.Excel.Functions.SPG(R$2, "IQ_BVPS", "FQ0", $A1245)</f>
        <v>14.855</v>
      </c>
      <c r="S1245" s="67">
        <f>_xll.SNL.Clients.Office.Excel.Functions.SPG(S$2, "IQ_BVPS", "FQ0", $A1245)</f>
        <v>14.824</v>
      </c>
      <c r="T1245" s="67">
        <f>_xll.SNL.Clients.Office.Excel.Functions.SPG(T$2, "IQ_BVPS", "FQ0", $A1245)</f>
        <v>13.557</v>
      </c>
      <c r="U1245" s="67">
        <f>_xll.SNL.Clients.Office.Excel.Functions.SPG(U$2, "IQ_BVPS", "FQ0", $A1245)</f>
        <v>16.47</v>
      </c>
      <c r="V1245" s="67"/>
      <c r="W1245" s="66">
        <f t="shared" si="174"/>
        <v>44363</v>
      </c>
      <c r="X1245" s="92">
        <f t="shared" si="175"/>
        <v>1.1262525050100201</v>
      </c>
      <c r="Y1245" s="92"/>
      <c r="Z1245" s="92">
        <f t="shared" si="176"/>
        <v>1.0555368562773477</v>
      </c>
      <c r="AA1245" s="92">
        <f t="shared" si="177"/>
        <v>1.0017539125742039</v>
      </c>
      <c r="AB1245" s="92">
        <f t="shared" si="178"/>
        <v>1.0437412406874678</v>
      </c>
      <c r="AC1245" s="92">
        <f t="shared" si="179"/>
        <v>1.3527625986642382</v>
      </c>
      <c r="AD1245" s="92"/>
      <c r="AE1245" s="95">
        <f t="shared" si="180"/>
        <v>44363</v>
      </c>
      <c r="AF1245" s="93">
        <f>(_xll.SNL.Clients.Office.Excel.Functions.SPG(AF$2, "IQ_Common_div_declared", "FQ0", $A1245)*4)/B1245</f>
        <v>8.1342145399084895E-2</v>
      </c>
      <c r="AG1245" s="93"/>
      <c r="AH1245" s="93">
        <f>(_xll.SNL.Clients.Office.Excel.Functions.SPG(AH$2, "IQ_Common_div_declared", "FQ0", $A1245)*4)/D1245</f>
        <v>7.3979591836734693E-2</v>
      </c>
      <c r="AI1245" s="93">
        <f>(_xll.SNL.Clients.Office.Excel.Functions.SPG(AI$2, "IQ_Common_div_declared", "FQ0", $A1245)*4)/E1245</f>
        <v>8.3501683501683507E-2</v>
      </c>
      <c r="AJ1245" s="93">
        <f>(_xll.SNL.Clients.Office.Excel.Functions.SPG(AJ$2, "IQ_Common_div_declared", "FQ0", $A1245)*4)/F1245</f>
        <v>8.4805653710247342E-2</v>
      </c>
      <c r="AK1245" s="93"/>
    </row>
    <row r="1246" spans="1:37" x14ac:dyDescent="0.25">
      <c r="A1246" s="66">
        <f t="shared" si="181"/>
        <v>44362</v>
      </c>
      <c r="B1246" s="71">
        <v>19.38</v>
      </c>
      <c r="C1246" s="71"/>
      <c r="D1246" s="71">
        <v>15.4</v>
      </c>
      <c r="E1246" s="71">
        <v>14.81</v>
      </c>
      <c r="F1246" s="71">
        <v>14.11</v>
      </c>
      <c r="G1246" s="71">
        <v>22.17</v>
      </c>
      <c r="H1246" s="71"/>
      <c r="I1246" s="71">
        <v>17.43</v>
      </c>
      <c r="J1246" s="72">
        <v>1.6000000000000001E-3</v>
      </c>
      <c r="K1246" s="72">
        <v>3.4000000000000002E-3</v>
      </c>
      <c r="L1246" s="72">
        <v>7.0097102862258787E-3</v>
      </c>
      <c r="M1246" s="72">
        <v>1.6000000000000001E-3</v>
      </c>
      <c r="N1246" s="70">
        <f>_xll.SNL.Clients.Office.Excel.Functions.SPG(N$2, "SP_RATE_VALUE", $A1246)/100</f>
        <v>3.4000000000000002E-3</v>
      </c>
      <c r="O1246" s="72"/>
      <c r="P1246" s="67">
        <f>_xll.SNL.Clients.Office.Excel.Functions.SPG(P$2, "IQ_BVPS", "FQ0", $A1246)</f>
        <v>17.465</v>
      </c>
      <c r="Q1246" s="67">
        <f>_xll.SNL.Clients.Office.Excel.Functions.SPG(Q$2, "IQ_BVPS", "FQ0", $A1246)</f>
        <v>25.562000000000001</v>
      </c>
      <c r="R1246" s="67">
        <f>_xll.SNL.Clients.Office.Excel.Functions.SPG(R$2, "IQ_BVPS", "FQ0", $A1246)</f>
        <v>14.855</v>
      </c>
      <c r="S1246" s="67">
        <f>_xll.SNL.Clients.Office.Excel.Functions.SPG(S$2, "IQ_BVPS", "FQ0", $A1246)</f>
        <v>14.824</v>
      </c>
      <c r="T1246" s="67">
        <f>_xll.SNL.Clients.Office.Excel.Functions.SPG(T$2, "IQ_BVPS", "FQ0", $A1246)</f>
        <v>13.557</v>
      </c>
      <c r="U1246" s="67">
        <f>_xll.SNL.Clients.Office.Excel.Functions.SPG(U$2, "IQ_BVPS", "FQ0", $A1246)</f>
        <v>16.47</v>
      </c>
      <c r="V1246" s="67"/>
      <c r="W1246" s="66">
        <f t="shared" si="174"/>
        <v>44362</v>
      </c>
      <c r="X1246" s="92">
        <f t="shared" si="175"/>
        <v>1.1096478671628971</v>
      </c>
      <c r="Y1246" s="92"/>
      <c r="Z1246" s="92">
        <f t="shared" si="176"/>
        <v>1.0366879838438237</v>
      </c>
      <c r="AA1246" s="92">
        <f t="shared" si="177"/>
        <v>0.99905558553696716</v>
      </c>
      <c r="AB1246" s="92">
        <f t="shared" si="178"/>
        <v>1.0407907354134396</v>
      </c>
      <c r="AC1246" s="92">
        <f t="shared" si="179"/>
        <v>1.3460837887067396</v>
      </c>
      <c r="AD1246" s="92"/>
      <c r="AE1246" s="95">
        <f t="shared" si="180"/>
        <v>44362</v>
      </c>
      <c r="AF1246" s="93">
        <f>(_xll.SNL.Clients.Office.Excel.Functions.SPG(AF$2, "IQ_Common_div_declared", "FQ0", $A1246)*4)/B1246</f>
        <v>8.2559339525283812E-2</v>
      </c>
      <c r="AG1246" s="93"/>
      <c r="AH1246" s="93">
        <f>(_xll.SNL.Clients.Office.Excel.Functions.SPG(AH$2, "IQ_Common_div_declared", "FQ0", $A1246)*4)/D1246</f>
        <v>7.5324675324675322E-2</v>
      </c>
      <c r="AI1246" s="93">
        <f>(_xll.SNL.Clients.Office.Excel.Functions.SPG(AI$2, "IQ_Common_div_declared", "FQ0", $A1246)*4)/E1246</f>
        <v>8.37272113436867E-2</v>
      </c>
      <c r="AJ1246" s="93">
        <f>(_xll.SNL.Clients.Office.Excel.Functions.SPG(AJ$2, "IQ_Common_div_declared", "FQ0", $A1246)*4)/F1246</f>
        <v>8.5046066619418853E-2</v>
      </c>
      <c r="AK1246" s="93"/>
    </row>
    <row r="1247" spans="1:37" x14ac:dyDescent="0.25">
      <c r="A1247" s="66">
        <f t="shared" si="181"/>
        <v>44361</v>
      </c>
      <c r="B1247" s="71">
        <v>19.73</v>
      </c>
      <c r="C1247" s="71"/>
      <c r="D1247" s="71">
        <v>15.61</v>
      </c>
      <c r="E1247" s="71">
        <v>14.81</v>
      </c>
      <c r="F1247" s="71">
        <v>14.79</v>
      </c>
      <c r="G1247" s="71">
        <v>22.35</v>
      </c>
      <c r="H1247" s="71"/>
      <c r="I1247" s="71">
        <v>17.670000000000002</v>
      </c>
      <c r="J1247" s="72">
        <v>1.6000000000000001E-3</v>
      </c>
      <c r="K1247" s="72">
        <v>3.3E-3</v>
      </c>
      <c r="L1247" s="72">
        <v>6.7086610474760278E-3</v>
      </c>
      <c r="M1247" s="72">
        <v>1.6000000000000001E-3</v>
      </c>
      <c r="N1247" s="70">
        <f>_xll.SNL.Clients.Office.Excel.Functions.SPG(N$2, "SP_RATE_VALUE", $A1247)/100</f>
        <v>3.3E-3</v>
      </c>
      <c r="O1247" s="72"/>
      <c r="P1247" s="67">
        <f>_xll.SNL.Clients.Office.Excel.Functions.SPG(P$2, "IQ_BVPS", "FQ0", $A1247)</f>
        <v>17.465</v>
      </c>
      <c r="Q1247" s="67">
        <f>_xll.SNL.Clients.Office.Excel.Functions.SPG(Q$2, "IQ_BVPS", "FQ0", $A1247)</f>
        <v>25.562000000000001</v>
      </c>
      <c r="R1247" s="67">
        <f>_xll.SNL.Clients.Office.Excel.Functions.SPG(R$2, "IQ_BVPS", "FQ0", $A1247)</f>
        <v>14.855</v>
      </c>
      <c r="S1247" s="67">
        <f>_xll.SNL.Clients.Office.Excel.Functions.SPG(S$2, "IQ_BVPS", "FQ0", $A1247)</f>
        <v>14.824</v>
      </c>
      <c r="T1247" s="67">
        <f>_xll.SNL.Clients.Office.Excel.Functions.SPG(T$2, "IQ_BVPS", "FQ0", $A1247)</f>
        <v>13.557</v>
      </c>
      <c r="U1247" s="67">
        <f>_xll.SNL.Clients.Office.Excel.Functions.SPG(U$2, "IQ_BVPS", "FQ0", $A1247)</f>
        <v>16.47</v>
      </c>
      <c r="V1247" s="67"/>
      <c r="W1247" s="66">
        <f t="shared" si="174"/>
        <v>44361</v>
      </c>
      <c r="X1247" s="92">
        <f t="shared" si="175"/>
        <v>1.129687947323218</v>
      </c>
      <c r="Y1247" s="92"/>
      <c r="Z1247" s="92">
        <f t="shared" si="176"/>
        <v>1.0508246381689665</v>
      </c>
      <c r="AA1247" s="92">
        <f t="shared" si="177"/>
        <v>0.99905558553696716</v>
      </c>
      <c r="AB1247" s="92">
        <f t="shared" si="178"/>
        <v>1.0909493250719184</v>
      </c>
      <c r="AC1247" s="92">
        <f t="shared" si="179"/>
        <v>1.3570127504553735</v>
      </c>
      <c r="AD1247" s="92"/>
      <c r="AE1247" s="95">
        <f t="shared" si="180"/>
        <v>44361</v>
      </c>
      <c r="AF1247" s="93">
        <f>(_xll.SNL.Clients.Office.Excel.Functions.SPG(AF$2, "IQ_Common_div_declared", "FQ0", $A1247)*4)/B1247</f>
        <v>8.1094779523568167E-2</v>
      </c>
      <c r="AG1247" s="93"/>
      <c r="AH1247" s="93">
        <f>(_xll.SNL.Clients.Office.Excel.Functions.SPG(AH$2, "IQ_Common_div_declared", "FQ0", $A1247)*4)/D1247</f>
        <v>7.4311338885329911E-2</v>
      </c>
      <c r="AI1247" s="93">
        <f>(_xll.SNL.Clients.Office.Excel.Functions.SPG(AI$2, "IQ_Common_div_declared", "FQ0", $A1247)*4)/E1247</f>
        <v>8.37272113436867E-2</v>
      </c>
      <c r="AJ1247" s="93">
        <f>(_xll.SNL.Clients.Office.Excel.Functions.SPG(AJ$2, "IQ_Common_div_declared", "FQ0", $A1247)*4)/F1247</f>
        <v>8.1135902636916835E-2</v>
      </c>
      <c r="AK1247" s="93"/>
    </row>
    <row r="1248" spans="1:37" x14ac:dyDescent="0.25">
      <c r="A1248" s="66">
        <f t="shared" si="181"/>
        <v>44358</v>
      </c>
      <c r="B1248" s="71">
        <v>19.96</v>
      </c>
      <c r="C1248" s="71"/>
      <c r="D1248" s="71">
        <v>15.59</v>
      </c>
      <c r="E1248" s="71">
        <v>14.82</v>
      </c>
      <c r="F1248" s="71">
        <v>14.85</v>
      </c>
      <c r="G1248" s="71">
        <v>22.64</v>
      </c>
      <c r="H1248" s="71"/>
      <c r="I1248" s="71">
        <v>17.66</v>
      </c>
      <c r="J1248" s="72">
        <v>1.6000000000000001E-3</v>
      </c>
      <c r="K1248" s="72">
        <v>3.0999999999999999E-3</v>
      </c>
      <c r="L1248" s="72">
        <v>6.1067425814784748E-3</v>
      </c>
      <c r="M1248" s="72">
        <v>1.6000000000000001E-3</v>
      </c>
      <c r="N1248" s="70">
        <f>_xll.SNL.Clients.Office.Excel.Functions.SPG(N$2, "SP_RATE_VALUE", $A1248)/100</f>
        <v>3.0999999999999999E-3</v>
      </c>
      <c r="O1248" s="72"/>
      <c r="P1248" s="67">
        <f>_xll.SNL.Clients.Office.Excel.Functions.SPG(P$2, "IQ_BVPS", "FQ0", $A1248)</f>
        <v>17.465</v>
      </c>
      <c r="Q1248" s="67">
        <f>_xll.SNL.Clients.Office.Excel.Functions.SPG(Q$2, "IQ_BVPS", "FQ0", $A1248)</f>
        <v>25.562000000000001</v>
      </c>
      <c r="R1248" s="67">
        <f>_xll.SNL.Clients.Office.Excel.Functions.SPG(R$2, "IQ_BVPS", "FQ0", $A1248)</f>
        <v>14.855</v>
      </c>
      <c r="S1248" s="67">
        <f>_xll.SNL.Clients.Office.Excel.Functions.SPG(S$2, "IQ_BVPS", "FQ0", $A1248)</f>
        <v>14.824</v>
      </c>
      <c r="T1248" s="67">
        <f>_xll.SNL.Clients.Office.Excel.Functions.SPG(T$2, "IQ_BVPS", "FQ0", $A1248)</f>
        <v>13.557</v>
      </c>
      <c r="U1248" s="67">
        <f>_xll.SNL.Clients.Office.Excel.Functions.SPG(U$2, "IQ_BVPS", "FQ0", $A1248)</f>
        <v>16.47</v>
      </c>
      <c r="V1248" s="67"/>
      <c r="W1248" s="66">
        <f t="shared" si="174"/>
        <v>44358</v>
      </c>
      <c r="X1248" s="92">
        <f t="shared" si="175"/>
        <v>1.142857142857143</v>
      </c>
      <c r="Y1248" s="92"/>
      <c r="Z1248" s="92">
        <f t="shared" si="176"/>
        <v>1.0494782901380006</v>
      </c>
      <c r="AA1248" s="92">
        <f t="shared" si="177"/>
        <v>0.99973016729627628</v>
      </c>
      <c r="AB1248" s="92">
        <f t="shared" si="178"/>
        <v>1.0953750829829607</v>
      </c>
      <c r="AC1248" s="92">
        <f t="shared" si="179"/>
        <v>1.374620522161506</v>
      </c>
      <c r="AD1248" s="92"/>
      <c r="AE1248" s="95">
        <f t="shared" si="180"/>
        <v>44358</v>
      </c>
      <c r="AF1248" s="93">
        <f>(_xll.SNL.Clients.Office.Excel.Functions.SPG(AF$2, "IQ_Common_div_declared", "FQ0", $A1248)*4)/B1248</f>
        <v>8.0160320641282562E-2</v>
      </c>
      <c r="AG1248" s="93"/>
      <c r="AH1248" s="93">
        <f>(_xll.SNL.Clients.Office.Excel.Functions.SPG(AH$2, "IQ_Common_div_declared", "FQ0", $A1248)*4)/D1248</f>
        <v>7.4406670942912118E-2</v>
      </c>
      <c r="AI1248" s="93">
        <f>(_xll.SNL.Clients.Office.Excel.Functions.SPG(AI$2, "IQ_Common_div_declared", "FQ0", $A1248)*4)/E1248</f>
        <v>8.3670715249662617E-2</v>
      </c>
      <c r="AJ1248" s="93">
        <f>(_xll.SNL.Clients.Office.Excel.Functions.SPG(AJ$2, "IQ_Common_div_declared", "FQ0", $A1248)*4)/F1248</f>
        <v>8.0808080808080801E-2</v>
      </c>
      <c r="AK1248" s="93"/>
    </row>
    <row r="1249" spans="1:37" x14ac:dyDescent="0.25">
      <c r="A1249" s="66">
        <f t="shared" si="181"/>
        <v>44357</v>
      </c>
      <c r="B1249" s="71">
        <v>19.73</v>
      </c>
      <c r="C1249" s="71"/>
      <c r="D1249" s="71">
        <v>15.45</v>
      </c>
      <c r="E1249" s="71">
        <v>14.67</v>
      </c>
      <c r="F1249" s="71">
        <v>14.8</v>
      </c>
      <c r="G1249" s="71">
        <v>22.51</v>
      </c>
      <c r="H1249" s="71"/>
      <c r="I1249" s="71">
        <v>17.5</v>
      </c>
      <c r="J1249" s="72">
        <v>1.4000000000000002E-3</v>
      </c>
      <c r="K1249" s="72">
        <v>3.0000000000000001E-3</v>
      </c>
      <c r="L1249" s="72">
        <v>6.2076733475864287E-3</v>
      </c>
      <c r="M1249" s="72">
        <v>1.4000000000000002E-3</v>
      </c>
      <c r="N1249" s="70">
        <f>_xll.SNL.Clients.Office.Excel.Functions.SPG(N$2, "SP_RATE_VALUE", $A1249)/100</f>
        <v>3.0000000000000001E-3</v>
      </c>
      <c r="O1249" s="72"/>
      <c r="P1249" s="67">
        <f>_xll.SNL.Clients.Office.Excel.Functions.SPG(P$2, "IQ_BVPS", "FQ0", $A1249)</f>
        <v>17.465</v>
      </c>
      <c r="Q1249" s="67">
        <f>_xll.SNL.Clients.Office.Excel.Functions.SPG(Q$2, "IQ_BVPS", "FQ0", $A1249)</f>
        <v>25.562000000000001</v>
      </c>
      <c r="R1249" s="67">
        <f>_xll.SNL.Clients.Office.Excel.Functions.SPG(R$2, "IQ_BVPS", "FQ0", $A1249)</f>
        <v>14.855</v>
      </c>
      <c r="S1249" s="67">
        <f>_xll.SNL.Clients.Office.Excel.Functions.SPG(S$2, "IQ_BVPS", "FQ0", $A1249)</f>
        <v>14.824</v>
      </c>
      <c r="T1249" s="67">
        <f>_xll.SNL.Clients.Office.Excel.Functions.SPG(T$2, "IQ_BVPS", "FQ0", $A1249)</f>
        <v>13.557</v>
      </c>
      <c r="U1249" s="67">
        <f>_xll.SNL.Clients.Office.Excel.Functions.SPG(U$2, "IQ_BVPS", "FQ0", $A1249)</f>
        <v>16.47</v>
      </c>
      <c r="V1249" s="67"/>
      <c r="W1249" s="66">
        <f t="shared" si="174"/>
        <v>44357</v>
      </c>
      <c r="X1249" s="92">
        <f t="shared" si="175"/>
        <v>1.129687947323218</v>
      </c>
      <c r="Y1249" s="92"/>
      <c r="Z1249" s="92">
        <f t="shared" si="176"/>
        <v>1.0400538539212385</v>
      </c>
      <c r="AA1249" s="92">
        <f t="shared" si="177"/>
        <v>0.98961144090663788</v>
      </c>
      <c r="AB1249" s="92">
        <f t="shared" si="178"/>
        <v>1.0916869513904257</v>
      </c>
      <c r="AC1249" s="92">
        <f t="shared" si="179"/>
        <v>1.366727383120826</v>
      </c>
      <c r="AD1249" s="92"/>
      <c r="AE1249" s="95">
        <f t="shared" si="180"/>
        <v>44357</v>
      </c>
      <c r="AF1249" s="93">
        <f>(_xll.SNL.Clients.Office.Excel.Functions.SPG(AF$2, "IQ_Common_div_declared", "FQ0", $A1249)*4)/B1249</f>
        <v>8.1094779523568167E-2</v>
      </c>
      <c r="AG1249" s="93"/>
      <c r="AH1249" s="93">
        <f>(_xll.SNL.Clients.Office.Excel.Functions.SPG(AH$2, "IQ_Common_div_declared", "FQ0", $A1249)*4)/D1249</f>
        <v>7.508090614886731E-2</v>
      </c>
      <c r="AI1249" s="93">
        <f>(_xll.SNL.Clients.Office.Excel.Functions.SPG(AI$2, "IQ_Common_div_declared", "FQ0", $A1249)*4)/E1249</f>
        <v>8.4526244035446493E-2</v>
      </c>
      <c r="AJ1249" s="93">
        <f>(_xll.SNL.Clients.Office.Excel.Functions.SPG(AJ$2, "IQ_Common_div_declared", "FQ0", $A1249)*4)/F1249</f>
        <v>8.1081081081081072E-2</v>
      </c>
      <c r="AK1249" s="93"/>
    </row>
    <row r="1250" spans="1:37" x14ac:dyDescent="0.25">
      <c r="A1250" s="66">
        <f t="shared" si="181"/>
        <v>44356</v>
      </c>
      <c r="B1250" s="71">
        <v>19.97</v>
      </c>
      <c r="C1250" s="71"/>
      <c r="D1250" s="71">
        <v>15.96</v>
      </c>
      <c r="E1250" s="71">
        <v>14.74</v>
      </c>
      <c r="F1250" s="71">
        <v>14.93</v>
      </c>
      <c r="G1250" s="71">
        <v>22.67</v>
      </c>
      <c r="H1250" s="71"/>
      <c r="I1250" s="71">
        <v>17.62</v>
      </c>
      <c r="J1250" s="72">
        <v>1.6000000000000001E-3</v>
      </c>
      <c r="K1250" s="72">
        <v>3.0999999999999999E-3</v>
      </c>
      <c r="L1250" s="72">
        <v>6.1067425814784748E-3</v>
      </c>
      <c r="M1250" s="72">
        <v>1.6000000000000001E-3</v>
      </c>
      <c r="N1250" s="70">
        <f>_xll.SNL.Clients.Office.Excel.Functions.SPG(N$2, "SP_RATE_VALUE", $A1250)/100</f>
        <v>3.0999999999999999E-3</v>
      </c>
      <c r="O1250" s="72"/>
      <c r="P1250" s="67">
        <f>_xll.SNL.Clients.Office.Excel.Functions.SPG(P$2, "IQ_BVPS", "FQ0", $A1250)</f>
        <v>17.465</v>
      </c>
      <c r="Q1250" s="67">
        <f>_xll.SNL.Clients.Office.Excel.Functions.SPG(Q$2, "IQ_BVPS", "FQ0", $A1250)</f>
        <v>25.562000000000001</v>
      </c>
      <c r="R1250" s="67">
        <f>_xll.SNL.Clients.Office.Excel.Functions.SPG(R$2, "IQ_BVPS", "FQ0", $A1250)</f>
        <v>14.855</v>
      </c>
      <c r="S1250" s="67">
        <f>_xll.SNL.Clients.Office.Excel.Functions.SPG(S$2, "IQ_BVPS", "FQ0", $A1250)</f>
        <v>14.824</v>
      </c>
      <c r="T1250" s="67">
        <f>_xll.SNL.Clients.Office.Excel.Functions.SPG(T$2, "IQ_BVPS", "FQ0", $A1250)</f>
        <v>13.557</v>
      </c>
      <c r="U1250" s="67">
        <f>_xll.SNL.Clients.Office.Excel.Functions.SPG(U$2, "IQ_BVPS", "FQ0", $A1250)</f>
        <v>16.47</v>
      </c>
      <c r="V1250" s="67"/>
      <c r="W1250" s="66">
        <f t="shared" si="174"/>
        <v>44356</v>
      </c>
      <c r="X1250" s="92">
        <f t="shared" si="175"/>
        <v>1.143429716576009</v>
      </c>
      <c r="Y1250" s="92"/>
      <c r="Z1250" s="92">
        <f t="shared" si="176"/>
        <v>1.0743857287108718</v>
      </c>
      <c r="AA1250" s="92">
        <f t="shared" si="177"/>
        <v>0.99433351322180252</v>
      </c>
      <c r="AB1250" s="92">
        <f t="shared" si="178"/>
        <v>1.1012760935310171</v>
      </c>
      <c r="AC1250" s="92">
        <f t="shared" si="179"/>
        <v>1.3764420157862782</v>
      </c>
      <c r="AD1250" s="92"/>
      <c r="AE1250" s="95">
        <f t="shared" si="180"/>
        <v>44356</v>
      </c>
      <c r="AF1250" s="93">
        <f>(_xll.SNL.Clients.Office.Excel.Functions.SPG(AF$2, "IQ_Common_div_declared", "FQ0", $A1250)*4)/B1250</f>
        <v>8.0120180270405614E-2</v>
      </c>
      <c r="AG1250" s="93"/>
      <c r="AH1250" s="93">
        <f>(_xll.SNL.Clients.Office.Excel.Functions.SPG(AH$2, "IQ_Common_div_declared", "FQ0", $A1250)*4)/D1250</f>
        <v>7.2681704260651625E-2</v>
      </c>
      <c r="AI1250" s="93">
        <f>(_xll.SNL.Clients.Office.Excel.Functions.SPG(AI$2, "IQ_Common_div_declared", "FQ0", $A1250)*4)/E1250</f>
        <v>8.4124830393487102E-2</v>
      </c>
      <c r="AJ1250" s="93">
        <f>(_xll.SNL.Clients.Office.Excel.Functions.SPG(AJ$2, "IQ_Common_div_declared", "FQ0", $A1250)*4)/F1250</f>
        <v>8.0375083724045546E-2</v>
      </c>
      <c r="AK1250" s="93"/>
    </row>
    <row r="1251" spans="1:37" x14ac:dyDescent="0.25">
      <c r="A1251" s="66">
        <f t="shared" si="181"/>
        <v>44355</v>
      </c>
      <c r="B1251" s="71">
        <v>19.89</v>
      </c>
      <c r="C1251" s="71"/>
      <c r="D1251" s="71">
        <v>15.97</v>
      </c>
      <c r="E1251" s="71">
        <v>14.68</v>
      </c>
      <c r="F1251" s="71">
        <v>14.97</v>
      </c>
      <c r="G1251" s="71">
        <v>22.62</v>
      </c>
      <c r="H1251" s="71"/>
      <c r="I1251" s="71">
        <v>17.579999999999998</v>
      </c>
      <c r="J1251" s="72">
        <v>1.4000000000000002E-3</v>
      </c>
      <c r="K1251" s="72">
        <v>3.2000000000000002E-3</v>
      </c>
      <c r="L1251" s="72">
        <v>6.8097122267292143E-3</v>
      </c>
      <c r="M1251" s="72">
        <v>1.4000000000000002E-3</v>
      </c>
      <c r="N1251" s="70">
        <f>_xll.SNL.Clients.Office.Excel.Functions.SPG(N$2, "SP_RATE_VALUE", $A1251)/100</f>
        <v>3.2000000000000002E-3</v>
      </c>
      <c r="O1251" s="72"/>
      <c r="P1251" s="67">
        <f>_xll.SNL.Clients.Office.Excel.Functions.SPG(P$2, "IQ_BVPS", "FQ0", $A1251)</f>
        <v>17.465</v>
      </c>
      <c r="Q1251" s="67">
        <f>_xll.SNL.Clients.Office.Excel.Functions.SPG(Q$2, "IQ_BVPS", "FQ0", $A1251)</f>
        <v>25.562000000000001</v>
      </c>
      <c r="R1251" s="67">
        <f>_xll.SNL.Clients.Office.Excel.Functions.SPG(R$2, "IQ_BVPS", "FQ0", $A1251)</f>
        <v>14.855</v>
      </c>
      <c r="S1251" s="67">
        <f>_xll.SNL.Clients.Office.Excel.Functions.SPG(S$2, "IQ_BVPS", "FQ0", $A1251)</f>
        <v>14.824</v>
      </c>
      <c r="T1251" s="67">
        <f>_xll.SNL.Clients.Office.Excel.Functions.SPG(T$2, "IQ_BVPS", "FQ0", $A1251)</f>
        <v>13.557</v>
      </c>
      <c r="U1251" s="67">
        <f>_xll.SNL.Clients.Office.Excel.Functions.SPG(U$2, "IQ_BVPS", "FQ0", $A1251)</f>
        <v>16.47</v>
      </c>
      <c r="V1251" s="67"/>
      <c r="W1251" s="66">
        <f t="shared" si="174"/>
        <v>44355</v>
      </c>
      <c r="X1251" s="92">
        <f t="shared" si="175"/>
        <v>1.1388491268250787</v>
      </c>
      <c r="Y1251" s="92"/>
      <c r="Z1251" s="92">
        <f t="shared" si="176"/>
        <v>1.0750589027263548</v>
      </c>
      <c r="AA1251" s="92">
        <f t="shared" si="177"/>
        <v>0.99028602266594712</v>
      </c>
      <c r="AB1251" s="92">
        <f t="shared" si="178"/>
        <v>1.1042265988050455</v>
      </c>
      <c r="AC1251" s="92">
        <f t="shared" si="179"/>
        <v>1.3734061930783243</v>
      </c>
      <c r="AD1251" s="92"/>
      <c r="AE1251" s="95">
        <f t="shared" si="180"/>
        <v>44355</v>
      </c>
      <c r="AF1251" s="93">
        <f>(_xll.SNL.Clients.Office.Excel.Functions.SPG(AF$2, "IQ_Common_div_declared", "FQ0", $A1251)*4)/B1251</f>
        <v>8.044243338360986E-2</v>
      </c>
      <c r="AG1251" s="93"/>
      <c r="AH1251" s="93">
        <f>(_xll.SNL.Clients.Office.Excel.Functions.SPG(AH$2, "IQ_Common_div_declared", "FQ0", $A1251)*4)/D1251</f>
        <v>7.2636192861615517E-2</v>
      </c>
      <c r="AI1251" s="93">
        <f>(_xll.SNL.Clients.Office.Excel.Functions.SPG(AI$2, "IQ_Common_div_declared", "FQ0", $A1251)*4)/E1251</f>
        <v>8.4468664850136238E-2</v>
      </c>
      <c r="AJ1251" s="93">
        <f>(_xll.SNL.Clients.Office.Excel.Functions.SPG(AJ$2, "IQ_Common_div_declared", "FQ0", $A1251)*4)/F1251</f>
        <v>8.0160320641282562E-2</v>
      </c>
      <c r="AK1251" s="93"/>
    </row>
    <row r="1252" spans="1:37" x14ac:dyDescent="0.25">
      <c r="A1252" s="66">
        <f t="shared" si="181"/>
        <v>44354</v>
      </c>
      <c r="B1252" s="71">
        <v>19.86</v>
      </c>
      <c r="C1252" s="71"/>
      <c r="D1252" s="71">
        <v>15.97</v>
      </c>
      <c r="E1252" s="71">
        <v>14.67</v>
      </c>
      <c r="F1252" s="71">
        <v>14.95</v>
      </c>
      <c r="G1252" s="71">
        <v>22.61</v>
      </c>
      <c r="H1252" s="71"/>
      <c r="I1252" s="71">
        <v>17.504999999999999</v>
      </c>
      <c r="J1252" s="72">
        <v>1.6000000000000001E-3</v>
      </c>
      <c r="K1252" s="72">
        <v>3.3E-3</v>
      </c>
      <c r="L1252" s="72">
        <v>6.7086610474760278E-3</v>
      </c>
      <c r="M1252" s="72">
        <v>1.6000000000000001E-3</v>
      </c>
      <c r="N1252" s="70">
        <f>_xll.SNL.Clients.Office.Excel.Functions.SPG(N$2, "SP_RATE_VALUE", $A1252)/100</f>
        <v>3.3E-3</v>
      </c>
      <c r="O1252" s="72"/>
      <c r="P1252" s="67">
        <f>_xll.SNL.Clients.Office.Excel.Functions.SPG(P$2, "IQ_BVPS", "FQ0", $A1252)</f>
        <v>17.465</v>
      </c>
      <c r="Q1252" s="67">
        <f>_xll.SNL.Clients.Office.Excel.Functions.SPG(Q$2, "IQ_BVPS", "FQ0", $A1252)</f>
        <v>25.562000000000001</v>
      </c>
      <c r="R1252" s="67">
        <f>_xll.SNL.Clients.Office.Excel.Functions.SPG(R$2, "IQ_BVPS", "FQ0", $A1252)</f>
        <v>14.855</v>
      </c>
      <c r="S1252" s="67">
        <f>_xll.SNL.Clients.Office.Excel.Functions.SPG(S$2, "IQ_BVPS", "FQ0", $A1252)</f>
        <v>14.824</v>
      </c>
      <c r="T1252" s="67">
        <f>_xll.SNL.Clients.Office.Excel.Functions.SPG(T$2, "IQ_BVPS", "FQ0", $A1252)</f>
        <v>13.557</v>
      </c>
      <c r="U1252" s="67">
        <f>_xll.SNL.Clients.Office.Excel.Functions.SPG(U$2, "IQ_BVPS", "FQ0", $A1252)</f>
        <v>16.47</v>
      </c>
      <c r="V1252" s="67"/>
      <c r="W1252" s="66">
        <f t="shared" si="174"/>
        <v>44354</v>
      </c>
      <c r="X1252" s="92">
        <f t="shared" si="175"/>
        <v>1.1371314056684798</v>
      </c>
      <c r="Y1252" s="92"/>
      <c r="Z1252" s="92">
        <f t="shared" si="176"/>
        <v>1.0750589027263548</v>
      </c>
      <c r="AA1252" s="92">
        <f t="shared" si="177"/>
        <v>0.98961144090663788</v>
      </c>
      <c r="AB1252" s="92">
        <f t="shared" si="178"/>
        <v>1.1027513461680312</v>
      </c>
      <c r="AC1252" s="92">
        <f t="shared" si="179"/>
        <v>1.3727990285367335</v>
      </c>
      <c r="AD1252" s="92"/>
      <c r="AE1252" s="95">
        <f t="shared" si="180"/>
        <v>44354</v>
      </c>
      <c r="AF1252" s="93">
        <f>(_xll.SNL.Clients.Office.Excel.Functions.SPG(AF$2, "IQ_Common_div_declared", "FQ0", $A1252)*4)/B1252</f>
        <v>8.0563947633434038E-2</v>
      </c>
      <c r="AG1252" s="93"/>
      <c r="AH1252" s="93">
        <f>(_xll.SNL.Clients.Office.Excel.Functions.SPG(AH$2, "IQ_Common_div_declared", "FQ0", $A1252)*4)/D1252</f>
        <v>7.2636192861615517E-2</v>
      </c>
      <c r="AI1252" s="93">
        <f>(_xll.SNL.Clients.Office.Excel.Functions.SPG(AI$2, "IQ_Common_div_declared", "FQ0", $A1252)*4)/E1252</f>
        <v>8.4526244035446493E-2</v>
      </c>
      <c r="AJ1252" s="93">
        <f>(_xll.SNL.Clients.Office.Excel.Functions.SPG(AJ$2, "IQ_Common_div_declared", "FQ0", $A1252)*4)/F1252</f>
        <v>8.0267558528428096E-2</v>
      </c>
      <c r="AK1252" s="93"/>
    </row>
    <row r="1253" spans="1:37" x14ac:dyDescent="0.25">
      <c r="A1253" s="66">
        <f t="shared" si="181"/>
        <v>44351</v>
      </c>
      <c r="B1253" s="71">
        <v>19.72</v>
      </c>
      <c r="C1253" s="71"/>
      <c r="D1253" s="71">
        <v>16.059999999999999</v>
      </c>
      <c r="E1253" s="71">
        <v>14.59</v>
      </c>
      <c r="F1253" s="71">
        <v>14.83</v>
      </c>
      <c r="G1253" s="71">
        <v>22.44</v>
      </c>
      <c r="H1253" s="71"/>
      <c r="I1253" s="71">
        <v>17.440000000000001</v>
      </c>
      <c r="J1253" s="72">
        <v>1.4000000000000002E-3</v>
      </c>
      <c r="K1253" s="72">
        <v>3.2000000000000002E-3</v>
      </c>
      <c r="L1253" s="72">
        <v>6.8097122267292143E-3</v>
      </c>
      <c r="M1253" s="72">
        <v>1.4000000000000002E-3</v>
      </c>
      <c r="N1253" s="70">
        <f>_xll.SNL.Clients.Office.Excel.Functions.SPG(N$2, "SP_RATE_VALUE", $A1253)/100</f>
        <v>3.2000000000000002E-3</v>
      </c>
      <c r="O1253" s="72"/>
      <c r="P1253" s="67">
        <f>_xll.SNL.Clients.Office.Excel.Functions.SPG(P$2, "IQ_BVPS", "FQ0", $A1253)</f>
        <v>17.465</v>
      </c>
      <c r="Q1253" s="67">
        <f>_xll.SNL.Clients.Office.Excel.Functions.SPG(Q$2, "IQ_BVPS", "FQ0", $A1253)</f>
        <v>25.562000000000001</v>
      </c>
      <c r="R1253" s="67">
        <f>_xll.SNL.Clients.Office.Excel.Functions.SPG(R$2, "IQ_BVPS", "FQ0", $A1253)</f>
        <v>14.855</v>
      </c>
      <c r="S1253" s="67">
        <f>_xll.SNL.Clients.Office.Excel.Functions.SPG(S$2, "IQ_BVPS", "FQ0", $A1253)</f>
        <v>14.824</v>
      </c>
      <c r="T1253" s="67">
        <f>_xll.SNL.Clients.Office.Excel.Functions.SPG(T$2, "IQ_BVPS", "FQ0", $A1253)</f>
        <v>13.557</v>
      </c>
      <c r="U1253" s="67">
        <f>_xll.SNL.Clients.Office.Excel.Functions.SPG(U$2, "IQ_BVPS", "FQ0", $A1253)</f>
        <v>16.47</v>
      </c>
      <c r="V1253" s="67"/>
      <c r="W1253" s="66">
        <f t="shared" si="174"/>
        <v>44351</v>
      </c>
      <c r="X1253" s="92">
        <f t="shared" si="175"/>
        <v>1.1291153736043515</v>
      </c>
      <c r="Y1253" s="92"/>
      <c r="Z1253" s="92">
        <f t="shared" si="176"/>
        <v>1.0811174688657017</v>
      </c>
      <c r="AA1253" s="92">
        <f t="shared" si="177"/>
        <v>0.98421478683216401</v>
      </c>
      <c r="AB1253" s="92">
        <f t="shared" si="178"/>
        <v>1.0938998303459466</v>
      </c>
      <c r="AC1253" s="92">
        <f t="shared" si="179"/>
        <v>1.3624772313296905</v>
      </c>
      <c r="AD1253" s="92"/>
      <c r="AE1253" s="95">
        <f t="shared" si="180"/>
        <v>44351</v>
      </c>
      <c r="AF1253" s="93">
        <f>(_xll.SNL.Clients.Office.Excel.Functions.SPG(AF$2, "IQ_Common_div_declared", "FQ0", $A1253)*4)/B1253</f>
        <v>8.1135902636916848E-2</v>
      </c>
      <c r="AG1253" s="93"/>
      <c r="AH1253" s="93">
        <f>(_xll.SNL.Clients.Office.Excel.Functions.SPG(AH$2, "IQ_Common_div_declared", "FQ0", $A1253)*4)/D1253</f>
        <v>7.2229140722291404E-2</v>
      </c>
      <c r="AI1253" s="93">
        <f>(_xll.SNL.Clients.Office.Excel.Functions.SPG(AI$2, "IQ_Common_div_declared", "FQ0", $A1253)*4)/E1253</f>
        <v>8.4989718985606574E-2</v>
      </c>
      <c r="AJ1253" s="93">
        <f>(_xll.SNL.Clients.Office.Excel.Functions.SPG(AJ$2, "IQ_Common_div_declared", "FQ0", $A1253)*4)/F1253</f>
        <v>8.091706001348617E-2</v>
      </c>
      <c r="AK1253" s="93"/>
    </row>
    <row r="1254" spans="1:37" x14ac:dyDescent="0.25">
      <c r="A1254" s="66">
        <f t="shared" si="181"/>
        <v>44350</v>
      </c>
      <c r="B1254" s="71">
        <v>19.78</v>
      </c>
      <c r="C1254" s="71"/>
      <c r="D1254" s="71">
        <v>16.04</v>
      </c>
      <c r="E1254" s="71">
        <v>14.58</v>
      </c>
      <c r="F1254" s="71">
        <v>14.82</v>
      </c>
      <c r="G1254" s="71">
        <v>22.31</v>
      </c>
      <c r="H1254" s="71"/>
      <c r="I1254" s="71">
        <v>17.41</v>
      </c>
      <c r="J1254" s="72">
        <v>1.6000000000000001E-3</v>
      </c>
      <c r="K1254" s="72">
        <v>3.4000000000000002E-3</v>
      </c>
      <c r="L1254" s="72">
        <v>7.0097102862258787E-3</v>
      </c>
      <c r="M1254" s="72">
        <v>1.6000000000000001E-3</v>
      </c>
      <c r="N1254" s="70">
        <f>_xll.SNL.Clients.Office.Excel.Functions.SPG(N$2, "SP_RATE_VALUE", $A1254)/100</f>
        <v>3.4000000000000002E-3</v>
      </c>
      <c r="O1254" s="72"/>
      <c r="P1254" s="67">
        <f>_xll.SNL.Clients.Office.Excel.Functions.SPG(P$2, "IQ_BVPS", "FQ0", $A1254)</f>
        <v>17.465</v>
      </c>
      <c r="Q1254" s="67">
        <f>_xll.SNL.Clients.Office.Excel.Functions.SPG(Q$2, "IQ_BVPS", "FQ0", $A1254)</f>
        <v>25.562000000000001</v>
      </c>
      <c r="R1254" s="67">
        <f>_xll.SNL.Clients.Office.Excel.Functions.SPG(R$2, "IQ_BVPS", "FQ0", $A1254)</f>
        <v>14.855</v>
      </c>
      <c r="S1254" s="67">
        <f>_xll.SNL.Clients.Office.Excel.Functions.SPG(S$2, "IQ_BVPS", "FQ0", $A1254)</f>
        <v>14.824</v>
      </c>
      <c r="T1254" s="67">
        <f>_xll.SNL.Clients.Office.Excel.Functions.SPG(T$2, "IQ_BVPS", "FQ0", $A1254)</f>
        <v>13.557</v>
      </c>
      <c r="U1254" s="67">
        <f>_xll.SNL.Clients.Office.Excel.Functions.SPG(U$2, "IQ_BVPS", "FQ0", $A1254)</f>
        <v>16.47</v>
      </c>
      <c r="V1254" s="67"/>
      <c r="W1254" s="66">
        <f t="shared" si="174"/>
        <v>44350</v>
      </c>
      <c r="X1254" s="92">
        <f t="shared" si="175"/>
        <v>1.1325508159175495</v>
      </c>
      <c r="Y1254" s="92"/>
      <c r="Z1254" s="92">
        <f t="shared" si="176"/>
        <v>1.0797711208347356</v>
      </c>
      <c r="AA1254" s="92">
        <f t="shared" si="177"/>
        <v>0.98354020507285489</v>
      </c>
      <c r="AB1254" s="92">
        <f t="shared" si="178"/>
        <v>1.0931622040274398</v>
      </c>
      <c r="AC1254" s="92">
        <f t="shared" si="179"/>
        <v>1.3545840922890104</v>
      </c>
      <c r="AD1254" s="92"/>
      <c r="AE1254" s="95">
        <f t="shared" si="180"/>
        <v>44350</v>
      </c>
      <c r="AF1254" s="93">
        <f>(_xll.SNL.Clients.Office.Excel.Functions.SPG(AF$2, "IQ_Common_div_declared", "FQ0", $A1254)*4)/B1254</f>
        <v>8.0889787664307378E-2</v>
      </c>
      <c r="AG1254" s="93"/>
      <c r="AH1254" s="93">
        <f>(_xll.SNL.Clients.Office.Excel.Functions.SPG(AH$2, "IQ_Common_div_declared", "FQ0", $A1254)*4)/D1254</f>
        <v>7.2319201995012461E-2</v>
      </c>
      <c r="AI1254" s="93">
        <f>(_xll.SNL.Clients.Office.Excel.Functions.SPG(AI$2, "IQ_Common_div_declared", "FQ0", $A1254)*4)/E1254</f>
        <v>8.5048010973936897E-2</v>
      </c>
      <c r="AJ1254" s="93">
        <f>(_xll.SNL.Clients.Office.Excel.Functions.SPG(AJ$2, "IQ_Common_div_declared", "FQ0", $A1254)*4)/F1254</f>
        <v>8.0971659919028341E-2</v>
      </c>
      <c r="AK1254" s="93"/>
    </row>
    <row r="1255" spans="1:37" x14ac:dyDescent="0.25">
      <c r="A1255" s="66">
        <f t="shared" si="181"/>
        <v>44349</v>
      </c>
      <c r="B1255" s="71">
        <v>19.71</v>
      </c>
      <c r="C1255" s="71"/>
      <c r="D1255" s="71">
        <v>16.100000000000001</v>
      </c>
      <c r="E1255" s="71">
        <v>14.55</v>
      </c>
      <c r="F1255" s="71">
        <v>14.84</v>
      </c>
      <c r="G1255" s="71">
        <v>22.42</v>
      </c>
      <c r="H1255" s="71"/>
      <c r="I1255" s="71">
        <v>17.34</v>
      </c>
      <c r="J1255" s="72">
        <v>1.2999999999999999E-3</v>
      </c>
      <c r="K1255" s="72">
        <v>3.0000000000000001E-3</v>
      </c>
      <c r="L1255" s="72">
        <v>6.4086636438840383E-3</v>
      </c>
      <c r="M1255" s="72">
        <v>1.2999999999999999E-3</v>
      </c>
      <c r="N1255" s="70">
        <f>_xll.SNL.Clients.Office.Excel.Functions.SPG(N$2, "SP_RATE_VALUE", $A1255)/100</f>
        <v>3.0000000000000001E-3</v>
      </c>
      <c r="O1255" s="72"/>
      <c r="P1255" s="67">
        <f>_xll.SNL.Clients.Office.Excel.Functions.SPG(P$2, "IQ_BVPS", "FQ0", $A1255)</f>
        <v>17.465</v>
      </c>
      <c r="Q1255" s="67">
        <f>_xll.SNL.Clients.Office.Excel.Functions.SPG(Q$2, "IQ_BVPS", "FQ0", $A1255)</f>
        <v>25.562000000000001</v>
      </c>
      <c r="R1255" s="67">
        <f>_xll.SNL.Clients.Office.Excel.Functions.SPG(R$2, "IQ_BVPS", "FQ0", $A1255)</f>
        <v>14.855</v>
      </c>
      <c r="S1255" s="67">
        <f>_xll.SNL.Clients.Office.Excel.Functions.SPG(S$2, "IQ_BVPS", "FQ0", $A1255)</f>
        <v>14.824</v>
      </c>
      <c r="T1255" s="67">
        <f>_xll.SNL.Clients.Office.Excel.Functions.SPG(T$2, "IQ_BVPS", "FQ0", $A1255)</f>
        <v>13.557</v>
      </c>
      <c r="U1255" s="67">
        <f>_xll.SNL.Clients.Office.Excel.Functions.SPG(U$2, "IQ_BVPS", "FQ0", $A1255)</f>
        <v>16.47</v>
      </c>
      <c r="V1255" s="67"/>
      <c r="W1255" s="66">
        <f t="shared" si="174"/>
        <v>44349</v>
      </c>
      <c r="X1255" s="92">
        <f t="shared" si="175"/>
        <v>1.1285427998854853</v>
      </c>
      <c r="Y1255" s="92"/>
      <c r="Z1255" s="92">
        <f t="shared" si="176"/>
        <v>1.0838101649276339</v>
      </c>
      <c r="AA1255" s="92">
        <f t="shared" si="177"/>
        <v>0.98151645979492719</v>
      </c>
      <c r="AB1255" s="92">
        <f t="shared" si="178"/>
        <v>1.0946374566644537</v>
      </c>
      <c r="AC1255" s="92">
        <f t="shared" si="179"/>
        <v>1.361262902246509</v>
      </c>
      <c r="AD1255" s="92"/>
      <c r="AE1255" s="95">
        <f t="shared" si="180"/>
        <v>44349</v>
      </c>
      <c r="AF1255" s="93">
        <f>(_xll.SNL.Clients.Office.Excel.Functions.SPG(AF$2, "IQ_Common_div_declared", "FQ0", $A1255)*4)/B1255</f>
        <v>8.1177067478437337E-2</v>
      </c>
      <c r="AG1255" s="93"/>
      <c r="AH1255" s="93">
        <f>(_xll.SNL.Clients.Office.Excel.Functions.SPG(AH$2, "IQ_Common_div_declared", "FQ0", $A1255)*4)/D1255</f>
        <v>7.2049689440993783E-2</v>
      </c>
      <c r="AI1255" s="93">
        <f>(_xll.SNL.Clients.Office.Excel.Functions.SPG(AI$2, "IQ_Common_div_declared", "FQ0", $A1255)*4)/E1255</f>
        <v>8.522336769759449E-2</v>
      </c>
      <c r="AJ1255" s="93">
        <f>(_xll.SNL.Clients.Office.Excel.Functions.SPG(AJ$2, "IQ_Common_div_declared", "FQ0", $A1255)*4)/F1255</f>
        <v>8.0862533692722366E-2</v>
      </c>
      <c r="AK1255" s="93"/>
    </row>
    <row r="1256" spans="1:37" x14ac:dyDescent="0.25">
      <c r="A1256" s="66">
        <f t="shared" si="181"/>
        <v>44348</v>
      </c>
      <c r="B1256" s="71">
        <v>19.57</v>
      </c>
      <c r="C1256" s="71"/>
      <c r="D1256" s="71">
        <v>15.96</v>
      </c>
      <c r="E1256" s="71">
        <v>14.5</v>
      </c>
      <c r="F1256" s="71">
        <v>14.87</v>
      </c>
      <c r="G1256" s="71">
        <v>22.38</v>
      </c>
      <c r="H1256" s="71"/>
      <c r="I1256" s="71">
        <v>17.274999999999999</v>
      </c>
      <c r="J1256" s="72">
        <v>1.6000000000000001E-3</v>
      </c>
      <c r="K1256" s="72">
        <v>3.0999999999999999E-3</v>
      </c>
      <c r="L1256" s="72">
        <v>6.1067425814784748E-3</v>
      </c>
      <c r="M1256" s="72">
        <v>1.6000000000000001E-3</v>
      </c>
      <c r="N1256" s="70">
        <f>_xll.SNL.Clients.Office.Excel.Functions.SPG(N$2, "SP_RATE_VALUE", $A1256)/100</f>
        <v>3.0999999999999999E-3</v>
      </c>
      <c r="O1256" s="72"/>
      <c r="P1256" s="67">
        <f>_xll.SNL.Clients.Office.Excel.Functions.SPG(P$2, "IQ_BVPS", "FQ0", $A1256)</f>
        <v>17.465</v>
      </c>
      <c r="Q1256" s="67">
        <f>_xll.SNL.Clients.Office.Excel.Functions.SPG(Q$2, "IQ_BVPS", "FQ0", $A1256)</f>
        <v>25.562000000000001</v>
      </c>
      <c r="R1256" s="67">
        <f>_xll.SNL.Clients.Office.Excel.Functions.SPG(R$2, "IQ_BVPS", "FQ0", $A1256)</f>
        <v>14.855</v>
      </c>
      <c r="S1256" s="67">
        <f>_xll.SNL.Clients.Office.Excel.Functions.SPG(S$2, "IQ_BVPS", "FQ0", $A1256)</f>
        <v>14.824</v>
      </c>
      <c r="T1256" s="67">
        <f>_xll.SNL.Clients.Office.Excel.Functions.SPG(T$2, "IQ_BVPS", "FQ0", $A1256)</f>
        <v>13.557</v>
      </c>
      <c r="U1256" s="67">
        <f>_xll.SNL.Clients.Office.Excel.Functions.SPG(U$2, "IQ_BVPS", "FQ0", $A1256)</f>
        <v>16.47</v>
      </c>
      <c r="V1256" s="67"/>
      <c r="W1256" s="66">
        <f t="shared" si="174"/>
        <v>44348</v>
      </c>
      <c r="X1256" s="92">
        <f t="shared" si="175"/>
        <v>1.1205267678213571</v>
      </c>
      <c r="Y1256" s="92"/>
      <c r="Z1256" s="92">
        <f t="shared" si="176"/>
        <v>1.0743857287108718</v>
      </c>
      <c r="AA1256" s="92">
        <f t="shared" si="177"/>
        <v>0.97814355099838102</v>
      </c>
      <c r="AB1256" s="92">
        <f t="shared" si="178"/>
        <v>1.0968503356199748</v>
      </c>
      <c r="AC1256" s="92">
        <f t="shared" si="179"/>
        <v>1.3588342440801457</v>
      </c>
      <c r="AD1256" s="92"/>
      <c r="AE1256" s="95">
        <f t="shared" si="180"/>
        <v>44348</v>
      </c>
      <c r="AF1256" s="93">
        <f>(_xll.SNL.Clients.Office.Excel.Functions.SPG(AF$2, "IQ_Common_div_declared", "FQ0", $A1256)*4)/B1256</f>
        <v>8.1757792539601429E-2</v>
      </c>
      <c r="AG1256" s="93"/>
      <c r="AH1256" s="93">
        <f>(_xll.SNL.Clients.Office.Excel.Functions.SPG(AH$2, "IQ_Common_div_declared", "FQ0", $A1256)*4)/D1256</f>
        <v>7.2681704260651625E-2</v>
      </c>
      <c r="AI1256" s="93">
        <f>(_xll.SNL.Clients.Office.Excel.Functions.SPG(AI$2, "IQ_Common_div_declared", "FQ0", $A1256)*4)/E1256</f>
        <v>8.5517241379310341E-2</v>
      </c>
      <c r="AJ1256" s="93">
        <f>(_xll.SNL.Clients.Office.Excel.Functions.SPG(AJ$2, "IQ_Common_div_declared", "FQ0", $A1256)*4)/F1256</f>
        <v>8.0699394754539341E-2</v>
      </c>
      <c r="AK1256" s="93"/>
    </row>
    <row r="1257" spans="1:37" x14ac:dyDescent="0.25">
      <c r="A1257" s="66">
        <f t="shared" si="181"/>
        <v>44347</v>
      </c>
      <c r="B1257" s="71">
        <v>19.47</v>
      </c>
      <c r="C1257" s="71"/>
      <c r="D1257" s="71">
        <v>15.82</v>
      </c>
      <c r="E1257" s="71">
        <v>14.4</v>
      </c>
      <c r="F1257" s="71">
        <v>14.84</v>
      </c>
      <c r="G1257" s="71">
        <v>22.32</v>
      </c>
      <c r="H1257" s="71"/>
      <c r="I1257" s="71">
        <v>17.09</v>
      </c>
      <c r="J1257" s="72">
        <v>1.4000000000000002E-3</v>
      </c>
      <c r="K1257" s="72">
        <v>3.0000000000000001E-3</v>
      </c>
      <c r="L1257" s="72">
        <v>6.2076733475864287E-3</v>
      </c>
      <c r="M1257" s="72">
        <v>1.4000000000000002E-3</v>
      </c>
      <c r="N1257" s="70">
        <f>_xll.SNL.Clients.Office.Excel.Functions.SPG(N$2, "SP_RATE_VALUE", $A1257)/100</f>
        <v>3.0000000000000001E-3</v>
      </c>
      <c r="O1257" s="72"/>
      <c r="P1257" s="67">
        <f>_xll.SNL.Clients.Office.Excel.Functions.SPG(P$2, "IQ_BVPS", "FQ0", $A1257)</f>
        <v>17.465</v>
      </c>
      <c r="Q1257" s="67">
        <f>_xll.SNL.Clients.Office.Excel.Functions.SPG(Q$2, "IQ_BVPS", "FQ0", $A1257)</f>
        <v>25.562000000000001</v>
      </c>
      <c r="R1257" s="67">
        <f>_xll.SNL.Clients.Office.Excel.Functions.SPG(R$2, "IQ_BVPS", "FQ0", $A1257)</f>
        <v>14.855</v>
      </c>
      <c r="S1257" s="67">
        <f>_xll.SNL.Clients.Office.Excel.Functions.SPG(S$2, "IQ_BVPS", "FQ0", $A1257)</f>
        <v>14.824</v>
      </c>
      <c r="T1257" s="67">
        <f>_xll.SNL.Clients.Office.Excel.Functions.SPG(T$2, "IQ_BVPS", "FQ0", $A1257)</f>
        <v>13.557</v>
      </c>
      <c r="U1257" s="67">
        <f>_xll.SNL.Clients.Office.Excel.Functions.SPG(U$2, "IQ_BVPS", "FQ0", $A1257)</f>
        <v>16.47</v>
      </c>
      <c r="V1257" s="67"/>
      <c r="W1257" s="66">
        <f t="shared" si="174"/>
        <v>44347</v>
      </c>
      <c r="X1257" s="92">
        <f t="shared" si="175"/>
        <v>1.1148010306326939</v>
      </c>
      <c r="Y1257" s="92"/>
      <c r="Z1257" s="92">
        <f t="shared" si="176"/>
        <v>1.0649612924941096</v>
      </c>
      <c r="AA1257" s="92">
        <f t="shared" si="177"/>
        <v>0.97139773340528879</v>
      </c>
      <c r="AB1257" s="92">
        <f t="shared" si="178"/>
        <v>1.0946374566644537</v>
      </c>
      <c r="AC1257" s="92">
        <f t="shared" si="179"/>
        <v>1.3551912568306013</v>
      </c>
      <c r="AD1257" s="92"/>
      <c r="AE1257" s="95">
        <f t="shared" si="180"/>
        <v>44347</v>
      </c>
      <c r="AF1257" s="93">
        <f>(_xll.SNL.Clients.Office.Excel.Functions.SPG(AF$2, "IQ_Common_div_declared", "FQ0", $A1257)*4)/B1257</f>
        <v>8.2177709296353374E-2</v>
      </c>
      <c r="AG1257" s="93"/>
      <c r="AH1257" s="93">
        <f>(_xll.SNL.Clients.Office.Excel.Functions.SPG(AH$2, "IQ_Common_div_declared", "FQ0", $A1257)*4)/D1257</f>
        <v>7.332490518331225E-2</v>
      </c>
      <c r="AI1257" s="93">
        <f>(_xll.SNL.Clients.Office.Excel.Functions.SPG(AI$2, "IQ_Common_div_declared", "FQ0", $A1257)*4)/E1257</f>
        <v>8.611111111111111E-2</v>
      </c>
      <c r="AJ1257" s="93">
        <f>(_xll.SNL.Clients.Office.Excel.Functions.SPG(AJ$2, "IQ_Common_div_declared", "FQ0", $A1257)*4)/F1257</f>
        <v>8.0862533692722366E-2</v>
      </c>
      <c r="AK1257" s="93"/>
    </row>
    <row r="1258" spans="1:37" x14ac:dyDescent="0.25">
      <c r="A1258" s="66">
        <f t="shared" si="181"/>
        <v>44344</v>
      </c>
      <c r="B1258" s="71">
        <v>19.47</v>
      </c>
      <c r="C1258" s="71"/>
      <c r="D1258" s="71">
        <v>15.82</v>
      </c>
      <c r="E1258" s="71">
        <v>14.4</v>
      </c>
      <c r="F1258" s="71">
        <v>14.84</v>
      </c>
      <c r="G1258" s="71">
        <v>22.32</v>
      </c>
      <c r="H1258" s="71"/>
      <c r="I1258" s="71">
        <v>17.09</v>
      </c>
      <c r="J1258" s="72">
        <v>1.4000000000000002E-3</v>
      </c>
      <c r="K1258" s="72">
        <v>3.0000000000000001E-3</v>
      </c>
      <c r="L1258" s="72">
        <v>6.2076733475864287E-3</v>
      </c>
      <c r="M1258" s="72">
        <v>1.4000000000000002E-3</v>
      </c>
      <c r="N1258" s="70">
        <f>_xll.SNL.Clients.Office.Excel.Functions.SPG(N$2, "SP_RATE_VALUE", $A1258)/100</f>
        <v>3.0000000000000001E-3</v>
      </c>
      <c r="O1258" s="72"/>
      <c r="P1258" s="67">
        <f>_xll.SNL.Clients.Office.Excel.Functions.SPG(P$2, "IQ_BVPS", "FQ0", $A1258)</f>
        <v>17.465</v>
      </c>
      <c r="Q1258" s="67">
        <f>_xll.SNL.Clients.Office.Excel.Functions.SPG(Q$2, "IQ_BVPS", "FQ0", $A1258)</f>
        <v>25.562000000000001</v>
      </c>
      <c r="R1258" s="67">
        <f>_xll.SNL.Clients.Office.Excel.Functions.SPG(R$2, "IQ_BVPS", "FQ0", $A1258)</f>
        <v>14.855</v>
      </c>
      <c r="S1258" s="67">
        <f>_xll.SNL.Clients.Office.Excel.Functions.SPG(S$2, "IQ_BVPS", "FQ0", $A1258)</f>
        <v>14.824</v>
      </c>
      <c r="T1258" s="67">
        <f>_xll.SNL.Clients.Office.Excel.Functions.SPG(T$2, "IQ_BVPS", "FQ0", $A1258)</f>
        <v>13.557</v>
      </c>
      <c r="U1258" s="67">
        <f>_xll.SNL.Clients.Office.Excel.Functions.SPG(U$2, "IQ_BVPS", "FQ0", $A1258)</f>
        <v>16.47</v>
      </c>
      <c r="V1258" s="67"/>
      <c r="W1258" s="66">
        <f t="shared" si="174"/>
        <v>44344</v>
      </c>
      <c r="X1258" s="92">
        <f t="shared" si="175"/>
        <v>1.1148010306326939</v>
      </c>
      <c r="Y1258" s="92"/>
      <c r="Z1258" s="92">
        <f t="shared" si="176"/>
        <v>1.0649612924941096</v>
      </c>
      <c r="AA1258" s="92">
        <f t="shared" si="177"/>
        <v>0.97139773340528879</v>
      </c>
      <c r="AB1258" s="92">
        <f t="shared" si="178"/>
        <v>1.0946374566644537</v>
      </c>
      <c r="AC1258" s="92">
        <f t="shared" si="179"/>
        <v>1.3551912568306013</v>
      </c>
      <c r="AD1258" s="92"/>
      <c r="AE1258" s="95">
        <f t="shared" si="180"/>
        <v>44344</v>
      </c>
      <c r="AF1258" s="93">
        <f>(_xll.SNL.Clients.Office.Excel.Functions.SPG(AF$2, "IQ_Common_div_declared", "FQ0", $A1258)*4)/B1258</f>
        <v>8.2177709296353374E-2</v>
      </c>
      <c r="AG1258" s="93"/>
      <c r="AH1258" s="93">
        <f>(_xll.SNL.Clients.Office.Excel.Functions.SPG(AH$2, "IQ_Common_div_declared", "FQ0", $A1258)*4)/D1258</f>
        <v>7.332490518331225E-2</v>
      </c>
      <c r="AI1258" s="93">
        <f>(_xll.SNL.Clients.Office.Excel.Functions.SPG(AI$2, "IQ_Common_div_declared", "FQ0", $A1258)*4)/E1258</f>
        <v>8.611111111111111E-2</v>
      </c>
      <c r="AJ1258" s="93">
        <f>(_xll.SNL.Clients.Office.Excel.Functions.SPG(AJ$2, "IQ_Common_div_declared", "FQ0", $A1258)*4)/F1258</f>
        <v>8.0862533692722366E-2</v>
      </c>
      <c r="AK1258" s="93"/>
    </row>
    <row r="1259" spans="1:37" x14ac:dyDescent="0.25">
      <c r="A1259" s="66">
        <f t="shared" si="181"/>
        <v>44343</v>
      </c>
      <c r="B1259" s="71">
        <v>19.48</v>
      </c>
      <c r="C1259" s="71"/>
      <c r="D1259" s="71">
        <v>15.81</v>
      </c>
      <c r="E1259" s="71">
        <v>14.38</v>
      </c>
      <c r="F1259" s="71">
        <v>14.7</v>
      </c>
      <c r="G1259" s="71">
        <v>22.26</v>
      </c>
      <c r="H1259" s="71"/>
      <c r="I1259" s="71">
        <v>17</v>
      </c>
      <c r="J1259" s="72">
        <v>1.4000000000000002E-3</v>
      </c>
      <c r="K1259" s="72">
        <v>3.0999999999999999E-3</v>
      </c>
      <c r="L1259" s="72">
        <v>6.5086627782420248E-3</v>
      </c>
      <c r="M1259" s="72">
        <v>1.4000000000000002E-3</v>
      </c>
      <c r="N1259" s="70">
        <f>_xll.SNL.Clients.Office.Excel.Functions.SPG(N$2, "SP_RATE_VALUE", $A1259)/100</f>
        <v>3.0999999999999999E-3</v>
      </c>
      <c r="O1259" s="72"/>
      <c r="P1259" s="67">
        <f>_xll.SNL.Clients.Office.Excel.Functions.SPG(P$2, "IQ_BVPS", "FQ0", $A1259)</f>
        <v>17.465</v>
      </c>
      <c r="Q1259" s="67">
        <f>_xll.SNL.Clients.Office.Excel.Functions.SPG(Q$2, "IQ_BVPS", "FQ0", $A1259)</f>
        <v>25.562000000000001</v>
      </c>
      <c r="R1259" s="67">
        <f>_xll.SNL.Clients.Office.Excel.Functions.SPG(R$2, "IQ_BVPS", "FQ0", $A1259)</f>
        <v>14.855</v>
      </c>
      <c r="S1259" s="67">
        <f>_xll.SNL.Clients.Office.Excel.Functions.SPG(S$2, "IQ_BVPS", "FQ0", $A1259)</f>
        <v>14.824</v>
      </c>
      <c r="T1259" s="67">
        <f>_xll.SNL.Clients.Office.Excel.Functions.SPG(T$2, "IQ_BVPS", "FQ0", $A1259)</f>
        <v>13.557</v>
      </c>
      <c r="U1259" s="67">
        <f>_xll.SNL.Clients.Office.Excel.Functions.SPG(U$2, "IQ_BVPS", "FQ0", $A1259)</f>
        <v>16.47</v>
      </c>
      <c r="V1259" s="67"/>
      <c r="W1259" s="66">
        <f t="shared" si="174"/>
        <v>44343</v>
      </c>
      <c r="X1259" s="92">
        <f t="shared" si="175"/>
        <v>1.1153736043515603</v>
      </c>
      <c r="Y1259" s="92"/>
      <c r="Z1259" s="92">
        <f t="shared" si="176"/>
        <v>1.0642881184786268</v>
      </c>
      <c r="AA1259" s="92">
        <f t="shared" si="177"/>
        <v>0.97004856988667032</v>
      </c>
      <c r="AB1259" s="92">
        <f t="shared" si="178"/>
        <v>1.084310688205355</v>
      </c>
      <c r="AC1259" s="92">
        <f t="shared" si="179"/>
        <v>1.3515482695810566</v>
      </c>
      <c r="AD1259" s="92"/>
      <c r="AE1259" s="95">
        <f t="shared" si="180"/>
        <v>44343</v>
      </c>
      <c r="AF1259" s="93">
        <f>(_xll.SNL.Clients.Office.Excel.Functions.SPG(AF$2, "IQ_Common_div_declared", "FQ0", $A1259)*4)/B1259</f>
        <v>8.2135523613963035E-2</v>
      </c>
      <c r="AG1259" s="93"/>
      <c r="AH1259" s="93">
        <f>(_xll.SNL.Clients.Office.Excel.Functions.SPG(AH$2, "IQ_Common_div_declared", "FQ0", $A1259)*4)/D1259</f>
        <v>7.3371283997469949E-2</v>
      </c>
      <c r="AI1259" s="93">
        <f>(_xll.SNL.Clients.Office.Excel.Functions.SPG(AI$2, "IQ_Common_div_declared", "FQ0", $A1259)*4)/E1259</f>
        <v>8.6230876216968011E-2</v>
      </c>
      <c r="AJ1259" s="93">
        <f>(_xll.SNL.Clients.Office.Excel.Functions.SPG(AJ$2, "IQ_Common_div_declared", "FQ0", $A1259)*4)/F1259</f>
        <v>8.1632653061224497E-2</v>
      </c>
      <c r="AK1259" s="93"/>
    </row>
    <row r="1260" spans="1:37" x14ac:dyDescent="0.25">
      <c r="A1260" s="66">
        <f t="shared" si="181"/>
        <v>44342</v>
      </c>
      <c r="B1260" s="71">
        <v>19.41</v>
      </c>
      <c r="C1260" s="71"/>
      <c r="D1260" s="71">
        <v>15.68</v>
      </c>
      <c r="E1260" s="71">
        <v>14.38</v>
      </c>
      <c r="F1260" s="71">
        <v>14.65</v>
      </c>
      <c r="G1260" s="71">
        <v>22.16</v>
      </c>
      <c r="H1260" s="71"/>
      <c r="I1260" s="71">
        <v>16.88</v>
      </c>
      <c r="J1260" s="72">
        <v>1.4000000000000002E-3</v>
      </c>
      <c r="K1260" s="72">
        <v>3.0999999999999999E-3</v>
      </c>
      <c r="L1260" s="72">
        <v>6.5086627782420248E-3</v>
      </c>
      <c r="M1260" s="72">
        <v>1.4000000000000002E-3</v>
      </c>
      <c r="N1260" s="70">
        <f>_xll.SNL.Clients.Office.Excel.Functions.SPG(N$2, "SP_RATE_VALUE", $A1260)/100</f>
        <v>3.0999999999999999E-3</v>
      </c>
      <c r="O1260" s="72"/>
      <c r="P1260" s="67">
        <f>_xll.SNL.Clients.Office.Excel.Functions.SPG(P$2, "IQ_BVPS", "FQ0", $A1260)</f>
        <v>17.465</v>
      </c>
      <c r="Q1260" s="67">
        <f>_xll.SNL.Clients.Office.Excel.Functions.SPG(Q$2, "IQ_BVPS", "FQ0", $A1260)</f>
        <v>25.562000000000001</v>
      </c>
      <c r="R1260" s="67">
        <f>_xll.SNL.Clients.Office.Excel.Functions.SPG(R$2, "IQ_BVPS", "FQ0", $A1260)</f>
        <v>14.855</v>
      </c>
      <c r="S1260" s="67">
        <f>_xll.SNL.Clients.Office.Excel.Functions.SPG(S$2, "IQ_BVPS", "FQ0", $A1260)</f>
        <v>14.824</v>
      </c>
      <c r="T1260" s="67">
        <f>_xll.SNL.Clients.Office.Excel.Functions.SPG(T$2, "IQ_BVPS", "FQ0", $A1260)</f>
        <v>13.557</v>
      </c>
      <c r="U1260" s="67">
        <f>_xll.SNL.Clients.Office.Excel.Functions.SPG(U$2, "IQ_BVPS", "FQ0", $A1260)</f>
        <v>16.47</v>
      </c>
      <c r="V1260" s="67"/>
      <c r="W1260" s="66">
        <f t="shared" si="174"/>
        <v>44342</v>
      </c>
      <c r="X1260" s="92">
        <f t="shared" si="175"/>
        <v>1.1113655883194962</v>
      </c>
      <c r="Y1260" s="92"/>
      <c r="Z1260" s="92">
        <f t="shared" si="176"/>
        <v>1.0555368562773477</v>
      </c>
      <c r="AA1260" s="92">
        <f t="shared" si="177"/>
        <v>0.97004856988667032</v>
      </c>
      <c r="AB1260" s="92">
        <f t="shared" si="178"/>
        <v>1.08062255661282</v>
      </c>
      <c r="AC1260" s="92">
        <f t="shared" si="179"/>
        <v>1.3454766241651488</v>
      </c>
      <c r="AD1260" s="92"/>
      <c r="AE1260" s="95">
        <f t="shared" si="180"/>
        <v>44342</v>
      </c>
      <c r="AF1260" s="93">
        <f>(_xll.SNL.Clients.Office.Excel.Functions.SPG(AF$2, "IQ_Common_div_declared", "FQ0", $A1260)*4)/B1260</f>
        <v>8.2431736218444102E-2</v>
      </c>
      <c r="AG1260" s="93"/>
      <c r="AH1260" s="93">
        <f>(_xll.SNL.Clients.Office.Excel.Functions.SPG(AH$2, "IQ_Common_div_declared", "FQ0", $A1260)*4)/D1260</f>
        <v>7.3979591836734693E-2</v>
      </c>
      <c r="AI1260" s="93">
        <f>(_xll.SNL.Clients.Office.Excel.Functions.SPG(AI$2, "IQ_Common_div_declared", "FQ0", $A1260)*4)/E1260</f>
        <v>8.6230876216968011E-2</v>
      </c>
      <c r="AJ1260" s="93">
        <f>(_xll.SNL.Clients.Office.Excel.Functions.SPG(AJ$2, "IQ_Common_div_declared", "FQ0", $A1260)*4)/F1260</f>
        <v>8.191126279863481E-2</v>
      </c>
      <c r="AK1260" s="93"/>
    </row>
    <row r="1261" spans="1:37" x14ac:dyDescent="0.25">
      <c r="A1261" s="66">
        <f t="shared" si="181"/>
        <v>44341</v>
      </c>
      <c r="B1261" s="71">
        <v>19.079999999999998</v>
      </c>
      <c r="C1261" s="71"/>
      <c r="D1261" s="71">
        <v>15.51</v>
      </c>
      <c r="E1261" s="71">
        <v>14.24</v>
      </c>
      <c r="F1261" s="71">
        <v>14.49</v>
      </c>
      <c r="G1261" s="71">
        <v>21.93</v>
      </c>
      <c r="H1261" s="71"/>
      <c r="I1261" s="71">
        <v>16.7</v>
      </c>
      <c r="J1261" s="72">
        <v>1.5E-3</v>
      </c>
      <c r="K1261" s="72">
        <v>3.0000000000000001E-3</v>
      </c>
      <c r="L1261" s="72">
        <v>6.0067432550618971E-3</v>
      </c>
      <c r="M1261" s="72">
        <v>1.5E-3</v>
      </c>
      <c r="N1261" s="70">
        <f>_xll.SNL.Clients.Office.Excel.Functions.SPG(N$2, "SP_RATE_VALUE", $A1261)/100</f>
        <v>3.0000000000000001E-3</v>
      </c>
      <c r="O1261" s="72"/>
      <c r="P1261" s="67">
        <f>_xll.SNL.Clients.Office.Excel.Functions.SPG(P$2, "IQ_BVPS", "FQ0", $A1261)</f>
        <v>17.465</v>
      </c>
      <c r="Q1261" s="67">
        <f>_xll.SNL.Clients.Office.Excel.Functions.SPG(Q$2, "IQ_BVPS", "FQ0", $A1261)</f>
        <v>25.562000000000001</v>
      </c>
      <c r="R1261" s="67">
        <f>_xll.SNL.Clients.Office.Excel.Functions.SPG(R$2, "IQ_BVPS", "FQ0", $A1261)</f>
        <v>14.855</v>
      </c>
      <c r="S1261" s="67">
        <f>_xll.SNL.Clients.Office.Excel.Functions.SPG(S$2, "IQ_BVPS", "FQ0", $A1261)</f>
        <v>14.824</v>
      </c>
      <c r="T1261" s="67">
        <f>_xll.SNL.Clients.Office.Excel.Functions.SPG(T$2, "IQ_BVPS", "FQ0", $A1261)</f>
        <v>13.557</v>
      </c>
      <c r="U1261" s="67">
        <f>_xll.SNL.Clients.Office.Excel.Functions.SPG(U$2, "IQ_BVPS", "FQ0", $A1261)</f>
        <v>16.47</v>
      </c>
      <c r="V1261" s="67"/>
      <c r="W1261" s="66">
        <f t="shared" si="174"/>
        <v>44341</v>
      </c>
      <c r="X1261" s="92">
        <f t="shared" si="175"/>
        <v>1.0924706555969079</v>
      </c>
      <c r="Y1261" s="92"/>
      <c r="Z1261" s="92">
        <f t="shared" si="176"/>
        <v>1.0440928980141366</v>
      </c>
      <c r="AA1261" s="92">
        <f t="shared" si="177"/>
        <v>0.96060442525634104</v>
      </c>
      <c r="AB1261" s="92">
        <f t="shared" si="178"/>
        <v>1.0688205355167073</v>
      </c>
      <c r="AC1261" s="92">
        <f t="shared" si="179"/>
        <v>1.331511839708561</v>
      </c>
      <c r="AD1261" s="92"/>
      <c r="AE1261" s="95">
        <f t="shared" si="180"/>
        <v>44341</v>
      </c>
      <c r="AF1261" s="93">
        <f>(_xll.SNL.Clients.Office.Excel.Functions.SPG(AF$2, "IQ_Common_div_declared", "FQ0", $A1261)*4)/B1261</f>
        <v>8.3857442348008404E-2</v>
      </c>
      <c r="AG1261" s="93"/>
      <c r="AH1261" s="93">
        <f>(_xll.SNL.Clients.Office.Excel.Functions.SPG(AH$2, "IQ_Common_div_declared", "FQ0", $A1261)*4)/D1261</f>
        <v>7.4790457769181168E-2</v>
      </c>
      <c r="AI1261" s="93">
        <f>(_xll.SNL.Clients.Office.Excel.Functions.SPG(AI$2, "IQ_Common_div_declared", "FQ0", $A1261)*4)/E1261</f>
        <v>8.7078651685393263E-2</v>
      </c>
      <c r="AJ1261" s="93">
        <f>(_xll.SNL.Clients.Office.Excel.Functions.SPG(AJ$2, "IQ_Common_div_declared", "FQ0", $A1261)*4)/F1261</f>
        <v>8.2815734989648032E-2</v>
      </c>
      <c r="AK1261" s="93"/>
    </row>
    <row r="1262" spans="1:37" x14ac:dyDescent="0.25">
      <c r="A1262" s="66">
        <f t="shared" si="181"/>
        <v>44340</v>
      </c>
      <c r="B1262" s="71">
        <v>19.350000000000001</v>
      </c>
      <c r="C1262" s="71"/>
      <c r="D1262" s="71">
        <v>15.68</v>
      </c>
      <c r="E1262" s="71">
        <v>14.37</v>
      </c>
      <c r="F1262" s="71">
        <v>14.69</v>
      </c>
      <c r="G1262" s="71">
        <v>22.16</v>
      </c>
      <c r="H1262" s="71"/>
      <c r="I1262" s="71">
        <v>16.886600000000001</v>
      </c>
      <c r="J1262" s="72">
        <v>1.5E-3</v>
      </c>
      <c r="K1262" s="72">
        <v>3.2000000000000002E-3</v>
      </c>
      <c r="L1262" s="72">
        <v>6.6086619127723178E-3</v>
      </c>
      <c r="M1262" s="72">
        <v>1.5E-3</v>
      </c>
      <c r="N1262" s="70">
        <f>_xll.SNL.Clients.Office.Excel.Functions.SPG(N$2, "SP_RATE_VALUE", $A1262)/100</f>
        <v>3.2000000000000002E-3</v>
      </c>
      <c r="O1262" s="72"/>
      <c r="P1262" s="67">
        <f>_xll.SNL.Clients.Office.Excel.Functions.SPG(P$2, "IQ_BVPS", "FQ0", $A1262)</f>
        <v>17.465</v>
      </c>
      <c r="Q1262" s="67">
        <f>_xll.SNL.Clients.Office.Excel.Functions.SPG(Q$2, "IQ_BVPS", "FQ0", $A1262)</f>
        <v>25.562000000000001</v>
      </c>
      <c r="R1262" s="67">
        <f>_xll.SNL.Clients.Office.Excel.Functions.SPG(R$2, "IQ_BVPS", "FQ0", $A1262)</f>
        <v>14.855</v>
      </c>
      <c r="S1262" s="67">
        <f>_xll.SNL.Clients.Office.Excel.Functions.SPG(S$2, "IQ_BVPS", "FQ0", $A1262)</f>
        <v>14.824</v>
      </c>
      <c r="T1262" s="67">
        <f>_xll.SNL.Clients.Office.Excel.Functions.SPG(T$2, "IQ_BVPS", "FQ0", $A1262)</f>
        <v>13.557</v>
      </c>
      <c r="U1262" s="67">
        <f>_xll.SNL.Clients.Office.Excel.Functions.SPG(U$2, "IQ_BVPS", "FQ0", $A1262)</f>
        <v>16.47</v>
      </c>
      <c r="V1262" s="67"/>
      <c r="W1262" s="66">
        <f t="shared" si="174"/>
        <v>44340</v>
      </c>
      <c r="X1262" s="92">
        <f t="shared" si="175"/>
        <v>1.1079301460062985</v>
      </c>
      <c r="Y1262" s="92"/>
      <c r="Z1262" s="92">
        <f t="shared" si="176"/>
        <v>1.0555368562773477</v>
      </c>
      <c r="AA1262" s="92">
        <f t="shared" si="177"/>
        <v>0.96937398812736097</v>
      </c>
      <c r="AB1262" s="92">
        <f t="shared" si="178"/>
        <v>1.083573061886848</v>
      </c>
      <c r="AC1262" s="92">
        <f t="shared" si="179"/>
        <v>1.3454766241651488</v>
      </c>
      <c r="AD1262" s="92"/>
      <c r="AE1262" s="95">
        <f t="shared" si="180"/>
        <v>44340</v>
      </c>
      <c r="AF1262" s="93">
        <f>(_xll.SNL.Clients.Office.Excel.Functions.SPG(AF$2, "IQ_Common_div_declared", "FQ0", $A1262)*4)/B1262</f>
        <v>8.2687338501291993E-2</v>
      </c>
      <c r="AG1262" s="93"/>
      <c r="AH1262" s="93">
        <f>(_xll.SNL.Clients.Office.Excel.Functions.SPG(AH$2, "IQ_Common_div_declared", "FQ0", $A1262)*4)/D1262</f>
        <v>7.3979591836734693E-2</v>
      </c>
      <c r="AI1262" s="93">
        <f>(_xll.SNL.Clients.Office.Excel.Functions.SPG(AI$2, "IQ_Common_div_declared", "FQ0", $A1262)*4)/E1262</f>
        <v>8.6290883785664588E-2</v>
      </c>
      <c r="AJ1262" s="93">
        <f>(_xll.SNL.Clients.Office.Excel.Functions.SPG(AJ$2, "IQ_Common_div_declared", "FQ0", $A1262)*4)/F1262</f>
        <v>8.168822328114364E-2</v>
      </c>
      <c r="AK1262" s="93"/>
    </row>
    <row r="1263" spans="1:37" x14ac:dyDescent="0.25">
      <c r="A1263" s="66">
        <f t="shared" si="181"/>
        <v>44337</v>
      </c>
      <c r="B1263" s="71">
        <v>19.239999999999998</v>
      </c>
      <c r="C1263" s="71"/>
      <c r="D1263" s="71">
        <v>15.58</v>
      </c>
      <c r="E1263" s="71">
        <v>14.41</v>
      </c>
      <c r="F1263" s="71">
        <v>14.64</v>
      </c>
      <c r="G1263" s="71">
        <v>22.05</v>
      </c>
      <c r="H1263" s="71"/>
      <c r="I1263" s="71">
        <v>16.809999999999999</v>
      </c>
      <c r="J1263" s="72">
        <v>1.7000000000000001E-3</v>
      </c>
      <c r="K1263" s="72">
        <v>3.4000000000000002E-3</v>
      </c>
      <c r="L1263" s="72">
        <v>6.8086601823522663E-3</v>
      </c>
      <c r="M1263" s="72">
        <v>1.7000000000000001E-3</v>
      </c>
      <c r="N1263" s="70">
        <f>_xll.SNL.Clients.Office.Excel.Functions.SPG(N$2, "SP_RATE_VALUE", $A1263)/100</f>
        <v>3.4000000000000002E-3</v>
      </c>
      <c r="O1263" s="72"/>
      <c r="P1263" s="67">
        <f>_xll.SNL.Clients.Office.Excel.Functions.SPG(P$2, "IQ_BVPS", "FQ0", $A1263)</f>
        <v>17.465</v>
      </c>
      <c r="Q1263" s="67">
        <f>_xll.SNL.Clients.Office.Excel.Functions.SPG(Q$2, "IQ_BVPS", "FQ0", $A1263)</f>
        <v>25.562000000000001</v>
      </c>
      <c r="R1263" s="67">
        <f>_xll.SNL.Clients.Office.Excel.Functions.SPG(R$2, "IQ_BVPS", "FQ0", $A1263)</f>
        <v>14.855</v>
      </c>
      <c r="S1263" s="67">
        <f>_xll.SNL.Clients.Office.Excel.Functions.SPG(S$2, "IQ_BVPS", "FQ0", $A1263)</f>
        <v>14.824</v>
      </c>
      <c r="T1263" s="67">
        <f>_xll.SNL.Clients.Office.Excel.Functions.SPG(T$2, "IQ_BVPS", "FQ0", $A1263)</f>
        <v>13.557</v>
      </c>
      <c r="U1263" s="67">
        <f>_xll.SNL.Clients.Office.Excel.Functions.SPG(U$2, "IQ_BVPS", "FQ0", $A1263)</f>
        <v>16.47</v>
      </c>
      <c r="V1263" s="67"/>
      <c r="W1263" s="66">
        <f t="shared" si="174"/>
        <v>44337</v>
      </c>
      <c r="X1263" s="92">
        <f t="shared" si="175"/>
        <v>1.1016318350987688</v>
      </c>
      <c r="Y1263" s="92"/>
      <c r="Z1263" s="92">
        <f t="shared" si="176"/>
        <v>1.0488051161225176</v>
      </c>
      <c r="AA1263" s="92">
        <f t="shared" si="177"/>
        <v>0.97207231516459802</v>
      </c>
      <c r="AB1263" s="92">
        <f t="shared" si="178"/>
        <v>1.079884930294313</v>
      </c>
      <c r="AC1263" s="92">
        <f t="shared" si="179"/>
        <v>1.3387978142076504</v>
      </c>
      <c r="AD1263" s="92"/>
      <c r="AE1263" s="95">
        <f t="shared" si="180"/>
        <v>44337</v>
      </c>
      <c r="AF1263" s="93">
        <f>(_xll.SNL.Clients.Office.Excel.Functions.SPG(AF$2, "IQ_Common_div_declared", "FQ0", $A1263)*4)/B1263</f>
        <v>8.3160083160083165E-2</v>
      </c>
      <c r="AG1263" s="93"/>
      <c r="AH1263" s="93">
        <f>(_xll.SNL.Clients.Office.Excel.Functions.SPG(AH$2, "IQ_Common_div_declared", "FQ0", $A1263)*4)/D1263</f>
        <v>7.4454428754813853E-2</v>
      </c>
      <c r="AI1263" s="93">
        <f>(_xll.SNL.Clients.Office.Excel.Functions.SPG(AI$2, "IQ_Common_div_declared", "FQ0", $A1263)*4)/E1263</f>
        <v>8.6051353226925739E-2</v>
      </c>
      <c r="AJ1263" s="93">
        <f>(_xll.SNL.Clients.Office.Excel.Functions.SPG(AJ$2, "IQ_Common_div_declared", "FQ0", $A1263)*4)/F1263</f>
        <v>8.1967213114754092E-2</v>
      </c>
      <c r="AK1263" s="93"/>
    </row>
    <row r="1264" spans="1:37" x14ac:dyDescent="0.25">
      <c r="A1264" s="66">
        <f t="shared" si="181"/>
        <v>44336</v>
      </c>
      <c r="B1264" s="71">
        <v>19.21</v>
      </c>
      <c r="C1264" s="71"/>
      <c r="D1264" s="71">
        <v>15.61</v>
      </c>
      <c r="E1264" s="71">
        <v>14.38</v>
      </c>
      <c r="F1264" s="71">
        <v>14.63</v>
      </c>
      <c r="G1264" s="71">
        <v>22.04</v>
      </c>
      <c r="H1264" s="71"/>
      <c r="I1264" s="71">
        <v>16.79</v>
      </c>
      <c r="J1264" s="72">
        <v>1.5E-3</v>
      </c>
      <c r="K1264" s="72">
        <v>3.4000000000000002E-3</v>
      </c>
      <c r="L1264" s="72">
        <v>7.2108206178003176E-3</v>
      </c>
      <c r="M1264" s="72">
        <v>1.5E-3</v>
      </c>
      <c r="N1264" s="70">
        <f>_xll.SNL.Clients.Office.Excel.Functions.SPG(N$2, "SP_RATE_VALUE", $A1264)/100</f>
        <v>3.4000000000000002E-3</v>
      </c>
      <c r="O1264" s="72"/>
      <c r="P1264" s="67">
        <f>_xll.SNL.Clients.Office.Excel.Functions.SPG(P$2, "IQ_BVPS", "FQ0", $A1264)</f>
        <v>17.465</v>
      </c>
      <c r="Q1264" s="67">
        <f>_xll.SNL.Clients.Office.Excel.Functions.SPG(Q$2, "IQ_BVPS", "FQ0", $A1264)</f>
        <v>25.562000000000001</v>
      </c>
      <c r="R1264" s="67">
        <f>_xll.SNL.Clients.Office.Excel.Functions.SPG(R$2, "IQ_BVPS", "FQ0", $A1264)</f>
        <v>14.855</v>
      </c>
      <c r="S1264" s="67">
        <f>_xll.SNL.Clients.Office.Excel.Functions.SPG(S$2, "IQ_BVPS", "FQ0", $A1264)</f>
        <v>14.824</v>
      </c>
      <c r="T1264" s="67">
        <f>_xll.SNL.Clients.Office.Excel.Functions.SPG(T$2, "IQ_BVPS", "FQ0", $A1264)</f>
        <v>13.557</v>
      </c>
      <c r="U1264" s="67">
        <f>_xll.SNL.Clients.Office.Excel.Functions.SPG(U$2, "IQ_BVPS", "FQ0", $A1264)</f>
        <v>16.47</v>
      </c>
      <c r="V1264" s="67"/>
      <c r="W1264" s="66">
        <f t="shared" si="174"/>
        <v>44336</v>
      </c>
      <c r="X1264" s="92">
        <f t="shared" si="175"/>
        <v>1.0999141139421702</v>
      </c>
      <c r="Y1264" s="92"/>
      <c r="Z1264" s="92">
        <f t="shared" si="176"/>
        <v>1.0508246381689665</v>
      </c>
      <c r="AA1264" s="92">
        <f t="shared" si="177"/>
        <v>0.97004856988667032</v>
      </c>
      <c r="AB1264" s="92">
        <f t="shared" si="178"/>
        <v>1.0791473039758059</v>
      </c>
      <c r="AC1264" s="92">
        <f t="shared" si="179"/>
        <v>1.3381906496660596</v>
      </c>
      <c r="AD1264" s="92"/>
      <c r="AE1264" s="95">
        <f t="shared" si="180"/>
        <v>44336</v>
      </c>
      <c r="AF1264" s="93">
        <f>(_xll.SNL.Clients.Office.Excel.Functions.SPG(AF$2, "IQ_Common_div_declared", "FQ0", $A1264)*4)/B1264</f>
        <v>8.3289953149401352E-2</v>
      </c>
      <c r="AG1264" s="93"/>
      <c r="AH1264" s="93">
        <f>(_xll.SNL.Clients.Office.Excel.Functions.SPG(AH$2, "IQ_Common_div_declared", "FQ0", $A1264)*4)/D1264</f>
        <v>7.4311338885329911E-2</v>
      </c>
      <c r="AI1264" s="93">
        <f>(_xll.SNL.Clients.Office.Excel.Functions.SPG(AI$2, "IQ_Common_div_declared", "FQ0", $A1264)*4)/E1264</f>
        <v>8.6230876216968011E-2</v>
      </c>
      <c r="AJ1264" s="93">
        <f>(_xll.SNL.Clients.Office.Excel.Functions.SPG(AJ$2, "IQ_Common_div_declared", "FQ0", $A1264)*4)/F1264</f>
        <v>8.2023239917976748E-2</v>
      </c>
      <c r="AK1264" s="93"/>
    </row>
    <row r="1265" spans="1:37" x14ac:dyDescent="0.25">
      <c r="A1265" s="66">
        <f t="shared" si="181"/>
        <v>44335</v>
      </c>
      <c r="B1265" s="71">
        <v>19.12</v>
      </c>
      <c r="C1265" s="71"/>
      <c r="D1265" s="71">
        <v>15.42</v>
      </c>
      <c r="E1265" s="71">
        <v>14.31</v>
      </c>
      <c r="F1265" s="71">
        <v>14.57</v>
      </c>
      <c r="G1265" s="71">
        <v>22</v>
      </c>
      <c r="H1265" s="71"/>
      <c r="I1265" s="71">
        <v>16.77</v>
      </c>
      <c r="J1265" s="72">
        <v>1.6000000000000001E-3</v>
      </c>
      <c r="K1265" s="72">
        <v>3.4999999999999996E-3</v>
      </c>
      <c r="L1265" s="72">
        <v>7.3108195367843631E-3</v>
      </c>
      <c r="M1265" s="72">
        <v>1.6000000000000001E-3</v>
      </c>
      <c r="N1265" s="70">
        <f>_xll.SNL.Clients.Office.Excel.Functions.SPG(N$2, "SP_RATE_VALUE", $A1265)/100</f>
        <v>3.4999999999999996E-3</v>
      </c>
      <c r="O1265" s="72"/>
      <c r="P1265" s="67">
        <f>_xll.SNL.Clients.Office.Excel.Functions.SPG(P$2, "IQ_BVPS", "FQ0", $A1265)</f>
        <v>17.465</v>
      </c>
      <c r="Q1265" s="67">
        <f>_xll.SNL.Clients.Office.Excel.Functions.SPG(Q$2, "IQ_BVPS", "FQ0", $A1265)</f>
        <v>25.562000000000001</v>
      </c>
      <c r="R1265" s="67">
        <f>_xll.SNL.Clients.Office.Excel.Functions.SPG(R$2, "IQ_BVPS", "FQ0", $A1265)</f>
        <v>14.855</v>
      </c>
      <c r="S1265" s="67">
        <f>_xll.SNL.Clients.Office.Excel.Functions.SPG(S$2, "IQ_BVPS", "FQ0", $A1265)</f>
        <v>14.824</v>
      </c>
      <c r="T1265" s="67">
        <f>_xll.SNL.Clients.Office.Excel.Functions.SPG(T$2, "IQ_BVPS", "FQ0", $A1265)</f>
        <v>13.557</v>
      </c>
      <c r="U1265" s="67">
        <f>_xll.SNL.Clients.Office.Excel.Functions.SPG(U$2, "IQ_BVPS", "FQ0", $A1265)</f>
        <v>16.47</v>
      </c>
      <c r="V1265" s="67"/>
      <c r="W1265" s="66">
        <f t="shared" si="174"/>
        <v>44335</v>
      </c>
      <c r="X1265" s="92">
        <f t="shared" si="175"/>
        <v>1.0947609504723734</v>
      </c>
      <c r="Y1265" s="92"/>
      <c r="Z1265" s="92">
        <f t="shared" si="176"/>
        <v>1.0380343318747896</v>
      </c>
      <c r="AA1265" s="92">
        <f t="shared" si="177"/>
        <v>0.96532649757150568</v>
      </c>
      <c r="AB1265" s="92">
        <f t="shared" si="178"/>
        <v>1.0747215460647637</v>
      </c>
      <c r="AC1265" s="92">
        <f t="shared" si="179"/>
        <v>1.3357619914996965</v>
      </c>
      <c r="AD1265" s="92"/>
      <c r="AE1265" s="95">
        <f t="shared" si="180"/>
        <v>44335</v>
      </c>
      <c r="AF1265" s="93">
        <f>(_xll.SNL.Clients.Office.Excel.Functions.SPG(AF$2, "IQ_Common_div_declared", "FQ0", $A1265)*4)/B1265</f>
        <v>8.3682008368200833E-2</v>
      </c>
      <c r="AG1265" s="93"/>
      <c r="AH1265" s="93">
        <f>(_xll.SNL.Clients.Office.Excel.Functions.SPG(AH$2, "IQ_Common_div_declared", "FQ0", $A1265)*4)/D1265</f>
        <v>7.5226977950713356E-2</v>
      </c>
      <c r="AI1265" s="93">
        <f>(_xll.SNL.Clients.Office.Excel.Functions.SPG(AI$2, "IQ_Common_div_declared", "FQ0", $A1265)*4)/E1265</f>
        <v>8.6652690426275325E-2</v>
      </c>
      <c r="AJ1265" s="93">
        <f>(_xll.SNL.Clients.Office.Excel.Functions.SPG(AJ$2, "IQ_Common_div_declared", "FQ0", $A1265)*4)/F1265</f>
        <v>8.2361015785861358E-2</v>
      </c>
      <c r="AK1265" s="93"/>
    </row>
    <row r="1266" spans="1:37" x14ac:dyDescent="0.25">
      <c r="A1266" s="66">
        <f t="shared" si="181"/>
        <v>44334</v>
      </c>
      <c r="B1266" s="71">
        <v>19.07</v>
      </c>
      <c r="C1266" s="71"/>
      <c r="D1266" s="71">
        <v>15.4</v>
      </c>
      <c r="E1266" s="71">
        <v>14.21</v>
      </c>
      <c r="F1266" s="71">
        <v>14.5</v>
      </c>
      <c r="G1266" s="71">
        <v>21.94</v>
      </c>
      <c r="H1266" s="71"/>
      <c r="I1266" s="71">
        <v>16.73</v>
      </c>
      <c r="J1266" s="72">
        <v>1.6000000000000001E-3</v>
      </c>
      <c r="K1266" s="72">
        <v>3.4000000000000002E-3</v>
      </c>
      <c r="L1266" s="72">
        <v>7.0097102862258787E-3</v>
      </c>
      <c r="M1266" s="72">
        <v>1.6000000000000001E-3</v>
      </c>
      <c r="N1266" s="70">
        <f>_xll.SNL.Clients.Office.Excel.Functions.SPG(N$2, "SP_RATE_VALUE", $A1266)/100</f>
        <v>3.4000000000000002E-3</v>
      </c>
      <c r="O1266" s="72"/>
      <c r="P1266" s="67">
        <f>_xll.SNL.Clients.Office.Excel.Functions.SPG(P$2, "IQ_BVPS", "FQ0", $A1266)</f>
        <v>17.465</v>
      </c>
      <c r="Q1266" s="67">
        <f>_xll.SNL.Clients.Office.Excel.Functions.SPG(Q$2, "IQ_BVPS", "FQ0", $A1266)</f>
        <v>25.562000000000001</v>
      </c>
      <c r="R1266" s="67">
        <f>_xll.SNL.Clients.Office.Excel.Functions.SPG(R$2, "IQ_BVPS", "FQ0", $A1266)</f>
        <v>14.855</v>
      </c>
      <c r="S1266" s="67">
        <f>_xll.SNL.Clients.Office.Excel.Functions.SPG(S$2, "IQ_BVPS", "FQ0", $A1266)</f>
        <v>14.824</v>
      </c>
      <c r="T1266" s="67">
        <f>_xll.SNL.Clients.Office.Excel.Functions.SPG(T$2, "IQ_BVPS", "FQ0", $A1266)</f>
        <v>13.557</v>
      </c>
      <c r="U1266" s="67">
        <f>_xll.SNL.Clients.Office.Excel.Functions.SPG(U$2, "IQ_BVPS", "FQ0", $A1266)</f>
        <v>16.47</v>
      </c>
      <c r="V1266" s="67"/>
      <c r="W1266" s="66">
        <f t="shared" si="174"/>
        <v>44334</v>
      </c>
      <c r="X1266" s="92">
        <f t="shared" si="175"/>
        <v>1.0918980818780417</v>
      </c>
      <c r="Y1266" s="92"/>
      <c r="Z1266" s="92">
        <f t="shared" si="176"/>
        <v>1.0366879838438237</v>
      </c>
      <c r="AA1266" s="92">
        <f t="shared" si="177"/>
        <v>0.95858067997841345</v>
      </c>
      <c r="AB1266" s="92">
        <f t="shared" si="178"/>
        <v>1.0695581618352143</v>
      </c>
      <c r="AC1266" s="92">
        <f t="shared" si="179"/>
        <v>1.3321190042501521</v>
      </c>
      <c r="AD1266" s="92"/>
      <c r="AE1266" s="95">
        <f t="shared" si="180"/>
        <v>44334</v>
      </c>
      <c r="AF1266" s="93">
        <f>(_xll.SNL.Clients.Office.Excel.Functions.SPG(AF$2, "IQ_Common_div_declared", "FQ0", $A1266)*4)/B1266</f>
        <v>8.390141583639224E-2</v>
      </c>
      <c r="AG1266" s="93"/>
      <c r="AH1266" s="93">
        <f>(_xll.SNL.Clients.Office.Excel.Functions.SPG(AH$2, "IQ_Common_div_declared", "FQ0", $A1266)*4)/D1266</f>
        <v>7.5324675324675322E-2</v>
      </c>
      <c r="AI1266" s="93">
        <f>(_xll.SNL.Clients.Office.Excel.Functions.SPG(AI$2, "IQ_Common_div_declared", "FQ0", $A1266)*4)/E1266</f>
        <v>8.7262491203377895E-2</v>
      </c>
      <c r="AJ1266" s="93">
        <f>(_xll.SNL.Clients.Office.Excel.Functions.SPG(AJ$2, "IQ_Common_div_declared", "FQ0", $A1266)*4)/F1266</f>
        <v>8.2758620689655171E-2</v>
      </c>
      <c r="AK1266" s="93"/>
    </row>
    <row r="1267" spans="1:37" x14ac:dyDescent="0.25">
      <c r="A1267" s="66">
        <f t="shared" si="181"/>
        <v>44333</v>
      </c>
      <c r="B1267" s="71">
        <v>19.04</v>
      </c>
      <c r="C1267" s="71"/>
      <c r="D1267" s="71">
        <v>15.36</v>
      </c>
      <c r="E1267" s="71">
        <v>14.23</v>
      </c>
      <c r="F1267" s="71">
        <v>14.46</v>
      </c>
      <c r="G1267" s="71">
        <v>21.87</v>
      </c>
      <c r="H1267" s="71"/>
      <c r="I1267" s="71">
        <v>16.7</v>
      </c>
      <c r="J1267" s="72">
        <v>1.6000000000000001E-3</v>
      </c>
      <c r="K1267" s="72">
        <v>3.4000000000000002E-3</v>
      </c>
      <c r="L1267" s="72">
        <v>7.0097102862258787E-3</v>
      </c>
      <c r="M1267" s="72">
        <v>1.6000000000000001E-3</v>
      </c>
      <c r="N1267" s="70">
        <f>_xll.SNL.Clients.Office.Excel.Functions.SPG(N$2, "SP_RATE_VALUE", $A1267)/100</f>
        <v>3.4000000000000002E-3</v>
      </c>
      <c r="O1267" s="72"/>
      <c r="P1267" s="67">
        <f>_xll.SNL.Clients.Office.Excel.Functions.SPG(P$2, "IQ_BVPS", "FQ0", $A1267)</f>
        <v>17.465</v>
      </c>
      <c r="Q1267" s="67">
        <f>_xll.SNL.Clients.Office.Excel.Functions.SPG(Q$2, "IQ_BVPS", "FQ0", $A1267)</f>
        <v>25.562000000000001</v>
      </c>
      <c r="R1267" s="67">
        <f>_xll.SNL.Clients.Office.Excel.Functions.SPG(R$2, "IQ_BVPS", "FQ0", $A1267)</f>
        <v>14.855</v>
      </c>
      <c r="S1267" s="67">
        <f>_xll.SNL.Clients.Office.Excel.Functions.SPG(S$2, "IQ_BVPS", "FQ0", $A1267)</f>
        <v>14.824</v>
      </c>
      <c r="T1267" s="67">
        <f>_xll.SNL.Clients.Office.Excel.Functions.SPG(T$2, "IQ_BVPS", "FQ0", $A1267)</f>
        <v>13.557</v>
      </c>
      <c r="U1267" s="67">
        <f>_xll.SNL.Clients.Office.Excel.Functions.SPG(U$2, "IQ_BVPS", "FQ0", $A1267)</f>
        <v>16.47</v>
      </c>
      <c r="V1267" s="67"/>
      <c r="W1267" s="66">
        <f t="shared" si="174"/>
        <v>44333</v>
      </c>
      <c r="X1267" s="92">
        <f t="shared" si="175"/>
        <v>1.0901803607214429</v>
      </c>
      <c r="Y1267" s="92"/>
      <c r="Z1267" s="92">
        <f t="shared" si="176"/>
        <v>1.0339952877818916</v>
      </c>
      <c r="AA1267" s="92">
        <f t="shared" si="177"/>
        <v>0.95992984349703192</v>
      </c>
      <c r="AB1267" s="92">
        <f t="shared" si="178"/>
        <v>1.0666076565611862</v>
      </c>
      <c r="AC1267" s="92">
        <f t="shared" si="179"/>
        <v>1.3278688524590165</v>
      </c>
      <c r="AD1267" s="92"/>
      <c r="AE1267" s="95">
        <f t="shared" si="180"/>
        <v>44333</v>
      </c>
      <c r="AF1267" s="93">
        <f>(_xll.SNL.Clients.Office.Excel.Functions.SPG(AF$2, "IQ_Common_div_declared", "FQ0", $A1267)*4)/B1267</f>
        <v>8.4033613445378158E-2</v>
      </c>
      <c r="AG1267" s="93"/>
      <c r="AH1267" s="93">
        <f>(_xll.SNL.Clients.Office.Excel.Functions.SPG(AH$2, "IQ_Common_div_declared", "FQ0", $A1267)*4)/D1267</f>
        <v>7.5520833333333329E-2</v>
      </c>
      <c r="AI1267" s="93">
        <f>(_xll.SNL.Clients.Office.Excel.Functions.SPG(AI$2, "IQ_Common_div_declared", "FQ0", $A1267)*4)/E1267</f>
        <v>8.7139845397048485E-2</v>
      </c>
      <c r="AJ1267" s="93">
        <f>(_xll.SNL.Clients.Office.Excel.Functions.SPG(AJ$2, "IQ_Common_div_declared", "FQ0", $A1267)*4)/F1267</f>
        <v>8.2987551867219914E-2</v>
      </c>
      <c r="AK1267" s="93"/>
    </row>
    <row r="1268" spans="1:37" x14ac:dyDescent="0.25">
      <c r="A1268" s="66">
        <f t="shared" si="181"/>
        <v>44330</v>
      </c>
      <c r="B1268" s="71">
        <v>18.91</v>
      </c>
      <c r="C1268" s="71"/>
      <c r="D1268" s="71">
        <v>15.15</v>
      </c>
      <c r="E1268" s="71">
        <v>14.2</v>
      </c>
      <c r="F1268" s="71">
        <v>14.32</v>
      </c>
      <c r="G1268" s="71">
        <v>21.76</v>
      </c>
      <c r="H1268" s="71"/>
      <c r="I1268" s="71">
        <v>16.559999999999999</v>
      </c>
      <c r="J1268" s="72">
        <v>1.6000000000000001E-3</v>
      </c>
      <c r="K1268" s="72">
        <v>3.3E-3</v>
      </c>
      <c r="L1268" s="72">
        <v>6.7086610474760278E-3</v>
      </c>
      <c r="M1268" s="72">
        <v>1.6000000000000001E-3</v>
      </c>
      <c r="N1268" s="70">
        <f>_xll.SNL.Clients.Office.Excel.Functions.SPG(N$2, "SP_RATE_VALUE", $A1268)/100</f>
        <v>3.3E-3</v>
      </c>
      <c r="O1268" s="72"/>
      <c r="P1268" s="67">
        <f>_xll.SNL.Clients.Office.Excel.Functions.SPG(P$2, "IQ_BVPS", "FQ0", $A1268)</f>
        <v>17.465</v>
      </c>
      <c r="Q1268" s="67">
        <f>_xll.SNL.Clients.Office.Excel.Functions.SPG(Q$2, "IQ_BVPS", "FQ0", $A1268)</f>
        <v>25.562000000000001</v>
      </c>
      <c r="R1268" s="67">
        <f>_xll.SNL.Clients.Office.Excel.Functions.SPG(R$2, "IQ_BVPS", "FQ0", $A1268)</f>
        <v>14.855</v>
      </c>
      <c r="S1268" s="67">
        <f>_xll.SNL.Clients.Office.Excel.Functions.SPG(S$2, "IQ_BVPS", "FQ0", $A1268)</f>
        <v>14.824</v>
      </c>
      <c r="T1268" s="67">
        <f>_xll.SNL.Clients.Office.Excel.Functions.SPG(T$2, "IQ_BVPS", "FQ0", $A1268)</f>
        <v>13.557</v>
      </c>
      <c r="U1268" s="67">
        <f>_xll.SNL.Clients.Office.Excel.Functions.SPG(U$2, "IQ_BVPS", "FQ0", $A1268)</f>
        <v>16.47</v>
      </c>
      <c r="V1268" s="67"/>
      <c r="W1268" s="66">
        <f t="shared" si="174"/>
        <v>44330</v>
      </c>
      <c r="X1268" s="92">
        <f t="shared" si="175"/>
        <v>1.082736902376181</v>
      </c>
      <c r="Y1268" s="92"/>
      <c r="Z1268" s="92">
        <f t="shared" si="176"/>
        <v>1.0198586334567485</v>
      </c>
      <c r="AA1268" s="92">
        <f t="shared" si="177"/>
        <v>0.95790609821910411</v>
      </c>
      <c r="AB1268" s="92">
        <f t="shared" si="178"/>
        <v>1.0562808881020875</v>
      </c>
      <c r="AC1268" s="92">
        <f t="shared" si="179"/>
        <v>1.3211900425015182</v>
      </c>
      <c r="AD1268" s="92"/>
      <c r="AE1268" s="95">
        <f t="shared" si="180"/>
        <v>44330</v>
      </c>
      <c r="AF1268" s="93">
        <f>(_xll.SNL.Clients.Office.Excel.Functions.SPG(AF$2, "IQ_Common_div_declared", "FQ0", $A1268)*4)/B1268</f>
        <v>8.4611316763617134E-2</v>
      </c>
      <c r="AG1268" s="93"/>
      <c r="AH1268" s="93">
        <f>(_xll.SNL.Clients.Office.Excel.Functions.SPG(AH$2, "IQ_Common_div_declared", "FQ0", $A1268)*4)/D1268</f>
        <v>7.6567656765676562E-2</v>
      </c>
      <c r="AI1268" s="93">
        <f>(_xll.SNL.Clients.Office.Excel.Functions.SPG(AI$2, "IQ_Common_div_declared", "FQ0", $A1268)*4)/E1268</f>
        <v>8.732394366197184E-2</v>
      </c>
      <c r="AJ1268" s="93">
        <f>(_xll.SNL.Clients.Office.Excel.Functions.SPG(AJ$2, "IQ_Common_div_declared", "FQ0", $A1268)*4)/F1268</f>
        <v>8.3798882681564241E-2</v>
      </c>
      <c r="AK1268" s="93"/>
    </row>
    <row r="1269" spans="1:37" x14ac:dyDescent="0.25">
      <c r="A1269" s="66">
        <f t="shared" si="181"/>
        <v>44329</v>
      </c>
      <c r="B1269" s="71">
        <v>18.760000000000002</v>
      </c>
      <c r="C1269" s="71"/>
      <c r="D1269" s="71">
        <v>15.08</v>
      </c>
      <c r="E1269" s="71">
        <v>13.91</v>
      </c>
      <c r="F1269" s="71">
        <v>14.09</v>
      </c>
      <c r="G1269" s="71">
        <v>21.39</v>
      </c>
      <c r="H1269" s="71"/>
      <c r="I1269" s="71">
        <v>16.350000000000001</v>
      </c>
      <c r="J1269" s="72">
        <v>1.6000000000000001E-3</v>
      </c>
      <c r="K1269" s="72">
        <v>3.3E-3</v>
      </c>
      <c r="L1269" s="72">
        <v>6.7086610474760278E-3</v>
      </c>
      <c r="M1269" s="72">
        <v>1.6000000000000001E-3</v>
      </c>
      <c r="N1269" s="70">
        <f>_xll.SNL.Clients.Office.Excel.Functions.SPG(N$2, "SP_RATE_VALUE", $A1269)/100</f>
        <v>3.3E-3</v>
      </c>
      <c r="O1269" s="72"/>
      <c r="P1269" s="67">
        <f>_xll.SNL.Clients.Office.Excel.Functions.SPG(P$2, "IQ_BVPS", "FQ0", $A1269)</f>
        <v>17.465</v>
      </c>
      <c r="Q1269" s="67">
        <f>_xll.SNL.Clients.Office.Excel.Functions.SPG(Q$2, "IQ_BVPS", "FQ0", $A1269)</f>
        <v>25.562000000000001</v>
      </c>
      <c r="R1269" s="67">
        <f>_xll.SNL.Clients.Office.Excel.Functions.SPG(R$2, "IQ_BVPS", "FQ0", $A1269)</f>
        <v>14.855</v>
      </c>
      <c r="S1269" s="67">
        <f>_xll.SNL.Clients.Office.Excel.Functions.SPG(S$2, "IQ_BVPS", "FQ0", $A1269)</f>
        <v>14.824</v>
      </c>
      <c r="T1269" s="67">
        <f>_xll.SNL.Clients.Office.Excel.Functions.SPG(T$2, "IQ_BVPS", "FQ0", $A1269)</f>
        <v>13.557</v>
      </c>
      <c r="U1269" s="67">
        <f>_xll.SNL.Clients.Office.Excel.Functions.SPG(U$2, "IQ_BVPS", "FQ0", $A1269)</f>
        <v>16.47</v>
      </c>
      <c r="V1269" s="67"/>
      <c r="W1269" s="66">
        <f t="shared" si="174"/>
        <v>44329</v>
      </c>
      <c r="X1269" s="92">
        <f t="shared" si="175"/>
        <v>1.0741482965931866</v>
      </c>
      <c r="Y1269" s="92"/>
      <c r="Z1269" s="92">
        <f t="shared" si="176"/>
        <v>1.0151464153483676</v>
      </c>
      <c r="AA1269" s="92">
        <f t="shared" si="177"/>
        <v>0.93834322719913654</v>
      </c>
      <c r="AB1269" s="92">
        <f t="shared" si="178"/>
        <v>1.0393154827764255</v>
      </c>
      <c r="AC1269" s="92">
        <f t="shared" si="179"/>
        <v>1.2987249544626596</v>
      </c>
      <c r="AD1269" s="92"/>
      <c r="AE1269" s="95">
        <f t="shared" si="180"/>
        <v>44329</v>
      </c>
      <c r="AF1269" s="93">
        <f>(_xll.SNL.Clients.Office.Excel.Functions.SPG(AF$2, "IQ_Common_div_declared", "FQ0", $A1269)*4)/B1269</f>
        <v>8.5287846481876331E-2</v>
      </c>
      <c r="AG1269" s="93"/>
      <c r="AH1269" s="93">
        <f>(_xll.SNL.Clients.Office.Excel.Functions.SPG(AH$2, "IQ_Common_div_declared", "FQ0", $A1269)*4)/D1269</f>
        <v>7.6923076923076913E-2</v>
      </c>
      <c r="AI1269" s="93">
        <f>(_xll.SNL.Clients.Office.Excel.Functions.SPG(AI$2, "IQ_Common_div_declared", "FQ0", $A1269)*4)/E1269</f>
        <v>8.9144500359453635E-2</v>
      </c>
      <c r="AJ1269" s="93">
        <f>(_xll.SNL.Clients.Office.Excel.Functions.SPG(AJ$2, "IQ_Common_div_declared", "FQ0", $A1269)*4)/F1269</f>
        <v>8.5166784953867994E-2</v>
      </c>
      <c r="AK1269" s="93"/>
    </row>
    <row r="1270" spans="1:37" x14ac:dyDescent="0.25">
      <c r="A1270" s="66">
        <f t="shared" si="181"/>
        <v>44328</v>
      </c>
      <c r="B1270" s="71">
        <v>18.29</v>
      </c>
      <c r="C1270" s="71"/>
      <c r="D1270" s="71">
        <v>14.72</v>
      </c>
      <c r="E1270" s="71">
        <v>13.55</v>
      </c>
      <c r="F1270" s="71">
        <v>13.75</v>
      </c>
      <c r="G1270" s="71">
        <v>20.86</v>
      </c>
      <c r="H1270" s="71"/>
      <c r="I1270" s="71">
        <v>15.9</v>
      </c>
      <c r="J1270" s="72">
        <v>1.6000000000000001E-3</v>
      </c>
      <c r="K1270" s="72">
        <v>3.4999999999999996E-3</v>
      </c>
      <c r="L1270" s="72">
        <v>7.3108195367843631E-3</v>
      </c>
      <c r="M1270" s="72">
        <v>1.6000000000000001E-3</v>
      </c>
      <c r="N1270" s="70">
        <f>_xll.SNL.Clients.Office.Excel.Functions.SPG(N$2, "SP_RATE_VALUE", $A1270)/100</f>
        <v>3.4999999999999996E-3</v>
      </c>
      <c r="O1270" s="72"/>
      <c r="P1270" s="67">
        <f>_xll.SNL.Clients.Office.Excel.Functions.SPG(P$2, "IQ_BVPS", "FQ0", $A1270)</f>
        <v>17.465</v>
      </c>
      <c r="Q1270" s="67">
        <f>_xll.SNL.Clients.Office.Excel.Functions.SPG(Q$2, "IQ_BVPS", "FQ0", $A1270)</f>
        <v>25.562000000000001</v>
      </c>
      <c r="R1270" s="67">
        <f>_xll.SNL.Clients.Office.Excel.Functions.SPG(R$2, "IQ_BVPS", "FQ0", $A1270)</f>
        <v>14.855</v>
      </c>
      <c r="S1270" s="67">
        <f>_xll.SNL.Clients.Office.Excel.Functions.SPG(S$2, "IQ_BVPS", "FQ0", $A1270)</f>
        <v>14.824</v>
      </c>
      <c r="T1270" s="67">
        <f>_xll.SNL.Clients.Office.Excel.Functions.SPG(T$2, "IQ_BVPS", "FQ0", $A1270)</f>
        <v>13.557</v>
      </c>
      <c r="U1270" s="67">
        <f>_xll.SNL.Clients.Office.Excel.Functions.SPG(U$2, "IQ_BVPS", "FQ0", $A1270)</f>
        <v>16.47</v>
      </c>
      <c r="V1270" s="67"/>
      <c r="W1270" s="66">
        <f t="shared" si="174"/>
        <v>44328</v>
      </c>
      <c r="X1270" s="92">
        <f t="shared" si="175"/>
        <v>1.0472373318064701</v>
      </c>
      <c r="Y1270" s="92"/>
      <c r="Z1270" s="92">
        <f t="shared" si="176"/>
        <v>0.9909121507909795</v>
      </c>
      <c r="AA1270" s="92">
        <f t="shared" si="177"/>
        <v>0.91405828386400434</v>
      </c>
      <c r="AB1270" s="92">
        <f t="shared" si="178"/>
        <v>1.014236187947186</v>
      </c>
      <c r="AC1270" s="92">
        <f t="shared" si="179"/>
        <v>1.2665452337583485</v>
      </c>
      <c r="AD1270" s="92"/>
      <c r="AE1270" s="95">
        <f t="shared" si="180"/>
        <v>44328</v>
      </c>
      <c r="AF1270" s="93">
        <f>(_xll.SNL.Clients.Office.Excel.Functions.SPG(AF$2, "IQ_Common_div_declared", "FQ0", $A1270)*4)/B1270</f>
        <v>8.74794969928923E-2</v>
      </c>
      <c r="AG1270" s="93"/>
      <c r="AH1270" s="93">
        <f>(_xll.SNL.Clients.Office.Excel.Functions.SPG(AH$2, "IQ_Common_div_declared", "FQ0", $A1270)*4)/D1270</f>
        <v>7.8804347826086946E-2</v>
      </c>
      <c r="AI1270" s="93">
        <f>(_xll.SNL.Clients.Office.Excel.Functions.SPG(AI$2, "IQ_Common_div_declared", "FQ0", $A1270)*4)/E1270</f>
        <v>9.1512915129151287E-2</v>
      </c>
      <c r="AJ1270" s="93">
        <f>(_xll.SNL.Clients.Office.Excel.Functions.SPG(AJ$2, "IQ_Common_div_declared", "FQ0", $A1270)*4)/F1270</f>
        <v>8.7272727272727266E-2</v>
      </c>
      <c r="AK1270" s="93"/>
    </row>
    <row r="1271" spans="1:37" x14ac:dyDescent="0.25">
      <c r="A1271" s="66">
        <f t="shared" si="181"/>
        <v>44327</v>
      </c>
      <c r="B1271" s="71">
        <v>18.940000000000001</v>
      </c>
      <c r="C1271" s="71"/>
      <c r="D1271" s="71">
        <v>15.05</v>
      </c>
      <c r="E1271" s="71">
        <v>13.82</v>
      </c>
      <c r="F1271" s="71">
        <v>14.31</v>
      </c>
      <c r="G1271" s="71">
        <v>21.67</v>
      </c>
      <c r="H1271" s="71"/>
      <c r="I1271" s="71">
        <v>16.45</v>
      </c>
      <c r="J1271" s="72">
        <v>1.6000000000000001E-3</v>
      </c>
      <c r="K1271" s="72">
        <v>3.0999999999999999E-3</v>
      </c>
      <c r="L1271" s="72">
        <v>6.1067425814784748E-3</v>
      </c>
      <c r="M1271" s="72">
        <v>1.6000000000000001E-3</v>
      </c>
      <c r="N1271" s="70">
        <f>_xll.SNL.Clients.Office.Excel.Functions.SPG(N$2, "SP_RATE_VALUE", $A1271)/100</f>
        <v>3.0999999999999999E-3</v>
      </c>
      <c r="O1271" s="72"/>
      <c r="P1271" s="67">
        <f>_xll.SNL.Clients.Office.Excel.Functions.SPG(P$2, "IQ_BVPS", "FQ0", $A1271)</f>
        <v>17.465</v>
      </c>
      <c r="Q1271" s="67">
        <f>_xll.SNL.Clients.Office.Excel.Functions.SPG(Q$2, "IQ_BVPS", "FQ0", $A1271)</f>
        <v>25.202999999999999</v>
      </c>
      <c r="R1271" s="67">
        <f>_xll.SNL.Clients.Office.Excel.Functions.SPG(R$2, "IQ_BVPS", "FQ0", $A1271)</f>
        <v>14.855</v>
      </c>
      <c r="S1271" s="67">
        <f>_xll.SNL.Clients.Office.Excel.Functions.SPG(S$2, "IQ_BVPS", "FQ0", $A1271)</f>
        <v>14.824</v>
      </c>
      <c r="T1271" s="67">
        <f>_xll.SNL.Clients.Office.Excel.Functions.SPG(T$2, "IQ_BVPS", "FQ0", $A1271)</f>
        <v>13.557</v>
      </c>
      <c r="U1271" s="67">
        <f>_xll.SNL.Clients.Office.Excel.Functions.SPG(U$2, "IQ_BVPS", "FQ0", $A1271)</f>
        <v>16.47</v>
      </c>
      <c r="V1271" s="67"/>
      <c r="W1271" s="66">
        <f t="shared" si="174"/>
        <v>44327</v>
      </c>
      <c r="X1271" s="92">
        <f t="shared" si="175"/>
        <v>1.0844546235327799</v>
      </c>
      <c r="Y1271" s="92"/>
      <c r="Z1271" s="92">
        <f t="shared" si="176"/>
        <v>1.0131268933019186</v>
      </c>
      <c r="AA1271" s="92">
        <f t="shared" si="177"/>
        <v>0.93227199136535355</v>
      </c>
      <c r="AB1271" s="92">
        <f t="shared" si="178"/>
        <v>1.0555432617835805</v>
      </c>
      <c r="AC1271" s="92">
        <f t="shared" si="179"/>
        <v>1.3157255616272012</v>
      </c>
      <c r="AD1271" s="92"/>
      <c r="AE1271" s="95">
        <f t="shared" si="180"/>
        <v>44327</v>
      </c>
      <c r="AF1271" s="93">
        <f>(_xll.SNL.Clients.Office.Excel.Functions.SPG(AF$2, "IQ_Common_div_declared", "FQ0", $A1271)*4)/B1271</f>
        <v>8.4477296726504753E-2</v>
      </c>
      <c r="AG1271" s="93"/>
      <c r="AH1271" s="93">
        <f>(_xll.SNL.Clients.Office.Excel.Functions.SPG(AH$2, "IQ_Common_div_declared", "FQ0", $A1271)*4)/D1271</f>
        <v>7.7076411960132887E-2</v>
      </c>
      <c r="AI1271" s="93">
        <f>(_xll.SNL.Clients.Office.Excel.Functions.SPG(AI$2, "IQ_Common_div_declared", "FQ0", $A1271)*4)/E1271</f>
        <v>8.9725036179450074E-2</v>
      </c>
      <c r="AJ1271" s="93">
        <f>(_xll.SNL.Clients.Office.Excel.Functions.SPG(AJ$2, "IQ_Common_div_declared", "FQ0", $A1271)*4)/F1271</f>
        <v>8.3857442348008376E-2</v>
      </c>
      <c r="AK1271" s="93"/>
    </row>
    <row r="1272" spans="1:37" x14ac:dyDescent="0.25">
      <c r="A1272" s="66">
        <f t="shared" si="181"/>
        <v>44326</v>
      </c>
      <c r="B1272" s="71">
        <v>19.149999999999999</v>
      </c>
      <c r="C1272" s="71"/>
      <c r="D1272" s="71">
        <v>15.39</v>
      </c>
      <c r="E1272" s="71">
        <v>13.92</v>
      </c>
      <c r="F1272" s="71">
        <v>14.49</v>
      </c>
      <c r="G1272" s="71">
        <v>22.04</v>
      </c>
      <c r="H1272" s="71"/>
      <c r="I1272" s="71">
        <v>16.66</v>
      </c>
      <c r="J1272" s="72">
        <v>1.6000000000000001E-3</v>
      </c>
      <c r="K1272" s="72">
        <v>3.2000000000000002E-3</v>
      </c>
      <c r="L1272" s="72">
        <v>6.4076718145535949E-3</v>
      </c>
      <c r="M1272" s="72">
        <v>1.6000000000000001E-3</v>
      </c>
      <c r="N1272" s="70">
        <f>_xll.SNL.Clients.Office.Excel.Functions.SPG(N$2, "SP_RATE_VALUE", $A1272)/100</f>
        <v>3.2000000000000002E-3</v>
      </c>
      <c r="O1272" s="72"/>
      <c r="P1272" s="67">
        <f>_xll.SNL.Clients.Office.Excel.Functions.SPG(P$2, "IQ_BVPS", "FQ0", $A1272)</f>
        <v>17.465</v>
      </c>
      <c r="Q1272" s="67">
        <f>_xll.SNL.Clients.Office.Excel.Functions.SPG(Q$2, "IQ_BVPS", "FQ0", $A1272)</f>
        <v>25.202999999999999</v>
      </c>
      <c r="R1272" s="67">
        <f>_xll.SNL.Clients.Office.Excel.Functions.SPG(R$2, "IQ_BVPS", "FQ0", $A1272)</f>
        <v>14.855</v>
      </c>
      <c r="S1272" s="67">
        <f>_xll.SNL.Clients.Office.Excel.Functions.SPG(S$2, "IQ_BVPS", "FQ0", $A1272)</f>
        <v>14.824</v>
      </c>
      <c r="T1272" s="67">
        <f>_xll.SNL.Clients.Office.Excel.Functions.SPG(T$2, "IQ_BVPS", "FQ0", $A1272)</f>
        <v>13.557</v>
      </c>
      <c r="U1272" s="67">
        <f>_xll.SNL.Clients.Office.Excel.Functions.SPG(U$2, "IQ_BVPS", "FQ0", $A1272)</f>
        <v>16.47</v>
      </c>
      <c r="V1272" s="67"/>
      <c r="W1272" s="66">
        <f t="shared" si="174"/>
        <v>44326</v>
      </c>
      <c r="X1272" s="92">
        <f t="shared" si="175"/>
        <v>1.0964786716289721</v>
      </c>
      <c r="Y1272" s="92"/>
      <c r="Z1272" s="92">
        <f t="shared" si="176"/>
        <v>1.0360148098283406</v>
      </c>
      <c r="AA1272" s="92">
        <f t="shared" si="177"/>
        <v>0.93901780895844578</v>
      </c>
      <c r="AB1272" s="92">
        <f t="shared" si="178"/>
        <v>1.0688205355167073</v>
      </c>
      <c r="AC1272" s="92">
        <f t="shared" si="179"/>
        <v>1.3381906496660596</v>
      </c>
      <c r="AD1272" s="92"/>
      <c r="AE1272" s="95">
        <f t="shared" si="180"/>
        <v>44326</v>
      </c>
      <c r="AF1272" s="93">
        <f>(_xll.SNL.Clients.Office.Excel.Functions.SPG(AF$2, "IQ_Common_div_declared", "FQ0", $A1272)*4)/B1272</f>
        <v>8.3550913838120119E-2</v>
      </c>
      <c r="AG1272" s="93"/>
      <c r="AH1272" s="93">
        <f>(_xll.SNL.Clients.Office.Excel.Functions.SPG(AH$2, "IQ_Common_div_declared", "FQ0", $A1272)*4)/D1272</f>
        <v>7.5373619233268352E-2</v>
      </c>
      <c r="AI1272" s="93">
        <f>(_xll.SNL.Clients.Office.Excel.Functions.SPG(AI$2, "IQ_Common_div_declared", "FQ0", $A1272)*4)/E1272</f>
        <v>8.9080459770114945E-2</v>
      </c>
      <c r="AJ1272" s="93">
        <f>(_xll.SNL.Clients.Office.Excel.Functions.SPG(AJ$2, "IQ_Common_div_declared", "FQ0", $A1272)*4)/F1272</f>
        <v>8.2815734989648032E-2</v>
      </c>
      <c r="AK1272" s="93"/>
    </row>
    <row r="1273" spans="1:37" x14ac:dyDescent="0.25">
      <c r="A1273" s="66">
        <f t="shared" si="181"/>
        <v>44323</v>
      </c>
      <c r="B1273" s="71">
        <v>19.239999999999998</v>
      </c>
      <c r="C1273" s="71"/>
      <c r="D1273" s="71">
        <v>15.46</v>
      </c>
      <c r="E1273" s="71">
        <v>14.2</v>
      </c>
      <c r="F1273" s="71">
        <v>14.47</v>
      </c>
      <c r="G1273" s="71">
        <v>22</v>
      </c>
      <c r="H1273" s="71"/>
      <c r="I1273" s="71">
        <v>16.82</v>
      </c>
      <c r="J1273" s="72">
        <v>1.4000000000000002E-3</v>
      </c>
      <c r="K1273" s="72">
        <v>2.8999999999999998E-3</v>
      </c>
      <c r="L1273" s="72">
        <v>5.9067439287807666E-3</v>
      </c>
      <c r="M1273" s="72">
        <v>1.4000000000000002E-3</v>
      </c>
      <c r="N1273" s="70">
        <f>_xll.SNL.Clients.Office.Excel.Functions.SPG(N$2, "SP_RATE_VALUE", $A1273)/100</f>
        <v>2.8999999999999998E-3</v>
      </c>
      <c r="O1273" s="72"/>
      <c r="P1273" s="67">
        <f>_xll.SNL.Clients.Office.Excel.Functions.SPG(P$2, "IQ_BVPS", "FQ0", $A1273)</f>
        <v>17.465</v>
      </c>
      <c r="Q1273" s="67">
        <f>_xll.SNL.Clients.Office.Excel.Functions.SPG(Q$2, "IQ_BVPS", "FQ0", $A1273)</f>
        <v>25.202999999999999</v>
      </c>
      <c r="R1273" s="67">
        <f>_xll.SNL.Clients.Office.Excel.Functions.SPG(R$2, "IQ_BVPS", "FQ0", $A1273)</f>
        <v>14.601000000000001</v>
      </c>
      <c r="S1273" s="67">
        <f>_xll.SNL.Clients.Office.Excel.Functions.SPG(S$2, "IQ_BVPS", "FQ0", $A1273)</f>
        <v>14.824</v>
      </c>
      <c r="T1273" s="67">
        <f>_xll.SNL.Clients.Office.Excel.Functions.SPG(T$2, "IQ_BVPS", "FQ0", $A1273)</f>
        <v>13.557</v>
      </c>
      <c r="U1273" s="67">
        <f>_xll.SNL.Clients.Office.Excel.Functions.SPG(U$2, "IQ_BVPS", "FQ0", $A1273)</f>
        <v>16.47</v>
      </c>
      <c r="V1273" s="67"/>
      <c r="W1273" s="66">
        <f t="shared" si="174"/>
        <v>44323</v>
      </c>
      <c r="X1273" s="92">
        <f t="shared" si="175"/>
        <v>1.1016318350987688</v>
      </c>
      <c r="Y1273" s="92"/>
      <c r="Z1273" s="92">
        <f t="shared" si="176"/>
        <v>1.058831586877611</v>
      </c>
      <c r="AA1273" s="92">
        <f t="shared" si="177"/>
        <v>0.95790609821910411</v>
      </c>
      <c r="AB1273" s="92">
        <f t="shared" si="178"/>
        <v>1.0673452828796932</v>
      </c>
      <c r="AC1273" s="92">
        <f t="shared" si="179"/>
        <v>1.3357619914996965</v>
      </c>
      <c r="AD1273" s="92"/>
      <c r="AE1273" s="95">
        <f t="shared" si="180"/>
        <v>44323</v>
      </c>
      <c r="AF1273" s="93">
        <f>(_xll.SNL.Clients.Office.Excel.Functions.SPG(AF$2, "IQ_Common_div_declared", "FQ0", $A1273)*4)/B1273</f>
        <v>8.3160083160083165E-2</v>
      </c>
      <c r="AG1273" s="93"/>
      <c r="AH1273" s="93">
        <f>(_xll.SNL.Clients.Office.Excel.Functions.SPG(AH$2, "IQ_Common_div_declared", "FQ0", $A1273)*4)/D1273</f>
        <v>7.5032341526520038E-2</v>
      </c>
      <c r="AI1273" s="93">
        <f>(_xll.SNL.Clients.Office.Excel.Functions.SPG(AI$2, "IQ_Common_div_declared", "FQ0", $A1273)*4)/E1273</f>
        <v>8.732394366197184E-2</v>
      </c>
      <c r="AJ1273" s="93">
        <f>(_xll.SNL.Clients.Office.Excel.Functions.SPG(AJ$2, "IQ_Common_div_declared", "FQ0", $A1273)*4)/F1273</f>
        <v>8.293020041465099E-2</v>
      </c>
      <c r="AK1273" s="93"/>
    </row>
    <row r="1274" spans="1:37" x14ac:dyDescent="0.25">
      <c r="A1274" s="66">
        <f t="shared" si="181"/>
        <v>44322</v>
      </c>
      <c r="B1274" s="71">
        <v>19.059999999999999</v>
      </c>
      <c r="C1274" s="71"/>
      <c r="D1274" s="71">
        <v>15.54</v>
      </c>
      <c r="E1274" s="71">
        <v>14.09</v>
      </c>
      <c r="F1274" s="71">
        <v>14.7</v>
      </c>
      <c r="G1274" s="71">
        <v>22.03</v>
      </c>
      <c r="H1274" s="71"/>
      <c r="I1274" s="71">
        <v>16.760000000000002</v>
      </c>
      <c r="J1274" s="72">
        <v>1.6000000000000001E-3</v>
      </c>
      <c r="K1274" s="72">
        <v>3.2000000000000002E-3</v>
      </c>
      <c r="L1274" s="72">
        <v>6.4076718145535949E-3</v>
      </c>
      <c r="M1274" s="72">
        <v>1.6000000000000001E-3</v>
      </c>
      <c r="N1274" s="70">
        <f>_xll.SNL.Clients.Office.Excel.Functions.SPG(N$2, "SP_RATE_VALUE", $A1274)/100</f>
        <v>3.2000000000000002E-3</v>
      </c>
      <c r="O1274" s="72"/>
      <c r="P1274" s="67">
        <f>_xll.SNL.Clients.Office.Excel.Functions.SPG(P$2, "IQ_BVPS", "FQ0", $A1274)</f>
        <v>17.465</v>
      </c>
      <c r="Q1274" s="67">
        <f>_xll.SNL.Clients.Office.Excel.Functions.SPG(Q$2, "IQ_BVPS", "FQ0", $A1274)</f>
        <v>25.202999999999999</v>
      </c>
      <c r="R1274" s="67">
        <f>_xll.SNL.Clients.Office.Excel.Functions.SPG(R$2, "IQ_BVPS", "FQ0", $A1274)</f>
        <v>14.601000000000001</v>
      </c>
      <c r="S1274" s="67">
        <f>_xll.SNL.Clients.Office.Excel.Functions.SPG(S$2, "IQ_BVPS", "FQ0", $A1274)</f>
        <v>14.824</v>
      </c>
      <c r="T1274" s="67">
        <f>_xll.SNL.Clients.Office.Excel.Functions.SPG(T$2, "IQ_BVPS", "FQ0", $A1274)</f>
        <v>13.557</v>
      </c>
      <c r="U1274" s="67">
        <f>_xll.SNL.Clients.Office.Excel.Functions.SPG(U$2, "IQ_BVPS", "FQ0", $A1274)</f>
        <v>16.47</v>
      </c>
      <c r="V1274" s="67"/>
      <c r="W1274" s="66">
        <f t="shared" si="174"/>
        <v>44322</v>
      </c>
      <c r="X1274" s="92">
        <f t="shared" si="175"/>
        <v>1.0913255081591755</v>
      </c>
      <c r="Y1274" s="92"/>
      <c r="Z1274" s="92">
        <f t="shared" si="176"/>
        <v>1.0643106636531743</v>
      </c>
      <c r="AA1274" s="92">
        <f t="shared" si="177"/>
        <v>0.95048569886670264</v>
      </c>
      <c r="AB1274" s="92">
        <f t="shared" si="178"/>
        <v>1.084310688205355</v>
      </c>
      <c r="AC1274" s="92">
        <f t="shared" si="179"/>
        <v>1.3375834851244688</v>
      </c>
      <c r="AD1274" s="92"/>
      <c r="AE1274" s="95">
        <f t="shared" si="180"/>
        <v>44322</v>
      </c>
      <c r="AF1274" s="93">
        <f>(_xll.SNL.Clients.Office.Excel.Functions.SPG(AF$2, "IQ_Common_div_declared", "FQ0", $A1274)*4)/B1274</f>
        <v>8.3945435466946494E-2</v>
      </c>
      <c r="AG1274" s="93"/>
      <c r="AH1274" s="93">
        <f>(_xll.SNL.Clients.Office.Excel.Functions.SPG(AH$2, "IQ_Common_div_declared", "FQ0", $A1274)*4)/D1274</f>
        <v>7.4646074646074645E-2</v>
      </c>
      <c r="AI1274" s="93">
        <f>(_xll.SNL.Clients.Office.Excel.Functions.SPG(AI$2, "IQ_Common_div_declared", "FQ0", $A1274)*4)/E1274</f>
        <v>8.8005677785663594E-2</v>
      </c>
      <c r="AJ1274" s="93">
        <f>(_xll.SNL.Clients.Office.Excel.Functions.SPG(AJ$2, "IQ_Common_div_declared", "FQ0", $A1274)*4)/F1274</f>
        <v>8.1632653061224497E-2</v>
      </c>
      <c r="AK1274" s="93"/>
    </row>
    <row r="1275" spans="1:37" x14ac:dyDescent="0.25">
      <c r="A1275" s="66">
        <f t="shared" si="181"/>
        <v>44321</v>
      </c>
      <c r="B1275" s="71">
        <v>19.09</v>
      </c>
      <c r="C1275" s="71"/>
      <c r="D1275" s="71">
        <v>15.52</v>
      </c>
      <c r="E1275" s="71">
        <v>14.39</v>
      </c>
      <c r="F1275" s="71">
        <v>14.48</v>
      </c>
      <c r="G1275" s="71">
        <v>22.12</v>
      </c>
      <c r="H1275" s="71"/>
      <c r="I1275" s="71">
        <v>16.78</v>
      </c>
      <c r="J1275" s="72">
        <v>1.6000000000000001E-3</v>
      </c>
      <c r="K1275" s="72">
        <v>3.2000000000000002E-3</v>
      </c>
      <c r="L1275" s="72">
        <v>6.4076718145535949E-3</v>
      </c>
      <c r="M1275" s="72">
        <v>1.6000000000000001E-3</v>
      </c>
      <c r="N1275" s="70">
        <f>_xll.SNL.Clients.Office.Excel.Functions.SPG(N$2, "SP_RATE_VALUE", $A1275)/100</f>
        <v>3.2000000000000002E-3</v>
      </c>
      <c r="O1275" s="72"/>
      <c r="P1275" s="67">
        <f>_xll.SNL.Clients.Office.Excel.Functions.SPG(P$2, "IQ_BVPS", "FQ0", $A1275)</f>
        <v>17.465</v>
      </c>
      <c r="Q1275" s="67">
        <f>_xll.SNL.Clients.Office.Excel.Functions.SPG(Q$2, "IQ_BVPS", "FQ0", $A1275)</f>
        <v>25.202999999999999</v>
      </c>
      <c r="R1275" s="67">
        <f>_xll.SNL.Clients.Office.Excel.Functions.SPG(R$2, "IQ_BVPS", "FQ0", $A1275)</f>
        <v>14.601000000000001</v>
      </c>
      <c r="S1275" s="67">
        <f>_xll.SNL.Clients.Office.Excel.Functions.SPG(S$2, "IQ_BVPS", "FQ0", $A1275)</f>
        <v>14.824</v>
      </c>
      <c r="T1275" s="67">
        <f>_xll.SNL.Clients.Office.Excel.Functions.SPG(T$2, "IQ_BVPS", "FQ0", $A1275)</f>
        <v>13.557</v>
      </c>
      <c r="U1275" s="67">
        <f>_xll.SNL.Clients.Office.Excel.Functions.SPG(U$2, "IQ_BVPS", "FQ0", $A1275)</f>
        <v>16.47</v>
      </c>
      <c r="V1275" s="67"/>
      <c r="W1275" s="66">
        <f t="shared" si="174"/>
        <v>44321</v>
      </c>
      <c r="X1275" s="92">
        <f t="shared" si="175"/>
        <v>1.0930432293157744</v>
      </c>
      <c r="Y1275" s="92"/>
      <c r="Z1275" s="92">
        <f t="shared" si="176"/>
        <v>1.0629408944592835</v>
      </c>
      <c r="AA1275" s="92">
        <f t="shared" si="177"/>
        <v>0.97072315164597955</v>
      </c>
      <c r="AB1275" s="92">
        <f t="shared" si="178"/>
        <v>1.0680829091982003</v>
      </c>
      <c r="AC1275" s="92">
        <f t="shared" si="179"/>
        <v>1.3430479659987857</v>
      </c>
      <c r="AD1275" s="92"/>
      <c r="AE1275" s="95">
        <f t="shared" si="180"/>
        <v>44321</v>
      </c>
      <c r="AF1275" s="93">
        <f>(_xll.SNL.Clients.Office.Excel.Functions.SPG(AF$2, "IQ_Common_div_declared", "FQ0", $A1275)*4)/B1275</f>
        <v>8.3813514929282351E-2</v>
      </c>
      <c r="AG1275" s="93"/>
      <c r="AH1275" s="93">
        <f>(_xll.SNL.Clients.Office.Excel.Functions.SPG(AH$2, "IQ_Common_div_declared", "FQ0", $A1275)*4)/D1275</f>
        <v>7.4742268041237112E-2</v>
      </c>
      <c r="AI1275" s="93">
        <f>(_xll.SNL.Clients.Office.Excel.Functions.SPG(AI$2, "IQ_Common_div_declared", "FQ0", $A1275)*4)/E1275</f>
        <v>8.6170952050034749E-2</v>
      </c>
      <c r="AJ1275" s="93">
        <f>(_xll.SNL.Clients.Office.Excel.Functions.SPG(AJ$2, "IQ_Common_div_declared", "FQ0", $A1275)*4)/F1275</f>
        <v>8.2872928176795577E-2</v>
      </c>
      <c r="AK1275" s="93"/>
    </row>
    <row r="1276" spans="1:37" x14ac:dyDescent="0.25">
      <c r="A1276" s="66">
        <f t="shared" si="181"/>
        <v>44320</v>
      </c>
      <c r="B1276" s="71">
        <v>19</v>
      </c>
      <c r="C1276" s="71"/>
      <c r="D1276" s="71">
        <v>15.61</v>
      </c>
      <c r="E1276" s="71">
        <v>14.46</v>
      </c>
      <c r="F1276" s="71">
        <v>14.4</v>
      </c>
      <c r="G1276" s="71">
        <v>22.15</v>
      </c>
      <c r="H1276" s="71"/>
      <c r="I1276" s="71">
        <v>16.68</v>
      </c>
      <c r="J1276" s="72">
        <v>1.6000000000000001E-3</v>
      </c>
      <c r="K1276" s="72">
        <v>3.3E-3</v>
      </c>
      <c r="L1276" s="72">
        <v>6.7086610474760278E-3</v>
      </c>
      <c r="M1276" s="72">
        <v>1.6000000000000001E-3</v>
      </c>
      <c r="N1276" s="70">
        <f>_xll.SNL.Clients.Office.Excel.Functions.SPG(N$2, "SP_RATE_VALUE", $A1276)/100</f>
        <v>3.3E-3</v>
      </c>
      <c r="O1276" s="72"/>
      <c r="P1276" s="67">
        <f>_xll.SNL.Clients.Office.Excel.Functions.SPG(P$2, "IQ_BVPS", "FQ0", $A1276)</f>
        <v>17.465</v>
      </c>
      <c r="Q1276" s="67">
        <f>_xll.SNL.Clients.Office.Excel.Functions.SPG(Q$2, "IQ_BVPS", "FQ0", $A1276)</f>
        <v>25.202999999999999</v>
      </c>
      <c r="R1276" s="67">
        <f>_xll.SNL.Clients.Office.Excel.Functions.SPG(R$2, "IQ_BVPS", "FQ0", $A1276)</f>
        <v>14.601000000000001</v>
      </c>
      <c r="S1276" s="67">
        <f>_xll.SNL.Clients.Office.Excel.Functions.SPG(S$2, "IQ_BVPS", "FQ0", $A1276)</f>
        <v>14.736000000000001</v>
      </c>
      <c r="T1276" s="67">
        <f>_xll.SNL.Clients.Office.Excel.Functions.SPG(T$2, "IQ_BVPS", "FQ0", $A1276)</f>
        <v>13.243</v>
      </c>
      <c r="U1276" s="67">
        <f>_xll.SNL.Clients.Office.Excel.Functions.SPG(U$2, "IQ_BVPS", "FQ0", $A1276)</f>
        <v>16.47</v>
      </c>
      <c r="V1276" s="67"/>
      <c r="W1276" s="66">
        <f t="shared" si="174"/>
        <v>44320</v>
      </c>
      <c r="X1276" s="92">
        <f t="shared" si="175"/>
        <v>1.0878900658459776</v>
      </c>
      <c r="Y1276" s="92"/>
      <c r="Z1276" s="92">
        <f t="shared" si="176"/>
        <v>1.0691048558317922</v>
      </c>
      <c r="AA1276" s="92">
        <f t="shared" si="177"/>
        <v>0.98127035830618892</v>
      </c>
      <c r="AB1276" s="92">
        <f t="shared" si="178"/>
        <v>1.0873669108208111</v>
      </c>
      <c r="AC1276" s="92">
        <f t="shared" si="179"/>
        <v>1.344869459623558</v>
      </c>
      <c r="AD1276" s="92"/>
      <c r="AE1276" s="95">
        <f t="shared" si="180"/>
        <v>44320</v>
      </c>
      <c r="AF1276" s="93">
        <f>(_xll.SNL.Clients.Office.Excel.Functions.SPG(AF$2, "IQ_Common_div_declared", "FQ0", $A1276)*4)/B1276</f>
        <v>8.4210526315789472E-2</v>
      </c>
      <c r="AG1276" s="93"/>
      <c r="AH1276" s="93">
        <f>(_xll.SNL.Clients.Office.Excel.Functions.SPG(AH$2, "IQ_Common_div_declared", "FQ0", $A1276)*4)/D1276</f>
        <v>7.4311338885329911E-2</v>
      </c>
      <c r="AI1276" s="93">
        <f>(_xll.SNL.Clients.Office.Excel.Functions.SPG(AI$2, "IQ_Common_div_declared", "FQ0", $A1276)*4)/E1276</f>
        <v>8.5753803596127248E-2</v>
      </c>
      <c r="AJ1276" s="93">
        <f>(_xll.SNL.Clients.Office.Excel.Functions.SPG(AJ$2, "IQ_Common_div_declared", "FQ0", $A1276)*4)/F1276</f>
        <v>8.3333333333333329E-2</v>
      </c>
      <c r="AK1276" s="93"/>
    </row>
    <row r="1277" spans="1:37" x14ac:dyDescent="0.25">
      <c r="A1277" s="66">
        <f t="shared" si="181"/>
        <v>44319</v>
      </c>
      <c r="B1277" s="71">
        <v>19.12</v>
      </c>
      <c r="C1277" s="71"/>
      <c r="D1277" s="71">
        <v>15.74</v>
      </c>
      <c r="E1277" s="71">
        <v>14.53</v>
      </c>
      <c r="F1277" s="71">
        <v>14.61</v>
      </c>
      <c r="G1277" s="71">
        <v>22.32</v>
      </c>
      <c r="H1277" s="71"/>
      <c r="I1277" s="71">
        <v>16.79</v>
      </c>
      <c r="J1277" s="72">
        <v>1.6000000000000001E-3</v>
      </c>
      <c r="K1277" s="72">
        <v>3.3E-3</v>
      </c>
      <c r="L1277" s="72">
        <v>6.7086610474760278E-3</v>
      </c>
      <c r="M1277" s="72">
        <v>1.6000000000000001E-3</v>
      </c>
      <c r="N1277" s="70">
        <f>_xll.SNL.Clients.Office.Excel.Functions.SPG(N$2, "SP_RATE_VALUE", $A1277)/100</f>
        <v>3.3E-3</v>
      </c>
      <c r="O1277" s="72"/>
      <c r="P1277" s="67">
        <f>_xll.SNL.Clients.Office.Excel.Functions.SPG(P$2, "IQ_BVPS", "FQ0", $A1277)</f>
        <v>17.465</v>
      </c>
      <c r="Q1277" s="67">
        <f>_xll.SNL.Clients.Office.Excel.Functions.SPG(Q$2, "IQ_BVPS", "FQ0", $A1277)</f>
        <v>25.202999999999999</v>
      </c>
      <c r="R1277" s="67">
        <f>_xll.SNL.Clients.Office.Excel.Functions.SPG(R$2, "IQ_BVPS", "FQ0", $A1277)</f>
        <v>14.601000000000001</v>
      </c>
      <c r="S1277" s="67">
        <f>_xll.SNL.Clients.Office.Excel.Functions.SPG(S$2, "IQ_BVPS", "FQ0", $A1277)</f>
        <v>14.736000000000001</v>
      </c>
      <c r="T1277" s="67">
        <f>_xll.SNL.Clients.Office.Excel.Functions.SPG(T$2, "IQ_BVPS", "FQ0", $A1277)</f>
        <v>13.243</v>
      </c>
      <c r="U1277" s="67">
        <f>_xll.SNL.Clients.Office.Excel.Functions.SPG(U$2, "IQ_BVPS", "FQ0", $A1277)</f>
        <v>17.158000000000001</v>
      </c>
      <c r="V1277" s="67"/>
      <c r="W1277" s="66">
        <f t="shared" si="174"/>
        <v>44319</v>
      </c>
      <c r="X1277" s="92">
        <f t="shared" si="175"/>
        <v>1.0947609504723734</v>
      </c>
      <c r="Y1277" s="92"/>
      <c r="Z1277" s="92">
        <f t="shared" si="176"/>
        <v>1.0780083555920827</v>
      </c>
      <c r="AA1277" s="92">
        <f t="shared" si="177"/>
        <v>0.98602062975027138</v>
      </c>
      <c r="AB1277" s="92">
        <f t="shared" si="178"/>
        <v>1.1032243449369477</v>
      </c>
      <c r="AC1277" s="92">
        <f t="shared" si="179"/>
        <v>1.3008509150250611</v>
      </c>
      <c r="AD1277" s="92"/>
      <c r="AE1277" s="95">
        <f t="shared" si="180"/>
        <v>44319</v>
      </c>
      <c r="AF1277" s="93">
        <f>(_xll.SNL.Clients.Office.Excel.Functions.SPG(AF$2, "IQ_Common_div_declared", "FQ0", $A1277)*4)/B1277</f>
        <v>8.3682008368200833E-2</v>
      </c>
      <c r="AG1277" s="93"/>
      <c r="AH1277" s="93">
        <f>(_xll.SNL.Clients.Office.Excel.Functions.SPG(AH$2, "IQ_Common_div_declared", "FQ0", $A1277)*4)/D1277</f>
        <v>7.3697585768742052E-2</v>
      </c>
      <c r="AI1277" s="93">
        <f>(_xll.SNL.Clients.Office.Excel.Functions.SPG(AI$2, "IQ_Common_div_declared", "FQ0", $A1277)*4)/E1277</f>
        <v>8.5340674466620789E-2</v>
      </c>
      <c r="AJ1277" s="93">
        <f>(_xll.SNL.Clients.Office.Excel.Functions.SPG(AJ$2, "IQ_Common_div_declared", "FQ0", $A1277)*4)/F1277</f>
        <v>8.2135523613963035E-2</v>
      </c>
      <c r="AK1277" s="93">
        <f>(_xll.SNL.Clients.Office.Excel.Functions.SPG(AK$2, "IQ_Common_div_declared", "FQ0", $A1277)*4)/G1277</f>
        <v>8.2437275985663083E-2</v>
      </c>
    </row>
    <row r="1278" spans="1:37" x14ac:dyDescent="0.25">
      <c r="A1278" s="66">
        <f t="shared" si="181"/>
        <v>44316</v>
      </c>
      <c r="B1278" s="71">
        <v>19.25</v>
      </c>
      <c r="C1278" s="71"/>
      <c r="D1278" s="71">
        <v>15.66</v>
      </c>
      <c r="E1278" s="71">
        <v>14.45</v>
      </c>
      <c r="F1278" s="71">
        <v>14.62</v>
      </c>
      <c r="G1278" s="71">
        <v>22.28</v>
      </c>
      <c r="H1278" s="71"/>
      <c r="I1278" s="71">
        <v>16.79</v>
      </c>
      <c r="J1278" s="72">
        <v>1.6000000000000001E-3</v>
      </c>
      <c r="K1278" s="72">
        <v>3.4999999999999996E-3</v>
      </c>
      <c r="L1278" s="72">
        <v>7.3108195367843631E-3</v>
      </c>
      <c r="M1278" s="72">
        <v>1.6000000000000001E-3</v>
      </c>
      <c r="N1278" s="70">
        <f>_xll.SNL.Clients.Office.Excel.Functions.SPG(N$2, "SP_RATE_VALUE", $A1278)/100</f>
        <v>3.4999999999999996E-3</v>
      </c>
      <c r="O1278" s="72"/>
      <c r="P1278" s="67">
        <f>_xll.SNL.Clients.Office.Excel.Functions.SPG(P$2, "IQ_BVPS", "FQ0", $A1278)</f>
        <v>17.465</v>
      </c>
      <c r="Q1278" s="67">
        <f>_xll.SNL.Clients.Office.Excel.Functions.SPG(Q$2, "IQ_BVPS", "FQ0", $A1278)</f>
        <v>25.202999999999999</v>
      </c>
      <c r="R1278" s="67">
        <f>_xll.SNL.Clients.Office.Excel.Functions.SPG(R$2, "IQ_BVPS", "FQ0", $A1278)</f>
        <v>14.601000000000001</v>
      </c>
      <c r="S1278" s="67">
        <f>_xll.SNL.Clients.Office.Excel.Functions.SPG(S$2, "IQ_BVPS", "FQ0", $A1278)</f>
        <v>14.736000000000001</v>
      </c>
      <c r="T1278" s="67">
        <f>_xll.SNL.Clients.Office.Excel.Functions.SPG(T$2, "IQ_BVPS", "FQ0", $A1278)</f>
        <v>13.243</v>
      </c>
      <c r="U1278" s="67">
        <f>_xll.SNL.Clients.Office.Excel.Functions.SPG(U$2, "IQ_BVPS", "FQ0", $A1278)</f>
        <v>17.158000000000001</v>
      </c>
      <c r="V1278" s="67"/>
      <c r="W1278" s="66">
        <f t="shared" si="174"/>
        <v>44316</v>
      </c>
      <c r="X1278" s="92">
        <f t="shared" si="175"/>
        <v>1.1022044088176353</v>
      </c>
      <c r="Y1278" s="92"/>
      <c r="Z1278" s="92">
        <f t="shared" si="176"/>
        <v>1.0725292788165193</v>
      </c>
      <c r="AA1278" s="92">
        <f t="shared" si="177"/>
        <v>0.98059174809989136</v>
      </c>
      <c r="AB1278" s="92">
        <f t="shared" si="178"/>
        <v>1.10397946084724</v>
      </c>
      <c r="AC1278" s="92">
        <f t="shared" si="179"/>
        <v>1.2985196409837976</v>
      </c>
      <c r="AD1278" s="92"/>
      <c r="AE1278" s="95">
        <f t="shared" si="180"/>
        <v>44316</v>
      </c>
      <c r="AF1278" s="93">
        <f>(_xll.SNL.Clients.Office.Excel.Functions.SPG(AF$2, "IQ_Common_div_declared", "FQ0", $A1278)*4)/B1278</f>
        <v>8.3116883116883117E-2</v>
      </c>
      <c r="AG1278" s="93"/>
      <c r="AH1278" s="93">
        <f>(_xll.SNL.Clients.Office.Excel.Functions.SPG(AH$2, "IQ_Common_div_declared", "FQ0", $A1278)*4)/D1278</f>
        <v>7.407407407407407E-2</v>
      </c>
      <c r="AI1278" s="93">
        <f>(_xll.SNL.Clients.Office.Excel.Functions.SPG(AI$2, "IQ_Common_div_declared", "FQ0", $A1278)*4)/E1278</f>
        <v>8.5813148788927346E-2</v>
      </c>
      <c r="AJ1278" s="93">
        <f>(_xll.SNL.Clients.Office.Excel.Functions.SPG(AJ$2, "IQ_Common_div_declared", "FQ0", $A1278)*4)/F1278</f>
        <v>8.2079343365253077E-2</v>
      </c>
      <c r="AK1278" s="93">
        <f>(_xll.SNL.Clients.Office.Excel.Functions.SPG(AK$2, "IQ_Common_div_declared", "FQ0", $A1278)*4)/G1278</f>
        <v>8.2585278276481142E-2</v>
      </c>
    </row>
    <row r="1279" spans="1:37" x14ac:dyDescent="0.25">
      <c r="A1279" s="66">
        <f t="shared" si="181"/>
        <v>44315</v>
      </c>
      <c r="B1279" s="71">
        <v>19.61</v>
      </c>
      <c r="C1279" s="71"/>
      <c r="D1279" s="71">
        <v>15.76</v>
      </c>
      <c r="E1279" s="71">
        <v>14.5</v>
      </c>
      <c r="F1279" s="71">
        <v>14.69</v>
      </c>
      <c r="G1279" s="71">
        <v>22.41</v>
      </c>
      <c r="H1279" s="71"/>
      <c r="I1279" s="71">
        <v>16.95</v>
      </c>
      <c r="J1279" s="72">
        <v>1.6000000000000001E-3</v>
      </c>
      <c r="K1279" s="72">
        <v>3.4999999999999996E-3</v>
      </c>
      <c r="L1279" s="72">
        <v>7.3108195367843631E-3</v>
      </c>
      <c r="M1279" s="72">
        <v>1.6000000000000001E-3</v>
      </c>
      <c r="N1279" s="70">
        <f>_xll.SNL.Clients.Office.Excel.Functions.SPG(N$2, "SP_RATE_VALUE", $A1279)/100</f>
        <v>3.4999999999999996E-3</v>
      </c>
      <c r="O1279" s="72"/>
      <c r="P1279" s="67">
        <f>_xll.SNL.Clients.Office.Excel.Functions.SPG(P$2, "IQ_BVPS", "FQ0", $A1279)</f>
        <v>17.465</v>
      </c>
      <c r="Q1279" s="67">
        <f>_xll.SNL.Clients.Office.Excel.Functions.SPG(Q$2, "IQ_BVPS", "FQ0", $A1279)</f>
        <v>25.202999999999999</v>
      </c>
      <c r="R1279" s="67">
        <f>_xll.SNL.Clients.Office.Excel.Functions.SPG(R$2, "IQ_BVPS", "FQ0", $A1279)</f>
        <v>14.601000000000001</v>
      </c>
      <c r="S1279" s="67">
        <f>_xll.SNL.Clients.Office.Excel.Functions.SPG(S$2, "IQ_BVPS", "FQ0", $A1279)</f>
        <v>14.736000000000001</v>
      </c>
      <c r="T1279" s="67">
        <f>_xll.SNL.Clients.Office.Excel.Functions.SPG(T$2, "IQ_BVPS", "FQ0", $A1279)</f>
        <v>13.243</v>
      </c>
      <c r="U1279" s="67">
        <f>_xll.SNL.Clients.Office.Excel.Functions.SPG(U$2, "IQ_BVPS", "FQ0", $A1279)</f>
        <v>17.158000000000001</v>
      </c>
      <c r="V1279" s="67"/>
      <c r="W1279" s="66">
        <f t="shared" si="174"/>
        <v>44315</v>
      </c>
      <c r="X1279" s="92">
        <f t="shared" si="175"/>
        <v>1.1228170626968221</v>
      </c>
      <c r="Y1279" s="92"/>
      <c r="Z1279" s="92">
        <f t="shared" si="176"/>
        <v>1.0793781247859735</v>
      </c>
      <c r="AA1279" s="92">
        <f t="shared" si="177"/>
        <v>0.98398479913137893</v>
      </c>
      <c r="AB1279" s="92">
        <f t="shared" si="178"/>
        <v>1.1092652722192855</v>
      </c>
      <c r="AC1279" s="92">
        <f t="shared" si="179"/>
        <v>1.306096281617904</v>
      </c>
      <c r="AD1279" s="92"/>
      <c r="AE1279" s="95">
        <f t="shared" si="180"/>
        <v>44315</v>
      </c>
      <c r="AF1279" s="93">
        <f>(_xll.SNL.Clients.Office.Excel.Functions.SPG(AF$2, "IQ_Common_div_declared", "FQ0", $A1279)*4)/B1279</f>
        <v>8.1591024987251404E-2</v>
      </c>
      <c r="AG1279" s="93"/>
      <c r="AH1279" s="93">
        <f>(_xll.SNL.Clients.Office.Excel.Functions.SPG(AH$2, "IQ_Common_div_declared", "FQ0", $A1279)*4)/D1279</f>
        <v>7.3604060913705582E-2</v>
      </c>
      <c r="AI1279" s="93">
        <f>(_xll.SNL.Clients.Office.Excel.Functions.SPG(AI$2, "IQ_Common_div_declared", "FQ0", $A1279)*4)/E1279</f>
        <v>8.5517241379310341E-2</v>
      </c>
      <c r="AJ1279" s="93">
        <f>(_xll.SNL.Clients.Office.Excel.Functions.SPG(AJ$2, "IQ_Common_div_declared", "FQ0", $A1279)*4)/F1279</f>
        <v>8.168822328114364E-2</v>
      </c>
      <c r="AK1279" s="93">
        <f>(_xll.SNL.Clients.Office.Excel.Functions.SPG(AK$2, "IQ_Common_div_declared", "FQ0", $A1279)*4)/G1279</f>
        <v>8.2106202588130298E-2</v>
      </c>
    </row>
    <row r="1280" spans="1:37" x14ac:dyDescent="0.25">
      <c r="A1280" s="66">
        <f t="shared" si="181"/>
        <v>44314</v>
      </c>
      <c r="B1280" s="71">
        <v>19.37</v>
      </c>
      <c r="C1280" s="71"/>
      <c r="D1280" s="71">
        <v>15.68</v>
      </c>
      <c r="E1280" s="71">
        <v>14.51</v>
      </c>
      <c r="F1280" s="71">
        <v>14.67</v>
      </c>
      <c r="G1280" s="71">
        <v>22.33</v>
      </c>
      <c r="H1280" s="71"/>
      <c r="I1280" s="71">
        <v>16.850000000000001</v>
      </c>
      <c r="J1280" s="72">
        <v>1.7000000000000001E-3</v>
      </c>
      <c r="K1280" s="72">
        <v>3.4999999999999996E-3</v>
      </c>
      <c r="L1280" s="72">
        <v>7.1097093162648672E-3</v>
      </c>
      <c r="M1280" s="72">
        <v>1.7000000000000001E-3</v>
      </c>
      <c r="N1280" s="70">
        <f>_xll.SNL.Clients.Office.Excel.Functions.SPG(N$2, "SP_RATE_VALUE", $A1280)/100</f>
        <v>3.4999999999999996E-3</v>
      </c>
      <c r="O1280" s="72"/>
      <c r="P1280" s="67">
        <f>_xll.SNL.Clients.Office.Excel.Functions.SPG(P$2, "IQ_BVPS", "FQ0", $A1280)</f>
        <v>17.465</v>
      </c>
      <c r="Q1280" s="67">
        <f>_xll.SNL.Clients.Office.Excel.Functions.SPG(Q$2, "IQ_BVPS", "FQ0", $A1280)</f>
        <v>25.202999999999999</v>
      </c>
      <c r="R1280" s="67">
        <f>_xll.SNL.Clients.Office.Excel.Functions.SPG(R$2, "IQ_BVPS", "FQ0", $A1280)</f>
        <v>14.601000000000001</v>
      </c>
      <c r="S1280" s="67">
        <f>_xll.SNL.Clients.Office.Excel.Functions.SPG(S$2, "IQ_BVPS", "FQ0", $A1280)</f>
        <v>14.736000000000001</v>
      </c>
      <c r="T1280" s="67">
        <f>_xll.SNL.Clients.Office.Excel.Functions.SPG(T$2, "IQ_BVPS", "FQ0", $A1280)</f>
        <v>13.243</v>
      </c>
      <c r="U1280" s="67">
        <f>_xll.SNL.Clients.Office.Excel.Functions.SPG(U$2, "IQ_BVPS", "FQ0", $A1280)</f>
        <v>17.158000000000001</v>
      </c>
      <c r="V1280" s="67"/>
      <c r="W1280" s="66">
        <f t="shared" si="174"/>
        <v>44314</v>
      </c>
      <c r="X1280" s="92">
        <f t="shared" si="175"/>
        <v>1.1090752934440309</v>
      </c>
      <c r="Y1280" s="92"/>
      <c r="Z1280" s="92">
        <f t="shared" si="176"/>
        <v>1.0738990480104103</v>
      </c>
      <c r="AA1280" s="92">
        <f t="shared" si="177"/>
        <v>0.98466340933767638</v>
      </c>
      <c r="AB1280" s="92">
        <f t="shared" si="178"/>
        <v>1.1077550403987011</v>
      </c>
      <c r="AC1280" s="92">
        <f t="shared" si="179"/>
        <v>1.3014337335353769</v>
      </c>
      <c r="AD1280" s="92"/>
      <c r="AE1280" s="95">
        <f t="shared" si="180"/>
        <v>44314</v>
      </c>
      <c r="AF1280" s="93">
        <f>(_xll.SNL.Clients.Office.Excel.Functions.SPG(AF$2, "IQ_Common_div_declared", "FQ0", $A1280)*4)/B1280</f>
        <v>8.2601961796592668E-2</v>
      </c>
      <c r="AG1280" s="93"/>
      <c r="AH1280" s="93">
        <f>(_xll.SNL.Clients.Office.Excel.Functions.SPG(AH$2, "IQ_Common_div_declared", "FQ0", $A1280)*4)/D1280</f>
        <v>7.3979591836734693E-2</v>
      </c>
      <c r="AI1280" s="93">
        <f>(_xll.SNL.Clients.Office.Excel.Functions.SPG(AI$2, "IQ_Common_div_declared", "FQ0", $A1280)*4)/E1280</f>
        <v>8.5458304617505171E-2</v>
      </c>
      <c r="AJ1280" s="93">
        <f>(_xll.SNL.Clients.Office.Excel.Functions.SPG(AJ$2, "IQ_Common_div_declared", "FQ0", $A1280)*4)/F1280</f>
        <v>8.1799591002044994E-2</v>
      </c>
      <c r="AK1280" s="93">
        <f>(_xll.SNL.Clients.Office.Excel.Functions.SPG(AK$2, "IQ_Common_div_declared", "FQ0", $A1280)*4)/G1280</f>
        <v>8.240035826242724E-2</v>
      </c>
    </row>
    <row r="1281" spans="1:37" x14ac:dyDescent="0.25">
      <c r="A1281" s="66">
        <f t="shared" si="181"/>
        <v>44313</v>
      </c>
      <c r="B1281" s="71">
        <v>19.600000000000001</v>
      </c>
      <c r="C1281" s="71"/>
      <c r="D1281" s="71">
        <v>15.59</v>
      </c>
      <c r="E1281" s="71">
        <v>14.4</v>
      </c>
      <c r="F1281" s="71">
        <v>14.71</v>
      </c>
      <c r="G1281" s="71">
        <v>22.23</v>
      </c>
      <c r="H1281" s="71"/>
      <c r="I1281" s="71">
        <v>16.809999999999999</v>
      </c>
      <c r="J1281" s="72">
        <v>1.7000000000000001E-3</v>
      </c>
      <c r="K1281" s="72">
        <v>3.5999999999999999E-3</v>
      </c>
      <c r="L1281" s="72">
        <v>7.4108184559844581E-3</v>
      </c>
      <c r="M1281" s="72">
        <v>1.7000000000000001E-3</v>
      </c>
      <c r="N1281" s="70">
        <f>_xll.SNL.Clients.Office.Excel.Functions.SPG(N$2, "SP_RATE_VALUE", $A1281)/100</f>
        <v>3.5999999999999999E-3</v>
      </c>
      <c r="O1281" s="72"/>
      <c r="P1281" s="67">
        <f>_xll.SNL.Clients.Office.Excel.Functions.SPG(P$2, "IQ_BVPS", "FQ0", $A1281)</f>
        <v>16.965</v>
      </c>
      <c r="Q1281" s="67">
        <f>_xll.SNL.Clients.Office.Excel.Functions.SPG(Q$2, "IQ_BVPS", "FQ0", $A1281)</f>
        <v>25.202999999999999</v>
      </c>
      <c r="R1281" s="67">
        <f>_xll.SNL.Clients.Office.Excel.Functions.SPG(R$2, "IQ_BVPS", "FQ0", $A1281)</f>
        <v>14.601000000000001</v>
      </c>
      <c r="S1281" s="67">
        <f>_xll.SNL.Clients.Office.Excel.Functions.SPG(S$2, "IQ_BVPS", "FQ0", $A1281)</f>
        <v>14.736000000000001</v>
      </c>
      <c r="T1281" s="67">
        <f>_xll.SNL.Clients.Office.Excel.Functions.SPG(T$2, "IQ_BVPS", "FQ0", $A1281)</f>
        <v>13.243</v>
      </c>
      <c r="U1281" s="67">
        <f>_xll.SNL.Clients.Office.Excel.Functions.SPG(U$2, "IQ_BVPS", "FQ0", $A1281)</f>
        <v>17.158000000000001</v>
      </c>
      <c r="V1281" s="67"/>
      <c r="W1281" s="66">
        <f t="shared" si="174"/>
        <v>44313</v>
      </c>
      <c r="X1281" s="92">
        <f t="shared" si="175"/>
        <v>1.1553197760094314</v>
      </c>
      <c r="Y1281" s="92"/>
      <c r="Z1281" s="92">
        <f t="shared" si="176"/>
        <v>1.0677350866379014</v>
      </c>
      <c r="AA1281" s="92">
        <f t="shared" si="177"/>
        <v>0.9771986970684039</v>
      </c>
      <c r="AB1281" s="92">
        <f t="shared" si="178"/>
        <v>1.1107755040398701</v>
      </c>
      <c r="AC1281" s="92">
        <f t="shared" si="179"/>
        <v>1.2956055484322182</v>
      </c>
      <c r="AD1281" s="92"/>
      <c r="AE1281" s="95">
        <f t="shared" si="180"/>
        <v>44313</v>
      </c>
      <c r="AF1281" s="93">
        <f>(_xll.SNL.Clients.Office.Excel.Functions.SPG(AF$2, "IQ_Common_div_declared", "FQ0", $A1281)*4)/B1281</f>
        <v>8.1632653061224483E-2</v>
      </c>
      <c r="AG1281" s="93"/>
      <c r="AH1281" s="93">
        <f>(_xll.SNL.Clients.Office.Excel.Functions.SPG(AH$2, "IQ_Common_div_declared", "FQ0", $A1281)*4)/D1281</f>
        <v>7.4406670942912118E-2</v>
      </c>
      <c r="AI1281" s="93">
        <f>(_xll.SNL.Clients.Office.Excel.Functions.SPG(AI$2, "IQ_Common_div_declared", "FQ0", $A1281)*4)/E1281</f>
        <v>8.611111111111111E-2</v>
      </c>
      <c r="AJ1281" s="93">
        <f>(_xll.SNL.Clients.Office.Excel.Functions.SPG(AJ$2, "IQ_Common_div_declared", "FQ0", $A1281)*4)/F1281</f>
        <v>8.1577158395649205E-2</v>
      </c>
      <c r="AK1281" s="93">
        <f>(_xll.SNL.Clients.Office.Excel.Functions.SPG(AK$2, "IQ_Common_div_declared", "FQ0", $A1281)*4)/G1281</f>
        <v>8.2771030139451196E-2</v>
      </c>
    </row>
    <row r="1282" spans="1:37" x14ac:dyDescent="0.25">
      <c r="A1282" s="66">
        <f t="shared" si="181"/>
        <v>44312</v>
      </c>
      <c r="B1282" s="71">
        <v>19.489999999999998</v>
      </c>
      <c r="C1282" s="71"/>
      <c r="D1282" s="71">
        <v>15.5</v>
      </c>
      <c r="E1282" s="71">
        <v>14.48</v>
      </c>
      <c r="F1282" s="71">
        <v>14.69</v>
      </c>
      <c r="G1282" s="71">
        <v>22.07</v>
      </c>
      <c r="H1282" s="71"/>
      <c r="I1282" s="71">
        <v>16.71</v>
      </c>
      <c r="J1282" s="72">
        <v>1.8E-3</v>
      </c>
      <c r="K1282" s="72">
        <v>3.4999999999999996E-3</v>
      </c>
      <c r="L1282" s="72">
        <v>6.9086593174012556E-3</v>
      </c>
      <c r="M1282" s="72">
        <v>1.8E-3</v>
      </c>
      <c r="N1282" s="70">
        <f>_xll.SNL.Clients.Office.Excel.Functions.SPG(N$2, "SP_RATE_VALUE", $A1282)/100</f>
        <v>3.4999999999999996E-3</v>
      </c>
      <c r="O1282" s="72"/>
      <c r="P1282" s="67">
        <f>_xll.SNL.Clients.Office.Excel.Functions.SPG(P$2, "IQ_BVPS", "FQ0", $A1282)</f>
        <v>16.965</v>
      </c>
      <c r="Q1282" s="67">
        <f>_xll.SNL.Clients.Office.Excel.Functions.SPG(Q$2, "IQ_BVPS", "FQ0", $A1282)</f>
        <v>25.202999999999999</v>
      </c>
      <c r="R1282" s="67">
        <f>_xll.SNL.Clients.Office.Excel.Functions.SPG(R$2, "IQ_BVPS", "FQ0", $A1282)</f>
        <v>14.601000000000001</v>
      </c>
      <c r="S1282" s="67">
        <f>_xll.SNL.Clients.Office.Excel.Functions.SPG(S$2, "IQ_BVPS", "FQ0", $A1282)</f>
        <v>14.736000000000001</v>
      </c>
      <c r="T1282" s="67">
        <f>_xll.SNL.Clients.Office.Excel.Functions.SPG(T$2, "IQ_BVPS", "FQ0", $A1282)</f>
        <v>13.243</v>
      </c>
      <c r="U1282" s="67">
        <f>_xll.SNL.Clients.Office.Excel.Functions.SPG(U$2, "IQ_BVPS", "FQ0", $A1282)</f>
        <v>17.158000000000001</v>
      </c>
      <c r="V1282" s="67"/>
      <c r="W1282" s="66">
        <f t="shared" si="174"/>
        <v>44312</v>
      </c>
      <c r="X1282" s="92">
        <f t="shared" si="175"/>
        <v>1.1488358384910109</v>
      </c>
      <c r="Y1282" s="92"/>
      <c r="Z1282" s="92">
        <f t="shared" si="176"/>
        <v>1.0615711252653928</v>
      </c>
      <c r="AA1282" s="92">
        <f t="shared" si="177"/>
        <v>0.98262757871878392</v>
      </c>
      <c r="AB1282" s="92">
        <f t="shared" si="178"/>
        <v>1.1092652722192855</v>
      </c>
      <c r="AC1282" s="92">
        <f t="shared" si="179"/>
        <v>1.286280452267164</v>
      </c>
      <c r="AD1282" s="92"/>
      <c r="AE1282" s="95">
        <f t="shared" si="180"/>
        <v>44312</v>
      </c>
      <c r="AF1282" s="93">
        <f>(_xll.SNL.Clients.Office.Excel.Functions.SPG(AF$2, "IQ_Common_div_declared", "FQ0", $A1282)*4)/B1282</f>
        <v>8.2093381221139058E-2</v>
      </c>
      <c r="AG1282" s="93"/>
      <c r="AH1282" s="93">
        <f>(_xll.SNL.Clients.Office.Excel.Functions.SPG(AH$2, "IQ_Common_div_declared", "FQ0", $A1282)*4)/D1282</f>
        <v>7.4838709677419346E-2</v>
      </c>
      <c r="AI1282" s="93">
        <f>(_xll.SNL.Clients.Office.Excel.Functions.SPG(AI$2, "IQ_Common_div_declared", "FQ0", $A1282)*4)/E1282</f>
        <v>8.5635359116022103E-2</v>
      </c>
      <c r="AJ1282" s="93">
        <f>(_xll.SNL.Clients.Office.Excel.Functions.SPG(AJ$2, "IQ_Common_div_declared", "FQ0", $A1282)*4)/F1282</f>
        <v>8.168822328114364E-2</v>
      </c>
      <c r="AK1282" s="93">
        <f>(_xll.SNL.Clients.Office.Excel.Functions.SPG(AK$2, "IQ_Common_div_declared", "FQ0", $A1282)*4)/G1282</f>
        <v>8.3371091980063441E-2</v>
      </c>
    </row>
    <row r="1283" spans="1:37" x14ac:dyDescent="0.25">
      <c r="A1283" s="66">
        <f t="shared" si="181"/>
        <v>44309</v>
      </c>
      <c r="B1283" s="71">
        <v>19.559999999999999</v>
      </c>
      <c r="C1283" s="71"/>
      <c r="D1283" s="71">
        <v>15.46</v>
      </c>
      <c r="E1283" s="71">
        <v>14.37</v>
      </c>
      <c r="F1283" s="71">
        <v>14.62</v>
      </c>
      <c r="G1283" s="71">
        <v>22.15</v>
      </c>
      <c r="H1283" s="71"/>
      <c r="I1283" s="71">
        <v>16.670000000000002</v>
      </c>
      <c r="J1283" s="72">
        <v>1.6000000000000001E-3</v>
      </c>
      <c r="K1283" s="72">
        <v>3.4000000000000002E-3</v>
      </c>
      <c r="L1283" s="72">
        <v>7.0097102862258787E-3</v>
      </c>
      <c r="M1283" s="72">
        <v>1.6000000000000001E-3</v>
      </c>
      <c r="N1283" s="70">
        <f>_xll.SNL.Clients.Office.Excel.Functions.SPG(N$2, "SP_RATE_VALUE", $A1283)/100</f>
        <v>3.4000000000000002E-3</v>
      </c>
      <c r="O1283" s="72"/>
      <c r="P1283" s="67">
        <f>_xll.SNL.Clients.Office.Excel.Functions.SPG(P$2, "IQ_BVPS", "FQ0", $A1283)</f>
        <v>16.965</v>
      </c>
      <c r="Q1283" s="67">
        <f>_xll.SNL.Clients.Office.Excel.Functions.SPG(Q$2, "IQ_BVPS", "FQ0", $A1283)</f>
        <v>25.202999999999999</v>
      </c>
      <c r="R1283" s="67">
        <f>_xll.SNL.Clients.Office.Excel.Functions.SPG(R$2, "IQ_BVPS", "FQ0", $A1283)</f>
        <v>14.601000000000001</v>
      </c>
      <c r="S1283" s="67">
        <f>_xll.SNL.Clients.Office.Excel.Functions.SPG(S$2, "IQ_BVPS", "FQ0", $A1283)</f>
        <v>14.736000000000001</v>
      </c>
      <c r="T1283" s="67">
        <f>_xll.SNL.Clients.Office.Excel.Functions.SPG(T$2, "IQ_BVPS", "FQ0", $A1283)</f>
        <v>13.243</v>
      </c>
      <c r="U1283" s="67">
        <f>_xll.SNL.Clients.Office.Excel.Functions.SPG(U$2, "IQ_BVPS", "FQ0", $A1283)</f>
        <v>17.158000000000001</v>
      </c>
      <c r="V1283" s="67"/>
      <c r="W1283" s="66">
        <f t="shared" si="174"/>
        <v>44309</v>
      </c>
      <c r="X1283" s="92">
        <f t="shared" si="175"/>
        <v>1.1529619805481874</v>
      </c>
      <c r="Y1283" s="92"/>
      <c r="Z1283" s="92">
        <f t="shared" si="176"/>
        <v>1.058831586877611</v>
      </c>
      <c r="AA1283" s="92">
        <f t="shared" si="177"/>
        <v>0.97516286644951133</v>
      </c>
      <c r="AB1283" s="92">
        <f t="shared" si="178"/>
        <v>1.10397946084724</v>
      </c>
      <c r="AC1283" s="92">
        <f t="shared" si="179"/>
        <v>1.2909430003496909</v>
      </c>
      <c r="AD1283" s="92"/>
      <c r="AE1283" s="95">
        <f t="shared" si="180"/>
        <v>44309</v>
      </c>
      <c r="AF1283" s="93">
        <f>(_xll.SNL.Clients.Office.Excel.Functions.SPG(AF$2, "IQ_Common_div_declared", "FQ0", $A1283)*4)/B1283</f>
        <v>8.1799591002044994E-2</v>
      </c>
      <c r="AG1283" s="93"/>
      <c r="AH1283" s="93">
        <f>(_xll.SNL.Clients.Office.Excel.Functions.SPG(AH$2, "IQ_Common_div_declared", "FQ0", $A1283)*4)/D1283</f>
        <v>7.5032341526520038E-2</v>
      </c>
      <c r="AI1283" s="93">
        <f>(_xll.SNL.Clients.Office.Excel.Functions.SPG(AI$2, "IQ_Common_div_declared", "FQ0", $A1283)*4)/E1283</f>
        <v>8.6290883785664588E-2</v>
      </c>
      <c r="AJ1283" s="93">
        <f>(_xll.SNL.Clients.Office.Excel.Functions.SPG(AJ$2, "IQ_Common_div_declared", "FQ0", $A1283)*4)/F1283</f>
        <v>8.2079343365253077E-2</v>
      </c>
      <c r="AK1283" s="93">
        <f>(_xll.SNL.Clients.Office.Excel.Functions.SPG(AK$2, "IQ_Common_div_declared", "FQ0", $A1283)*4)/G1283</f>
        <v>8.3069977426636576E-2</v>
      </c>
    </row>
    <row r="1284" spans="1:37" x14ac:dyDescent="0.25">
      <c r="A1284" s="66">
        <f t="shared" si="181"/>
        <v>44308</v>
      </c>
      <c r="B1284" s="71">
        <v>19.52</v>
      </c>
      <c r="C1284" s="71"/>
      <c r="D1284" s="71">
        <v>15.49</v>
      </c>
      <c r="E1284" s="71">
        <v>14.28</v>
      </c>
      <c r="F1284" s="71">
        <v>14.51</v>
      </c>
      <c r="G1284" s="71">
        <v>22.15</v>
      </c>
      <c r="H1284" s="71"/>
      <c r="I1284" s="71">
        <v>16.55</v>
      </c>
      <c r="J1284" s="72">
        <v>1.6000000000000001E-3</v>
      </c>
      <c r="K1284" s="72">
        <v>3.2000000000000002E-3</v>
      </c>
      <c r="L1284" s="72">
        <v>6.4076718145535949E-3</v>
      </c>
      <c r="M1284" s="72">
        <v>1.6000000000000001E-3</v>
      </c>
      <c r="N1284" s="70">
        <f>_xll.SNL.Clients.Office.Excel.Functions.SPG(N$2, "SP_RATE_VALUE", $A1284)/100</f>
        <v>3.2000000000000002E-3</v>
      </c>
      <c r="O1284" s="72"/>
      <c r="P1284" s="67">
        <f>_xll.SNL.Clients.Office.Excel.Functions.SPG(P$2, "IQ_BVPS", "FQ0", $A1284)</f>
        <v>16.965</v>
      </c>
      <c r="Q1284" s="67">
        <f>_xll.SNL.Clients.Office.Excel.Functions.SPG(Q$2, "IQ_BVPS", "FQ0", $A1284)</f>
        <v>25.202999999999999</v>
      </c>
      <c r="R1284" s="67">
        <f>_xll.SNL.Clients.Office.Excel.Functions.SPG(R$2, "IQ_BVPS", "FQ0", $A1284)</f>
        <v>14.601000000000001</v>
      </c>
      <c r="S1284" s="67">
        <f>_xll.SNL.Clients.Office.Excel.Functions.SPG(S$2, "IQ_BVPS", "FQ0", $A1284)</f>
        <v>14.736000000000001</v>
      </c>
      <c r="T1284" s="67">
        <f>_xll.SNL.Clients.Office.Excel.Functions.SPG(T$2, "IQ_BVPS", "FQ0", $A1284)</f>
        <v>13.243</v>
      </c>
      <c r="U1284" s="67">
        <f>_xll.SNL.Clients.Office.Excel.Functions.SPG(U$2, "IQ_BVPS", "FQ0", $A1284)</f>
        <v>17.158000000000001</v>
      </c>
      <c r="V1284" s="67"/>
      <c r="W1284" s="66">
        <f t="shared" ref="W1284:W1347" si="182">A1284</f>
        <v>44308</v>
      </c>
      <c r="X1284" s="92">
        <f t="shared" ref="X1284:X1347" si="183">B1284/P1284</f>
        <v>1.1506041850869437</v>
      </c>
      <c r="Y1284" s="92"/>
      <c r="Z1284" s="92">
        <f t="shared" ref="Z1284:Z1347" si="184">D1284/R1284</f>
        <v>1.0608862406684474</v>
      </c>
      <c r="AA1284" s="92">
        <f t="shared" ref="AA1284:AA1347" si="185">E1284/S1284</f>
        <v>0.96905537459283375</v>
      </c>
      <c r="AB1284" s="92">
        <f t="shared" ref="AB1284:AB1347" si="186">F1284/T1284</f>
        <v>1.0956731858340254</v>
      </c>
      <c r="AC1284" s="92">
        <f t="shared" ref="AC1284:AC1347" si="187">G1284/U1284</f>
        <v>1.2909430003496909</v>
      </c>
      <c r="AD1284" s="92"/>
      <c r="AE1284" s="95">
        <f t="shared" ref="AE1284:AE1347" si="188">A1284</f>
        <v>44308</v>
      </c>
      <c r="AF1284" s="93">
        <f>(_xll.SNL.Clients.Office.Excel.Functions.SPG(AF$2, "IQ_Common_div_declared", "FQ0", $A1284)*4)/B1284</f>
        <v>8.1967213114754106E-2</v>
      </c>
      <c r="AG1284" s="93"/>
      <c r="AH1284" s="93">
        <f>(_xll.SNL.Clients.Office.Excel.Functions.SPG(AH$2, "IQ_Common_div_declared", "FQ0", $A1284)*4)/D1284</f>
        <v>7.4887023886378301E-2</v>
      </c>
      <c r="AI1284" s="93">
        <f>(_xll.SNL.Clients.Office.Excel.Functions.SPG(AI$2, "IQ_Common_div_declared", "FQ0", $A1284)*4)/E1284</f>
        <v>8.683473389355742E-2</v>
      </c>
      <c r="AJ1284" s="93">
        <f>(_xll.SNL.Clients.Office.Excel.Functions.SPG(AJ$2, "IQ_Common_div_declared", "FQ0", $A1284)*4)/F1284</f>
        <v>8.2701585113714685E-2</v>
      </c>
      <c r="AK1284" s="93">
        <f>(_xll.SNL.Clients.Office.Excel.Functions.SPG(AK$2, "IQ_Common_div_declared", "FQ0", $A1284)*4)/G1284</f>
        <v>8.3069977426636576E-2</v>
      </c>
    </row>
    <row r="1285" spans="1:37" x14ac:dyDescent="0.25">
      <c r="A1285" s="66">
        <f t="shared" ref="A1285:A1348" si="189">WORKDAY(A1284, -1)</f>
        <v>44307</v>
      </c>
      <c r="B1285" s="71">
        <v>19.670000000000002</v>
      </c>
      <c r="C1285" s="71"/>
      <c r="D1285" s="71">
        <v>15.52</v>
      </c>
      <c r="E1285" s="71">
        <v>14.31</v>
      </c>
      <c r="F1285" s="71">
        <v>14.51</v>
      </c>
      <c r="G1285" s="71">
        <v>22.34</v>
      </c>
      <c r="H1285" s="71"/>
      <c r="I1285" s="71">
        <v>16.690000000000001</v>
      </c>
      <c r="J1285" s="72">
        <v>1.5E-3</v>
      </c>
      <c r="K1285" s="72">
        <v>3.2000000000000002E-3</v>
      </c>
      <c r="L1285" s="72">
        <v>6.6086619127723178E-3</v>
      </c>
      <c r="M1285" s="72">
        <v>1.5E-3</v>
      </c>
      <c r="N1285" s="70">
        <f>_xll.SNL.Clients.Office.Excel.Functions.SPG(N$2, "SP_RATE_VALUE", $A1285)/100</f>
        <v>3.2000000000000002E-3</v>
      </c>
      <c r="O1285" s="72"/>
      <c r="P1285" s="67">
        <f>_xll.SNL.Clients.Office.Excel.Functions.SPG(P$2, "IQ_BVPS", "FQ0", $A1285)</f>
        <v>16.965</v>
      </c>
      <c r="Q1285" s="67">
        <f>_xll.SNL.Clients.Office.Excel.Functions.SPG(Q$2, "IQ_BVPS", "FQ0", $A1285)</f>
        <v>25.202999999999999</v>
      </c>
      <c r="R1285" s="67">
        <f>_xll.SNL.Clients.Office.Excel.Functions.SPG(R$2, "IQ_BVPS", "FQ0", $A1285)</f>
        <v>14.601000000000001</v>
      </c>
      <c r="S1285" s="67">
        <f>_xll.SNL.Clients.Office.Excel.Functions.SPG(S$2, "IQ_BVPS", "FQ0", $A1285)</f>
        <v>14.736000000000001</v>
      </c>
      <c r="T1285" s="67">
        <f>_xll.SNL.Clients.Office.Excel.Functions.SPG(T$2, "IQ_BVPS", "FQ0", $A1285)</f>
        <v>13.243</v>
      </c>
      <c r="U1285" s="67">
        <f>_xll.SNL.Clients.Office.Excel.Functions.SPG(U$2, "IQ_BVPS", "FQ0", $A1285)</f>
        <v>17.158000000000001</v>
      </c>
      <c r="V1285" s="67"/>
      <c r="W1285" s="66">
        <f t="shared" si="182"/>
        <v>44307</v>
      </c>
      <c r="X1285" s="92">
        <f t="shared" si="183"/>
        <v>1.1594459180666079</v>
      </c>
      <c r="Y1285" s="92"/>
      <c r="Z1285" s="92">
        <f t="shared" si="184"/>
        <v>1.0629408944592835</v>
      </c>
      <c r="AA1285" s="92">
        <f t="shared" si="185"/>
        <v>0.97109120521172643</v>
      </c>
      <c r="AB1285" s="92">
        <f t="shared" si="186"/>
        <v>1.0956731858340254</v>
      </c>
      <c r="AC1285" s="92">
        <f t="shared" si="187"/>
        <v>1.3020165520456928</v>
      </c>
      <c r="AD1285" s="92"/>
      <c r="AE1285" s="95">
        <f t="shared" si="188"/>
        <v>44307</v>
      </c>
      <c r="AF1285" s="93">
        <f>(_xll.SNL.Clients.Office.Excel.Functions.SPG(AF$2, "IQ_Common_div_declared", "FQ0", $A1285)*4)/B1285</f>
        <v>8.1342145399084895E-2</v>
      </c>
      <c r="AG1285" s="93"/>
      <c r="AH1285" s="93">
        <f>(_xll.SNL.Clients.Office.Excel.Functions.SPG(AH$2, "IQ_Common_div_declared", "FQ0", $A1285)*4)/D1285</f>
        <v>7.4742268041237112E-2</v>
      </c>
      <c r="AI1285" s="93">
        <f>(_xll.SNL.Clients.Office.Excel.Functions.SPG(AI$2, "IQ_Common_div_declared", "FQ0", $A1285)*4)/E1285</f>
        <v>8.6652690426275325E-2</v>
      </c>
      <c r="AJ1285" s="93">
        <f>(_xll.SNL.Clients.Office.Excel.Functions.SPG(AJ$2, "IQ_Common_div_declared", "FQ0", $A1285)*4)/F1285</f>
        <v>8.2701585113714685E-2</v>
      </c>
      <c r="AK1285" s="93">
        <f>(_xll.SNL.Clients.Office.Excel.Functions.SPG(AK$2, "IQ_Common_div_declared", "FQ0", $A1285)*4)/G1285</f>
        <v>8.2363473589973146E-2</v>
      </c>
    </row>
    <row r="1286" spans="1:37" x14ac:dyDescent="0.25">
      <c r="A1286" s="66">
        <f t="shared" si="189"/>
        <v>44306</v>
      </c>
      <c r="B1286" s="71">
        <v>19.45</v>
      </c>
      <c r="C1286" s="71"/>
      <c r="D1286" s="71">
        <v>15.37</v>
      </c>
      <c r="E1286" s="71">
        <v>14.28</v>
      </c>
      <c r="F1286" s="71">
        <v>14.5</v>
      </c>
      <c r="G1286" s="71">
        <v>22.23</v>
      </c>
      <c r="H1286" s="71"/>
      <c r="I1286" s="71">
        <v>16.52</v>
      </c>
      <c r="J1286" s="72">
        <v>1.5E-3</v>
      </c>
      <c r="K1286" s="72">
        <v>3.0999999999999999E-3</v>
      </c>
      <c r="L1286" s="72">
        <v>6.3076725809938505E-3</v>
      </c>
      <c r="M1286" s="72">
        <v>1.5E-3</v>
      </c>
      <c r="N1286" s="70">
        <f>_xll.SNL.Clients.Office.Excel.Functions.SPG(N$2, "SP_RATE_VALUE", $A1286)/100</f>
        <v>3.0999999999999999E-3</v>
      </c>
      <c r="O1286" s="72"/>
      <c r="P1286" s="67">
        <f>_xll.SNL.Clients.Office.Excel.Functions.SPG(P$2, "IQ_BVPS", "FQ0", $A1286)</f>
        <v>16.965</v>
      </c>
      <c r="Q1286" s="67">
        <f>_xll.SNL.Clients.Office.Excel.Functions.SPG(Q$2, "IQ_BVPS", "FQ0", $A1286)</f>
        <v>25.202999999999999</v>
      </c>
      <c r="R1286" s="67">
        <f>_xll.SNL.Clients.Office.Excel.Functions.SPG(R$2, "IQ_BVPS", "FQ0", $A1286)</f>
        <v>14.601000000000001</v>
      </c>
      <c r="S1286" s="67">
        <f>_xll.SNL.Clients.Office.Excel.Functions.SPG(S$2, "IQ_BVPS", "FQ0", $A1286)</f>
        <v>14.736000000000001</v>
      </c>
      <c r="T1286" s="67">
        <f>_xll.SNL.Clients.Office.Excel.Functions.SPG(T$2, "IQ_BVPS", "FQ0", $A1286)</f>
        <v>13.243</v>
      </c>
      <c r="U1286" s="67">
        <f>_xll.SNL.Clients.Office.Excel.Functions.SPG(U$2, "IQ_BVPS", "FQ0", $A1286)</f>
        <v>17.158000000000001</v>
      </c>
      <c r="V1286" s="67"/>
      <c r="W1286" s="66">
        <f t="shared" si="182"/>
        <v>44306</v>
      </c>
      <c r="X1286" s="92">
        <f t="shared" si="183"/>
        <v>1.1464780430297672</v>
      </c>
      <c r="Y1286" s="92"/>
      <c r="Z1286" s="92">
        <f t="shared" si="184"/>
        <v>1.0526676255051022</v>
      </c>
      <c r="AA1286" s="92">
        <f t="shared" si="185"/>
        <v>0.96905537459283375</v>
      </c>
      <c r="AB1286" s="92">
        <f t="shared" si="186"/>
        <v>1.0949180699237333</v>
      </c>
      <c r="AC1286" s="92">
        <f t="shared" si="187"/>
        <v>1.2956055484322182</v>
      </c>
      <c r="AD1286" s="92"/>
      <c r="AE1286" s="95">
        <f t="shared" si="188"/>
        <v>44306</v>
      </c>
      <c r="AF1286" s="93">
        <f>(_xll.SNL.Clients.Office.Excel.Functions.SPG(AF$2, "IQ_Common_div_declared", "FQ0", $A1286)*4)/B1286</f>
        <v>8.2262210796915175E-2</v>
      </c>
      <c r="AG1286" s="93"/>
      <c r="AH1286" s="93">
        <f>(_xll.SNL.Clients.Office.Excel.Functions.SPG(AH$2, "IQ_Common_div_declared", "FQ0", $A1286)*4)/D1286</f>
        <v>7.5471698113207544E-2</v>
      </c>
      <c r="AI1286" s="93">
        <f>(_xll.SNL.Clients.Office.Excel.Functions.SPG(AI$2, "IQ_Common_div_declared", "FQ0", $A1286)*4)/E1286</f>
        <v>8.683473389355742E-2</v>
      </c>
      <c r="AJ1286" s="93">
        <f>(_xll.SNL.Clients.Office.Excel.Functions.SPG(AJ$2, "IQ_Common_div_declared", "FQ0", $A1286)*4)/F1286</f>
        <v>8.2758620689655171E-2</v>
      </c>
      <c r="AK1286" s="93">
        <f>(_xll.SNL.Clients.Office.Excel.Functions.SPG(AK$2, "IQ_Common_div_declared", "FQ0", $A1286)*4)/G1286</f>
        <v>8.2771030139451196E-2</v>
      </c>
    </row>
    <row r="1287" spans="1:37" x14ac:dyDescent="0.25">
      <c r="A1287" s="66">
        <f t="shared" si="189"/>
        <v>44305</v>
      </c>
      <c r="B1287" s="71">
        <v>19.57</v>
      </c>
      <c r="C1287" s="71"/>
      <c r="D1287" s="71">
        <v>15.42</v>
      </c>
      <c r="E1287" s="71">
        <v>14.32</v>
      </c>
      <c r="F1287" s="71">
        <v>14.65</v>
      </c>
      <c r="G1287" s="71">
        <v>22.3</v>
      </c>
      <c r="H1287" s="71"/>
      <c r="I1287" s="71">
        <v>16.64</v>
      </c>
      <c r="J1287" s="72">
        <v>1.6000000000000001E-3</v>
      </c>
      <c r="K1287" s="72">
        <v>3.4000000000000002E-3</v>
      </c>
      <c r="L1287" s="72">
        <v>7.0097102862258787E-3</v>
      </c>
      <c r="M1287" s="72">
        <v>1.6000000000000001E-3</v>
      </c>
      <c r="N1287" s="70">
        <f>_xll.SNL.Clients.Office.Excel.Functions.SPG(N$2, "SP_RATE_VALUE", $A1287)/100</f>
        <v>3.4000000000000002E-3</v>
      </c>
      <c r="O1287" s="72"/>
      <c r="P1287" s="67">
        <f>_xll.SNL.Clients.Office.Excel.Functions.SPG(P$2, "IQ_BVPS", "FQ0", $A1287)</f>
        <v>16.965</v>
      </c>
      <c r="Q1287" s="67">
        <f>_xll.SNL.Clients.Office.Excel.Functions.SPG(Q$2, "IQ_BVPS", "FQ0", $A1287)</f>
        <v>25.202999999999999</v>
      </c>
      <c r="R1287" s="67">
        <f>_xll.SNL.Clients.Office.Excel.Functions.SPG(R$2, "IQ_BVPS", "FQ0", $A1287)</f>
        <v>14.601000000000001</v>
      </c>
      <c r="S1287" s="67">
        <f>_xll.SNL.Clients.Office.Excel.Functions.SPG(S$2, "IQ_BVPS", "FQ0", $A1287)</f>
        <v>14.736000000000001</v>
      </c>
      <c r="T1287" s="67">
        <f>_xll.SNL.Clients.Office.Excel.Functions.SPG(T$2, "IQ_BVPS", "FQ0", $A1287)</f>
        <v>13.243</v>
      </c>
      <c r="U1287" s="67">
        <f>_xll.SNL.Clients.Office.Excel.Functions.SPG(U$2, "IQ_BVPS", "FQ0", $A1287)</f>
        <v>17.158000000000001</v>
      </c>
      <c r="V1287" s="67"/>
      <c r="W1287" s="66">
        <f t="shared" si="182"/>
        <v>44305</v>
      </c>
      <c r="X1287" s="92">
        <f t="shared" si="183"/>
        <v>1.1535514294134983</v>
      </c>
      <c r="Y1287" s="92"/>
      <c r="Z1287" s="92">
        <f t="shared" si="184"/>
        <v>1.0560920484898293</v>
      </c>
      <c r="AA1287" s="92">
        <f t="shared" si="185"/>
        <v>0.97176981541802387</v>
      </c>
      <c r="AB1287" s="92">
        <f t="shared" si="186"/>
        <v>1.1062448085781167</v>
      </c>
      <c r="AC1287" s="92">
        <f t="shared" si="187"/>
        <v>1.2996852780044295</v>
      </c>
      <c r="AD1287" s="92"/>
      <c r="AE1287" s="95">
        <f t="shared" si="188"/>
        <v>44305</v>
      </c>
      <c r="AF1287" s="93">
        <f>(_xll.SNL.Clients.Office.Excel.Functions.SPG(AF$2, "IQ_Common_div_declared", "FQ0", $A1287)*4)/B1287</f>
        <v>8.1757792539601429E-2</v>
      </c>
      <c r="AG1287" s="93"/>
      <c r="AH1287" s="93">
        <f>(_xll.SNL.Clients.Office.Excel.Functions.SPG(AH$2, "IQ_Common_div_declared", "FQ0", $A1287)*4)/D1287</f>
        <v>7.5226977950713356E-2</v>
      </c>
      <c r="AI1287" s="93">
        <f>(_xll.SNL.Clients.Office.Excel.Functions.SPG(AI$2, "IQ_Common_div_declared", "FQ0", $A1287)*4)/E1287</f>
        <v>8.6592178770949713E-2</v>
      </c>
      <c r="AJ1287" s="93">
        <f>(_xll.SNL.Clients.Office.Excel.Functions.SPG(AJ$2, "IQ_Common_div_declared", "FQ0", $A1287)*4)/F1287</f>
        <v>8.191126279863481E-2</v>
      </c>
      <c r="AK1287" s="93">
        <f>(_xll.SNL.Clients.Office.Excel.Functions.SPG(AK$2, "IQ_Common_div_declared", "FQ0", $A1287)*4)/G1287</f>
        <v>8.2511210762331838E-2</v>
      </c>
    </row>
    <row r="1288" spans="1:37" x14ac:dyDescent="0.25">
      <c r="A1288" s="66">
        <f t="shared" si="189"/>
        <v>44302</v>
      </c>
      <c r="B1288" s="71">
        <v>19.62</v>
      </c>
      <c r="C1288" s="71"/>
      <c r="D1288" s="71">
        <v>15.38</v>
      </c>
      <c r="E1288" s="71">
        <v>14.34</v>
      </c>
      <c r="F1288" s="71">
        <v>14.6</v>
      </c>
      <c r="G1288" s="71">
        <v>22.38</v>
      </c>
      <c r="H1288" s="71"/>
      <c r="I1288" s="71">
        <v>16.62</v>
      </c>
      <c r="J1288" s="72">
        <v>1.6000000000000001E-3</v>
      </c>
      <c r="K1288" s="72">
        <v>3.4000000000000002E-3</v>
      </c>
      <c r="L1288" s="72">
        <v>7.0097102862258787E-3</v>
      </c>
      <c r="M1288" s="72">
        <v>1.6000000000000001E-3</v>
      </c>
      <c r="N1288" s="70">
        <f>_xll.SNL.Clients.Office.Excel.Functions.SPG(N$2, "SP_RATE_VALUE", $A1288)/100</f>
        <v>3.4000000000000002E-3</v>
      </c>
      <c r="O1288" s="72"/>
      <c r="P1288" s="67">
        <f>_xll.SNL.Clients.Office.Excel.Functions.SPG(P$2, "IQ_BVPS", "FQ0", $A1288)</f>
        <v>16.965</v>
      </c>
      <c r="Q1288" s="67">
        <f>_xll.SNL.Clients.Office.Excel.Functions.SPG(Q$2, "IQ_BVPS", "FQ0", $A1288)</f>
        <v>25.202999999999999</v>
      </c>
      <c r="R1288" s="67">
        <f>_xll.SNL.Clients.Office.Excel.Functions.SPG(R$2, "IQ_BVPS", "FQ0", $A1288)</f>
        <v>14.601000000000001</v>
      </c>
      <c r="S1288" s="67">
        <f>_xll.SNL.Clients.Office.Excel.Functions.SPG(S$2, "IQ_BVPS", "FQ0", $A1288)</f>
        <v>14.736000000000001</v>
      </c>
      <c r="T1288" s="67">
        <f>_xll.SNL.Clients.Office.Excel.Functions.SPG(T$2, "IQ_BVPS", "FQ0", $A1288)</f>
        <v>13.243</v>
      </c>
      <c r="U1288" s="67">
        <f>_xll.SNL.Clients.Office.Excel.Functions.SPG(U$2, "IQ_BVPS", "FQ0", $A1288)</f>
        <v>17.158000000000001</v>
      </c>
      <c r="V1288" s="67"/>
      <c r="W1288" s="66">
        <f t="shared" si="182"/>
        <v>44302</v>
      </c>
      <c r="X1288" s="92">
        <f t="shared" si="183"/>
        <v>1.1564986737400531</v>
      </c>
      <c r="Y1288" s="92"/>
      <c r="Z1288" s="92">
        <f t="shared" si="184"/>
        <v>1.0533525101020478</v>
      </c>
      <c r="AA1288" s="92">
        <f t="shared" si="185"/>
        <v>0.97312703583061888</v>
      </c>
      <c r="AB1288" s="92">
        <f t="shared" si="186"/>
        <v>1.1024692290266556</v>
      </c>
      <c r="AC1288" s="92">
        <f t="shared" si="187"/>
        <v>1.3043478260869563</v>
      </c>
      <c r="AD1288" s="92"/>
      <c r="AE1288" s="95">
        <f t="shared" si="188"/>
        <v>44302</v>
      </c>
      <c r="AF1288" s="93">
        <f>(_xll.SNL.Clients.Office.Excel.Functions.SPG(AF$2, "IQ_Common_div_declared", "FQ0", $A1288)*4)/B1288</f>
        <v>8.1549439347604488E-2</v>
      </c>
      <c r="AG1288" s="93"/>
      <c r="AH1288" s="93">
        <f>(_xll.SNL.Clients.Office.Excel.Functions.SPG(AH$2, "IQ_Common_div_declared", "FQ0", $A1288)*4)/D1288</f>
        <v>7.5422626788036407E-2</v>
      </c>
      <c r="AI1288" s="93">
        <f>(_xll.SNL.Clients.Office.Excel.Functions.SPG(AI$2, "IQ_Common_div_declared", "FQ0", $A1288)*4)/E1288</f>
        <v>8.6471408647140868E-2</v>
      </c>
      <c r="AJ1288" s="93">
        <f>(_xll.SNL.Clients.Office.Excel.Functions.SPG(AJ$2, "IQ_Common_div_declared", "FQ0", $A1288)*4)/F1288</f>
        <v>8.2191780821917804E-2</v>
      </c>
      <c r="AK1288" s="93">
        <f>(_xll.SNL.Clients.Office.Excel.Functions.SPG(AK$2, "IQ_Common_div_declared", "FQ0", $A1288)*4)/G1288</f>
        <v>8.2216264521894553E-2</v>
      </c>
    </row>
    <row r="1289" spans="1:37" x14ac:dyDescent="0.25">
      <c r="A1289" s="66">
        <f t="shared" si="189"/>
        <v>44301</v>
      </c>
      <c r="B1289" s="71">
        <v>19.489999999999998</v>
      </c>
      <c r="C1289" s="71"/>
      <c r="D1289" s="71">
        <v>15.36</v>
      </c>
      <c r="E1289" s="71">
        <v>14.31</v>
      </c>
      <c r="F1289" s="71">
        <v>14.58</v>
      </c>
      <c r="G1289" s="71">
        <v>22.18</v>
      </c>
      <c r="H1289" s="71"/>
      <c r="I1289" s="71">
        <v>16.59</v>
      </c>
      <c r="J1289" s="72">
        <v>1.6000000000000001E-3</v>
      </c>
      <c r="K1289" s="72">
        <v>3.2000000000000002E-3</v>
      </c>
      <c r="L1289" s="72">
        <v>6.4076718145535949E-3</v>
      </c>
      <c r="M1289" s="72">
        <v>1.6000000000000001E-3</v>
      </c>
      <c r="N1289" s="70">
        <f>_xll.SNL.Clients.Office.Excel.Functions.SPG(N$2, "SP_RATE_VALUE", $A1289)/100</f>
        <v>3.2000000000000002E-3</v>
      </c>
      <c r="O1289" s="72"/>
      <c r="P1289" s="67">
        <f>_xll.SNL.Clients.Office.Excel.Functions.SPG(P$2, "IQ_BVPS", "FQ0", $A1289)</f>
        <v>16.965</v>
      </c>
      <c r="Q1289" s="67">
        <f>_xll.SNL.Clients.Office.Excel.Functions.SPG(Q$2, "IQ_BVPS", "FQ0", $A1289)</f>
        <v>25.202999999999999</v>
      </c>
      <c r="R1289" s="67">
        <f>_xll.SNL.Clients.Office.Excel.Functions.SPG(R$2, "IQ_BVPS", "FQ0", $A1289)</f>
        <v>14.601000000000001</v>
      </c>
      <c r="S1289" s="67">
        <f>_xll.SNL.Clients.Office.Excel.Functions.SPG(S$2, "IQ_BVPS", "FQ0", $A1289)</f>
        <v>14.736000000000001</v>
      </c>
      <c r="T1289" s="67">
        <f>_xll.SNL.Clients.Office.Excel.Functions.SPG(T$2, "IQ_BVPS", "FQ0", $A1289)</f>
        <v>13.243</v>
      </c>
      <c r="U1289" s="67">
        <f>_xll.SNL.Clients.Office.Excel.Functions.SPG(U$2, "IQ_BVPS", "FQ0", $A1289)</f>
        <v>17.158000000000001</v>
      </c>
      <c r="V1289" s="67"/>
      <c r="W1289" s="66">
        <f t="shared" si="182"/>
        <v>44301</v>
      </c>
      <c r="X1289" s="92">
        <f t="shared" si="183"/>
        <v>1.1488358384910109</v>
      </c>
      <c r="Y1289" s="92"/>
      <c r="Z1289" s="92">
        <f t="shared" si="184"/>
        <v>1.0519827409081568</v>
      </c>
      <c r="AA1289" s="92">
        <f t="shared" si="185"/>
        <v>0.97109120521172643</v>
      </c>
      <c r="AB1289" s="92">
        <f t="shared" si="186"/>
        <v>1.1009589972060712</v>
      </c>
      <c r="AC1289" s="92">
        <f t="shared" si="187"/>
        <v>1.2926914558806386</v>
      </c>
      <c r="AD1289" s="92"/>
      <c r="AE1289" s="95">
        <f t="shared" si="188"/>
        <v>44301</v>
      </c>
      <c r="AF1289" s="93">
        <f>(_xll.SNL.Clients.Office.Excel.Functions.SPG(AF$2, "IQ_Common_div_declared", "FQ0", $A1289)*4)/B1289</f>
        <v>8.2093381221139058E-2</v>
      </c>
      <c r="AG1289" s="93"/>
      <c r="AH1289" s="93">
        <f>(_xll.SNL.Clients.Office.Excel.Functions.SPG(AH$2, "IQ_Common_div_declared", "FQ0", $A1289)*4)/D1289</f>
        <v>7.5520833333333329E-2</v>
      </c>
      <c r="AI1289" s="93">
        <f>(_xll.SNL.Clients.Office.Excel.Functions.SPG(AI$2, "IQ_Common_div_declared", "FQ0", $A1289)*4)/E1289</f>
        <v>8.6652690426275325E-2</v>
      </c>
      <c r="AJ1289" s="93">
        <f>(_xll.SNL.Clients.Office.Excel.Functions.SPG(AJ$2, "IQ_Common_div_declared", "FQ0", $A1289)*4)/F1289</f>
        <v>8.2304526748971193E-2</v>
      </c>
      <c r="AK1289" s="93">
        <f>(_xll.SNL.Clients.Office.Excel.Functions.SPG(AK$2, "IQ_Common_div_declared", "FQ0", $A1289)*4)/G1289</f>
        <v>8.295761947700632E-2</v>
      </c>
    </row>
    <row r="1290" spans="1:37" x14ac:dyDescent="0.25">
      <c r="A1290" s="66">
        <f t="shared" si="189"/>
        <v>44300</v>
      </c>
      <c r="B1290" s="71">
        <v>19.29</v>
      </c>
      <c r="C1290" s="71"/>
      <c r="D1290" s="71">
        <v>15.25</v>
      </c>
      <c r="E1290" s="71">
        <v>14.22</v>
      </c>
      <c r="F1290" s="71">
        <v>14.37</v>
      </c>
      <c r="G1290" s="71">
        <v>22.05</v>
      </c>
      <c r="H1290" s="71"/>
      <c r="I1290" s="71">
        <v>16.47</v>
      </c>
      <c r="J1290" s="72">
        <v>1.6000000000000001E-3</v>
      </c>
      <c r="K1290" s="72">
        <v>3.4999999999999996E-3</v>
      </c>
      <c r="L1290" s="72">
        <v>7.3108195367843631E-3</v>
      </c>
      <c r="M1290" s="72">
        <v>1.6000000000000001E-3</v>
      </c>
      <c r="N1290" s="70">
        <f>_xll.SNL.Clients.Office.Excel.Functions.SPG(N$2, "SP_RATE_VALUE", $A1290)/100</f>
        <v>3.4999999999999996E-3</v>
      </c>
      <c r="O1290" s="72"/>
      <c r="P1290" s="67">
        <f>_xll.SNL.Clients.Office.Excel.Functions.SPG(P$2, "IQ_BVPS", "FQ0", $A1290)</f>
        <v>16.965</v>
      </c>
      <c r="Q1290" s="67">
        <f>_xll.SNL.Clients.Office.Excel.Functions.SPG(Q$2, "IQ_BVPS", "FQ0", $A1290)</f>
        <v>25.202999999999999</v>
      </c>
      <c r="R1290" s="67">
        <f>_xll.SNL.Clients.Office.Excel.Functions.SPG(R$2, "IQ_BVPS", "FQ0", $A1290)</f>
        <v>14.601000000000001</v>
      </c>
      <c r="S1290" s="67">
        <f>_xll.SNL.Clients.Office.Excel.Functions.SPG(S$2, "IQ_BVPS", "FQ0", $A1290)</f>
        <v>14.736000000000001</v>
      </c>
      <c r="T1290" s="67">
        <f>_xll.SNL.Clients.Office.Excel.Functions.SPG(T$2, "IQ_BVPS", "FQ0", $A1290)</f>
        <v>13.243</v>
      </c>
      <c r="U1290" s="67">
        <f>_xll.SNL.Clients.Office.Excel.Functions.SPG(U$2, "IQ_BVPS", "FQ0", $A1290)</f>
        <v>17.158000000000001</v>
      </c>
      <c r="V1290" s="67"/>
      <c r="W1290" s="66">
        <f t="shared" si="182"/>
        <v>44300</v>
      </c>
      <c r="X1290" s="92">
        <f t="shared" si="183"/>
        <v>1.1370468611847921</v>
      </c>
      <c r="Y1290" s="92"/>
      <c r="Z1290" s="92">
        <f t="shared" si="184"/>
        <v>1.0444490103417574</v>
      </c>
      <c r="AA1290" s="92">
        <f t="shared" si="185"/>
        <v>0.96498371335504884</v>
      </c>
      <c r="AB1290" s="92">
        <f t="shared" si="186"/>
        <v>1.0851015630899343</v>
      </c>
      <c r="AC1290" s="92">
        <f t="shared" si="187"/>
        <v>1.2851148152465321</v>
      </c>
      <c r="AD1290" s="92"/>
      <c r="AE1290" s="95">
        <f t="shared" si="188"/>
        <v>44300</v>
      </c>
      <c r="AF1290" s="93">
        <f>(_xll.SNL.Clients.Office.Excel.Functions.SPG(AF$2, "IQ_Common_div_declared", "FQ0", $A1290)*4)/B1290</f>
        <v>8.2944530844997422E-2</v>
      </c>
      <c r="AG1290" s="93"/>
      <c r="AH1290" s="93">
        <f>(_xll.SNL.Clients.Office.Excel.Functions.SPG(AH$2, "IQ_Common_div_declared", "FQ0", $A1290)*4)/D1290</f>
        <v>7.6065573770491793E-2</v>
      </c>
      <c r="AI1290" s="93">
        <f>(_xll.SNL.Clients.Office.Excel.Functions.SPG(AI$2, "IQ_Common_div_declared", "FQ0", $A1290)*4)/E1290</f>
        <v>8.7201125175808719E-2</v>
      </c>
      <c r="AJ1290" s="93">
        <f>(_xll.SNL.Clients.Office.Excel.Functions.SPG(AJ$2, "IQ_Common_div_declared", "FQ0", $A1290)*4)/F1290</f>
        <v>8.3507306889352817E-2</v>
      </c>
      <c r="AK1290" s="93">
        <f>(_xll.SNL.Clients.Office.Excel.Functions.SPG(AK$2, "IQ_Common_div_declared", "FQ0", $A1290)*4)/G1290</f>
        <v>8.3446712018140592E-2</v>
      </c>
    </row>
    <row r="1291" spans="1:37" x14ac:dyDescent="0.25">
      <c r="A1291" s="66">
        <f t="shared" si="189"/>
        <v>44299</v>
      </c>
      <c r="B1291" s="71">
        <v>19.27</v>
      </c>
      <c r="C1291" s="71"/>
      <c r="D1291" s="71">
        <v>15.35</v>
      </c>
      <c r="E1291" s="71">
        <v>14.1</v>
      </c>
      <c r="F1291" s="71">
        <v>14.44</v>
      </c>
      <c r="G1291" s="71">
        <v>22.24</v>
      </c>
      <c r="H1291" s="71"/>
      <c r="I1291" s="71">
        <v>16.54</v>
      </c>
      <c r="J1291" s="72">
        <v>1.6000000000000001E-3</v>
      </c>
      <c r="K1291" s="72">
        <v>3.4999999999999996E-3</v>
      </c>
      <c r="L1291" s="72">
        <v>7.3108195367843631E-3</v>
      </c>
      <c r="M1291" s="72">
        <v>1.6000000000000001E-3</v>
      </c>
      <c r="N1291" s="70">
        <f>_xll.SNL.Clients.Office.Excel.Functions.SPG(N$2, "SP_RATE_VALUE", $A1291)/100</f>
        <v>3.4999999999999996E-3</v>
      </c>
      <c r="O1291" s="72"/>
      <c r="P1291" s="67">
        <f>_xll.SNL.Clients.Office.Excel.Functions.SPG(P$2, "IQ_BVPS", "FQ0", $A1291)</f>
        <v>16.965</v>
      </c>
      <c r="Q1291" s="67">
        <f>_xll.SNL.Clients.Office.Excel.Functions.SPG(Q$2, "IQ_BVPS", "FQ0", $A1291)</f>
        <v>25.202999999999999</v>
      </c>
      <c r="R1291" s="67">
        <f>_xll.SNL.Clients.Office.Excel.Functions.SPG(R$2, "IQ_BVPS", "FQ0", $A1291)</f>
        <v>14.601000000000001</v>
      </c>
      <c r="S1291" s="67">
        <f>_xll.SNL.Clients.Office.Excel.Functions.SPG(S$2, "IQ_BVPS", "FQ0", $A1291)</f>
        <v>14.736000000000001</v>
      </c>
      <c r="T1291" s="67">
        <f>_xll.SNL.Clients.Office.Excel.Functions.SPG(T$2, "IQ_BVPS", "FQ0", $A1291)</f>
        <v>13.243</v>
      </c>
      <c r="U1291" s="67">
        <f>_xll.SNL.Clients.Office.Excel.Functions.SPG(U$2, "IQ_BVPS", "FQ0", $A1291)</f>
        <v>17.158000000000001</v>
      </c>
      <c r="V1291" s="67"/>
      <c r="W1291" s="66">
        <f t="shared" si="182"/>
        <v>44299</v>
      </c>
      <c r="X1291" s="92">
        <f t="shared" si="183"/>
        <v>1.1358679634541704</v>
      </c>
      <c r="Y1291" s="92"/>
      <c r="Z1291" s="92">
        <f t="shared" si="184"/>
        <v>1.0512978563112114</v>
      </c>
      <c r="AA1291" s="92">
        <f t="shared" si="185"/>
        <v>0.95684039087947881</v>
      </c>
      <c r="AB1291" s="92">
        <f t="shared" si="186"/>
        <v>1.0903873744619799</v>
      </c>
      <c r="AC1291" s="92">
        <f t="shared" si="187"/>
        <v>1.2961883669425338</v>
      </c>
      <c r="AD1291" s="92"/>
      <c r="AE1291" s="95">
        <f t="shared" si="188"/>
        <v>44299</v>
      </c>
      <c r="AF1291" s="93">
        <f>(_xll.SNL.Clients.Office.Excel.Functions.SPG(AF$2, "IQ_Common_div_declared", "FQ0", $A1291)*4)/B1291</f>
        <v>8.3030617540217969E-2</v>
      </c>
      <c r="AG1291" s="93"/>
      <c r="AH1291" s="93">
        <f>(_xll.SNL.Clients.Office.Excel.Functions.SPG(AH$2, "IQ_Common_div_declared", "FQ0", $A1291)*4)/D1291</f>
        <v>7.5570032573289897E-2</v>
      </c>
      <c r="AI1291" s="93">
        <f>(_xll.SNL.Clients.Office.Excel.Functions.SPG(AI$2, "IQ_Common_div_declared", "FQ0", $A1291)*4)/E1291</f>
        <v>8.794326241134752E-2</v>
      </c>
      <c r="AJ1291" s="93">
        <f>(_xll.SNL.Clients.Office.Excel.Functions.SPG(AJ$2, "IQ_Common_div_declared", "FQ0", $A1291)*4)/F1291</f>
        <v>8.3102493074792241E-2</v>
      </c>
      <c r="AK1291" s="93">
        <f>(_xll.SNL.Clients.Office.Excel.Functions.SPG(AK$2, "IQ_Common_div_declared", "FQ0", $A1291)*4)/G1291</f>
        <v>8.2733812949640301E-2</v>
      </c>
    </row>
    <row r="1292" spans="1:37" x14ac:dyDescent="0.25">
      <c r="A1292" s="66">
        <f t="shared" si="189"/>
        <v>44298</v>
      </c>
      <c r="B1292" s="71">
        <v>19.350000000000001</v>
      </c>
      <c r="C1292" s="71"/>
      <c r="D1292" s="71">
        <v>15.28</v>
      </c>
      <c r="E1292" s="71">
        <v>14.14</v>
      </c>
      <c r="F1292" s="71">
        <v>14.55</v>
      </c>
      <c r="G1292" s="71">
        <v>22.2</v>
      </c>
      <c r="H1292" s="71"/>
      <c r="I1292" s="71">
        <v>16.62</v>
      </c>
      <c r="J1292" s="72">
        <v>1.8E-3</v>
      </c>
      <c r="K1292" s="72">
        <v>3.8E-3</v>
      </c>
      <c r="L1292" s="72">
        <v>7.8119864100876235E-3</v>
      </c>
      <c r="M1292" s="72">
        <v>1.8E-3</v>
      </c>
      <c r="N1292" s="70">
        <f>_xll.SNL.Clients.Office.Excel.Functions.SPG(N$2, "SP_RATE_VALUE", $A1292)/100</f>
        <v>3.8E-3</v>
      </c>
      <c r="O1292" s="72"/>
      <c r="P1292" s="67">
        <f>_xll.SNL.Clients.Office.Excel.Functions.SPG(P$2, "IQ_BVPS", "FQ0", $A1292)</f>
        <v>16.965</v>
      </c>
      <c r="Q1292" s="67">
        <f>_xll.SNL.Clients.Office.Excel.Functions.SPG(Q$2, "IQ_BVPS", "FQ0", $A1292)</f>
        <v>25.202999999999999</v>
      </c>
      <c r="R1292" s="67">
        <f>_xll.SNL.Clients.Office.Excel.Functions.SPG(R$2, "IQ_BVPS", "FQ0", $A1292)</f>
        <v>14.601000000000001</v>
      </c>
      <c r="S1292" s="67">
        <f>_xll.SNL.Clients.Office.Excel.Functions.SPG(S$2, "IQ_BVPS", "FQ0", $A1292)</f>
        <v>14.736000000000001</v>
      </c>
      <c r="T1292" s="67">
        <f>_xll.SNL.Clients.Office.Excel.Functions.SPG(T$2, "IQ_BVPS", "FQ0", $A1292)</f>
        <v>13.243</v>
      </c>
      <c r="U1292" s="67">
        <f>_xll.SNL.Clients.Office.Excel.Functions.SPG(U$2, "IQ_BVPS", "FQ0", $A1292)</f>
        <v>17.158000000000001</v>
      </c>
      <c r="V1292" s="67"/>
      <c r="W1292" s="66">
        <f t="shared" si="182"/>
        <v>44298</v>
      </c>
      <c r="X1292" s="92">
        <f t="shared" si="183"/>
        <v>1.1405835543766578</v>
      </c>
      <c r="Y1292" s="92"/>
      <c r="Z1292" s="92">
        <f t="shared" si="184"/>
        <v>1.0465036641325935</v>
      </c>
      <c r="AA1292" s="92">
        <f t="shared" si="185"/>
        <v>0.95955483170466882</v>
      </c>
      <c r="AB1292" s="92">
        <f t="shared" si="186"/>
        <v>1.0986936494751944</v>
      </c>
      <c r="AC1292" s="92">
        <f t="shared" si="187"/>
        <v>1.2938570929012705</v>
      </c>
      <c r="AD1292" s="92"/>
      <c r="AE1292" s="95">
        <f t="shared" si="188"/>
        <v>44298</v>
      </c>
      <c r="AF1292" s="93">
        <f>(_xll.SNL.Clients.Office.Excel.Functions.SPG(AF$2, "IQ_Common_div_declared", "FQ0", $A1292)*4)/B1292</f>
        <v>8.2687338501291993E-2</v>
      </c>
      <c r="AG1292" s="93"/>
      <c r="AH1292" s="93">
        <f>(_xll.SNL.Clients.Office.Excel.Functions.SPG(AH$2, "IQ_Common_div_declared", "FQ0", $A1292)*4)/D1292</f>
        <v>7.5916230366492143E-2</v>
      </c>
      <c r="AI1292" s="93">
        <f>(_xll.SNL.Clients.Office.Excel.Functions.SPG(AI$2, "IQ_Common_div_declared", "FQ0", $A1292)*4)/E1292</f>
        <v>8.7694483734087697E-2</v>
      </c>
      <c r="AJ1292" s="93">
        <f>(_xll.SNL.Clients.Office.Excel.Functions.SPG(AJ$2, "IQ_Common_div_declared", "FQ0", $A1292)*4)/F1292</f>
        <v>8.247422680412371E-2</v>
      </c>
      <c r="AK1292" s="93">
        <f>(_xll.SNL.Clients.Office.Excel.Functions.SPG(AK$2, "IQ_Common_div_declared", "FQ0", $A1292)*4)/G1292</f>
        <v>8.2882882882882883E-2</v>
      </c>
    </row>
    <row r="1293" spans="1:37" x14ac:dyDescent="0.25">
      <c r="A1293" s="66">
        <f t="shared" si="189"/>
        <v>44295</v>
      </c>
      <c r="B1293" s="71">
        <v>19.350000000000001</v>
      </c>
      <c r="C1293" s="71"/>
      <c r="D1293" s="71">
        <v>15.38</v>
      </c>
      <c r="E1293" s="71">
        <v>14.1</v>
      </c>
      <c r="F1293" s="71">
        <v>14.56</v>
      </c>
      <c r="G1293" s="71">
        <v>22.21</v>
      </c>
      <c r="H1293" s="71"/>
      <c r="I1293" s="71">
        <v>16.63</v>
      </c>
      <c r="J1293" s="72">
        <v>1.6000000000000001E-3</v>
      </c>
      <c r="K1293" s="72">
        <v>3.4999999999999996E-3</v>
      </c>
      <c r="L1293" s="72">
        <v>7.3108195367843631E-3</v>
      </c>
      <c r="M1293" s="72">
        <v>1.6000000000000001E-3</v>
      </c>
      <c r="N1293" s="70">
        <f>_xll.SNL.Clients.Office.Excel.Functions.SPG(N$2, "SP_RATE_VALUE", $A1293)/100</f>
        <v>3.4999999999999996E-3</v>
      </c>
      <c r="O1293" s="72"/>
      <c r="P1293" s="67">
        <f>_xll.SNL.Clients.Office.Excel.Functions.SPG(P$2, "IQ_BVPS", "FQ0", $A1293)</f>
        <v>16.965</v>
      </c>
      <c r="Q1293" s="67">
        <f>_xll.SNL.Clients.Office.Excel.Functions.SPG(Q$2, "IQ_BVPS", "FQ0", $A1293)</f>
        <v>25.202999999999999</v>
      </c>
      <c r="R1293" s="67">
        <f>_xll.SNL.Clients.Office.Excel.Functions.SPG(R$2, "IQ_BVPS", "FQ0", $A1293)</f>
        <v>14.601000000000001</v>
      </c>
      <c r="S1293" s="67">
        <f>_xll.SNL.Clients.Office.Excel.Functions.SPG(S$2, "IQ_BVPS", "FQ0", $A1293)</f>
        <v>14.736000000000001</v>
      </c>
      <c r="T1293" s="67">
        <f>_xll.SNL.Clients.Office.Excel.Functions.SPG(T$2, "IQ_BVPS", "FQ0", $A1293)</f>
        <v>13.243</v>
      </c>
      <c r="U1293" s="67">
        <f>_xll.SNL.Clients.Office.Excel.Functions.SPG(U$2, "IQ_BVPS", "FQ0", $A1293)</f>
        <v>17.158000000000001</v>
      </c>
      <c r="V1293" s="67"/>
      <c r="W1293" s="66">
        <f t="shared" si="182"/>
        <v>44295</v>
      </c>
      <c r="X1293" s="92">
        <f t="shared" si="183"/>
        <v>1.1405835543766578</v>
      </c>
      <c r="Y1293" s="92"/>
      <c r="Z1293" s="92">
        <f t="shared" si="184"/>
        <v>1.0533525101020478</v>
      </c>
      <c r="AA1293" s="92">
        <f t="shared" si="185"/>
        <v>0.95684039087947881</v>
      </c>
      <c r="AB1293" s="92">
        <f t="shared" si="186"/>
        <v>1.0994487653854867</v>
      </c>
      <c r="AC1293" s="92">
        <f t="shared" si="187"/>
        <v>1.2944399114115863</v>
      </c>
      <c r="AD1293" s="92"/>
      <c r="AE1293" s="95">
        <f t="shared" si="188"/>
        <v>44295</v>
      </c>
      <c r="AF1293" s="93">
        <f>(_xll.SNL.Clients.Office.Excel.Functions.SPG(AF$2, "IQ_Common_div_declared", "FQ0", $A1293)*4)/B1293</f>
        <v>8.2687338501291993E-2</v>
      </c>
      <c r="AG1293" s="93"/>
      <c r="AH1293" s="93">
        <f>(_xll.SNL.Clients.Office.Excel.Functions.SPG(AH$2, "IQ_Common_div_declared", "FQ0", $A1293)*4)/D1293</f>
        <v>7.5422626788036407E-2</v>
      </c>
      <c r="AI1293" s="93">
        <f>(_xll.SNL.Clients.Office.Excel.Functions.SPG(AI$2, "IQ_Common_div_declared", "FQ0", $A1293)*4)/E1293</f>
        <v>8.794326241134752E-2</v>
      </c>
      <c r="AJ1293" s="93">
        <f>(_xll.SNL.Clients.Office.Excel.Functions.SPG(AJ$2, "IQ_Common_div_declared", "FQ0", $A1293)*4)/F1293</f>
        <v>8.2417582417582416E-2</v>
      </c>
      <c r="AK1293" s="93">
        <f>(_xll.SNL.Clients.Office.Excel.Functions.SPG(AK$2, "IQ_Common_div_declared", "FQ0", $A1293)*4)/G1293</f>
        <v>8.284556506078343E-2</v>
      </c>
    </row>
    <row r="1294" spans="1:37" x14ac:dyDescent="0.25">
      <c r="A1294" s="66">
        <f t="shared" si="189"/>
        <v>44294</v>
      </c>
      <c r="B1294" s="71">
        <v>19.29</v>
      </c>
      <c r="C1294" s="71"/>
      <c r="D1294" s="71">
        <v>15.28</v>
      </c>
      <c r="E1294" s="71">
        <v>14.05</v>
      </c>
      <c r="F1294" s="71">
        <v>14.51</v>
      </c>
      <c r="G1294" s="71">
        <v>22.13</v>
      </c>
      <c r="H1294" s="71"/>
      <c r="I1294" s="71">
        <v>16.57</v>
      </c>
      <c r="J1294" s="72">
        <v>1.4000000000000002E-3</v>
      </c>
      <c r="K1294" s="72">
        <v>3.3E-3</v>
      </c>
      <c r="L1294" s="72">
        <v>7.1108216990320994E-3</v>
      </c>
      <c r="M1294" s="72">
        <v>1.4000000000000002E-3</v>
      </c>
      <c r="N1294" s="70">
        <f>_xll.SNL.Clients.Office.Excel.Functions.SPG(N$2, "SP_RATE_VALUE", $A1294)/100</f>
        <v>3.3E-3</v>
      </c>
      <c r="O1294" s="72"/>
      <c r="P1294" s="67">
        <f>_xll.SNL.Clients.Office.Excel.Functions.SPG(P$2, "IQ_BVPS", "FQ0", $A1294)</f>
        <v>16.965</v>
      </c>
      <c r="Q1294" s="67">
        <f>_xll.SNL.Clients.Office.Excel.Functions.SPG(Q$2, "IQ_BVPS", "FQ0", $A1294)</f>
        <v>25.202999999999999</v>
      </c>
      <c r="R1294" s="67">
        <f>_xll.SNL.Clients.Office.Excel.Functions.SPG(R$2, "IQ_BVPS", "FQ0", $A1294)</f>
        <v>14.601000000000001</v>
      </c>
      <c r="S1294" s="67">
        <f>_xll.SNL.Clients.Office.Excel.Functions.SPG(S$2, "IQ_BVPS", "FQ0", $A1294)</f>
        <v>14.736000000000001</v>
      </c>
      <c r="T1294" s="67">
        <f>_xll.SNL.Clients.Office.Excel.Functions.SPG(T$2, "IQ_BVPS", "FQ0", $A1294)</f>
        <v>13.243</v>
      </c>
      <c r="U1294" s="67">
        <f>_xll.SNL.Clients.Office.Excel.Functions.SPG(U$2, "IQ_BVPS", "FQ0", $A1294)</f>
        <v>17.158000000000001</v>
      </c>
      <c r="V1294" s="67"/>
      <c r="W1294" s="66">
        <f t="shared" si="182"/>
        <v>44294</v>
      </c>
      <c r="X1294" s="92">
        <f t="shared" si="183"/>
        <v>1.1370468611847921</v>
      </c>
      <c r="Y1294" s="92"/>
      <c r="Z1294" s="92">
        <f t="shared" si="184"/>
        <v>1.0465036641325935</v>
      </c>
      <c r="AA1294" s="92">
        <f t="shared" si="185"/>
        <v>0.95344733984799135</v>
      </c>
      <c r="AB1294" s="92">
        <f t="shared" si="186"/>
        <v>1.0956731858340254</v>
      </c>
      <c r="AC1294" s="92">
        <f t="shared" si="187"/>
        <v>1.2897773633290592</v>
      </c>
      <c r="AD1294" s="92"/>
      <c r="AE1294" s="95">
        <f t="shared" si="188"/>
        <v>44294</v>
      </c>
      <c r="AF1294" s="93">
        <f>(_xll.SNL.Clients.Office.Excel.Functions.SPG(AF$2, "IQ_Common_div_declared", "FQ0", $A1294)*4)/B1294</f>
        <v>8.2944530844997422E-2</v>
      </c>
      <c r="AG1294" s="93"/>
      <c r="AH1294" s="93">
        <f>(_xll.SNL.Clients.Office.Excel.Functions.SPG(AH$2, "IQ_Common_div_declared", "FQ0", $A1294)*4)/D1294</f>
        <v>7.5916230366492143E-2</v>
      </c>
      <c r="AI1294" s="93">
        <f>(_xll.SNL.Clients.Office.Excel.Functions.SPG(AI$2, "IQ_Common_div_declared", "FQ0", $A1294)*4)/E1294</f>
        <v>8.8256227758007108E-2</v>
      </c>
      <c r="AJ1294" s="93">
        <f>(_xll.SNL.Clients.Office.Excel.Functions.SPG(AJ$2, "IQ_Common_div_declared", "FQ0", $A1294)*4)/F1294</f>
        <v>8.2701585113714685E-2</v>
      </c>
      <c r="AK1294" s="93">
        <f>(_xll.SNL.Clients.Office.Excel.Functions.SPG(AK$2, "IQ_Common_div_declared", "FQ0", $A1294)*4)/G1294</f>
        <v>8.3145051965657482E-2</v>
      </c>
    </row>
    <row r="1295" spans="1:37" x14ac:dyDescent="0.25">
      <c r="A1295" s="66">
        <f t="shared" si="189"/>
        <v>44293</v>
      </c>
      <c r="B1295" s="71">
        <v>19.2</v>
      </c>
      <c r="C1295" s="71"/>
      <c r="D1295" s="71">
        <v>15.24</v>
      </c>
      <c r="E1295" s="71">
        <v>14.21</v>
      </c>
      <c r="F1295" s="71">
        <v>14.43</v>
      </c>
      <c r="G1295" s="71">
        <v>22.04</v>
      </c>
      <c r="H1295" s="71"/>
      <c r="I1295" s="71">
        <v>16.5</v>
      </c>
      <c r="J1295" s="72">
        <v>1.6000000000000001E-3</v>
      </c>
      <c r="K1295" s="72">
        <v>3.4000000000000002E-3</v>
      </c>
      <c r="L1295" s="72">
        <v>7.0097102862258787E-3</v>
      </c>
      <c r="M1295" s="72">
        <v>1.6000000000000001E-3</v>
      </c>
      <c r="N1295" s="70">
        <f>_xll.SNL.Clients.Office.Excel.Functions.SPG(N$2, "SP_RATE_VALUE", $A1295)/100</f>
        <v>3.4000000000000002E-3</v>
      </c>
      <c r="O1295" s="72"/>
      <c r="P1295" s="67">
        <f>_xll.SNL.Clients.Office.Excel.Functions.SPG(P$2, "IQ_BVPS", "FQ0", $A1295)</f>
        <v>16.965</v>
      </c>
      <c r="Q1295" s="67">
        <f>_xll.SNL.Clients.Office.Excel.Functions.SPG(Q$2, "IQ_BVPS", "FQ0", $A1295)</f>
        <v>25.202999999999999</v>
      </c>
      <c r="R1295" s="67">
        <f>_xll.SNL.Clients.Office.Excel.Functions.SPG(R$2, "IQ_BVPS", "FQ0", $A1295)</f>
        <v>14.601000000000001</v>
      </c>
      <c r="S1295" s="67">
        <f>_xll.SNL.Clients.Office.Excel.Functions.SPG(S$2, "IQ_BVPS", "FQ0", $A1295)</f>
        <v>14.736000000000001</v>
      </c>
      <c r="T1295" s="67">
        <f>_xll.SNL.Clients.Office.Excel.Functions.SPG(T$2, "IQ_BVPS", "FQ0", $A1295)</f>
        <v>13.243</v>
      </c>
      <c r="U1295" s="67">
        <f>_xll.SNL.Clients.Office.Excel.Functions.SPG(U$2, "IQ_BVPS", "FQ0", $A1295)</f>
        <v>17.158000000000001</v>
      </c>
      <c r="V1295" s="67"/>
      <c r="W1295" s="66">
        <f t="shared" si="182"/>
        <v>44293</v>
      </c>
      <c r="X1295" s="92">
        <f t="shared" si="183"/>
        <v>1.1317418213969939</v>
      </c>
      <c r="Y1295" s="92"/>
      <c r="Z1295" s="92">
        <f t="shared" si="184"/>
        <v>1.043764125744812</v>
      </c>
      <c r="AA1295" s="92">
        <f t="shared" si="185"/>
        <v>0.9643051031487514</v>
      </c>
      <c r="AB1295" s="92">
        <f t="shared" si="186"/>
        <v>1.0896322585516875</v>
      </c>
      <c r="AC1295" s="92">
        <f t="shared" si="187"/>
        <v>1.2845319967362161</v>
      </c>
      <c r="AD1295" s="92"/>
      <c r="AE1295" s="95">
        <f t="shared" si="188"/>
        <v>44293</v>
      </c>
      <c r="AF1295" s="93">
        <f>(_xll.SNL.Clients.Office.Excel.Functions.SPG(AF$2, "IQ_Common_div_declared", "FQ0", $A1295)*4)/B1295</f>
        <v>8.3333333333333343E-2</v>
      </c>
      <c r="AG1295" s="93"/>
      <c r="AH1295" s="93">
        <f>(_xll.SNL.Clients.Office.Excel.Functions.SPG(AH$2, "IQ_Common_div_declared", "FQ0", $A1295)*4)/D1295</f>
        <v>7.6115485564304461E-2</v>
      </c>
      <c r="AI1295" s="93">
        <f>(_xll.SNL.Clients.Office.Excel.Functions.SPG(AI$2, "IQ_Common_div_declared", "FQ0", $A1295)*4)/E1295</f>
        <v>8.7262491203377895E-2</v>
      </c>
      <c r="AJ1295" s="93">
        <f>(_xll.SNL.Clients.Office.Excel.Functions.SPG(AJ$2, "IQ_Common_div_declared", "FQ0", $A1295)*4)/F1295</f>
        <v>8.3160083160083165E-2</v>
      </c>
      <c r="AK1295" s="93">
        <f>(_xll.SNL.Clients.Office.Excel.Functions.SPG(AK$2, "IQ_Common_div_declared", "FQ0", $A1295)*4)/G1295</f>
        <v>8.3484573502722328E-2</v>
      </c>
    </row>
    <row r="1296" spans="1:37" x14ac:dyDescent="0.25">
      <c r="A1296" s="66">
        <f t="shared" si="189"/>
        <v>44292</v>
      </c>
      <c r="B1296" s="71">
        <v>19.09</v>
      </c>
      <c r="C1296" s="71"/>
      <c r="D1296" s="71">
        <v>15.19</v>
      </c>
      <c r="E1296" s="71">
        <v>14.18</v>
      </c>
      <c r="F1296" s="71">
        <v>14.39</v>
      </c>
      <c r="G1296" s="71">
        <v>21.8</v>
      </c>
      <c r="H1296" s="71"/>
      <c r="I1296" s="71">
        <v>16.38</v>
      </c>
      <c r="J1296" s="72">
        <v>1.6000000000000001E-3</v>
      </c>
      <c r="K1296" s="72">
        <v>3.4999999999999996E-3</v>
      </c>
      <c r="L1296" s="72">
        <v>7.3108195367843631E-3</v>
      </c>
      <c r="M1296" s="72">
        <v>1.6000000000000001E-3</v>
      </c>
      <c r="N1296" s="70">
        <f>_xll.SNL.Clients.Office.Excel.Functions.SPG(N$2, "SP_RATE_VALUE", $A1296)/100</f>
        <v>3.4999999999999996E-3</v>
      </c>
      <c r="O1296" s="72"/>
      <c r="P1296" s="67">
        <f>_xll.SNL.Clients.Office.Excel.Functions.SPG(P$2, "IQ_BVPS", "FQ0", $A1296)</f>
        <v>16.965</v>
      </c>
      <c r="Q1296" s="67">
        <f>_xll.SNL.Clients.Office.Excel.Functions.SPG(Q$2, "IQ_BVPS", "FQ0", $A1296)</f>
        <v>25.202999999999999</v>
      </c>
      <c r="R1296" s="67">
        <f>_xll.SNL.Clients.Office.Excel.Functions.SPG(R$2, "IQ_BVPS", "FQ0", $A1296)</f>
        <v>14.601000000000001</v>
      </c>
      <c r="S1296" s="67">
        <f>_xll.SNL.Clients.Office.Excel.Functions.SPG(S$2, "IQ_BVPS", "FQ0", $A1296)</f>
        <v>14.736000000000001</v>
      </c>
      <c r="T1296" s="67">
        <f>_xll.SNL.Clients.Office.Excel.Functions.SPG(T$2, "IQ_BVPS", "FQ0", $A1296)</f>
        <v>13.243</v>
      </c>
      <c r="U1296" s="67">
        <f>_xll.SNL.Clients.Office.Excel.Functions.SPG(U$2, "IQ_BVPS", "FQ0", $A1296)</f>
        <v>17.158000000000001</v>
      </c>
      <c r="V1296" s="67"/>
      <c r="W1296" s="66">
        <f t="shared" si="182"/>
        <v>44292</v>
      </c>
      <c r="X1296" s="92">
        <f t="shared" si="183"/>
        <v>1.1252578838785736</v>
      </c>
      <c r="Y1296" s="92"/>
      <c r="Z1296" s="92">
        <f t="shared" si="184"/>
        <v>1.0403397027600849</v>
      </c>
      <c r="AA1296" s="92">
        <f t="shared" si="185"/>
        <v>0.96226927252985883</v>
      </c>
      <c r="AB1296" s="92">
        <f t="shared" si="186"/>
        <v>1.0866117949105187</v>
      </c>
      <c r="AC1296" s="92">
        <f t="shared" si="187"/>
        <v>1.2705443524886351</v>
      </c>
      <c r="AD1296" s="92"/>
      <c r="AE1296" s="95">
        <f t="shared" si="188"/>
        <v>44292</v>
      </c>
      <c r="AF1296" s="93">
        <f>(_xll.SNL.Clients.Office.Excel.Functions.SPG(AF$2, "IQ_Common_div_declared", "FQ0", $A1296)*4)/B1296</f>
        <v>8.3813514929282351E-2</v>
      </c>
      <c r="AG1296" s="93"/>
      <c r="AH1296" s="93">
        <f>(_xll.SNL.Clients.Office.Excel.Functions.SPG(AH$2, "IQ_Common_div_declared", "FQ0", $A1296)*4)/D1296</f>
        <v>7.6366030283080977E-2</v>
      </c>
      <c r="AI1296" s="93">
        <f>(_xll.SNL.Clients.Office.Excel.Functions.SPG(AI$2, "IQ_Common_div_declared", "FQ0", $A1296)*4)/E1296</f>
        <v>8.744710860366714E-2</v>
      </c>
      <c r="AJ1296" s="93">
        <f>(_xll.SNL.Clients.Office.Excel.Functions.SPG(AJ$2, "IQ_Common_div_declared", "FQ0", $A1296)*4)/F1296</f>
        <v>8.3391243919388458E-2</v>
      </c>
      <c r="AK1296" s="93">
        <f>(_xll.SNL.Clients.Office.Excel.Functions.SPG(AK$2, "IQ_Common_div_declared", "FQ0", $A1296)*4)/G1296</f>
        <v>8.4403669724770647E-2</v>
      </c>
    </row>
    <row r="1297" spans="1:37" x14ac:dyDescent="0.25">
      <c r="A1297" s="66">
        <f t="shared" si="189"/>
        <v>44291</v>
      </c>
      <c r="B1297" s="71">
        <v>19</v>
      </c>
      <c r="C1297" s="71"/>
      <c r="D1297" s="71">
        <v>15.02</v>
      </c>
      <c r="E1297" s="71">
        <v>14.11</v>
      </c>
      <c r="F1297" s="71">
        <v>14.17</v>
      </c>
      <c r="G1297" s="71">
        <v>21.68</v>
      </c>
      <c r="H1297" s="71"/>
      <c r="I1297" s="71">
        <v>16.22</v>
      </c>
      <c r="J1297" s="72">
        <v>1.7000000000000001E-3</v>
      </c>
      <c r="K1297" s="72">
        <v>3.7000000000000002E-3</v>
      </c>
      <c r="L1297" s="72">
        <v>7.7119876074904781E-3</v>
      </c>
      <c r="M1297" s="72">
        <v>1.7000000000000001E-3</v>
      </c>
      <c r="N1297" s="70">
        <f>_xll.SNL.Clients.Office.Excel.Functions.SPG(N$2, "SP_RATE_VALUE", $A1297)/100</f>
        <v>3.7000000000000002E-3</v>
      </c>
      <c r="O1297" s="72"/>
      <c r="P1297" s="67">
        <f>_xll.SNL.Clients.Office.Excel.Functions.SPG(P$2, "IQ_BVPS", "FQ0", $A1297)</f>
        <v>16.965</v>
      </c>
      <c r="Q1297" s="67">
        <f>_xll.SNL.Clients.Office.Excel.Functions.SPG(Q$2, "IQ_BVPS", "FQ0", $A1297)</f>
        <v>25.202999999999999</v>
      </c>
      <c r="R1297" s="67">
        <f>_xll.SNL.Clients.Office.Excel.Functions.SPG(R$2, "IQ_BVPS", "FQ0", $A1297)</f>
        <v>14.601000000000001</v>
      </c>
      <c r="S1297" s="67">
        <f>_xll.SNL.Clients.Office.Excel.Functions.SPG(S$2, "IQ_BVPS", "FQ0", $A1297)</f>
        <v>14.736000000000001</v>
      </c>
      <c r="T1297" s="67">
        <f>_xll.SNL.Clients.Office.Excel.Functions.SPG(T$2, "IQ_BVPS", "FQ0", $A1297)</f>
        <v>13.243</v>
      </c>
      <c r="U1297" s="67">
        <f>_xll.SNL.Clients.Office.Excel.Functions.SPG(U$2, "IQ_BVPS", "FQ0", $A1297)</f>
        <v>17.158000000000001</v>
      </c>
      <c r="V1297" s="67"/>
      <c r="W1297" s="66">
        <f t="shared" si="182"/>
        <v>44291</v>
      </c>
      <c r="X1297" s="92">
        <f t="shared" si="183"/>
        <v>1.1199528440907751</v>
      </c>
      <c r="Y1297" s="92"/>
      <c r="Z1297" s="92">
        <f t="shared" si="184"/>
        <v>1.0286966646120128</v>
      </c>
      <c r="AA1297" s="92">
        <f t="shared" si="185"/>
        <v>0.95751900108577626</v>
      </c>
      <c r="AB1297" s="92">
        <f t="shared" si="186"/>
        <v>1.0699992448840896</v>
      </c>
      <c r="AC1297" s="92">
        <f t="shared" si="187"/>
        <v>1.2635505303648442</v>
      </c>
      <c r="AD1297" s="92"/>
      <c r="AE1297" s="95">
        <f t="shared" si="188"/>
        <v>44291</v>
      </c>
      <c r="AF1297" s="93">
        <f>(_xll.SNL.Clients.Office.Excel.Functions.SPG(AF$2, "IQ_Common_div_declared", "FQ0", $A1297)*4)/B1297</f>
        <v>8.4210526315789472E-2</v>
      </c>
      <c r="AG1297" s="93"/>
      <c r="AH1297" s="93">
        <f>(_xll.SNL.Clients.Office.Excel.Functions.SPG(AH$2, "IQ_Common_div_declared", "FQ0", $A1297)*4)/D1297</f>
        <v>7.7230359520639141E-2</v>
      </c>
      <c r="AI1297" s="93">
        <f>(_xll.SNL.Clients.Office.Excel.Functions.SPG(AI$2, "IQ_Common_div_declared", "FQ0", $A1297)*4)/E1297</f>
        <v>8.7880935506732816E-2</v>
      </c>
      <c r="AJ1297" s="93">
        <f>(_xll.SNL.Clients.Office.Excel.Functions.SPG(AJ$2, "IQ_Common_div_declared", "FQ0", $A1297)*4)/F1297</f>
        <v>8.4685956245589264E-2</v>
      </c>
      <c r="AK1297" s="93">
        <f>(_xll.SNL.Clients.Office.Excel.Functions.SPG(AK$2, "IQ_Common_div_declared", "FQ0", $A1297)*4)/G1297</f>
        <v>8.4870848708487087E-2</v>
      </c>
    </row>
    <row r="1298" spans="1:37" x14ac:dyDescent="0.25">
      <c r="A1298" s="66">
        <f t="shared" si="189"/>
        <v>44288</v>
      </c>
      <c r="B1298" s="71">
        <v>18.93</v>
      </c>
      <c r="C1298" s="71"/>
      <c r="D1298" s="71">
        <v>15.08</v>
      </c>
      <c r="E1298" s="71">
        <v>14</v>
      </c>
      <c r="F1298" s="71">
        <v>14.06</v>
      </c>
      <c r="G1298" s="71">
        <v>21.34</v>
      </c>
      <c r="H1298" s="71"/>
      <c r="I1298" s="71">
        <v>16.059999999999999</v>
      </c>
      <c r="J1298" s="72">
        <v>1.9E-3</v>
      </c>
      <c r="K1298" s="72">
        <v>3.9000000000000003E-3</v>
      </c>
      <c r="L1298" s="72">
        <v>7.911985212924133E-3</v>
      </c>
      <c r="M1298" s="72">
        <v>1.9E-3</v>
      </c>
      <c r="N1298" s="70">
        <f>_xll.SNL.Clients.Office.Excel.Functions.SPG(N$2, "SP_RATE_VALUE", $A1298)/100</f>
        <v>3.9000000000000003E-3</v>
      </c>
      <c r="O1298" s="72"/>
      <c r="P1298" s="67">
        <f>_xll.SNL.Clients.Office.Excel.Functions.SPG(P$2, "IQ_BVPS", "FQ0", $A1298)</f>
        <v>16.965</v>
      </c>
      <c r="Q1298" s="67">
        <f>_xll.SNL.Clients.Office.Excel.Functions.SPG(Q$2, "IQ_BVPS", "FQ0", $A1298)</f>
        <v>25.202999999999999</v>
      </c>
      <c r="R1298" s="67">
        <f>_xll.SNL.Clients.Office.Excel.Functions.SPG(R$2, "IQ_BVPS", "FQ0", $A1298)</f>
        <v>14.601000000000001</v>
      </c>
      <c r="S1298" s="67">
        <f>_xll.SNL.Clients.Office.Excel.Functions.SPG(S$2, "IQ_BVPS", "FQ0", $A1298)</f>
        <v>14.736000000000001</v>
      </c>
      <c r="T1298" s="67">
        <f>_xll.SNL.Clients.Office.Excel.Functions.SPG(T$2, "IQ_BVPS", "FQ0", $A1298)</f>
        <v>13.243</v>
      </c>
      <c r="U1298" s="67">
        <f>_xll.SNL.Clients.Office.Excel.Functions.SPG(U$2, "IQ_BVPS", "FQ0", $A1298)</f>
        <v>17.158000000000001</v>
      </c>
      <c r="V1298" s="67"/>
      <c r="W1298" s="66">
        <f t="shared" si="182"/>
        <v>44288</v>
      </c>
      <c r="X1298" s="92">
        <f t="shared" si="183"/>
        <v>1.1158267020335986</v>
      </c>
      <c r="Y1298" s="92"/>
      <c r="Z1298" s="92">
        <f t="shared" si="184"/>
        <v>1.0328059721936853</v>
      </c>
      <c r="AA1298" s="92">
        <f t="shared" si="185"/>
        <v>0.95005428881650378</v>
      </c>
      <c r="AB1298" s="92">
        <f t="shared" si="186"/>
        <v>1.0616929698708752</v>
      </c>
      <c r="AC1298" s="92">
        <f t="shared" si="187"/>
        <v>1.2437347010141042</v>
      </c>
      <c r="AD1298" s="92"/>
      <c r="AE1298" s="95">
        <f t="shared" si="188"/>
        <v>44288</v>
      </c>
      <c r="AF1298" s="93">
        <f>(_xll.SNL.Clients.Office.Excel.Functions.SPG(AF$2, "IQ_Common_div_declared", "FQ0", $A1298)*4)/B1298</f>
        <v>8.4521922873745381E-2</v>
      </c>
      <c r="AG1298" s="93"/>
      <c r="AH1298" s="93">
        <f>(_xll.SNL.Clients.Office.Excel.Functions.SPG(AH$2, "IQ_Common_div_declared", "FQ0", $A1298)*4)/D1298</f>
        <v>7.6923076923076913E-2</v>
      </c>
      <c r="AI1298" s="93">
        <f>(_xll.SNL.Clients.Office.Excel.Functions.SPG(AI$2, "IQ_Common_div_declared", "FQ0", $A1298)*4)/E1298</f>
        <v>8.8571428571428565E-2</v>
      </c>
      <c r="AJ1298" s="93">
        <f>(_xll.SNL.Clients.Office.Excel.Functions.SPG(AJ$2, "IQ_Common_div_declared", "FQ0", $A1298)*4)/F1298</f>
        <v>8.5348506401137975E-2</v>
      </c>
      <c r="AK1298" s="93">
        <f>(_xll.SNL.Clients.Office.Excel.Functions.SPG(AK$2, "IQ_Common_div_declared", "FQ0", $A1298)*4)/G1298</f>
        <v>8.6223055295220244E-2</v>
      </c>
    </row>
    <row r="1299" spans="1:37" x14ac:dyDescent="0.25">
      <c r="A1299" s="66">
        <f t="shared" si="189"/>
        <v>44287</v>
      </c>
      <c r="B1299" s="71">
        <v>18.93</v>
      </c>
      <c r="C1299" s="71"/>
      <c r="D1299" s="71">
        <v>15.08</v>
      </c>
      <c r="E1299" s="71">
        <v>14</v>
      </c>
      <c r="F1299" s="71">
        <v>14.06</v>
      </c>
      <c r="G1299" s="71">
        <v>21.34</v>
      </c>
      <c r="H1299" s="71"/>
      <c r="I1299" s="71">
        <v>16.059999999999999</v>
      </c>
      <c r="J1299" s="72">
        <v>1.7000000000000001E-3</v>
      </c>
      <c r="K1299" s="72">
        <v>3.4999999999999996E-3</v>
      </c>
      <c r="L1299" s="72">
        <v>7.1097093162648672E-3</v>
      </c>
      <c r="M1299" s="72">
        <v>1.7000000000000001E-3</v>
      </c>
      <c r="N1299" s="70">
        <f>_xll.SNL.Clients.Office.Excel.Functions.SPG(N$2, "SP_RATE_VALUE", $A1299)/100</f>
        <v>3.4999999999999996E-3</v>
      </c>
      <c r="O1299" s="72"/>
      <c r="P1299" s="67">
        <f>_xll.SNL.Clients.Office.Excel.Functions.SPG(P$2, "IQ_BVPS", "FQ0", $A1299)</f>
        <v>16.965</v>
      </c>
      <c r="Q1299" s="67">
        <f>_xll.SNL.Clients.Office.Excel.Functions.SPG(Q$2, "IQ_BVPS", "FQ0", $A1299)</f>
        <v>25.202999999999999</v>
      </c>
      <c r="R1299" s="67">
        <f>_xll.SNL.Clients.Office.Excel.Functions.SPG(R$2, "IQ_BVPS", "FQ0", $A1299)</f>
        <v>14.601000000000001</v>
      </c>
      <c r="S1299" s="67">
        <f>_xll.SNL.Clients.Office.Excel.Functions.SPG(S$2, "IQ_BVPS", "FQ0", $A1299)</f>
        <v>14.736000000000001</v>
      </c>
      <c r="T1299" s="67">
        <f>_xll.SNL.Clients.Office.Excel.Functions.SPG(T$2, "IQ_BVPS", "FQ0", $A1299)</f>
        <v>13.243</v>
      </c>
      <c r="U1299" s="67">
        <f>_xll.SNL.Clients.Office.Excel.Functions.SPG(U$2, "IQ_BVPS", "FQ0", $A1299)</f>
        <v>17.158000000000001</v>
      </c>
      <c r="V1299" s="67"/>
      <c r="W1299" s="66">
        <f t="shared" si="182"/>
        <v>44287</v>
      </c>
      <c r="X1299" s="92">
        <f t="shared" si="183"/>
        <v>1.1158267020335986</v>
      </c>
      <c r="Y1299" s="92"/>
      <c r="Z1299" s="92">
        <f t="shared" si="184"/>
        <v>1.0328059721936853</v>
      </c>
      <c r="AA1299" s="92">
        <f t="shared" si="185"/>
        <v>0.95005428881650378</v>
      </c>
      <c r="AB1299" s="92">
        <f t="shared" si="186"/>
        <v>1.0616929698708752</v>
      </c>
      <c r="AC1299" s="92">
        <f t="shared" si="187"/>
        <v>1.2437347010141042</v>
      </c>
      <c r="AD1299" s="92"/>
      <c r="AE1299" s="95">
        <f t="shared" si="188"/>
        <v>44287</v>
      </c>
      <c r="AF1299" s="93">
        <f>(_xll.SNL.Clients.Office.Excel.Functions.SPG(AF$2, "IQ_Common_div_declared", "FQ0", $A1299)*4)/B1299</f>
        <v>8.4521922873745381E-2</v>
      </c>
      <c r="AG1299" s="93"/>
      <c r="AH1299" s="93">
        <f>(_xll.SNL.Clients.Office.Excel.Functions.SPG(AH$2, "IQ_Common_div_declared", "FQ0", $A1299)*4)/D1299</f>
        <v>7.6923076923076913E-2</v>
      </c>
      <c r="AI1299" s="93">
        <f>(_xll.SNL.Clients.Office.Excel.Functions.SPG(AI$2, "IQ_Common_div_declared", "FQ0", $A1299)*4)/E1299</f>
        <v>8.8571428571428565E-2</v>
      </c>
      <c r="AJ1299" s="93">
        <f>(_xll.SNL.Clients.Office.Excel.Functions.SPG(AJ$2, "IQ_Common_div_declared", "FQ0", $A1299)*4)/F1299</f>
        <v>8.5348506401137975E-2</v>
      </c>
      <c r="AK1299" s="93">
        <f>(_xll.SNL.Clients.Office.Excel.Functions.SPG(AK$2, "IQ_Common_div_declared", "FQ0", $A1299)*4)/G1299</f>
        <v>8.6223055295220244E-2</v>
      </c>
    </row>
    <row r="1300" spans="1:37" x14ac:dyDescent="0.25">
      <c r="A1300" s="66">
        <f t="shared" si="189"/>
        <v>44286</v>
      </c>
      <c r="B1300" s="71">
        <v>18.71</v>
      </c>
      <c r="C1300" s="71"/>
      <c r="D1300" s="71">
        <v>14.62</v>
      </c>
      <c r="E1300" s="71">
        <v>13.77</v>
      </c>
      <c r="F1300" s="71">
        <v>13.83</v>
      </c>
      <c r="G1300" s="71">
        <v>21.03</v>
      </c>
      <c r="H1300" s="71"/>
      <c r="I1300" s="71">
        <v>16.2</v>
      </c>
      <c r="J1300" s="72">
        <v>1.6000000000000001E-3</v>
      </c>
      <c r="K1300" s="72">
        <v>3.4999999999999996E-3</v>
      </c>
      <c r="L1300" s="72">
        <v>7.3108195367843631E-3</v>
      </c>
      <c r="M1300" s="72">
        <v>1.6000000000000001E-3</v>
      </c>
      <c r="N1300" s="70">
        <f>_xll.SNL.Clients.Office.Excel.Functions.SPG(N$2, "SP_RATE_VALUE", $A1300)/100</f>
        <v>3.4999999999999996E-3</v>
      </c>
      <c r="O1300" s="72"/>
      <c r="P1300" s="67">
        <f>_xll.SNL.Clients.Office.Excel.Functions.SPG(P$2, "IQ_BVPS", "FQ0", $A1300)</f>
        <v>16.965</v>
      </c>
      <c r="Q1300" s="67">
        <f>_xll.SNL.Clients.Office.Excel.Functions.SPG(Q$2, "IQ_BVPS", "FQ0", $A1300)</f>
        <v>25.202999999999999</v>
      </c>
      <c r="R1300" s="67">
        <f>_xll.SNL.Clients.Office.Excel.Functions.SPG(R$2, "IQ_BVPS", "FQ0", $A1300)</f>
        <v>14.601000000000001</v>
      </c>
      <c r="S1300" s="67">
        <f>_xll.SNL.Clients.Office.Excel.Functions.SPG(S$2, "IQ_BVPS", "FQ0", $A1300)</f>
        <v>14.736000000000001</v>
      </c>
      <c r="T1300" s="67">
        <f>_xll.SNL.Clients.Office.Excel.Functions.SPG(T$2, "IQ_BVPS", "FQ0", $A1300)</f>
        <v>13.243</v>
      </c>
      <c r="U1300" s="67">
        <f>_xll.SNL.Clients.Office.Excel.Functions.SPG(U$2, "IQ_BVPS", "FQ0", $A1300)</f>
        <v>17.158000000000001</v>
      </c>
      <c r="V1300" s="67"/>
      <c r="W1300" s="66">
        <f t="shared" si="182"/>
        <v>44286</v>
      </c>
      <c r="X1300" s="92">
        <f t="shared" si="183"/>
        <v>1.1028588269967581</v>
      </c>
      <c r="Y1300" s="92"/>
      <c r="Z1300" s="92">
        <f t="shared" si="184"/>
        <v>1.0013012807341961</v>
      </c>
      <c r="AA1300" s="92">
        <f t="shared" si="185"/>
        <v>0.93444625407166115</v>
      </c>
      <c r="AB1300" s="92">
        <f t="shared" si="186"/>
        <v>1.0443253039341538</v>
      </c>
      <c r="AC1300" s="92">
        <f t="shared" si="187"/>
        <v>1.2256673271943117</v>
      </c>
      <c r="AD1300" s="92"/>
      <c r="AE1300" s="95">
        <f t="shared" si="188"/>
        <v>44286</v>
      </c>
      <c r="AF1300" s="93">
        <f>(_xll.SNL.Clients.Office.Excel.Functions.SPG(AF$2, "IQ_Common_div_declared", "FQ0", $A1300)*4)/B1300</f>
        <v>8.5515766969535015E-2</v>
      </c>
      <c r="AG1300" s="93"/>
      <c r="AH1300" s="93">
        <f>(_xll.SNL.Clients.Office.Excel.Functions.SPG(AH$2, "IQ_Common_div_declared", "FQ0", $A1300)*4)/D1300</f>
        <v>7.9343365253077974E-2</v>
      </c>
      <c r="AI1300" s="93">
        <f>(_xll.SNL.Clients.Office.Excel.Functions.SPG(AI$2, "IQ_Common_div_declared", "FQ0", $A1300)*4)/E1300</f>
        <v>9.0050835148874367E-2</v>
      </c>
      <c r="AJ1300" s="93">
        <f>(_xll.SNL.Clients.Office.Excel.Functions.SPG(AJ$2, "IQ_Common_div_declared", "FQ0", $A1300)*4)/F1300</f>
        <v>8.6767895878524945E-2</v>
      </c>
      <c r="AK1300" s="93">
        <f>(_xll.SNL.Clients.Office.Excel.Functions.SPG(AK$2, "IQ_Common_div_declared", "FQ0", $A1300)*4)/G1300</f>
        <v>8.7494056110318588E-2</v>
      </c>
    </row>
    <row r="1301" spans="1:37" x14ac:dyDescent="0.25">
      <c r="A1301" s="66">
        <f t="shared" si="189"/>
        <v>44285</v>
      </c>
      <c r="B1301" s="71">
        <v>18.850000000000001</v>
      </c>
      <c r="C1301" s="71"/>
      <c r="D1301" s="71">
        <v>14.83</v>
      </c>
      <c r="E1301" s="71">
        <v>13.86</v>
      </c>
      <c r="F1301" s="71">
        <v>14.02</v>
      </c>
      <c r="G1301" s="71">
        <v>21.16</v>
      </c>
      <c r="H1301" s="71"/>
      <c r="I1301" s="71">
        <v>16.25</v>
      </c>
      <c r="J1301" s="72">
        <v>1.6000000000000001E-3</v>
      </c>
      <c r="K1301" s="72">
        <v>3.3E-3</v>
      </c>
      <c r="L1301" s="72">
        <v>6.7086610474760278E-3</v>
      </c>
      <c r="M1301" s="72">
        <v>1.6000000000000001E-3</v>
      </c>
      <c r="N1301" s="70">
        <f>_xll.SNL.Clients.Office.Excel.Functions.SPG(N$2, "SP_RATE_VALUE", $A1301)/100</f>
        <v>3.3E-3</v>
      </c>
      <c r="O1301" s="72"/>
      <c r="P1301" s="67">
        <f>_xll.SNL.Clients.Office.Excel.Functions.SPG(P$2, "IQ_BVPS", "FQ0", $A1301)</f>
        <v>16.965</v>
      </c>
      <c r="Q1301" s="67">
        <f>_xll.SNL.Clients.Office.Excel.Functions.SPG(Q$2, "IQ_BVPS", "FQ0", $A1301)</f>
        <v>25.202999999999999</v>
      </c>
      <c r="R1301" s="67">
        <f>_xll.SNL.Clients.Office.Excel.Functions.SPG(R$2, "IQ_BVPS", "FQ0", $A1301)</f>
        <v>14.601000000000001</v>
      </c>
      <c r="S1301" s="67">
        <f>_xll.SNL.Clients.Office.Excel.Functions.SPG(S$2, "IQ_BVPS", "FQ0", $A1301)</f>
        <v>14.736000000000001</v>
      </c>
      <c r="T1301" s="67">
        <f>_xll.SNL.Clients.Office.Excel.Functions.SPG(T$2, "IQ_BVPS", "FQ0", $A1301)</f>
        <v>13.243</v>
      </c>
      <c r="U1301" s="67">
        <f>_xll.SNL.Clients.Office.Excel.Functions.SPG(U$2, "IQ_BVPS", "FQ0", $A1301)</f>
        <v>17.158000000000001</v>
      </c>
      <c r="V1301" s="67"/>
      <c r="W1301" s="66">
        <f t="shared" si="182"/>
        <v>44285</v>
      </c>
      <c r="X1301" s="92">
        <f t="shared" si="183"/>
        <v>1.1111111111111112</v>
      </c>
      <c r="Y1301" s="92"/>
      <c r="Z1301" s="92">
        <f t="shared" si="184"/>
        <v>1.01568385727005</v>
      </c>
      <c r="AA1301" s="92">
        <f t="shared" si="185"/>
        <v>0.94055374592833874</v>
      </c>
      <c r="AB1301" s="92">
        <f t="shared" si="186"/>
        <v>1.0586725062297062</v>
      </c>
      <c r="AC1301" s="92">
        <f t="shared" si="187"/>
        <v>1.2332439678284182</v>
      </c>
      <c r="AD1301" s="92"/>
      <c r="AE1301" s="95">
        <f t="shared" si="188"/>
        <v>44285</v>
      </c>
      <c r="AF1301" s="93">
        <f>(_xll.SNL.Clients.Office.Excel.Functions.SPG(AF$2, "IQ_Common_div_declared", "FQ0", $A1301)*4)/B1301</f>
        <v>8.4880636604774531E-2</v>
      </c>
      <c r="AG1301" s="93"/>
      <c r="AH1301" s="93">
        <f>(_xll.SNL.Clients.Office.Excel.Functions.SPG(AH$2, "IQ_Common_div_declared", "FQ0", $A1301)*4)/D1301</f>
        <v>7.8219824679703301E-2</v>
      </c>
      <c r="AI1301" s="93">
        <f>(_xll.SNL.Clients.Office.Excel.Functions.SPG(AI$2, "IQ_Common_div_declared", "FQ0", $A1301)*4)/E1301</f>
        <v>8.9466089466089471E-2</v>
      </c>
      <c r="AJ1301" s="93">
        <f>(_xll.SNL.Clients.Office.Excel.Functions.SPG(AJ$2, "IQ_Common_div_declared", "FQ0", $A1301)*4)/F1301</f>
        <v>8.5592011412268187E-2</v>
      </c>
      <c r="AK1301" s="93">
        <f>(_xll.SNL.Clients.Office.Excel.Functions.SPG(AK$2, "IQ_Common_div_declared", "FQ0", $A1301)*4)/G1301</f>
        <v>8.6956521739130432E-2</v>
      </c>
    </row>
    <row r="1302" spans="1:37" x14ac:dyDescent="0.25">
      <c r="A1302" s="66">
        <f t="shared" si="189"/>
        <v>44284</v>
      </c>
      <c r="B1302" s="71">
        <v>18.739999999999998</v>
      </c>
      <c r="C1302" s="71"/>
      <c r="D1302" s="71">
        <v>14.91</v>
      </c>
      <c r="E1302" s="71">
        <v>14.27</v>
      </c>
      <c r="F1302" s="71">
        <v>13.87</v>
      </c>
      <c r="G1302" s="71">
        <v>20.94</v>
      </c>
      <c r="H1302" s="71"/>
      <c r="I1302" s="71">
        <v>16.190000000000001</v>
      </c>
      <c r="J1302" s="72">
        <v>1.4000000000000002E-3</v>
      </c>
      <c r="K1302" s="72">
        <v>3.2000000000000002E-3</v>
      </c>
      <c r="L1302" s="72">
        <v>6.8097122267292143E-3</v>
      </c>
      <c r="M1302" s="72">
        <v>1.4000000000000002E-3</v>
      </c>
      <c r="N1302" s="70">
        <f>_xll.SNL.Clients.Office.Excel.Functions.SPG(N$2, "SP_RATE_VALUE", $A1302)/100</f>
        <v>3.2000000000000002E-3</v>
      </c>
      <c r="O1302" s="72"/>
      <c r="P1302" s="67">
        <f>_xll.SNL.Clients.Office.Excel.Functions.SPG(P$2, "IQ_BVPS", "FQ0", $A1302)</f>
        <v>16.965</v>
      </c>
      <c r="Q1302" s="67">
        <f>_xll.SNL.Clients.Office.Excel.Functions.SPG(Q$2, "IQ_BVPS", "FQ0", $A1302)</f>
        <v>25.202999999999999</v>
      </c>
      <c r="R1302" s="67">
        <f>_xll.SNL.Clients.Office.Excel.Functions.SPG(R$2, "IQ_BVPS", "FQ0", $A1302)</f>
        <v>14.601000000000001</v>
      </c>
      <c r="S1302" s="67">
        <f>_xll.SNL.Clients.Office.Excel.Functions.SPG(S$2, "IQ_BVPS", "FQ0", $A1302)</f>
        <v>14.736000000000001</v>
      </c>
      <c r="T1302" s="67">
        <f>_xll.SNL.Clients.Office.Excel.Functions.SPG(T$2, "IQ_BVPS", "FQ0", $A1302)</f>
        <v>13.243</v>
      </c>
      <c r="U1302" s="67">
        <f>_xll.SNL.Clients.Office.Excel.Functions.SPG(U$2, "IQ_BVPS", "FQ0", $A1302)</f>
        <v>17.158000000000001</v>
      </c>
      <c r="V1302" s="67"/>
      <c r="W1302" s="66">
        <f t="shared" si="182"/>
        <v>44284</v>
      </c>
      <c r="X1302" s="92">
        <f t="shared" si="183"/>
        <v>1.1046271735926907</v>
      </c>
      <c r="Y1302" s="92"/>
      <c r="Z1302" s="92">
        <f t="shared" si="184"/>
        <v>1.0211629340456132</v>
      </c>
      <c r="AA1302" s="92">
        <f t="shared" si="185"/>
        <v>0.9683767643865363</v>
      </c>
      <c r="AB1302" s="92">
        <f t="shared" si="186"/>
        <v>1.0473457675753228</v>
      </c>
      <c r="AC1302" s="92">
        <f t="shared" si="187"/>
        <v>1.2204219606014688</v>
      </c>
      <c r="AD1302" s="92"/>
      <c r="AE1302" s="95">
        <f t="shared" si="188"/>
        <v>44284</v>
      </c>
      <c r="AF1302" s="93">
        <f>(_xll.SNL.Clients.Office.Excel.Functions.SPG(AF$2, "IQ_Common_div_declared", "FQ0", $A1302)*4)/B1302</f>
        <v>8.5378868729989343E-2</v>
      </c>
      <c r="AG1302" s="93"/>
      <c r="AH1302" s="93">
        <f>(_xll.SNL.Clients.Office.Excel.Functions.SPG(AH$2, "IQ_Common_div_declared", "FQ0", $A1302)*4)/D1302</f>
        <v>7.7800134138162308E-2</v>
      </c>
      <c r="AI1302" s="93">
        <f>(_xll.SNL.Clients.Office.Excel.Functions.SPG(AI$2, "IQ_Common_div_declared", "FQ0", $A1302)*4)/E1302</f>
        <v>8.6895585143658027E-2</v>
      </c>
      <c r="AJ1302" s="93">
        <f>(_xll.SNL.Clients.Office.Excel.Functions.SPG(AJ$2, "IQ_Common_div_declared", "FQ0", $A1302)*4)/F1302</f>
        <v>8.6517664023071372E-2</v>
      </c>
      <c r="AK1302" s="93">
        <f>(_xll.SNL.Clients.Office.Excel.Functions.SPG(AK$2, "IQ_Common_div_declared", "FQ0", $A1302)*4)/G1302</f>
        <v>8.7870105062082135E-2</v>
      </c>
    </row>
    <row r="1303" spans="1:37" x14ac:dyDescent="0.25">
      <c r="A1303" s="66">
        <f t="shared" si="189"/>
        <v>44281</v>
      </c>
      <c r="B1303" s="71">
        <v>18.68</v>
      </c>
      <c r="C1303" s="71"/>
      <c r="D1303" s="71">
        <v>15.08</v>
      </c>
      <c r="E1303" s="71">
        <v>14.29</v>
      </c>
      <c r="F1303" s="71">
        <v>13.93</v>
      </c>
      <c r="G1303" s="71">
        <v>20.97</v>
      </c>
      <c r="H1303" s="71"/>
      <c r="I1303" s="71">
        <v>16.260000000000002</v>
      </c>
      <c r="J1303" s="72">
        <v>1.4000000000000002E-3</v>
      </c>
      <c r="K1303" s="72">
        <v>3.0999999999999999E-3</v>
      </c>
      <c r="L1303" s="72">
        <v>6.5086627782420248E-3</v>
      </c>
      <c r="M1303" s="72">
        <v>1.4000000000000002E-3</v>
      </c>
      <c r="N1303" s="70">
        <f>_xll.SNL.Clients.Office.Excel.Functions.SPG(N$2, "SP_RATE_VALUE", $A1303)/100</f>
        <v>3.0999999999999999E-3</v>
      </c>
      <c r="O1303" s="72"/>
      <c r="P1303" s="67">
        <f>_xll.SNL.Clients.Office.Excel.Functions.SPG(P$2, "IQ_BVPS", "FQ0", $A1303)</f>
        <v>16.965</v>
      </c>
      <c r="Q1303" s="67">
        <f>_xll.SNL.Clients.Office.Excel.Functions.SPG(Q$2, "IQ_BVPS", "FQ0", $A1303)</f>
        <v>25.202999999999999</v>
      </c>
      <c r="R1303" s="67">
        <f>_xll.SNL.Clients.Office.Excel.Functions.SPG(R$2, "IQ_BVPS", "FQ0", $A1303)</f>
        <v>14.601000000000001</v>
      </c>
      <c r="S1303" s="67">
        <f>_xll.SNL.Clients.Office.Excel.Functions.SPG(S$2, "IQ_BVPS", "FQ0", $A1303)</f>
        <v>14.736000000000001</v>
      </c>
      <c r="T1303" s="67">
        <f>_xll.SNL.Clients.Office.Excel.Functions.SPG(T$2, "IQ_BVPS", "FQ0", $A1303)</f>
        <v>13.243</v>
      </c>
      <c r="U1303" s="67">
        <f>_xll.SNL.Clients.Office.Excel.Functions.SPG(U$2, "IQ_BVPS", "FQ0", $A1303)</f>
        <v>17.158000000000001</v>
      </c>
      <c r="V1303" s="67"/>
      <c r="W1303" s="66">
        <f t="shared" si="182"/>
        <v>44281</v>
      </c>
      <c r="X1303" s="92">
        <f t="shared" si="183"/>
        <v>1.1010904804008252</v>
      </c>
      <c r="Y1303" s="92"/>
      <c r="Z1303" s="92">
        <f t="shared" si="184"/>
        <v>1.0328059721936853</v>
      </c>
      <c r="AA1303" s="92">
        <f t="shared" si="185"/>
        <v>0.96973398479913131</v>
      </c>
      <c r="AB1303" s="92">
        <f t="shared" si="186"/>
        <v>1.051876463037076</v>
      </c>
      <c r="AC1303" s="92">
        <f t="shared" si="187"/>
        <v>1.2221704161324163</v>
      </c>
      <c r="AD1303" s="92"/>
      <c r="AE1303" s="95">
        <f t="shared" si="188"/>
        <v>44281</v>
      </c>
      <c r="AF1303" s="93">
        <f>(_xll.SNL.Clients.Office.Excel.Functions.SPG(AF$2, "IQ_Common_div_declared", "FQ0", $A1303)*4)/B1303</f>
        <v>8.5653104925053541E-2</v>
      </c>
      <c r="AG1303" s="93"/>
      <c r="AH1303" s="93">
        <f>(_xll.SNL.Clients.Office.Excel.Functions.SPG(AH$2, "IQ_Common_div_declared", "FQ0", $A1303)*4)/D1303</f>
        <v>7.6923076923076913E-2</v>
      </c>
      <c r="AI1303" s="93">
        <f>(_xll.SNL.Clients.Office.Excel.Functions.SPG(AI$2, "IQ_Common_div_declared", "FQ0", $A1303)*4)/E1303</f>
        <v>8.6773967809657113E-2</v>
      </c>
      <c r="AJ1303" s="93">
        <f>(_xll.SNL.Clients.Office.Excel.Functions.SPG(AJ$2, "IQ_Common_div_declared", "FQ0", $A1303)*4)/F1303</f>
        <v>8.6145010768126348E-2</v>
      </c>
      <c r="AK1303" s="93">
        <f>(_xll.SNL.Clients.Office.Excel.Functions.SPG(AK$2, "IQ_Common_div_declared", "FQ0", $A1303)*4)/G1303</f>
        <v>8.7744396757272303E-2</v>
      </c>
    </row>
    <row r="1304" spans="1:37" x14ac:dyDescent="0.25">
      <c r="A1304" s="66">
        <f t="shared" si="189"/>
        <v>44280</v>
      </c>
      <c r="B1304" s="71">
        <v>18.47</v>
      </c>
      <c r="C1304" s="71"/>
      <c r="D1304" s="71">
        <v>14.89</v>
      </c>
      <c r="E1304" s="71">
        <v>13.82</v>
      </c>
      <c r="F1304" s="71">
        <v>13.83</v>
      </c>
      <c r="G1304" s="71">
        <v>20.81</v>
      </c>
      <c r="H1304" s="71"/>
      <c r="I1304" s="71">
        <v>16.05</v>
      </c>
      <c r="J1304" s="72">
        <v>1.4000000000000002E-3</v>
      </c>
      <c r="K1304" s="72">
        <v>3.0000000000000001E-3</v>
      </c>
      <c r="L1304" s="72">
        <v>6.2076733475864287E-3</v>
      </c>
      <c r="M1304" s="72">
        <v>1.4000000000000002E-3</v>
      </c>
      <c r="N1304" s="70">
        <f>_xll.SNL.Clients.Office.Excel.Functions.SPG(N$2, "SP_RATE_VALUE", $A1304)/100</f>
        <v>3.0000000000000001E-3</v>
      </c>
      <c r="O1304" s="72"/>
      <c r="P1304" s="67">
        <f>_xll.SNL.Clients.Office.Excel.Functions.SPG(P$2, "IQ_BVPS", "FQ0", $A1304)</f>
        <v>16.965</v>
      </c>
      <c r="Q1304" s="67">
        <f>_xll.SNL.Clients.Office.Excel.Functions.SPG(Q$2, "IQ_BVPS", "FQ0", $A1304)</f>
        <v>25.202999999999999</v>
      </c>
      <c r="R1304" s="67">
        <f>_xll.SNL.Clients.Office.Excel.Functions.SPG(R$2, "IQ_BVPS", "FQ0", $A1304)</f>
        <v>14.601000000000001</v>
      </c>
      <c r="S1304" s="67">
        <f>_xll.SNL.Clients.Office.Excel.Functions.SPG(S$2, "IQ_BVPS", "FQ0", $A1304)</f>
        <v>14.736000000000001</v>
      </c>
      <c r="T1304" s="67">
        <f>_xll.SNL.Clients.Office.Excel.Functions.SPG(T$2, "IQ_BVPS", "FQ0", $A1304)</f>
        <v>13.243</v>
      </c>
      <c r="U1304" s="67">
        <f>_xll.SNL.Clients.Office.Excel.Functions.SPG(U$2, "IQ_BVPS", "FQ0", $A1304)</f>
        <v>17.158000000000001</v>
      </c>
      <c r="V1304" s="67"/>
      <c r="W1304" s="66">
        <f t="shared" si="182"/>
        <v>44280</v>
      </c>
      <c r="X1304" s="92">
        <f t="shared" si="183"/>
        <v>1.0887120542292956</v>
      </c>
      <c r="Y1304" s="92"/>
      <c r="Z1304" s="92">
        <f t="shared" si="184"/>
        <v>1.0197931648517224</v>
      </c>
      <c r="AA1304" s="92">
        <f t="shared" si="185"/>
        <v>0.93783930510314872</v>
      </c>
      <c r="AB1304" s="92">
        <f t="shared" si="186"/>
        <v>1.0443253039341538</v>
      </c>
      <c r="AC1304" s="92">
        <f t="shared" si="187"/>
        <v>1.2128453199673619</v>
      </c>
      <c r="AD1304" s="92"/>
      <c r="AE1304" s="95">
        <f t="shared" si="188"/>
        <v>44280</v>
      </c>
      <c r="AF1304" s="93">
        <f>(_xll.SNL.Clients.Office.Excel.Functions.SPG(AF$2, "IQ_Common_div_declared", "FQ0", $A1304)*4)/B1304</f>
        <v>8.6626962642122371E-2</v>
      </c>
      <c r="AG1304" s="93"/>
      <c r="AH1304" s="93">
        <f>(_xll.SNL.Clients.Office.Excel.Functions.SPG(AH$2, "IQ_Common_div_declared", "FQ0", $A1304)*4)/D1304</f>
        <v>7.7904633982538607E-2</v>
      </c>
      <c r="AI1304" s="93">
        <f>(_xll.SNL.Clients.Office.Excel.Functions.SPG(AI$2, "IQ_Common_div_declared", "FQ0", $A1304)*4)/E1304</f>
        <v>8.9725036179450074E-2</v>
      </c>
      <c r="AJ1304" s="93">
        <f>(_xll.SNL.Clients.Office.Excel.Functions.SPG(AJ$2, "IQ_Common_div_declared", "FQ0", $A1304)*4)/F1304</f>
        <v>8.6767895878524945E-2</v>
      </c>
      <c r="AK1304" s="93">
        <f>(_xll.SNL.Clients.Office.Excel.Functions.SPG(AK$2, "IQ_Common_div_declared", "FQ0", $A1304)*4)/G1304</f>
        <v>8.8419029312830383E-2</v>
      </c>
    </row>
    <row r="1305" spans="1:37" x14ac:dyDescent="0.25">
      <c r="A1305" s="66">
        <f t="shared" si="189"/>
        <v>44279</v>
      </c>
      <c r="B1305" s="71">
        <v>18.149999999999999</v>
      </c>
      <c r="C1305" s="71"/>
      <c r="D1305" s="71">
        <v>14.68</v>
      </c>
      <c r="E1305" s="71">
        <v>13.86</v>
      </c>
      <c r="F1305" s="71">
        <v>13.68</v>
      </c>
      <c r="G1305" s="71">
        <v>20.94</v>
      </c>
      <c r="H1305" s="71"/>
      <c r="I1305" s="71">
        <v>15.88</v>
      </c>
      <c r="J1305" s="72">
        <v>1.4000000000000002E-3</v>
      </c>
      <c r="K1305" s="72">
        <v>3.0999999999999999E-3</v>
      </c>
      <c r="L1305" s="72">
        <v>6.5086627782420248E-3</v>
      </c>
      <c r="M1305" s="72">
        <v>1.4000000000000002E-3</v>
      </c>
      <c r="N1305" s="70">
        <f>_xll.SNL.Clients.Office.Excel.Functions.SPG(N$2, "SP_RATE_VALUE", $A1305)/100</f>
        <v>3.0999999999999999E-3</v>
      </c>
      <c r="O1305" s="72"/>
      <c r="P1305" s="67">
        <f>_xll.SNL.Clients.Office.Excel.Functions.SPG(P$2, "IQ_BVPS", "FQ0", $A1305)</f>
        <v>16.965</v>
      </c>
      <c r="Q1305" s="67">
        <f>_xll.SNL.Clients.Office.Excel.Functions.SPG(Q$2, "IQ_BVPS", "FQ0", $A1305)</f>
        <v>25.202999999999999</v>
      </c>
      <c r="R1305" s="67">
        <f>_xll.SNL.Clients.Office.Excel.Functions.SPG(R$2, "IQ_BVPS", "FQ0", $A1305)</f>
        <v>14.601000000000001</v>
      </c>
      <c r="S1305" s="67">
        <f>_xll.SNL.Clients.Office.Excel.Functions.SPG(S$2, "IQ_BVPS", "FQ0", $A1305)</f>
        <v>14.736000000000001</v>
      </c>
      <c r="T1305" s="67">
        <f>_xll.SNL.Clients.Office.Excel.Functions.SPG(T$2, "IQ_BVPS", "FQ0", $A1305)</f>
        <v>13.243</v>
      </c>
      <c r="U1305" s="67">
        <f>_xll.SNL.Clients.Office.Excel.Functions.SPG(U$2, "IQ_BVPS", "FQ0", $A1305)</f>
        <v>17.158000000000001</v>
      </c>
      <c r="V1305" s="67"/>
      <c r="W1305" s="66">
        <f t="shared" si="182"/>
        <v>44279</v>
      </c>
      <c r="X1305" s="92">
        <f t="shared" si="183"/>
        <v>1.0698496905393455</v>
      </c>
      <c r="Y1305" s="92"/>
      <c r="Z1305" s="92">
        <f t="shared" si="184"/>
        <v>1.0054105883158686</v>
      </c>
      <c r="AA1305" s="92">
        <f t="shared" si="185"/>
        <v>0.94055374592833874</v>
      </c>
      <c r="AB1305" s="92">
        <f t="shared" si="186"/>
        <v>1.0329985652797704</v>
      </c>
      <c r="AC1305" s="92">
        <f t="shared" si="187"/>
        <v>1.2204219606014688</v>
      </c>
      <c r="AD1305" s="92"/>
      <c r="AE1305" s="95">
        <f t="shared" si="188"/>
        <v>44279</v>
      </c>
      <c r="AF1305" s="93">
        <f>(_xll.SNL.Clients.Office.Excel.Functions.SPG(AF$2, "IQ_Common_div_declared", "FQ0", $A1305)*4)/B1305</f>
        <v>8.8154269972451807E-2</v>
      </c>
      <c r="AG1305" s="93"/>
      <c r="AH1305" s="93">
        <f>(_xll.SNL.Clients.Office.Excel.Functions.SPG(AH$2, "IQ_Common_div_declared", "FQ0", $A1305)*4)/D1305</f>
        <v>7.901907356948229E-2</v>
      </c>
      <c r="AI1305" s="93">
        <f>(_xll.SNL.Clients.Office.Excel.Functions.SPG(AI$2, "IQ_Common_div_declared", "FQ0", $A1305)*4)/E1305</f>
        <v>8.9466089466089471E-2</v>
      </c>
      <c r="AJ1305" s="93">
        <f>(_xll.SNL.Clients.Office.Excel.Functions.SPG(AJ$2, "IQ_Common_div_declared", "FQ0", $A1305)*4)/F1305</f>
        <v>8.771929824561403E-2</v>
      </c>
      <c r="AK1305" s="93">
        <f>(_xll.SNL.Clients.Office.Excel.Functions.SPG(AK$2, "IQ_Common_div_declared", "FQ0", $A1305)*4)/G1305</f>
        <v>8.7870105062082135E-2</v>
      </c>
    </row>
    <row r="1306" spans="1:37" x14ac:dyDescent="0.25">
      <c r="A1306" s="66">
        <f t="shared" si="189"/>
        <v>44278</v>
      </c>
      <c r="B1306" s="71">
        <v>18.13</v>
      </c>
      <c r="C1306" s="71"/>
      <c r="D1306" s="71">
        <v>14.83</v>
      </c>
      <c r="E1306" s="71">
        <v>14.23</v>
      </c>
      <c r="F1306" s="71">
        <v>13.91</v>
      </c>
      <c r="G1306" s="71">
        <v>22.38</v>
      </c>
      <c r="H1306" s="71"/>
      <c r="I1306" s="71">
        <v>16</v>
      </c>
      <c r="J1306" s="72">
        <v>1.5E-3</v>
      </c>
      <c r="K1306" s="72">
        <v>3.0999999999999999E-3</v>
      </c>
      <c r="L1306" s="72">
        <v>6.3076725809938505E-3</v>
      </c>
      <c r="M1306" s="72">
        <v>1.5E-3</v>
      </c>
      <c r="N1306" s="70">
        <f>_xll.SNL.Clients.Office.Excel.Functions.SPG(N$2, "SP_RATE_VALUE", $A1306)/100</f>
        <v>3.0999999999999999E-3</v>
      </c>
      <c r="O1306" s="72"/>
      <c r="P1306" s="67">
        <f>_xll.SNL.Clients.Office.Excel.Functions.SPG(P$2, "IQ_BVPS", "FQ0", $A1306)</f>
        <v>16.965</v>
      </c>
      <c r="Q1306" s="67">
        <f>_xll.SNL.Clients.Office.Excel.Functions.SPG(Q$2, "IQ_BVPS", "FQ0", $A1306)</f>
        <v>25.202999999999999</v>
      </c>
      <c r="R1306" s="67">
        <f>_xll.SNL.Clients.Office.Excel.Functions.SPG(R$2, "IQ_BVPS", "FQ0", $A1306)</f>
        <v>14.601000000000001</v>
      </c>
      <c r="S1306" s="67">
        <f>_xll.SNL.Clients.Office.Excel.Functions.SPG(S$2, "IQ_BVPS", "FQ0", $A1306)</f>
        <v>14.736000000000001</v>
      </c>
      <c r="T1306" s="67">
        <f>_xll.SNL.Clients.Office.Excel.Functions.SPG(T$2, "IQ_BVPS", "FQ0", $A1306)</f>
        <v>13.243</v>
      </c>
      <c r="U1306" s="67">
        <f>_xll.SNL.Clients.Office.Excel.Functions.SPG(U$2, "IQ_BVPS", "FQ0", $A1306)</f>
        <v>17.158000000000001</v>
      </c>
      <c r="V1306" s="67"/>
      <c r="W1306" s="66">
        <f t="shared" si="182"/>
        <v>44278</v>
      </c>
      <c r="X1306" s="92">
        <f t="shared" si="183"/>
        <v>1.0686707928087238</v>
      </c>
      <c r="Y1306" s="92"/>
      <c r="Z1306" s="92">
        <f t="shared" si="184"/>
        <v>1.01568385727005</v>
      </c>
      <c r="AA1306" s="92">
        <f t="shared" si="185"/>
        <v>0.9656623235613464</v>
      </c>
      <c r="AB1306" s="92">
        <f t="shared" si="186"/>
        <v>1.0503662312164916</v>
      </c>
      <c r="AC1306" s="92">
        <f t="shared" si="187"/>
        <v>1.3043478260869563</v>
      </c>
      <c r="AD1306" s="92"/>
      <c r="AE1306" s="95">
        <f t="shared" si="188"/>
        <v>44278</v>
      </c>
      <c r="AF1306" s="93">
        <f>(_xll.SNL.Clients.Office.Excel.Functions.SPG(AF$2, "IQ_Common_div_declared", "FQ0", $A1306)*4)/B1306</f>
        <v>8.8251516822945408E-2</v>
      </c>
      <c r="AG1306" s="93"/>
      <c r="AH1306" s="93">
        <f>(_xll.SNL.Clients.Office.Excel.Functions.SPG(AH$2, "IQ_Common_div_declared", "FQ0", $A1306)*4)/D1306</f>
        <v>7.8219824679703301E-2</v>
      </c>
      <c r="AI1306" s="93">
        <f>(_xll.SNL.Clients.Office.Excel.Functions.SPG(AI$2, "IQ_Common_div_declared", "FQ0", $A1306)*4)/E1306</f>
        <v>8.7139845397048485E-2</v>
      </c>
      <c r="AJ1306" s="93">
        <f>(_xll.SNL.Clients.Office.Excel.Functions.SPG(AJ$2, "IQ_Common_div_declared", "FQ0", $A1306)*4)/F1306</f>
        <v>8.6268871315600279E-2</v>
      </c>
      <c r="AK1306" s="93">
        <f>(_xll.SNL.Clients.Office.Excel.Functions.SPG(AK$2, "IQ_Common_div_declared", "FQ0", $A1306)*4)/G1306</f>
        <v>8.2216264521894553E-2</v>
      </c>
    </row>
    <row r="1307" spans="1:37" x14ac:dyDescent="0.25">
      <c r="A1307" s="66">
        <f t="shared" si="189"/>
        <v>44277</v>
      </c>
      <c r="B1307" s="71">
        <v>18.29</v>
      </c>
      <c r="C1307" s="71"/>
      <c r="D1307" s="71">
        <v>14.94</v>
      </c>
      <c r="E1307" s="71">
        <v>14.25</v>
      </c>
      <c r="F1307" s="71">
        <v>14.09</v>
      </c>
      <c r="G1307" s="71">
        <v>22.5</v>
      </c>
      <c r="H1307" s="71"/>
      <c r="I1307" s="71">
        <v>16.16</v>
      </c>
      <c r="J1307" s="72">
        <v>1.5E-3</v>
      </c>
      <c r="K1307" s="72">
        <v>3.2000000000000002E-3</v>
      </c>
      <c r="L1307" s="72">
        <v>6.6086619127723178E-3</v>
      </c>
      <c r="M1307" s="72">
        <v>1.5E-3</v>
      </c>
      <c r="N1307" s="70">
        <f>_xll.SNL.Clients.Office.Excel.Functions.SPG(N$2, "SP_RATE_VALUE", $A1307)/100</f>
        <v>3.2000000000000002E-3</v>
      </c>
      <c r="O1307" s="72"/>
      <c r="P1307" s="67">
        <f>_xll.SNL.Clients.Office.Excel.Functions.SPG(P$2, "IQ_BVPS", "FQ0", $A1307)</f>
        <v>16.965</v>
      </c>
      <c r="Q1307" s="67">
        <f>_xll.SNL.Clients.Office.Excel.Functions.SPG(Q$2, "IQ_BVPS", "FQ0", $A1307)</f>
        <v>25.202999999999999</v>
      </c>
      <c r="R1307" s="67">
        <f>_xll.SNL.Clients.Office.Excel.Functions.SPG(R$2, "IQ_BVPS", "FQ0", $A1307)</f>
        <v>14.601000000000001</v>
      </c>
      <c r="S1307" s="67">
        <f>_xll.SNL.Clients.Office.Excel.Functions.SPG(S$2, "IQ_BVPS", "FQ0", $A1307)</f>
        <v>14.736000000000001</v>
      </c>
      <c r="T1307" s="67">
        <f>_xll.SNL.Clients.Office.Excel.Functions.SPG(T$2, "IQ_BVPS", "FQ0", $A1307)</f>
        <v>13.243</v>
      </c>
      <c r="U1307" s="67">
        <f>_xll.SNL.Clients.Office.Excel.Functions.SPG(U$2, "IQ_BVPS", "FQ0", $A1307)</f>
        <v>17.158000000000001</v>
      </c>
      <c r="V1307" s="67"/>
      <c r="W1307" s="66">
        <f t="shared" si="182"/>
        <v>44277</v>
      </c>
      <c r="X1307" s="92">
        <f t="shared" si="183"/>
        <v>1.0781019746536988</v>
      </c>
      <c r="Y1307" s="92"/>
      <c r="Z1307" s="92">
        <f t="shared" si="184"/>
        <v>1.0232175878364496</v>
      </c>
      <c r="AA1307" s="92">
        <f t="shared" si="185"/>
        <v>0.9670195439739413</v>
      </c>
      <c r="AB1307" s="92">
        <f t="shared" si="186"/>
        <v>1.0639583176017517</v>
      </c>
      <c r="AC1307" s="92">
        <f t="shared" si="187"/>
        <v>1.3113416482107472</v>
      </c>
      <c r="AD1307" s="92"/>
      <c r="AE1307" s="95">
        <f t="shared" si="188"/>
        <v>44277</v>
      </c>
      <c r="AF1307" s="93">
        <f>(_xll.SNL.Clients.Office.Excel.Functions.SPG(AF$2, "IQ_Common_div_declared", "FQ0", $A1307)*4)/B1307</f>
        <v>8.74794969928923E-2</v>
      </c>
      <c r="AG1307" s="93"/>
      <c r="AH1307" s="93">
        <f>(_xll.SNL.Clients.Office.Excel.Functions.SPG(AH$2, "IQ_Common_div_declared", "FQ0", $A1307)*4)/D1307</f>
        <v>7.7643908969210168E-2</v>
      </c>
      <c r="AI1307" s="93">
        <f>(_xll.SNL.Clients.Office.Excel.Functions.SPG(AI$2, "IQ_Common_div_declared", "FQ0", $A1307)*4)/E1307</f>
        <v>8.7017543859649119E-2</v>
      </c>
      <c r="AJ1307" s="93">
        <f>(_xll.SNL.Clients.Office.Excel.Functions.SPG(AJ$2, "IQ_Common_div_declared", "FQ0", $A1307)*4)/F1307</f>
        <v>8.5166784953867994E-2</v>
      </c>
      <c r="AK1307" s="93">
        <f>(_xll.SNL.Clients.Office.Excel.Functions.SPG(AK$2, "IQ_Common_div_declared", "FQ0", $A1307)*4)/G1307</f>
        <v>8.1777777777777783E-2</v>
      </c>
    </row>
    <row r="1308" spans="1:37" x14ac:dyDescent="0.25">
      <c r="A1308" s="66">
        <f t="shared" si="189"/>
        <v>44274</v>
      </c>
      <c r="B1308" s="71">
        <v>18.260000000000002</v>
      </c>
      <c r="C1308" s="71"/>
      <c r="D1308" s="71">
        <v>14.79</v>
      </c>
      <c r="E1308" s="71">
        <v>14.24</v>
      </c>
      <c r="F1308" s="71">
        <v>14.234999999999999</v>
      </c>
      <c r="G1308" s="71">
        <v>22.31</v>
      </c>
      <c r="H1308" s="71"/>
      <c r="I1308" s="71">
        <v>16.2</v>
      </c>
      <c r="J1308" s="72">
        <v>1.6000000000000001E-3</v>
      </c>
      <c r="K1308" s="72">
        <v>3.3E-3</v>
      </c>
      <c r="L1308" s="72">
        <v>6.7086610474760278E-3</v>
      </c>
      <c r="M1308" s="72">
        <v>1.6000000000000001E-3</v>
      </c>
      <c r="N1308" s="70">
        <f>_xll.SNL.Clients.Office.Excel.Functions.SPG(N$2, "SP_RATE_VALUE", $A1308)/100</f>
        <v>3.3E-3</v>
      </c>
      <c r="O1308" s="72"/>
      <c r="P1308" s="67">
        <f>_xll.SNL.Clients.Office.Excel.Functions.SPG(P$2, "IQ_BVPS", "FQ0", $A1308)</f>
        <v>16.965</v>
      </c>
      <c r="Q1308" s="67">
        <f>_xll.SNL.Clients.Office.Excel.Functions.SPG(Q$2, "IQ_BVPS", "FQ0", $A1308)</f>
        <v>25.202999999999999</v>
      </c>
      <c r="R1308" s="67">
        <f>_xll.SNL.Clients.Office.Excel.Functions.SPG(R$2, "IQ_BVPS", "FQ0", $A1308)</f>
        <v>14.601000000000001</v>
      </c>
      <c r="S1308" s="67">
        <f>_xll.SNL.Clients.Office.Excel.Functions.SPG(S$2, "IQ_BVPS", "FQ0", $A1308)</f>
        <v>14.736000000000001</v>
      </c>
      <c r="T1308" s="67">
        <f>_xll.SNL.Clients.Office.Excel.Functions.SPG(T$2, "IQ_BVPS", "FQ0", $A1308)</f>
        <v>13.243</v>
      </c>
      <c r="U1308" s="67">
        <f>_xll.SNL.Clients.Office.Excel.Functions.SPG(U$2, "IQ_BVPS", "FQ0", $A1308)</f>
        <v>17.158000000000001</v>
      </c>
      <c r="V1308" s="67"/>
      <c r="W1308" s="66">
        <f t="shared" si="182"/>
        <v>44274</v>
      </c>
      <c r="X1308" s="92">
        <f t="shared" si="183"/>
        <v>1.076333628057766</v>
      </c>
      <c r="Y1308" s="92"/>
      <c r="Z1308" s="92">
        <f t="shared" si="184"/>
        <v>1.0129443188822682</v>
      </c>
      <c r="AA1308" s="92">
        <f t="shared" si="185"/>
        <v>0.96634093376764385</v>
      </c>
      <c r="AB1308" s="92">
        <f t="shared" si="186"/>
        <v>1.0749074983009892</v>
      </c>
      <c r="AC1308" s="92">
        <f t="shared" si="187"/>
        <v>1.3002680965147451</v>
      </c>
      <c r="AD1308" s="92"/>
      <c r="AE1308" s="95">
        <f t="shared" si="188"/>
        <v>44274</v>
      </c>
      <c r="AF1308" s="93">
        <f>(_xll.SNL.Clients.Office.Excel.Functions.SPG(AF$2, "IQ_Common_div_declared", "FQ0", $A1308)*4)/B1308</f>
        <v>8.7623220153340634E-2</v>
      </c>
      <c r="AG1308" s="93"/>
      <c r="AH1308" s="93">
        <f>(_xll.SNL.Clients.Office.Excel.Functions.SPG(AH$2, "IQ_Common_div_declared", "FQ0", $A1308)*4)/D1308</f>
        <v>7.8431372549019607E-2</v>
      </c>
      <c r="AI1308" s="93">
        <f>(_xll.SNL.Clients.Office.Excel.Functions.SPG(AI$2, "IQ_Common_div_declared", "FQ0", $A1308)*4)/E1308</f>
        <v>8.7078651685393263E-2</v>
      </c>
      <c r="AJ1308" s="93">
        <f>(_xll.SNL.Clients.Office.Excel.Functions.SPG(AJ$2, "IQ_Common_div_declared", "FQ0", $A1308)*4)/F1308</f>
        <v>8.429926238145416E-2</v>
      </c>
      <c r="AK1308" s="93">
        <f>(_xll.SNL.Clients.Office.Excel.Functions.SPG(AK$2, "IQ_Common_div_declared", "FQ0", $A1308)*4)/G1308</f>
        <v>8.2474226804123724E-2</v>
      </c>
    </row>
    <row r="1309" spans="1:37" x14ac:dyDescent="0.25">
      <c r="A1309" s="66">
        <f t="shared" si="189"/>
        <v>44273</v>
      </c>
      <c r="B1309" s="71">
        <v>18.100000000000001</v>
      </c>
      <c r="C1309" s="71"/>
      <c r="D1309" s="71">
        <v>14.51</v>
      </c>
      <c r="E1309" s="71">
        <v>14.06</v>
      </c>
      <c r="F1309" s="71">
        <v>13.88</v>
      </c>
      <c r="G1309" s="71">
        <v>22.05</v>
      </c>
      <c r="H1309" s="71"/>
      <c r="I1309" s="71">
        <v>16.03</v>
      </c>
      <c r="J1309" s="72">
        <v>1.6000000000000001E-3</v>
      </c>
      <c r="K1309" s="72">
        <v>3.3E-3</v>
      </c>
      <c r="L1309" s="72">
        <v>6.7086610474760278E-3</v>
      </c>
      <c r="M1309" s="72">
        <v>1.6000000000000001E-3</v>
      </c>
      <c r="N1309" s="70">
        <f>_xll.SNL.Clients.Office.Excel.Functions.SPG(N$2, "SP_RATE_VALUE", $A1309)/100</f>
        <v>3.3E-3</v>
      </c>
      <c r="O1309" s="72"/>
      <c r="P1309" s="67">
        <f>_xll.SNL.Clients.Office.Excel.Functions.SPG(P$2, "IQ_BVPS", "FQ0", $A1309)</f>
        <v>16.965</v>
      </c>
      <c r="Q1309" s="67">
        <f>_xll.SNL.Clients.Office.Excel.Functions.SPG(Q$2, "IQ_BVPS", "FQ0", $A1309)</f>
        <v>25.202999999999999</v>
      </c>
      <c r="R1309" s="67">
        <f>_xll.SNL.Clients.Office.Excel.Functions.SPG(R$2, "IQ_BVPS", "FQ0", $A1309)</f>
        <v>14.601000000000001</v>
      </c>
      <c r="S1309" s="67">
        <f>_xll.SNL.Clients.Office.Excel.Functions.SPG(S$2, "IQ_BVPS", "FQ0", $A1309)</f>
        <v>14.736000000000001</v>
      </c>
      <c r="T1309" s="67">
        <f>_xll.SNL.Clients.Office.Excel.Functions.SPG(T$2, "IQ_BVPS", "FQ0", $A1309)</f>
        <v>13.243</v>
      </c>
      <c r="U1309" s="67">
        <f>_xll.SNL.Clients.Office.Excel.Functions.SPG(U$2, "IQ_BVPS", "FQ0", $A1309)</f>
        <v>17.158000000000001</v>
      </c>
      <c r="V1309" s="67"/>
      <c r="W1309" s="66">
        <f t="shared" si="182"/>
        <v>44273</v>
      </c>
      <c r="X1309" s="92">
        <f t="shared" si="183"/>
        <v>1.0669024462127912</v>
      </c>
      <c r="Y1309" s="92"/>
      <c r="Z1309" s="92">
        <f t="shared" si="184"/>
        <v>0.99376755016779661</v>
      </c>
      <c r="AA1309" s="92">
        <f t="shared" si="185"/>
        <v>0.9541259500542888</v>
      </c>
      <c r="AB1309" s="92">
        <f t="shared" si="186"/>
        <v>1.0481008834856151</v>
      </c>
      <c r="AC1309" s="92">
        <f t="shared" si="187"/>
        <v>1.2851148152465321</v>
      </c>
      <c r="AD1309" s="92"/>
      <c r="AE1309" s="95">
        <f t="shared" si="188"/>
        <v>44273</v>
      </c>
      <c r="AF1309" s="93">
        <f>(_xll.SNL.Clients.Office.Excel.Functions.SPG(AF$2, "IQ_Common_div_declared", "FQ0", $A1309)*4)/B1309</f>
        <v>8.8397790055248615E-2</v>
      </c>
      <c r="AG1309" s="93"/>
      <c r="AH1309" s="93">
        <f>(_xll.SNL.Clients.Office.Excel.Functions.SPG(AH$2, "IQ_Common_div_declared", "FQ0", $A1309)*4)/D1309</f>
        <v>7.9944865609924184E-2</v>
      </c>
      <c r="AI1309" s="93">
        <f>(_xll.SNL.Clients.Office.Excel.Functions.SPG(AI$2, "IQ_Common_div_declared", "FQ0", $A1309)*4)/E1309</f>
        <v>8.8193456614509239E-2</v>
      </c>
      <c r="AJ1309" s="93">
        <f>(_xll.SNL.Clients.Office.Excel.Functions.SPG(AJ$2, "IQ_Common_div_declared", "FQ0", $A1309)*4)/F1309</f>
        <v>8.6455331412103736E-2</v>
      </c>
      <c r="AK1309" s="93">
        <f>(_xll.SNL.Clients.Office.Excel.Functions.SPG(AK$2, "IQ_Common_div_declared", "FQ0", $A1309)*4)/G1309</f>
        <v>8.3446712018140592E-2</v>
      </c>
    </row>
    <row r="1310" spans="1:37" x14ac:dyDescent="0.25">
      <c r="A1310" s="66">
        <f t="shared" si="189"/>
        <v>44272</v>
      </c>
      <c r="B1310" s="71">
        <v>18.690000000000001</v>
      </c>
      <c r="C1310" s="71"/>
      <c r="D1310" s="71">
        <v>14.62</v>
      </c>
      <c r="E1310" s="71">
        <v>14.23</v>
      </c>
      <c r="F1310" s="71">
        <v>14.43</v>
      </c>
      <c r="G1310" s="71">
        <v>22.76</v>
      </c>
      <c r="H1310" s="71"/>
      <c r="I1310" s="71">
        <v>16.445</v>
      </c>
      <c r="J1310" s="72">
        <v>1.2999999999999999E-3</v>
      </c>
      <c r="K1310" s="72">
        <v>2.8999999999999998E-3</v>
      </c>
      <c r="L1310" s="72">
        <v>6.1076741143331059E-3</v>
      </c>
      <c r="M1310" s="72">
        <v>1.2999999999999999E-3</v>
      </c>
      <c r="N1310" s="70">
        <f>_xll.SNL.Clients.Office.Excel.Functions.SPG(N$2, "SP_RATE_VALUE", $A1310)/100</f>
        <v>2.8999999999999998E-3</v>
      </c>
      <c r="O1310" s="72"/>
      <c r="P1310" s="67">
        <f>_xll.SNL.Clients.Office.Excel.Functions.SPG(P$2, "IQ_BVPS", "FQ0", $A1310)</f>
        <v>16.965</v>
      </c>
      <c r="Q1310" s="67">
        <f>_xll.SNL.Clients.Office.Excel.Functions.SPG(Q$2, "IQ_BVPS", "FQ0", $A1310)</f>
        <v>25.202999999999999</v>
      </c>
      <c r="R1310" s="67">
        <f>_xll.SNL.Clients.Office.Excel.Functions.SPG(R$2, "IQ_BVPS", "FQ0", $A1310)</f>
        <v>14.601000000000001</v>
      </c>
      <c r="S1310" s="67">
        <f>_xll.SNL.Clients.Office.Excel.Functions.SPG(S$2, "IQ_BVPS", "FQ0", $A1310)</f>
        <v>14.736000000000001</v>
      </c>
      <c r="T1310" s="67">
        <f>_xll.SNL.Clients.Office.Excel.Functions.SPG(T$2, "IQ_BVPS", "FQ0", $A1310)</f>
        <v>13.243</v>
      </c>
      <c r="U1310" s="67">
        <f>_xll.SNL.Clients.Office.Excel.Functions.SPG(U$2, "IQ_BVPS", "FQ0", $A1310)</f>
        <v>17.158000000000001</v>
      </c>
      <c r="V1310" s="67"/>
      <c r="W1310" s="66">
        <f t="shared" si="182"/>
        <v>44272</v>
      </c>
      <c r="X1310" s="92">
        <f t="shared" si="183"/>
        <v>1.1016799292661363</v>
      </c>
      <c r="Y1310" s="92"/>
      <c r="Z1310" s="92">
        <f t="shared" si="184"/>
        <v>1.0013012807341961</v>
      </c>
      <c r="AA1310" s="92">
        <f t="shared" si="185"/>
        <v>0.9656623235613464</v>
      </c>
      <c r="AB1310" s="92">
        <f t="shared" si="186"/>
        <v>1.0896322585516875</v>
      </c>
      <c r="AC1310" s="92">
        <f t="shared" si="187"/>
        <v>1.3264949294789603</v>
      </c>
      <c r="AD1310" s="92"/>
      <c r="AE1310" s="95">
        <f t="shared" si="188"/>
        <v>44272</v>
      </c>
      <c r="AF1310" s="93">
        <f>(_xll.SNL.Clients.Office.Excel.Functions.SPG(AF$2, "IQ_Common_div_declared", "FQ0", $A1310)*4)/B1310</f>
        <v>8.5607276618512571E-2</v>
      </c>
      <c r="AG1310" s="93"/>
      <c r="AH1310" s="93">
        <f>(_xll.SNL.Clients.Office.Excel.Functions.SPG(AH$2, "IQ_Common_div_declared", "FQ0", $A1310)*4)/D1310</f>
        <v>7.9343365253077974E-2</v>
      </c>
      <c r="AI1310" s="93">
        <f>(_xll.SNL.Clients.Office.Excel.Functions.SPG(AI$2, "IQ_Common_div_declared", "FQ0", $A1310)*4)/E1310</f>
        <v>8.7139845397048485E-2</v>
      </c>
      <c r="AJ1310" s="93">
        <f>(_xll.SNL.Clients.Office.Excel.Functions.SPG(AJ$2, "IQ_Common_div_declared", "FQ0", $A1310)*4)/F1310</f>
        <v>8.3160083160083165E-2</v>
      </c>
      <c r="AK1310" s="93">
        <f>(_xll.SNL.Clients.Office.Excel.Functions.SPG(AK$2, "IQ_Common_div_declared", "FQ0", $A1310)*4)/G1310</f>
        <v>8.0843585237258347E-2</v>
      </c>
    </row>
    <row r="1311" spans="1:37" x14ac:dyDescent="0.25">
      <c r="A1311" s="66">
        <f t="shared" si="189"/>
        <v>44271</v>
      </c>
      <c r="B1311" s="71">
        <v>18.690000000000001</v>
      </c>
      <c r="C1311" s="71"/>
      <c r="D1311" s="71">
        <v>14.605</v>
      </c>
      <c r="E1311" s="71">
        <v>14.21</v>
      </c>
      <c r="F1311" s="71">
        <v>14.37</v>
      </c>
      <c r="G1311" s="71">
        <v>22.76</v>
      </c>
      <c r="H1311" s="71"/>
      <c r="I1311" s="71">
        <v>16.399999999999999</v>
      </c>
      <c r="J1311" s="72">
        <v>1.5E-3</v>
      </c>
      <c r="K1311" s="72">
        <v>3.3E-3</v>
      </c>
      <c r="L1311" s="72">
        <v>6.909711256380513E-3</v>
      </c>
      <c r="M1311" s="72">
        <v>1.5E-3</v>
      </c>
      <c r="N1311" s="70">
        <f>_xll.SNL.Clients.Office.Excel.Functions.SPG(N$2, "SP_RATE_VALUE", $A1311)/100</f>
        <v>3.3E-3</v>
      </c>
      <c r="O1311" s="72"/>
      <c r="P1311" s="67">
        <f>_xll.SNL.Clients.Office.Excel.Functions.SPG(P$2, "IQ_BVPS", "FQ0", $A1311)</f>
        <v>16.965</v>
      </c>
      <c r="Q1311" s="67">
        <f>_xll.SNL.Clients.Office.Excel.Functions.SPG(Q$2, "IQ_BVPS", "FQ0", $A1311)</f>
        <v>25.202999999999999</v>
      </c>
      <c r="R1311" s="67">
        <f>_xll.SNL.Clients.Office.Excel.Functions.SPG(R$2, "IQ_BVPS", "FQ0", $A1311)</f>
        <v>14.601000000000001</v>
      </c>
      <c r="S1311" s="67">
        <f>_xll.SNL.Clients.Office.Excel.Functions.SPG(S$2, "IQ_BVPS", "FQ0", $A1311)</f>
        <v>14.736000000000001</v>
      </c>
      <c r="T1311" s="67">
        <f>_xll.SNL.Clients.Office.Excel.Functions.SPG(T$2, "IQ_BVPS", "FQ0", $A1311)</f>
        <v>13.243</v>
      </c>
      <c r="U1311" s="67">
        <f>_xll.SNL.Clients.Office.Excel.Functions.SPG(U$2, "IQ_BVPS", "FQ0", $A1311)</f>
        <v>17.158000000000001</v>
      </c>
      <c r="V1311" s="67"/>
      <c r="W1311" s="66">
        <f t="shared" si="182"/>
        <v>44271</v>
      </c>
      <c r="X1311" s="92">
        <f t="shared" si="183"/>
        <v>1.1016799292661363</v>
      </c>
      <c r="Y1311" s="92"/>
      <c r="Z1311" s="92">
        <f t="shared" si="184"/>
        <v>1.0002739538387782</v>
      </c>
      <c r="AA1311" s="92">
        <f t="shared" si="185"/>
        <v>0.9643051031487514</v>
      </c>
      <c r="AB1311" s="92">
        <f t="shared" si="186"/>
        <v>1.0851015630899343</v>
      </c>
      <c r="AC1311" s="92">
        <f t="shared" si="187"/>
        <v>1.3264949294789603</v>
      </c>
      <c r="AD1311" s="92"/>
      <c r="AE1311" s="95">
        <f t="shared" si="188"/>
        <v>44271</v>
      </c>
      <c r="AF1311" s="93">
        <f>(_xll.SNL.Clients.Office.Excel.Functions.SPG(AF$2, "IQ_Common_div_declared", "FQ0", $A1311)*4)/B1311</f>
        <v>8.5607276618512571E-2</v>
      </c>
      <c r="AG1311" s="93"/>
      <c r="AH1311" s="93">
        <f>(_xll.SNL.Clients.Office.Excel.Functions.SPG(AH$2, "IQ_Common_div_declared", "FQ0", $A1311)*4)/D1311</f>
        <v>7.9424854501882913E-2</v>
      </c>
      <c r="AI1311" s="93">
        <f>(_xll.SNL.Clients.Office.Excel.Functions.SPG(AI$2, "IQ_Common_div_declared", "FQ0", $A1311)*4)/E1311</f>
        <v>8.7262491203377895E-2</v>
      </c>
      <c r="AJ1311" s="93">
        <f>(_xll.SNL.Clients.Office.Excel.Functions.SPG(AJ$2, "IQ_Common_div_declared", "FQ0", $A1311)*4)/F1311</f>
        <v>8.3507306889352817E-2</v>
      </c>
      <c r="AK1311" s="93">
        <f>(_xll.SNL.Clients.Office.Excel.Functions.SPG(AK$2, "IQ_Common_div_declared", "FQ0", $A1311)*4)/G1311</f>
        <v>8.0843585237258347E-2</v>
      </c>
    </row>
    <row r="1312" spans="1:37" x14ac:dyDescent="0.25">
      <c r="A1312" s="66">
        <f t="shared" si="189"/>
        <v>44270</v>
      </c>
      <c r="B1312" s="71">
        <v>18.88</v>
      </c>
      <c r="C1312" s="71"/>
      <c r="D1312" s="71">
        <v>14.83</v>
      </c>
      <c r="E1312" s="71">
        <v>14.26</v>
      </c>
      <c r="F1312" s="71">
        <v>14.89</v>
      </c>
      <c r="G1312" s="71">
        <v>22.64</v>
      </c>
      <c r="H1312" s="71"/>
      <c r="I1312" s="71">
        <v>16.524999999999999</v>
      </c>
      <c r="J1312" s="72">
        <v>1.4000000000000002E-3</v>
      </c>
      <c r="K1312" s="72">
        <v>3.3E-3</v>
      </c>
      <c r="L1312" s="72">
        <v>7.1108216990320994E-3</v>
      </c>
      <c r="M1312" s="72">
        <v>1.4000000000000002E-3</v>
      </c>
      <c r="N1312" s="70">
        <f>_xll.SNL.Clients.Office.Excel.Functions.SPG(N$2, "SP_RATE_VALUE", $A1312)/100</f>
        <v>3.3E-3</v>
      </c>
      <c r="O1312" s="72"/>
      <c r="P1312" s="67">
        <f>_xll.SNL.Clients.Office.Excel.Functions.SPG(P$2, "IQ_BVPS", "FQ0", $A1312)</f>
        <v>16.965</v>
      </c>
      <c r="Q1312" s="67">
        <f>_xll.SNL.Clients.Office.Excel.Functions.SPG(Q$2, "IQ_BVPS", "FQ0", $A1312)</f>
        <v>25.202999999999999</v>
      </c>
      <c r="R1312" s="67">
        <f>_xll.SNL.Clients.Office.Excel.Functions.SPG(R$2, "IQ_BVPS", "FQ0", $A1312)</f>
        <v>14.601000000000001</v>
      </c>
      <c r="S1312" s="67">
        <f>_xll.SNL.Clients.Office.Excel.Functions.SPG(S$2, "IQ_BVPS", "FQ0", $A1312)</f>
        <v>14.736000000000001</v>
      </c>
      <c r="T1312" s="67">
        <f>_xll.SNL.Clients.Office.Excel.Functions.SPG(T$2, "IQ_BVPS", "FQ0", $A1312)</f>
        <v>13.243</v>
      </c>
      <c r="U1312" s="67">
        <f>_xll.SNL.Clients.Office.Excel.Functions.SPG(U$2, "IQ_BVPS", "FQ0", $A1312)</f>
        <v>17.158000000000001</v>
      </c>
      <c r="V1312" s="67"/>
      <c r="W1312" s="66">
        <f t="shared" si="182"/>
        <v>44270</v>
      </c>
      <c r="X1312" s="92">
        <f t="shared" si="183"/>
        <v>1.1128794577070438</v>
      </c>
      <c r="Y1312" s="92"/>
      <c r="Z1312" s="92">
        <f t="shared" si="184"/>
        <v>1.01568385727005</v>
      </c>
      <c r="AA1312" s="92">
        <f t="shared" si="185"/>
        <v>0.96769815418023886</v>
      </c>
      <c r="AB1312" s="92">
        <f t="shared" si="186"/>
        <v>1.1243675904251302</v>
      </c>
      <c r="AC1312" s="92">
        <f t="shared" si="187"/>
        <v>1.3195011073551695</v>
      </c>
      <c r="AD1312" s="92"/>
      <c r="AE1312" s="95">
        <f t="shared" si="188"/>
        <v>44270</v>
      </c>
      <c r="AF1312" s="93">
        <f>(_xll.SNL.Clients.Office.Excel.Functions.SPG(AF$2, "IQ_Common_div_declared", "FQ0", $A1312)*4)/B1312</f>
        <v>8.4745762711864417E-2</v>
      </c>
      <c r="AG1312" s="93"/>
      <c r="AH1312" s="93">
        <f>(_xll.SNL.Clients.Office.Excel.Functions.SPG(AH$2, "IQ_Common_div_declared", "FQ0", $A1312)*4)/D1312</f>
        <v>7.8219824679703301E-2</v>
      </c>
      <c r="AI1312" s="93">
        <f>(_xll.SNL.Clients.Office.Excel.Functions.SPG(AI$2, "IQ_Common_div_declared", "FQ0", $A1312)*4)/E1312</f>
        <v>8.6956521739130432E-2</v>
      </c>
      <c r="AJ1312" s="93">
        <f>(_xll.SNL.Clients.Office.Excel.Functions.SPG(AJ$2, "IQ_Common_div_declared", "FQ0", $A1312)*4)/F1312</f>
        <v>8.0591000671591667E-2</v>
      </c>
      <c r="AK1312" s="93">
        <f>(_xll.SNL.Clients.Office.Excel.Functions.SPG(AK$2, "IQ_Common_div_declared", "FQ0", $A1312)*4)/G1312</f>
        <v>8.1272084805653705E-2</v>
      </c>
    </row>
    <row r="1313" spans="1:37" x14ac:dyDescent="0.25">
      <c r="A1313" s="66">
        <f t="shared" si="189"/>
        <v>44267</v>
      </c>
      <c r="B1313" s="71">
        <v>18.57</v>
      </c>
      <c r="C1313" s="71"/>
      <c r="D1313" s="71">
        <v>14.84</v>
      </c>
      <c r="E1313" s="71">
        <v>14.23</v>
      </c>
      <c r="F1313" s="71">
        <v>14.4</v>
      </c>
      <c r="G1313" s="71">
        <v>22.42</v>
      </c>
      <c r="H1313" s="71"/>
      <c r="I1313" s="71">
        <v>16.25</v>
      </c>
      <c r="J1313" s="72">
        <v>1.4000000000000002E-3</v>
      </c>
      <c r="K1313" s="72">
        <v>3.4000000000000002E-3</v>
      </c>
      <c r="L1313" s="72">
        <v>7.411991201134116E-3</v>
      </c>
      <c r="M1313" s="72">
        <v>1.4000000000000002E-3</v>
      </c>
      <c r="N1313" s="70">
        <f>_xll.SNL.Clients.Office.Excel.Functions.SPG(N$2, "SP_RATE_VALUE", $A1313)/100</f>
        <v>3.4000000000000002E-3</v>
      </c>
      <c r="O1313" s="72"/>
      <c r="P1313" s="67">
        <f>_xll.SNL.Clients.Office.Excel.Functions.SPG(P$2, "IQ_BVPS", "FQ0", $A1313)</f>
        <v>16.965</v>
      </c>
      <c r="Q1313" s="67">
        <f>_xll.SNL.Clients.Office.Excel.Functions.SPG(Q$2, "IQ_BVPS", "FQ0", $A1313)</f>
        <v>25.202999999999999</v>
      </c>
      <c r="R1313" s="67">
        <f>_xll.SNL.Clients.Office.Excel.Functions.SPG(R$2, "IQ_BVPS", "FQ0", $A1313)</f>
        <v>14.601000000000001</v>
      </c>
      <c r="S1313" s="67">
        <f>_xll.SNL.Clients.Office.Excel.Functions.SPG(S$2, "IQ_BVPS", "FQ0", $A1313)</f>
        <v>14.736000000000001</v>
      </c>
      <c r="T1313" s="67">
        <f>_xll.SNL.Clients.Office.Excel.Functions.SPG(T$2, "IQ_BVPS", "FQ0", $A1313)</f>
        <v>13.243</v>
      </c>
      <c r="U1313" s="67">
        <f>_xll.SNL.Clients.Office.Excel.Functions.SPG(U$2, "IQ_BVPS", "FQ0", $A1313)</f>
        <v>17.158000000000001</v>
      </c>
      <c r="V1313" s="67"/>
      <c r="W1313" s="66">
        <f t="shared" si="182"/>
        <v>44267</v>
      </c>
      <c r="X1313" s="92">
        <f t="shared" si="183"/>
        <v>1.094606542882405</v>
      </c>
      <c r="Y1313" s="92"/>
      <c r="Z1313" s="92">
        <f t="shared" si="184"/>
        <v>1.0163687418669953</v>
      </c>
      <c r="AA1313" s="92">
        <f t="shared" si="185"/>
        <v>0.9656623235613464</v>
      </c>
      <c r="AB1313" s="92">
        <f t="shared" si="186"/>
        <v>1.0873669108208111</v>
      </c>
      <c r="AC1313" s="92">
        <f t="shared" si="187"/>
        <v>1.3066791001282201</v>
      </c>
      <c r="AD1313" s="92"/>
      <c r="AE1313" s="95">
        <f t="shared" si="188"/>
        <v>44267</v>
      </c>
      <c r="AF1313" s="93">
        <f>(_xll.SNL.Clients.Office.Excel.Functions.SPG(AF$2, "IQ_Common_div_declared", "FQ0", $A1313)*4)/B1313</f>
        <v>8.6160473882606364E-2</v>
      </c>
      <c r="AG1313" s="93"/>
      <c r="AH1313" s="93">
        <f>(_xll.SNL.Clients.Office.Excel.Functions.SPG(AH$2, "IQ_Common_div_declared", "FQ0", $A1313)*4)/D1313</f>
        <v>7.8167115902964948E-2</v>
      </c>
      <c r="AI1313" s="93">
        <f>(_xll.SNL.Clients.Office.Excel.Functions.SPG(AI$2, "IQ_Common_div_declared", "FQ0", $A1313)*4)/E1313</f>
        <v>8.7139845397048485E-2</v>
      </c>
      <c r="AJ1313" s="93">
        <f>(_xll.SNL.Clients.Office.Excel.Functions.SPG(AJ$2, "IQ_Common_div_declared", "FQ0", $A1313)*4)/F1313</f>
        <v>8.3333333333333329E-2</v>
      </c>
      <c r="AK1313" s="93">
        <f>(_xll.SNL.Clients.Office.Excel.Functions.SPG(AK$2, "IQ_Common_div_declared", "FQ0", $A1313)*4)/G1313</f>
        <v>8.2069580731489733E-2</v>
      </c>
    </row>
    <row r="1314" spans="1:37" x14ac:dyDescent="0.25">
      <c r="A1314" s="66">
        <f t="shared" si="189"/>
        <v>44266</v>
      </c>
      <c r="B1314" s="71">
        <v>19.23</v>
      </c>
      <c r="C1314" s="71"/>
      <c r="D1314" s="71">
        <v>14.88</v>
      </c>
      <c r="E1314" s="71">
        <v>14.2</v>
      </c>
      <c r="F1314" s="71">
        <v>13.93</v>
      </c>
      <c r="G1314" s="71">
        <v>22.51</v>
      </c>
      <c r="H1314" s="71"/>
      <c r="I1314" s="71">
        <v>16.149999999999999</v>
      </c>
      <c r="J1314" s="72">
        <v>1.4000000000000002E-3</v>
      </c>
      <c r="K1314" s="72">
        <v>3.0999999999999999E-3</v>
      </c>
      <c r="L1314" s="72">
        <v>6.5086627782420248E-3</v>
      </c>
      <c r="M1314" s="72">
        <v>1.4000000000000002E-3</v>
      </c>
      <c r="N1314" s="70">
        <f>_xll.SNL.Clients.Office.Excel.Functions.SPG(N$2, "SP_RATE_VALUE", $A1314)/100</f>
        <v>3.0999999999999999E-3</v>
      </c>
      <c r="O1314" s="72"/>
      <c r="P1314" s="67">
        <f>_xll.SNL.Clients.Office.Excel.Functions.SPG(P$2, "IQ_BVPS", "FQ0", $A1314)</f>
        <v>16.965</v>
      </c>
      <c r="Q1314" s="67">
        <f>_xll.SNL.Clients.Office.Excel.Functions.SPG(Q$2, "IQ_BVPS", "FQ0", $A1314)</f>
        <v>25.202999999999999</v>
      </c>
      <c r="R1314" s="67">
        <f>_xll.SNL.Clients.Office.Excel.Functions.SPG(R$2, "IQ_BVPS", "FQ0", $A1314)</f>
        <v>14.601000000000001</v>
      </c>
      <c r="S1314" s="67">
        <f>_xll.SNL.Clients.Office.Excel.Functions.SPG(S$2, "IQ_BVPS", "FQ0", $A1314)</f>
        <v>14.736000000000001</v>
      </c>
      <c r="T1314" s="67">
        <f>_xll.SNL.Clients.Office.Excel.Functions.SPG(T$2, "IQ_BVPS", "FQ0", $A1314)</f>
        <v>13.243</v>
      </c>
      <c r="U1314" s="67">
        <f>_xll.SNL.Clients.Office.Excel.Functions.SPG(U$2, "IQ_BVPS", "FQ0", $A1314)</f>
        <v>17.158000000000001</v>
      </c>
      <c r="V1314" s="67"/>
      <c r="W1314" s="66">
        <f t="shared" si="182"/>
        <v>44266</v>
      </c>
      <c r="X1314" s="92">
        <f t="shared" si="183"/>
        <v>1.1335101679929267</v>
      </c>
      <c r="Y1314" s="92"/>
      <c r="Z1314" s="92">
        <f t="shared" si="184"/>
        <v>1.0191082802547771</v>
      </c>
      <c r="AA1314" s="92">
        <f t="shared" si="185"/>
        <v>0.96362649294245373</v>
      </c>
      <c r="AB1314" s="92">
        <f t="shared" si="186"/>
        <v>1.051876463037076</v>
      </c>
      <c r="AC1314" s="92">
        <f t="shared" si="187"/>
        <v>1.311924466721063</v>
      </c>
      <c r="AD1314" s="92"/>
      <c r="AE1314" s="95">
        <f t="shared" si="188"/>
        <v>44266</v>
      </c>
      <c r="AF1314" s="93">
        <f>(_xll.SNL.Clients.Office.Excel.Functions.SPG(AF$2, "IQ_Common_div_declared", "FQ0", $A1314)*4)/B1314</f>
        <v>8.3203328133125323E-2</v>
      </c>
      <c r="AG1314" s="93"/>
      <c r="AH1314" s="93">
        <f>(_xll.SNL.Clients.Office.Excel.Functions.SPG(AH$2, "IQ_Common_div_declared", "FQ0", $A1314)*4)/D1314</f>
        <v>7.7956989247311814E-2</v>
      </c>
      <c r="AI1314" s="93">
        <f>(_xll.SNL.Clients.Office.Excel.Functions.SPG(AI$2, "IQ_Common_div_declared", "FQ0", $A1314)*4)/E1314</f>
        <v>8.732394366197184E-2</v>
      </c>
      <c r="AJ1314" s="93">
        <f>(_xll.SNL.Clients.Office.Excel.Functions.SPG(AJ$2, "IQ_Common_div_declared", "FQ0", $A1314)*4)/F1314</f>
        <v>8.6145010768126348E-2</v>
      </c>
      <c r="AK1314" s="93">
        <f>(_xll.SNL.Clients.Office.Excel.Functions.SPG(AK$2, "IQ_Common_div_declared", "FQ0", $A1314)*4)/G1314</f>
        <v>8.1741448245224349E-2</v>
      </c>
    </row>
    <row r="1315" spans="1:37" x14ac:dyDescent="0.25">
      <c r="A1315" s="66">
        <f t="shared" si="189"/>
        <v>44265</v>
      </c>
      <c r="B1315" s="71">
        <v>19.079999999999998</v>
      </c>
      <c r="C1315" s="71"/>
      <c r="D1315" s="71">
        <v>14.76</v>
      </c>
      <c r="E1315" s="71">
        <v>14.08</v>
      </c>
      <c r="F1315" s="71">
        <v>14.08</v>
      </c>
      <c r="G1315" s="71">
        <v>22.42</v>
      </c>
      <c r="H1315" s="71"/>
      <c r="I1315" s="71">
        <v>16.03</v>
      </c>
      <c r="J1315" s="72">
        <v>1.6000000000000001E-3</v>
      </c>
      <c r="K1315" s="72">
        <v>3.2000000000000002E-3</v>
      </c>
      <c r="L1315" s="72">
        <v>6.4076718145535949E-3</v>
      </c>
      <c r="M1315" s="72">
        <v>1.6000000000000001E-3</v>
      </c>
      <c r="N1315" s="70">
        <f>_xll.SNL.Clients.Office.Excel.Functions.SPG(N$2, "SP_RATE_VALUE", $A1315)/100</f>
        <v>3.2000000000000002E-3</v>
      </c>
      <c r="O1315" s="72"/>
      <c r="P1315" s="67">
        <f>_xll.SNL.Clients.Office.Excel.Functions.SPG(P$2, "IQ_BVPS", "FQ0", $A1315)</f>
        <v>16.965</v>
      </c>
      <c r="Q1315" s="67">
        <f>_xll.SNL.Clients.Office.Excel.Functions.SPG(Q$2, "IQ_BVPS", "FQ0", $A1315)</f>
        <v>25.202999999999999</v>
      </c>
      <c r="R1315" s="67">
        <f>_xll.SNL.Clients.Office.Excel.Functions.SPG(R$2, "IQ_BVPS", "FQ0", $A1315)</f>
        <v>14.601000000000001</v>
      </c>
      <c r="S1315" s="67">
        <f>_xll.SNL.Clients.Office.Excel.Functions.SPG(S$2, "IQ_BVPS", "FQ0", $A1315)</f>
        <v>14.736000000000001</v>
      </c>
      <c r="T1315" s="67">
        <f>_xll.SNL.Clients.Office.Excel.Functions.SPG(T$2, "IQ_BVPS", "FQ0", $A1315)</f>
        <v>13.243</v>
      </c>
      <c r="U1315" s="67">
        <f>_xll.SNL.Clients.Office.Excel.Functions.SPG(U$2, "IQ_BVPS", "FQ0", $A1315)</f>
        <v>17.158000000000001</v>
      </c>
      <c r="V1315" s="67"/>
      <c r="W1315" s="66">
        <f t="shared" si="182"/>
        <v>44265</v>
      </c>
      <c r="X1315" s="92">
        <f t="shared" si="183"/>
        <v>1.1246684350132625</v>
      </c>
      <c r="Y1315" s="92"/>
      <c r="Z1315" s="92">
        <f t="shared" si="184"/>
        <v>1.0108896650914321</v>
      </c>
      <c r="AA1315" s="92">
        <f t="shared" si="185"/>
        <v>0.9554831704668838</v>
      </c>
      <c r="AB1315" s="92">
        <f t="shared" si="186"/>
        <v>1.0632032016914597</v>
      </c>
      <c r="AC1315" s="92">
        <f t="shared" si="187"/>
        <v>1.3066791001282201</v>
      </c>
      <c r="AD1315" s="92"/>
      <c r="AE1315" s="95">
        <f t="shared" si="188"/>
        <v>44265</v>
      </c>
      <c r="AF1315" s="93">
        <f>(_xll.SNL.Clients.Office.Excel.Functions.SPG(AF$2, "IQ_Common_div_declared", "FQ0", $A1315)*4)/B1315</f>
        <v>8.3857442348008404E-2</v>
      </c>
      <c r="AG1315" s="93"/>
      <c r="AH1315" s="93">
        <f>(_xll.SNL.Clients.Office.Excel.Functions.SPG(AH$2, "IQ_Common_div_declared", "FQ0", $A1315)*4)/D1315</f>
        <v>7.8590785907859076E-2</v>
      </c>
      <c r="AI1315" s="93">
        <f>(_xll.SNL.Clients.Office.Excel.Functions.SPG(AI$2, "IQ_Common_div_declared", "FQ0", $A1315)*4)/E1315</f>
        <v>8.8068181818181823E-2</v>
      </c>
      <c r="AJ1315" s="93">
        <f>(_xll.SNL.Clients.Office.Excel.Functions.SPG(AJ$2, "IQ_Common_div_declared", "FQ0", $A1315)*4)/F1315</f>
        <v>8.5227272727272721E-2</v>
      </c>
      <c r="AK1315" s="93">
        <f>(_xll.SNL.Clients.Office.Excel.Functions.SPG(AK$2, "IQ_Common_div_declared", "FQ0", $A1315)*4)/G1315</f>
        <v>8.2069580731489733E-2</v>
      </c>
    </row>
    <row r="1316" spans="1:37" x14ac:dyDescent="0.25">
      <c r="A1316" s="66">
        <f t="shared" si="189"/>
        <v>44264</v>
      </c>
      <c r="B1316" s="71">
        <v>18.86</v>
      </c>
      <c r="C1316" s="71"/>
      <c r="D1316" s="71">
        <v>14.72</v>
      </c>
      <c r="E1316" s="71">
        <v>14.06</v>
      </c>
      <c r="F1316" s="71">
        <v>13.8</v>
      </c>
      <c r="G1316" s="71">
        <v>22.13</v>
      </c>
      <c r="H1316" s="71"/>
      <c r="I1316" s="71">
        <v>15.92</v>
      </c>
      <c r="J1316" s="72">
        <v>1.7000000000000001E-3</v>
      </c>
      <c r="K1316" s="72">
        <v>3.4999999999999996E-3</v>
      </c>
      <c r="L1316" s="72">
        <v>7.1097093162648672E-3</v>
      </c>
      <c r="M1316" s="72">
        <v>1.7000000000000001E-3</v>
      </c>
      <c r="N1316" s="70">
        <f>_xll.SNL.Clients.Office.Excel.Functions.SPG(N$2, "SP_RATE_VALUE", $A1316)/100</f>
        <v>3.4999999999999996E-3</v>
      </c>
      <c r="O1316" s="72"/>
      <c r="P1316" s="67">
        <f>_xll.SNL.Clients.Office.Excel.Functions.SPG(P$2, "IQ_BVPS", "FQ0", $A1316)</f>
        <v>16.965</v>
      </c>
      <c r="Q1316" s="67">
        <f>_xll.SNL.Clients.Office.Excel.Functions.SPG(Q$2, "IQ_BVPS", "FQ0", $A1316)</f>
        <v>25.202999999999999</v>
      </c>
      <c r="R1316" s="67">
        <f>_xll.SNL.Clients.Office.Excel.Functions.SPG(R$2, "IQ_BVPS", "FQ0", $A1316)</f>
        <v>14.601000000000001</v>
      </c>
      <c r="S1316" s="67">
        <f>_xll.SNL.Clients.Office.Excel.Functions.SPG(S$2, "IQ_BVPS", "FQ0", $A1316)</f>
        <v>14.736000000000001</v>
      </c>
      <c r="T1316" s="67">
        <f>_xll.SNL.Clients.Office.Excel.Functions.SPG(T$2, "IQ_BVPS", "FQ0", $A1316)</f>
        <v>13.243</v>
      </c>
      <c r="U1316" s="67">
        <f>_xll.SNL.Clients.Office.Excel.Functions.SPG(U$2, "IQ_BVPS", "FQ0", $A1316)</f>
        <v>17.158000000000001</v>
      </c>
      <c r="V1316" s="67"/>
      <c r="W1316" s="66">
        <f t="shared" si="182"/>
        <v>44264</v>
      </c>
      <c r="X1316" s="92">
        <f t="shared" si="183"/>
        <v>1.111700559976422</v>
      </c>
      <c r="Y1316" s="92"/>
      <c r="Z1316" s="92">
        <f t="shared" si="184"/>
        <v>1.0081501267036503</v>
      </c>
      <c r="AA1316" s="92">
        <f t="shared" si="185"/>
        <v>0.9541259500542888</v>
      </c>
      <c r="AB1316" s="92">
        <f t="shared" si="186"/>
        <v>1.0420599562032773</v>
      </c>
      <c r="AC1316" s="92">
        <f t="shared" si="187"/>
        <v>1.2897773633290592</v>
      </c>
      <c r="AD1316" s="92"/>
      <c r="AE1316" s="95">
        <f t="shared" si="188"/>
        <v>44264</v>
      </c>
      <c r="AF1316" s="93">
        <f>(_xll.SNL.Clients.Office.Excel.Functions.SPG(AF$2, "IQ_Common_div_declared", "FQ0", $A1316)*4)/B1316</f>
        <v>8.4835630965005307E-2</v>
      </c>
      <c r="AG1316" s="93"/>
      <c r="AH1316" s="93">
        <f>(_xll.SNL.Clients.Office.Excel.Functions.SPG(AH$2, "IQ_Common_div_declared", "FQ0", $A1316)*4)/D1316</f>
        <v>7.8804347826086946E-2</v>
      </c>
      <c r="AI1316" s="93">
        <f>(_xll.SNL.Clients.Office.Excel.Functions.SPG(AI$2, "IQ_Common_div_declared", "FQ0", $A1316)*4)/E1316</f>
        <v>8.8193456614509239E-2</v>
      </c>
      <c r="AJ1316" s="93">
        <f>(_xll.SNL.Clients.Office.Excel.Functions.SPG(AJ$2, "IQ_Common_div_declared", "FQ0", $A1316)*4)/F1316</f>
        <v>8.6956521739130432E-2</v>
      </c>
      <c r="AK1316" s="93">
        <f>(_xll.SNL.Clients.Office.Excel.Functions.SPG(AK$2, "IQ_Common_div_declared", "FQ0", $A1316)*4)/G1316</f>
        <v>8.3145051965657482E-2</v>
      </c>
    </row>
    <row r="1317" spans="1:37" x14ac:dyDescent="0.25">
      <c r="A1317" s="66">
        <f t="shared" si="189"/>
        <v>44263</v>
      </c>
      <c r="B1317" s="71">
        <v>18.96</v>
      </c>
      <c r="C1317" s="71"/>
      <c r="D1317" s="71">
        <v>14.62</v>
      </c>
      <c r="E1317" s="71">
        <v>14.13</v>
      </c>
      <c r="F1317" s="71">
        <v>13.8</v>
      </c>
      <c r="G1317" s="71">
        <v>22.01</v>
      </c>
      <c r="H1317" s="71"/>
      <c r="I1317" s="71">
        <v>15.86</v>
      </c>
      <c r="J1317" s="72">
        <v>1.7000000000000001E-3</v>
      </c>
      <c r="K1317" s="72">
        <v>3.4000000000000002E-3</v>
      </c>
      <c r="L1317" s="72">
        <v>6.8086601823522663E-3</v>
      </c>
      <c r="M1317" s="72">
        <v>1.7000000000000001E-3</v>
      </c>
      <c r="N1317" s="70">
        <f>_xll.SNL.Clients.Office.Excel.Functions.SPG(N$2, "SP_RATE_VALUE", $A1317)/100</f>
        <v>3.4000000000000002E-3</v>
      </c>
      <c r="O1317" s="72"/>
      <c r="P1317" s="67">
        <f>_xll.SNL.Clients.Office.Excel.Functions.SPG(P$2, "IQ_BVPS", "FQ0", $A1317)</f>
        <v>16.965</v>
      </c>
      <c r="Q1317" s="67">
        <f>_xll.SNL.Clients.Office.Excel.Functions.SPG(Q$2, "IQ_BVPS", "FQ0", $A1317)</f>
        <v>25.202999999999999</v>
      </c>
      <c r="R1317" s="67">
        <f>_xll.SNL.Clients.Office.Excel.Functions.SPG(R$2, "IQ_BVPS", "FQ0", $A1317)</f>
        <v>14.601000000000001</v>
      </c>
      <c r="S1317" s="67">
        <f>_xll.SNL.Clients.Office.Excel.Functions.SPG(S$2, "IQ_BVPS", "FQ0", $A1317)</f>
        <v>14.736000000000001</v>
      </c>
      <c r="T1317" s="67">
        <f>_xll.SNL.Clients.Office.Excel.Functions.SPG(T$2, "IQ_BVPS", "FQ0", $A1317)</f>
        <v>13.243</v>
      </c>
      <c r="U1317" s="67">
        <f>_xll.SNL.Clients.Office.Excel.Functions.SPG(U$2, "IQ_BVPS", "FQ0", $A1317)</f>
        <v>17.158000000000001</v>
      </c>
      <c r="V1317" s="67"/>
      <c r="W1317" s="66">
        <f t="shared" si="182"/>
        <v>44263</v>
      </c>
      <c r="X1317" s="92">
        <f t="shared" si="183"/>
        <v>1.1175950486295314</v>
      </c>
      <c r="Y1317" s="92"/>
      <c r="Z1317" s="92">
        <f t="shared" si="184"/>
        <v>1.0013012807341961</v>
      </c>
      <c r="AA1317" s="92">
        <f t="shared" si="185"/>
        <v>0.95887622149837137</v>
      </c>
      <c r="AB1317" s="92">
        <f t="shared" si="186"/>
        <v>1.0420599562032773</v>
      </c>
      <c r="AC1317" s="92">
        <f t="shared" si="187"/>
        <v>1.2827835412052686</v>
      </c>
      <c r="AD1317" s="92"/>
      <c r="AE1317" s="95">
        <f t="shared" si="188"/>
        <v>44263</v>
      </c>
      <c r="AF1317" s="93">
        <f>(_xll.SNL.Clients.Office.Excel.Functions.SPG(AF$2, "IQ_Common_div_declared", "FQ0", $A1317)*4)/B1317</f>
        <v>8.4388185654008435E-2</v>
      </c>
      <c r="AG1317" s="93"/>
      <c r="AH1317" s="93">
        <f>(_xll.SNL.Clients.Office.Excel.Functions.SPG(AH$2, "IQ_Common_div_declared", "FQ0", $A1317)*4)/D1317</f>
        <v>7.9343365253077974E-2</v>
      </c>
      <c r="AI1317" s="93">
        <f>(_xll.SNL.Clients.Office.Excel.Functions.SPG(AI$2, "IQ_Common_div_declared", "FQ0", $A1317)*4)/E1317</f>
        <v>8.7756546355272469E-2</v>
      </c>
      <c r="AJ1317" s="93">
        <f>(_xll.SNL.Clients.Office.Excel.Functions.SPG(AJ$2, "IQ_Common_div_declared", "FQ0", $A1317)*4)/F1317</f>
        <v>8.6956521739130432E-2</v>
      </c>
      <c r="AK1317" s="93">
        <f>(_xll.SNL.Clients.Office.Excel.Functions.SPG(AK$2, "IQ_Common_div_declared", "FQ0", $A1317)*4)/G1317</f>
        <v>8.3598364379827345E-2</v>
      </c>
    </row>
    <row r="1318" spans="1:37" x14ac:dyDescent="0.25">
      <c r="A1318" s="66">
        <f t="shared" si="189"/>
        <v>44260</v>
      </c>
      <c r="B1318" s="71">
        <v>18.739999999999998</v>
      </c>
      <c r="C1318" s="71"/>
      <c r="D1318" s="71">
        <v>14.78</v>
      </c>
      <c r="E1318" s="71">
        <v>13.94</v>
      </c>
      <c r="F1318" s="71">
        <v>13.345000000000001</v>
      </c>
      <c r="G1318" s="71">
        <v>21.8</v>
      </c>
      <c r="H1318" s="71"/>
      <c r="I1318" s="71">
        <v>15.61</v>
      </c>
      <c r="J1318" s="72">
        <v>1.4000000000000002E-3</v>
      </c>
      <c r="K1318" s="72">
        <v>3.2000000000000002E-3</v>
      </c>
      <c r="L1318" s="72">
        <v>6.8097122267292143E-3</v>
      </c>
      <c r="M1318" s="72">
        <v>1.4000000000000002E-3</v>
      </c>
      <c r="N1318" s="70">
        <f>_xll.SNL.Clients.Office.Excel.Functions.SPG(N$2, "SP_RATE_VALUE", $A1318)/100</f>
        <v>3.2000000000000002E-3</v>
      </c>
      <c r="O1318" s="72"/>
      <c r="P1318" s="67">
        <f>_xll.SNL.Clients.Office.Excel.Functions.SPG(P$2, "IQ_BVPS", "FQ0", $A1318)</f>
        <v>16.965</v>
      </c>
      <c r="Q1318" s="67">
        <f>_xll.SNL.Clients.Office.Excel.Functions.SPG(Q$2, "IQ_BVPS", "FQ0", $A1318)</f>
        <v>25.202999999999999</v>
      </c>
      <c r="R1318" s="67">
        <f>_xll.SNL.Clients.Office.Excel.Functions.SPG(R$2, "IQ_BVPS", "FQ0", $A1318)</f>
        <v>14.601000000000001</v>
      </c>
      <c r="S1318" s="67">
        <f>_xll.SNL.Clients.Office.Excel.Functions.SPG(S$2, "IQ_BVPS", "FQ0", $A1318)</f>
        <v>14.736000000000001</v>
      </c>
      <c r="T1318" s="67">
        <f>_xll.SNL.Clients.Office.Excel.Functions.SPG(T$2, "IQ_BVPS", "FQ0", $A1318)</f>
        <v>13.243</v>
      </c>
      <c r="U1318" s="67">
        <f>_xll.SNL.Clients.Office.Excel.Functions.SPG(U$2, "IQ_BVPS", "FQ0", $A1318)</f>
        <v>17.158000000000001</v>
      </c>
      <c r="V1318" s="67"/>
      <c r="W1318" s="66">
        <f t="shared" si="182"/>
        <v>44260</v>
      </c>
      <c r="X1318" s="92">
        <f t="shared" si="183"/>
        <v>1.1046271735926907</v>
      </c>
      <c r="Y1318" s="92"/>
      <c r="Z1318" s="92">
        <f t="shared" si="184"/>
        <v>1.0122594342853228</v>
      </c>
      <c r="AA1318" s="92">
        <f t="shared" si="185"/>
        <v>0.94598262757871876</v>
      </c>
      <c r="AB1318" s="92">
        <f t="shared" si="186"/>
        <v>1.0077021822849808</v>
      </c>
      <c r="AC1318" s="92">
        <f t="shared" si="187"/>
        <v>1.2705443524886351</v>
      </c>
      <c r="AD1318" s="92"/>
      <c r="AE1318" s="95">
        <f t="shared" si="188"/>
        <v>44260</v>
      </c>
      <c r="AF1318" s="93">
        <f>(_xll.SNL.Clients.Office.Excel.Functions.SPG(AF$2, "IQ_Common_div_declared", "FQ0", $A1318)*4)/B1318</f>
        <v>8.5378868729989343E-2</v>
      </c>
      <c r="AG1318" s="93"/>
      <c r="AH1318" s="93">
        <f>(_xll.SNL.Clients.Office.Excel.Functions.SPG(AH$2, "IQ_Common_div_declared", "FQ0", $A1318)*4)/D1318</f>
        <v>7.8484438430311235E-2</v>
      </c>
      <c r="AI1318" s="93">
        <f>(_xll.SNL.Clients.Office.Excel.Functions.SPG(AI$2, "IQ_Common_div_declared", "FQ0", $A1318)*4)/E1318</f>
        <v>8.8952654232424683E-2</v>
      </c>
      <c r="AJ1318" s="93">
        <f>(_xll.SNL.Clients.Office.Excel.Functions.SPG(AJ$2, "IQ_Common_div_declared", "FQ0", $A1318)*4)/F1318</f>
        <v>8.9921318846009735E-2</v>
      </c>
      <c r="AK1318" s="93">
        <f>(_xll.SNL.Clients.Office.Excel.Functions.SPG(AK$2, "IQ_Common_div_declared", "FQ0", $A1318)*4)/G1318</f>
        <v>8.4403669724770647E-2</v>
      </c>
    </row>
    <row r="1319" spans="1:37" x14ac:dyDescent="0.25">
      <c r="A1319" s="66">
        <f t="shared" si="189"/>
        <v>44259</v>
      </c>
      <c r="B1319" s="71">
        <v>18.52</v>
      </c>
      <c r="C1319" s="71"/>
      <c r="D1319" s="71">
        <v>14.95</v>
      </c>
      <c r="E1319" s="71">
        <v>13.89</v>
      </c>
      <c r="F1319" s="71">
        <v>13.45</v>
      </c>
      <c r="G1319" s="71">
        <v>21.83</v>
      </c>
      <c r="H1319" s="71"/>
      <c r="I1319" s="71">
        <v>15.74</v>
      </c>
      <c r="J1319" s="72">
        <v>1.4000000000000002E-3</v>
      </c>
      <c r="K1319" s="72">
        <v>3.2000000000000002E-3</v>
      </c>
      <c r="L1319" s="72">
        <v>6.8097122267292143E-3</v>
      </c>
      <c r="M1319" s="72">
        <v>1.4000000000000002E-3</v>
      </c>
      <c r="N1319" s="70">
        <f>_xll.SNL.Clients.Office.Excel.Functions.SPG(N$2, "SP_RATE_VALUE", $A1319)/100</f>
        <v>3.2000000000000002E-3</v>
      </c>
      <c r="O1319" s="72"/>
      <c r="P1319" s="67">
        <f>_xll.SNL.Clients.Office.Excel.Functions.SPG(P$2, "IQ_BVPS", "FQ0", $A1319)</f>
        <v>16.965</v>
      </c>
      <c r="Q1319" s="67">
        <f>_xll.SNL.Clients.Office.Excel.Functions.SPG(Q$2, "IQ_BVPS", "FQ0", $A1319)</f>
        <v>25.202999999999999</v>
      </c>
      <c r="R1319" s="67">
        <f>_xll.SNL.Clients.Office.Excel.Functions.SPG(R$2, "IQ_BVPS", "FQ0", $A1319)</f>
        <v>14.601000000000001</v>
      </c>
      <c r="S1319" s="67">
        <f>_xll.SNL.Clients.Office.Excel.Functions.SPG(S$2, "IQ_BVPS", "FQ0", $A1319)</f>
        <v>14.736000000000001</v>
      </c>
      <c r="T1319" s="67">
        <f>_xll.SNL.Clients.Office.Excel.Functions.SPG(T$2, "IQ_BVPS", "FQ0", $A1319)</f>
        <v>13.243</v>
      </c>
      <c r="U1319" s="67">
        <f>_xll.SNL.Clients.Office.Excel.Functions.SPG(U$2, "IQ_BVPS", "FQ0", $A1319)</f>
        <v>17.158000000000001</v>
      </c>
      <c r="V1319" s="67"/>
      <c r="W1319" s="66">
        <f t="shared" si="182"/>
        <v>44259</v>
      </c>
      <c r="X1319" s="92">
        <f t="shared" si="183"/>
        <v>1.0916592985558502</v>
      </c>
      <c r="Y1319" s="92"/>
      <c r="Z1319" s="92">
        <f t="shared" si="184"/>
        <v>1.0239024724333949</v>
      </c>
      <c r="AA1319" s="92">
        <f t="shared" si="185"/>
        <v>0.9425895765472313</v>
      </c>
      <c r="AB1319" s="92">
        <f t="shared" si="186"/>
        <v>1.0156308993430492</v>
      </c>
      <c r="AC1319" s="92">
        <f t="shared" si="187"/>
        <v>1.2722928080195826</v>
      </c>
      <c r="AD1319" s="92"/>
      <c r="AE1319" s="95">
        <f t="shared" si="188"/>
        <v>44259</v>
      </c>
      <c r="AF1319" s="93">
        <f>(_xll.SNL.Clients.Office.Excel.Functions.SPG(AF$2, "IQ_Common_div_declared", "FQ0", $A1319)*4)/B1319</f>
        <v>8.6393088552915775E-2</v>
      </c>
      <c r="AG1319" s="93"/>
      <c r="AH1319" s="93">
        <f>(_xll.SNL.Clients.Office.Excel.Functions.SPG(AH$2, "IQ_Common_div_declared", "FQ0", $A1319)*4)/D1319</f>
        <v>7.7591973244147155E-2</v>
      </c>
      <c r="AI1319" s="93">
        <f>(_xll.SNL.Clients.Office.Excel.Functions.SPG(AI$2, "IQ_Common_div_declared", "FQ0", $A1319)*4)/E1319</f>
        <v>8.9272858171346295E-2</v>
      </c>
      <c r="AJ1319" s="93">
        <f>(_xll.SNL.Clients.Office.Excel.Functions.SPG(AJ$2, "IQ_Common_div_declared", "FQ0", $A1319)*4)/F1319</f>
        <v>8.9219330855018583E-2</v>
      </c>
      <c r="AK1319" s="93">
        <f>(_xll.SNL.Clients.Office.Excel.Functions.SPG(AK$2, "IQ_Common_div_declared", "FQ0", $A1319)*4)/G1319</f>
        <v>8.4287677508016495E-2</v>
      </c>
    </row>
    <row r="1320" spans="1:37" x14ac:dyDescent="0.25">
      <c r="A1320" s="66">
        <f t="shared" si="189"/>
        <v>44258</v>
      </c>
      <c r="B1320" s="71">
        <v>18.760000000000002</v>
      </c>
      <c r="C1320" s="71"/>
      <c r="D1320" s="71">
        <v>15.36</v>
      </c>
      <c r="E1320" s="71">
        <v>14.17</v>
      </c>
      <c r="F1320" s="71">
        <v>13.88</v>
      </c>
      <c r="G1320" s="71">
        <v>22.04</v>
      </c>
      <c r="H1320" s="71"/>
      <c r="I1320" s="71">
        <v>15.92</v>
      </c>
      <c r="J1320" s="72">
        <v>1.4000000000000002E-3</v>
      </c>
      <c r="K1320" s="72">
        <v>2.8999999999999998E-3</v>
      </c>
      <c r="L1320" s="72">
        <v>5.9067439287807666E-3</v>
      </c>
      <c r="M1320" s="72">
        <v>1.4000000000000002E-3</v>
      </c>
      <c r="N1320" s="70">
        <f>_xll.SNL.Clients.Office.Excel.Functions.SPG(N$2, "SP_RATE_VALUE", $A1320)/100</f>
        <v>2.8999999999999998E-3</v>
      </c>
      <c r="O1320" s="72"/>
      <c r="P1320" s="67">
        <f>_xll.SNL.Clients.Office.Excel.Functions.SPG(P$2, "IQ_BVPS", "FQ0", $A1320)</f>
        <v>16.965</v>
      </c>
      <c r="Q1320" s="67">
        <f>_xll.SNL.Clients.Office.Excel.Functions.SPG(Q$2, "IQ_BVPS", "FQ0", $A1320)</f>
        <v>24.914999999999999</v>
      </c>
      <c r="R1320" s="67">
        <f>_xll.SNL.Clients.Office.Excel.Functions.SPG(R$2, "IQ_BVPS", "FQ0", $A1320)</f>
        <v>14.601000000000001</v>
      </c>
      <c r="S1320" s="67">
        <f>_xll.SNL.Clients.Office.Excel.Functions.SPG(S$2, "IQ_BVPS", "FQ0", $A1320)</f>
        <v>14.736000000000001</v>
      </c>
      <c r="T1320" s="67">
        <f>_xll.SNL.Clients.Office.Excel.Functions.SPG(T$2, "IQ_BVPS", "FQ0", $A1320)</f>
        <v>13.243</v>
      </c>
      <c r="U1320" s="67">
        <f>_xll.SNL.Clients.Office.Excel.Functions.SPG(U$2, "IQ_BVPS", "FQ0", $A1320)</f>
        <v>17.158000000000001</v>
      </c>
      <c r="V1320" s="67"/>
      <c r="W1320" s="66">
        <f t="shared" si="182"/>
        <v>44258</v>
      </c>
      <c r="X1320" s="92">
        <f t="shared" si="183"/>
        <v>1.1058060713233129</v>
      </c>
      <c r="Y1320" s="92"/>
      <c r="Z1320" s="92">
        <f t="shared" si="184"/>
        <v>1.0519827409081568</v>
      </c>
      <c r="AA1320" s="92">
        <f t="shared" si="185"/>
        <v>0.96159066232356127</v>
      </c>
      <c r="AB1320" s="92">
        <f t="shared" si="186"/>
        <v>1.0481008834856151</v>
      </c>
      <c r="AC1320" s="92">
        <f t="shared" si="187"/>
        <v>1.2845319967362161</v>
      </c>
      <c r="AD1320" s="92"/>
      <c r="AE1320" s="95">
        <f t="shared" si="188"/>
        <v>44258</v>
      </c>
      <c r="AF1320" s="93">
        <f>(_xll.SNL.Clients.Office.Excel.Functions.SPG(AF$2, "IQ_Common_div_declared", "FQ0", $A1320)*4)/B1320</f>
        <v>8.5287846481876331E-2</v>
      </c>
      <c r="AG1320" s="93"/>
      <c r="AH1320" s="93">
        <f>(_xll.SNL.Clients.Office.Excel.Functions.SPG(AH$2, "IQ_Common_div_declared", "FQ0", $A1320)*4)/D1320</f>
        <v>7.5520833333333329E-2</v>
      </c>
      <c r="AI1320" s="93">
        <f>(_xll.SNL.Clients.Office.Excel.Functions.SPG(AI$2, "IQ_Common_div_declared", "FQ0", $A1320)*4)/E1320</f>
        <v>8.7508821453775587E-2</v>
      </c>
      <c r="AJ1320" s="93">
        <f>(_xll.SNL.Clients.Office.Excel.Functions.SPG(AJ$2, "IQ_Common_div_declared", "FQ0", $A1320)*4)/F1320</f>
        <v>8.6455331412103736E-2</v>
      </c>
      <c r="AK1320" s="93">
        <f>(_xll.SNL.Clients.Office.Excel.Functions.SPG(AK$2, "IQ_Common_div_declared", "FQ0", $A1320)*4)/G1320</f>
        <v>8.3484573502722328E-2</v>
      </c>
    </row>
    <row r="1321" spans="1:37" x14ac:dyDescent="0.25">
      <c r="A1321" s="66">
        <f t="shared" si="189"/>
        <v>44257</v>
      </c>
      <c r="B1321" s="71">
        <v>18.7</v>
      </c>
      <c r="C1321" s="71"/>
      <c r="D1321" s="71">
        <v>15.25</v>
      </c>
      <c r="E1321" s="71">
        <v>14.22</v>
      </c>
      <c r="F1321" s="71">
        <v>13.6</v>
      </c>
      <c r="G1321" s="71">
        <v>22.11</v>
      </c>
      <c r="H1321" s="71"/>
      <c r="I1321" s="71">
        <v>15.91</v>
      </c>
      <c r="J1321" s="72">
        <v>1.2999999999999999E-3</v>
      </c>
      <c r="K1321" s="72">
        <v>2.5999999999999999E-3</v>
      </c>
      <c r="L1321" s="72">
        <v>5.2050656088558078E-3</v>
      </c>
      <c r="M1321" s="72">
        <v>1.2999999999999999E-3</v>
      </c>
      <c r="N1321" s="70">
        <f>_xll.SNL.Clients.Office.Excel.Functions.SPG(N$2, "SP_RATE_VALUE", $A1321)/100</f>
        <v>2.5999999999999999E-3</v>
      </c>
      <c r="O1321" s="72"/>
      <c r="P1321" s="67">
        <f>_xll.SNL.Clients.Office.Excel.Functions.SPG(P$2, "IQ_BVPS", "FQ0", $A1321)</f>
        <v>16.965</v>
      </c>
      <c r="Q1321" s="67">
        <f>_xll.SNL.Clients.Office.Excel.Functions.SPG(Q$2, "IQ_BVPS", "FQ0", $A1321)</f>
        <v>24.914999999999999</v>
      </c>
      <c r="R1321" s="67">
        <f>_xll.SNL.Clients.Office.Excel.Functions.SPG(R$2, "IQ_BVPS", "FQ0", $A1321)</f>
        <v>14.601000000000001</v>
      </c>
      <c r="S1321" s="67">
        <f>_xll.SNL.Clients.Office.Excel.Functions.SPG(S$2, "IQ_BVPS", "FQ0", $A1321)</f>
        <v>14.736000000000001</v>
      </c>
      <c r="T1321" s="67">
        <f>_xll.SNL.Clients.Office.Excel.Functions.SPG(T$2, "IQ_BVPS", "FQ0", $A1321)</f>
        <v>13.243</v>
      </c>
      <c r="U1321" s="67">
        <f>_xll.SNL.Clients.Office.Excel.Functions.SPG(U$2, "IQ_BVPS", "FQ0", $A1321)</f>
        <v>17.158000000000001</v>
      </c>
      <c r="V1321" s="67"/>
      <c r="W1321" s="66">
        <f t="shared" si="182"/>
        <v>44257</v>
      </c>
      <c r="X1321" s="92">
        <f t="shared" si="183"/>
        <v>1.102269378131447</v>
      </c>
      <c r="Y1321" s="92"/>
      <c r="Z1321" s="92">
        <f t="shared" si="184"/>
        <v>1.0444490103417574</v>
      </c>
      <c r="AA1321" s="92">
        <f t="shared" si="185"/>
        <v>0.96498371335504884</v>
      </c>
      <c r="AB1321" s="92">
        <f t="shared" si="186"/>
        <v>1.0269576379974326</v>
      </c>
      <c r="AC1321" s="92">
        <f t="shared" si="187"/>
        <v>1.2886117263084274</v>
      </c>
      <c r="AD1321" s="92"/>
      <c r="AE1321" s="95">
        <f t="shared" si="188"/>
        <v>44257</v>
      </c>
      <c r="AF1321" s="93">
        <f>(_xll.SNL.Clients.Office.Excel.Functions.SPG(AF$2, "IQ_Common_div_declared", "FQ0", $A1321)*4)/B1321</f>
        <v>8.5561497326203217E-2</v>
      </c>
      <c r="AG1321" s="93"/>
      <c r="AH1321" s="93">
        <f>(_xll.SNL.Clients.Office.Excel.Functions.SPG(AH$2, "IQ_Common_div_declared", "FQ0", $A1321)*4)/D1321</f>
        <v>7.6065573770491793E-2</v>
      </c>
      <c r="AI1321" s="93">
        <f>(_xll.SNL.Clients.Office.Excel.Functions.SPG(AI$2, "IQ_Common_div_declared", "FQ0", $A1321)*4)/E1321</f>
        <v>8.7201125175808719E-2</v>
      </c>
      <c r="AJ1321" s="93">
        <f>(_xll.SNL.Clients.Office.Excel.Functions.SPG(AJ$2, "IQ_Common_div_declared", "FQ0", $A1321)*4)/F1321</f>
        <v>8.8235294117647065E-2</v>
      </c>
      <c r="AK1321" s="93">
        <f>(_xll.SNL.Clients.Office.Excel.Functions.SPG(AK$2, "IQ_Common_div_declared", "FQ0", $A1321)*4)/G1321</f>
        <v>8.3220262324739946E-2</v>
      </c>
    </row>
    <row r="1322" spans="1:37" x14ac:dyDescent="0.25">
      <c r="A1322" s="66">
        <f t="shared" si="189"/>
        <v>44256</v>
      </c>
      <c r="B1322" s="71">
        <v>18.420000000000002</v>
      </c>
      <c r="C1322" s="71"/>
      <c r="D1322" s="71">
        <v>15.11</v>
      </c>
      <c r="E1322" s="71">
        <v>14.14</v>
      </c>
      <c r="F1322" s="71">
        <v>13.12</v>
      </c>
      <c r="G1322" s="71">
        <v>21.92</v>
      </c>
      <c r="H1322" s="71"/>
      <c r="I1322" s="71">
        <v>15.66</v>
      </c>
      <c r="J1322" s="72">
        <v>1.2999999999999999E-3</v>
      </c>
      <c r="K1322" s="72">
        <v>2.7000000000000001E-3</v>
      </c>
      <c r="L1322" s="72">
        <v>5.5058751028036479E-3</v>
      </c>
      <c r="M1322" s="72">
        <v>1.2999999999999999E-3</v>
      </c>
      <c r="N1322" s="70">
        <f>_xll.SNL.Clients.Office.Excel.Functions.SPG(N$2, "SP_RATE_VALUE", $A1322)/100</f>
        <v>2.7000000000000001E-3</v>
      </c>
      <c r="O1322" s="72"/>
      <c r="P1322" s="67">
        <f>_xll.SNL.Clients.Office.Excel.Functions.SPG(P$2, "IQ_BVPS", "FQ0", $A1322)</f>
        <v>16.965</v>
      </c>
      <c r="Q1322" s="67">
        <f>_xll.SNL.Clients.Office.Excel.Functions.SPG(Q$2, "IQ_BVPS", "FQ0", $A1322)</f>
        <v>24.914999999999999</v>
      </c>
      <c r="R1322" s="67">
        <f>_xll.SNL.Clients.Office.Excel.Functions.SPG(R$2, "IQ_BVPS", "FQ0", $A1322)</f>
        <v>14.601000000000001</v>
      </c>
      <c r="S1322" s="67">
        <f>_xll.SNL.Clients.Office.Excel.Functions.SPG(S$2, "IQ_BVPS", "FQ0", $A1322)</f>
        <v>14.736000000000001</v>
      </c>
      <c r="T1322" s="67">
        <f>_xll.SNL.Clients.Office.Excel.Functions.SPG(T$2, "IQ_BVPS", "FQ0", $A1322)</f>
        <v>13.243</v>
      </c>
      <c r="U1322" s="67">
        <f>_xll.SNL.Clients.Office.Excel.Functions.SPG(U$2, "IQ_BVPS", "FQ0", $A1322)</f>
        <v>17.158000000000001</v>
      </c>
      <c r="V1322" s="67"/>
      <c r="W1322" s="66">
        <f t="shared" si="182"/>
        <v>44256</v>
      </c>
      <c r="X1322" s="92">
        <f t="shared" si="183"/>
        <v>1.085764809902741</v>
      </c>
      <c r="Y1322" s="92"/>
      <c r="Z1322" s="92">
        <f t="shared" si="184"/>
        <v>1.0348606259845214</v>
      </c>
      <c r="AA1322" s="92">
        <f t="shared" si="185"/>
        <v>0.95955483170466882</v>
      </c>
      <c r="AB1322" s="92">
        <f t="shared" si="186"/>
        <v>0.99071207430340547</v>
      </c>
      <c r="AC1322" s="92">
        <f t="shared" si="187"/>
        <v>1.2775381746124257</v>
      </c>
      <c r="AD1322" s="92"/>
      <c r="AE1322" s="95">
        <f t="shared" si="188"/>
        <v>44256</v>
      </c>
      <c r="AF1322" s="93">
        <f>(_xll.SNL.Clients.Office.Excel.Functions.SPG(AF$2, "IQ_Common_div_declared", "FQ0", $A1322)*4)/B1322</f>
        <v>8.6862106406080344E-2</v>
      </c>
      <c r="AG1322" s="93"/>
      <c r="AH1322" s="93">
        <f>(_xll.SNL.Clients.Office.Excel.Functions.SPG(AH$2, "IQ_Common_div_declared", "FQ0", $A1322)*4)/D1322</f>
        <v>7.6770350761085376E-2</v>
      </c>
      <c r="AI1322" s="93">
        <f>(_xll.SNL.Clients.Office.Excel.Functions.SPG(AI$2, "IQ_Common_div_declared", "FQ0", $A1322)*4)/E1322</f>
        <v>8.7694483734087697E-2</v>
      </c>
      <c r="AJ1322" s="93">
        <f>(_xll.SNL.Clients.Office.Excel.Functions.SPG(AJ$2, "IQ_Common_div_declared", "FQ0", $A1322)*4)/F1322</f>
        <v>9.1463414634146339E-2</v>
      </c>
      <c r="AK1322" s="93">
        <f>(_xll.SNL.Clients.Office.Excel.Functions.SPG(AK$2, "IQ_Common_div_declared", "FQ0", $A1322)*4)/G1322</f>
        <v>8.3941605839416053E-2</v>
      </c>
    </row>
    <row r="1323" spans="1:37" x14ac:dyDescent="0.25">
      <c r="A1323" s="66">
        <f t="shared" si="189"/>
        <v>44253</v>
      </c>
      <c r="B1323" s="71">
        <v>18.329999999999998</v>
      </c>
      <c r="C1323" s="71"/>
      <c r="D1323" s="71">
        <v>14.86</v>
      </c>
      <c r="E1323" s="71">
        <v>13.98</v>
      </c>
      <c r="F1323" s="71">
        <v>12.91</v>
      </c>
      <c r="G1323" s="71">
        <v>21.74</v>
      </c>
      <c r="H1323" s="71"/>
      <c r="I1323" s="71">
        <v>15.49</v>
      </c>
      <c r="J1323" s="72">
        <v>1.4000000000000002E-3</v>
      </c>
      <c r="K1323" s="72">
        <v>3.0000000000000001E-3</v>
      </c>
      <c r="L1323" s="72">
        <v>6.2076733475864287E-3</v>
      </c>
      <c r="M1323" s="72">
        <v>1.4000000000000002E-3</v>
      </c>
      <c r="N1323" s="70">
        <f>_xll.SNL.Clients.Office.Excel.Functions.SPG(N$2, "SP_RATE_VALUE", $A1323)/100</f>
        <v>3.0000000000000001E-3</v>
      </c>
      <c r="O1323" s="72"/>
      <c r="P1323" s="67">
        <f>_xll.SNL.Clients.Office.Excel.Functions.SPG(P$2, "IQ_BVPS", "FQ0", $A1323)</f>
        <v>16.965</v>
      </c>
      <c r="Q1323" s="67">
        <f>_xll.SNL.Clients.Office.Excel.Functions.SPG(Q$2, "IQ_BVPS", "FQ0", $A1323)</f>
        <v>24.914999999999999</v>
      </c>
      <c r="R1323" s="67">
        <f>_xll.SNL.Clients.Office.Excel.Functions.SPG(R$2, "IQ_BVPS", "FQ0", $A1323)</f>
        <v>14.601000000000001</v>
      </c>
      <c r="S1323" s="67">
        <f>_xll.SNL.Clients.Office.Excel.Functions.SPG(S$2, "IQ_BVPS", "FQ0", $A1323)</f>
        <v>14.736000000000001</v>
      </c>
      <c r="T1323" s="67">
        <f>_xll.SNL.Clients.Office.Excel.Functions.SPG(T$2, "IQ_BVPS", "FQ0", $A1323)</f>
        <v>13.243</v>
      </c>
      <c r="U1323" s="67">
        <f>_xll.SNL.Clients.Office.Excel.Functions.SPG(U$2, "IQ_BVPS", "FQ0", $A1323)</f>
        <v>17.158000000000001</v>
      </c>
      <c r="V1323" s="67"/>
      <c r="W1323" s="66">
        <f t="shared" si="182"/>
        <v>44253</v>
      </c>
      <c r="X1323" s="92">
        <f t="shared" si="183"/>
        <v>1.0804597701149425</v>
      </c>
      <c r="Y1323" s="92"/>
      <c r="Z1323" s="92">
        <f t="shared" si="184"/>
        <v>1.0177385110608861</v>
      </c>
      <c r="AA1323" s="92">
        <f t="shared" si="185"/>
        <v>0.94869706840390877</v>
      </c>
      <c r="AB1323" s="92">
        <f t="shared" si="186"/>
        <v>0.97485464018726875</v>
      </c>
      <c r="AC1323" s="92">
        <f t="shared" si="187"/>
        <v>1.2670474414267396</v>
      </c>
      <c r="AD1323" s="92"/>
      <c r="AE1323" s="95">
        <f t="shared" si="188"/>
        <v>44253</v>
      </c>
      <c r="AF1323" s="93">
        <f>(_xll.SNL.Clients.Office.Excel.Functions.SPG(AF$2, "IQ_Common_div_declared", "FQ0", $A1323)*4)/B1323</f>
        <v>8.7288597926895806E-2</v>
      </c>
      <c r="AG1323" s="93"/>
      <c r="AH1323" s="93">
        <f>(_xll.SNL.Clients.Office.Excel.Functions.SPG(AH$2, "IQ_Common_div_declared", "FQ0", $A1323)*4)/D1323</f>
        <v>7.8061911170928672E-2</v>
      </c>
      <c r="AI1323" s="93">
        <f>(_xll.SNL.Clients.Office.Excel.Functions.SPG(AI$2, "IQ_Common_div_declared", "FQ0", $A1323)*4)/E1323</f>
        <v>8.8698140200286116E-2</v>
      </c>
      <c r="AJ1323" s="93">
        <f>(_xll.SNL.Clients.Office.Excel.Functions.SPG(AJ$2, "IQ_Common_div_declared", "FQ0", $A1323)*4)/F1323</f>
        <v>9.295120061967467E-2</v>
      </c>
      <c r="AK1323" s="93">
        <f>(_xll.SNL.Clients.Office.Excel.Functions.SPG(AK$2, "IQ_Common_div_declared", "FQ0", $A1323)*4)/G1323</f>
        <v>8.4636614535418597E-2</v>
      </c>
    </row>
    <row r="1324" spans="1:37" x14ac:dyDescent="0.25">
      <c r="A1324" s="66">
        <f t="shared" si="189"/>
        <v>44252</v>
      </c>
      <c r="B1324" s="71">
        <v>18.190000000000001</v>
      </c>
      <c r="C1324" s="71"/>
      <c r="D1324" s="71">
        <v>14.85</v>
      </c>
      <c r="E1324" s="71">
        <v>13.77</v>
      </c>
      <c r="F1324" s="71">
        <v>12.5</v>
      </c>
      <c r="G1324" s="71">
        <v>21.65</v>
      </c>
      <c r="H1324" s="71"/>
      <c r="I1324" s="71">
        <v>15.34</v>
      </c>
      <c r="J1324" s="72">
        <v>1.7000000000000001E-3</v>
      </c>
      <c r="K1324" s="72">
        <v>3.4000000000000002E-3</v>
      </c>
      <c r="L1324" s="72">
        <v>6.8086601823522663E-3</v>
      </c>
      <c r="M1324" s="72">
        <v>1.7000000000000001E-3</v>
      </c>
      <c r="N1324" s="70">
        <f>_xll.SNL.Clients.Office.Excel.Functions.SPG(N$2, "SP_RATE_VALUE", $A1324)/100</f>
        <v>3.4000000000000002E-3</v>
      </c>
      <c r="O1324" s="72"/>
      <c r="P1324" s="67">
        <f>_xll.SNL.Clients.Office.Excel.Functions.SPG(P$2, "IQ_BVPS", "FQ0", $A1324)</f>
        <v>16.965</v>
      </c>
      <c r="Q1324" s="67">
        <f>_xll.SNL.Clients.Office.Excel.Functions.SPG(Q$2, "IQ_BVPS", "FQ0", $A1324)</f>
        <v>24.914999999999999</v>
      </c>
      <c r="R1324" s="67">
        <f>_xll.SNL.Clients.Office.Excel.Functions.SPG(R$2, "IQ_BVPS", "FQ0", $A1324)</f>
        <v>14.601000000000001</v>
      </c>
      <c r="S1324" s="67">
        <f>_xll.SNL.Clients.Office.Excel.Functions.SPG(S$2, "IQ_BVPS", "FQ0", $A1324)</f>
        <v>14.736000000000001</v>
      </c>
      <c r="T1324" s="67">
        <f>_xll.SNL.Clients.Office.Excel.Functions.SPG(T$2, "IQ_BVPS", "FQ0", $A1324)</f>
        <v>13.243</v>
      </c>
      <c r="U1324" s="67">
        <f>_xll.SNL.Clients.Office.Excel.Functions.SPG(U$2, "IQ_BVPS", "FQ0", $A1324)</f>
        <v>17.158000000000001</v>
      </c>
      <c r="V1324" s="67"/>
      <c r="W1324" s="66">
        <f t="shared" si="182"/>
        <v>44252</v>
      </c>
      <c r="X1324" s="92">
        <f t="shared" si="183"/>
        <v>1.0722074860005895</v>
      </c>
      <c r="Y1324" s="92"/>
      <c r="Z1324" s="92">
        <f t="shared" si="184"/>
        <v>1.0170536264639407</v>
      </c>
      <c r="AA1324" s="92">
        <f t="shared" si="185"/>
        <v>0.93444625407166115</v>
      </c>
      <c r="AB1324" s="92">
        <f t="shared" si="186"/>
        <v>0.9438948878652873</v>
      </c>
      <c r="AC1324" s="92">
        <f t="shared" si="187"/>
        <v>1.2618020748338965</v>
      </c>
      <c r="AD1324" s="92"/>
      <c r="AE1324" s="95">
        <f t="shared" si="188"/>
        <v>44252</v>
      </c>
      <c r="AF1324" s="93">
        <f>(_xll.SNL.Clients.Office.Excel.Functions.SPG(AF$2, "IQ_Common_div_declared", "FQ0", $A1324)*4)/B1324</f>
        <v>8.7960417811984604E-2</v>
      </c>
      <c r="AG1324" s="93"/>
      <c r="AH1324" s="93">
        <f>(_xll.SNL.Clients.Office.Excel.Functions.SPG(AH$2, "IQ_Common_div_declared", "FQ0", $A1324)*4)/D1324</f>
        <v>7.8114478114478109E-2</v>
      </c>
      <c r="AI1324" s="93">
        <f>(_xll.SNL.Clients.Office.Excel.Functions.SPG(AI$2, "IQ_Common_div_declared", "FQ0", $A1324)*4)/E1324</f>
        <v>9.0050835148874367E-2</v>
      </c>
      <c r="AJ1324" s="93">
        <f>(_xll.SNL.Clients.Office.Excel.Functions.SPG(AJ$2, "IQ_Common_div_declared", "FQ0", $A1324)*4)/F1324</f>
        <v>9.6000000000000002E-2</v>
      </c>
      <c r="AK1324" s="93">
        <f>(_xll.SNL.Clients.Office.Excel.Functions.SPG(AK$2, "IQ_Common_div_declared", "FQ0", $A1324)*4)/G1324</f>
        <v>8.4988452655889155E-2</v>
      </c>
    </row>
    <row r="1325" spans="1:37" x14ac:dyDescent="0.25">
      <c r="A1325" s="66">
        <f t="shared" si="189"/>
        <v>44251</v>
      </c>
      <c r="B1325" s="71">
        <v>18.32</v>
      </c>
      <c r="C1325" s="71"/>
      <c r="D1325" s="71">
        <v>15.01</v>
      </c>
      <c r="E1325" s="71">
        <v>13.93</v>
      </c>
      <c r="F1325" s="71">
        <v>12.62</v>
      </c>
      <c r="G1325" s="71">
        <v>21.74</v>
      </c>
      <c r="H1325" s="71"/>
      <c r="I1325" s="71">
        <v>15.51</v>
      </c>
      <c r="J1325" s="72">
        <v>1.1999999999999999E-3</v>
      </c>
      <c r="K1325" s="72">
        <v>2.3999999999999998E-3</v>
      </c>
      <c r="L1325" s="72">
        <v>4.8043165460736059E-3</v>
      </c>
      <c r="M1325" s="72">
        <v>1.1999999999999999E-3</v>
      </c>
      <c r="N1325" s="70">
        <f>_xll.SNL.Clients.Office.Excel.Functions.SPG(N$2, "SP_RATE_VALUE", $A1325)/100</f>
        <v>2.3999999999999998E-3</v>
      </c>
      <c r="O1325" s="72"/>
      <c r="P1325" s="67">
        <f>_xll.SNL.Clients.Office.Excel.Functions.SPG(P$2, "IQ_BVPS", "FQ0", $A1325)</f>
        <v>16.965</v>
      </c>
      <c r="Q1325" s="67">
        <f>_xll.SNL.Clients.Office.Excel.Functions.SPG(Q$2, "IQ_BVPS", "FQ0", $A1325)</f>
        <v>24.914999999999999</v>
      </c>
      <c r="R1325" s="67">
        <f>_xll.SNL.Clients.Office.Excel.Functions.SPG(R$2, "IQ_BVPS", "FQ0", $A1325)</f>
        <v>14.601000000000001</v>
      </c>
      <c r="S1325" s="67">
        <f>_xll.SNL.Clients.Office.Excel.Functions.SPG(S$2, "IQ_BVPS", "FQ0", $A1325)</f>
        <v>14.736000000000001</v>
      </c>
      <c r="T1325" s="67">
        <f>_xll.SNL.Clients.Office.Excel.Functions.SPG(T$2, "IQ_BVPS", "FQ0", $A1325)</f>
        <v>12.712</v>
      </c>
      <c r="U1325" s="67">
        <f>_xll.SNL.Clients.Office.Excel.Functions.SPG(U$2, "IQ_BVPS", "FQ0", $A1325)</f>
        <v>17.158000000000001</v>
      </c>
      <c r="V1325" s="67"/>
      <c r="W1325" s="66">
        <f t="shared" si="182"/>
        <v>44251</v>
      </c>
      <c r="X1325" s="92">
        <f t="shared" si="183"/>
        <v>1.0798703212496317</v>
      </c>
      <c r="Y1325" s="92"/>
      <c r="Z1325" s="92">
        <f t="shared" si="184"/>
        <v>1.0280117800150674</v>
      </c>
      <c r="AA1325" s="92">
        <f t="shared" si="185"/>
        <v>0.9453040173724212</v>
      </c>
      <c r="AB1325" s="92">
        <f t="shared" si="186"/>
        <v>0.99276274386406538</v>
      </c>
      <c r="AC1325" s="92">
        <f t="shared" si="187"/>
        <v>1.2670474414267396</v>
      </c>
      <c r="AD1325" s="92"/>
      <c r="AE1325" s="95">
        <f t="shared" si="188"/>
        <v>44251</v>
      </c>
      <c r="AF1325" s="93">
        <f>(_xll.SNL.Clients.Office.Excel.Functions.SPG(AF$2, "IQ_Common_div_declared", "FQ0", $A1325)*4)/B1325</f>
        <v>8.7336244541484725E-2</v>
      </c>
      <c r="AG1325" s="93"/>
      <c r="AH1325" s="93">
        <f>(_xll.SNL.Clients.Office.Excel.Functions.SPG(AH$2, "IQ_Common_div_declared", "FQ0", $A1325)*4)/D1325</f>
        <v>7.728181212524983E-2</v>
      </c>
      <c r="AI1325" s="93">
        <f>(_xll.SNL.Clients.Office.Excel.Functions.SPG(AI$2, "IQ_Common_div_declared", "FQ0", $A1325)*4)/E1325</f>
        <v>8.9016511127063894E-2</v>
      </c>
      <c r="AJ1325" s="93">
        <f>(_xll.SNL.Clients.Office.Excel.Functions.SPG(AJ$2, "IQ_Common_div_declared", "FQ0", $A1325)*4)/F1325</f>
        <v>9.5087163232963554E-2</v>
      </c>
      <c r="AK1325" s="93">
        <f>(_xll.SNL.Clients.Office.Excel.Functions.SPG(AK$2, "IQ_Common_div_declared", "FQ0", $A1325)*4)/G1325</f>
        <v>8.4636614535418597E-2</v>
      </c>
    </row>
    <row r="1326" spans="1:37" x14ac:dyDescent="0.25">
      <c r="A1326" s="66">
        <f t="shared" si="189"/>
        <v>44250</v>
      </c>
      <c r="B1326" s="71">
        <v>17.96</v>
      </c>
      <c r="C1326" s="71"/>
      <c r="D1326" s="71">
        <v>14.86</v>
      </c>
      <c r="E1326" s="71">
        <v>13.8</v>
      </c>
      <c r="F1326" s="71">
        <v>12.47</v>
      </c>
      <c r="G1326" s="71">
        <v>21.7</v>
      </c>
      <c r="H1326" s="71"/>
      <c r="I1326" s="71">
        <v>15.24</v>
      </c>
      <c r="J1326" s="72">
        <v>1.1000000000000001E-3</v>
      </c>
      <c r="K1326" s="72">
        <v>2.2000000000000001E-3</v>
      </c>
      <c r="L1326" s="72">
        <v>4.403627339463867E-3</v>
      </c>
      <c r="M1326" s="72">
        <v>1.1000000000000001E-3</v>
      </c>
      <c r="N1326" s="70">
        <f>_xll.SNL.Clients.Office.Excel.Functions.SPG(N$2, "SP_RATE_VALUE", $A1326)/100</f>
        <v>2.2000000000000001E-3</v>
      </c>
      <c r="O1326" s="72"/>
      <c r="P1326" s="67">
        <f>_xll.SNL.Clients.Office.Excel.Functions.SPG(P$2, "IQ_BVPS", "FQ0", $A1326)</f>
        <v>16.965</v>
      </c>
      <c r="Q1326" s="67">
        <f>_xll.SNL.Clients.Office.Excel.Functions.SPG(Q$2, "IQ_BVPS", "FQ0", $A1326)</f>
        <v>24.914999999999999</v>
      </c>
      <c r="R1326" s="67">
        <f>_xll.SNL.Clients.Office.Excel.Functions.SPG(R$2, "IQ_BVPS", "FQ0", $A1326)</f>
        <v>14.601000000000001</v>
      </c>
      <c r="S1326" s="67">
        <f>_xll.SNL.Clients.Office.Excel.Functions.SPG(S$2, "IQ_BVPS", "FQ0", $A1326)</f>
        <v>14.736000000000001</v>
      </c>
      <c r="T1326" s="67">
        <f>_xll.SNL.Clients.Office.Excel.Functions.SPG(T$2, "IQ_BVPS", "FQ0", $A1326)</f>
        <v>12.712</v>
      </c>
      <c r="U1326" s="67">
        <f>_xll.SNL.Clients.Office.Excel.Functions.SPG(U$2, "IQ_BVPS", "FQ0", $A1326)</f>
        <v>17.158000000000001</v>
      </c>
      <c r="V1326" s="67"/>
      <c r="W1326" s="66">
        <f t="shared" si="182"/>
        <v>44250</v>
      </c>
      <c r="X1326" s="92">
        <f t="shared" si="183"/>
        <v>1.0586501620984381</v>
      </c>
      <c r="Y1326" s="92"/>
      <c r="Z1326" s="92">
        <f t="shared" si="184"/>
        <v>1.0177385110608861</v>
      </c>
      <c r="AA1326" s="92">
        <f t="shared" si="185"/>
        <v>0.93648208469055372</v>
      </c>
      <c r="AB1326" s="92">
        <f t="shared" si="186"/>
        <v>0.98096286972938962</v>
      </c>
      <c r="AC1326" s="92">
        <f t="shared" si="187"/>
        <v>1.2647161673854761</v>
      </c>
      <c r="AD1326" s="92"/>
      <c r="AE1326" s="95">
        <f t="shared" si="188"/>
        <v>44250</v>
      </c>
      <c r="AF1326" s="93">
        <f>(_xll.SNL.Clients.Office.Excel.Functions.SPG(AF$2, "IQ_Common_div_declared", "FQ0", $A1326)*4)/B1326</f>
        <v>8.9086859688195991E-2</v>
      </c>
      <c r="AG1326" s="93"/>
      <c r="AH1326" s="93">
        <f>(_xll.SNL.Clients.Office.Excel.Functions.SPG(AH$2, "IQ_Common_div_declared", "FQ0", $A1326)*4)/D1326</f>
        <v>7.8061911170928672E-2</v>
      </c>
      <c r="AI1326" s="93">
        <f>(_xll.SNL.Clients.Office.Excel.Functions.SPG(AI$2, "IQ_Common_div_declared", "FQ0", $A1326)*4)/E1326</f>
        <v>8.9855072463768115E-2</v>
      </c>
      <c r="AJ1326" s="93">
        <f>(_xll.SNL.Clients.Office.Excel.Functions.SPG(AJ$2, "IQ_Common_div_declared", "FQ0", $A1326)*4)/F1326</f>
        <v>9.6230954290296697E-2</v>
      </c>
      <c r="AK1326" s="93">
        <f>(_xll.SNL.Clients.Office.Excel.Functions.SPG(AK$2, "IQ_Common_div_declared", "FQ0", $A1326)*4)/G1326</f>
        <v>8.4792626728110609E-2</v>
      </c>
    </row>
    <row r="1327" spans="1:37" x14ac:dyDescent="0.25">
      <c r="A1327" s="66">
        <f t="shared" si="189"/>
        <v>44249</v>
      </c>
      <c r="B1327" s="71">
        <v>17.97</v>
      </c>
      <c r="C1327" s="71"/>
      <c r="D1327" s="71">
        <v>14.85</v>
      </c>
      <c r="E1327" s="71">
        <v>13.87</v>
      </c>
      <c r="F1327" s="71">
        <v>12.45</v>
      </c>
      <c r="G1327" s="71">
        <v>21.5</v>
      </c>
      <c r="H1327" s="71"/>
      <c r="I1327" s="71">
        <v>15.36</v>
      </c>
      <c r="J1327" s="72">
        <v>1.1000000000000001E-3</v>
      </c>
      <c r="K1327" s="72">
        <v>2.2000000000000001E-3</v>
      </c>
      <c r="L1327" s="72">
        <v>4.403627339463867E-3</v>
      </c>
      <c r="M1327" s="72">
        <v>1.1000000000000001E-3</v>
      </c>
      <c r="N1327" s="70">
        <f>_xll.SNL.Clients.Office.Excel.Functions.SPG(N$2, "SP_RATE_VALUE", $A1327)/100</f>
        <v>2.2000000000000001E-3</v>
      </c>
      <c r="O1327" s="72"/>
      <c r="P1327" s="67">
        <f>_xll.SNL.Clients.Office.Excel.Functions.SPG(P$2, "IQ_BVPS", "FQ0", $A1327)</f>
        <v>16.965</v>
      </c>
      <c r="Q1327" s="67">
        <f>_xll.SNL.Clients.Office.Excel.Functions.SPG(Q$2, "IQ_BVPS", "FQ0", $A1327)</f>
        <v>24.914999999999999</v>
      </c>
      <c r="R1327" s="67">
        <f>_xll.SNL.Clients.Office.Excel.Functions.SPG(R$2, "IQ_BVPS", "FQ0", $A1327)</f>
        <v>14.601000000000001</v>
      </c>
      <c r="S1327" s="67">
        <f>_xll.SNL.Clients.Office.Excel.Functions.SPG(S$2, "IQ_BVPS", "FQ0", $A1327)</f>
        <v>14.667999999999999</v>
      </c>
      <c r="T1327" s="67">
        <f>_xll.SNL.Clients.Office.Excel.Functions.SPG(T$2, "IQ_BVPS", "FQ0", $A1327)</f>
        <v>12.712</v>
      </c>
      <c r="U1327" s="67">
        <f>_xll.SNL.Clients.Office.Excel.Functions.SPG(U$2, "IQ_BVPS", "FQ0", $A1327)</f>
        <v>17.158000000000001</v>
      </c>
      <c r="V1327" s="67"/>
      <c r="W1327" s="66">
        <f t="shared" si="182"/>
        <v>44249</v>
      </c>
      <c r="X1327" s="92">
        <f t="shared" si="183"/>
        <v>1.0592396109637487</v>
      </c>
      <c r="Y1327" s="92"/>
      <c r="Z1327" s="92">
        <f t="shared" si="184"/>
        <v>1.0170536264639407</v>
      </c>
      <c r="AA1327" s="92">
        <f t="shared" si="185"/>
        <v>0.94559585492227982</v>
      </c>
      <c r="AB1327" s="92">
        <f t="shared" si="186"/>
        <v>0.97938955317809939</v>
      </c>
      <c r="AC1327" s="92">
        <f t="shared" si="187"/>
        <v>1.2530597971791584</v>
      </c>
      <c r="AD1327" s="92"/>
      <c r="AE1327" s="95">
        <f t="shared" si="188"/>
        <v>44249</v>
      </c>
      <c r="AF1327" s="93">
        <f>(_xll.SNL.Clients.Office.Excel.Functions.SPG(AF$2, "IQ_Common_div_declared", "FQ0", $A1327)*4)/B1327</f>
        <v>8.9037284362826943E-2</v>
      </c>
      <c r="AG1327" s="93"/>
      <c r="AH1327" s="93">
        <f>(_xll.SNL.Clients.Office.Excel.Functions.SPG(AH$2, "IQ_Common_div_declared", "FQ0", $A1327)*4)/D1327</f>
        <v>7.8114478114478109E-2</v>
      </c>
      <c r="AI1327" s="93">
        <f>(_xll.SNL.Clients.Office.Excel.Functions.SPG(AI$2, "IQ_Common_div_declared", "FQ0", $A1327)*4)/E1327</f>
        <v>8.9401586157173765E-2</v>
      </c>
      <c r="AJ1327" s="93">
        <f>(_xll.SNL.Clients.Office.Excel.Functions.SPG(AJ$2, "IQ_Common_div_declared", "FQ0", $A1327)*4)/F1327</f>
        <v>9.6385542168674704E-2</v>
      </c>
      <c r="AK1327" s="93">
        <f>(_xll.SNL.Clients.Office.Excel.Functions.SPG(AK$2, "IQ_Common_div_declared", "FQ0", $A1327)*4)/G1327</f>
        <v>8.5581395348837214E-2</v>
      </c>
    </row>
    <row r="1328" spans="1:37" x14ac:dyDescent="0.25">
      <c r="A1328" s="66">
        <f t="shared" si="189"/>
        <v>44246</v>
      </c>
      <c r="B1328" s="71">
        <v>17.95</v>
      </c>
      <c r="C1328" s="71"/>
      <c r="D1328" s="71">
        <v>14.75</v>
      </c>
      <c r="E1328" s="71">
        <v>13.89</v>
      </c>
      <c r="F1328" s="71">
        <v>12.33</v>
      </c>
      <c r="G1328" s="71">
        <v>21.63</v>
      </c>
      <c r="H1328" s="71"/>
      <c r="I1328" s="71">
        <v>15.22</v>
      </c>
      <c r="J1328" s="72">
        <v>1.1000000000000001E-3</v>
      </c>
      <c r="K1328" s="72">
        <v>2.2000000000000001E-3</v>
      </c>
      <c r="L1328" s="72">
        <v>4.403627339463867E-3</v>
      </c>
      <c r="M1328" s="72">
        <v>1.1000000000000001E-3</v>
      </c>
      <c r="N1328" s="70">
        <f>_xll.SNL.Clients.Office.Excel.Functions.SPG(N$2, "SP_RATE_VALUE", $A1328)/100</f>
        <v>2.2000000000000001E-3</v>
      </c>
      <c r="O1328" s="72"/>
      <c r="P1328" s="67">
        <f>_xll.SNL.Clients.Office.Excel.Functions.SPG(P$2, "IQ_BVPS", "FQ0", $A1328)</f>
        <v>16.965</v>
      </c>
      <c r="Q1328" s="67">
        <f>_xll.SNL.Clients.Office.Excel.Functions.SPG(Q$2, "IQ_BVPS", "FQ0", $A1328)</f>
        <v>24.914999999999999</v>
      </c>
      <c r="R1328" s="67">
        <f>_xll.SNL.Clients.Office.Excel.Functions.SPG(R$2, "IQ_BVPS", "FQ0", $A1328)</f>
        <v>14.601000000000001</v>
      </c>
      <c r="S1328" s="67">
        <f>_xll.SNL.Clients.Office.Excel.Functions.SPG(S$2, "IQ_BVPS", "FQ0", $A1328)</f>
        <v>14.667999999999999</v>
      </c>
      <c r="T1328" s="67">
        <f>_xll.SNL.Clients.Office.Excel.Functions.SPG(T$2, "IQ_BVPS", "FQ0", $A1328)</f>
        <v>12.712</v>
      </c>
      <c r="U1328" s="67">
        <f>_xll.SNL.Clients.Office.Excel.Functions.SPG(U$2, "IQ_BVPS", "FQ0", $A1328)</f>
        <v>17.158000000000001</v>
      </c>
      <c r="V1328" s="67"/>
      <c r="W1328" s="66">
        <f t="shared" si="182"/>
        <v>44246</v>
      </c>
      <c r="X1328" s="92">
        <f t="shared" si="183"/>
        <v>1.058060713233127</v>
      </c>
      <c r="Y1328" s="92"/>
      <c r="Z1328" s="92">
        <f t="shared" si="184"/>
        <v>1.0102047804944867</v>
      </c>
      <c r="AA1328" s="92">
        <f t="shared" si="185"/>
        <v>0.94695936733024277</v>
      </c>
      <c r="AB1328" s="92">
        <f t="shared" si="186"/>
        <v>0.9699496538703587</v>
      </c>
      <c r="AC1328" s="92">
        <f t="shared" si="187"/>
        <v>1.2606364378132648</v>
      </c>
      <c r="AD1328" s="92"/>
      <c r="AE1328" s="95">
        <f t="shared" si="188"/>
        <v>44246</v>
      </c>
      <c r="AF1328" s="93">
        <f>(_xll.SNL.Clients.Office.Excel.Functions.SPG(AF$2, "IQ_Common_div_declared", "FQ0", $A1328)*4)/B1328</f>
        <v>8.9136490250696393E-2</v>
      </c>
      <c r="AG1328" s="93"/>
      <c r="AH1328" s="93">
        <f>(_xll.SNL.Clients.Office.Excel.Functions.SPG(AH$2, "IQ_Common_div_declared", "FQ0", $A1328)*4)/D1328</f>
        <v>7.8644067796610165E-2</v>
      </c>
      <c r="AI1328" s="93">
        <f>(_xll.SNL.Clients.Office.Excel.Functions.SPG(AI$2, "IQ_Common_div_declared", "FQ0", $A1328)*4)/E1328</f>
        <v>8.9272858171346295E-2</v>
      </c>
      <c r="AJ1328" s="93">
        <f>(_xll.SNL.Clients.Office.Excel.Functions.SPG(AJ$2, "IQ_Common_div_declared", "FQ0", $A1328)*4)/F1328</f>
        <v>9.7323600973236002E-2</v>
      </c>
      <c r="AK1328" s="93">
        <f>(_xll.SNL.Clients.Office.Excel.Functions.SPG(AK$2, "IQ_Common_div_declared", "FQ0", $A1328)*4)/G1328</f>
        <v>8.5067036523347211E-2</v>
      </c>
    </row>
    <row r="1329" spans="1:37" x14ac:dyDescent="0.25">
      <c r="A1329" s="66">
        <f t="shared" si="189"/>
        <v>44245</v>
      </c>
      <c r="B1329" s="71">
        <v>18.04</v>
      </c>
      <c r="C1329" s="71"/>
      <c r="D1329" s="71">
        <v>14.84</v>
      </c>
      <c r="E1329" s="71">
        <v>13.78</v>
      </c>
      <c r="F1329" s="71">
        <v>12.45</v>
      </c>
      <c r="G1329" s="71">
        <v>22.19</v>
      </c>
      <c r="H1329" s="71"/>
      <c r="I1329" s="71">
        <v>15.22</v>
      </c>
      <c r="J1329" s="72">
        <v>1.1000000000000001E-3</v>
      </c>
      <c r="K1329" s="72">
        <v>2.0999999999999999E-3</v>
      </c>
      <c r="L1329" s="72">
        <v>4.1029977014295227E-3</v>
      </c>
      <c r="M1329" s="72">
        <v>1.1000000000000001E-3</v>
      </c>
      <c r="N1329" s="70">
        <f>_xll.SNL.Clients.Office.Excel.Functions.SPG(N$2, "SP_RATE_VALUE", $A1329)/100</f>
        <v>2.0999999999999999E-3</v>
      </c>
      <c r="O1329" s="72"/>
      <c r="P1329" s="67">
        <f>_xll.SNL.Clients.Office.Excel.Functions.SPG(P$2, "IQ_BVPS", "FQ0", $A1329)</f>
        <v>16.965</v>
      </c>
      <c r="Q1329" s="67">
        <f>_xll.SNL.Clients.Office.Excel.Functions.SPG(Q$2, "IQ_BVPS", "FQ0", $A1329)</f>
        <v>24.914999999999999</v>
      </c>
      <c r="R1329" s="67">
        <f>_xll.SNL.Clients.Office.Excel.Functions.SPG(R$2, "IQ_BVPS", "FQ0", $A1329)</f>
        <v>14.601000000000001</v>
      </c>
      <c r="S1329" s="67">
        <f>_xll.SNL.Clients.Office.Excel.Functions.SPG(S$2, "IQ_BVPS", "FQ0", $A1329)</f>
        <v>14.667999999999999</v>
      </c>
      <c r="T1329" s="67">
        <f>_xll.SNL.Clients.Office.Excel.Functions.SPG(T$2, "IQ_BVPS", "FQ0", $A1329)</f>
        <v>12.712</v>
      </c>
      <c r="U1329" s="67">
        <f>_xll.SNL.Clients.Office.Excel.Functions.SPG(U$2, "IQ_BVPS", "FQ0", $A1329)</f>
        <v>17.158000000000001</v>
      </c>
      <c r="V1329" s="67"/>
      <c r="W1329" s="66">
        <f t="shared" si="182"/>
        <v>44245</v>
      </c>
      <c r="X1329" s="92">
        <f t="shared" si="183"/>
        <v>1.0633657530209253</v>
      </c>
      <c r="Y1329" s="92"/>
      <c r="Z1329" s="92">
        <f t="shared" si="184"/>
        <v>1.0163687418669953</v>
      </c>
      <c r="AA1329" s="92">
        <f t="shared" si="185"/>
        <v>0.93946004908644665</v>
      </c>
      <c r="AB1329" s="92">
        <f t="shared" si="186"/>
        <v>0.97938955317809939</v>
      </c>
      <c r="AC1329" s="92">
        <f t="shared" si="187"/>
        <v>1.2932742743909547</v>
      </c>
      <c r="AD1329" s="92"/>
      <c r="AE1329" s="95">
        <f t="shared" si="188"/>
        <v>44245</v>
      </c>
      <c r="AF1329" s="93">
        <f>(_xll.SNL.Clients.Office.Excel.Functions.SPG(AF$2, "IQ_Common_div_declared", "FQ0", $A1329)*4)/B1329</f>
        <v>8.8691796008869186E-2</v>
      </c>
      <c r="AG1329" s="93"/>
      <c r="AH1329" s="93">
        <f>(_xll.SNL.Clients.Office.Excel.Functions.SPG(AH$2, "IQ_Common_div_declared", "FQ0", $A1329)*4)/D1329</f>
        <v>7.8167115902964948E-2</v>
      </c>
      <c r="AI1329" s="93">
        <f>(_xll.SNL.Clients.Office.Excel.Functions.SPG(AI$2, "IQ_Common_div_declared", "FQ0", $A1329)*4)/E1329</f>
        <v>8.9985486211901305E-2</v>
      </c>
      <c r="AJ1329" s="93">
        <f>(_xll.SNL.Clients.Office.Excel.Functions.SPG(AJ$2, "IQ_Common_div_declared", "FQ0", $A1329)*4)/F1329</f>
        <v>9.6385542168674704E-2</v>
      </c>
      <c r="AK1329" s="93">
        <f>(_xll.SNL.Clients.Office.Excel.Functions.SPG(AK$2, "IQ_Common_div_declared", "FQ0", $A1329)*4)/G1329</f>
        <v>8.2920234339792703E-2</v>
      </c>
    </row>
    <row r="1330" spans="1:37" x14ac:dyDescent="0.25">
      <c r="A1330" s="66">
        <f t="shared" si="189"/>
        <v>44244</v>
      </c>
      <c r="B1330" s="71">
        <v>18.09</v>
      </c>
      <c r="C1330" s="71"/>
      <c r="D1330" s="71">
        <v>14.79</v>
      </c>
      <c r="E1330" s="71">
        <v>13.8</v>
      </c>
      <c r="F1330" s="71">
        <v>12.42</v>
      </c>
      <c r="G1330" s="71">
        <v>21.72</v>
      </c>
      <c r="H1330" s="71"/>
      <c r="I1330" s="71">
        <v>15.19</v>
      </c>
      <c r="J1330" s="72">
        <v>1.1000000000000001E-3</v>
      </c>
      <c r="K1330" s="72">
        <v>2.0999999999999999E-3</v>
      </c>
      <c r="L1330" s="72">
        <v>4.1029977014295227E-3</v>
      </c>
      <c r="M1330" s="72">
        <v>1.1000000000000001E-3</v>
      </c>
      <c r="N1330" s="70">
        <f>_xll.SNL.Clients.Office.Excel.Functions.SPG(N$2, "SP_RATE_VALUE", $A1330)/100</f>
        <v>2.0999999999999999E-3</v>
      </c>
      <c r="O1330" s="72"/>
      <c r="P1330" s="67">
        <f>_xll.SNL.Clients.Office.Excel.Functions.SPG(P$2, "IQ_BVPS", "FQ0", $A1330)</f>
        <v>16.965</v>
      </c>
      <c r="Q1330" s="67">
        <f>_xll.SNL.Clients.Office.Excel.Functions.SPG(Q$2, "IQ_BVPS", "FQ0", $A1330)</f>
        <v>24.914999999999999</v>
      </c>
      <c r="R1330" s="67">
        <f>_xll.SNL.Clients.Office.Excel.Functions.SPG(R$2, "IQ_BVPS", "FQ0", $A1330)</f>
        <v>14.601000000000001</v>
      </c>
      <c r="S1330" s="67">
        <f>_xll.SNL.Clients.Office.Excel.Functions.SPG(S$2, "IQ_BVPS", "FQ0", $A1330)</f>
        <v>14.667999999999999</v>
      </c>
      <c r="T1330" s="67">
        <f>_xll.SNL.Clients.Office.Excel.Functions.SPG(T$2, "IQ_BVPS", "FQ0", $A1330)</f>
        <v>12.712</v>
      </c>
      <c r="U1330" s="67">
        <f>_xll.SNL.Clients.Office.Excel.Functions.SPG(U$2, "IQ_BVPS", "FQ0", $A1330)</f>
        <v>17.158000000000001</v>
      </c>
      <c r="V1330" s="67"/>
      <c r="W1330" s="66">
        <f t="shared" si="182"/>
        <v>44244</v>
      </c>
      <c r="X1330" s="92">
        <f t="shared" si="183"/>
        <v>1.0663129973474801</v>
      </c>
      <c r="Y1330" s="92"/>
      <c r="Z1330" s="92">
        <f t="shared" si="184"/>
        <v>1.0129443188822682</v>
      </c>
      <c r="AA1330" s="92">
        <f t="shared" si="185"/>
        <v>0.94082356149440971</v>
      </c>
      <c r="AB1330" s="92">
        <f t="shared" si="186"/>
        <v>0.97702957835116422</v>
      </c>
      <c r="AC1330" s="92">
        <f t="shared" si="187"/>
        <v>1.2658818044061078</v>
      </c>
      <c r="AD1330" s="92"/>
      <c r="AE1330" s="95">
        <f t="shared" si="188"/>
        <v>44244</v>
      </c>
      <c r="AF1330" s="93">
        <f>(_xll.SNL.Clients.Office.Excel.Functions.SPG(AF$2, "IQ_Common_div_declared", "FQ0", $A1330)*4)/B1330</f>
        <v>8.8446655610834715E-2</v>
      </c>
      <c r="AG1330" s="93"/>
      <c r="AH1330" s="93">
        <f>(_xll.SNL.Clients.Office.Excel.Functions.SPG(AH$2, "IQ_Common_div_declared", "FQ0", $A1330)*4)/D1330</f>
        <v>7.8431372549019607E-2</v>
      </c>
      <c r="AI1330" s="93">
        <f>(_xll.SNL.Clients.Office.Excel.Functions.SPG(AI$2, "IQ_Common_div_declared", "FQ0", $A1330)*4)/E1330</f>
        <v>8.9855072463768115E-2</v>
      </c>
      <c r="AJ1330" s="93">
        <f>(_xll.SNL.Clients.Office.Excel.Functions.SPG(AJ$2, "IQ_Common_div_declared", "FQ0", $A1330)*4)/F1330</f>
        <v>9.6618357487922704E-2</v>
      </c>
      <c r="AK1330" s="93">
        <f>(_xll.SNL.Clients.Office.Excel.Functions.SPG(AK$2, "IQ_Common_div_declared", "FQ0", $A1330)*4)/G1330</f>
        <v>8.4714548802946599E-2</v>
      </c>
    </row>
    <row r="1331" spans="1:37" x14ac:dyDescent="0.25">
      <c r="A1331" s="66">
        <f t="shared" si="189"/>
        <v>44243</v>
      </c>
      <c r="B1331" s="71">
        <v>17.920000000000002</v>
      </c>
      <c r="C1331" s="71"/>
      <c r="D1331" s="71">
        <v>14.73</v>
      </c>
      <c r="E1331" s="71">
        <v>13.77</v>
      </c>
      <c r="F1331" s="71">
        <v>12.46</v>
      </c>
      <c r="G1331" s="71">
        <v>21.53</v>
      </c>
      <c r="H1331" s="71"/>
      <c r="I1331" s="71">
        <v>15.19</v>
      </c>
      <c r="J1331" s="72">
        <v>1.2999999999999999E-3</v>
      </c>
      <c r="K1331" s="72">
        <v>2.3E-3</v>
      </c>
      <c r="L1331" s="72">
        <v>4.3029971024681757E-3</v>
      </c>
      <c r="M1331" s="72">
        <v>1.2999999999999999E-3</v>
      </c>
      <c r="N1331" s="70">
        <f>_xll.SNL.Clients.Office.Excel.Functions.SPG(N$2, "SP_RATE_VALUE", $A1331)/100</f>
        <v>2.3E-3</v>
      </c>
      <c r="O1331" s="72"/>
      <c r="P1331" s="67">
        <f>_xll.SNL.Clients.Office.Excel.Functions.SPG(P$2, "IQ_BVPS", "FQ0", $A1331)</f>
        <v>16.965</v>
      </c>
      <c r="Q1331" s="67">
        <f>_xll.SNL.Clients.Office.Excel.Functions.SPG(Q$2, "IQ_BVPS", "FQ0", $A1331)</f>
        <v>24.914999999999999</v>
      </c>
      <c r="R1331" s="67">
        <f>_xll.SNL.Clients.Office.Excel.Functions.SPG(R$2, "IQ_BVPS", "FQ0", $A1331)</f>
        <v>14.601000000000001</v>
      </c>
      <c r="S1331" s="67">
        <f>_xll.SNL.Clients.Office.Excel.Functions.SPG(S$2, "IQ_BVPS", "FQ0", $A1331)</f>
        <v>14.667999999999999</v>
      </c>
      <c r="T1331" s="67">
        <f>_xll.SNL.Clients.Office.Excel.Functions.SPG(T$2, "IQ_BVPS", "FQ0", $A1331)</f>
        <v>12.712</v>
      </c>
      <c r="U1331" s="67">
        <f>_xll.SNL.Clients.Office.Excel.Functions.SPG(U$2, "IQ_BVPS", "FQ0", $A1331)</f>
        <v>16.875</v>
      </c>
      <c r="V1331" s="67"/>
      <c r="W1331" s="66">
        <f t="shared" si="182"/>
        <v>44243</v>
      </c>
      <c r="X1331" s="92">
        <f t="shared" si="183"/>
        <v>1.0562923666371944</v>
      </c>
      <c r="Y1331" s="92"/>
      <c r="Z1331" s="92">
        <f t="shared" si="184"/>
        <v>1.0088350113005957</v>
      </c>
      <c r="AA1331" s="92">
        <f t="shared" si="185"/>
        <v>0.93877829288246528</v>
      </c>
      <c r="AB1331" s="92">
        <f t="shared" si="186"/>
        <v>0.98017621145374456</v>
      </c>
      <c r="AC1331" s="92">
        <f t="shared" si="187"/>
        <v>1.275851851851852</v>
      </c>
      <c r="AD1331" s="92"/>
      <c r="AE1331" s="95">
        <f t="shared" si="188"/>
        <v>44243</v>
      </c>
      <c r="AF1331" s="93">
        <f>(_xll.SNL.Clients.Office.Excel.Functions.SPG(AF$2, "IQ_Common_div_declared", "FQ0", $A1331)*4)/B1331</f>
        <v>8.9285714285714288E-2</v>
      </c>
      <c r="AG1331" s="93"/>
      <c r="AH1331" s="93">
        <f>(_xll.SNL.Clients.Office.Excel.Functions.SPG(AH$2, "IQ_Common_div_declared", "FQ0", $A1331)*4)/D1331</f>
        <v>7.8750848608282409E-2</v>
      </c>
      <c r="AI1331" s="93">
        <f>(_xll.SNL.Clients.Office.Excel.Functions.SPG(AI$2, "IQ_Common_div_declared", "FQ0", $A1331)*4)/E1331</f>
        <v>9.0050835148874367E-2</v>
      </c>
      <c r="AJ1331" s="93">
        <f>(_xll.SNL.Clients.Office.Excel.Functions.SPG(AJ$2, "IQ_Common_div_declared", "FQ0", $A1331)*4)/F1331</f>
        <v>9.6308186195826637E-2</v>
      </c>
      <c r="AK1331" s="93">
        <f>(_xll.SNL.Clients.Office.Excel.Functions.SPG(AK$2, "IQ_Common_div_declared", "FQ0", $A1331)*4)/G1331</f>
        <v>9.4751509521597763E-2</v>
      </c>
    </row>
    <row r="1332" spans="1:37" x14ac:dyDescent="0.25">
      <c r="A1332" s="66">
        <f t="shared" si="189"/>
        <v>44242</v>
      </c>
      <c r="B1332" s="71">
        <v>17.940000000000001</v>
      </c>
      <c r="C1332" s="71"/>
      <c r="D1332" s="71">
        <v>14.86</v>
      </c>
      <c r="E1332" s="71">
        <v>13.78</v>
      </c>
      <c r="F1332" s="71">
        <v>12.29</v>
      </c>
      <c r="G1332" s="71">
        <v>21.55</v>
      </c>
      <c r="H1332" s="71"/>
      <c r="I1332" s="71">
        <v>15.12</v>
      </c>
      <c r="J1332" s="72">
        <v>1.1000000000000001E-3</v>
      </c>
      <c r="K1332" s="72">
        <v>2E-3</v>
      </c>
      <c r="L1332" s="72">
        <v>3.8024280573356606E-3</v>
      </c>
      <c r="M1332" s="72">
        <v>1.1000000000000001E-3</v>
      </c>
      <c r="N1332" s="70">
        <f>_xll.SNL.Clients.Office.Excel.Functions.SPG(N$2, "SP_RATE_VALUE", $A1332)/100</f>
        <v>2E-3</v>
      </c>
      <c r="O1332" s="72"/>
      <c r="P1332" s="67">
        <f>_xll.SNL.Clients.Office.Excel.Functions.SPG(P$2, "IQ_BVPS", "FQ0", $A1332)</f>
        <v>16.965</v>
      </c>
      <c r="Q1332" s="67">
        <f>_xll.SNL.Clients.Office.Excel.Functions.SPG(Q$2, "IQ_BVPS", "FQ0", $A1332)</f>
        <v>24.914999999999999</v>
      </c>
      <c r="R1332" s="67">
        <f>_xll.SNL.Clients.Office.Excel.Functions.SPG(R$2, "IQ_BVPS", "FQ0", $A1332)</f>
        <v>14.601000000000001</v>
      </c>
      <c r="S1332" s="67">
        <f>_xll.SNL.Clients.Office.Excel.Functions.SPG(S$2, "IQ_BVPS", "FQ0", $A1332)</f>
        <v>14.667999999999999</v>
      </c>
      <c r="T1332" s="67">
        <f>_xll.SNL.Clients.Office.Excel.Functions.SPG(T$2, "IQ_BVPS", "FQ0", $A1332)</f>
        <v>12.712</v>
      </c>
      <c r="U1332" s="67">
        <f>_xll.SNL.Clients.Office.Excel.Functions.SPG(U$2, "IQ_BVPS", "FQ0", $A1332)</f>
        <v>16.875</v>
      </c>
      <c r="V1332" s="67"/>
      <c r="W1332" s="66">
        <f t="shared" si="182"/>
        <v>44242</v>
      </c>
      <c r="X1332" s="92">
        <f t="shared" si="183"/>
        <v>1.0574712643678161</v>
      </c>
      <c r="Y1332" s="92"/>
      <c r="Z1332" s="92">
        <f t="shared" si="184"/>
        <v>1.0177385110608861</v>
      </c>
      <c r="AA1332" s="92">
        <f t="shared" si="185"/>
        <v>0.93946004908644665</v>
      </c>
      <c r="AB1332" s="92">
        <f t="shared" si="186"/>
        <v>0.96680302076777846</v>
      </c>
      <c r="AC1332" s="92">
        <f t="shared" si="187"/>
        <v>1.277037037037037</v>
      </c>
      <c r="AD1332" s="92"/>
      <c r="AE1332" s="95">
        <f t="shared" si="188"/>
        <v>44242</v>
      </c>
      <c r="AF1332" s="93">
        <f>(_xll.SNL.Clients.Office.Excel.Functions.SPG(AF$2, "IQ_Common_div_declared", "FQ0", $A1332)*4)/B1332</f>
        <v>8.9186176142697887E-2</v>
      </c>
      <c r="AG1332" s="93"/>
      <c r="AH1332" s="93">
        <f>(_xll.SNL.Clients.Office.Excel.Functions.SPG(AH$2, "IQ_Common_div_declared", "FQ0", $A1332)*4)/D1332</f>
        <v>7.8061911170928672E-2</v>
      </c>
      <c r="AI1332" s="93">
        <f>(_xll.SNL.Clients.Office.Excel.Functions.SPG(AI$2, "IQ_Common_div_declared", "FQ0", $A1332)*4)/E1332</f>
        <v>8.9985486211901305E-2</v>
      </c>
      <c r="AJ1332" s="93">
        <f>(_xll.SNL.Clients.Office.Excel.Functions.SPG(AJ$2, "IQ_Common_div_declared", "FQ0", $A1332)*4)/F1332</f>
        <v>9.7640358014646059E-2</v>
      </c>
      <c r="AK1332" s="93">
        <f>(_xll.SNL.Clients.Office.Excel.Functions.SPG(AK$2, "IQ_Common_div_declared", "FQ0", $A1332)*4)/G1332</f>
        <v>9.4663573085846872E-2</v>
      </c>
    </row>
    <row r="1333" spans="1:37" x14ac:dyDescent="0.25">
      <c r="A1333" s="66">
        <f t="shared" si="189"/>
        <v>44239</v>
      </c>
      <c r="B1333" s="71">
        <v>17.940000000000001</v>
      </c>
      <c r="C1333" s="71"/>
      <c r="D1333" s="71">
        <v>14.86</v>
      </c>
      <c r="E1333" s="71">
        <v>13.78</v>
      </c>
      <c r="F1333" s="71">
        <v>12.29</v>
      </c>
      <c r="G1333" s="71">
        <v>21.55</v>
      </c>
      <c r="H1333" s="71"/>
      <c r="I1333" s="71">
        <v>15.12</v>
      </c>
      <c r="J1333" s="72">
        <v>1.1000000000000001E-3</v>
      </c>
      <c r="K1333" s="72">
        <v>2E-3</v>
      </c>
      <c r="L1333" s="72">
        <v>3.8024280573356606E-3</v>
      </c>
      <c r="M1333" s="72">
        <v>1.1000000000000001E-3</v>
      </c>
      <c r="N1333" s="70">
        <f>_xll.SNL.Clients.Office.Excel.Functions.SPG(N$2, "SP_RATE_VALUE", $A1333)/100</f>
        <v>2E-3</v>
      </c>
      <c r="O1333" s="72"/>
      <c r="P1333" s="67">
        <f>_xll.SNL.Clients.Office.Excel.Functions.SPG(P$2, "IQ_BVPS", "FQ0", $A1333)</f>
        <v>16.965</v>
      </c>
      <c r="Q1333" s="67">
        <f>_xll.SNL.Clients.Office.Excel.Functions.SPG(Q$2, "IQ_BVPS", "FQ0", $A1333)</f>
        <v>24.914999999999999</v>
      </c>
      <c r="R1333" s="67">
        <f>_xll.SNL.Clients.Office.Excel.Functions.SPG(R$2, "IQ_BVPS", "FQ0", $A1333)</f>
        <v>14.601000000000001</v>
      </c>
      <c r="S1333" s="67">
        <f>_xll.SNL.Clients.Office.Excel.Functions.SPG(S$2, "IQ_BVPS", "FQ0", $A1333)</f>
        <v>14.667999999999999</v>
      </c>
      <c r="T1333" s="67">
        <f>_xll.SNL.Clients.Office.Excel.Functions.SPG(T$2, "IQ_BVPS", "FQ0", $A1333)</f>
        <v>12.712</v>
      </c>
      <c r="U1333" s="67">
        <f>_xll.SNL.Clients.Office.Excel.Functions.SPG(U$2, "IQ_BVPS", "FQ0", $A1333)</f>
        <v>16.875</v>
      </c>
      <c r="V1333" s="67"/>
      <c r="W1333" s="66">
        <f t="shared" si="182"/>
        <v>44239</v>
      </c>
      <c r="X1333" s="92">
        <f t="shared" si="183"/>
        <v>1.0574712643678161</v>
      </c>
      <c r="Y1333" s="92"/>
      <c r="Z1333" s="92">
        <f t="shared" si="184"/>
        <v>1.0177385110608861</v>
      </c>
      <c r="AA1333" s="92">
        <f t="shared" si="185"/>
        <v>0.93946004908644665</v>
      </c>
      <c r="AB1333" s="92">
        <f t="shared" si="186"/>
        <v>0.96680302076777846</v>
      </c>
      <c r="AC1333" s="92">
        <f t="shared" si="187"/>
        <v>1.277037037037037</v>
      </c>
      <c r="AD1333" s="92"/>
      <c r="AE1333" s="95">
        <f t="shared" si="188"/>
        <v>44239</v>
      </c>
      <c r="AF1333" s="93">
        <f>(_xll.SNL.Clients.Office.Excel.Functions.SPG(AF$2, "IQ_Common_div_declared", "FQ0", $A1333)*4)/B1333</f>
        <v>8.9186176142697887E-2</v>
      </c>
      <c r="AG1333" s="93"/>
      <c r="AH1333" s="93">
        <f>(_xll.SNL.Clients.Office.Excel.Functions.SPG(AH$2, "IQ_Common_div_declared", "FQ0", $A1333)*4)/D1333</f>
        <v>7.8061911170928672E-2</v>
      </c>
      <c r="AI1333" s="93">
        <f>(_xll.SNL.Clients.Office.Excel.Functions.SPG(AI$2, "IQ_Common_div_declared", "FQ0", $A1333)*4)/E1333</f>
        <v>8.9985486211901305E-2</v>
      </c>
      <c r="AJ1333" s="93">
        <f>(_xll.SNL.Clients.Office.Excel.Functions.SPG(AJ$2, "IQ_Common_div_declared", "FQ0", $A1333)*4)/F1333</f>
        <v>9.7640358014646059E-2</v>
      </c>
      <c r="AK1333" s="93">
        <f>(_xll.SNL.Clients.Office.Excel.Functions.SPG(AK$2, "IQ_Common_div_declared", "FQ0", $A1333)*4)/G1333</f>
        <v>9.4663573085846872E-2</v>
      </c>
    </row>
    <row r="1334" spans="1:37" x14ac:dyDescent="0.25">
      <c r="A1334" s="66">
        <f t="shared" si="189"/>
        <v>44238</v>
      </c>
      <c r="B1334" s="71">
        <v>17.8</v>
      </c>
      <c r="C1334" s="71"/>
      <c r="D1334" s="71">
        <v>14.92</v>
      </c>
      <c r="E1334" s="71">
        <v>13.8</v>
      </c>
      <c r="F1334" s="71">
        <v>12.28</v>
      </c>
      <c r="G1334" s="71">
        <v>21.46</v>
      </c>
      <c r="H1334" s="71"/>
      <c r="I1334" s="71">
        <v>15.08</v>
      </c>
      <c r="J1334" s="72">
        <v>1.1000000000000001E-3</v>
      </c>
      <c r="K1334" s="72">
        <v>1.9E-3</v>
      </c>
      <c r="L1334" s="72">
        <v>3.5019184011959581E-3</v>
      </c>
      <c r="M1334" s="72">
        <v>1.1000000000000001E-3</v>
      </c>
      <c r="N1334" s="70">
        <f>_xll.SNL.Clients.Office.Excel.Functions.SPG(N$2, "SP_RATE_VALUE", $A1334)/100</f>
        <v>1.9E-3</v>
      </c>
      <c r="O1334" s="72"/>
      <c r="P1334" s="67">
        <f>_xll.SNL.Clients.Office.Excel.Functions.SPG(P$2, "IQ_BVPS", "FQ0", $A1334)</f>
        <v>16.965</v>
      </c>
      <c r="Q1334" s="67">
        <f>_xll.SNL.Clients.Office.Excel.Functions.SPG(Q$2, "IQ_BVPS", "FQ0", $A1334)</f>
        <v>24.914999999999999</v>
      </c>
      <c r="R1334" s="67">
        <f>_xll.SNL.Clients.Office.Excel.Functions.SPG(R$2, "IQ_BVPS", "FQ0", $A1334)</f>
        <v>14.601000000000001</v>
      </c>
      <c r="S1334" s="67">
        <f>_xll.SNL.Clients.Office.Excel.Functions.SPG(S$2, "IQ_BVPS", "FQ0", $A1334)</f>
        <v>14.667999999999999</v>
      </c>
      <c r="T1334" s="67">
        <f>_xll.SNL.Clients.Office.Excel.Functions.SPG(T$2, "IQ_BVPS", "FQ0", $A1334)</f>
        <v>12.712</v>
      </c>
      <c r="U1334" s="67">
        <f>_xll.SNL.Clients.Office.Excel.Functions.SPG(U$2, "IQ_BVPS", "FQ0", $A1334)</f>
        <v>16.875</v>
      </c>
      <c r="V1334" s="67"/>
      <c r="W1334" s="66">
        <f t="shared" si="182"/>
        <v>44238</v>
      </c>
      <c r="X1334" s="92">
        <f t="shared" si="183"/>
        <v>1.0492189802534631</v>
      </c>
      <c r="Y1334" s="92"/>
      <c r="Z1334" s="92">
        <f t="shared" si="184"/>
        <v>1.0218478186425586</v>
      </c>
      <c r="AA1334" s="92">
        <f t="shared" si="185"/>
        <v>0.94082356149440971</v>
      </c>
      <c r="AB1334" s="92">
        <f t="shared" si="186"/>
        <v>0.96601636249213341</v>
      </c>
      <c r="AC1334" s="92">
        <f t="shared" si="187"/>
        <v>1.2717037037037038</v>
      </c>
      <c r="AD1334" s="92"/>
      <c r="AE1334" s="95">
        <f t="shared" si="188"/>
        <v>44238</v>
      </c>
      <c r="AF1334" s="93">
        <f>(_xll.SNL.Clients.Office.Excel.Functions.SPG(AF$2, "IQ_Common_div_declared", "FQ0", $A1334)*4)/B1334</f>
        <v>8.98876404494382E-2</v>
      </c>
      <c r="AG1334" s="93"/>
      <c r="AH1334" s="93">
        <f>(_xll.SNL.Clients.Office.Excel.Functions.SPG(AH$2, "IQ_Common_div_declared", "FQ0", $A1334)*4)/D1334</f>
        <v>7.7747989276139406E-2</v>
      </c>
      <c r="AI1334" s="93">
        <f>(_xll.SNL.Clients.Office.Excel.Functions.SPG(AI$2, "IQ_Common_div_declared", "FQ0", $A1334)*4)/E1334</f>
        <v>8.9855072463768115E-2</v>
      </c>
      <c r="AJ1334" s="93">
        <f>(_xll.SNL.Clients.Office.Excel.Functions.SPG(AJ$2, "IQ_Common_div_declared", "FQ0", $A1334)*4)/F1334</f>
        <v>9.7719869706840393E-2</v>
      </c>
      <c r="AK1334" s="93">
        <f>(_xll.SNL.Clients.Office.Excel.Functions.SPG(AK$2, "IQ_Common_div_declared", "FQ0", $A1334)*4)/G1334</f>
        <v>9.5060577819198508E-2</v>
      </c>
    </row>
    <row r="1335" spans="1:37" x14ac:dyDescent="0.25">
      <c r="A1335" s="66">
        <f t="shared" si="189"/>
        <v>44237</v>
      </c>
      <c r="B1335" s="71">
        <v>18.5</v>
      </c>
      <c r="C1335" s="71"/>
      <c r="D1335" s="71">
        <v>14.64</v>
      </c>
      <c r="E1335" s="71">
        <v>13.81</v>
      </c>
      <c r="F1335" s="71">
        <v>12.26</v>
      </c>
      <c r="G1335" s="71">
        <v>21.59</v>
      </c>
      <c r="H1335" s="71"/>
      <c r="I1335" s="71">
        <v>15.12</v>
      </c>
      <c r="J1335" s="72">
        <v>1.1000000000000001E-3</v>
      </c>
      <c r="K1335" s="72">
        <v>1.9E-3</v>
      </c>
      <c r="L1335" s="72">
        <v>3.5019184011959581E-3</v>
      </c>
      <c r="M1335" s="72">
        <v>1.1000000000000001E-3</v>
      </c>
      <c r="N1335" s="70">
        <f>_xll.SNL.Clients.Office.Excel.Functions.SPG(N$2, "SP_RATE_VALUE", $A1335)/100</f>
        <v>1.9E-3</v>
      </c>
      <c r="O1335" s="72"/>
      <c r="P1335" s="67">
        <f>_xll.SNL.Clients.Office.Excel.Functions.SPG(P$2, "IQ_BVPS", "FQ0", $A1335)</f>
        <v>16.965</v>
      </c>
      <c r="Q1335" s="67">
        <f>_xll.SNL.Clients.Office.Excel.Functions.SPG(Q$2, "IQ_BVPS", "FQ0", $A1335)</f>
        <v>24.914999999999999</v>
      </c>
      <c r="R1335" s="67">
        <f>_xll.SNL.Clients.Office.Excel.Functions.SPG(R$2, "IQ_BVPS", "FQ0", $A1335)</f>
        <v>14.601000000000001</v>
      </c>
      <c r="S1335" s="67">
        <f>_xll.SNL.Clients.Office.Excel.Functions.SPG(S$2, "IQ_BVPS", "FQ0", $A1335)</f>
        <v>14.667999999999999</v>
      </c>
      <c r="T1335" s="67">
        <f>_xll.SNL.Clients.Office.Excel.Functions.SPG(T$2, "IQ_BVPS", "FQ0", $A1335)</f>
        <v>12.712</v>
      </c>
      <c r="U1335" s="67">
        <f>_xll.SNL.Clients.Office.Excel.Functions.SPG(U$2, "IQ_BVPS", "FQ0", $A1335)</f>
        <v>16.875</v>
      </c>
      <c r="V1335" s="67"/>
      <c r="W1335" s="66">
        <f t="shared" si="182"/>
        <v>44237</v>
      </c>
      <c r="X1335" s="92">
        <f t="shared" si="183"/>
        <v>1.0904804008252285</v>
      </c>
      <c r="Y1335" s="92"/>
      <c r="Z1335" s="92">
        <f t="shared" si="184"/>
        <v>1.0026710499280871</v>
      </c>
      <c r="AA1335" s="92">
        <f t="shared" si="185"/>
        <v>0.94150531769839119</v>
      </c>
      <c r="AB1335" s="92">
        <f t="shared" si="186"/>
        <v>0.96444304594084329</v>
      </c>
      <c r="AC1335" s="92">
        <f t="shared" si="187"/>
        <v>1.2794074074074073</v>
      </c>
      <c r="AD1335" s="92"/>
      <c r="AE1335" s="95">
        <f t="shared" si="188"/>
        <v>44237</v>
      </c>
      <c r="AF1335" s="93">
        <f>(_xll.SNL.Clients.Office.Excel.Functions.SPG(AF$2, "IQ_Common_div_declared", "FQ0", $A1335)*4)/B1335</f>
        <v>8.6486486486486491E-2</v>
      </c>
      <c r="AG1335" s="93"/>
      <c r="AH1335" s="93">
        <f>(_xll.SNL.Clients.Office.Excel.Functions.SPG(AH$2, "IQ_Common_div_declared", "FQ0", $A1335)*4)/D1335</f>
        <v>7.9234972677595619E-2</v>
      </c>
      <c r="AI1335" s="93">
        <f>(_xll.SNL.Clients.Office.Excel.Functions.SPG(AI$2, "IQ_Common_div_declared", "FQ0", $A1335)*4)/E1335</f>
        <v>8.9790007241129607E-2</v>
      </c>
      <c r="AJ1335" s="93">
        <f>(_xll.SNL.Clients.Office.Excel.Functions.SPG(AJ$2, "IQ_Common_div_declared", "FQ0", $A1335)*4)/F1335</f>
        <v>9.7879282218597055E-2</v>
      </c>
      <c r="AK1335" s="93">
        <f>(_xll.SNL.Clients.Office.Excel.Functions.SPG(AK$2, "IQ_Common_div_declared", "FQ0", $A1335)*4)/G1335</f>
        <v>9.4488188976377951E-2</v>
      </c>
    </row>
    <row r="1336" spans="1:37" x14ac:dyDescent="0.25">
      <c r="A1336" s="66">
        <f t="shared" si="189"/>
        <v>44236</v>
      </c>
      <c r="B1336" s="71">
        <v>18.02</v>
      </c>
      <c r="C1336" s="71"/>
      <c r="D1336" s="71">
        <v>14.67</v>
      </c>
      <c r="E1336" s="71">
        <v>13.58</v>
      </c>
      <c r="F1336" s="71">
        <v>11.95</v>
      </c>
      <c r="G1336" s="71">
        <v>21.23</v>
      </c>
      <c r="H1336" s="71"/>
      <c r="I1336" s="71">
        <v>14.8</v>
      </c>
      <c r="J1336" s="72">
        <v>1.1000000000000001E-3</v>
      </c>
      <c r="K1336" s="72">
        <v>1.9E-3</v>
      </c>
      <c r="L1336" s="72">
        <v>3.5019184011959581E-3</v>
      </c>
      <c r="M1336" s="72">
        <v>1.1000000000000001E-3</v>
      </c>
      <c r="N1336" s="70">
        <f>_xll.SNL.Clients.Office.Excel.Functions.SPG(N$2, "SP_RATE_VALUE", $A1336)/100</f>
        <v>1.9E-3</v>
      </c>
      <c r="O1336" s="72"/>
      <c r="P1336" s="67">
        <f>_xll.SNL.Clients.Office.Excel.Functions.SPG(P$2, "IQ_BVPS", "FQ0", $A1336)</f>
        <v>16.460999999999999</v>
      </c>
      <c r="Q1336" s="67">
        <f>_xll.SNL.Clients.Office.Excel.Functions.SPG(Q$2, "IQ_BVPS", "FQ0", $A1336)</f>
        <v>24.914999999999999</v>
      </c>
      <c r="R1336" s="67">
        <f>_xll.SNL.Clients.Office.Excel.Functions.SPG(R$2, "IQ_BVPS", "FQ0", $A1336)</f>
        <v>14.601000000000001</v>
      </c>
      <c r="S1336" s="67">
        <f>_xll.SNL.Clients.Office.Excel.Functions.SPG(S$2, "IQ_BVPS", "FQ0", $A1336)</f>
        <v>14.667999999999999</v>
      </c>
      <c r="T1336" s="67">
        <f>_xll.SNL.Clients.Office.Excel.Functions.SPG(T$2, "IQ_BVPS", "FQ0", $A1336)</f>
        <v>12.712</v>
      </c>
      <c r="U1336" s="67">
        <f>_xll.SNL.Clients.Office.Excel.Functions.SPG(U$2, "IQ_BVPS", "FQ0", $A1336)</f>
        <v>16.875</v>
      </c>
      <c r="V1336" s="67"/>
      <c r="W1336" s="66">
        <f t="shared" si="182"/>
        <v>44236</v>
      </c>
      <c r="X1336" s="92">
        <f t="shared" si="183"/>
        <v>1.0947087054249438</v>
      </c>
      <c r="Y1336" s="92"/>
      <c r="Z1336" s="92">
        <f t="shared" si="184"/>
        <v>1.0047257037189232</v>
      </c>
      <c r="AA1336" s="92">
        <f t="shared" si="185"/>
        <v>0.92582492500681757</v>
      </c>
      <c r="AB1336" s="92">
        <f t="shared" si="186"/>
        <v>0.94005663939584638</v>
      </c>
      <c r="AC1336" s="92">
        <f t="shared" si="187"/>
        <v>1.2580740740740741</v>
      </c>
      <c r="AD1336" s="92"/>
      <c r="AE1336" s="95">
        <f t="shared" si="188"/>
        <v>44236</v>
      </c>
      <c r="AF1336" s="93">
        <f>(_xll.SNL.Clients.Office.Excel.Functions.SPG(AF$2, "IQ_Common_div_declared", "FQ0", $A1336)*4)/B1336</f>
        <v>8.8790233074361832E-2</v>
      </c>
      <c r="AG1336" s="93"/>
      <c r="AH1336" s="93">
        <f>(_xll.SNL.Clients.Office.Excel.Functions.SPG(AH$2, "IQ_Common_div_declared", "FQ0", $A1336)*4)/D1336</f>
        <v>7.9072937968643481E-2</v>
      </c>
      <c r="AI1336" s="93">
        <f>(_xll.SNL.Clients.Office.Excel.Functions.SPG(AI$2, "IQ_Common_div_declared", "FQ0", $A1336)*4)/E1336</f>
        <v>9.1310751104565532E-2</v>
      </c>
      <c r="AJ1336" s="93">
        <f>(_xll.SNL.Clients.Office.Excel.Functions.SPG(AJ$2, "IQ_Common_div_declared", "FQ0", $A1336)*4)/F1336</f>
        <v>0.100418410041841</v>
      </c>
      <c r="AK1336" s="93">
        <f>(_xll.SNL.Clients.Office.Excel.Functions.SPG(AK$2, "IQ_Common_div_declared", "FQ0", $A1336)*4)/G1336</f>
        <v>9.609043805934997E-2</v>
      </c>
    </row>
    <row r="1337" spans="1:37" x14ac:dyDescent="0.25">
      <c r="A1337" s="66">
        <f t="shared" si="189"/>
        <v>44235</v>
      </c>
      <c r="B1337" s="71">
        <v>18.170000000000002</v>
      </c>
      <c r="C1337" s="71"/>
      <c r="D1337" s="71">
        <v>15.01</v>
      </c>
      <c r="E1337" s="71">
        <v>13.62</v>
      </c>
      <c r="F1337" s="71">
        <v>12.06</v>
      </c>
      <c r="G1337" s="71">
        <v>21.59</v>
      </c>
      <c r="H1337" s="71"/>
      <c r="I1337" s="71">
        <v>15</v>
      </c>
      <c r="J1337" s="72">
        <v>1.1000000000000001E-3</v>
      </c>
      <c r="K1337" s="72">
        <v>2E-3</v>
      </c>
      <c r="L1337" s="72">
        <v>3.8024280573356606E-3</v>
      </c>
      <c r="M1337" s="72">
        <v>1.1000000000000001E-3</v>
      </c>
      <c r="N1337" s="70">
        <f>_xll.SNL.Clients.Office.Excel.Functions.SPG(N$2, "SP_RATE_VALUE", $A1337)/100</f>
        <v>2E-3</v>
      </c>
      <c r="O1337" s="72"/>
      <c r="P1337" s="67">
        <f>_xll.SNL.Clients.Office.Excel.Functions.SPG(P$2, "IQ_BVPS", "FQ0", $A1337)</f>
        <v>16.460999999999999</v>
      </c>
      <c r="Q1337" s="67">
        <f>_xll.SNL.Clients.Office.Excel.Functions.SPG(Q$2, "IQ_BVPS", "FQ0", $A1337)</f>
        <v>24.914999999999999</v>
      </c>
      <c r="R1337" s="67">
        <f>_xll.SNL.Clients.Office.Excel.Functions.SPG(R$2, "IQ_BVPS", "FQ0", $A1337)</f>
        <v>14.601000000000001</v>
      </c>
      <c r="S1337" s="67">
        <f>_xll.SNL.Clients.Office.Excel.Functions.SPG(S$2, "IQ_BVPS", "FQ0", $A1337)</f>
        <v>14.667999999999999</v>
      </c>
      <c r="T1337" s="67">
        <f>_xll.SNL.Clients.Office.Excel.Functions.SPG(T$2, "IQ_BVPS", "FQ0", $A1337)</f>
        <v>12.712</v>
      </c>
      <c r="U1337" s="67">
        <f>_xll.SNL.Clients.Office.Excel.Functions.SPG(U$2, "IQ_BVPS", "FQ0", $A1337)</f>
        <v>16.875</v>
      </c>
      <c r="V1337" s="67"/>
      <c r="W1337" s="66">
        <f t="shared" si="182"/>
        <v>44235</v>
      </c>
      <c r="X1337" s="92">
        <f t="shared" si="183"/>
        <v>1.1038211530283704</v>
      </c>
      <c r="Y1337" s="92"/>
      <c r="Z1337" s="92">
        <f t="shared" si="184"/>
        <v>1.0280117800150674</v>
      </c>
      <c r="AA1337" s="92">
        <f t="shared" si="185"/>
        <v>0.92855194982274336</v>
      </c>
      <c r="AB1337" s="92">
        <f t="shared" si="186"/>
        <v>0.94870988042794213</v>
      </c>
      <c r="AC1337" s="92">
        <f t="shared" si="187"/>
        <v>1.2794074074074073</v>
      </c>
      <c r="AD1337" s="92"/>
      <c r="AE1337" s="95">
        <f t="shared" si="188"/>
        <v>44235</v>
      </c>
      <c r="AF1337" s="93">
        <f>(_xll.SNL.Clients.Office.Excel.Functions.SPG(AF$2, "IQ_Common_div_declared", "FQ0", $A1337)*4)/B1337</f>
        <v>8.8057237204182709E-2</v>
      </c>
      <c r="AG1337" s="93"/>
      <c r="AH1337" s="93">
        <f>(_xll.SNL.Clients.Office.Excel.Functions.SPG(AH$2, "IQ_Common_div_declared", "FQ0", $A1337)*4)/D1337</f>
        <v>7.728181212524983E-2</v>
      </c>
      <c r="AI1337" s="93">
        <f>(_xll.SNL.Clients.Office.Excel.Functions.SPG(AI$2, "IQ_Common_div_declared", "FQ0", $A1337)*4)/E1337</f>
        <v>9.1042584434654919E-2</v>
      </c>
      <c r="AJ1337" s="93">
        <f>(_xll.SNL.Clients.Office.Excel.Functions.SPG(AJ$2, "IQ_Common_div_declared", "FQ0", $A1337)*4)/F1337</f>
        <v>9.9502487562189046E-2</v>
      </c>
      <c r="AK1337" s="93">
        <f>(_xll.SNL.Clients.Office.Excel.Functions.SPG(AK$2, "IQ_Common_div_declared", "FQ0", $A1337)*4)/G1337</f>
        <v>9.4488188976377951E-2</v>
      </c>
    </row>
    <row r="1338" spans="1:37" x14ac:dyDescent="0.25">
      <c r="A1338" s="66">
        <f t="shared" si="189"/>
        <v>44232</v>
      </c>
      <c r="B1338" s="71">
        <v>18.09</v>
      </c>
      <c r="C1338" s="71"/>
      <c r="D1338" s="71">
        <v>14.95</v>
      </c>
      <c r="E1338" s="71">
        <v>13.54</v>
      </c>
      <c r="F1338" s="71">
        <v>12.07</v>
      </c>
      <c r="G1338" s="71">
        <v>21.72</v>
      </c>
      <c r="H1338" s="71"/>
      <c r="I1338" s="71">
        <v>14.95</v>
      </c>
      <c r="J1338" s="72">
        <v>8.9999999999999998E-4</v>
      </c>
      <c r="K1338" s="72">
        <v>1.9E-3</v>
      </c>
      <c r="L1338" s="72">
        <v>3.9029983006304558E-3</v>
      </c>
      <c r="M1338" s="72">
        <v>8.9999999999999998E-4</v>
      </c>
      <c r="N1338" s="70">
        <f>_xll.SNL.Clients.Office.Excel.Functions.SPG(N$2, "SP_RATE_VALUE", $A1338)/100</f>
        <v>1.9E-3</v>
      </c>
      <c r="O1338" s="72"/>
      <c r="P1338" s="67">
        <f>_xll.SNL.Clients.Office.Excel.Functions.SPG(P$2, "IQ_BVPS", "FQ0", $A1338)</f>
        <v>16.460999999999999</v>
      </c>
      <c r="Q1338" s="67">
        <f>_xll.SNL.Clients.Office.Excel.Functions.SPG(Q$2, "IQ_BVPS", "FQ0", $A1338)</f>
        <v>24.914999999999999</v>
      </c>
      <c r="R1338" s="67">
        <f>_xll.SNL.Clients.Office.Excel.Functions.SPG(R$2, "IQ_BVPS", "FQ0", $A1338)</f>
        <v>14.326000000000001</v>
      </c>
      <c r="S1338" s="67">
        <f>_xll.SNL.Clients.Office.Excel.Functions.SPG(S$2, "IQ_BVPS", "FQ0", $A1338)</f>
        <v>14.667999999999999</v>
      </c>
      <c r="T1338" s="67">
        <f>_xll.SNL.Clients.Office.Excel.Functions.SPG(T$2, "IQ_BVPS", "FQ0", $A1338)</f>
        <v>12.712</v>
      </c>
      <c r="U1338" s="67">
        <f>_xll.SNL.Clients.Office.Excel.Functions.SPG(U$2, "IQ_BVPS", "FQ0", $A1338)</f>
        <v>16.875</v>
      </c>
      <c r="V1338" s="67"/>
      <c r="W1338" s="66">
        <f t="shared" si="182"/>
        <v>44232</v>
      </c>
      <c r="X1338" s="92">
        <f t="shared" si="183"/>
        <v>1.0989611809732094</v>
      </c>
      <c r="Y1338" s="92"/>
      <c r="Z1338" s="92">
        <f t="shared" si="184"/>
        <v>1.043557168784029</v>
      </c>
      <c r="AA1338" s="92">
        <f t="shared" si="185"/>
        <v>0.92309790019089177</v>
      </c>
      <c r="AB1338" s="92">
        <f t="shared" si="186"/>
        <v>0.94949653870358719</v>
      </c>
      <c r="AC1338" s="92">
        <f t="shared" si="187"/>
        <v>1.2871111111111111</v>
      </c>
      <c r="AD1338" s="92"/>
      <c r="AE1338" s="95">
        <f t="shared" si="188"/>
        <v>44232</v>
      </c>
      <c r="AF1338" s="93">
        <f>(_xll.SNL.Clients.Office.Excel.Functions.SPG(AF$2, "IQ_Common_div_declared", "FQ0", $A1338)*4)/B1338</f>
        <v>8.8446655610834715E-2</v>
      </c>
      <c r="AG1338" s="93"/>
      <c r="AH1338" s="93">
        <f>(_xll.SNL.Clients.Office.Excel.Functions.SPG(AH$2, "IQ_Common_div_declared", "FQ0", $A1338)*4)/D1338</f>
        <v>7.7591973244147155E-2</v>
      </c>
      <c r="AI1338" s="93">
        <f>(_xll.SNL.Clients.Office.Excel.Functions.SPG(AI$2, "IQ_Common_div_declared", "FQ0", $A1338)*4)/E1338</f>
        <v>9.158050221565732E-2</v>
      </c>
      <c r="AJ1338" s="93">
        <f>(_xll.SNL.Clients.Office.Excel.Functions.SPG(AJ$2, "IQ_Common_div_declared", "FQ0", $A1338)*4)/F1338</f>
        <v>9.9420049710024855E-2</v>
      </c>
      <c r="AK1338" s="93">
        <f>(_xll.SNL.Clients.Office.Excel.Functions.SPG(AK$2, "IQ_Common_div_declared", "FQ0", $A1338)*4)/G1338</f>
        <v>9.3922651933701667E-2</v>
      </c>
    </row>
    <row r="1339" spans="1:37" x14ac:dyDescent="0.25">
      <c r="A1339" s="66">
        <f t="shared" si="189"/>
        <v>44231</v>
      </c>
      <c r="B1339" s="71">
        <v>17.829999999999998</v>
      </c>
      <c r="C1339" s="71"/>
      <c r="D1339" s="71">
        <v>14.8</v>
      </c>
      <c r="E1339" s="71">
        <v>13.4</v>
      </c>
      <c r="F1339" s="71">
        <v>11.99</v>
      </c>
      <c r="G1339" s="71">
        <v>21.45</v>
      </c>
      <c r="H1339" s="71"/>
      <c r="I1339" s="71">
        <v>14.75</v>
      </c>
      <c r="J1339" s="72">
        <v>1.1000000000000001E-3</v>
      </c>
      <c r="K1339" s="72">
        <v>1.8E-3</v>
      </c>
      <c r="L1339" s="72">
        <v>3.2014687270232045E-3</v>
      </c>
      <c r="M1339" s="72">
        <v>1.1000000000000001E-3</v>
      </c>
      <c r="N1339" s="70">
        <f>_xll.SNL.Clients.Office.Excel.Functions.SPG(N$2, "SP_RATE_VALUE", $A1339)/100</f>
        <v>1.8E-3</v>
      </c>
      <c r="O1339" s="72"/>
      <c r="P1339" s="67">
        <f>_xll.SNL.Clients.Office.Excel.Functions.SPG(P$2, "IQ_BVPS", "FQ0", $A1339)</f>
        <v>16.460999999999999</v>
      </c>
      <c r="Q1339" s="67">
        <f>_xll.SNL.Clients.Office.Excel.Functions.SPG(Q$2, "IQ_BVPS", "FQ0", $A1339)</f>
        <v>24.914999999999999</v>
      </c>
      <c r="R1339" s="67">
        <f>_xll.SNL.Clients.Office.Excel.Functions.SPG(R$2, "IQ_BVPS", "FQ0", $A1339)</f>
        <v>14.326000000000001</v>
      </c>
      <c r="S1339" s="67">
        <f>_xll.SNL.Clients.Office.Excel.Functions.SPG(S$2, "IQ_BVPS", "FQ0", $A1339)</f>
        <v>14.667999999999999</v>
      </c>
      <c r="T1339" s="67">
        <f>_xll.SNL.Clients.Office.Excel.Functions.SPG(T$2, "IQ_BVPS", "FQ0", $A1339)</f>
        <v>12.712</v>
      </c>
      <c r="U1339" s="67">
        <f>_xll.SNL.Clients.Office.Excel.Functions.SPG(U$2, "IQ_BVPS", "FQ0", $A1339)</f>
        <v>16.875</v>
      </c>
      <c r="V1339" s="67"/>
      <c r="W1339" s="66">
        <f t="shared" si="182"/>
        <v>44231</v>
      </c>
      <c r="X1339" s="92">
        <f t="shared" si="183"/>
        <v>1.0831662717939372</v>
      </c>
      <c r="Y1339" s="92"/>
      <c r="Z1339" s="92">
        <f t="shared" si="184"/>
        <v>1.0330866955186375</v>
      </c>
      <c r="AA1339" s="92">
        <f t="shared" si="185"/>
        <v>0.91355331333515144</v>
      </c>
      <c r="AB1339" s="92">
        <f t="shared" si="186"/>
        <v>0.94320327249842673</v>
      </c>
      <c r="AC1339" s="92">
        <f t="shared" si="187"/>
        <v>1.2711111111111111</v>
      </c>
      <c r="AD1339" s="92"/>
      <c r="AE1339" s="95">
        <f t="shared" si="188"/>
        <v>44231</v>
      </c>
      <c r="AF1339" s="93">
        <f>(_xll.SNL.Clients.Office.Excel.Functions.SPG(AF$2, "IQ_Common_div_declared", "FQ0", $A1339)*4)/B1339</f>
        <v>8.9736399326977023E-2</v>
      </c>
      <c r="AG1339" s="93"/>
      <c r="AH1339" s="93">
        <f>(_xll.SNL.Clients.Office.Excel.Functions.SPG(AH$2, "IQ_Common_div_declared", "FQ0", $A1339)*4)/D1339</f>
        <v>7.8378378378378369E-2</v>
      </c>
      <c r="AI1339" s="93">
        <f>(_xll.SNL.Clients.Office.Excel.Functions.SPG(AI$2, "IQ_Common_div_declared", "FQ0", $A1339)*4)/E1339</f>
        <v>9.2537313432835819E-2</v>
      </c>
      <c r="AJ1339" s="93">
        <f>(_xll.SNL.Clients.Office.Excel.Functions.SPG(AJ$2, "IQ_Common_div_declared", "FQ0", $A1339)*4)/F1339</f>
        <v>0.1000834028356964</v>
      </c>
      <c r="AK1339" s="93">
        <f>(_xll.SNL.Clients.Office.Excel.Functions.SPG(AK$2, "IQ_Common_div_declared", "FQ0", $A1339)*4)/G1339</f>
        <v>9.5104895104895115E-2</v>
      </c>
    </row>
    <row r="1340" spans="1:37" x14ac:dyDescent="0.25">
      <c r="A1340" s="66">
        <f t="shared" si="189"/>
        <v>44230</v>
      </c>
      <c r="B1340" s="71">
        <v>17.77</v>
      </c>
      <c r="C1340" s="71"/>
      <c r="D1340" s="71">
        <v>14.98</v>
      </c>
      <c r="E1340" s="71">
        <v>13.41</v>
      </c>
      <c r="F1340" s="71">
        <v>11.9</v>
      </c>
      <c r="G1340" s="71">
        <v>21.18</v>
      </c>
      <c r="H1340" s="71"/>
      <c r="I1340" s="71">
        <v>14.65</v>
      </c>
      <c r="J1340" s="72">
        <v>1.1000000000000001E-3</v>
      </c>
      <c r="K1340" s="72">
        <v>1.9E-3</v>
      </c>
      <c r="L1340" s="72">
        <v>3.5019184011959581E-3</v>
      </c>
      <c r="M1340" s="72">
        <v>1.1000000000000001E-3</v>
      </c>
      <c r="N1340" s="70">
        <f>_xll.SNL.Clients.Office.Excel.Functions.SPG(N$2, "SP_RATE_VALUE", $A1340)/100</f>
        <v>1.9E-3</v>
      </c>
      <c r="O1340" s="72"/>
      <c r="P1340" s="67">
        <f>_xll.SNL.Clients.Office.Excel.Functions.SPG(P$2, "IQ_BVPS", "FQ0", $A1340)</f>
        <v>16.460999999999999</v>
      </c>
      <c r="Q1340" s="67">
        <f>_xll.SNL.Clients.Office.Excel.Functions.SPG(Q$2, "IQ_BVPS", "FQ0", $A1340)</f>
        <v>24.914999999999999</v>
      </c>
      <c r="R1340" s="67">
        <f>_xll.SNL.Clients.Office.Excel.Functions.SPG(R$2, "IQ_BVPS", "FQ0", $A1340)</f>
        <v>14.326000000000001</v>
      </c>
      <c r="S1340" s="67">
        <f>_xll.SNL.Clients.Office.Excel.Functions.SPG(S$2, "IQ_BVPS", "FQ0", $A1340)</f>
        <v>14.667999999999999</v>
      </c>
      <c r="T1340" s="67">
        <f>_xll.SNL.Clients.Office.Excel.Functions.SPG(T$2, "IQ_BVPS", "FQ0", $A1340)</f>
        <v>12.712</v>
      </c>
      <c r="U1340" s="67">
        <f>_xll.SNL.Clients.Office.Excel.Functions.SPG(U$2, "IQ_BVPS", "FQ0", $A1340)</f>
        <v>16.875</v>
      </c>
      <c r="V1340" s="67"/>
      <c r="W1340" s="66">
        <f t="shared" si="182"/>
        <v>44230</v>
      </c>
      <c r="X1340" s="92">
        <f t="shared" si="183"/>
        <v>1.0795212927525668</v>
      </c>
      <c r="Y1340" s="92"/>
      <c r="Z1340" s="92">
        <f t="shared" si="184"/>
        <v>1.0456512634371073</v>
      </c>
      <c r="AA1340" s="92">
        <f t="shared" si="185"/>
        <v>0.91423506953913292</v>
      </c>
      <c r="AB1340" s="92">
        <f t="shared" si="186"/>
        <v>0.9361233480176212</v>
      </c>
      <c r="AC1340" s="92">
        <f t="shared" si="187"/>
        <v>1.2551111111111111</v>
      </c>
      <c r="AD1340" s="92"/>
      <c r="AE1340" s="95">
        <f t="shared" si="188"/>
        <v>44230</v>
      </c>
      <c r="AF1340" s="93">
        <f>(_xll.SNL.Clients.Office.Excel.Functions.SPG(AF$2, "IQ_Common_div_declared", "FQ0", $A1340)*4)/B1340</f>
        <v>9.0039392234102428E-2</v>
      </c>
      <c r="AG1340" s="93"/>
      <c r="AH1340" s="93">
        <f>(_xll.SNL.Clients.Office.Excel.Functions.SPG(AH$2, "IQ_Common_div_declared", "FQ0", $A1340)*4)/D1340</f>
        <v>7.7436582109479304E-2</v>
      </c>
      <c r="AI1340" s="93">
        <f>(_xll.SNL.Clients.Office.Excel.Functions.SPG(AI$2, "IQ_Common_div_declared", "FQ0", $A1340)*4)/E1340</f>
        <v>9.2468307233407904E-2</v>
      </c>
      <c r="AJ1340" s="93">
        <f>(_xll.SNL.Clients.Office.Excel.Functions.SPG(AJ$2, "IQ_Common_div_declared", "FQ0", $A1340)*4)/F1340</f>
        <v>0.10084033613445377</v>
      </c>
      <c r="AK1340" s="93">
        <f>(_xll.SNL.Clients.Office.Excel.Functions.SPG(AK$2, "IQ_Common_div_declared", "FQ0", $A1340)*4)/G1340</f>
        <v>9.6317280453257798E-2</v>
      </c>
    </row>
    <row r="1341" spans="1:37" x14ac:dyDescent="0.25">
      <c r="A1341" s="66">
        <f t="shared" si="189"/>
        <v>44229</v>
      </c>
      <c r="B1341" s="71">
        <v>17.71</v>
      </c>
      <c r="C1341" s="71"/>
      <c r="D1341" s="71">
        <v>14.78</v>
      </c>
      <c r="E1341" s="71">
        <v>13.31</v>
      </c>
      <c r="F1341" s="71">
        <v>11.86</v>
      </c>
      <c r="G1341" s="71">
        <v>21.06</v>
      </c>
      <c r="H1341" s="71"/>
      <c r="I1341" s="71">
        <v>14.57</v>
      </c>
      <c r="J1341" s="72">
        <v>1.1000000000000001E-3</v>
      </c>
      <c r="K1341" s="72">
        <v>1.8E-3</v>
      </c>
      <c r="L1341" s="72">
        <v>3.2014687270232045E-3</v>
      </c>
      <c r="M1341" s="72">
        <v>1.1000000000000001E-3</v>
      </c>
      <c r="N1341" s="70">
        <f>_xll.SNL.Clients.Office.Excel.Functions.SPG(N$2, "SP_RATE_VALUE", $A1341)/100</f>
        <v>1.8E-3</v>
      </c>
      <c r="O1341" s="72"/>
      <c r="P1341" s="67">
        <f>_xll.SNL.Clients.Office.Excel.Functions.SPG(P$2, "IQ_BVPS", "FQ0", $A1341)</f>
        <v>16.460999999999999</v>
      </c>
      <c r="Q1341" s="67">
        <f>_xll.SNL.Clients.Office.Excel.Functions.SPG(Q$2, "IQ_BVPS", "FQ0", $A1341)</f>
        <v>24.914999999999999</v>
      </c>
      <c r="R1341" s="67">
        <f>_xll.SNL.Clients.Office.Excel.Functions.SPG(R$2, "IQ_BVPS", "FQ0", $A1341)</f>
        <v>14.326000000000001</v>
      </c>
      <c r="S1341" s="67">
        <f>_xll.SNL.Clients.Office.Excel.Functions.SPG(S$2, "IQ_BVPS", "FQ0", $A1341)</f>
        <v>14.667999999999999</v>
      </c>
      <c r="T1341" s="67">
        <f>_xll.SNL.Clients.Office.Excel.Functions.SPG(T$2, "IQ_BVPS", "FQ0", $A1341)</f>
        <v>12.712</v>
      </c>
      <c r="U1341" s="67">
        <f>_xll.SNL.Clients.Office.Excel.Functions.SPG(U$2, "IQ_BVPS", "FQ0", $A1341)</f>
        <v>16.875</v>
      </c>
      <c r="V1341" s="67"/>
      <c r="W1341" s="66">
        <f t="shared" si="182"/>
        <v>44229</v>
      </c>
      <c r="X1341" s="92">
        <f t="shared" si="183"/>
        <v>1.0758763137111964</v>
      </c>
      <c r="Y1341" s="92"/>
      <c r="Z1341" s="92">
        <f t="shared" si="184"/>
        <v>1.0316906324165851</v>
      </c>
      <c r="AA1341" s="92">
        <f t="shared" si="185"/>
        <v>0.90741750749931838</v>
      </c>
      <c r="AB1341" s="92">
        <f t="shared" si="186"/>
        <v>0.93297671491504086</v>
      </c>
      <c r="AC1341" s="92">
        <f t="shared" si="187"/>
        <v>1.248</v>
      </c>
      <c r="AD1341" s="92"/>
      <c r="AE1341" s="95">
        <f t="shared" si="188"/>
        <v>44229</v>
      </c>
      <c r="AF1341" s="93">
        <f>(_xll.SNL.Clients.Office.Excel.Functions.SPG(AF$2, "IQ_Common_div_declared", "FQ0", $A1341)*4)/B1341</f>
        <v>9.0344438170525121E-2</v>
      </c>
      <c r="AG1341" s="93"/>
      <c r="AH1341" s="93">
        <f>(_xll.SNL.Clients.Office.Excel.Functions.SPG(AH$2, "IQ_Common_div_declared", "FQ0", $A1341)*4)/D1341</f>
        <v>7.8484438430311235E-2</v>
      </c>
      <c r="AI1341" s="93">
        <f>(_xll.SNL.Clients.Office.Excel.Functions.SPG(AI$2, "IQ_Common_div_declared", "FQ0", $A1341)*4)/E1341</f>
        <v>9.3163035311795636E-2</v>
      </c>
      <c r="AJ1341" s="93">
        <f>(_xll.SNL.Clients.Office.Excel.Functions.SPG(AJ$2, "IQ_Common_div_declared", "FQ0", $A1341)*4)/F1341</f>
        <v>0.10118043844856661</v>
      </c>
      <c r="AK1341" s="93">
        <f>(_xll.SNL.Clients.Office.Excel.Functions.SPG(AK$2, "IQ_Common_div_declared", "FQ0", $A1341)*4)/G1341</f>
        <v>9.6866096866096874E-2</v>
      </c>
    </row>
    <row r="1342" spans="1:37" x14ac:dyDescent="0.25">
      <c r="A1342" s="66">
        <f t="shared" si="189"/>
        <v>44228</v>
      </c>
      <c r="B1342" s="71">
        <v>17.5</v>
      </c>
      <c r="C1342" s="71"/>
      <c r="D1342" s="71">
        <v>14.5</v>
      </c>
      <c r="E1342" s="71">
        <v>13.02</v>
      </c>
      <c r="F1342" s="71">
        <v>11.7</v>
      </c>
      <c r="G1342" s="71">
        <v>20.69</v>
      </c>
      <c r="H1342" s="71"/>
      <c r="I1342" s="71">
        <v>14.25</v>
      </c>
      <c r="J1342" s="72">
        <v>1.1000000000000001E-3</v>
      </c>
      <c r="K1342" s="72">
        <v>1.7000000000000001E-3</v>
      </c>
      <c r="L1342" s="72">
        <v>2.9010790288308552E-3</v>
      </c>
      <c r="M1342" s="72">
        <v>1.1000000000000001E-3</v>
      </c>
      <c r="N1342" s="70">
        <f>_xll.SNL.Clients.Office.Excel.Functions.SPG(N$2, "SP_RATE_VALUE", $A1342)/100</f>
        <v>1.7000000000000001E-3</v>
      </c>
      <c r="O1342" s="72"/>
      <c r="P1342" s="67">
        <f>_xll.SNL.Clients.Office.Excel.Functions.SPG(P$2, "IQ_BVPS", "FQ0", $A1342)</f>
        <v>16.460999999999999</v>
      </c>
      <c r="Q1342" s="67">
        <f>_xll.SNL.Clients.Office.Excel.Functions.SPG(Q$2, "IQ_BVPS", "FQ0", $A1342)</f>
        <v>24.914999999999999</v>
      </c>
      <c r="R1342" s="67">
        <f>_xll.SNL.Clients.Office.Excel.Functions.SPG(R$2, "IQ_BVPS", "FQ0", $A1342)</f>
        <v>14.326000000000001</v>
      </c>
      <c r="S1342" s="67">
        <f>_xll.SNL.Clients.Office.Excel.Functions.SPG(S$2, "IQ_BVPS", "FQ0", $A1342)</f>
        <v>14.667999999999999</v>
      </c>
      <c r="T1342" s="67">
        <f>_xll.SNL.Clients.Office.Excel.Functions.SPG(T$2, "IQ_BVPS", "FQ0", $A1342)</f>
        <v>12.712</v>
      </c>
      <c r="U1342" s="67">
        <f>_xll.SNL.Clients.Office.Excel.Functions.SPG(U$2, "IQ_BVPS", "FQ0", $A1342)</f>
        <v>16.875</v>
      </c>
      <c r="V1342" s="67"/>
      <c r="W1342" s="66">
        <f t="shared" si="182"/>
        <v>44228</v>
      </c>
      <c r="X1342" s="92">
        <f t="shared" si="183"/>
        <v>1.0631188870663995</v>
      </c>
      <c r="Y1342" s="92"/>
      <c r="Z1342" s="92">
        <f t="shared" si="184"/>
        <v>1.0121457489878543</v>
      </c>
      <c r="AA1342" s="92">
        <f t="shared" si="185"/>
        <v>0.88764657758385601</v>
      </c>
      <c r="AB1342" s="92">
        <f t="shared" si="186"/>
        <v>0.92039018250471993</v>
      </c>
      <c r="AC1342" s="92">
        <f t="shared" si="187"/>
        <v>1.2260740740740741</v>
      </c>
      <c r="AD1342" s="92"/>
      <c r="AE1342" s="95">
        <f t="shared" si="188"/>
        <v>44228</v>
      </c>
      <c r="AF1342" s="93">
        <f>(_xll.SNL.Clients.Office.Excel.Functions.SPG(AF$2, "IQ_Common_div_declared", "FQ0", $A1342)*4)/B1342</f>
        <v>9.1428571428571428E-2</v>
      </c>
      <c r="AG1342" s="93"/>
      <c r="AH1342" s="93">
        <f>(_xll.SNL.Clients.Office.Excel.Functions.SPG(AH$2, "IQ_Common_div_declared", "FQ0", $A1342)*4)/D1342</f>
        <v>7.9999999999999988E-2</v>
      </c>
      <c r="AI1342" s="93">
        <f>(_xll.SNL.Clients.Office.Excel.Functions.SPG(AI$2, "IQ_Common_div_declared", "FQ0", $A1342)*4)/E1342</f>
        <v>9.5238095238095247E-2</v>
      </c>
      <c r="AJ1342" s="93">
        <f>(_xll.SNL.Clients.Office.Excel.Functions.SPG(AJ$2, "IQ_Common_div_declared", "FQ0", $A1342)*4)/F1342</f>
        <v>0.10256410256410256</v>
      </c>
      <c r="AK1342" s="93">
        <f>(_xll.SNL.Clients.Office.Excel.Functions.SPG(AK$2, "IQ_Common_div_declared", "FQ0", $A1342)*4)/G1342</f>
        <v>9.8598356694055089E-2</v>
      </c>
    </row>
    <row r="1343" spans="1:37" x14ac:dyDescent="0.25">
      <c r="A1343" s="66">
        <f t="shared" si="189"/>
        <v>44225</v>
      </c>
      <c r="B1343" s="71">
        <v>17.3</v>
      </c>
      <c r="C1343" s="71"/>
      <c r="D1343" s="71">
        <v>14.21</v>
      </c>
      <c r="E1343" s="71">
        <v>12.9</v>
      </c>
      <c r="F1343" s="71">
        <v>11.39</v>
      </c>
      <c r="G1343" s="71">
        <v>20.46</v>
      </c>
      <c r="H1343" s="71"/>
      <c r="I1343" s="71">
        <v>14.01</v>
      </c>
      <c r="J1343" s="72">
        <v>1.1000000000000001E-3</v>
      </c>
      <c r="K1343" s="72">
        <v>1.9E-3</v>
      </c>
      <c r="L1343" s="72">
        <v>3.5019184011959581E-3</v>
      </c>
      <c r="M1343" s="72">
        <v>1.1000000000000001E-3</v>
      </c>
      <c r="N1343" s="70">
        <f>_xll.SNL.Clients.Office.Excel.Functions.SPG(N$2, "SP_RATE_VALUE", $A1343)/100</f>
        <v>1.9E-3</v>
      </c>
      <c r="O1343" s="72"/>
      <c r="P1343" s="67">
        <f>_xll.SNL.Clients.Office.Excel.Functions.SPG(P$2, "IQ_BVPS", "FQ0", $A1343)</f>
        <v>16.460999999999999</v>
      </c>
      <c r="Q1343" s="67">
        <f>_xll.SNL.Clients.Office.Excel.Functions.SPG(Q$2, "IQ_BVPS", "FQ0", $A1343)</f>
        <v>24.914999999999999</v>
      </c>
      <c r="R1343" s="67">
        <f>_xll.SNL.Clients.Office.Excel.Functions.SPG(R$2, "IQ_BVPS", "FQ0", $A1343)</f>
        <v>14.326000000000001</v>
      </c>
      <c r="S1343" s="67">
        <f>_xll.SNL.Clients.Office.Excel.Functions.SPG(S$2, "IQ_BVPS", "FQ0", $A1343)</f>
        <v>14.667999999999999</v>
      </c>
      <c r="T1343" s="67">
        <f>_xll.SNL.Clients.Office.Excel.Functions.SPG(T$2, "IQ_BVPS", "FQ0", $A1343)</f>
        <v>12.712</v>
      </c>
      <c r="U1343" s="67">
        <f>_xll.SNL.Clients.Office.Excel.Functions.SPG(U$2, "IQ_BVPS", "FQ0", $A1343)</f>
        <v>16.875</v>
      </c>
      <c r="V1343" s="67"/>
      <c r="W1343" s="66">
        <f t="shared" si="182"/>
        <v>44225</v>
      </c>
      <c r="X1343" s="92">
        <f t="shared" si="183"/>
        <v>1.0509689569284979</v>
      </c>
      <c r="Y1343" s="92"/>
      <c r="Z1343" s="92">
        <f t="shared" si="184"/>
        <v>0.9919028340080972</v>
      </c>
      <c r="AA1343" s="92">
        <f t="shared" si="185"/>
        <v>0.87946550313607863</v>
      </c>
      <c r="AB1343" s="92">
        <f t="shared" si="186"/>
        <v>0.89600377595972314</v>
      </c>
      <c r="AC1343" s="92">
        <f t="shared" si="187"/>
        <v>1.2124444444444444</v>
      </c>
      <c r="AD1343" s="92"/>
      <c r="AE1343" s="95">
        <f t="shared" si="188"/>
        <v>44225</v>
      </c>
      <c r="AF1343" s="93">
        <f>(_xll.SNL.Clients.Office.Excel.Functions.SPG(AF$2, "IQ_Common_div_declared", "FQ0", $A1343)*4)/B1343</f>
        <v>9.2485549132947972E-2</v>
      </c>
      <c r="AG1343" s="93"/>
      <c r="AH1343" s="93">
        <f>(_xll.SNL.Clients.Office.Excel.Functions.SPG(AH$2, "IQ_Common_div_declared", "FQ0", $A1343)*4)/D1343</f>
        <v>8.1632653061224483E-2</v>
      </c>
      <c r="AI1343" s="93">
        <f>(_xll.SNL.Clients.Office.Excel.Functions.SPG(AI$2, "IQ_Common_div_declared", "FQ0", $A1343)*4)/E1343</f>
        <v>9.6124031007751937E-2</v>
      </c>
      <c r="AJ1343" s="93">
        <f>(_xll.SNL.Clients.Office.Excel.Functions.SPG(AJ$2, "IQ_Common_div_declared", "FQ0", $A1343)*4)/F1343</f>
        <v>0.10535557506584722</v>
      </c>
      <c r="AK1343" s="93">
        <f>(_xll.SNL.Clients.Office.Excel.Functions.SPG(AK$2, "IQ_Common_div_declared", "FQ0", $A1343)*4)/G1343</f>
        <v>9.9706744868035185E-2</v>
      </c>
    </row>
    <row r="1344" spans="1:37" x14ac:dyDescent="0.25">
      <c r="A1344" s="66">
        <f t="shared" si="189"/>
        <v>44224</v>
      </c>
      <c r="B1344" s="71">
        <v>17.489999999999998</v>
      </c>
      <c r="C1344" s="71"/>
      <c r="D1344" s="71">
        <v>14.38</v>
      </c>
      <c r="E1344" s="71">
        <v>13.05</v>
      </c>
      <c r="F1344" s="71">
        <v>11.55</v>
      </c>
      <c r="G1344" s="71">
        <v>20.7</v>
      </c>
      <c r="H1344" s="71"/>
      <c r="I1344" s="71">
        <v>14.22</v>
      </c>
      <c r="J1344" s="72">
        <v>1.1999999999999999E-3</v>
      </c>
      <c r="K1344" s="72">
        <v>1.8E-3</v>
      </c>
      <c r="L1344" s="72">
        <v>3.001078921035738E-3</v>
      </c>
      <c r="M1344" s="72">
        <v>1.1999999999999999E-3</v>
      </c>
      <c r="N1344" s="70">
        <f>_xll.SNL.Clients.Office.Excel.Functions.SPG(N$2, "SP_RATE_VALUE", $A1344)/100</f>
        <v>1.8E-3</v>
      </c>
      <c r="O1344" s="72"/>
      <c r="P1344" s="67">
        <f>_xll.SNL.Clients.Office.Excel.Functions.SPG(P$2, "IQ_BVPS", "FQ0", $A1344)</f>
        <v>16.460999999999999</v>
      </c>
      <c r="Q1344" s="67">
        <f>_xll.SNL.Clients.Office.Excel.Functions.SPG(Q$2, "IQ_BVPS", "FQ0", $A1344)</f>
        <v>24.914999999999999</v>
      </c>
      <c r="R1344" s="67">
        <f>_xll.SNL.Clients.Office.Excel.Functions.SPG(R$2, "IQ_BVPS", "FQ0", $A1344)</f>
        <v>14.326000000000001</v>
      </c>
      <c r="S1344" s="67">
        <f>_xll.SNL.Clients.Office.Excel.Functions.SPG(S$2, "IQ_BVPS", "FQ0", $A1344)</f>
        <v>14.667999999999999</v>
      </c>
      <c r="T1344" s="67">
        <f>_xll.SNL.Clients.Office.Excel.Functions.SPG(T$2, "IQ_BVPS", "FQ0", $A1344)</f>
        <v>12.712</v>
      </c>
      <c r="U1344" s="67">
        <f>_xll.SNL.Clients.Office.Excel.Functions.SPG(U$2, "IQ_BVPS", "FQ0", $A1344)</f>
        <v>16.875</v>
      </c>
      <c r="V1344" s="67"/>
      <c r="W1344" s="66">
        <f t="shared" si="182"/>
        <v>44224</v>
      </c>
      <c r="X1344" s="92">
        <f t="shared" si="183"/>
        <v>1.0625113905595043</v>
      </c>
      <c r="Y1344" s="92"/>
      <c r="Z1344" s="92">
        <f t="shared" si="184"/>
        <v>1.003769370375541</v>
      </c>
      <c r="AA1344" s="92">
        <f t="shared" si="185"/>
        <v>0.88969184619580044</v>
      </c>
      <c r="AB1344" s="92">
        <f t="shared" si="186"/>
        <v>0.90859030837004418</v>
      </c>
      <c r="AC1344" s="92">
        <f t="shared" si="187"/>
        <v>1.2266666666666666</v>
      </c>
      <c r="AD1344" s="92"/>
      <c r="AE1344" s="95">
        <f t="shared" si="188"/>
        <v>44224</v>
      </c>
      <c r="AF1344" s="93">
        <f>(_xll.SNL.Clients.Office.Excel.Functions.SPG(AF$2, "IQ_Common_div_declared", "FQ0", $A1344)*4)/B1344</f>
        <v>9.1480846197827342E-2</v>
      </c>
      <c r="AG1344" s="93"/>
      <c r="AH1344" s="93">
        <f>(_xll.SNL.Clients.Office.Excel.Functions.SPG(AH$2, "IQ_Common_div_declared", "FQ0", $A1344)*4)/D1344</f>
        <v>8.0667593880389424E-2</v>
      </c>
      <c r="AI1344" s="93">
        <f>(_xll.SNL.Clients.Office.Excel.Functions.SPG(AI$2, "IQ_Common_div_declared", "FQ0", $A1344)*4)/E1344</f>
        <v>9.5019157088122599E-2</v>
      </c>
      <c r="AJ1344" s="93">
        <f>(_xll.SNL.Clients.Office.Excel.Functions.SPG(AJ$2, "IQ_Common_div_declared", "FQ0", $A1344)*4)/F1344</f>
        <v>0.10389610389610389</v>
      </c>
      <c r="AK1344" s="93">
        <f>(_xll.SNL.Clients.Office.Excel.Functions.SPG(AK$2, "IQ_Common_div_declared", "FQ0", $A1344)*4)/G1344</f>
        <v>9.8550724637681164E-2</v>
      </c>
    </row>
    <row r="1345" spans="1:37" x14ac:dyDescent="0.25">
      <c r="A1345" s="66">
        <f t="shared" si="189"/>
        <v>44223</v>
      </c>
      <c r="B1345" s="71">
        <v>17.47</v>
      </c>
      <c r="C1345" s="71"/>
      <c r="D1345" s="71">
        <v>14.4</v>
      </c>
      <c r="E1345" s="71">
        <v>13.14</v>
      </c>
      <c r="F1345" s="71">
        <v>11.75</v>
      </c>
      <c r="G1345" s="71">
        <v>20.61</v>
      </c>
      <c r="H1345" s="71"/>
      <c r="I1345" s="71">
        <v>14.3</v>
      </c>
      <c r="J1345" s="72">
        <v>1.1999999999999999E-3</v>
      </c>
      <c r="K1345" s="72">
        <v>1.8E-3</v>
      </c>
      <c r="L1345" s="72">
        <v>3.001078921035738E-3</v>
      </c>
      <c r="M1345" s="72">
        <v>1.1999999999999999E-3</v>
      </c>
      <c r="N1345" s="70">
        <f>_xll.SNL.Clients.Office.Excel.Functions.SPG(N$2, "SP_RATE_VALUE", $A1345)/100</f>
        <v>1.8E-3</v>
      </c>
      <c r="O1345" s="72"/>
      <c r="P1345" s="67">
        <f>_xll.SNL.Clients.Office.Excel.Functions.SPG(P$2, "IQ_BVPS", "FQ0", $A1345)</f>
        <v>16.460999999999999</v>
      </c>
      <c r="Q1345" s="67">
        <f>_xll.SNL.Clients.Office.Excel.Functions.SPG(Q$2, "IQ_BVPS", "FQ0", $A1345)</f>
        <v>24.914999999999999</v>
      </c>
      <c r="R1345" s="67">
        <f>_xll.SNL.Clients.Office.Excel.Functions.SPG(R$2, "IQ_BVPS", "FQ0", $A1345)</f>
        <v>14.326000000000001</v>
      </c>
      <c r="S1345" s="67">
        <f>_xll.SNL.Clients.Office.Excel.Functions.SPG(S$2, "IQ_BVPS", "FQ0", $A1345)</f>
        <v>14.667999999999999</v>
      </c>
      <c r="T1345" s="67">
        <f>_xll.SNL.Clients.Office.Excel.Functions.SPG(T$2, "IQ_BVPS", "FQ0", $A1345)</f>
        <v>12.712</v>
      </c>
      <c r="U1345" s="67">
        <f>_xll.SNL.Clients.Office.Excel.Functions.SPG(U$2, "IQ_BVPS", "FQ0", $A1345)</f>
        <v>16.875</v>
      </c>
      <c r="V1345" s="67"/>
      <c r="W1345" s="66">
        <f t="shared" si="182"/>
        <v>44223</v>
      </c>
      <c r="X1345" s="92">
        <f t="shared" si="183"/>
        <v>1.0612963975457141</v>
      </c>
      <c r="Y1345" s="92"/>
      <c r="Z1345" s="92">
        <f t="shared" si="184"/>
        <v>1.0051654334775932</v>
      </c>
      <c r="AA1345" s="92">
        <f t="shared" si="185"/>
        <v>0.89582765203163361</v>
      </c>
      <c r="AB1345" s="92">
        <f t="shared" si="186"/>
        <v>0.92432347388294522</v>
      </c>
      <c r="AC1345" s="92">
        <f t="shared" si="187"/>
        <v>1.2213333333333334</v>
      </c>
      <c r="AD1345" s="92"/>
      <c r="AE1345" s="95">
        <f t="shared" si="188"/>
        <v>44223</v>
      </c>
      <c r="AF1345" s="93">
        <f>(_xll.SNL.Clients.Office.Excel.Functions.SPG(AF$2, "IQ_Common_div_declared", "FQ0", $A1345)*4)/B1345</f>
        <v>9.158557527189469E-2</v>
      </c>
      <c r="AG1345" s="93"/>
      <c r="AH1345" s="93">
        <f>(_xll.SNL.Clients.Office.Excel.Functions.SPG(AH$2, "IQ_Common_div_declared", "FQ0", $A1345)*4)/D1345</f>
        <v>8.0555555555555547E-2</v>
      </c>
      <c r="AI1345" s="93">
        <f>(_xll.SNL.Clients.Office.Excel.Functions.SPG(AI$2, "IQ_Common_div_declared", "FQ0", $A1345)*4)/E1345</f>
        <v>9.4368340943683404E-2</v>
      </c>
      <c r="AJ1345" s="93">
        <f>(_xll.SNL.Clients.Office.Excel.Functions.SPG(AJ$2, "IQ_Common_div_declared", "FQ0", $A1345)*4)/F1345</f>
        <v>0.10212765957446808</v>
      </c>
      <c r="AK1345" s="93">
        <f>(_xll.SNL.Clients.Office.Excel.Functions.SPG(AK$2, "IQ_Common_div_declared", "FQ0", $A1345)*4)/G1345</f>
        <v>9.8981077147016011E-2</v>
      </c>
    </row>
    <row r="1346" spans="1:37" x14ac:dyDescent="0.25">
      <c r="A1346" s="66">
        <f t="shared" si="189"/>
        <v>44222</v>
      </c>
      <c r="B1346" s="71">
        <v>17.600000000000001</v>
      </c>
      <c r="C1346" s="71"/>
      <c r="D1346" s="71">
        <v>14.62</v>
      </c>
      <c r="E1346" s="71">
        <v>13.23</v>
      </c>
      <c r="F1346" s="71">
        <v>11.96</v>
      </c>
      <c r="G1346" s="71">
        <v>21.09</v>
      </c>
      <c r="H1346" s="71"/>
      <c r="I1346" s="71">
        <v>14.4</v>
      </c>
      <c r="J1346" s="72">
        <v>1.1000000000000001E-3</v>
      </c>
      <c r="K1346" s="72">
        <v>1.8E-3</v>
      </c>
      <c r="L1346" s="72">
        <v>3.2014687270232045E-3</v>
      </c>
      <c r="M1346" s="72">
        <v>1.1000000000000001E-3</v>
      </c>
      <c r="N1346" s="70">
        <f>_xll.SNL.Clients.Office.Excel.Functions.SPG(N$2, "SP_RATE_VALUE", $A1346)/100</f>
        <v>1.8E-3</v>
      </c>
      <c r="O1346" s="72"/>
      <c r="P1346" s="67">
        <f>_xll.SNL.Clients.Office.Excel.Functions.SPG(P$2, "IQ_BVPS", "FQ0", $A1346)</f>
        <v>16.460999999999999</v>
      </c>
      <c r="Q1346" s="67">
        <f>_xll.SNL.Clients.Office.Excel.Functions.SPG(Q$2, "IQ_BVPS", "FQ0", $A1346)</f>
        <v>24.914999999999999</v>
      </c>
      <c r="R1346" s="67">
        <f>_xll.SNL.Clients.Office.Excel.Functions.SPG(R$2, "IQ_BVPS", "FQ0", $A1346)</f>
        <v>14.326000000000001</v>
      </c>
      <c r="S1346" s="67">
        <f>_xll.SNL.Clients.Office.Excel.Functions.SPG(S$2, "IQ_BVPS", "FQ0", $A1346)</f>
        <v>14.667999999999999</v>
      </c>
      <c r="T1346" s="67">
        <f>_xll.SNL.Clients.Office.Excel.Functions.SPG(T$2, "IQ_BVPS", "FQ0", $A1346)</f>
        <v>12.712</v>
      </c>
      <c r="U1346" s="67">
        <f>_xll.SNL.Clients.Office.Excel.Functions.SPG(U$2, "IQ_BVPS", "FQ0", $A1346)</f>
        <v>16.875</v>
      </c>
      <c r="V1346" s="67"/>
      <c r="W1346" s="66">
        <f t="shared" si="182"/>
        <v>44222</v>
      </c>
      <c r="X1346" s="92">
        <f t="shared" si="183"/>
        <v>1.0691938521353503</v>
      </c>
      <c r="Y1346" s="92"/>
      <c r="Z1346" s="92">
        <f t="shared" si="184"/>
        <v>1.0205221276001675</v>
      </c>
      <c r="AA1346" s="92">
        <f t="shared" si="185"/>
        <v>0.90196345786746668</v>
      </c>
      <c r="AB1346" s="92">
        <f t="shared" si="186"/>
        <v>0.94084329767149155</v>
      </c>
      <c r="AC1346" s="92">
        <f t="shared" si="187"/>
        <v>1.2497777777777779</v>
      </c>
      <c r="AD1346" s="92"/>
      <c r="AE1346" s="95">
        <f t="shared" si="188"/>
        <v>44222</v>
      </c>
      <c r="AF1346" s="93">
        <f>(_xll.SNL.Clients.Office.Excel.Functions.SPG(AF$2, "IQ_Common_div_declared", "FQ0", $A1346)*4)/B1346</f>
        <v>9.0909090909090912E-2</v>
      </c>
      <c r="AG1346" s="93"/>
      <c r="AH1346" s="93">
        <f>(_xll.SNL.Clients.Office.Excel.Functions.SPG(AH$2, "IQ_Common_div_declared", "FQ0", $A1346)*4)/D1346</f>
        <v>7.9343365253077974E-2</v>
      </c>
      <c r="AI1346" s="93">
        <f>(_xll.SNL.Clients.Office.Excel.Functions.SPG(AI$2, "IQ_Common_div_declared", "FQ0", $A1346)*4)/E1346</f>
        <v>9.3726379440665156E-2</v>
      </c>
      <c r="AJ1346" s="93">
        <f>(_xll.SNL.Clients.Office.Excel.Functions.SPG(AJ$2, "IQ_Common_div_declared", "FQ0", $A1346)*4)/F1346</f>
        <v>0.10033444816053511</v>
      </c>
      <c r="AK1346" s="93">
        <f>(_xll.SNL.Clients.Office.Excel.Functions.SPG(AK$2, "IQ_Common_div_declared", "FQ0", $A1346)*4)/G1346</f>
        <v>9.6728307254623044E-2</v>
      </c>
    </row>
    <row r="1347" spans="1:37" x14ac:dyDescent="0.25">
      <c r="A1347" s="66">
        <f t="shared" si="189"/>
        <v>44221</v>
      </c>
      <c r="B1347" s="71">
        <v>17.38</v>
      </c>
      <c r="C1347" s="71"/>
      <c r="D1347" s="71">
        <v>14.55</v>
      </c>
      <c r="E1347" s="71">
        <v>13.07</v>
      </c>
      <c r="F1347" s="71">
        <v>11.86</v>
      </c>
      <c r="G1347" s="71">
        <v>21.1</v>
      </c>
      <c r="H1347" s="71"/>
      <c r="I1347" s="71">
        <v>14.315</v>
      </c>
      <c r="J1347" s="72">
        <v>1.2999999999999999E-3</v>
      </c>
      <c r="K1347" s="72">
        <v>1.7000000000000001E-3</v>
      </c>
      <c r="L1347" s="72">
        <v>2.5004794406440212E-3</v>
      </c>
      <c r="M1347" s="72">
        <v>1.2999999999999999E-3</v>
      </c>
      <c r="N1347" s="70">
        <f>_xll.SNL.Clients.Office.Excel.Functions.SPG(N$2, "SP_RATE_VALUE", $A1347)/100</f>
        <v>1.7000000000000001E-3</v>
      </c>
      <c r="O1347" s="72"/>
      <c r="P1347" s="67">
        <f>_xll.SNL.Clients.Office.Excel.Functions.SPG(P$2, "IQ_BVPS", "FQ0", $A1347)</f>
        <v>16.460999999999999</v>
      </c>
      <c r="Q1347" s="67">
        <f>_xll.SNL.Clients.Office.Excel.Functions.SPG(Q$2, "IQ_BVPS", "FQ0", $A1347)</f>
        <v>24.914999999999999</v>
      </c>
      <c r="R1347" s="67">
        <f>_xll.SNL.Clients.Office.Excel.Functions.SPG(R$2, "IQ_BVPS", "FQ0", $A1347)</f>
        <v>14.326000000000001</v>
      </c>
      <c r="S1347" s="67">
        <f>_xll.SNL.Clients.Office.Excel.Functions.SPG(S$2, "IQ_BVPS", "FQ0", $A1347)</f>
        <v>14.667999999999999</v>
      </c>
      <c r="T1347" s="67">
        <f>_xll.SNL.Clients.Office.Excel.Functions.SPG(T$2, "IQ_BVPS", "FQ0", $A1347)</f>
        <v>12.712</v>
      </c>
      <c r="U1347" s="67">
        <f>_xll.SNL.Clients.Office.Excel.Functions.SPG(U$2, "IQ_BVPS", "FQ0", $A1347)</f>
        <v>16.875</v>
      </c>
      <c r="V1347" s="67"/>
      <c r="W1347" s="66">
        <f t="shared" si="182"/>
        <v>44221</v>
      </c>
      <c r="X1347" s="92">
        <f t="shared" si="183"/>
        <v>1.0558289289836584</v>
      </c>
      <c r="Y1347" s="92"/>
      <c r="Z1347" s="92">
        <f t="shared" si="184"/>
        <v>1.0156359067429848</v>
      </c>
      <c r="AA1347" s="92">
        <f t="shared" si="185"/>
        <v>0.89105535860376339</v>
      </c>
      <c r="AB1347" s="92">
        <f t="shared" si="186"/>
        <v>0.93297671491504086</v>
      </c>
      <c r="AC1347" s="92">
        <f t="shared" si="187"/>
        <v>1.2503703703703704</v>
      </c>
      <c r="AD1347" s="92"/>
      <c r="AE1347" s="95">
        <f t="shared" si="188"/>
        <v>44221</v>
      </c>
      <c r="AF1347" s="93">
        <f>(_xll.SNL.Clients.Office.Excel.Functions.SPG(AF$2, "IQ_Common_div_declared", "FQ0", $A1347)*4)/B1347</f>
        <v>9.2059838895281937E-2</v>
      </c>
      <c r="AG1347" s="93"/>
      <c r="AH1347" s="93">
        <f>(_xll.SNL.Clients.Office.Excel.Functions.SPG(AH$2, "IQ_Common_div_declared", "FQ0", $A1347)*4)/D1347</f>
        <v>7.9725085910652915E-2</v>
      </c>
      <c r="AI1347" s="93">
        <f>(_xll.SNL.Clients.Office.Excel.Functions.SPG(AI$2, "IQ_Common_div_declared", "FQ0", $A1347)*4)/E1347</f>
        <v>9.4873756694720729E-2</v>
      </c>
      <c r="AJ1347" s="93">
        <f>(_xll.SNL.Clients.Office.Excel.Functions.SPG(AJ$2, "IQ_Common_div_declared", "FQ0", $A1347)*4)/F1347</f>
        <v>0.10118043844856661</v>
      </c>
      <c r="AK1347" s="93">
        <f>(_xll.SNL.Clients.Office.Excel.Functions.SPG(AK$2, "IQ_Common_div_declared", "FQ0", $A1347)*4)/G1347</f>
        <v>9.6682464454976302E-2</v>
      </c>
    </row>
    <row r="1348" spans="1:37" x14ac:dyDescent="0.25">
      <c r="A1348" s="66">
        <f t="shared" si="189"/>
        <v>44218</v>
      </c>
      <c r="B1348" s="71">
        <v>17.5</v>
      </c>
      <c r="C1348" s="71"/>
      <c r="D1348" s="71">
        <v>14.77</v>
      </c>
      <c r="E1348" s="71">
        <v>13.2</v>
      </c>
      <c r="F1348" s="71">
        <v>11.89</v>
      </c>
      <c r="G1348" s="71">
        <v>20.94</v>
      </c>
      <c r="H1348" s="71"/>
      <c r="I1348" s="71">
        <v>14.42</v>
      </c>
      <c r="J1348" s="72">
        <v>1.2999999999999999E-3</v>
      </c>
      <c r="K1348" s="72">
        <v>1.9E-3</v>
      </c>
      <c r="L1348" s="72">
        <v>3.1010788132621592E-3</v>
      </c>
      <c r="M1348" s="72">
        <v>1.2999999999999999E-3</v>
      </c>
      <c r="N1348" s="70">
        <f>_xll.SNL.Clients.Office.Excel.Functions.SPG(N$2, "SP_RATE_VALUE", $A1348)/100</f>
        <v>1.9E-3</v>
      </c>
      <c r="O1348" s="72"/>
      <c r="P1348" s="67">
        <f>_xll.SNL.Clients.Office.Excel.Functions.SPG(P$2, "IQ_BVPS", "FQ0", $A1348)</f>
        <v>16.460999999999999</v>
      </c>
      <c r="Q1348" s="67">
        <f>_xll.SNL.Clients.Office.Excel.Functions.SPG(Q$2, "IQ_BVPS", "FQ0", $A1348)</f>
        <v>24.914999999999999</v>
      </c>
      <c r="R1348" s="67">
        <f>_xll.SNL.Clients.Office.Excel.Functions.SPG(R$2, "IQ_BVPS", "FQ0", $A1348)</f>
        <v>14.326000000000001</v>
      </c>
      <c r="S1348" s="67">
        <f>_xll.SNL.Clients.Office.Excel.Functions.SPG(S$2, "IQ_BVPS", "FQ0", $A1348)</f>
        <v>14.667999999999999</v>
      </c>
      <c r="T1348" s="67">
        <f>_xll.SNL.Clients.Office.Excel.Functions.SPG(T$2, "IQ_BVPS", "FQ0", $A1348)</f>
        <v>12.712</v>
      </c>
      <c r="U1348" s="67">
        <f>_xll.SNL.Clients.Office.Excel.Functions.SPG(U$2, "IQ_BVPS", "FQ0", $A1348)</f>
        <v>16.875</v>
      </c>
      <c r="V1348" s="67"/>
      <c r="W1348" s="66">
        <f t="shared" ref="W1348:W1363" si="190">A1348</f>
        <v>44218</v>
      </c>
      <c r="X1348" s="92">
        <f t="shared" ref="X1348:X1363" si="191">B1348/P1348</f>
        <v>1.0631188870663995</v>
      </c>
      <c r="Y1348" s="92"/>
      <c r="Z1348" s="92">
        <f t="shared" ref="Z1348:Z1363" si="192">D1348/R1348</f>
        <v>1.030992600865559</v>
      </c>
      <c r="AA1348" s="92">
        <f t="shared" ref="AA1348:AA1363" si="193">E1348/S1348</f>
        <v>0.89991818925552225</v>
      </c>
      <c r="AB1348" s="92">
        <f t="shared" ref="AB1348:AB1363" si="194">F1348/T1348</f>
        <v>0.93533668974197615</v>
      </c>
      <c r="AC1348" s="92">
        <f t="shared" ref="AC1348:AC1363" si="195">G1348/U1348</f>
        <v>1.2408888888888889</v>
      </c>
      <c r="AD1348" s="92"/>
      <c r="AE1348" s="95">
        <f t="shared" ref="AE1348:AE1363" si="196">A1348</f>
        <v>44218</v>
      </c>
      <c r="AF1348" s="93">
        <f>(_xll.SNL.Clients.Office.Excel.Functions.SPG(AF$2, "IQ_Common_div_declared", "FQ0", $A1348)*4)/B1348</f>
        <v>9.1428571428571428E-2</v>
      </c>
      <c r="AG1348" s="93"/>
      <c r="AH1348" s="93">
        <f>(_xll.SNL.Clients.Office.Excel.Functions.SPG(AH$2, "IQ_Common_div_declared", "FQ0", $A1348)*4)/D1348</f>
        <v>7.8537576167907922E-2</v>
      </c>
      <c r="AI1348" s="93">
        <f>(_xll.SNL.Clients.Office.Excel.Functions.SPG(AI$2, "IQ_Common_div_declared", "FQ0", $A1348)*4)/E1348</f>
        <v>9.3939393939393948E-2</v>
      </c>
      <c r="AJ1348" s="93">
        <f>(_xll.SNL.Clients.Office.Excel.Functions.SPG(AJ$2, "IQ_Common_div_declared", "FQ0", $A1348)*4)/F1348</f>
        <v>0.10092514718250629</v>
      </c>
      <c r="AK1348" s="93">
        <f>(_xll.SNL.Clients.Office.Excel.Functions.SPG(AK$2, "IQ_Common_div_declared", "FQ0", $A1348)*4)/G1348</f>
        <v>9.7421203438395415E-2</v>
      </c>
    </row>
    <row r="1349" spans="1:37" x14ac:dyDescent="0.25">
      <c r="A1349" s="66">
        <f t="shared" ref="A1349:A1363" si="197">WORKDAY(A1348, -1)</f>
        <v>44217</v>
      </c>
      <c r="B1349" s="71">
        <v>17.600000000000001</v>
      </c>
      <c r="C1349" s="71"/>
      <c r="D1349" s="71">
        <v>14.85</v>
      </c>
      <c r="E1349" s="71">
        <v>13.37</v>
      </c>
      <c r="F1349" s="71">
        <v>11.98</v>
      </c>
      <c r="G1349" s="71">
        <v>21.11</v>
      </c>
      <c r="H1349" s="71"/>
      <c r="I1349" s="71">
        <v>14.44</v>
      </c>
      <c r="J1349" s="72">
        <v>1.2999999999999999E-3</v>
      </c>
      <c r="K1349" s="72">
        <v>1.9E-3</v>
      </c>
      <c r="L1349" s="72">
        <v>3.1010788132621592E-3</v>
      </c>
      <c r="M1349" s="72">
        <v>1.2999999999999999E-3</v>
      </c>
      <c r="N1349" s="70">
        <f>_xll.SNL.Clients.Office.Excel.Functions.SPG(N$2, "SP_RATE_VALUE", $A1349)/100</f>
        <v>1.9E-3</v>
      </c>
      <c r="O1349" s="72"/>
      <c r="P1349" s="67">
        <f>_xll.SNL.Clients.Office.Excel.Functions.SPG(P$2, "IQ_BVPS", "FQ0", $A1349)</f>
        <v>16.460999999999999</v>
      </c>
      <c r="Q1349" s="67">
        <f>_xll.SNL.Clients.Office.Excel.Functions.SPG(Q$2, "IQ_BVPS", "FQ0", $A1349)</f>
        <v>24.914999999999999</v>
      </c>
      <c r="R1349" s="67">
        <f>_xll.SNL.Clients.Office.Excel.Functions.SPG(R$2, "IQ_BVPS", "FQ0", $A1349)</f>
        <v>14.326000000000001</v>
      </c>
      <c r="S1349" s="67">
        <f>_xll.SNL.Clients.Office.Excel.Functions.SPG(S$2, "IQ_BVPS", "FQ0", $A1349)</f>
        <v>14.667999999999999</v>
      </c>
      <c r="T1349" s="67">
        <f>_xll.SNL.Clients.Office.Excel.Functions.SPG(T$2, "IQ_BVPS", "FQ0", $A1349)</f>
        <v>12.712</v>
      </c>
      <c r="U1349" s="67">
        <f>_xll.SNL.Clients.Office.Excel.Functions.SPG(U$2, "IQ_BVPS", "FQ0", $A1349)</f>
        <v>16.875</v>
      </c>
      <c r="V1349" s="67"/>
      <c r="W1349" s="66">
        <f t="shared" si="190"/>
        <v>44217</v>
      </c>
      <c r="X1349" s="92">
        <f t="shared" si="191"/>
        <v>1.0691938521353503</v>
      </c>
      <c r="Y1349" s="92"/>
      <c r="Z1349" s="92">
        <f t="shared" si="192"/>
        <v>1.0365768532737678</v>
      </c>
      <c r="AA1349" s="92">
        <f t="shared" si="193"/>
        <v>0.91150804472320701</v>
      </c>
      <c r="AB1349" s="92">
        <f t="shared" si="194"/>
        <v>0.94241661422278167</v>
      </c>
      <c r="AC1349" s="92">
        <f t="shared" si="195"/>
        <v>1.2509629629629628</v>
      </c>
      <c r="AD1349" s="92"/>
      <c r="AE1349" s="95">
        <f t="shared" si="196"/>
        <v>44217</v>
      </c>
      <c r="AF1349" s="93">
        <f>(_xll.SNL.Clients.Office.Excel.Functions.SPG(AF$2, "IQ_Common_div_declared", "FQ0", $A1349)*4)/B1349</f>
        <v>9.0909090909090912E-2</v>
      </c>
      <c r="AG1349" s="93"/>
      <c r="AH1349" s="93">
        <f>(_xll.SNL.Clients.Office.Excel.Functions.SPG(AH$2, "IQ_Common_div_declared", "FQ0", $A1349)*4)/D1349</f>
        <v>7.8114478114478109E-2</v>
      </c>
      <c r="AI1349" s="93">
        <f>(_xll.SNL.Clients.Office.Excel.Functions.SPG(AI$2, "IQ_Common_div_declared", "FQ0", $A1349)*4)/E1349</f>
        <v>9.2744951383694846E-2</v>
      </c>
      <c r="AJ1349" s="93">
        <f>(_xll.SNL.Clients.Office.Excel.Functions.SPG(AJ$2, "IQ_Common_div_declared", "FQ0", $A1349)*4)/F1349</f>
        <v>0.10016694490818029</v>
      </c>
      <c r="AK1349" s="93">
        <f>(_xll.SNL.Clients.Office.Excel.Functions.SPG(AK$2, "IQ_Common_div_declared", "FQ0", $A1349)*4)/G1349</f>
        <v>9.66366650876362E-2</v>
      </c>
    </row>
    <row r="1350" spans="1:37" x14ac:dyDescent="0.25">
      <c r="A1350" s="66">
        <f t="shared" si="197"/>
        <v>44216</v>
      </c>
      <c r="B1350" s="71">
        <v>17.489999999999998</v>
      </c>
      <c r="C1350" s="71"/>
      <c r="D1350" s="71">
        <v>14.61</v>
      </c>
      <c r="E1350" s="71">
        <v>13.4</v>
      </c>
      <c r="F1350" s="71">
        <v>11.96</v>
      </c>
      <c r="G1350" s="71">
        <v>21.16</v>
      </c>
      <c r="H1350" s="71"/>
      <c r="I1350" s="71">
        <v>14.34</v>
      </c>
      <c r="J1350" s="72">
        <v>1.2999999999999999E-3</v>
      </c>
      <c r="K1350" s="72">
        <v>1.9E-3</v>
      </c>
      <c r="L1350" s="72">
        <v>3.1010788132621592E-3</v>
      </c>
      <c r="M1350" s="72">
        <v>1.2999999999999999E-3</v>
      </c>
      <c r="N1350" s="70">
        <f>_xll.SNL.Clients.Office.Excel.Functions.SPG(N$2, "SP_RATE_VALUE", $A1350)/100</f>
        <v>1.9E-3</v>
      </c>
      <c r="O1350" s="72"/>
      <c r="P1350" s="67">
        <f>_xll.SNL.Clients.Office.Excel.Functions.SPG(P$2, "IQ_BVPS", "FQ0", $A1350)</f>
        <v>16.460999999999999</v>
      </c>
      <c r="Q1350" s="67">
        <f>_xll.SNL.Clients.Office.Excel.Functions.SPG(Q$2, "IQ_BVPS", "FQ0", $A1350)</f>
        <v>24.914999999999999</v>
      </c>
      <c r="R1350" s="67">
        <f>_xll.SNL.Clients.Office.Excel.Functions.SPG(R$2, "IQ_BVPS", "FQ0", $A1350)</f>
        <v>14.326000000000001</v>
      </c>
      <c r="S1350" s="67">
        <f>_xll.SNL.Clients.Office.Excel.Functions.SPG(S$2, "IQ_BVPS", "FQ0", $A1350)</f>
        <v>14.667999999999999</v>
      </c>
      <c r="T1350" s="67">
        <f>_xll.SNL.Clients.Office.Excel.Functions.SPG(T$2, "IQ_BVPS", "FQ0", $A1350)</f>
        <v>12.712</v>
      </c>
      <c r="U1350" s="67">
        <f>_xll.SNL.Clients.Office.Excel.Functions.SPG(U$2, "IQ_BVPS", "FQ0", $A1350)</f>
        <v>16.875</v>
      </c>
      <c r="V1350" s="67"/>
      <c r="W1350" s="66">
        <f t="shared" si="190"/>
        <v>44216</v>
      </c>
      <c r="X1350" s="92">
        <f t="shared" si="191"/>
        <v>1.0625113905595043</v>
      </c>
      <c r="Y1350" s="92"/>
      <c r="Z1350" s="92">
        <f t="shared" si="192"/>
        <v>1.0198240960491414</v>
      </c>
      <c r="AA1350" s="92">
        <f t="shared" si="193"/>
        <v>0.91355331333515144</v>
      </c>
      <c r="AB1350" s="92">
        <f t="shared" si="194"/>
        <v>0.94084329767149155</v>
      </c>
      <c r="AC1350" s="92">
        <f t="shared" si="195"/>
        <v>1.2539259259259259</v>
      </c>
      <c r="AD1350" s="92"/>
      <c r="AE1350" s="95">
        <f t="shared" si="196"/>
        <v>44216</v>
      </c>
      <c r="AF1350" s="93">
        <f>(_xll.SNL.Clients.Office.Excel.Functions.SPG(AF$2, "IQ_Common_div_declared", "FQ0", $A1350)*4)/B1350</f>
        <v>9.1480846197827342E-2</v>
      </c>
      <c r="AG1350" s="93"/>
      <c r="AH1350" s="93">
        <f>(_xll.SNL.Clients.Office.Excel.Functions.SPG(AH$2, "IQ_Common_div_declared", "FQ0", $A1350)*4)/D1350</f>
        <v>7.939767282683094E-2</v>
      </c>
      <c r="AI1350" s="93">
        <f>(_xll.SNL.Clients.Office.Excel.Functions.SPG(AI$2, "IQ_Common_div_declared", "FQ0", $A1350)*4)/E1350</f>
        <v>9.2537313432835819E-2</v>
      </c>
      <c r="AJ1350" s="93">
        <f>(_xll.SNL.Clients.Office.Excel.Functions.SPG(AJ$2, "IQ_Common_div_declared", "FQ0", $A1350)*4)/F1350</f>
        <v>0.10033444816053511</v>
      </c>
      <c r="AK1350" s="93">
        <f>(_xll.SNL.Clients.Office.Excel.Functions.SPG(AK$2, "IQ_Common_div_declared", "FQ0", $A1350)*4)/G1350</f>
        <v>9.6408317580340269E-2</v>
      </c>
    </row>
    <row r="1351" spans="1:37" x14ac:dyDescent="0.25">
      <c r="A1351" s="66">
        <f t="shared" si="197"/>
        <v>44215</v>
      </c>
      <c r="B1351" s="71">
        <v>17.3</v>
      </c>
      <c r="C1351" s="71"/>
      <c r="D1351" s="71">
        <v>14.47</v>
      </c>
      <c r="E1351" s="71">
        <v>13.34</v>
      </c>
      <c r="F1351" s="71">
        <v>11.87</v>
      </c>
      <c r="G1351" s="71">
        <v>21.09</v>
      </c>
      <c r="H1351" s="71"/>
      <c r="I1351" s="71">
        <v>14.27</v>
      </c>
      <c r="J1351" s="72">
        <v>1.4000000000000002E-3</v>
      </c>
      <c r="K1351" s="72">
        <v>2.0999999999999999E-3</v>
      </c>
      <c r="L1351" s="72">
        <v>3.5014682869187741E-3</v>
      </c>
      <c r="M1351" s="72">
        <v>1.4000000000000002E-3</v>
      </c>
      <c r="N1351" s="70">
        <f>_xll.SNL.Clients.Office.Excel.Functions.SPG(N$2, "SP_RATE_VALUE", $A1351)/100</f>
        <v>2.0999999999999999E-3</v>
      </c>
      <c r="O1351" s="72"/>
      <c r="P1351" s="67">
        <f>_xll.SNL.Clients.Office.Excel.Functions.SPG(P$2, "IQ_BVPS", "FQ0", $A1351)</f>
        <v>16.460999999999999</v>
      </c>
      <c r="Q1351" s="67">
        <f>_xll.SNL.Clients.Office.Excel.Functions.SPG(Q$2, "IQ_BVPS", "FQ0", $A1351)</f>
        <v>24.914999999999999</v>
      </c>
      <c r="R1351" s="67">
        <f>_xll.SNL.Clients.Office.Excel.Functions.SPG(R$2, "IQ_BVPS", "FQ0", $A1351)</f>
        <v>14.326000000000001</v>
      </c>
      <c r="S1351" s="67">
        <f>_xll.SNL.Clients.Office.Excel.Functions.SPG(S$2, "IQ_BVPS", "FQ0", $A1351)</f>
        <v>14.667999999999999</v>
      </c>
      <c r="T1351" s="67">
        <f>_xll.SNL.Clients.Office.Excel.Functions.SPG(T$2, "IQ_BVPS", "FQ0", $A1351)</f>
        <v>12.712</v>
      </c>
      <c r="U1351" s="67">
        <f>_xll.SNL.Clients.Office.Excel.Functions.SPG(U$2, "IQ_BVPS", "FQ0", $A1351)</f>
        <v>16.875</v>
      </c>
      <c r="V1351" s="67"/>
      <c r="W1351" s="66">
        <f t="shared" si="190"/>
        <v>44215</v>
      </c>
      <c r="X1351" s="92">
        <f t="shared" si="191"/>
        <v>1.0509689569284979</v>
      </c>
      <c r="Y1351" s="92"/>
      <c r="Z1351" s="92">
        <f t="shared" si="192"/>
        <v>1.010051654334776</v>
      </c>
      <c r="AA1351" s="92">
        <f t="shared" si="193"/>
        <v>0.90946277611126269</v>
      </c>
      <c r="AB1351" s="92">
        <f t="shared" si="194"/>
        <v>0.93376337319068592</v>
      </c>
      <c r="AC1351" s="92">
        <f t="shared" si="195"/>
        <v>1.2497777777777779</v>
      </c>
      <c r="AD1351" s="92"/>
      <c r="AE1351" s="95">
        <f t="shared" si="196"/>
        <v>44215</v>
      </c>
      <c r="AF1351" s="93">
        <f>(_xll.SNL.Clients.Office.Excel.Functions.SPG(AF$2, "IQ_Common_div_declared", "FQ0", $A1351)*4)/B1351</f>
        <v>9.2485549132947972E-2</v>
      </c>
      <c r="AG1351" s="93"/>
      <c r="AH1351" s="93">
        <f>(_xll.SNL.Clients.Office.Excel.Functions.SPG(AH$2, "IQ_Common_div_declared", "FQ0", $A1351)*4)/D1351</f>
        <v>8.0165860400829292E-2</v>
      </c>
      <c r="AI1351" s="93">
        <f>(_xll.SNL.Clients.Office.Excel.Functions.SPG(AI$2, "IQ_Common_div_declared", "FQ0", $A1351)*4)/E1351</f>
        <v>9.2953523238380811E-2</v>
      </c>
      <c r="AJ1351" s="93">
        <f>(_xll.SNL.Clients.Office.Excel.Functions.SPG(AJ$2, "IQ_Common_div_declared", "FQ0", $A1351)*4)/F1351</f>
        <v>0.10109519797809605</v>
      </c>
      <c r="AK1351" s="93">
        <f>(_xll.SNL.Clients.Office.Excel.Functions.SPG(AK$2, "IQ_Common_div_declared", "FQ0", $A1351)*4)/G1351</f>
        <v>9.6728307254623044E-2</v>
      </c>
    </row>
    <row r="1352" spans="1:37" x14ac:dyDescent="0.25">
      <c r="A1352" s="66">
        <f t="shared" si="197"/>
        <v>44214</v>
      </c>
      <c r="B1352" s="71">
        <v>17.2</v>
      </c>
      <c r="C1352" s="71"/>
      <c r="D1352" s="71">
        <v>14.51</v>
      </c>
      <c r="E1352" s="71">
        <v>13.24</v>
      </c>
      <c r="F1352" s="71">
        <v>11.96</v>
      </c>
      <c r="G1352" s="71">
        <v>20.99</v>
      </c>
      <c r="H1352" s="71"/>
      <c r="I1352" s="71">
        <v>14.24</v>
      </c>
      <c r="J1352" s="72">
        <v>1.2999999999999999E-3</v>
      </c>
      <c r="K1352" s="72">
        <v>2E-3</v>
      </c>
      <c r="L1352" s="72">
        <v>3.401468433590793E-3</v>
      </c>
      <c r="M1352" s="72">
        <v>1.2999999999999999E-3</v>
      </c>
      <c r="N1352" s="70">
        <f>_xll.SNL.Clients.Office.Excel.Functions.SPG(N$2, "SP_RATE_VALUE", $A1352)/100</f>
        <v>2E-3</v>
      </c>
      <c r="O1352" s="72"/>
      <c r="P1352" s="67">
        <f>_xll.SNL.Clients.Office.Excel.Functions.SPG(P$2, "IQ_BVPS", "FQ0", $A1352)</f>
        <v>16.460999999999999</v>
      </c>
      <c r="Q1352" s="67">
        <f>_xll.SNL.Clients.Office.Excel.Functions.SPG(Q$2, "IQ_BVPS", "FQ0", $A1352)</f>
        <v>24.914999999999999</v>
      </c>
      <c r="R1352" s="67">
        <f>_xll.SNL.Clients.Office.Excel.Functions.SPG(R$2, "IQ_BVPS", "FQ0", $A1352)</f>
        <v>14.326000000000001</v>
      </c>
      <c r="S1352" s="67">
        <f>_xll.SNL.Clients.Office.Excel.Functions.SPG(S$2, "IQ_BVPS", "FQ0", $A1352)</f>
        <v>14.667999999999999</v>
      </c>
      <c r="T1352" s="67">
        <f>_xll.SNL.Clients.Office.Excel.Functions.SPG(T$2, "IQ_BVPS", "FQ0", $A1352)</f>
        <v>12.712</v>
      </c>
      <c r="U1352" s="67">
        <f>_xll.SNL.Clients.Office.Excel.Functions.SPG(U$2, "IQ_BVPS", "FQ0", $A1352)</f>
        <v>16.875</v>
      </c>
      <c r="V1352" s="67"/>
      <c r="W1352" s="66">
        <f t="shared" si="190"/>
        <v>44214</v>
      </c>
      <c r="X1352" s="92">
        <f t="shared" si="191"/>
        <v>1.0448939918595468</v>
      </c>
      <c r="Y1352" s="92"/>
      <c r="Z1352" s="92">
        <f t="shared" si="192"/>
        <v>1.0128437805388804</v>
      </c>
      <c r="AA1352" s="92">
        <f t="shared" si="193"/>
        <v>0.90264521407144815</v>
      </c>
      <c r="AB1352" s="92">
        <f t="shared" si="194"/>
        <v>0.94084329767149155</v>
      </c>
      <c r="AC1352" s="92">
        <f t="shared" si="195"/>
        <v>1.2438518518518518</v>
      </c>
      <c r="AD1352" s="92"/>
      <c r="AE1352" s="95">
        <f t="shared" si="196"/>
        <v>44214</v>
      </c>
      <c r="AF1352" s="93">
        <f>(_xll.SNL.Clients.Office.Excel.Functions.SPG(AF$2, "IQ_Common_div_declared", "FQ0", $A1352)*4)/B1352</f>
        <v>9.3023255813953501E-2</v>
      </c>
      <c r="AG1352" s="93"/>
      <c r="AH1352" s="93">
        <f>(_xll.SNL.Clients.Office.Excel.Functions.SPG(AH$2, "IQ_Common_div_declared", "FQ0", $A1352)*4)/D1352</f>
        <v>7.9944865609924184E-2</v>
      </c>
      <c r="AI1352" s="93">
        <f>(_xll.SNL.Clients.Office.Excel.Functions.SPG(AI$2, "IQ_Common_div_declared", "FQ0", $A1352)*4)/E1352</f>
        <v>9.3655589123867067E-2</v>
      </c>
      <c r="AJ1352" s="93">
        <f>(_xll.SNL.Clients.Office.Excel.Functions.SPG(AJ$2, "IQ_Common_div_declared", "FQ0", $A1352)*4)/F1352</f>
        <v>0.10033444816053511</v>
      </c>
      <c r="AK1352" s="93">
        <f>(_xll.SNL.Clients.Office.Excel.Functions.SPG(AK$2, "IQ_Common_div_declared", "FQ0", $A1352)*4)/G1352</f>
        <v>9.7189137684611723E-2</v>
      </c>
    </row>
    <row r="1353" spans="1:37" x14ac:dyDescent="0.25">
      <c r="A1353" s="66">
        <f t="shared" si="197"/>
        <v>44211</v>
      </c>
      <c r="B1353" s="71">
        <v>17.2</v>
      </c>
      <c r="C1353" s="71"/>
      <c r="D1353" s="71">
        <v>14.51</v>
      </c>
      <c r="E1353" s="71">
        <v>13.24</v>
      </c>
      <c r="F1353" s="71">
        <v>11.96</v>
      </c>
      <c r="G1353" s="71">
        <v>20.99</v>
      </c>
      <c r="H1353" s="71"/>
      <c r="I1353" s="71">
        <v>14.24</v>
      </c>
      <c r="J1353" s="72">
        <v>1.2999999999999999E-3</v>
      </c>
      <c r="K1353" s="72">
        <v>2E-3</v>
      </c>
      <c r="L1353" s="72">
        <v>3.401468433590793E-3</v>
      </c>
      <c r="M1353" s="72">
        <v>1.2999999999999999E-3</v>
      </c>
      <c r="N1353" s="70">
        <f>_xll.SNL.Clients.Office.Excel.Functions.SPG(N$2, "SP_RATE_VALUE", $A1353)/100</f>
        <v>2E-3</v>
      </c>
      <c r="O1353" s="72"/>
      <c r="P1353" s="67">
        <f>_xll.SNL.Clients.Office.Excel.Functions.SPG(P$2, "IQ_BVPS", "FQ0", $A1353)</f>
        <v>16.460999999999999</v>
      </c>
      <c r="Q1353" s="67">
        <f>_xll.SNL.Clients.Office.Excel.Functions.SPG(Q$2, "IQ_BVPS", "FQ0", $A1353)</f>
        <v>24.914999999999999</v>
      </c>
      <c r="R1353" s="67">
        <f>_xll.SNL.Clients.Office.Excel.Functions.SPG(R$2, "IQ_BVPS", "FQ0", $A1353)</f>
        <v>14.326000000000001</v>
      </c>
      <c r="S1353" s="67">
        <f>_xll.SNL.Clients.Office.Excel.Functions.SPG(S$2, "IQ_BVPS", "FQ0", $A1353)</f>
        <v>14.667999999999999</v>
      </c>
      <c r="T1353" s="67">
        <f>_xll.SNL.Clients.Office.Excel.Functions.SPG(T$2, "IQ_BVPS", "FQ0", $A1353)</f>
        <v>12.712</v>
      </c>
      <c r="U1353" s="67">
        <f>_xll.SNL.Clients.Office.Excel.Functions.SPG(U$2, "IQ_BVPS", "FQ0", $A1353)</f>
        <v>16.875</v>
      </c>
      <c r="V1353" s="67"/>
      <c r="W1353" s="66">
        <f t="shared" si="190"/>
        <v>44211</v>
      </c>
      <c r="X1353" s="92">
        <f t="shared" si="191"/>
        <v>1.0448939918595468</v>
      </c>
      <c r="Y1353" s="92"/>
      <c r="Z1353" s="92">
        <f t="shared" si="192"/>
        <v>1.0128437805388804</v>
      </c>
      <c r="AA1353" s="92">
        <f t="shared" si="193"/>
        <v>0.90264521407144815</v>
      </c>
      <c r="AB1353" s="92">
        <f t="shared" si="194"/>
        <v>0.94084329767149155</v>
      </c>
      <c r="AC1353" s="92">
        <f t="shared" si="195"/>
        <v>1.2438518518518518</v>
      </c>
      <c r="AD1353" s="92"/>
      <c r="AE1353" s="95">
        <f t="shared" si="196"/>
        <v>44211</v>
      </c>
      <c r="AF1353" s="93">
        <f>(_xll.SNL.Clients.Office.Excel.Functions.SPG(AF$2, "IQ_Common_div_declared", "FQ0", $A1353)*4)/B1353</f>
        <v>9.3023255813953501E-2</v>
      </c>
      <c r="AG1353" s="93"/>
      <c r="AH1353" s="93">
        <f>(_xll.SNL.Clients.Office.Excel.Functions.SPG(AH$2, "IQ_Common_div_declared", "FQ0", $A1353)*4)/D1353</f>
        <v>7.9944865609924184E-2</v>
      </c>
      <c r="AI1353" s="93">
        <f>(_xll.SNL.Clients.Office.Excel.Functions.SPG(AI$2, "IQ_Common_div_declared", "FQ0", $A1353)*4)/E1353</f>
        <v>9.3655589123867067E-2</v>
      </c>
      <c r="AJ1353" s="93">
        <f>(_xll.SNL.Clients.Office.Excel.Functions.SPG(AJ$2, "IQ_Common_div_declared", "FQ0", $A1353)*4)/F1353</f>
        <v>0.10033444816053511</v>
      </c>
      <c r="AK1353" s="93">
        <f>(_xll.SNL.Clients.Office.Excel.Functions.SPG(AK$2, "IQ_Common_div_declared", "FQ0", $A1353)*4)/G1353</f>
        <v>9.7189137684611723E-2</v>
      </c>
    </row>
    <row r="1354" spans="1:37" x14ac:dyDescent="0.25">
      <c r="A1354" s="66">
        <f t="shared" si="197"/>
        <v>44210</v>
      </c>
      <c r="B1354" s="71">
        <v>17.07</v>
      </c>
      <c r="C1354" s="71"/>
      <c r="D1354" s="71">
        <v>14.484999999999999</v>
      </c>
      <c r="E1354" s="71">
        <v>13.08</v>
      </c>
      <c r="F1354" s="71">
        <v>11.92</v>
      </c>
      <c r="G1354" s="71">
        <v>20.76</v>
      </c>
      <c r="H1354" s="71"/>
      <c r="I1354" s="71">
        <v>14.17</v>
      </c>
      <c r="J1354" s="72">
        <v>1.6000000000000001E-3</v>
      </c>
      <c r="K1354" s="72">
        <v>2.3E-3</v>
      </c>
      <c r="L1354" s="72">
        <v>3.7014679936619999E-3</v>
      </c>
      <c r="M1354" s="72">
        <v>1.6000000000000001E-3</v>
      </c>
      <c r="N1354" s="70">
        <f>_xll.SNL.Clients.Office.Excel.Functions.SPG(N$2, "SP_RATE_VALUE", $A1354)/100</f>
        <v>2.3E-3</v>
      </c>
      <c r="O1354" s="72"/>
      <c r="P1354" s="67">
        <f>_xll.SNL.Clients.Office.Excel.Functions.SPG(P$2, "IQ_BVPS", "FQ0", $A1354)</f>
        <v>16.460999999999999</v>
      </c>
      <c r="Q1354" s="67">
        <f>_xll.SNL.Clients.Office.Excel.Functions.SPG(Q$2, "IQ_BVPS", "FQ0", $A1354)</f>
        <v>24.914999999999999</v>
      </c>
      <c r="R1354" s="67">
        <f>_xll.SNL.Clients.Office.Excel.Functions.SPG(R$2, "IQ_BVPS", "FQ0", $A1354)</f>
        <v>14.326000000000001</v>
      </c>
      <c r="S1354" s="67">
        <f>_xll.SNL.Clients.Office.Excel.Functions.SPG(S$2, "IQ_BVPS", "FQ0", $A1354)</f>
        <v>14.667999999999999</v>
      </c>
      <c r="T1354" s="67">
        <f>_xll.SNL.Clients.Office.Excel.Functions.SPG(T$2, "IQ_BVPS", "FQ0", $A1354)</f>
        <v>12.712</v>
      </c>
      <c r="U1354" s="67">
        <f>_xll.SNL.Clients.Office.Excel.Functions.SPG(U$2, "IQ_BVPS", "FQ0", $A1354)</f>
        <v>16.875</v>
      </c>
      <c r="V1354" s="67"/>
      <c r="W1354" s="66">
        <f t="shared" si="190"/>
        <v>44210</v>
      </c>
      <c r="X1354" s="92">
        <f t="shared" si="191"/>
        <v>1.0369965372699108</v>
      </c>
      <c r="Y1354" s="92"/>
      <c r="Z1354" s="92">
        <f t="shared" si="192"/>
        <v>1.0110987016613151</v>
      </c>
      <c r="AA1354" s="92">
        <f t="shared" si="193"/>
        <v>0.89173711480774476</v>
      </c>
      <c r="AB1354" s="92">
        <f t="shared" si="194"/>
        <v>0.93769666456891132</v>
      </c>
      <c r="AC1354" s="92">
        <f t="shared" si="195"/>
        <v>1.2302222222222223</v>
      </c>
      <c r="AD1354" s="92"/>
      <c r="AE1354" s="95">
        <f t="shared" si="196"/>
        <v>44210</v>
      </c>
      <c r="AF1354" s="93">
        <f>(_xll.SNL.Clients.Office.Excel.Functions.SPG(AF$2, "IQ_Common_div_declared", "FQ0", $A1354)*4)/B1354</f>
        <v>9.3731693028705335E-2</v>
      </c>
      <c r="AG1354" s="93"/>
      <c r="AH1354" s="93">
        <f>(_xll.SNL.Clients.Office.Excel.Functions.SPG(AH$2, "IQ_Common_div_declared", "FQ0", $A1354)*4)/D1354</f>
        <v>8.0082844321712116E-2</v>
      </c>
      <c r="AI1354" s="93">
        <f>(_xll.SNL.Clients.Office.Excel.Functions.SPG(AI$2, "IQ_Common_div_declared", "FQ0", $A1354)*4)/E1354</f>
        <v>9.480122324159021E-2</v>
      </c>
      <c r="AJ1354" s="93">
        <f>(_xll.SNL.Clients.Office.Excel.Functions.SPG(AJ$2, "IQ_Common_div_declared", "FQ0", $A1354)*4)/F1354</f>
        <v>0.10067114093959731</v>
      </c>
      <c r="AK1354" s="93">
        <f>(_xll.SNL.Clients.Office.Excel.Functions.SPG(AK$2, "IQ_Common_div_declared", "FQ0", $A1354)*4)/G1354</f>
        <v>9.8265895953757218E-2</v>
      </c>
    </row>
    <row r="1355" spans="1:37" x14ac:dyDescent="0.25">
      <c r="A1355" s="66">
        <f t="shared" si="197"/>
        <v>44209</v>
      </c>
      <c r="B1355" s="71">
        <v>16.940000000000001</v>
      </c>
      <c r="C1355" s="71"/>
      <c r="D1355" s="71">
        <v>14.26</v>
      </c>
      <c r="E1355" s="71">
        <v>12.71</v>
      </c>
      <c r="F1355" s="71">
        <v>11.7</v>
      </c>
      <c r="G1355" s="71">
        <v>20.71</v>
      </c>
      <c r="H1355" s="71"/>
      <c r="I1355" s="71">
        <v>13.98</v>
      </c>
      <c r="J1355" s="72">
        <v>1.4000000000000002E-3</v>
      </c>
      <c r="K1355" s="72">
        <v>2.2000000000000001E-3</v>
      </c>
      <c r="L1355" s="72">
        <v>3.8019178263271058E-3</v>
      </c>
      <c r="M1355" s="72">
        <v>1.4000000000000002E-3</v>
      </c>
      <c r="N1355" s="70">
        <f>_xll.SNL.Clients.Office.Excel.Functions.SPG(N$2, "SP_RATE_VALUE", $A1355)/100</f>
        <v>2.2000000000000001E-3</v>
      </c>
      <c r="O1355" s="72"/>
      <c r="P1355" s="67">
        <f>_xll.SNL.Clients.Office.Excel.Functions.SPG(P$2, "IQ_BVPS", "FQ0", $A1355)</f>
        <v>16.460999999999999</v>
      </c>
      <c r="Q1355" s="67">
        <f>_xll.SNL.Clients.Office.Excel.Functions.SPG(Q$2, "IQ_BVPS", "FQ0", $A1355)</f>
        <v>24.914999999999999</v>
      </c>
      <c r="R1355" s="67">
        <f>_xll.SNL.Clients.Office.Excel.Functions.SPG(R$2, "IQ_BVPS", "FQ0", $A1355)</f>
        <v>14.326000000000001</v>
      </c>
      <c r="S1355" s="67">
        <f>_xll.SNL.Clients.Office.Excel.Functions.SPG(S$2, "IQ_BVPS", "FQ0", $A1355)</f>
        <v>14.667999999999999</v>
      </c>
      <c r="T1355" s="67">
        <f>_xll.SNL.Clients.Office.Excel.Functions.SPG(T$2, "IQ_BVPS", "FQ0", $A1355)</f>
        <v>12.712</v>
      </c>
      <c r="U1355" s="67">
        <f>_xll.SNL.Clients.Office.Excel.Functions.SPG(U$2, "IQ_BVPS", "FQ0", $A1355)</f>
        <v>16.875</v>
      </c>
      <c r="V1355" s="67"/>
      <c r="W1355" s="66">
        <f t="shared" si="190"/>
        <v>44209</v>
      </c>
      <c r="X1355" s="92">
        <f t="shared" si="191"/>
        <v>1.0290990826802748</v>
      </c>
      <c r="Y1355" s="92"/>
      <c r="Z1355" s="92">
        <f t="shared" si="192"/>
        <v>0.9953929917632276</v>
      </c>
      <c r="AA1355" s="92">
        <f t="shared" si="193"/>
        <v>0.86651213526043103</v>
      </c>
      <c r="AB1355" s="92">
        <f t="shared" si="194"/>
        <v>0.92039018250471993</v>
      </c>
      <c r="AC1355" s="92">
        <f t="shared" si="195"/>
        <v>1.2272592592592593</v>
      </c>
      <c r="AD1355" s="92"/>
      <c r="AE1355" s="95">
        <f t="shared" si="196"/>
        <v>44209</v>
      </c>
      <c r="AF1355" s="93">
        <f>(_xll.SNL.Clients.Office.Excel.Functions.SPG(AF$2, "IQ_Common_div_declared", "FQ0", $A1355)*4)/B1355</f>
        <v>9.4451003541912631E-2</v>
      </c>
      <c r="AG1355" s="93"/>
      <c r="AH1355" s="93">
        <f>(_xll.SNL.Clients.Office.Excel.Functions.SPG(AH$2, "IQ_Common_div_declared", "FQ0", $A1355)*4)/D1355</f>
        <v>8.134642356241234E-2</v>
      </c>
      <c r="AI1355" s="93">
        <f>(_xll.SNL.Clients.Office.Excel.Functions.SPG(AI$2, "IQ_Common_div_declared", "FQ0", $A1355)*4)/E1355</f>
        <v>9.7560975609756087E-2</v>
      </c>
      <c r="AJ1355" s="93">
        <f>(_xll.SNL.Clients.Office.Excel.Functions.SPG(AJ$2, "IQ_Common_div_declared", "FQ0", $A1355)*4)/F1355</f>
        <v>0.10256410256410256</v>
      </c>
      <c r="AK1355" s="93">
        <f>(_xll.SNL.Clients.Office.Excel.Functions.SPG(AK$2, "IQ_Common_div_declared", "FQ0", $A1355)*4)/G1355</f>
        <v>9.8503138580395944E-2</v>
      </c>
    </row>
    <row r="1356" spans="1:37" x14ac:dyDescent="0.25">
      <c r="A1356" s="66">
        <f t="shared" si="197"/>
        <v>44208</v>
      </c>
      <c r="B1356" s="71">
        <v>16.93</v>
      </c>
      <c r="C1356" s="71"/>
      <c r="D1356" s="71">
        <v>14.22</v>
      </c>
      <c r="E1356" s="71">
        <v>12.71</v>
      </c>
      <c r="F1356" s="71">
        <v>11.51</v>
      </c>
      <c r="G1356" s="71">
        <v>20.64</v>
      </c>
      <c r="H1356" s="71"/>
      <c r="I1356" s="71">
        <v>13.94</v>
      </c>
      <c r="J1356" s="72">
        <v>1.4000000000000002E-3</v>
      </c>
      <c r="K1356" s="72">
        <v>2.3E-3</v>
      </c>
      <c r="L1356" s="72">
        <v>4.1024273297189939E-3</v>
      </c>
      <c r="M1356" s="72">
        <v>1.4000000000000002E-3</v>
      </c>
      <c r="N1356" s="70">
        <f>_xll.SNL.Clients.Office.Excel.Functions.SPG(N$2, "SP_RATE_VALUE", $A1356)/100</f>
        <v>2.3E-3</v>
      </c>
      <c r="O1356" s="72"/>
      <c r="P1356" s="67">
        <f>_xll.SNL.Clients.Office.Excel.Functions.SPG(P$2, "IQ_BVPS", "FQ0", $A1356)</f>
        <v>16.460999999999999</v>
      </c>
      <c r="Q1356" s="67">
        <f>_xll.SNL.Clients.Office.Excel.Functions.SPG(Q$2, "IQ_BVPS", "FQ0", $A1356)</f>
        <v>24.914999999999999</v>
      </c>
      <c r="R1356" s="67">
        <f>_xll.SNL.Clients.Office.Excel.Functions.SPG(R$2, "IQ_BVPS", "FQ0", $A1356)</f>
        <v>14.326000000000001</v>
      </c>
      <c r="S1356" s="67">
        <f>_xll.SNL.Clients.Office.Excel.Functions.SPG(S$2, "IQ_BVPS", "FQ0", $A1356)</f>
        <v>14.667999999999999</v>
      </c>
      <c r="T1356" s="67">
        <f>_xll.SNL.Clients.Office.Excel.Functions.SPG(T$2, "IQ_BVPS", "FQ0", $A1356)</f>
        <v>12.712</v>
      </c>
      <c r="U1356" s="67">
        <f>_xll.SNL.Clients.Office.Excel.Functions.SPG(U$2, "IQ_BVPS", "FQ0", $A1356)</f>
        <v>16.875</v>
      </c>
      <c r="V1356" s="67"/>
      <c r="W1356" s="66">
        <f t="shared" si="190"/>
        <v>44208</v>
      </c>
      <c r="X1356" s="92">
        <f t="shared" si="191"/>
        <v>1.0284915861733797</v>
      </c>
      <c r="Y1356" s="92"/>
      <c r="Z1356" s="92">
        <f t="shared" si="192"/>
        <v>0.9926008655591233</v>
      </c>
      <c r="AA1356" s="92">
        <f t="shared" si="193"/>
        <v>0.86651213526043103</v>
      </c>
      <c r="AB1356" s="92">
        <f t="shared" si="194"/>
        <v>0.90544367526746383</v>
      </c>
      <c r="AC1356" s="92">
        <f t="shared" si="195"/>
        <v>1.223111111111111</v>
      </c>
      <c r="AD1356" s="92"/>
      <c r="AE1356" s="95">
        <f t="shared" si="196"/>
        <v>44208</v>
      </c>
      <c r="AF1356" s="93">
        <f>(_xll.SNL.Clients.Office.Excel.Functions.SPG(AF$2, "IQ_Common_div_declared", "FQ0", $A1356)*4)/B1356</f>
        <v>9.450679267572358E-2</v>
      </c>
      <c r="AG1356" s="93"/>
      <c r="AH1356" s="93">
        <f>(_xll.SNL.Clients.Office.Excel.Functions.SPG(AH$2, "IQ_Common_div_declared", "FQ0", $A1356)*4)/D1356</f>
        <v>8.1575246132208151E-2</v>
      </c>
      <c r="AI1356" s="93">
        <f>(_xll.SNL.Clients.Office.Excel.Functions.SPG(AI$2, "IQ_Common_div_declared", "FQ0", $A1356)*4)/E1356</f>
        <v>9.7560975609756087E-2</v>
      </c>
      <c r="AJ1356" s="93">
        <f>(_xll.SNL.Clients.Office.Excel.Functions.SPG(AJ$2, "IQ_Common_div_declared", "FQ0", $A1356)*4)/F1356</f>
        <v>0.10425716768027801</v>
      </c>
      <c r="AK1356" s="93">
        <f>(_xll.SNL.Clients.Office.Excel.Functions.SPG(AK$2, "IQ_Common_div_declared", "FQ0", $A1356)*4)/G1356</f>
        <v>9.8837209302325577E-2</v>
      </c>
    </row>
    <row r="1357" spans="1:37" x14ac:dyDescent="0.25">
      <c r="A1357" s="66">
        <f t="shared" si="197"/>
        <v>44207</v>
      </c>
      <c r="B1357" s="71">
        <v>16.95</v>
      </c>
      <c r="C1357" s="71"/>
      <c r="D1357" s="71">
        <v>14.2</v>
      </c>
      <c r="E1357" s="71">
        <v>12.67</v>
      </c>
      <c r="F1357" s="71">
        <v>11.32</v>
      </c>
      <c r="G1357" s="71">
        <v>20.66</v>
      </c>
      <c r="H1357" s="71"/>
      <c r="I1357" s="71">
        <v>13.91</v>
      </c>
      <c r="J1357" s="72">
        <v>1.4000000000000002E-3</v>
      </c>
      <c r="K1357" s="72">
        <v>2.2000000000000001E-3</v>
      </c>
      <c r="L1357" s="72">
        <v>3.8019178263271058E-3</v>
      </c>
      <c r="M1357" s="72">
        <v>1.4000000000000002E-3</v>
      </c>
      <c r="N1357" s="70">
        <f>_xll.SNL.Clients.Office.Excel.Functions.SPG(N$2, "SP_RATE_VALUE", $A1357)/100</f>
        <v>2.2000000000000001E-3</v>
      </c>
      <c r="O1357" s="72"/>
      <c r="P1357" s="67">
        <f>_xll.SNL.Clients.Office.Excel.Functions.SPG(P$2, "IQ_BVPS", "FQ0", $A1357)</f>
        <v>16.460999999999999</v>
      </c>
      <c r="Q1357" s="67">
        <f>_xll.SNL.Clients.Office.Excel.Functions.SPG(Q$2, "IQ_BVPS", "FQ0", $A1357)</f>
        <v>24.914999999999999</v>
      </c>
      <c r="R1357" s="67">
        <f>_xll.SNL.Clients.Office.Excel.Functions.SPG(R$2, "IQ_BVPS", "FQ0", $A1357)</f>
        <v>14.326000000000001</v>
      </c>
      <c r="S1357" s="67">
        <f>_xll.SNL.Clients.Office.Excel.Functions.SPG(S$2, "IQ_BVPS", "FQ0", $A1357)</f>
        <v>14.667999999999999</v>
      </c>
      <c r="T1357" s="67">
        <f>_xll.SNL.Clients.Office.Excel.Functions.SPG(T$2, "IQ_BVPS", "FQ0", $A1357)</f>
        <v>12.712</v>
      </c>
      <c r="U1357" s="67">
        <f>_xll.SNL.Clients.Office.Excel.Functions.SPG(U$2, "IQ_BVPS", "FQ0", $A1357)</f>
        <v>16.875</v>
      </c>
      <c r="V1357" s="67"/>
      <c r="W1357" s="66">
        <f t="shared" si="190"/>
        <v>44207</v>
      </c>
      <c r="X1357" s="92">
        <f t="shared" si="191"/>
        <v>1.0297065791871698</v>
      </c>
      <c r="Y1357" s="92"/>
      <c r="Z1357" s="92">
        <f t="shared" si="192"/>
        <v>0.99120480245707099</v>
      </c>
      <c r="AA1357" s="92">
        <f t="shared" si="193"/>
        <v>0.86378511044450512</v>
      </c>
      <c r="AB1357" s="92">
        <f t="shared" si="194"/>
        <v>0.89049716803020773</v>
      </c>
      <c r="AC1357" s="92">
        <f t="shared" si="195"/>
        <v>1.2242962962962962</v>
      </c>
      <c r="AD1357" s="92"/>
      <c r="AE1357" s="95">
        <f t="shared" si="196"/>
        <v>44207</v>
      </c>
      <c r="AF1357" s="93">
        <f>(_xll.SNL.Clients.Office.Excel.Functions.SPG(AF$2, "IQ_Common_div_declared", "FQ0", $A1357)*4)/B1357</f>
        <v>9.4395280235988213E-2</v>
      </c>
      <c r="AG1357" s="93"/>
      <c r="AH1357" s="93">
        <f>(_xll.SNL.Clients.Office.Excel.Functions.SPG(AH$2, "IQ_Common_div_declared", "FQ0", $A1357)*4)/D1357</f>
        <v>8.1690140845070425E-2</v>
      </c>
      <c r="AI1357" s="93">
        <f>(_xll.SNL.Clients.Office.Excel.Functions.SPG(AI$2, "IQ_Common_div_declared", "FQ0", $A1357)*4)/E1357</f>
        <v>9.7868981846882405E-2</v>
      </c>
      <c r="AJ1357" s="93">
        <f>(_xll.SNL.Clients.Office.Excel.Functions.SPG(AJ$2, "IQ_Common_div_declared", "FQ0", $A1357)*4)/F1357</f>
        <v>0.10600706713780918</v>
      </c>
      <c r="AK1357" s="93">
        <f>(_xll.SNL.Clients.Office.Excel.Functions.SPG(AK$2, "IQ_Common_div_declared", "FQ0", $A1357)*4)/G1357</f>
        <v>9.8741529525653432E-2</v>
      </c>
    </row>
    <row r="1358" spans="1:37" x14ac:dyDescent="0.25">
      <c r="A1358" s="66">
        <f t="shared" si="197"/>
        <v>44204</v>
      </c>
      <c r="B1358" s="71">
        <v>17</v>
      </c>
      <c r="C1358" s="71"/>
      <c r="D1358" s="71">
        <v>14.31</v>
      </c>
      <c r="E1358" s="71">
        <v>12.72</v>
      </c>
      <c r="F1358" s="71">
        <v>11.6</v>
      </c>
      <c r="G1358" s="71">
        <v>20.89</v>
      </c>
      <c r="H1358" s="71"/>
      <c r="I1358" s="71">
        <v>14.05</v>
      </c>
      <c r="J1358" s="72">
        <v>1.4000000000000002E-3</v>
      </c>
      <c r="K1358" s="72">
        <v>2.3999999999999998E-3</v>
      </c>
      <c r="L1358" s="72">
        <v>4.4029968030774302E-3</v>
      </c>
      <c r="M1358" s="72">
        <v>1.4000000000000002E-3</v>
      </c>
      <c r="N1358" s="70">
        <f>_xll.SNL.Clients.Office.Excel.Functions.SPG(N$2, "SP_RATE_VALUE", $A1358)/100</f>
        <v>2.3999999999999998E-3</v>
      </c>
      <c r="O1358" s="72"/>
      <c r="P1358" s="67">
        <f>_xll.SNL.Clients.Office.Excel.Functions.SPG(P$2, "IQ_BVPS", "FQ0", $A1358)</f>
        <v>16.460999999999999</v>
      </c>
      <c r="Q1358" s="67">
        <f>_xll.SNL.Clients.Office.Excel.Functions.SPG(Q$2, "IQ_BVPS", "FQ0", $A1358)</f>
        <v>24.914999999999999</v>
      </c>
      <c r="R1358" s="67">
        <f>_xll.SNL.Clients.Office.Excel.Functions.SPG(R$2, "IQ_BVPS", "FQ0", $A1358)</f>
        <v>14.326000000000001</v>
      </c>
      <c r="S1358" s="67">
        <f>_xll.SNL.Clients.Office.Excel.Functions.SPG(S$2, "IQ_BVPS", "FQ0", $A1358)</f>
        <v>14.667999999999999</v>
      </c>
      <c r="T1358" s="67">
        <f>_xll.SNL.Clients.Office.Excel.Functions.SPG(T$2, "IQ_BVPS", "FQ0", $A1358)</f>
        <v>12.712</v>
      </c>
      <c r="U1358" s="67">
        <f>_xll.SNL.Clients.Office.Excel.Functions.SPG(U$2, "IQ_BVPS", "FQ0", $A1358)</f>
        <v>16.875</v>
      </c>
      <c r="V1358" s="67"/>
      <c r="W1358" s="66">
        <f t="shared" si="190"/>
        <v>44204</v>
      </c>
      <c r="X1358" s="92">
        <f t="shared" si="191"/>
        <v>1.0327440617216452</v>
      </c>
      <c r="Y1358" s="92"/>
      <c r="Z1358" s="92">
        <f t="shared" si="192"/>
        <v>0.99888314951835822</v>
      </c>
      <c r="AA1358" s="92">
        <f t="shared" si="193"/>
        <v>0.86719389146441239</v>
      </c>
      <c r="AB1358" s="92">
        <f t="shared" si="194"/>
        <v>0.91252359974826935</v>
      </c>
      <c r="AC1358" s="92">
        <f t="shared" si="195"/>
        <v>1.2379259259259259</v>
      </c>
      <c r="AD1358" s="92"/>
      <c r="AE1358" s="95">
        <f t="shared" si="196"/>
        <v>44204</v>
      </c>
      <c r="AF1358" s="93">
        <f>(_xll.SNL.Clients.Office.Excel.Functions.SPG(AF$2, "IQ_Common_div_declared", "FQ0", $A1358)*4)/B1358</f>
        <v>9.4117647058823528E-2</v>
      </c>
      <c r="AG1358" s="93"/>
      <c r="AH1358" s="93">
        <f>(_xll.SNL.Clients.Office.Excel.Functions.SPG(AH$2, "IQ_Common_div_declared", "FQ0", $A1358)*4)/D1358</f>
        <v>8.1062194269741428E-2</v>
      </c>
      <c r="AI1358" s="93">
        <f>(_xll.SNL.Clients.Office.Excel.Functions.SPG(AI$2, "IQ_Common_div_declared", "FQ0", $A1358)*4)/E1358</f>
        <v>9.7484276729559741E-2</v>
      </c>
      <c r="AJ1358" s="93">
        <f>(_xll.SNL.Clients.Office.Excel.Functions.SPG(AJ$2, "IQ_Common_div_declared", "FQ0", $A1358)*4)/F1358</f>
        <v>0.10344827586206896</v>
      </c>
      <c r="AK1358" s="93">
        <f>(_xll.SNL.Clients.Office.Excel.Functions.SPG(AK$2, "IQ_Common_div_declared", "FQ0", $A1358)*4)/G1358</f>
        <v>9.7654380086165629E-2</v>
      </c>
    </row>
    <row r="1359" spans="1:37" x14ac:dyDescent="0.25">
      <c r="A1359" s="66">
        <f t="shared" si="197"/>
        <v>44203</v>
      </c>
      <c r="B1359" s="71">
        <v>16.95</v>
      </c>
      <c r="C1359" s="71"/>
      <c r="D1359" s="71">
        <v>14.22</v>
      </c>
      <c r="E1359" s="71">
        <v>12.71</v>
      </c>
      <c r="F1359" s="71">
        <v>11.49</v>
      </c>
      <c r="G1359" s="71">
        <v>20.97</v>
      </c>
      <c r="H1359" s="71"/>
      <c r="I1359" s="71">
        <v>13.97</v>
      </c>
      <c r="J1359" s="72">
        <v>1.4000000000000002E-3</v>
      </c>
      <c r="K1359" s="72">
        <v>2.2000000000000001E-3</v>
      </c>
      <c r="L1359" s="72">
        <v>3.8019178263271058E-3</v>
      </c>
      <c r="M1359" s="72">
        <v>1.4000000000000002E-3</v>
      </c>
      <c r="N1359" s="70">
        <f>_xll.SNL.Clients.Office.Excel.Functions.SPG(N$2, "SP_RATE_VALUE", $A1359)/100</f>
        <v>2.2000000000000001E-3</v>
      </c>
      <c r="O1359" s="72"/>
      <c r="P1359" s="67">
        <f>_xll.SNL.Clients.Office.Excel.Functions.SPG(P$2, "IQ_BVPS", "FQ0", $A1359)</f>
        <v>16.460999999999999</v>
      </c>
      <c r="Q1359" s="67">
        <f>_xll.SNL.Clients.Office.Excel.Functions.SPG(Q$2, "IQ_BVPS", "FQ0", $A1359)</f>
        <v>24.914999999999999</v>
      </c>
      <c r="R1359" s="67">
        <f>_xll.SNL.Clients.Office.Excel.Functions.SPG(R$2, "IQ_BVPS", "FQ0", $A1359)</f>
        <v>14.326000000000001</v>
      </c>
      <c r="S1359" s="67">
        <f>_xll.SNL.Clients.Office.Excel.Functions.SPG(S$2, "IQ_BVPS", "FQ0", $A1359)</f>
        <v>14.667999999999999</v>
      </c>
      <c r="T1359" s="67">
        <f>_xll.SNL.Clients.Office.Excel.Functions.SPG(T$2, "IQ_BVPS", "FQ0", $A1359)</f>
        <v>12.712</v>
      </c>
      <c r="U1359" s="67">
        <f>_xll.SNL.Clients.Office.Excel.Functions.SPG(U$2, "IQ_BVPS", "FQ0", $A1359)</f>
        <v>16.875</v>
      </c>
      <c r="V1359" s="67"/>
      <c r="W1359" s="66">
        <f t="shared" si="190"/>
        <v>44203</v>
      </c>
      <c r="X1359" s="92">
        <f t="shared" si="191"/>
        <v>1.0297065791871698</v>
      </c>
      <c r="Y1359" s="92"/>
      <c r="Z1359" s="92">
        <f t="shared" si="192"/>
        <v>0.9926008655591233</v>
      </c>
      <c r="AA1359" s="92">
        <f t="shared" si="193"/>
        <v>0.86651213526043103</v>
      </c>
      <c r="AB1359" s="92">
        <f t="shared" si="194"/>
        <v>0.90387035871617372</v>
      </c>
      <c r="AC1359" s="92">
        <f t="shared" si="195"/>
        <v>1.2426666666666666</v>
      </c>
      <c r="AD1359" s="92"/>
      <c r="AE1359" s="95">
        <f t="shared" si="196"/>
        <v>44203</v>
      </c>
      <c r="AF1359" s="93">
        <f>(_xll.SNL.Clients.Office.Excel.Functions.SPG(AF$2, "IQ_Common_div_declared", "FQ0", $A1359)*4)/B1359</f>
        <v>9.4395280235988213E-2</v>
      </c>
      <c r="AG1359" s="93"/>
      <c r="AH1359" s="93">
        <f>(_xll.SNL.Clients.Office.Excel.Functions.SPG(AH$2, "IQ_Common_div_declared", "FQ0", $A1359)*4)/D1359</f>
        <v>8.1575246132208151E-2</v>
      </c>
      <c r="AI1359" s="93">
        <f>(_xll.SNL.Clients.Office.Excel.Functions.SPG(AI$2, "IQ_Common_div_declared", "FQ0", $A1359)*4)/E1359</f>
        <v>9.7560975609756087E-2</v>
      </c>
      <c r="AJ1359" s="93">
        <f>(_xll.SNL.Clients.Office.Excel.Functions.SPG(AJ$2, "IQ_Common_div_declared", "FQ0", $A1359)*4)/F1359</f>
        <v>0.10443864229765012</v>
      </c>
      <c r="AK1359" s="93">
        <f>(_xll.SNL.Clients.Office.Excel.Functions.SPG(AK$2, "IQ_Common_div_declared", "FQ0", $A1359)*4)/G1359</f>
        <v>9.72818311874106E-2</v>
      </c>
    </row>
    <row r="1360" spans="1:37" x14ac:dyDescent="0.25">
      <c r="A1360" s="66">
        <f t="shared" si="197"/>
        <v>44202</v>
      </c>
      <c r="B1360" s="71">
        <v>16.79</v>
      </c>
      <c r="C1360" s="71"/>
      <c r="D1360" s="71">
        <v>14.08</v>
      </c>
      <c r="E1360" s="71">
        <v>12.66</v>
      </c>
      <c r="F1360" s="71">
        <v>11.37</v>
      </c>
      <c r="G1360" s="71">
        <v>20.85</v>
      </c>
      <c r="H1360" s="71"/>
      <c r="I1360" s="71">
        <v>13.86</v>
      </c>
      <c r="J1360" s="72">
        <v>1.4000000000000002E-3</v>
      </c>
      <c r="K1360" s="72">
        <v>2E-3</v>
      </c>
      <c r="L1360" s="72">
        <v>3.2010787055098966E-3</v>
      </c>
      <c r="M1360" s="72">
        <v>1.4000000000000002E-3</v>
      </c>
      <c r="N1360" s="70">
        <f>_xll.SNL.Clients.Office.Excel.Functions.SPG(N$2, "SP_RATE_VALUE", $A1360)/100</f>
        <v>2E-3</v>
      </c>
      <c r="O1360" s="72"/>
      <c r="P1360" s="67">
        <f>_xll.SNL.Clients.Office.Excel.Functions.SPG(P$2, "IQ_BVPS", "FQ0", $A1360)</f>
        <v>16.460999999999999</v>
      </c>
      <c r="Q1360" s="67">
        <f>_xll.SNL.Clients.Office.Excel.Functions.SPG(Q$2, "IQ_BVPS", "FQ0", $A1360)</f>
        <v>24.914999999999999</v>
      </c>
      <c r="R1360" s="67">
        <f>_xll.SNL.Clients.Office.Excel.Functions.SPG(R$2, "IQ_BVPS", "FQ0", $A1360)</f>
        <v>14.326000000000001</v>
      </c>
      <c r="S1360" s="67">
        <f>_xll.SNL.Clients.Office.Excel.Functions.SPG(S$2, "IQ_BVPS", "FQ0", $A1360)</f>
        <v>14.667999999999999</v>
      </c>
      <c r="T1360" s="67">
        <f>_xll.SNL.Clients.Office.Excel.Functions.SPG(T$2, "IQ_BVPS", "FQ0", $A1360)</f>
        <v>12.712</v>
      </c>
      <c r="U1360" s="67">
        <f>_xll.SNL.Clients.Office.Excel.Functions.SPG(U$2, "IQ_BVPS", "FQ0", $A1360)</f>
        <v>16.875</v>
      </c>
      <c r="V1360" s="67"/>
      <c r="W1360" s="66">
        <f t="shared" si="190"/>
        <v>44202</v>
      </c>
      <c r="X1360" s="92">
        <f t="shared" si="191"/>
        <v>1.0199866350768483</v>
      </c>
      <c r="Y1360" s="92"/>
      <c r="Z1360" s="92">
        <f t="shared" si="192"/>
        <v>0.98282842384475777</v>
      </c>
      <c r="AA1360" s="92">
        <f t="shared" si="193"/>
        <v>0.86310335424052365</v>
      </c>
      <c r="AB1360" s="92">
        <f t="shared" si="194"/>
        <v>0.89443045940843291</v>
      </c>
      <c r="AC1360" s="92">
        <f t="shared" si="195"/>
        <v>1.2355555555555557</v>
      </c>
      <c r="AD1360" s="92"/>
      <c r="AE1360" s="95">
        <f t="shared" si="196"/>
        <v>44202</v>
      </c>
      <c r="AF1360" s="93">
        <f>(_xll.SNL.Clients.Office.Excel.Functions.SPG(AF$2, "IQ_Common_div_declared", "FQ0", $A1360)*4)/B1360</f>
        <v>9.5294818344252546E-2</v>
      </c>
      <c r="AG1360" s="93"/>
      <c r="AH1360" s="93">
        <f>(_xll.SNL.Clients.Office.Excel.Functions.SPG(AH$2, "IQ_Common_div_declared", "FQ0", $A1360)*4)/D1360</f>
        <v>8.2386363636363633E-2</v>
      </c>
      <c r="AI1360" s="93">
        <f>(_xll.SNL.Clients.Office.Excel.Functions.SPG(AI$2, "IQ_Common_div_declared", "FQ0", $A1360)*4)/E1360</f>
        <v>9.7946287519747238E-2</v>
      </c>
      <c r="AJ1360" s="93">
        <f>(_xll.SNL.Clients.Office.Excel.Functions.SPG(AJ$2, "IQ_Common_div_declared", "FQ0", $A1360)*4)/F1360</f>
        <v>0.10554089709762533</v>
      </c>
      <c r="AK1360" s="93">
        <f>(_xll.SNL.Clients.Office.Excel.Functions.SPG(AK$2, "IQ_Common_div_declared", "FQ0", $A1360)*4)/G1360</f>
        <v>9.7841726618705036E-2</v>
      </c>
    </row>
    <row r="1361" spans="1:37" x14ac:dyDescent="0.25">
      <c r="A1361" s="66">
        <f t="shared" si="197"/>
        <v>44201</v>
      </c>
      <c r="B1361" s="71">
        <v>16.63</v>
      </c>
      <c r="C1361" s="71"/>
      <c r="D1361" s="71">
        <v>14.24</v>
      </c>
      <c r="E1361" s="71">
        <v>12.58</v>
      </c>
      <c r="F1361" s="71">
        <v>11.24</v>
      </c>
      <c r="G1361" s="71">
        <v>20.71</v>
      </c>
      <c r="H1361" s="71"/>
      <c r="I1361" s="71">
        <v>13.7</v>
      </c>
      <c r="J1361" s="72">
        <v>1.2999999999999999E-3</v>
      </c>
      <c r="K1361" s="72">
        <v>1.7000000000000001E-3</v>
      </c>
      <c r="L1361" s="72">
        <v>2.5004794406440212E-3</v>
      </c>
      <c r="M1361" s="72">
        <v>1.2999999999999999E-3</v>
      </c>
      <c r="N1361" s="70">
        <f>_xll.SNL.Clients.Office.Excel.Functions.SPG(N$2, "SP_RATE_VALUE", $A1361)/100</f>
        <v>1.7000000000000001E-3</v>
      </c>
      <c r="O1361" s="72"/>
      <c r="P1361" s="67">
        <f>_xll.SNL.Clients.Office.Excel.Functions.SPG(P$2, "IQ_BVPS", "FQ0", $A1361)</f>
        <v>16.460999999999999</v>
      </c>
      <c r="Q1361" s="67">
        <f>_xll.SNL.Clients.Office.Excel.Functions.SPG(Q$2, "IQ_BVPS", "FQ0", $A1361)</f>
        <v>24.914999999999999</v>
      </c>
      <c r="R1361" s="67">
        <f>_xll.SNL.Clients.Office.Excel.Functions.SPG(R$2, "IQ_BVPS", "FQ0", $A1361)</f>
        <v>14.326000000000001</v>
      </c>
      <c r="S1361" s="67">
        <f>_xll.SNL.Clients.Office.Excel.Functions.SPG(S$2, "IQ_BVPS", "FQ0", $A1361)</f>
        <v>14.667999999999999</v>
      </c>
      <c r="T1361" s="67">
        <f>_xll.SNL.Clients.Office.Excel.Functions.SPG(T$2, "IQ_BVPS", "FQ0", $A1361)</f>
        <v>12.712</v>
      </c>
      <c r="U1361" s="67">
        <f>_xll.SNL.Clients.Office.Excel.Functions.SPG(U$2, "IQ_BVPS", "FQ0", $A1361)</f>
        <v>16.875</v>
      </c>
      <c r="V1361" s="67"/>
      <c r="W1361" s="66">
        <f t="shared" si="190"/>
        <v>44201</v>
      </c>
      <c r="X1361" s="92">
        <f t="shared" si="191"/>
        <v>1.010266690966527</v>
      </c>
      <c r="Y1361" s="92"/>
      <c r="Z1361" s="92">
        <f t="shared" si="192"/>
        <v>0.99399692866117551</v>
      </c>
      <c r="AA1361" s="92">
        <f t="shared" si="193"/>
        <v>0.85764930460867195</v>
      </c>
      <c r="AB1361" s="92">
        <f t="shared" si="194"/>
        <v>0.88420390182504727</v>
      </c>
      <c r="AC1361" s="92">
        <f t="shared" si="195"/>
        <v>1.2272592592592593</v>
      </c>
      <c r="AD1361" s="92"/>
      <c r="AE1361" s="95">
        <f t="shared" si="196"/>
        <v>44201</v>
      </c>
      <c r="AF1361" s="93">
        <f>(_xll.SNL.Clients.Office.Excel.Functions.SPG(AF$2, "IQ_Common_div_declared", "FQ0", $A1361)*4)/B1361</f>
        <v>9.6211665664461821E-2</v>
      </c>
      <c r="AG1361" s="93"/>
      <c r="AH1361" s="93">
        <f>(_xll.SNL.Clients.Office.Excel.Functions.SPG(AH$2, "IQ_Common_div_declared", "FQ0", $A1361)*4)/D1361</f>
        <v>8.1460674157303362E-2</v>
      </c>
      <c r="AI1361" s="93">
        <f>(_xll.SNL.Clients.Office.Excel.Functions.SPG(AI$2, "IQ_Common_div_declared", "FQ0", $A1361)*4)/E1361</f>
        <v>9.8569157392686804E-2</v>
      </c>
      <c r="AJ1361" s="93">
        <f>(_xll.SNL.Clients.Office.Excel.Functions.SPG(AJ$2, "IQ_Common_div_declared", "FQ0", $A1361)*4)/F1361</f>
        <v>0.10676156583629892</v>
      </c>
      <c r="AK1361" s="93">
        <f>(_xll.SNL.Clients.Office.Excel.Functions.SPG(AK$2, "IQ_Common_div_declared", "FQ0", $A1361)*4)/G1361</f>
        <v>9.8503138580395944E-2</v>
      </c>
    </row>
    <row r="1362" spans="1:37" x14ac:dyDescent="0.25">
      <c r="A1362" s="66">
        <f t="shared" si="197"/>
        <v>44200</v>
      </c>
      <c r="B1362" s="71">
        <v>16.510000000000002</v>
      </c>
      <c r="C1362" s="71"/>
      <c r="D1362" s="71">
        <v>14.22</v>
      </c>
      <c r="E1362" s="71">
        <v>12.31</v>
      </c>
      <c r="F1362" s="71">
        <v>11.13</v>
      </c>
      <c r="G1362" s="71">
        <v>20.62</v>
      </c>
      <c r="H1362" s="71"/>
      <c r="I1362" s="71">
        <v>13.6</v>
      </c>
      <c r="J1362" s="72">
        <v>1.1000000000000001E-3</v>
      </c>
      <c r="K1362" s="72">
        <v>1.6000000000000001E-3</v>
      </c>
      <c r="L1362" s="72">
        <v>2.6007493006319216E-3</v>
      </c>
      <c r="M1362" s="72">
        <v>1.1000000000000001E-3</v>
      </c>
      <c r="N1362" s="70">
        <f>_xll.SNL.Clients.Office.Excel.Functions.SPG(N$2, "SP_RATE_VALUE", $A1362)/100</f>
        <v>1.6000000000000001E-3</v>
      </c>
      <c r="O1362" s="72"/>
      <c r="P1362" s="67">
        <f>_xll.SNL.Clients.Office.Excel.Functions.SPG(P$2, "IQ_BVPS", "FQ0", $A1362)</f>
        <v>16.460999999999999</v>
      </c>
      <c r="Q1362" s="67">
        <f>_xll.SNL.Clients.Office.Excel.Functions.SPG(Q$2, "IQ_BVPS", "FQ0", $A1362)</f>
        <v>24.914999999999999</v>
      </c>
      <c r="R1362" s="67">
        <f>_xll.SNL.Clients.Office.Excel.Functions.SPG(R$2, "IQ_BVPS", "FQ0", $A1362)</f>
        <v>14.326000000000001</v>
      </c>
      <c r="S1362" s="67">
        <f>_xll.SNL.Clients.Office.Excel.Functions.SPG(S$2, "IQ_BVPS", "FQ0", $A1362)</f>
        <v>14.667999999999999</v>
      </c>
      <c r="T1362" s="67">
        <f>_xll.SNL.Clients.Office.Excel.Functions.SPG(T$2, "IQ_BVPS", "FQ0", $A1362)</f>
        <v>12.712</v>
      </c>
      <c r="U1362" s="67">
        <f>_xll.SNL.Clients.Office.Excel.Functions.SPG(U$2, "IQ_BVPS", "FQ0", $A1362)</f>
        <v>16.875</v>
      </c>
      <c r="V1362" s="67"/>
      <c r="W1362" s="66">
        <f t="shared" si="190"/>
        <v>44200</v>
      </c>
      <c r="X1362" s="92">
        <f t="shared" si="191"/>
        <v>1.0029767328837862</v>
      </c>
      <c r="Y1362" s="92"/>
      <c r="Z1362" s="92">
        <f t="shared" si="192"/>
        <v>0.9926008655591233</v>
      </c>
      <c r="AA1362" s="92">
        <f t="shared" si="193"/>
        <v>0.83924188710117265</v>
      </c>
      <c r="AB1362" s="92">
        <f t="shared" si="194"/>
        <v>0.87555066079295163</v>
      </c>
      <c r="AC1362" s="92">
        <f t="shared" si="195"/>
        <v>1.2219259259259261</v>
      </c>
      <c r="AD1362" s="92"/>
      <c r="AE1362" s="95">
        <f t="shared" si="196"/>
        <v>44200</v>
      </c>
      <c r="AF1362" s="93">
        <f>(_xll.SNL.Clients.Office.Excel.Functions.SPG(AF$2, "IQ_Common_div_declared", "FQ0", $A1362)*4)/B1362</f>
        <v>9.6910963052695337E-2</v>
      </c>
      <c r="AG1362" s="93"/>
      <c r="AH1362" s="93">
        <f>(_xll.SNL.Clients.Office.Excel.Functions.SPG(AH$2, "IQ_Common_div_declared", "FQ0", $A1362)*4)/D1362</f>
        <v>8.1575246132208151E-2</v>
      </c>
      <c r="AI1362" s="93">
        <f>(_xll.SNL.Clients.Office.Excel.Functions.SPG(AI$2, "IQ_Common_div_declared", "FQ0", $A1362)*4)/E1362</f>
        <v>0.10073111291632818</v>
      </c>
      <c r="AJ1362" s="93">
        <f>(_xll.SNL.Clients.Office.Excel.Functions.SPG(AJ$2, "IQ_Common_div_declared", "FQ0", $A1362)*4)/F1362</f>
        <v>0.10781671159029649</v>
      </c>
      <c r="AK1362" s="93">
        <f>(_xll.SNL.Clients.Office.Excel.Functions.SPG(AK$2, "IQ_Common_div_declared", "FQ0", $A1362)*4)/G1362</f>
        <v>9.8933074684772068E-2</v>
      </c>
    </row>
    <row r="1363" spans="1:37" x14ac:dyDescent="0.25">
      <c r="A1363" s="66">
        <f t="shared" si="197"/>
        <v>44197</v>
      </c>
      <c r="B1363" s="71">
        <v>16.89</v>
      </c>
      <c r="C1363" s="71"/>
      <c r="D1363" s="71">
        <v>14.14</v>
      </c>
      <c r="E1363" s="71">
        <v>12.66</v>
      </c>
      <c r="F1363" s="71">
        <v>11.24</v>
      </c>
      <c r="G1363" s="71">
        <v>20.75</v>
      </c>
      <c r="H1363" s="71"/>
      <c r="I1363" s="71">
        <v>13.73</v>
      </c>
      <c r="J1363" s="72">
        <v>1.2999999999999999E-3</v>
      </c>
      <c r="K1363" s="72">
        <v>1.7000000000000001E-3</v>
      </c>
      <c r="L1363" s="72">
        <v>2.5004794406440212E-3</v>
      </c>
      <c r="M1363" s="72">
        <v>1.2999999999999999E-3</v>
      </c>
      <c r="N1363" s="70">
        <f>_xll.SNL.Clients.Office.Excel.Functions.SPG(N$2, "SP_RATE_VALUE", $A1363)/100</f>
        <v>1.7000000000000001E-3</v>
      </c>
      <c r="O1363" s="72"/>
      <c r="P1363" s="67">
        <f>_xll.SNL.Clients.Office.Excel.Functions.SPG(P$2, "IQ_BVPS", "FQ0", $A1363)</f>
        <v>16.460999999999999</v>
      </c>
      <c r="Q1363" s="67">
        <f>_xll.SNL.Clients.Office.Excel.Functions.SPG(Q$2, "IQ_BVPS", "FQ0", $A1363)</f>
        <v>24.914999999999999</v>
      </c>
      <c r="R1363" s="67">
        <f>_xll.SNL.Clients.Office.Excel.Functions.SPG(R$2, "IQ_BVPS", "FQ0", $A1363)</f>
        <v>14.326000000000001</v>
      </c>
      <c r="S1363" s="67">
        <f>_xll.SNL.Clients.Office.Excel.Functions.SPG(S$2, "IQ_BVPS", "FQ0", $A1363)</f>
        <v>14.667999999999999</v>
      </c>
      <c r="T1363" s="67">
        <f>_xll.SNL.Clients.Office.Excel.Functions.SPG(T$2, "IQ_BVPS", "FQ0", $A1363)</f>
        <v>12.712</v>
      </c>
      <c r="U1363" s="67">
        <f>_xll.SNL.Clients.Office.Excel.Functions.SPG(U$2, "IQ_BVPS", "FQ0", $A1363)</f>
        <v>16.875</v>
      </c>
      <c r="V1363" s="67"/>
      <c r="W1363" s="66">
        <f t="shared" si="190"/>
        <v>44197</v>
      </c>
      <c r="X1363" s="92">
        <f t="shared" si="191"/>
        <v>1.0260616001457994</v>
      </c>
      <c r="Y1363" s="92"/>
      <c r="Z1363" s="92">
        <f t="shared" si="192"/>
        <v>0.98701661315091438</v>
      </c>
      <c r="AA1363" s="92">
        <f t="shared" si="193"/>
        <v>0.86310335424052365</v>
      </c>
      <c r="AB1363" s="92">
        <f t="shared" si="194"/>
        <v>0.88420390182504727</v>
      </c>
      <c r="AC1363" s="92">
        <f t="shared" si="195"/>
        <v>1.2296296296296296</v>
      </c>
      <c r="AD1363" s="92"/>
      <c r="AE1363" s="95">
        <f t="shared" si="196"/>
        <v>44197</v>
      </c>
      <c r="AF1363" s="93">
        <f>(_xll.SNL.Clients.Office.Excel.Functions.SPG(AF$2, "IQ_Common_div_declared", "FQ0", $A1363)*4)/B1363</f>
        <v>9.4730609828300769E-2</v>
      </c>
      <c r="AG1363" s="93"/>
      <c r="AH1363" s="93">
        <f>(_xll.SNL.Clients.Office.Excel.Functions.SPG(AH$2, "IQ_Common_div_declared", "FQ0", $A1363)*4)/D1363</f>
        <v>8.2036775106082024E-2</v>
      </c>
      <c r="AI1363" s="93">
        <f>(_xll.SNL.Clients.Office.Excel.Functions.SPG(AI$2, "IQ_Common_div_declared", "FQ0", $A1363)*4)/E1363</f>
        <v>9.7946287519747238E-2</v>
      </c>
      <c r="AJ1363" s="93">
        <f>(_xll.SNL.Clients.Office.Excel.Functions.SPG(AJ$2, "IQ_Common_div_declared", "FQ0", $A1363)*4)/F1363</f>
        <v>0.10676156583629892</v>
      </c>
      <c r="AK1363" s="93">
        <f>(_xll.SNL.Clients.Office.Excel.Functions.SPG(AK$2, "IQ_Common_div_declared", "FQ0", $A1363)*4)/G1363</f>
        <v>9.8313253012048199E-2</v>
      </c>
    </row>
    <row r="1364" spans="1:37" x14ac:dyDescent="0.25">
      <c r="A1364" s="66"/>
    </row>
    <row r="1365" spans="1:37" x14ac:dyDescent="0.25">
      <c r="A1365" s="66"/>
    </row>
    <row r="1366" spans="1:37" x14ac:dyDescent="0.25">
      <c r="A1366" s="66"/>
    </row>
    <row r="1367" spans="1:37" x14ac:dyDescent="0.25">
      <c r="A1367" s="66"/>
    </row>
    <row r="1368" spans="1:37" x14ac:dyDescent="0.25">
      <c r="A1368" s="66"/>
    </row>
    <row r="1369" spans="1:37" x14ac:dyDescent="0.25">
      <c r="A1369" s="66"/>
    </row>
    <row r="1370" spans="1:37" x14ac:dyDescent="0.25">
      <c r="A1370" s="66"/>
    </row>
    <row r="1371" spans="1:37" x14ac:dyDescent="0.25">
      <c r="A1371" s="66"/>
    </row>
    <row r="1372" spans="1:37" x14ac:dyDescent="0.25">
      <c r="A1372" s="66"/>
    </row>
    <row r="1373" spans="1:37" x14ac:dyDescent="0.25">
      <c r="A1373" s="66"/>
    </row>
    <row r="1374" spans="1:37" x14ac:dyDescent="0.25">
      <c r="A1374" s="66"/>
    </row>
    <row r="1375" spans="1:37" x14ac:dyDescent="0.25">
      <c r="A1375" s="66"/>
    </row>
    <row r="1376" spans="1:37" x14ac:dyDescent="0.25">
      <c r="A1376" s="66"/>
    </row>
    <row r="1377" spans="1:1" x14ac:dyDescent="0.25">
      <c r="A1377" s="66"/>
    </row>
    <row r="1378" spans="1:1" x14ac:dyDescent="0.25">
      <c r="A1378" s="66"/>
    </row>
    <row r="1379" spans="1:1" x14ac:dyDescent="0.25">
      <c r="A1379" s="66"/>
    </row>
    <row r="1380" spans="1:1" x14ac:dyDescent="0.25">
      <c r="A1380" s="66"/>
    </row>
    <row r="1381" spans="1:1" x14ac:dyDescent="0.25">
      <c r="A1381" s="66"/>
    </row>
    <row r="1382" spans="1:1" x14ac:dyDescent="0.25">
      <c r="A1382" s="66"/>
    </row>
    <row r="1383" spans="1:1" x14ac:dyDescent="0.25">
      <c r="A1383" s="66"/>
    </row>
    <row r="1384" spans="1:1" x14ac:dyDescent="0.25">
      <c r="A1384" s="66"/>
    </row>
    <row r="1385" spans="1:1" x14ac:dyDescent="0.25">
      <c r="A1385" s="66"/>
    </row>
    <row r="1386" spans="1:1" x14ac:dyDescent="0.25">
      <c r="A1386" s="66"/>
    </row>
    <row r="1387" spans="1:1" x14ac:dyDescent="0.25">
      <c r="A1387" s="66"/>
    </row>
    <row r="1388" spans="1:1" x14ac:dyDescent="0.25">
      <c r="A1388" s="66"/>
    </row>
    <row r="1389" spans="1:1" x14ac:dyDescent="0.25">
      <c r="A1389" s="66"/>
    </row>
    <row r="1390" spans="1:1" x14ac:dyDescent="0.25">
      <c r="A1390" s="66"/>
    </row>
    <row r="1391" spans="1:1" x14ac:dyDescent="0.25">
      <c r="A1391" s="66"/>
    </row>
    <row r="1392" spans="1:1" x14ac:dyDescent="0.25">
      <c r="A1392" s="66"/>
    </row>
    <row r="1393" spans="1:1" x14ac:dyDescent="0.25">
      <c r="A1393" s="66"/>
    </row>
    <row r="1394" spans="1:1" x14ac:dyDescent="0.25">
      <c r="A1394" s="66"/>
    </row>
    <row r="1395" spans="1:1" x14ac:dyDescent="0.25">
      <c r="A1395" s="66"/>
    </row>
    <row r="1396" spans="1:1" x14ac:dyDescent="0.25">
      <c r="A1396" s="66"/>
    </row>
    <row r="1397" spans="1:1" x14ac:dyDescent="0.25">
      <c r="A1397" s="66"/>
    </row>
    <row r="1398" spans="1:1" x14ac:dyDescent="0.25">
      <c r="A1398" s="66"/>
    </row>
    <row r="1399" spans="1:1" x14ac:dyDescent="0.25">
      <c r="A1399" s="66"/>
    </row>
    <row r="1400" spans="1:1" x14ac:dyDescent="0.25">
      <c r="A1400" s="66"/>
    </row>
    <row r="1401" spans="1:1" x14ac:dyDescent="0.25">
      <c r="A1401" s="66"/>
    </row>
    <row r="1402" spans="1:1" x14ac:dyDescent="0.25">
      <c r="A1402" s="66"/>
    </row>
    <row r="1403" spans="1:1" x14ac:dyDescent="0.25">
      <c r="A1403" s="66"/>
    </row>
    <row r="1404" spans="1:1" x14ac:dyDescent="0.25">
      <c r="A1404" s="66"/>
    </row>
    <row r="1405" spans="1:1" x14ac:dyDescent="0.25">
      <c r="A1405" s="66"/>
    </row>
    <row r="1406" spans="1:1" x14ac:dyDescent="0.25">
      <c r="A1406" s="66"/>
    </row>
    <row r="1407" spans="1:1" x14ac:dyDescent="0.25">
      <c r="A1407" s="66"/>
    </row>
    <row r="1408" spans="1:1" x14ac:dyDescent="0.25">
      <c r="A1408" s="66"/>
    </row>
    <row r="1409" spans="1:1" x14ac:dyDescent="0.25">
      <c r="A1409" s="66"/>
    </row>
    <row r="1410" spans="1:1" x14ac:dyDescent="0.25">
      <c r="A1410" s="66"/>
    </row>
    <row r="1411" spans="1:1" x14ac:dyDescent="0.25">
      <c r="A1411" s="66"/>
    </row>
    <row r="1412" spans="1:1" x14ac:dyDescent="0.25">
      <c r="A1412" s="66"/>
    </row>
    <row r="1413" spans="1:1" x14ac:dyDescent="0.25">
      <c r="A1413" s="66"/>
    </row>
    <row r="1414" spans="1:1" x14ac:dyDescent="0.25">
      <c r="A1414" s="66"/>
    </row>
    <row r="1415" spans="1:1" x14ac:dyDescent="0.25">
      <c r="A1415" s="66"/>
    </row>
    <row r="1416" spans="1:1" x14ac:dyDescent="0.25">
      <c r="A1416" s="66"/>
    </row>
    <row r="1417" spans="1:1" x14ac:dyDescent="0.25">
      <c r="A1417" s="66"/>
    </row>
    <row r="1418" spans="1:1" x14ac:dyDescent="0.25">
      <c r="A1418" s="66"/>
    </row>
    <row r="1419" spans="1:1" x14ac:dyDescent="0.25">
      <c r="A1419" s="66"/>
    </row>
    <row r="1420" spans="1:1" x14ac:dyDescent="0.25">
      <c r="A1420" s="66"/>
    </row>
    <row r="1421" spans="1:1" x14ac:dyDescent="0.25">
      <c r="A1421" s="66"/>
    </row>
    <row r="1422" spans="1:1" x14ac:dyDescent="0.25">
      <c r="A1422" s="66"/>
    </row>
    <row r="1423" spans="1:1" x14ac:dyDescent="0.25">
      <c r="A1423" s="66"/>
    </row>
    <row r="1424" spans="1:1" x14ac:dyDescent="0.25">
      <c r="A1424" s="66"/>
    </row>
    <row r="1425" spans="1:1" x14ac:dyDescent="0.25">
      <c r="A1425" s="66"/>
    </row>
    <row r="1426" spans="1:1" x14ac:dyDescent="0.25">
      <c r="A1426" s="66"/>
    </row>
    <row r="1427" spans="1:1" x14ac:dyDescent="0.25">
      <c r="A1427" s="66"/>
    </row>
    <row r="1428" spans="1:1" x14ac:dyDescent="0.25">
      <c r="A1428" s="66"/>
    </row>
    <row r="1429" spans="1:1" x14ac:dyDescent="0.25">
      <c r="A1429" s="66"/>
    </row>
    <row r="1430" spans="1:1" x14ac:dyDescent="0.25">
      <c r="A1430" s="66"/>
    </row>
    <row r="1431" spans="1:1" x14ac:dyDescent="0.25">
      <c r="A1431" s="66"/>
    </row>
    <row r="1432" spans="1:1" x14ac:dyDescent="0.25">
      <c r="A1432" s="66"/>
    </row>
    <row r="1433" spans="1:1" x14ac:dyDescent="0.25">
      <c r="A1433" s="66"/>
    </row>
    <row r="1434" spans="1:1" x14ac:dyDescent="0.25">
      <c r="A1434" s="66"/>
    </row>
    <row r="1435" spans="1:1" x14ac:dyDescent="0.25">
      <c r="A1435" s="66"/>
    </row>
    <row r="1436" spans="1:1" x14ac:dyDescent="0.25">
      <c r="A1436" s="66"/>
    </row>
    <row r="1437" spans="1:1" x14ac:dyDescent="0.25">
      <c r="A1437" s="66"/>
    </row>
    <row r="1438" spans="1:1" x14ac:dyDescent="0.25">
      <c r="A1438" s="66"/>
    </row>
    <row r="1439" spans="1:1" x14ac:dyDescent="0.25">
      <c r="A1439" s="66"/>
    </row>
    <row r="1440" spans="1:1" x14ac:dyDescent="0.25">
      <c r="A1440" s="66"/>
    </row>
    <row r="1441" spans="1:1" x14ac:dyDescent="0.25">
      <c r="A1441" s="66"/>
    </row>
    <row r="1442" spans="1:1" x14ac:dyDescent="0.25">
      <c r="A1442" s="66"/>
    </row>
    <row r="1443" spans="1:1" x14ac:dyDescent="0.25">
      <c r="A1443" s="66"/>
    </row>
    <row r="1444" spans="1:1" x14ac:dyDescent="0.25">
      <c r="A1444" s="66"/>
    </row>
    <row r="1445" spans="1:1" x14ac:dyDescent="0.25">
      <c r="A1445" s="66"/>
    </row>
    <row r="1446" spans="1:1" x14ac:dyDescent="0.25">
      <c r="A1446" s="66"/>
    </row>
    <row r="1447" spans="1:1" x14ac:dyDescent="0.25">
      <c r="A1447" s="66"/>
    </row>
    <row r="1448" spans="1:1" x14ac:dyDescent="0.25">
      <c r="A1448" s="66"/>
    </row>
    <row r="1449" spans="1:1" x14ac:dyDescent="0.25">
      <c r="A1449" s="66"/>
    </row>
    <row r="1450" spans="1:1" x14ac:dyDescent="0.25">
      <c r="A1450" s="66"/>
    </row>
    <row r="1451" spans="1:1" x14ac:dyDescent="0.25">
      <c r="A1451" s="66"/>
    </row>
    <row r="1452" spans="1:1" x14ac:dyDescent="0.25">
      <c r="A1452" s="66"/>
    </row>
    <row r="1453" spans="1:1" x14ac:dyDescent="0.25">
      <c r="A1453" s="66"/>
    </row>
    <row r="1454" spans="1:1" x14ac:dyDescent="0.25">
      <c r="A1454" s="66"/>
    </row>
    <row r="1455" spans="1:1" x14ac:dyDescent="0.25">
      <c r="A1455" s="66"/>
    </row>
    <row r="1456" spans="1:1" x14ac:dyDescent="0.25">
      <c r="A1456" s="66"/>
    </row>
    <row r="1457" spans="1:1" x14ac:dyDescent="0.25">
      <c r="A1457" s="66"/>
    </row>
    <row r="1458" spans="1:1" x14ac:dyDescent="0.25">
      <c r="A1458" s="66"/>
    </row>
    <row r="1459" spans="1:1" x14ac:dyDescent="0.25">
      <c r="A1459" s="66"/>
    </row>
    <row r="1460" spans="1:1" x14ac:dyDescent="0.25">
      <c r="A1460" s="66"/>
    </row>
    <row r="1461" spans="1:1" x14ac:dyDescent="0.25">
      <c r="A1461" s="66"/>
    </row>
    <row r="1462" spans="1:1" x14ac:dyDescent="0.25">
      <c r="A1462" s="66"/>
    </row>
    <row r="1463" spans="1:1" x14ac:dyDescent="0.25">
      <c r="A1463" s="66"/>
    </row>
    <row r="1464" spans="1:1" x14ac:dyDescent="0.25">
      <c r="A1464" s="66"/>
    </row>
    <row r="1465" spans="1:1" x14ac:dyDescent="0.25">
      <c r="A1465" s="66"/>
    </row>
    <row r="1466" spans="1:1" x14ac:dyDescent="0.25">
      <c r="A1466" s="66"/>
    </row>
    <row r="1467" spans="1:1" x14ac:dyDescent="0.25">
      <c r="A1467" s="66"/>
    </row>
    <row r="1468" spans="1:1" x14ac:dyDescent="0.25">
      <c r="A1468" s="66"/>
    </row>
    <row r="1469" spans="1:1" x14ac:dyDescent="0.25">
      <c r="A1469" s="66"/>
    </row>
    <row r="1470" spans="1:1" x14ac:dyDescent="0.25">
      <c r="A1470" s="66"/>
    </row>
    <row r="1471" spans="1:1" x14ac:dyDescent="0.25">
      <c r="A1471" s="66"/>
    </row>
    <row r="1472" spans="1:1" x14ac:dyDescent="0.25">
      <c r="A1472" s="66"/>
    </row>
    <row r="1473" spans="1:1" x14ac:dyDescent="0.25">
      <c r="A1473" s="66"/>
    </row>
    <row r="1474" spans="1:1" x14ac:dyDescent="0.25">
      <c r="A1474" s="66"/>
    </row>
    <row r="1475" spans="1:1" x14ac:dyDescent="0.25">
      <c r="A1475" s="66"/>
    </row>
    <row r="1476" spans="1:1" x14ac:dyDescent="0.25">
      <c r="A1476" s="66"/>
    </row>
    <row r="1477" spans="1:1" x14ac:dyDescent="0.25">
      <c r="A1477" s="66"/>
    </row>
    <row r="1478" spans="1:1" x14ac:dyDescent="0.25">
      <c r="A1478" s="66"/>
    </row>
    <row r="1479" spans="1:1" x14ac:dyDescent="0.25">
      <c r="A1479" s="66"/>
    </row>
    <row r="1480" spans="1:1" x14ac:dyDescent="0.25">
      <c r="A1480" s="66"/>
    </row>
    <row r="1481" spans="1:1" x14ac:dyDescent="0.25">
      <c r="A1481" s="66"/>
    </row>
    <row r="1482" spans="1:1" x14ac:dyDescent="0.25">
      <c r="A1482" s="66"/>
    </row>
    <row r="1483" spans="1:1" x14ac:dyDescent="0.25">
      <c r="A1483" s="66"/>
    </row>
    <row r="1484" spans="1:1" x14ac:dyDescent="0.25">
      <c r="A1484" s="66"/>
    </row>
    <row r="1485" spans="1:1" x14ac:dyDescent="0.25">
      <c r="A1485" s="66"/>
    </row>
    <row r="1486" spans="1:1" x14ac:dyDescent="0.25">
      <c r="A1486" s="66"/>
    </row>
    <row r="1487" spans="1:1" x14ac:dyDescent="0.25">
      <c r="A1487" s="66"/>
    </row>
    <row r="1488" spans="1:1" x14ac:dyDescent="0.25">
      <c r="A1488" s="66"/>
    </row>
    <row r="1489" spans="1:1" x14ac:dyDescent="0.25">
      <c r="A1489" s="66"/>
    </row>
    <row r="1490" spans="1:1" x14ac:dyDescent="0.25">
      <c r="A1490" s="66"/>
    </row>
    <row r="1491" spans="1:1" x14ac:dyDescent="0.25">
      <c r="A1491" s="66"/>
    </row>
    <row r="1492" spans="1:1" x14ac:dyDescent="0.25">
      <c r="A1492" s="66"/>
    </row>
    <row r="1493" spans="1:1" x14ac:dyDescent="0.25">
      <c r="A1493" s="66"/>
    </row>
    <row r="1494" spans="1:1" x14ac:dyDescent="0.25">
      <c r="A1494" s="66"/>
    </row>
    <row r="1495" spans="1:1" x14ac:dyDescent="0.25">
      <c r="A1495" s="66"/>
    </row>
    <row r="1496" spans="1:1" x14ac:dyDescent="0.25">
      <c r="A1496" s="66"/>
    </row>
    <row r="1497" spans="1:1" x14ac:dyDescent="0.25">
      <c r="A1497" s="66"/>
    </row>
    <row r="1498" spans="1:1" x14ac:dyDescent="0.25">
      <c r="A1498" s="66"/>
    </row>
    <row r="1499" spans="1:1" x14ac:dyDescent="0.25">
      <c r="A1499" s="66"/>
    </row>
    <row r="1500" spans="1:1" x14ac:dyDescent="0.25">
      <c r="A1500" s="66"/>
    </row>
    <row r="1501" spans="1:1" x14ac:dyDescent="0.25">
      <c r="A1501" s="66"/>
    </row>
    <row r="1502" spans="1:1" x14ac:dyDescent="0.25">
      <c r="A1502" s="66"/>
    </row>
    <row r="1503" spans="1:1" x14ac:dyDescent="0.25">
      <c r="A1503" s="66"/>
    </row>
    <row r="1504" spans="1:1" x14ac:dyDescent="0.25">
      <c r="A1504" s="66"/>
    </row>
    <row r="1505" spans="1:1" x14ac:dyDescent="0.25">
      <c r="A1505" s="66"/>
    </row>
    <row r="1506" spans="1:1" x14ac:dyDescent="0.25">
      <c r="A1506" s="66"/>
    </row>
    <row r="1507" spans="1:1" x14ac:dyDescent="0.25">
      <c r="A1507" s="66"/>
    </row>
    <row r="1508" spans="1:1" x14ac:dyDescent="0.25">
      <c r="A1508" s="66"/>
    </row>
    <row r="1509" spans="1:1" x14ac:dyDescent="0.25">
      <c r="A1509" s="66"/>
    </row>
    <row r="1510" spans="1:1" x14ac:dyDescent="0.25">
      <c r="A1510" s="66"/>
    </row>
    <row r="1511" spans="1:1" x14ac:dyDescent="0.25">
      <c r="A1511" s="66"/>
    </row>
    <row r="1512" spans="1:1" x14ac:dyDescent="0.25">
      <c r="A1512" s="66"/>
    </row>
    <row r="1513" spans="1:1" x14ac:dyDescent="0.25">
      <c r="A1513" s="66"/>
    </row>
    <row r="1514" spans="1:1" x14ac:dyDescent="0.25">
      <c r="A1514" s="66"/>
    </row>
    <row r="1515" spans="1:1" x14ac:dyDescent="0.25">
      <c r="A1515" s="66"/>
    </row>
    <row r="1516" spans="1:1" x14ac:dyDescent="0.25">
      <c r="A1516" s="66"/>
    </row>
    <row r="1517" spans="1:1" x14ac:dyDescent="0.25">
      <c r="A1517" s="66"/>
    </row>
    <row r="1518" spans="1:1" x14ac:dyDescent="0.25">
      <c r="A1518" s="66"/>
    </row>
    <row r="1519" spans="1:1" x14ac:dyDescent="0.25">
      <c r="A1519" s="66"/>
    </row>
    <row r="1520" spans="1:1" x14ac:dyDescent="0.25">
      <c r="A1520" s="66"/>
    </row>
    <row r="1521" spans="1:1" x14ac:dyDescent="0.25">
      <c r="A1521" s="66"/>
    </row>
    <row r="1522" spans="1:1" x14ac:dyDescent="0.25">
      <c r="A1522" s="66"/>
    </row>
    <row r="1523" spans="1:1" x14ac:dyDescent="0.25">
      <c r="A1523" s="66"/>
    </row>
    <row r="1524" spans="1:1" x14ac:dyDescent="0.25">
      <c r="A1524" s="66"/>
    </row>
    <row r="1525" spans="1:1" x14ac:dyDescent="0.25">
      <c r="A1525" s="66"/>
    </row>
    <row r="1526" spans="1:1" x14ac:dyDescent="0.25">
      <c r="A1526" s="66"/>
    </row>
    <row r="1527" spans="1:1" x14ac:dyDescent="0.25">
      <c r="A1527" s="66"/>
    </row>
    <row r="1528" spans="1:1" x14ac:dyDescent="0.25">
      <c r="A1528" s="66"/>
    </row>
    <row r="1529" spans="1:1" x14ac:dyDescent="0.25">
      <c r="A1529" s="66"/>
    </row>
    <row r="1530" spans="1:1" x14ac:dyDescent="0.25">
      <c r="A1530" s="66"/>
    </row>
    <row r="1531" spans="1:1" x14ac:dyDescent="0.25">
      <c r="A1531" s="66"/>
    </row>
    <row r="1532" spans="1:1" x14ac:dyDescent="0.25">
      <c r="A1532" s="66"/>
    </row>
    <row r="1533" spans="1:1" x14ac:dyDescent="0.25">
      <c r="A1533" s="66"/>
    </row>
    <row r="1534" spans="1:1" x14ac:dyDescent="0.25">
      <c r="A1534" s="66"/>
    </row>
    <row r="1535" spans="1:1" x14ac:dyDescent="0.25">
      <c r="A1535" s="66"/>
    </row>
    <row r="1536" spans="1:1" x14ac:dyDescent="0.25">
      <c r="A1536" s="66"/>
    </row>
    <row r="1537" spans="1:1" x14ac:dyDescent="0.25">
      <c r="A1537" s="66"/>
    </row>
    <row r="1538" spans="1:1" x14ac:dyDescent="0.25">
      <c r="A1538" s="66"/>
    </row>
    <row r="1539" spans="1:1" x14ac:dyDescent="0.25">
      <c r="A1539" s="66"/>
    </row>
    <row r="1540" spans="1:1" x14ac:dyDescent="0.25">
      <c r="A1540" s="66"/>
    </row>
    <row r="1541" spans="1:1" x14ac:dyDescent="0.25">
      <c r="A1541" s="66"/>
    </row>
    <row r="1542" spans="1:1" x14ac:dyDescent="0.25">
      <c r="A1542" s="66"/>
    </row>
    <row r="1543" spans="1:1" x14ac:dyDescent="0.25">
      <c r="A1543" s="66"/>
    </row>
    <row r="1544" spans="1:1" x14ac:dyDescent="0.25">
      <c r="A1544" s="66"/>
    </row>
    <row r="1545" spans="1:1" x14ac:dyDescent="0.25">
      <c r="A1545" s="66"/>
    </row>
    <row r="1546" spans="1:1" x14ac:dyDescent="0.25">
      <c r="A1546" s="66"/>
    </row>
    <row r="1547" spans="1:1" x14ac:dyDescent="0.25">
      <c r="A1547" s="66"/>
    </row>
    <row r="1548" spans="1:1" x14ac:dyDescent="0.25">
      <c r="A1548" s="66"/>
    </row>
    <row r="1549" spans="1:1" x14ac:dyDescent="0.25">
      <c r="A1549" s="66"/>
    </row>
    <row r="1550" spans="1:1" x14ac:dyDescent="0.25">
      <c r="A1550" s="66"/>
    </row>
    <row r="1551" spans="1:1" x14ac:dyDescent="0.25">
      <c r="A1551" s="66"/>
    </row>
    <row r="1552" spans="1:1" x14ac:dyDescent="0.25">
      <c r="A1552" s="66"/>
    </row>
    <row r="1553" spans="1:1" x14ac:dyDescent="0.25">
      <c r="A1553" s="66"/>
    </row>
    <row r="1554" spans="1:1" x14ac:dyDescent="0.25">
      <c r="A1554" s="66"/>
    </row>
    <row r="1555" spans="1:1" x14ac:dyDescent="0.25">
      <c r="A1555" s="66"/>
    </row>
    <row r="1556" spans="1:1" x14ac:dyDescent="0.25">
      <c r="A1556" s="66"/>
    </row>
    <row r="1557" spans="1:1" x14ac:dyDescent="0.25">
      <c r="A1557" s="66"/>
    </row>
    <row r="1558" spans="1:1" x14ac:dyDescent="0.25">
      <c r="A1558" s="66"/>
    </row>
    <row r="1559" spans="1:1" x14ac:dyDescent="0.25">
      <c r="A1559" s="66"/>
    </row>
    <row r="1560" spans="1:1" x14ac:dyDescent="0.25">
      <c r="A1560" s="66"/>
    </row>
    <row r="1561" spans="1:1" x14ac:dyDescent="0.25">
      <c r="A1561" s="66"/>
    </row>
    <row r="1562" spans="1:1" x14ac:dyDescent="0.25">
      <c r="A1562" s="66"/>
    </row>
    <row r="1563" spans="1:1" x14ac:dyDescent="0.25">
      <c r="A1563" s="66"/>
    </row>
    <row r="1564" spans="1:1" x14ac:dyDescent="0.25">
      <c r="A1564" s="66"/>
    </row>
    <row r="1565" spans="1:1" x14ac:dyDescent="0.25">
      <c r="A1565" s="66"/>
    </row>
    <row r="1566" spans="1:1" x14ac:dyDescent="0.25">
      <c r="A1566" s="66"/>
    </row>
    <row r="1567" spans="1:1" x14ac:dyDescent="0.25">
      <c r="A1567" s="66"/>
    </row>
    <row r="1568" spans="1:1" x14ac:dyDescent="0.25">
      <c r="A1568" s="66"/>
    </row>
    <row r="1569" spans="1:1" x14ac:dyDescent="0.25">
      <c r="A1569" s="66"/>
    </row>
    <row r="1570" spans="1:1" x14ac:dyDescent="0.25">
      <c r="A1570" s="66"/>
    </row>
    <row r="1571" spans="1:1" x14ac:dyDescent="0.25">
      <c r="A1571" s="66"/>
    </row>
    <row r="1572" spans="1:1" x14ac:dyDescent="0.25">
      <c r="A1572" s="66"/>
    </row>
    <row r="1573" spans="1:1" x14ac:dyDescent="0.25">
      <c r="A1573" s="66"/>
    </row>
    <row r="1574" spans="1:1" x14ac:dyDescent="0.25">
      <c r="A1574" s="66"/>
    </row>
    <row r="1575" spans="1:1" x14ac:dyDescent="0.25">
      <c r="A1575" s="66"/>
    </row>
    <row r="1576" spans="1:1" x14ac:dyDescent="0.25">
      <c r="A1576" s="66"/>
    </row>
    <row r="1577" spans="1:1" x14ac:dyDescent="0.25">
      <c r="A1577" s="66"/>
    </row>
    <row r="1578" spans="1:1" x14ac:dyDescent="0.25">
      <c r="A1578" s="66"/>
    </row>
    <row r="1579" spans="1:1" x14ac:dyDescent="0.25">
      <c r="A1579" s="66"/>
    </row>
    <row r="1580" spans="1:1" x14ac:dyDescent="0.25">
      <c r="A1580" s="66"/>
    </row>
    <row r="1581" spans="1:1" x14ac:dyDescent="0.25">
      <c r="A1581" s="66"/>
    </row>
    <row r="1582" spans="1:1" x14ac:dyDescent="0.25">
      <c r="A1582" s="66"/>
    </row>
    <row r="1583" spans="1:1" x14ac:dyDescent="0.25">
      <c r="A1583" s="66"/>
    </row>
    <row r="1584" spans="1:1" x14ac:dyDescent="0.25">
      <c r="A1584" s="66"/>
    </row>
    <row r="1585" spans="1:1" x14ac:dyDescent="0.25">
      <c r="A1585" s="66"/>
    </row>
    <row r="1586" spans="1:1" x14ac:dyDescent="0.25">
      <c r="A1586" s="66"/>
    </row>
    <row r="1587" spans="1:1" x14ac:dyDescent="0.25">
      <c r="A1587" s="66"/>
    </row>
    <row r="1588" spans="1:1" x14ac:dyDescent="0.25">
      <c r="A1588" s="66"/>
    </row>
    <row r="1589" spans="1:1" x14ac:dyDescent="0.25">
      <c r="A1589" s="66"/>
    </row>
    <row r="1590" spans="1:1" x14ac:dyDescent="0.25">
      <c r="A1590" s="66"/>
    </row>
    <row r="1591" spans="1:1" x14ac:dyDescent="0.25">
      <c r="A1591" s="66"/>
    </row>
    <row r="1592" spans="1:1" x14ac:dyDescent="0.25">
      <c r="A1592" s="66"/>
    </row>
    <row r="1593" spans="1:1" x14ac:dyDescent="0.25">
      <c r="A1593" s="66"/>
    </row>
    <row r="1594" spans="1:1" x14ac:dyDescent="0.25">
      <c r="A1594" s="66"/>
    </row>
    <row r="1595" spans="1:1" x14ac:dyDescent="0.25">
      <c r="A1595" s="66"/>
    </row>
    <row r="1596" spans="1:1" x14ac:dyDescent="0.25">
      <c r="A1596" s="66"/>
    </row>
    <row r="1597" spans="1:1" x14ac:dyDescent="0.25">
      <c r="A1597" s="66"/>
    </row>
    <row r="1598" spans="1:1" x14ac:dyDescent="0.25">
      <c r="A1598" s="66"/>
    </row>
    <row r="1599" spans="1:1" x14ac:dyDescent="0.25">
      <c r="A1599" s="66"/>
    </row>
    <row r="1600" spans="1:1" x14ac:dyDescent="0.25">
      <c r="A1600" s="66"/>
    </row>
    <row r="1601" spans="1:1" x14ac:dyDescent="0.25">
      <c r="A1601" s="66"/>
    </row>
    <row r="1602" spans="1:1" x14ac:dyDescent="0.25">
      <c r="A1602" s="66"/>
    </row>
    <row r="1603" spans="1:1" x14ac:dyDescent="0.25">
      <c r="A1603" s="66"/>
    </row>
    <row r="1604" spans="1:1" x14ac:dyDescent="0.25">
      <c r="A1604" s="66"/>
    </row>
    <row r="1605" spans="1:1" x14ac:dyDescent="0.25">
      <c r="A1605" s="66"/>
    </row>
    <row r="1606" spans="1:1" x14ac:dyDescent="0.25">
      <c r="A1606" s="66"/>
    </row>
    <row r="1607" spans="1:1" x14ac:dyDescent="0.25">
      <c r="A1607" s="66"/>
    </row>
    <row r="1608" spans="1:1" x14ac:dyDescent="0.25">
      <c r="A1608" s="66"/>
    </row>
    <row r="1609" spans="1:1" x14ac:dyDescent="0.25">
      <c r="A1609" s="66"/>
    </row>
    <row r="1610" spans="1:1" x14ac:dyDescent="0.25">
      <c r="A1610" s="66"/>
    </row>
    <row r="1611" spans="1:1" x14ac:dyDescent="0.25">
      <c r="A1611" s="66"/>
    </row>
    <row r="1612" spans="1:1" x14ac:dyDescent="0.25">
      <c r="A1612" s="66"/>
    </row>
    <row r="1613" spans="1:1" x14ac:dyDescent="0.25">
      <c r="A1613" s="66"/>
    </row>
    <row r="1614" spans="1:1" x14ac:dyDescent="0.25">
      <c r="A1614" s="66"/>
    </row>
    <row r="1615" spans="1:1" x14ac:dyDescent="0.25">
      <c r="A1615" s="66"/>
    </row>
    <row r="1616" spans="1:1" x14ac:dyDescent="0.25">
      <c r="A1616" s="66"/>
    </row>
    <row r="1617" spans="1:1" x14ac:dyDescent="0.25">
      <c r="A1617" s="66"/>
    </row>
    <row r="1618" spans="1:1" x14ac:dyDescent="0.25">
      <c r="A1618" s="66"/>
    </row>
    <row r="1619" spans="1:1" x14ac:dyDescent="0.25">
      <c r="A1619" s="66"/>
    </row>
    <row r="1620" spans="1:1" x14ac:dyDescent="0.25">
      <c r="A1620" s="66"/>
    </row>
    <row r="1621" spans="1:1" x14ac:dyDescent="0.25">
      <c r="A1621" s="66"/>
    </row>
    <row r="1622" spans="1:1" x14ac:dyDescent="0.25">
      <c r="A1622" s="66"/>
    </row>
    <row r="1623" spans="1:1" x14ac:dyDescent="0.25">
      <c r="A1623" s="66"/>
    </row>
    <row r="1624" spans="1:1" x14ac:dyDescent="0.25">
      <c r="A1624" s="66"/>
    </row>
    <row r="1625" spans="1:1" x14ac:dyDescent="0.25">
      <c r="A1625" s="66"/>
    </row>
    <row r="1626" spans="1:1" x14ac:dyDescent="0.25">
      <c r="A1626" s="66"/>
    </row>
    <row r="1627" spans="1:1" x14ac:dyDescent="0.25">
      <c r="A1627" s="66"/>
    </row>
    <row r="1628" spans="1:1" x14ac:dyDescent="0.25">
      <c r="A1628" s="66"/>
    </row>
    <row r="1629" spans="1:1" x14ac:dyDescent="0.25">
      <c r="A1629" s="66"/>
    </row>
    <row r="1630" spans="1:1" x14ac:dyDescent="0.25">
      <c r="A1630" s="66"/>
    </row>
    <row r="1631" spans="1:1" x14ac:dyDescent="0.25">
      <c r="A1631" s="66"/>
    </row>
    <row r="1632" spans="1:1" x14ac:dyDescent="0.25">
      <c r="A1632" s="66"/>
    </row>
    <row r="1633" spans="1:1" x14ac:dyDescent="0.25">
      <c r="A1633" s="66"/>
    </row>
    <row r="1634" spans="1:1" x14ac:dyDescent="0.25">
      <c r="A1634" s="66"/>
    </row>
    <row r="1635" spans="1:1" x14ac:dyDescent="0.25">
      <c r="A1635" s="66"/>
    </row>
    <row r="1636" spans="1:1" x14ac:dyDescent="0.25">
      <c r="A1636" s="66"/>
    </row>
    <row r="1637" spans="1:1" x14ac:dyDescent="0.25">
      <c r="A1637" s="66"/>
    </row>
    <row r="1638" spans="1:1" x14ac:dyDescent="0.25">
      <c r="A1638" s="66"/>
    </row>
    <row r="1639" spans="1:1" x14ac:dyDescent="0.25">
      <c r="A1639" s="66"/>
    </row>
    <row r="1640" spans="1:1" x14ac:dyDescent="0.25">
      <c r="A1640" s="66"/>
    </row>
    <row r="1641" spans="1:1" x14ac:dyDescent="0.25">
      <c r="A1641" s="66"/>
    </row>
    <row r="1642" spans="1:1" x14ac:dyDescent="0.25">
      <c r="A1642" s="66"/>
    </row>
    <row r="1643" spans="1:1" x14ac:dyDescent="0.25">
      <c r="A1643" s="66"/>
    </row>
    <row r="1644" spans="1:1" x14ac:dyDescent="0.25">
      <c r="A1644" s="66"/>
    </row>
    <row r="1645" spans="1:1" x14ac:dyDescent="0.25">
      <c r="A1645" s="66"/>
    </row>
    <row r="1646" spans="1:1" x14ac:dyDescent="0.25">
      <c r="A1646" s="66"/>
    </row>
    <row r="1647" spans="1:1" x14ac:dyDescent="0.25">
      <c r="A1647" s="66"/>
    </row>
    <row r="1648" spans="1:1" x14ac:dyDescent="0.25">
      <c r="A1648" s="66"/>
    </row>
    <row r="1649" spans="1:1" x14ac:dyDescent="0.25">
      <c r="A1649" s="66"/>
    </row>
    <row r="1650" spans="1:1" x14ac:dyDescent="0.25">
      <c r="A1650" s="66"/>
    </row>
    <row r="1651" spans="1:1" x14ac:dyDescent="0.25">
      <c r="A1651" s="66"/>
    </row>
    <row r="1652" spans="1:1" x14ac:dyDescent="0.25">
      <c r="A1652" s="66"/>
    </row>
    <row r="1653" spans="1:1" x14ac:dyDescent="0.25">
      <c r="A1653" s="66"/>
    </row>
    <row r="1654" spans="1:1" x14ac:dyDescent="0.25">
      <c r="A1654" s="66"/>
    </row>
    <row r="1655" spans="1:1" x14ac:dyDescent="0.25">
      <c r="A1655" s="66"/>
    </row>
    <row r="1656" spans="1:1" x14ac:dyDescent="0.25">
      <c r="A1656" s="66"/>
    </row>
    <row r="1657" spans="1:1" x14ac:dyDescent="0.25">
      <c r="A1657" s="66"/>
    </row>
    <row r="1658" spans="1:1" x14ac:dyDescent="0.25">
      <c r="A1658" s="66"/>
    </row>
    <row r="1659" spans="1:1" x14ac:dyDescent="0.25">
      <c r="A1659" s="66"/>
    </row>
    <row r="1660" spans="1:1" x14ac:dyDescent="0.25">
      <c r="A1660" s="66"/>
    </row>
    <row r="1661" spans="1:1" x14ac:dyDescent="0.25">
      <c r="A1661" s="66"/>
    </row>
    <row r="1662" spans="1:1" x14ac:dyDescent="0.25">
      <c r="A1662" s="66"/>
    </row>
    <row r="1663" spans="1:1" x14ac:dyDescent="0.25">
      <c r="A1663" s="66"/>
    </row>
    <row r="1664" spans="1:1" x14ac:dyDescent="0.25">
      <c r="A1664" s="66"/>
    </row>
    <row r="1665" spans="1:1" x14ac:dyDescent="0.25">
      <c r="A1665" s="66"/>
    </row>
    <row r="1666" spans="1:1" x14ac:dyDescent="0.25">
      <c r="A1666" s="66"/>
    </row>
    <row r="1667" spans="1:1" x14ac:dyDescent="0.25">
      <c r="A1667" s="66"/>
    </row>
    <row r="1668" spans="1:1" x14ac:dyDescent="0.25">
      <c r="A1668" s="66"/>
    </row>
    <row r="1669" spans="1:1" x14ac:dyDescent="0.25">
      <c r="A1669" s="66"/>
    </row>
    <row r="1670" spans="1:1" x14ac:dyDescent="0.25">
      <c r="A1670" s="66"/>
    </row>
    <row r="1671" spans="1:1" x14ac:dyDescent="0.25">
      <c r="A1671" s="66"/>
    </row>
    <row r="1672" spans="1:1" x14ac:dyDescent="0.25">
      <c r="A1672" s="66"/>
    </row>
    <row r="1673" spans="1:1" x14ac:dyDescent="0.25">
      <c r="A1673" s="66"/>
    </row>
    <row r="1674" spans="1:1" x14ac:dyDescent="0.25">
      <c r="A1674" s="66"/>
    </row>
    <row r="1675" spans="1:1" x14ac:dyDescent="0.25">
      <c r="A1675" s="66"/>
    </row>
    <row r="1676" spans="1:1" x14ac:dyDescent="0.25">
      <c r="A1676" s="66"/>
    </row>
    <row r="1677" spans="1:1" x14ac:dyDescent="0.25">
      <c r="A1677" s="66"/>
    </row>
    <row r="1678" spans="1:1" x14ac:dyDescent="0.25">
      <c r="A1678" s="66"/>
    </row>
    <row r="1679" spans="1:1" x14ac:dyDescent="0.25">
      <c r="A1679" s="66"/>
    </row>
    <row r="1680" spans="1:1" x14ac:dyDescent="0.25">
      <c r="A1680" s="66"/>
    </row>
    <row r="1681" spans="1:1" x14ac:dyDescent="0.25">
      <c r="A1681" s="66"/>
    </row>
    <row r="1682" spans="1:1" x14ac:dyDescent="0.25">
      <c r="A1682" s="66"/>
    </row>
    <row r="1683" spans="1:1" x14ac:dyDescent="0.25">
      <c r="A1683" s="66"/>
    </row>
    <row r="1684" spans="1:1" x14ac:dyDescent="0.25">
      <c r="A1684" s="66"/>
    </row>
    <row r="1685" spans="1:1" x14ac:dyDescent="0.25">
      <c r="A1685" s="66"/>
    </row>
    <row r="1686" spans="1:1" x14ac:dyDescent="0.25">
      <c r="A1686" s="66"/>
    </row>
    <row r="1687" spans="1:1" x14ac:dyDescent="0.25">
      <c r="A1687" s="66"/>
    </row>
    <row r="1688" spans="1:1" x14ac:dyDescent="0.25">
      <c r="A1688" s="66"/>
    </row>
    <row r="1689" spans="1:1" x14ac:dyDescent="0.25">
      <c r="A1689" s="66"/>
    </row>
    <row r="1690" spans="1:1" x14ac:dyDescent="0.25">
      <c r="A1690" s="66"/>
    </row>
    <row r="1691" spans="1:1" x14ac:dyDescent="0.25">
      <c r="A1691" s="66"/>
    </row>
    <row r="1692" spans="1:1" x14ac:dyDescent="0.25">
      <c r="A1692" s="66"/>
    </row>
    <row r="1693" spans="1:1" x14ac:dyDescent="0.25">
      <c r="A1693" s="66"/>
    </row>
    <row r="1694" spans="1:1" x14ac:dyDescent="0.25">
      <c r="A1694" s="66"/>
    </row>
    <row r="1695" spans="1:1" x14ac:dyDescent="0.25">
      <c r="A1695" s="66"/>
    </row>
    <row r="1696" spans="1:1" x14ac:dyDescent="0.25">
      <c r="A1696" s="66"/>
    </row>
    <row r="1697" spans="1:1" x14ac:dyDescent="0.25">
      <c r="A1697" s="66"/>
    </row>
    <row r="1698" spans="1:1" x14ac:dyDescent="0.25">
      <c r="A1698" s="66"/>
    </row>
    <row r="1699" spans="1:1" x14ac:dyDescent="0.25">
      <c r="A1699" s="66"/>
    </row>
    <row r="1700" spans="1:1" x14ac:dyDescent="0.25">
      <c r="A1700" s="66"/>
    </row>
    <row r="1701" spans="1:1" x14ac:dyDescent="0.25">
      <c r="A1701" s="66"/>
    </row>
    <row r="1702" spans="1:1" x14ac:dyDescent="0.25">
      <c r="A1702" s="66"/>
    </row>
    <row r="1703" spans="1:1" x14ac:dyDescent="0.25">
      <c r="A1703" s="66"/>
    </row>
    <row r="1704" spans="1:1" x14ac:dyDescent="0.25">
      <c r="A1704" s="66"/>
    </row>
    <row r="1705" spans="1:1" x14ac:dyDescent="0.25">
      <c r="A1705" s="66"/>
    </row>
    <row r="1706" spans="1:1" x14ac:dyDescent="0.25">
      <c r="A1706" s="66"/>
    </row>
    <row r="1707" spans="1:1" x14ac:dyDescent="0.25">
      <c r="A1707" s="66"/>
    </row>
    <row r="1708" spans="1:1" x14ac:dyDescent="0.25">
      <c r="A1708" s="66"/>
    </row>
    <row r="1709" spans="1:1" x14ac:dyDescent="0.25">
      <c r="A1709" s="66"/>
    </row>
    <row r="1710" spans="1:1" x14ac:dyDescent="0.25">
      <c r="A1710" s="66"/>
    </row>
    <row r="1711" spans="1:1" x14ac:dyDescent="0.25">
      <c r="A1711" s="66"/>
    </row>
    <row r="1712" spans="1:1" x14ac:dyDescent="0.25">
      <c r="A1712" s="66"/>
    </row>
    <row r="1713" spans="1:1" x14ac:dyDescent="0.25">
      <c r="A1713" s="66"/>
    </row>
    <row r="1714" spans="1:1" x14ac:dyDescent="0.25">
      <c r="A1714" s="66"/>
    </row>
    <row r="1715" spans="1:1" x14ac:dyDescent="0.25">
      <c r="A1715" s="66"/>
    </row>
    <row r="1716" spans="1:1" x14ac:dyDescent="0.25">
      <c r="A1716" s="66"/>
    </row>
    <row r="1717" spans="1:1" x14ac:dyDescent="0.25">
      <c r="A1717" s="66"/>
    </row>
    <row r="1718" spans="1:1" x14ac:dyDescent="0.25">
      <c r="A1718" s="66"/>
    </row>
    <row r="1719" spans="1:1" x14ac:dyDescent="0.25">
      <c r="A1719" s="66"/>
    </row>
    <row r="1720" spans="1:1" x14ac:dyDescent="0.25">
      <c r="A1720" s="66"/>
    </row>
    <row r="1721" spans="1:1" x14ac:dyDescent="0.25">
      <c r="A1721" s="66"/>
    </row>
    <row r="1722" spans="1:1" x14ac:dyDescent="0.25">
      <c r="A1722" s="66"/>
    </row>
    <row r="1723" spans="1:1" x14ac:dyDescent="0.25">
      <c r="A1723" s="66"/>
    </row>
    <row r="1724" spans="1:1" x14ac:dyDescent="0.25">
      <c r="A1724" s="66"/>
    </row>
    <row r="1725" spans="1:1" x14ac:dyDescent="0.25">
      <c r="A1725" s="66"/>
    </row>
    <row r="1726" spans="1:1" x14ac:dyDescent="0.25">
      <c r="A1726" s="66"/>
    </row>
    <row r="1727" spans="1:1" x14ac:dyDescent="0.25">
      <c r="A1727" s="66"/>
    </row>
    <row r="1728" spans="1:1" x14ac:dyDescent="0.25">
      <c r="A1728" s="66"/>
    </row>
    <row r="1729" spans="1:1" x14ac:dyDescent="0.25">
      <c r="A1729" s="66"/>
    </row>
    <row r="1730" spans="1:1" x14ac:dyDescent="0.25">
      <c r="A1730" s="66"/>
    </row>
    <row r="1731" spans="1:1" x14ac:dyDescent="0.25">
      <c r="A1731" s="66"/>
    </row>
    <row r="1732" spans="1:1" x14ac:dyDescent="0.25">
      <c r="A1732" s="66"/>
    </row>
    <row r="1733" spans="1:1" x14ac:dyDescent="0.25">
      <c r="A1733" s="66"/>
    </row>
    <row r="1734" spans="1:1" x14ac:dyDescent="0.25">
      <c r="A1734" s="66"/>
    </row>
    <row r="1735" spans="1:1" x14ac:dyDescent="0.25">
      <c r="A1735" s="66"/>
    </row>
    <row r="1736" spans="1:1" x14ac:dyDescent="0.25">
      <c r="A1736" s="66"/>
    </row>
    <row r="1737" spans="1:1" x14ac:dyDescent="0.25">
      <c r="A1737" s="66"/>
    </row>
    <row r="1738" spans="1:1" x14ac:dyDescent="0.25">
      <c r="A1738" s="66"/>
    </row>
    <row r="1739" spans="1:1" x14ac:dyDescent="0.25">
      <c r="A1739" s="66"/>
    </row>
    <row r="1740" spans="1:1" x14ac:dyDescent="0.25">
      <c r="A1740" s="66"/>
    </row>
    <row r="1741" spans="1:1" x14ac:dyDescent="0.25">
      <c r="A1741" s="66"/>
    </row>
    <row r="1742" spans="1:1" x14ac:dyDescent="0.25">
      <c r="A1742" s="66"/>
    </row>
    <row r="1743" spans="1:1" x14ac:dyDescent="0.25">
      <c r="A1743" s="66"/>
    </row>
    <row r="1744" spans="1:1" x14ac:dyDescent="0.25">
      <c r="A1744" s="66"/>
    </row>
    <row r="1745" spans="1:1" x14ac:dyDescent="0.25">
      <c r="A1745" s="66"/>
    </row>
    <row r="1746" spans="1:1" x14ac:dyDescent="0.25">
      <c r="A1746" s="66"/>
    </row>
    <row r="1747" spans="1:1" x14ac:dyDescent="0.25">
      <c r="A1747" s="66"/>
    </row>
    <row r="1748" spans="1:1" x14ac:dyDescent="0.25">
      <c r="A1748" s="66"/>
    </row>
    <row r="1749" spans="1:1" x14ac:dyDescent="0.25">
      <c r="A1749" s="66"/>
    </row>
    <row r="1750" spans="1:1" x14ac:dyDescent="0.25">
      <c r="A1750" s="66"/>
    </row>
    <row r="1751" spans="1:1" x14ac:dyDescent="0.25">
      <c r="A1751" s="66"/>
    </row>
    <row r="1752" spans="1:1" x14ac:dyDescent="0.25">
      <c r="A1752" s="66"/>
    </row>
    <row r="1753" spans="1:1" x14ac:dyDescent="0.25">
      <c r="A1753" s="66"/>
    </row>
    <row r="1754" spans="1:1" x14ac:dyDescent="0.25">
      <c r="A1754" s="66"/>
    </row>
    <row r="1755" spans="1:1" x14ac:dyDescent="0.25">
      <c r="A1755" s="66"/>
    </row>
    <row r="1756" spans="1:1" x14ac:dyDescent="0.25">
      <c r="A1756" s="66"/>
    </row>
    <row r="1757" spans="1:1" x14ac:dyDescent="0.25">
      <c r="A1757" s="66"/>
    </row>
    <row r="1758" spans="1:1" x14ac:dyDescent="0.25">
      <c r="A1758" s="66"/>
    </row>
    <row r="1759" spans="1:1" x14ac:dyDescent="0.25">
      <c r="A1759" s="66"/>
    </row>
    <row r="1760" spans="1:1" x14ac:dyDescent="0.25">
      <c r="A1760" s="66"/>
    </row>
    <row r="1761" spans="1:1" x14ac:dyDescent="0.25">
      <c r="A1761" s="66"/>
    </row>
    <row r="1762" spans="1:1" x14ac:dyDescent="0.25">
      <c r="A1762" s="66"/>
    </row>
    <row r="1763" spans="1:1" x14ac:dyDescent="0.25">
      <c r="A1763" s="66"/>
    </row>
    <row r="1764" spans="1:1" x14ac:dyDescent="0.25">
      <c r="A1764" s="66"/>
    </row>
    <row r="1765" spans="1:1" x14ac:dyDescent="0.25">
      <c r="A1765" s="66"/>
    </row>
    <row r="1766" spans="1:1" x14ac:dyDescent="0.25">
      <c r="A1766" s="66"/>
    </row>
    <row r="1767" spans="1:1" x14ac:dyDescent="0.25">
      <c r="A1767" s="66"/>
    </row>
    <row r="1768" spans="1:1" x14ac:dyDescent="0.25">
      <c r="A1768" s="66"/>
    </row>
    <row r="1769" spans="1:1" x14ac:dyDescent="0.25">
      <c r="A1769" s="66"/>
    </row>
    <row r="1770" spans="1:1" x14ac:dyDescent="0.25">
      <c r="A1770" s="66"/>
    </row>
    <row r="1771" spans="1:1" x14ac:dyDescent="0.25">
      <c r="A1771" s="66"/>
    </row>
    <row r="1772" spans="1:1" x14ac:dyDescent="0.25">
      <c r="A1772" s="66"/>
    </row>
    <row r="1773" spans="1:1" x14ac:dyDescent="0.25">
      <c r="A1773" s="66"/>
    </row>
    <row r="1774" spans="1:1" x14ac:dyDescent="0.25">
      <c r="A1774" s="66"/>
    </row>
    <row r="1775" spans="1:1" x14ac:dyDescent="0.25">
      <c r="A1775" s="66"/>
    </row>
    <row r="1776" spans="1:1" x14ac:dyDescent="0.25">
      <c r="A1776" s="66"/>
    </row>
    <row r="1777" spans="1:1" x14ac:dyDescent="0.25">
      <c r="A1777" s="66"/>
    </row>
    <row r="1778" spans="1:1" x14ac:dyDescent="0.25">
      <c r="A1778" s="66"/>
    </row>
    <row r="1779" spans="1:1" x14ac:dyDescent="0.25">
      <c r="A1779" s="66"/>
    </row>
    <row r="1780" spans="1:1" x14ac:dyDescent="0.25">
      <c r="A1780" s="66"/>
    </row>
    <row r="1781" spans="1:1" x14ac:dyDescent="0.25">
      <c r="A1781" s="66"/>
    </row>
    <row r="1782" spans="1:1" x14ac:dyDescent="0.25">
      <c r="A1782" s="66"/>
    </row>
    <row r="1783" spans="1:1" x14ac:dyDescent="0.25">
      <c r="A1783" s="66"/>
    </row>
    <row r="1784" spans="1:1" x14ac:dyDescent="0.25">
      <c r="A1784" s="66"/>
    </row>
    <row r="1785" spans="1:1" x14ac:dyDescent="0.25">
      <c r="A1785" s="66"/>
    </row>
    <row r="1786" spans="1:1" x14ac:dyDescent="0.25">
      <c r="A1786" s="66"/>
    </row>
    <row r="1787" spans="1:1" x14ac:dyDescent="0.25">
      <c r="A1787" s="66"/>
    </row>
    <row r="1788" spans="1:1" x14ac:dyDescent="0.25">
      <c r="A1788" s="66"/>
    </row>
    <row r="1789" spans="1:1" x14ac:dyDescent="0.25">
      <c r="A1789" s="66"/>
    </row>
    <row r="1790" spans="1:1" x14ac:dyDescent="0.25">
      <c r="A1790" s="66"/>
    </row>
    <row r="1791" spans="1:1" x14ac:dyDescent="0.25">
      <c r="A1791" s="66"/>
    </row>
    <row r="1792" spans="1:1" x14ac:dyDescent="0.25">
      <c r="A1792" s="66"/>
    </row>
    <row r="1793" spans="1:1" x14ac:dyDescent="0.25">
      <c r="A1793" s="66"/>
    </row>
    <row r="1794" spans="1:1" x14ac:dyDescent="0.25">
      <c r="A1794" s="66"/>
    </row>
    <row r="1795" spans="1:1" x14ac:dyDescent="0.25">
      <c r="A1795" s="66"/>
    </row>
    <row r="1796" spans="1:1" x14ac:dyDescent="0.25">
      <c r="A1796" s="66"/>
    </row>
    <row r="1797" spans="1:1" x14ac:dyDescent="0.25">
      <c r="A1797" s="66"/>
    </row>
    <row r="1798" spans="1:1" x14ac:dyDescent="0.25">
      <c r="A1798" s="66"/>
    </row>
    <row r="1799" spans="1:1" x14ac:dyDescent="0.25">
      <c r="A1799" s="66"/>
    </row>
    <row r="1800" spans="1:1" x14ac:dyDescent="0.25">
      <c r="A1800" s="66"/>
    </row>
    <row r="1801" spans="1:1" x14ac:dyDescent="0.25">
      <c r="A1801" s="66"/>
    </row>
    <row r="1802" spans="1:1" x14ac:dyDescent="0.25">
      <c r="A1802" s="66"/>
    </row>
    <row r="1803" spans="1:1" x14ac:dyDescent="0.25">
      <c r="A1803" s="66"/>
    </row>
    <row r="1804" spans="1:1" x14ac:dyDescent="0.25">
      <c r="A1804" s="66"/>
    </row>
    <row r="1805" spans="1:1" x14ac:dyDescent="0.25">
      <c r="A1805" s="66"/>
    </row>
    <row r="1806" spans="1:1" x14ac:dyDescent="0.25">
      <c r="A1806" s="66"/>
    </row>
    <row r="1807" spans="1:1" x14ac:dyDescent="0.25">
      <c r="A1807" s="66"/>
    </row>
    <row r="1808" spans="1:1" x14ac:dyDescent="0.25">
      <c r="A1808" s="66"/>
    </row>
    <row r="1809" spans="1:1" x14ac:dyDescent="0.25">
      <c r="A1809" s="66"/>
    </row>
    <row r="1810" spans="1:1" x14ac:dyDescent="0.25">
      <c r="A1810" s="66"/>
    </row>
    <row r="1811" spans="1:1" x14ac:dyDescent="0.25">
      <c r="A1811" s="66"/>
    </row>
    <row r="1812" spans="1:1" x14ac:dyDescent="0.25">
      <c r="A1812" s="66"/>
    </row>
    <row r="1813" spans="1:1" x14ac:dyDescent="0.25">
      <c r="A1813" s="66"/>
    </row>
    <row r="1814" spans="1:1" x14ac:dyDescent="0.25">
      <c r="A1814" s="66"/>
    </row>
    <row r="1815" spans="1:1" x14ac:dyDescent="0.25">
      <c r="A1815" s="66"/>
    </row>
    <row r="1816" spans="1:1" x14ac:dyDescent="0.25">
      <c r="A1816" s="66"/>
    </row>
    <row r="1817" spans="1:1" x14ac:dyDescent="0.25">
      <c r="A1817" s="66"/>
    </row>
    <row r="1818" spans="1:1" x14ac:dyDescent="0.25">
      <c r="A1818" s="66"/>
    </row>
    <row r="1819" spans="1:1" x14ac:dyDescent="0.25">
      <c r="A1819" s="66"/>
    </row>
    <row r="1820" spans="1:1" x14ac:dyDescent="0.25">
      <c r="A1820" s="66"/>
    </row>
    <row r="1821" spans="1:1" x14ac:dyDescent="0.25">
      <c r="A1821" s="66"/>
    </row>
    <row r="1822" spans="1:1" x14ac:dyDescent="0.25">
      <c r="A1822" s="66"/>
    </row>
    <row r="1823" spans="1:1" x14ac:dyDescent="0.25">
      <c r="A1823" s="66"/>
    </row>
    <row r="1824" spans="1:1" x14ac:dyDescent="0.25">
      <c r="A1824" s="66"/>
    </row>
    <row r="1825" spans="1:1" x14ac:dyDescent="0.25">
      <c r="A1825" s="66"/>
    </row>
    <row r="1826" spans="1:1" x14ac:dyDescent="0.25">
      <c r="A1826" s="66"/>
    </row>
    <row r="1827" spans="1:1" x14ac:dyDescent="0.25">
      <c r="A1827" s="66"/>
    </row>
    <row r="1828" spans="1:1" x14ac:dyDescent="0.25">
      <c r="A1828" s="66"/>
    </row>
    <row r="1829" spans="1:1" x14ac:dyDescent="0.25">
      <c r="A1829" s="66"/>
    </row>
    <row r="1830" spans="1:1" x14ac:dyDescent="0.25">
      <c r="A1830" s="66"/>
    </row>
    <row r="1831" spans="1:1" x14ac:dyDescent="0.25">
      <c r="A1831" s="66"/>
    </row>
    <row r="1832" spans="1:1" x14ac:dyDescent="0.25">
      <c r="A1832" s="66"/>
    </row>
    <row r="1833" spans="1:1" x14ac:dyDescent="0.25">
      <c r="A1833" s="66"/>
    </row>
    <row r="1834" spans="1:1" x14ac:dyDescent="0.25">
      <c r="A1834" s="66"/>
    </row>
    <row r="1835" spans="1:1" x14ac:dyDescent="0.25">
      <c r="A1835" s="66"/>
    </row>
    <row r="1836" spans="1:1" x14ac:dyDescent="0.25">
      <c r="A1836" s="66"/>
    </row>
    <row r="1837" spans="1:1" x14ac:dyDescent="0.25">
      <c r="A1837" s="66"/>
    </row>
    <row r="1838" spans="1:1" x14ac:dyDescent="0.25">
      <c r="A1838" s="66"/>
    </row>
    <row r="1839" spans="1:1" x14ac:dyDescent="0.25">
      <c r="A1839" s="66"/>
    </row>
    <row r="1840" spans="1:1" x14ac:dyDescent="0.25">
      <c r="A1840" s="66"/>
    </row>
    <row r="1841" spans="1:1" x14ac:dyDescent="0.25">
      <c r="A1841" s="66"/>
    </row>
    <row r="1842" spans="1:1" x14ac:dyDescent="0.25">
      <c r="A1842" s="66"/>
    </row>
    <row r="1843" spans="1:1" x14ac:dyDescent="0.25">
      <c r="A1843" s="66"/>
    </row>
    <row r="1844" spans="1:1" x14ac:dyDescent="0.25">
      <c r="A1844" s="66"/>
    </row>
    <row r="1845" spans="1:1" x14ac:dyDescent="0.25">
      <c r="A1845" s="66"/>
    </row>
    <row r="1846" spans="1:1" x14ac:dyDescent="0.25">
      <c r="A1846" s="66"/>
    </row>
    <row r="1847" spans="1:1" x14ac:dyDescent="0.25">
      <c r="A1847" s="66"/>
    </row>
    <row r="1848" spans="1:1" x14ac:dyDescent="0.25">
      <c r="A1848" s="66"/>
    </row>
    <row r="1849" spans="1:1" x14ac:dyDescent="0.25">
      <c r="A1849" s="66"/>
    </row>
    <row r="1850" spans="1:1" x14ac:dyDescent="0.25">
      <c r="A1850" s="66"/>
    </row>
    <row r="1851" spans="1:1" x14ac:dyDescent="0.25">
      <c r="A1851" s="66"/>
    </row>
    <row r="1852" spans="1:1" x14ac:dyDescent="0.25">
      <c r="A1852" s="66"/>
    </row>
    <row r="1853" spans="1:1" x14ac:dyDescent="0.25">
      <c r="A1853" s="66"/>
    </row>
    <row r="1854" spans="1:1" x14ac:dyDescent="0.25">
      <c r="A1854" s="66"/>
    </row>
    <row r="1855" spans="1:1" x14ac:dyDescent="0.25">
      <c r="A1855" s="66"/>
    </row>
    <row r="1856" spans="1:1" x14ac:dyDescent="0.25">
      <c r="A1856" s="66"/>
    </row>
    <row r="1857" spans="1:1" x14ac:dyDescent="0.25">
      <c r="A1857" s="66"/>
    </row>
    <row r="1858" spans="1:1" x14ac:dyDescent="0.25">
      <c r="A1858" s="66"/>
    </row>
    <row r="1859" spans="1:1" x14ac:dyDescent="0.25">
      <c r="A1859" s="66"/>
    </row>
    <row r="1860" spans="1:1" x14ac:dyDescent="0.25">
      <c r="A1860" s="66"/>
    </row>
    <row r="1861" spans="1:1" x14ac:dyDescent="0.25">
      <c r="A1861" s="66"/>
    </row>
    <row r="1862" spans="1:1" x14ac:dyDescent="0.25">
      <c r="A1862" s="66"/>
    </row>
    <row r="1863" spans="1:1" x14ac:dyDescent="0.25">
      <c r="A1863" s="66"/>
    </row>
    <row r="1864" spans="1:1" x14ac:dyDescent="0.25">
      <c r="A1864" s="66"/>
    </row>
    <row r="1865" spans="1:1" x14ac:dyDescent="0.25">
      <c r="A1865" s="66"/>
    </row>
    <row r="1866" spans="1:1" x14ac:dyDescent="0.25">
      <c r="A1866" s="66"/>
    </row>
    <row r="1867" spans="1:1" x14ac:dyDescent="0.25">
      <c r="A1867" s="66"/>
    </row>
    <row r="1868" spans="1:1" x14ac:dyDescent="0.25">
      <c r="A1868" s="66"/>
    </row>
    <row r="1869" spans="1:1" x14ac:dyDescent="0.25">
      <c r="A1869" s="66"/>
    </row>
    <row r="1870" spans="1:1" x14ac:dyDescent="0.25">
      <c r="A1870" s="66"/>
    </row>
    <row r="1871" spans="1:1" x14ac:dyDescent="0.25">
      <c r="A1871" s="66"/>
    </row>
    <row r="1872" spans="1:1" x14ac:dyDescent="0.25">
      <c r="A1872" s="66"/>
    </row>
    <row r="1873" spans="1:1" x14ac:dyDescent="0.25">
      <c r="A1873" s="66"/>
    </row>
    <row r="1874" spans="1:1" x14ac:dyDescent="0.25">
      <c r="A1874" s="66"/>
    </row>
    <row r="1875" spans="1:1" x14ac:dyDescent="0.25">
      <c r="A1875" s="66"/>
    </row>
    <row r="1876" spans="1:1" x14ac:dyDescent="0.25">
      <c r="A1876" s="66"/>
    </row>
    <row r="1877" spans="1:1" x14ac:dyDescent="0.25">
      <c r="A1877" s="66"/>
    </row>
    <row r="1878" spans="1:1" x14ac:dyDescent="0.25">
      <c r="A1878" s="66"/>
    </row>
    <row r="1879" spans="1:1" x14ac:dyDescent="0.25">
      <c r="A1879" s="66"/>
    </row>
    <row r="1880" spans="1:1" x14ac:dyDescent="0.25">
      <c r="A1880" s="66"/>
    </row>
    <row r="1881" spans="1:1" x14ac:dyDescent="0.25">
      <c r="A1881" s="66"/>
    </row>
    <row r="1882" spans="1:1" x14ac:dyDescent="0.25">
      <c r="A1882" s="66"/>
    </row>
    <row r="1883" spans="1:1" x14ac:dyDescent="0.25">
      <c r="A1883" s="66"/>
    </row>
    <row r="1884" spans="1:1" x14ac:dyDescent="0.25">
      <c r="A1884" s="66"/>
    </row>
    <row r="1885" spans="1:1" x14ac:dyDescent="0.25">
      <c r="A1885" s="66"/>
    </row>
    <row r="1886" spans="1:1" x14ac:dyDescent="0.25">
      <c r="A1886" s="66"/>
    </row>
    <row r="1887" spans="1:1" x14ac:dyDescent="0.25">
      <c r="A1887" s="66"/>
    </row>
    <row r="1888" spans="1:1" x14ac:dyDescent="0.25">
      <c r="A1888" s="66"/>
    </row>
    <row r="1889" spans="1:1" x14ac:dyDescent="0.25">
      <c r="A1889" s="66"/>
    </row>
    <row r="1890" spans="1:1" x14ac:dyDescent="0.25">
      <c r="A1890" s="66"/>
    </row>
    <row r="1891" spans="1:1" x14ac:dyDescent="0.25">
      <c r="A1891" s="66"/>
    </row>
    <row r="1892" spans="1:1" x14ac:dyDescent="0.25">
      <c r="A1892" s="66"/>
    </row>
    <row r="1893" spans="1:1" x14ac:dyDescent="0.25">
      <c r="A1893" s="66"/>
    </row>
    <row r="1894" spans="1:1" x14ac:dyDescent="0.25">
      <c r="A1894" s="66"/>
    </row>
    <row r="1895" spans="1:1" x14ac:dyDescent="0.25">
      <c r="A1895" s="66"/>
    </row>
    <row r="1896" spans="1:1" x14ac:dyDescent="0.25">
      <c r="A1896" s="66"/>
    </row>
    <row r="1897" spans="1:1" x14ac:dyDescent="0.25">
      <c r="A1897" s="66"/>
    </row>
    <row r="1898" spans="1:1" x14ac:dyDescent="0.25">
      <c r="A1898" s="66"/>
    </row>
    <row r="1899" spans="1:1" x14ac:dyDescent="0.25">
      <c r="A1899" s="66"/>
    </row>
    <row r="1900" spans="1:1" x14ac:dyDescent="0.25">
      <c r="A1900" s="66"/>
    </row>
    <row r="1901" spans="1:1" x14ac:dyDescent="0.25">
      <c r="A1901" s="66"/>
    </row>
    <row r="1902" spans="1:1" x14ac:dyDescent="0.25">
      <c r="A1902" s="66"/>
    </row>
    <row r="1903" spans="1:1" x14ac:dyDescent="0.25">
      <c r="A1903" s="66"/>
    </row>
    <row r="1904" spans="1:1" x14ac:dyDescent="0.25">
      <c r="A1904" s="66"/>
    </row>
    <row r="1905" spans="1:1" x14ac:dyDescent="0.25">
      <c r="A1905" s="66"/>
    </row>
    <row r="1906" spans="1:1" x14ac:dyDescent="0.25">
      <c r="A1906" s="66"/>
    </row>
    <row r="1907" spans="1:1" x14ac:dyDescent="0.25">
      <c r="A1907" s="66"/>
    </row>
    <row r="1908" spans="1:1" x14ac:dyDescent="0.25">
      <c r="A1908" s="66"/>
    </row>
    <row r="1909" spans="1:1" x14ac:dyDescent="0.25">
      <c r="A1909" s="66"/>
    </row>
    <row r="1910" spans="1:1" x14ac:dyDescent="0.25">
      <c r="A1910" s="66"/>
    </row>
    <row r="1911" spans="1:1" x14ac:dyDescent="0.25">
      <c r="A1911" s="66"/>
    </row>
    <row r="1912" spans="1:1" x14ac:dyDescent="0.25">
      <c r="A1912" s="66"/>
    </row>
    <row r="1913" spans="1:1" x14ac:dyDescent="0.25">
      <c r="A1913" s="66"/>
    </row>
    <row r="1914" spans="1:1" x14ac:dyDescent="0.25">
      <c r="A1914" s="66"/>
    </row>
    <row r="1915" spans="1:1" x14ac:dyDescent="0.25">
      <c r="A1915" s="66"/>
    </row>
    <row r="1916" spans="1:1" x14ac:dyDescent="0.25">
      <c r="A1916" s="66"/>
    </row>
    <row r="1917" spans="1:1" x14ac:dyDescent="0.25">
      <c r="A1917" s="66"/>
    </row>
    <row r="1918" spans="1:1" x14ac:dyDescent="0.25">
      <c r="A1918" s="66"/>
    </row>
    <row r="1919" spans="1:1" x14ac:dyDescent="0.25">
      <c r="A1919" s="66"/>
    </row>
    <row r="1920" spans="1:1" x14ac:dyDescent="0.25">
      <c r="A1920" s="66"/>
    </row>
    <row r="1921" spans="1:1" x14ac:dyDescent="0.25">
      <c r="A1921" s="66"/>
    </row>
    <row r="1922" spans="1:1" x14ac:dyDescent="0.25">
      <c r="A1922" s="66"/>
    </row>
    <row r="1923" spans="1:1" x14ac:dyDescent="0.25">
      <c r="A1923" s="66"/>
    </row>
    <row r="1924" spans="1:1" x14ac:dyDescent="0.25">
      <c r="A1924" s="66"/>
    </row>
    <row r="1925" spans="1:1" x14ac:dyDescent="0.25">
      <c r="A1925" s="66"/>
    </row>
    <row r="1926" spans="1:1" x14ac:dyDescent="0.25">
      <c r="A1926" s="66"/>
    </row>
    <row r="1927" spans="1:1" x14ac:dyDescent="0.25">
      <c r="A1927" s="66"/>
    </row>
    <row r="1928" spans="1:1" x14ac:dyDescent="0.25">
      <c r="A1928" s="66"/>
    </row>
    <row r="1929" spans="1:1" x14ac:dyDescent="0.25">
      <c r="A1929" s="66"/>
    </row>
    <row r="1930" spans="1:1" x14ac:dyDescent="0.25">
      <c r="A1930" s="66"/>
    </row>
    <row r="1931" spans="1:1" x14ac:dyDescent="0.25">
      <c r="A1931" s="66"/>
    </row>
    <row r="1932" spans="1:1" x14ac:dyDescent="0.25">
      <c r="A1932" s="66"/>
    </row>
    <row r="1933" spans="1:1" x14ac:dyDescent="0.25">
      <c r="A1933" s="66"/>
    </row>
    <row r="1934" spans="1:1" x14ac:dyDescent="0.25">
      <c r="A1934" s="66"/>
    </row>
    <row r="1935" spans="1:1" x14ac:dyDescent="0.25">
      <c r="A1935" s="66"/>
    </row>
    <row r="1936" spans="1:1" x14ac:dyDescent="0.25">
      <c r="A1936" s="66"/>
    </row>
    <row r="1937" spans="1:1" x14ac:dyDescent="0.25">
      <c r="A1937" s="66"/>
    </row>
    <row r="1938" spans="1:1" x14ac:dyDescent="0.25">
      <c r="A1938" s="66"/>
    </row>
    <row r="1939" spans="1:1" x14ac:dyDescent="0.25">
      <c r="A1939" s="66"/>
    </row>
    <row r="1940" spans="1:1" x14ac:dyDescent="0.25">
      <c r="A1940" s="66"/>
    </row>
    <row r="1941" spans="1:1" x14ac:dyDescent="0.25">
      <c r="A1941" s="66"/>
    </row>
    <row r="1942" spans="1:1" x14ac:dyDescent="0.25">
      <c r="A1942" s="66"/>
    </row>
    <row r="1943" spans="1:1" x14ac:dyDescent="0.25">
      <c r="A1943" s="66"/>
    </row>
    <row r="1944" spans="1:1" x14ac:dyDescent="0.25">
      <c r="A1944" s="66"/>
    </row>
    <row r="1945" spans="1:1" x14ac:dyDescent="0.25">
      <c r="A1945" s="66"/>
    </row>
    <row r="1946" spans="1:1" x14ac:dyDescent="0.25">
      <c r="A1946" s="66"/>
    </row>
    <row r="1947" spans="1:1" x14ac:dyDescent="0.25">
      <c r="A1947" s="66"/>
    </row>
    <row r="1948" spans="1:1" x14ac:dyDescent="0.25">
      <c r="A1948" s="66"/>
    </row>
    <row r="1949" spans="1:1" x14ac:dyDescent="0.25">
      <c r="A1949" s="66"/>
    </row>
    <row r="1950" spans="1:1" x14ac:dyDescent="0.25">
      <c r="A1950" s="66"/>
    </row>
    <row r="1951" spans="1:1" x14ac:dyDescent="0.25">
      <c r="A1951" s="66"/>
    </row>
    <row r="1952" spans="1:1" x14ac:dyDescent="0.25">
      <c r="A1952" s="66"/>
    </row>
    <row r="1953" spans="1:1" x14ac:dyDescent="0.25">
      <c r="A1953" s="66"/>
    </row>
    <row r="1954" spans="1:1" x14ac:dyDescent="0.25">
      <c r="A1954" s="66"/>
    </row>
    <row r="1955" spans="1:1" x14ac:dyDescent="0.25">
      <c r="A1955" s="66"/>
    </row>
    <row r="1956" spans="1:1" x14ac:dyDescent="0.25">
      <c r="A1956" s="66"/>
    </row>
    <row r="1957" spans="1:1" x14ac:dyDescent="0.25">
      <c r="A1957" s="66"/>
    </row>
    <row r="1958" spans="1:1" x14ac:dyDescent="0.25">
      <c r="A1958" s="66"/>
    </row>
    <row r="1959" spans="1:1" x14ac:dyDescent="0.25">
      <c r="A1959" s="66"/>
    </row>
    <row r="1960" spans="1:1" x14ac:dyDescent="0.25">
      <c r="A1960" s="66"/>
    </row>
    <row r="1961" spans="1:1" x14ac:dyDescent="0.25">
      <c r="A1961" s="66"/>
    </row>
    <row r="1962" spans="1:1" x14ac:dyDescent="0.25">
      <c r="A1962" s="66"/>
    </row>
    <row r="1963" spans="1:1" x14ac:dyDescent="0.25">
      <c r="A1963" s="66"/>
    </row>
    <row r="1964" spans="1:1" x14ac:dyDescent="0.25">
      <c r="A1964" s="66"/>
    </row>
    <row r="1965" spans="1:1" x14ac:dyDescent="0.25">
      <c r="A1965" s="66"/>
    </row>
    <row r="1966" spans="1:1" x14ac:dyDescent="0.25">
      <c r="A1966" s="66"/>
    </row>
    <row r="1967" spans="1:1" x14ac:dyDescent="0.25">
      <c r="A1967" s="66"/>
    </row>
    <row r="1968" spans="1:1" x14ac:dyDescent="0.25">
      <c r="A1968" s="66"/>
    </row>
    <row r="1969" spans="1:1" x14ac:dyDescent="0.25">
      <c r="A1969" s="66"/>
    </row>
    <row r="1970" spans="1:1" x14ac:dyDescent="0.25">
      <c r="A1970" s="66"/>
    </row>
    <row r="1971" spans="1:1" x14ac:dyDescent="0.25">
      <c r="A1971" s="66"/>
    </row>
    <row r="1972" spans="1:1" x14ac:dyDescent="0.25">
      <c r="A1972" s="66"/>
    </row>
    <row r="1973" spans="1:1" x14ac:dyDescent="0.25">
      <c r="A1973" s="66"/>
    </row>
    <row r="1974" spans="1:1" x14ac:dyDescent="0.25">
      <c r="A1974" s="66"/>
    </row>
    <row r="1975" spans="1:1" x14ac:dyDescent="0.25">
      <c r="A1975" s="66"/>
    </row>
    <row r="1976" spans="1:1" x14ac:dyDescent="0.25">
      <c r="A1976" s="66"/>
    </row>
    <row r="1977" spans="1:1" x14ac:dyDescent="0.25">
      <c r="A1977" s="66"/>
    </row>
    <row r="1978" spans="1:1" x14ac:dyDescent="0.25">
      <c r="A1978" s="66"/>
    </row>
    <row r="1979" spans="1:1" x14ac:dyDescent="0.25">
      <c r="A1979" s="66"/>
    </row>
    <row r="1980" spans="1:1" x14ac:dyDescent="0.25">
      <c r="A1980" s="66"/>
    </row>
    <row r="1981" spans="1:1" x14ac:dyDescent="0.25">
      <c r="A1981" s="66"/>
    </row>
    <row r="1982" spans="1:1" x14ac:dyDescent="0.25">
      <c r="A1982" s="66"/>
    </row>
    <row r="1983" spans="1:1" x14ac:dyDescent="0.25">
      <c r="A1983" s="66"/>
    </row>
    <row r="1984" spans="1:1" x14ac:dyDescent="0.25">
      <c r="A1984" s="66"/>
    </row>
    <row r="1985" spans="1:1" x14ac:dyDescent="0.25">
      <c r="A1985" s="66"/>
    </row>
    <row r="1986" spans="1:1" x14ac:dyDescent="0.25">
      <c r="A1986" s="66"/>
    </row>
    <row r="1987" spans="1:1" x14ac:dyDescent="0.25">
      <c r="A1987" s="66"/>
    </row>
    <row r="1988" spans="1:1" x14ac:dyDescent="0.25">
      <c r="A1988" s="66"/>
    </row>
    <row r="1989" spans="1:1" x14ac:dyDescent="0.25">
      <c r="A1989" s="66"/>
    </row>
    <row r="1990" spans="1:1" x14ac:dyDescent="0.25">
      <c r="A1990" s="66"/>
    </row>
    <row r="1991" spans="1:1" x14ac:dyDescent="0.25">
      <c r="A1991" s="66"/>
    </row>
    <row r="1992" spans="1:1" x14ac:dyDescent="0.25">
      <c r="A1992" s="66"/>
    </row>
    <row r="1993" spans="1:1" x14ac:dyDescent="0.25">
      <c r="A1993" s="66"/>
    </row>
    <row r="1994" spans="1:1" x14ac:dyDescent="0.25">
      <c r="A1994" s="66"/>
    </row>
    <row r="1995" spans="1:1" x14ac:dyDescent="0.25">
      <c r="A1995" s="66"/>
    </row>
    <row r="1996" spans="1:1" x14ac:dyDescent="0.25">
      <c r="A1996" s="66"/>
    </row>
    <row r="1997" spans="1:1" x14ac:dyDescent="0.25">
      <c r="A1997" s="66"/>
    </row>
    <row r="1998" spans="1:1" x14ac:dyDescent="0.25">
      <c r="A1998" s="66"/>
    </row>
    <row r="1999" spans="1:1" x14ac:dyDescent="0.25">
      <c r="A1999" s="66"/>
    </row>
    <row r="2000" spans="1:1" x14ac:dyDescent="0.25">
      <c r="A2000" s="66"/>
    </row>
    <row r="2001" spans="1:1" x14ac:dyDescent="0.25">
      <c r="A2001" s="66"/>
    </row>
    <row r="2002" spans="1:1" x14ac:dyDescent="0.25">
      <c r="A2002" s="66"/>
    </row>
    <row r="2003" spans="1:1" x14ac:dyDescent="0.25">
      <c r="A2003" s="66"/>
    </row>
    <row r="2004" spans="1:1" x14ac:dyDescent="0.25">
      <c r="A2004" s="66"/>
    </row>
    <row r="2005" spans="1:1" x14ac:dyDescent="0.25">
      <c r="A2005" s="66"/>
    </row>
    <row r="2006" spans="1:1" x14ac:dyDescent="0.25">
      <c r="A2006" s="66"/>
    </row>
    <row r="2007" spans="1:1" x14ac:dyDescent="0.25">
      <c r="A2007" s="66"/>
    </row>
    <row r="2008" spans="1:1" x14ac:dyDescent="0.25">
      <c r="A2008" s="66"/>
    </row>
    <row r="2009" spans="1:1" x14ac:dyDescent="0.25">
      <c r="A2009" s="66"/>
    </row>
    <row r="2010" spans="1:1" x14ac:dyDescent="0.25">
      <c r="A2010" s="66"/>
    </row>
    <row r="2011" spans="1:1" x14ac:dyDescent="0.25">
      <c r="A2011" s="66"/>
    </row>
    <row r="2012" spans="1:1" x14ac:dyDescent="0.25">
      <c r="A2012" s="66"/>
    </row>
    <row r="2013" spans="1:1" x14ac:dyDescent="0.25">
      <c r="A2013" s="66"/>
    </row>
    <row r="2014" spans="1:1" x14ac:dyDescent="0.25">
      <c r="A2014" s="66"/>
    </row>
    <row r="2015" spans="1:1" x14ac:dyDescent="0.25">
      <c r="A2015" s="66"/>
    </row>
    <row r="2016" spans="1:1" x14ac:dyDescent="0.25">
      <c r="A2016" s="66"/>
    </row>
    <row r="2017" spans="1:1" x14ac:dyDescent="0.25">
      <c r="A2017" s="66"/>
    </row>
    <row r="2018" spans="1:1" x14ac:dyDescent="0.25">
      <c r="A2018" s="66"/>
    </row>
    <row r="2019" spans="1:1" x14ac:dyDescent="0.25">
      <c r="A2019" s="66"/>
    </row>
    <row r="2020" spans="1:1" x14ac:dyDescent="0.25">
      <c r="A2020" s="66"/>
    </row>
    <row r="2021" spans="1:1" x14ac:dyDescent="0.25">
      <c r="A2021" s="66"/>
    </row>
    <row r="2022" spans="1:1" x14ac:dyDescent="0.25">
      <c r="A2022" s="66"/>
    </row>
    <row r="2023" spans="1:1" x14ac:dyDescent="0.25">
      <c r="A2023" s="66"/>
    </row>
    <row r="2024" spans="1:1" x14ac:dyDescent="0.25">
      <c r="A2024" s="66"/>
    </row>
    <row r="2025" spans="1:1" x14ac:dyDescent="0.25">
      <c r="A2025" s="66"/>
    </row>
    <row r="2026" spans="1:1" x14ac:dyDescent="0.25">
      <c r="A2026" s="66"/>
    </row>
    <row r="2027" spans="1:1" x14ac:dyDescent="0.25">
      <c r="A2027" s="66"/>
    </row>
    <row r="2028" spans="1:1" x14ac:dyDescent="0.25">
      <c r="A2028" s="66"/>
    </row>
    <row r="2029" spans="1:1" x14ac:dyDescent="0.25">
      <c r="A2029" s="66"/>
    </row>
    <row r="2030" spans="1:1" x14ac:dyDescent="0.25">
      <c r="A2030" s="66"/>
    </row>
    <row r="2031" spans="1:1" x14ac:dyDescent="0.25">
      <c r="A2031" s="66"/>
    </row>
    <row r="2032" spans="1:1" x14ac:dyDescent="0.25">
      <c r="A2032" s="66"/>
    </row>
    <row r="2033" spans="1:1" x14ac:dyDescent="0.25">
      <c r="A2033" s="66"/>
    </row>
    <row r="2034" spans="1:1" x14ac:dyDescent="0.25">
      <c r="A2034" s="66"/>
    </row>
    <row r="2035" spans="1:1" x14ac:dyDescent="0.25">
      <c r="A2035" s="66"/>
    </row>
    <row r="2036" spans="1:1" x14ac:dyDescent="0.25">
      <c r="A2036" s="66"/>
    </row>
    <row r="2037" spans="1:1" x14ac:dyDescent="0.25">
      <c r="A2037" s="66"/>
    </row>
    <row r="2038" spans="1:1" x14ac:dyDescent="0.25">
      <c r="A2038" s="66"/>
    </row>
    <row r="2039" spans="1:1" x14ac:dyDescent="0.25">
      <c r="A2039" s="66"/>
    </row>
    <row r="2040" spans="1:1" x14ac:dyDescent="0.25">
      <c r="A2040" s="66"/>
    </row>
    <row r="2041" spans="1:1" x14ac:dyDescent="0.25">
      <c r="A2041" s="66"/>
    </row>
    <row r="2042" spans="1:1" x14ac:dyDescent="0.25">
      <c r="A2042" s="66"/>
    </row>
    <row r="2043" spans="1:1" x14ac:dyDescent="0.25">
      <c r="A2043" s="66"/>
    </row>
    <row r="2044" spans="1:1" x14ac:dyDescent="0.25">
      <c r="A2044" s="66"/>
    </row>
    <row r="2045" spans="1:1" x14ac:dyDescent="0.25">
      <c r="A2045" s="66"/>
    </row>
    <row r="2046" spans="1:1" x14ac:dyDescent="0.25">
      <c r="A2046" s="66"/>
    </row>
    <row r="2047" spans="1:1" x14ac:dyDescent="0.25">
      <c r="A2047" s="66"/>
    </row>
    <row r="2048" spans="1:1" x14ac:dyDescent="0.25">
      <c r="A2048" s="66"/>
    </row>
    <row r="2049" spans="1:1" x14ac:dyDescent="0.25">
      <c r="A2049" s="66"/>
    </row>
    <row r="2050" spans="1:1" x14ac:dyDescent="0.25">
      <c r="A2050" s="66"/>
    </row>
    <row r="2051" spans="1:1" x14ac:dyDescent="0.25">
      <c r="A2051" s="66"/>
    </row>
    <row r="2052" spans="1:1" x14ac:dyDescent="0.25">
      <c r="A2052" s="66"/>
    </row>
    <row r="2053" spans="1:1" x14ac:dyDescent="0.25">
      <c r="A2053" s="66"/>
    </row>
    <row r="2054" spans="1:1" x14ac:dyDescent="0.25">
      <c r="A2054" s="66"/>
    </row>
    <row r="2055" spans="1:1" x14ac:dyDescent="0.25">
      <c r="A2055" s="66"/>
    </row>
    <row r="2056" spans="1:1" x14ac:dyDescent="0.25">
      <c r="A2056" s="66"/>
    </row>
    <row r="2057" spans="1:1" x14ac:dyDescent="0.25">
      <c r="A2057" s="66"/>
    </row>
    <row r="2058" spans="1:1" x14ac:dyDescent="0.25">
      <c r="A2058" s="66"/>
    </row>
    <row r="2059" spans="1:1" x14ac:dyDescent="0.25">
      <c r="A2059" s="66"/>
    </row>
    <row r="2060" spans="1:1" x14ac:dyDescent="0.25">
      <c r="A2060" s="66"/>
    </row>
    <row r="2061" spans="1:1" x14ac:dyDescent="0.25">
      <c r="A2061" s="66"/>
    </row>
    <row r="2062" spans="1:1" x14ac:dyDescent="0.25">
      <c r="A2062" s="66"/>
    </row>
    <row r="2063" spans="1:1" x14ac:dyDescent="0.25">
      <c r="A2063" s="66"/>
    </row>
    <row r="2064" spans="1:1" x14ac:dyDescent="0.25">
      <c r="A2064" s="66"/>
    </row>
    <row r="2065" spans="1:1" x14ac:dyDescent="0.25">
      <c r="A2065" s="66"/>
    </row>
    <row r="2066" spans="1:1" x14ac:dyDescent="0.25">
      <c r="A2066" s="66"/>
    </row>
    <row r="2067" spans="1:1" x14ac:dyDescent="0.25">
      <c r="A2067" s="66"/>
    </row>
    <row r="2068" spans="1:1" x14ac:dyDescent="0.25">
      <c r="A2068" s="66"/>
    </row>
    <row r="2069" spans="1:1" x14ac:dyDescent="0.25">
      <c r="A2069" s="66"/>
    </row>
    <row r="2070" spans="1:1" x14ac:dyDescent="0.25">
      <c r="A2070" s="66"/>
    </row>
    <row r="2071" spans="1:1" x14ac:dyDescent="0.25">
      <c r="A2071" s="66"/>
    </row>
    <row r="2072" spans="1:1" x14ac:dyDescent="0.25">
      <c r="A2072" s="66"/>
    </row>
    <row r="2073" spans="1:1" x14ac:dyDescent="0.25">
      <c r="A2073" s="66"/>
    </row>
    <row r="2074" spans="1:1" x14ac:dyDescent="0.25">
      <c r="A2074" s="66"/>
    </row>
    <row r="2075" spans="1:1" x14ac:dyDescent="0.25">
      <c r="A2075" s="66"/>
    </row>
    <row r="2076" spans="1:1" x14ac:dyDescent="0.25">
      <c r="A2076" s="66"/>
    </row>
    <row r="2077" spans="1:1" x14ac:dyDescent="0.25">
      <c r="A2077" s="66"/>
    </row>
    <row r="2078" spans="1:1" x14ac:dyDescent="0.25">
      <c r="A2078" s="66"/>
    </row>
    <row r="2079" spans="1:1" x14ac:dyDescent="0.25">
      <c r="A2079" s="66"/>
    </row>
    <row r="2080" spans="1:1" x14ac:dyDescent="0.25">
      <c r="A2080" s="66"/>
    </row>
    <row r="2081" spans="1:1" x14ac:dyDescent="0.25">
      <c r="A2081" s="66"/>
    </row>
    <row r="2082" spans="1:1" x14ac:dyDescent="0.25">
      <c r="A2082" s="66"/>
    </row>
    <row r="2083" spans="1:1" x14ac:dyDescent="0.25">
      <c r="A2083" s="66"/>
    </row>
    <row r="2084" spans="1:1" x14ac:dyDescent="0.25">
      <c r="A2084" s="66"/>
    </row>
    <row r="2085" spans="1:1" x14ac:dyDescent="0.25">
      <c r="A2085" s="66"/>
    </row>
    <row r="2086" spans="1:1" x14ac:dyDescent="0.25">
      <c r="A2086" s="66"/>
    </row>
    <row r="2087" spans="1:1" x14ac:dyDescent="0.25">
      <c r="A2087" s="66"/>
    </row>
    <row r="2088" spans="1:1" x14ac:dyDescent="0.25">
      <c r="A2088" s="66"/>
    </row>
    <row r="2089" spans="1:1" x14ac:dyDescent="0.25">
      <c r="A2089" s="66"/>
    </row>
    <row r="2090" spans="1:1" x14ac:dyDescent="0.25">
      <c r="A2090" s="66"/>
    </row>
    <row r="2091" spans="1:1" x14ac:dyDescent="0.25">
      <c r="A2091" s="66"/>
    </row>
    <row r="2092" spans="1:1" x14ac:dyDescent="0.25">
      <c r="A2092" s="66"/>
    </row>
    <row r="2093" spans="1:1" x14ac:dyDescent="0.25">
      <c r="A2093" s="66"/>
    </row>
    <row r="2094" spans="1:1" x14ac:dyDescent="0.25">
      <c r="A2094" s="66"/>
    </row>
    <row r="2095" spans="1:1" x14ac:dyDescent="0.25">
      <c r="A2095" s="66"/>
    </row>
    <row r="2096" spans="1:1" x14ac:dyDescent="0.25">
      <c r="A2096" s="66"/>
    </row>
    <row r="2097" spans="1:1" x14ac:dyDescent="0.25">
      <c r="A2097" s="66"/>
    </row>
    <row r="2098" spans="1:1" x14ac:dyDescent="0.25">
      <c r="A2098" s="66"/>
    </row>
    <row r="2099" spans="1:1" x14ac:dyDescent="0.25">
      <c r="A2099" s="66"/>
    </row>
    <row r="2100" spans="1:1" x14ac:dyDescent="0.25">
      <c r="A2100" s="66"/>
    </row>
    <row r="2101" spans="1:1" x14ac:dyDescent="0.25">
      <c r="A2101" s="66"/>
    </row>
    <row r="2102" spans="1:1" x14ac:dyDescent="0.25">
      <c r="A2102" s="66"/>
    </row>
    <row r="2103" spans="1:1" x14ac:dyDescent="0.25">
      <c r="A2103" s="66"/>
    </row>
    <row r="2104" spans="1:1" x14ac:dyDescent="0.25">
      <c r="A2104" s="66"/>
    </row>
    <row r="2105" spans="1:1" x14ac:dyDescent="0.25">
      <c r="A2105" s="66"/>
    </row>
    <row r="2106" spans="1:1" x14ac:dyDescent="0.25">
      <c r="A2106" s="66"/>
    </row>
    <row r="2107" spans="1:1" x14ac:dyDescent="0.25">
      <c r="A2107" s="66"/>
    </row>
    <row r="2108" spans="1:1" x14ac:dyDescent="0.25">
      <c r="A2108" s="66"/>
    </row>
    <row r="2109" spans="1:1" x14ac:dyDescent="0.25">
      <c r="A2109" s="66"/>
    </row>
    <row r="2110" spans="1:1" x14ac:dyDescent="0.25">
      <c r="A2110" s="66"/>
    </row>
    <row r="2111" spans="1:1" x14ac:dyDescent="0.25">
      <c r="A2111" s="66"/>
    </row>
    <row r="2112" spans="1:1" x14ac:dyDescent="0.25">
      <c r="A2112" s="66"/>
    </row>
    <row r="2113" spans="1:1" x14ac:dyDescent="0.25">
      <c r="A2113" s="66"/>
    </row>
    <row r="2114" spans="1:1" x14ac:dyDescent="0.25">
      <c r="A2114" s="66"/>
    </row>
    <row r="2115" spans="1:1" x14ac:dyDescent="0.25">
      <c r="A2115" s="66"/>
    </row>
    <row r="2116" spans="1:1" x14ac:dyDescent="0.25">
      <c r="A2116" s="66"/>
    </row>
    <row r="2117" spans="1:1" x14ac:dyDescent="0.25">
      <c r="A2117" s="66"/>
    </row>
    <row r="2118" spans="1:1" x14ac:dyDescent="0.25">
      <c r="A2118" s="66"/>
    </row>
    <row r="2119" spans="1:1" x14ac:dyDescent="0.25">
      <c r="A2119" s="66"/>
    </row>
    <row r="2120" spans="1:1" x14ac:dyDescent="0.25">
      <c r="A2120" s="66"/>
    </row>
    <row r="2121" spans="1:1" x14ac:dyDescent="0.25">
      <c r="A2121" s="66"/>
    </row>
    <row r="2122" spans="1:1" x14ac:dyDescent="0.25">
      <c r="A2122" s="66"/>
    </row>
    <row r="2123" spans="1:1" x14ac:dyDescent="0.25">
      <c r="A2123" s="66"/>
    </row>
    <row r="2124" spans="1:1" x14ac:dyDescent="0.25">
      <c r="A2124" s="66"/>
    </row>
    <row r="2125" spans="1:1" x14ac:dyDescent="0.25">
      <c r="A2125" s="66"/>
    </row>
    <row r="2126" spans="1:1" x14ac:dyDescent="0.25">
      <c r="A2126" s="66"/>
    </row>
    <row r="2127" spans="1:1" x14ac:dyDescent="0.25">
      <c r="A2127" s="66"/>
    </row>
    <row r="2128" spans="1:1" x14ac:dyDescent="0.25">
      <c r="A2128" s="66"/>
    </row>
    <row r="2129" spans="1:1" x14ac:dyDescent="0.25">
      <c r="A2129" s="66"/>
    </row>
    <row r="2130" spans="1:1" x14ac:dyDescent="0.25">
      <c r="A2130" s="66"/>
    </row>
    <row r="2131" spans="1:1" x14ac:dyDescent="0.25">
      <c r="A2131" s="66"/>
    </row>
    <row r="2132" spans="1:1" x14ac:dyDescent="0.25">
      <c r="A2132" s="66"/>
    </row>
    <row r="2133" spans="1:1" x14ac:dyDescent="0.25">
      <c r="A2133" s="66"/>
    </row>
    <row r="2134" spans="1:1" x14ac:dyDescent="0.25">
      <c r="A2134" s="66"/>
    </row>
    <row r="2135" spans="1:1" x14ac:dyDescent="0.25">
      <c r="A2135" s="66"/>
    </row>
    <row r="2136" spans="1:1" x14ac:dyDescent="0.25">
      <c r="A2136" s="66"/>
    </row>
    <row r="2137" spans="1:1" x14ac:dyDescent="0.25">
      <c r="A2137" s="66"/>
    </row>
    <row r="2138" spans="1:1" x14ac:dyDescent="0.25">
      <c r="A2138" s="6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FE99F-15BF-4C31-A9CE-5C38A774BFBC}">
  <dimension ref="D4:F17"/>
  <sheetViews>
    <sheetView workbookViewId="0">
      <selection activeCell="H28" sqref="H28"/>
    </sheetView>
  </sheetViews>
  <sheetFormatPr defaultRowHeight="15" x14ac:dyDescent="0.25"/>
  <cols>
    <col min="4" max="4" width="23" bestFit="1" customWidth="1"/>
    <col min="5" max="6" width="9.7109375" bestFit="1" customWidth="1"/>
  </cols>
  <sheetData>
    <row r="4" spans="4:6" x14ac:dyDescent="0.25">
      <c r="D4" t="s">
        <v>63</v>
      </c>
      <c r="E4" s="88">
        <v>46104</v>
      </c>
      <c r="F4" s="88">
        <v>46104</v>
      </c>
    </row>
    <row r="6" spans="4:6" x14ac:dyDescent="0.25">
      <c r="E6" s="69" t="s">
        <v>46</v>
      </c>
      <c r="F6" s="69" t="s">
        <v>45</v>
      </c>
    </row>
    <row r="8" spans="4:6" x14ac:dyDescent="0.25">
      <c r="D8" t="s">
        <v>64</v>
      </c>
      <c r="E8" s="67">
        <f>_xll.SNL.Clients.Office.Excel.Functions.SPG(E6, "SP_PRICE_CLOSE", E4)</f>
        <v>24.45</v>
      </c>
      <c r="F8" s="67">
        <f>_xll.SNL.Clients.Office.Excel.Functions.SPG(F6, "SP_PRICE_CLOSE", F4)</f>
        <v>18.28</v>
      </c>
    </row>
    <row r="9" spans="4:6" x14ac:dyDescent="0.25">
      <c r="D9" t="s">
        <v>65</v>
      </c>
      <c r="E9" s="90">
        <f>_xll.SNL.Clients.Office.Excel.Functions.SPG(E6, "IQ_Common_div_declared", "FQ0", E4)</f>
        <v>0.77</v>
      </c>
      <c r="F9" s="90">
        <f>_xll.SNL.Clients.Office.Excel.Functions.SPG(F6, "IQ_Common_div_declared", "FQ0", F4)</f>
        <v>0.48</v>
      </c>
    </row>
    <row r="10" spans="4:6" x14ac:dyDescent="0.25">
      <c r="D10" t="s">
        <v>66</v>
      </c>
      <c r="E10">
        <f>E9*4</f>
        <v>3.08</v>
      </c>
      <c r="F10">
        <f>F9*4</f>
        <v>1.92</v>
      </c>
    </row>
    <row r="11" spans="4:6" x14ac:dyDescent="0.25">
      <c r="D11" t="s">
        <v>67</v>
      </c>
      <c r="E11" s="87">
        <f>E10/E8</f>
        <v>0.1259713701431493</v>
      </c>
      <c r="F11" s="87">
        <f>F10/F8</f>
        <v>0.10503282275711159</v>
      </c>
    </row>
    <row r="13" spans="4:6" x14ac:dyDescent="0.25">
      <c r="D13" t="s">
        <v>69</v>
      </c>
      <c r="E13">
        <f>E8*0.1</f>
        <v>2.4450000000000003</v>
      </c>
      <c r="F13">
        <f>F8*0.1</f>
        <v>1.8280000000000003</v>
      </c>
    </row>
    <row r="14" spans="4:6" x14ac:dyDescent="0.25">
      <c r="D14" t="s">
        <v>70</v>
      </c>
      <c r="E14" s="86">
        <f>E13/E10-1</f>
        <v>-0.20616883116883111</v>
      </c>
      <c r="F14" s="86">
        <f>F13/F10-1</f>
        <v>-4.7916666666666496E-2</v>
      </c>
    </row>
    <row r="16" spans="4:6" x14ac:dyDescent="0.25">
      <c r="D16" t="s">
        <v>6</v>
      </c>
      <c r="E16" s="89">
        <f>BXSL!F24</f>
        <v>26.92</v>
      </c>
      <c r="F16" s="89">
        <f>ARCC!F24</f>
        <v>19.940000000000001</v>
      </c>
    </row>
    <row r="17" spans="4:6" x14ac:dyDescent="0.25">
      <c r="D17" t="s">
        <v>68</v>
      </c>
      <c r="E17" s="86">
        <f>E8/E16</f>
        <v>0.90824665676077254</v>
      </c>
      <c r="F17" s="86">
        <f>F8/F16</f>
        <v>0.9167502507522568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3A5F"/>
  </sheetPr>
  <dimension ref="A1:AA27"/>
  <sheetViews>
    <sheetView zoomScale="90" zoomScaleNormal="90" workbookViewId="0">
      <pane xSplit="3" ySplit="4" topLeftCell="D5" activePane="bottomRight" state="frozen"/>
      <selection pane="topRight"/>
      <selection pane="bottomLeft"/>
      <selection pane="bottomRight" activeCell="L3" sqref="L3"/>
    </sheetView>
  </sheetViews>
  <sheetFormatPr defaultRowHeight="15" customHeight="1" x14ac:dyDescent="0.25"/>
  <cols>
    <col min="1" max="1" width="9" style="26" customWidth="1"/>
    <col min="2" max="3" width="11" style="26" customWidth="1"/>
    <col min="4" max="5" width="12" style="26" customWidth="1"/>
    <col min="6" max="6" width="11" style="26" customWidth="1"/>
    <col min="7" max="8" width="12" style="26" customWidth="1"/>
    <col min="9" max="9" width="14" style="26" customWidth="1"/>
    <col min="10" max="10" width="14" style="20" customWidth="1"/>
    <col min="11" max="13" width="11" style="26" customWidth="1"/>
    <col min="14" max="15" width="13" style="26" customWidth="1"/>
    <col min="16" max="18" width="14" style="26" customWidth="1"/>
    <col min="19" max="19" width="12" style="26" customWidth="1"/>
    <col min="20" max="21" width="9.140625" style="20"/>
    <col min="22" max="22" width="14" style="20" customWidth="1"/>
    <col min="23" max="23" width="13.5703125" style="20" customWidth="1"/>
    <col min="24" max="24" width="11.140625" style="20" customWidth="1"/>
    <col min="25" max="16384" width="9.140625" style="20"/>
  </cols>
  <sheetData>
    <row r="1" spans="1:27" ht="15" customHeight="1" x14ac:dyDescent="0.25">
      <c r="A1" s="45" t="s">
        <v>0</v>
      </c>
      <c r="B1" s="20"/>
      <c r="C1" s="20"/>
      <c r="D1" s="20"/>
      <c r="E1" s="20"/>
      <c r="F1" s="20"/>
    </row>
    <row r="2" spans="1:27" ht="15" customHeight="1" x14ac:dyDescent="0.25">
      <c r="A2" s="46" t="s">
        <v>1</v>
      </c>
      <c r="B2" s="20"/>
      <c r="C2" s="20"/>
      <c r="D2" s="20"/>
    </row>
    <row r="3" spans="1:27" ht="15" customHeight="1" x14ac:dyDescent="0.25">
      <c r="A3" s="25" t="s">
        <v>45</v>
      </c>
      <c r="H3" s="41">
        <f>_xll.SNL.Clients.Office.Excel.Functions.SPG($A$3, "IQ_Total_debt","FQ0",B5)</f>
        <v>8600000</v>
      </c>
      <c r="I3" s="40">
        <f>_xll.SNL.Clients.Office.Excel.Functions.SPG($A$3, "sp_shares_out",$B3)</f>
        <v>718022845</v>
      </c>
      <c r="L3" s="73">
        <f>_xll.SNL.Clients.Office.Excel.Functions.SPG($A$3, "IQ_Common_div_declared", "FQ0", $B3)</f>
        <v>0.48</v>
      </c>
      <c r="T3" s="24">
        <f>_xll.SNL.Clients.Office.Excel.Functions.SPG($A$3, "iq_ebt_excl", "FQ0", B3)/1000</f>
        <v>385</v>
      </c>
      <c r="Y3" s="85" t="e">
        <f>-_xll.SNL.Clients.Office.Excel.Functions.SPG($A$3, "IQ_TOTAL_DIV_PAID_CF", "FQ0", B3)/1000</f>
        <v>#VALUE!</v>
      </c>
    </row>
    <row r="4" spans="1:27" ht="43.5" customHeight="1" x14ac:dyDescent="0.25">
      <c r="A4" s="15" t="s">
        <v>2</v>
      </c>
      <c r="B4" s="15" t="s">
        <v>3</v>
      </c>
      <c r="C4" s="15" t="s">
        <v>4</v>
      </c>
      <c r="D4" s="16" t="s">
        <v>57</v>
      </c>
      <c r="E4" s="16" t="s">
        <v>5</v>
      </c>
      <c r="F4" s="15" t="s">
        <v>6</v>
      </c>
      <c r="G4" s="15" t="s">
        <v>7</v>
      </c>
      <c r="H4" s="15" t="s">
        <v>8</v>
      </c>
      <c r="I4" s="15" t="s">
        <v>9</v>
      </c>
      <c r="J4" s="15" t="s">
        <v>19</v>
      </c>
      <c r="K4" s="15" t="s">
        <v>10</v>
      </c>
      <c r="L4" s="15" t="s">
        <v>11</v>
      </c>
      <c r="M4" s="15" t="s">
        <v>12</v>
      </c>
      <c r="N4" s="15" t="s">
        <v>14</v>
      </c>
      <c r="O4" s="15" t="s">
        <v>15</v>
      </c>
      <c r="P4" s="15" t="s">
        <v>16</v>
      </c>
      <c r="Q4" s="15" t="s">
        <v>17</v>
      </c>
      <c r="R4" s="15" t="s">
        <v>18</v>
      </c>
      <c r="S4" s="15" t="s">
        <v>13</v>
      </c>
      <c r="T4" s="17" t="s">
        <v>51</v>
      </c>
      <c r="U4" s="17" t="s">
        <v>52</v>
      </c>
      <c r="V4" s="17" t="s">
        <v>53</v>
      </c>
      <c r="W4" s="17" t="s">
        <v>54</v>
      </c>
      <c r="X4" s="17" t="s">
        <v>58</v>
      </c>
    </row>
    <row r="5" spans="1:27" ht="15" customHeight="1" x14ac:dyDescent="0.25">
      <c r="A5" s="27" t="s">
        <v>20</v>
      </c>
      <c r="B5" s="74">
        <v>44286</v>
      </c>
      <c r="C5" s="74">
        <v>44314</v>
      </c>
      <c r="D5" s="75">
        <f>_xlfn.XLOOKUP(C5+1,'Market Data'!$A$3:$A$1363,'Market Data'!$B$3:$B$1363,0,0,)</f>
        <v>19.61</v>
      </c>
      <c r="E5" s="76">
        <f>_xlfn.XLOOKUP(C5,'Market Data'!$A$3:$A$1363,'Market Data'!$J$3:$J$1363,0,0,)</f>
        <v>1.7000000000000001E-3</v>
      </c>
      <c r="F5" s="28">
        <v>17.45</v>
      </c>
      <c r="G5" s="29">
        <v>7632</v>
      </c>
      <c r="H5" s="29">
        <v>8600</v>
      </c>
      <c r="I5" s="77">
        <v>436853247</v>
      </c>
      <c r="J5" s="18">
        <v>144</v>
      </c>
      <c r="K5" s="30">
        <f t="shared" ref="K5:K24" si="0">(J5*1000000)/I5</f>
        <v>0.32963014694039805</v>
      </c>
      <c r="L5" s="78">
        <v>0.4</v>
      </c>
      <c r="M5" s="31">
        <f>K5/L5</f>
        <v>0.82407536735099507</v>
      </c>
      <c r="N5" s="32">
        <v>2.1999999999999999E-2</v>
      </c>
      <c r="O5" s="32">
        <v>3.3000000000000002E-2</v>
      </c>
      <c r="P5" s="32">
        <v>0.153</v>
      </c>
      <c r="Q5" s="29">
        <v>15628</v>
      </c>
      <c r="R5" s="29">
        <v>15429</v>
      </c>
      <c r="S5" s="31">
        <f t="shared" ref="S5:S24" si="1">IF(R5&gt;0,R5/Q5,"")</f>
        <v>0.98726644484259019</v>
      </c>
      <c r="T5" s="79">
        <v>223</v>
      </c>
      <c r="U5" s="42">
        <f t="shared" ref="U5:U24" si="2">T5-J5</f>
        <v>79</v>
      </c>
      <c r="V5" s="21">
        <f t="shared" ref="V5:V24" si="3">T5*1000000/I5</f>
        <v>0.51046890810908863</v>
      </c>
      <c r="W5" s="22">
        <f t="shared" ref="W5:W24" si="4">V5/L5</f>
        <v>1.2761722702727214</v>
      </c>
      <c r="X5" s="84">
        <f>H5/G5</f>
        <v>1.1268343815513626</v>
      </c>
      <c r="Y5" s="85">
        <f>-_xll.SNL.Clients.Office.Excel.Functions.SPG($A$3, "IQ_TOTAL_DIV_PAID_CF", "FQ0", B5)/1000</f>
        <v>169</v>
      </c>
      <c r="Z5" s="22">
        <f>J5/Y5</f>
        <v>0.85207100591715978</v>
      </c>
      <c r="AA5" s="22">
        <f>Z5-M5</f>
        <v>2.7995638566164716E-2</v>
      </c>
    </row>
    <row r="6" spans="1:27" ht="15" customHeight="1" x14ac:dyDescent="0.25">
      <c r="A6" s="33" t="s">
        <v>21</v>
      </c>
      <c r="B6" s="74">
        <v>44377</v>
      </c>
      <c r="C6" s="74">
        <v>44405</v>
      </c>
      <c r="D6" s="75">
        <f>_xlfn.XLOOKUP(C6+1,'Market Data'!$A$3:$A$1363,'Market Data'!$B$3:$B$1363,0,0,)</f>
        <v>19.850000000000001</v>
      </c>
      <c r="E6" s="76">
        <f>_xlfn.XLOOKUP(C6,'Market Data'!$A$3:$A$1363,'Market Data'!$J$3:$J$1363,0,0,)</f>
        <v>2E-3</v>
      </c>
      <c r="F6" s="34">
        <v>18.16</v>
      </c>
      <c r="G6" s="35">
        <v>8078</v>
      </c>
      <c r="H6" s="35">
        <v>8104.4000000000005</v>
      </c>
      <c r="I6" s="77">
        <v>440944797</v>
      </c>
      <c r="J6" s="19">
        <v>171</v>
      </c>
      <c r="K6" s="30">
        <f t="shared" si="0"/>
        <v>0.38780364608769835</v>
      </c>
      <c r="L6" s="78">
        <v>0.4</v>
      </c>
      <c r="M6" s="36">
        <f t="shared" ref="M6:M24" si="5">K6/L6</f>
        <v>0.96950911521924588</v>
      </c>
      <c r="N6" s="37">
        <v>1.9E-2</v>
      </c>
      <c r="O6" s="37">
        <v>2.9000000000000001E-2</v>
      </c>
      <c r="P6" s="37">
        <v>0.19900000000000001</v>
      </c>
      <c r="Q6" s="35">
        <v>17096</v>
      </c>
      <c r="R6" s="35">
        <v>17136</v>
      </c>
      <c r="S6" s="36">
        <f t="shared" si="1"/>
        <v>1.0023397285914835</v>
      </c>
      <c r="T6" s="79">
        <v>149</v>
      </c>
      <c r="U6" s="42">
        <f t="shared" si="2"/>
        <v>-22</v>
      </c>
      <c r="V6" s="21">
        <f t="shared" si="3"/>
        <v>0.33791077933957342</v>
      </c>
      <c r="W6" s="22">
        <f t="shared" si="4"/>
        <v>0.84477694834893347</v>
      </c>
      <c r="X6" s="84">
        <f t="shared" ref="X6:X24" si="6">H6/G6</f>
        <v>1.0032681356771478</v>
      </c>
      <c r="Y6" s="85">
        <f>-_xll.SNL.Clients.Office.Excel.Functions.SPG($A$3, "IQ_TOTAL_DIV_PAID_CF", "FQ0", B6)/1000</f>
        <v>166</v>
      </c>
      <c r="Z6" s="22">
        <f t="shared" ref="Z6:Z24" si="7">J6/Y6</f>
        <v>1.0301204819277108</v>
      </c>
      <c r="AA6" s="22">
        <f t="shared" ref="AA6:AA24" si="8">Z6-M6</f>
        <v>6.0611366708464898E-2</v>
      </c>
    </row>
    <row r="7" spans="1:27" ht="15" customHeight="1" x14ac:dyDescent="0.25">
      <c r="A7" s="27" t="s">
        <v>22</v>
      </c>
      <c r="B7" s="74">
        <v>44469</v>
      </c>
      <c r="C7" s="74">
        <v>44495</v>
      </c>
      <c r="D7" s="75">
        <f>_xlfn.XLOOKUP(C7+1,'Market Data'!$A$3:$A$1363,'Market Data'!$B$3:$B$1363,0,0,)</f>
        <v>21.56</v>
      </c>
      <c r="E7" s="76">
        <f>_xlfn.XLOOKUP(C7,'Market Data'!$A$3:$A$1363,'Market Data'!$J$3:$J$1363,0,0,)</f>
        <v>4.6999999999999993E-3</v>
      </c>
      <c r="F7" s="28">
        <v>18.52</v>
      </c>
      <c r="G7" s="29">
        <v>8537</v>
      </c>
      <c r="H7" s="29">
        <v>9405</v>
      </c>
      <c r="I7" s="77">
        <v>458365805</v>
      </c>
      <c r="J7" s="18">
        <v>184</v>
      </c>
      <c r="K7" s="30">
        <f t="shared" si="0"/>
        <v>0.40142610550976854</v>
      </c>
      <c r="L7" s="78">
        <v>0.4</v>
      </c>
      <c r="M7" s="31">
        <f t="shared" si="5"/>
        <v>1.0035652637744212</v>
      </c>
      <c r="N7" s="32">
        <v>0.01</v>
      </c>
      <c r="O7" s="32">
        <v>1.7000000000000001E-2</v>
      </c>
      <c r="P7" s="32">
        <v>0.193</v>
      </c>
      <c r="Q7" s="29">
        <v>17627</v>
      </c>
      <c r="R7" s="29">
        <v>17677</v>
      </c>
      <c r="S7" s="31">
        <f t="shared" si="1"/>
        <v>1.0028365575537528</v>
      </c>
      <c r="T7" s="79">
        <v>181</v>
      </c>
      <c r="U7" s="42">
        <f t="shared" si="2"/>
        <v>-3</v>
      </c>
      <c r="V7" s="21">
        <f t="shared" si="3"/>
        <v>0.39488111465906583</v>
      </c>
      <c r="W7" s="22">
        <f t="shared" si="4"/>
        <v>0.98720278664766459</v>
      </c>
      <c r="X7" s="84">
        <f t="shared" si="6"/>
        <v>1.101675061497013</v>
      </c>
      <c r="Y7" s="85">
        <f>-_xll.SNL.Clients.Office.Excel.Functions.SPG($A$3, "IQ_TOTAL_DIV_PAID_CF", "FQ0", B7)/1000</f>
        <v>167</v>
      </c>
      <c r="Z7" s="22">
        <f t="shared" si="7"/>
        <v>1.1017964071856288</v>
      </c>
      <c r="AA7" s="22">
        <f t="shared" si="8"/>
        <v>9.8231143411207533E-2</v>
      </c>
    </row>
    <row r="8" spans="1:27" ht="15" customHeight="1" x14ac:dyDescent="0.25">
      <c r="A8" s="33" t="s">
        <v>23</v>
      </c>
      <c r="B8" s="74">
        <v>44561</v>
      </c>
      <c r="C8" s="74">
        <v>44601</v>
      </c>
      <c r="D8" s="75">
        <f>_xlfn.XLOOKUP(C8+1,'Market Data'!$A$3:$A$1363,'Market Data'!$B$3:$B$1363,0,0,)</f>
        <v>22.1</v>
      </c>
      <c r="E8" s="76">
        <f>_xlfn.XLOOKUP(C8,'Market Data'!$A$3:$A$1363,'Market Data'!$J$3:$J$1363,0,0,)</f>
        <v>1.3600000000000001E-2</v>
      </c>
      <c r="F8" s="34">
        <v>18.96</v>
      </c>
      <c r="G8" s="35">
        <v>8868</v>
      </c>
      <c r="H8" s="35">
        <v>10061</v>
      </c>
      <c r="I8" s="77">
        <v>460753939</v>
      </c>
      <c r="J8" s="19">
        <v>242</v>
      </c>
      <c r="K8" s="30">
        <f t="shared" si="0"/>
        <v>0.52522611206585912</v>
      </c>
      <c r="L8" s="78">
        <v>0.41</v>
      </c>
      <c r="M8" s="36">
        <f t="shared" si="5"/>
        <v>1.2810392977216076</v>
      </c>
      <c r="N8" s="37">
        <v>5.0000000000000001E-3</v>
      </c>
      <c r="O8" s="37">
        <v>8.0000000000000002E-3</v>
      </c>
      <c r="P8" s="37">
        <v>0.219</v>
      </c>
      <c r="Q8" s="35">
        <v>19810</v>
      </c>
      <c r="R8" s="35">
        <v>20009</v>
      </c>
      <c r="S8" s="36">
        <f t="shared" si="1"/>
        <v>1.0100454316002019</v>
      </c>
      <c r="T8" s="79">
        <v>204</v>
      </c>
      <c r="U8" s="42">
        <f t="shared" si="2"/>
        <v>-38</v>
      </c>
      <c r="V8" s="21">
        <f t="shared" si="3"/>
        <v>0.44275259033650932</v>
      </c>
      <c r="W8" s="22">
        <f t="shared" si="4"/>
        <v>1.0798843666744131</v>
      </c>
      <c r="X8" s="84">
        <f t="shared" si="6"/>
        <v>1.1345286423094272</v>
      </c>
      <c r="Y8" s="85">
        <f>-_xll.SNL.Clients.Office.Excel.Functions.SPG($A$3, "IQ_TOTAL_DIV_PAID_CF", "FQ0", B8)/1000</f>
        <v>179</v>
      </c>
      <c r="Z8" s="22">
        <f t="shared" si="7"/>
        <v>1.3519553072625698</v>
      </c>
      <c r="AA8" s="22">
        <f t="shared" si="8"/>
        <v>7.0916009540962222E-2</v>
      </c>
    </row>
    <row r="9" spans="1:27" ht="15" customHeight="1" x14ac:dyDescent="0.25">
      <c r="A9" s="27" t="s">
        <v>24</v>
      </c>
      <c r="B9" s="74">
        <v>44651</v>
      </c>
      <c r="C9" s="74">
        <v>44677</v>
      </c>
      <c r="D9" s="75">
        <f>_xlfn.XLOOKUP(C9+1,'Market Data'!$A$3:$A$1363,'Market Data'!$B$3:$B$1363,0,0,)</f>
        <v>20.8</v>
      </c>
      <c r="E9" s="76">
        <f>_xlfn.XLOOKUP(C9,'Market Data'!$A$3:$A$1363,'Market Data'!$J$3:$J$1363,0,0,)</f>
        <v>2.5399999999999999E-2</v>
      </c>
      <c r="F9" s="28">
        <v>19.03</v>
      </c>
      <c r="G9" s="29">
        <v>9379</v>
      </c>
      <c r="H9" s="29">
        <v>11157</v>
      </c>
      <c r="I9" s="77">
        <v>488796934</v>
      </c>
      <c r="J9" s="18">
        <v>198</v>
      </c>
      <c r="K9" s="30">
        <f t="shared" si="0"/>
        <v>0.40507619059656375</v>
      </c>
      <c r="L9" s="78">
        <v>0.41</v>
      </c>
      <c r="M9" s="31">
        <f t="shared" si="5"/>
        <v>0.98799070877210671</v>
      </c>
      <c r="N9" s="32">
        <v>6.0000000000000001E-3</v>
      </c>
      <c r="O9" s="32">
        <v>1.2E-2</v>
      </c>
      <c r="P9" s="32">
        <v>0.20300000000000001</v>
      </c>
      <c r="Q9" s="29">
        <v>19308</v>
      </c>
      <c r="R9" s="29">
        <v>19486</v>
      </c>
      <c r="S9" s="31">
        <f t="shared" si="1"/>
        <v>1.0092189765900146</v>
      </c>
      <c r="T9" s="79">
        <v>245</v>
      </c>
      <c r="U9" s="42">
        <f t="shared" si="2"/>
        <v>47</v>
      </c>
      <c r="V9" s="21">
        <f t="shared" si="3"/>
        <v>0.50123063987958649</v>
      </c>
      <c r="W9" s="22">
        <f t="shared" si="4"/>
        <v>1.2225137558038697</v>
      </c>
      <c r="X9" s="84">
        <f t="shared" si="6"/>
        <v>1.189572449088389</v>
      </c>
      <c r="Y9" s="85">
        <f>-_xll.SNL.Clients.Office.Excel.Functions.SPG($A$3, "IQ_TOTAL_DIV_PAID_CF", "FQ0", B9)/1000</f>
        <v>182</v>
      </c>
      <c r="Z9" s="22">
        <f t="shared" si="7"/>
        <v>1.0879120879120878</v>
      </c>
      <c r="AA9" s="22">
        <f t="shared" si="8"/>
        <v>9.9921379139981115E-2</v>
      </c>
    </row>
    <row r="10" spans="1:27" ht="15" customHeight="1" x14ac:dyDescent="0.25">
      <c r="A10" s="33" t="s">
        <v>25</v>
      </c>
      <c r="B10" s="74">
        <v>44742</v>
      </c>
      <c r="C10" s="74">
        <v>44768</v>
      </c>
      <c r="D10" s="75">
        <f>_xlfn.XLOOKUP(C10+1,'Market Data'!$A$3:$A$1363,'Market Data'!$B$3:$B$1363,0,0,)</f>
        <v>19.739999999999998</v>
      </c>
      <c r="E10" s="76">
        <f>_xlfn.XLOOKUP(C10,'Market Data'!$A$3:$A$1363,'Market Data'!$J$3:$J$1363,0,0,)</f>
        <v>3.0200000000000001E-2</v>
      </c>
      <c r="F10" s="34">
        <v>18.809999999999999</v>
      </c>
      <c r="G10" s="35">
        <v>9335</v>
      </c>
      <c r="H10" s="35">
        <v>10655</v>
      </c>
      <c r="I10" s="77">
        <v>494653521</v>
      </c>
      <c r="J10" s="19">
        <v>257</v>
      </c>
      <c r="K10" s="30">
        <f t="shared" si="0"/>
        <v>0.5195555860604093</v>
      </c>
      <c r="L10" s="78">
        <v>0.42</v>
      </c>
      <c r="M10" s="36">
        <f t="shared" si="5"/>
        <v>1.2370371096676411</v>
      </c>
      <c r="N10" s="37">
        <v>9.0000000000000011E-3</v>
      </c>
      <c r="O10" s="37">
        <v>1.6E-2</v>
      </c>
      <c r="P10" s="37">
        <v>0.22800000000000001</v>
      </c>
      <c r="Q10" s="35">
        <v>21112</v>
      </c>
      <c r="R10" s="35">
        <v>21170</v>
      </c>
      <c r="S10" s="36">
        <f t="shared" si="1"/>
        <v>1.0027472527472527</v>
      </c>
      <c r="T10" s="79">
        <v>213</v>
      </c>
      <c r="U10" s="42">
        <f t="shared" si="2"/>
        <v>-44</v>
      </c>
      <c r="V10" s="21">
        <f t="shared" si="3"/>
        <v>0.43060443513956104</v>
      </c>
      <c r="W10" s="22">
        <f t="shared" si="4"/>
        <v>1.0252486550941931</v>
      </c>
      <c r="X10" s="84">
        <f t="shared" si="6"/>
        <v>1.1414033208355652</v>
      </c>
      <c r="Y10" s="85">
        <f>-_xll.SNL.Clients.Office.Excel.Functions.SPG($A$3, "IQ_TOTAL_DIV_PAID_CF", "FQ0", B10)/1000</f>
        <v>194.13</v>
      </c>
      <c r="Z10" s="22">
        <f t="shared" si="7"/>
        <v>1.3238551486117551</v>
      </c>
      <c r="AA10" s="22">
        <f t="shared" si="8"/>
        <v>8.6818038944113995E-2</v>
      </c>
    </row>
    <row r="11" spans="1:27" ht="15" customHeight="1" x14ac:dyDescent="0.25">
      <c r="A11" s="27" t="s">
        <v>26</v>
      </c>
      <c r="B11" s="74">
        <v>44834</v>
      </c>
      <c r="C11" s="74">
        <v>44859</v>
      </c>
      <c r="D11" s="75">
        <f>_xlfn.XLOOKUP(C11+1,'Market Data'!$A$3:$A$1363,'Market Data'!$B$3:$B$1363,0,0,)</f>
        <v>19.36</v>
      </c>
      <c r="E11" s="76">
        <f>_xlfn.XLOOKUP(C11,'Market Data'!$A$3:$A$1363,'Market Data'!$J$3:$J$1363,0,0,)</f>
        <v>4.4199999999999996E-2</v>
      </c>
      <c r="F11" s="28">
        <v>18.559999999999999</v>
      </c>
      <c r="G11" s="29">
        <v>9436</v>
      </c>
      <c r="H11" s="29">
        <v>11879</v>
      </c>
      <c r="I11" s="77">
        <v>505438392</v>
      </c>
      <c r="J11" s="18">
        <v>288</v>
      </c>
      <c r="K11" s="30">
        <f t="shared" si="0"/>
        <v>0.56980238256218574</v>
      </c>
      <c r="L11" s="78">
        <v>0.42</v>
      </c>
      <c r="M11" s="31">
        <f t="shared" si="5"/>
        <v>1.3566723394337756</v>
      </c>
      <c r="N11" s="32">
        <v>9.0000000000000011E-3</v>
      </c>
      <c r="O11" s="32">
        <v>1.6E-2</v>
      </c>
      <c r="P11" s="32">
        <v>0.22500000000000001</v>
      </c>
      <c r="Q11" s="29">
        <v>21469</v>
      </c>
      <c r="R11" s="29">
        <v>21339</v>
      </c>
      <c r="S11" s="31">
        <f t="shared" si="1"/>
        <v>0.99394475755740841</v>
      </c>
      <c r="T11" s="79">
        <v>296</v>
      </c>
      <c r="U11" s="42">
        <f t="shared" si="2"/>
        <v>8</v>
      </c>
      <c r="V11" s="21">
        <f t="shared" si="3"/>
        <v>0.5856302265222465</v>
      </c>
      <c r="W11" s="22">
        <f t="shared" si="4"/>
        <v>1.394357682195825</v>
      </c>
      <c r="X11" s="84">
        <f t="shared" si="6"/>
        <v>1.2589020771513353</v>
      </c>
      <c r="Y11" s="85">
        <f>-_xll.SNL.Clients.Office.Excel.Functions.SPG($A$3, "IQ_TOTAL_DIV_PAID_CF", "FQ0", B11)/1000</f>
        <v>208.87</v>
      </c>
      <c r="Z11" s="22">
        <f t="shared" si="7"/>
        <v>1.3788480873270454</v>
      </c>
      <c r="AA11" s="22">
        <f t="shared" si="8"/>
        <v>2.2175747893269815E-2</v>
      </c>
    </row>
    <row r="12" spans="1:27" ht="15" customHeight="1" x14ac:dyDescent="0.25">
      <c r="A12" s="33" t="s">
        <v>27</v>
      </c>
      <c r="B12" s="74">
        <v>44926</v>
      </c>
      <c r="C12" s="74">
        <v>44964</v>
      </c>
      <c r="D12" s="75">
        <f>_xlfn.XLOOKUP(C12+1,'Market Data'!$A$3:$A$1363,'Market Data'!$B$3:$B$1363,0,0,)</f>
        <v>19.95</v>
      </c>
      <c r="E12" s="76">
        <f>_xlfn.XLOOKUP(C12,'Market Data'!$A$3:$A$1363,'Market Data'!$J$3:$J$1363,0,0,)</f>
        <v>4.4699999999999997E-2</v>
      </c>
      <c r="F12" s="34">
        <v>18.399999999999999</v>
      </c>
      <c r="G12" s="35">
        <v>9555</v>
      </c>
      <c r="H12" s="35">
        <v>11982</v>
      </c>
      <c r="I12" s="77">
        <v>517459293</v>
      </c>
      <c r="J12" s="19">
        <v>349</v>
      </c>
      <c r="K12" s="30">
        <f t="shared" si="0"/>
        <v>0.67444918802530807</v>
      </c>
      <c r="L12" s="78">
        <v>0.43</v>
      </c>
      <c r="M12" s="36">
        <f t="shared" si="5"/>
        <v>1.5684864837797863</v>
      </c>
      <c r="N12" s="37">
        <v>1.0999999999999999E-2</v>
      </c>
      <c r="O12" s="37">
        <v>1.7000000000000001E-2</v>
      </c>
      <c r="P12" s="37">
        <v>0.219</v>
      </c>
      <c r="Q12" s="35">
        <v>22043</v>
      </c>
      <c r="R12" s="35">
        <v>21780</v>
      </c>
      <c r="S12" s="36">
        <f t="shared" si="1"/>
        <v>0.98806877466769494</v>
      </c>
      <c r="T12" s="79">
        <v>353</v>
      </c>
      <c r="U12" s="42">
        <f t="shared" si="2"/>
        <v>4</v>
      </c>
      <c r="V12" s="21">
        <f t="shared" si="3"/>
        <v>0.68217926467889334</v>
      </c>
      <c r="W12" s="22">
        <f t="shared" si="4"/>
        <v>1.5864634062299845</v>
      </c>
      <c r="X12" s="84">
        <f t="shared" si="6"/>
        <v>1.2540031397174254</v>
      </c>
      <c r="Y12" s="85">
        <f>-_xll.SNL.Clients.Office.Excel.Functions.SPG($A$3, "IQ_TOTAL_DIV_PAID_CF", "FQ0", B12)/1000</f>
        <v>217</v>
      </c>
      <c r="Z12" s="22">
        <f t="shared" si="7"/>
        <v>1.6082949308755761</v>
      </c>
      <c r="AA12" s="22">
        <f t="shared" si="8"/>
        <v>3.980844709578979E-2</v>
      </c>
    </row>
    <row r="13" spans="1:27" ht="15" customHeight="1" x14ac:dyDescent="0.25">
      <c r="A13" s="27" t="s">
        <v>28</v>
      </c>
      <c r="B13" s="74">
        <v>45016</v>
      </c>
      <c r="C13" s="74">
        <v>45041</v>
      </c>
      <c r="D13" s="75">
        <f>_xlfn.XLOOKUP(C13+1,'Market Data'!$A$3:$A$1363,'Market Data'!$B$3:$B$1363,0,0,)</f>
        <v>17.809999999999999</v>
      </c>
      <c r="E13" s="76">
        <f>_xlfn.XLOOKUP(C13,'Market Data'!$A$3:$A$1363,'Market Data'!$J$3:$J$1363,0,0,)</f>
        <v>3.8599999999999995E-2</v>
      </c>
      <c r="F13" s="28">
        <v>18.45</v>
      </c>
      <c r="G13" s="29">
        <v>10049</v>
      </c>
      <c r="H13" s="29">
        <v>12377</v>
      </c>
      <c r="I13" s="77">
        <v>544581080</v>
      </c>
      <c r="J13" s="18">
        <v>318</v>
      </c>
      <c r="K13" s="30">
        <f t="shared" si="0"/>
        <v>0.58393508639705216</v>
      </c>
      <c r="L13" s="78">
        <v>0.48</v>
      </c>
      <c r="M13" s="31">
        <f t="shared" si="5"/>
        <v>1.2165314299938588</v>
      </c>
      <c r="N13" s="32">
        <v>1.2999999999999999E-2</v>
      </c>
      <c r="O13" s="32">
        <v>2.3E-2</v>
      </c>
      <c r="P13" s="38"/>
      <c r="Q13" s="29">
        <v>21430</v>
      </c>
      <c r="R13" s="29">
        <v>21148</v>
      </c>
      <c r="S13" s="31">
        <f t="shared" si="1"/>
        <v>0.98684087727484837</v>
      </c>
      <c r="T13" s="79">
        <v>330</v>
      </c>
      <c r="U13" s="42">
        <f t="shared" si="2"/>
        <v>12</v>
      </c>
      <c r="V13" s="21">
        <f t="shared" si="3"/>
        <v>0.60597037267618625</v>
      </c>
      <c r="W13" s="22">
        <f t="shared" si="4"/>
        <v>1.2624382764087214</v>
      </c>
      <c r="X13" s="84">
        <f t="shared" si="6"/>
        <v>1.2316648422728629</v>
      </c>
      <c r="Y13" s="85">
        <f>-_xll.SNL.Clients.Office.Excel.Functions.SPG($A$3, "IQ_TOTAL_DIV_PAID_CF", "FQ0", B13)/1000</f>
        <v>232</v>
      </c>
      <c r="Z13" s="22">
        <f t="shared" si="7"/>
        <v>1.3706896551724137</v>
      </c>
      <c r="AA13" s="22">
        <f t="shared" si="8"/>
        <v>0.15415822517855493</v>
      </c>
    </row>
    <row r="14" spans="1:27" ht="15" customHeight="1" x14ac:dyDescent="0.25">
      <c r="A14" s="33" t="s">
        <v>29</v>
      </c>
      <c r="B14" s="74">
        <v>45107</v>
      </c>
      <c r="C14" s="74">
        <v>45132</v>
      </c>
      <c r="D14" s="75">
        <f>_xlfn.XLOOKUP(C14+1,'Market Data'!$A$3:$A$1363,'Market Data'!$B$3:$B$1363,0,0,)</f>
        <v>19.809999999999999</v>
      </c>
      <c r="E14" s="76">
        <f>_xlfn.XLOOKUP(C14,'Market Data'!$A$3:$A$1363,'Market Data'!$J$3:$J$1363,0,0,)</f>
        <v>4.8499999999999995E-2</v>
      </c>
      <c r="F14" s="34">
        <v>18.579999999999998</v>
      </c>
      <c r="G14" s="35">
        <v>10354</v>
      </c>
      <c r="H14" s="35">
        <v>11322</v>
      </c>
      <c r="I14" s="77">
        <v>544581080</v>
      </c>
      <c r="J14" s="19">
        <v>314</v>
      </c>
      <c r="K14" s="30">
        <f t="shared" si="0"/>
        <v>0.5765899909706742</v>
      </c>
      <c r="L14" s="78">
        <v>0.48</v>
      </c>
      <c r="M14" s="36">
        <f t="shared" si="5"/>
        <v>1.2012291478555712</v>
      </c>
      <c r="N14" s="37">
        <v>1.0999999999999999E-2</v>
      </c>
      <c r="O14" s="37">
        <v>2.1000000000000001E-2</v>
      </c>
      <c r="P14" s="39"/>
      <c r="Q14" s="35">
        <v>21686</v>
      </c>
      <c r="R14" s="35">
        <v>21496</v>
      </c>
      <c r="S14" s="36">
        <f t="shared" si="1"/>
        <v>0.99123858710688928</v>
      </c>
      <c r="T14" s="79">
        <v>315</v>
      </c>
      <c r="U14" s="42">
        <f t="shared" si="2"/>
        <v>1</v>
      </c>
      <c r="V14" s="21">
        <f t="shared" si="3"/>
        <v>0.57842626482726867</v>
      </c>
      <c r="W14" s="22">
        <f t="shared" si="4"/>
        <v>1.205054718390143</v>
      </c>
      <c r="X14" s="84">
        <f t="shared" si="6"/>
        <v>1.093490438477883</v>
      </c>
      <c r="Y14" s="85">
        <f>-_xll.SNL.Clients.Office.Excel.Functions.SPG($A$3, "IQ_TOTAL_DIV_PAID_CF", "FQ0", B14)/1000</f>
        <v>261</v>
      </c>
      <c r="Z14" s="22">
        <f t="shared" si="7"/>
        <v>1.2030651340996168</v>
      </c>
      <c r="AA14" s="22">
        <f t="shared" si="8"/>
        <v>1.8359862440455732E-3</v>
      </c>
    </row>
    <row r="15" spans="1:27" ht="15" customHeight="1" x14ac:dyDescent="0.25">
      <c r="A15" s="27" t="s">
        <v>30</v>
      </c>
      <c r="B15" s="74">
        <v>45199</v>
      </c>
      <c r="C15" s="74">
        <v>45223</v>
      </c>
      <c r="D15" s="75">
        <f>_xlfn.XLOOKUP(C15+1,'Market Data'!$A$3:$A$1363,'Market Data'!$B$3:$B$1363,0,0,)</f>
        <v>18.899999999999999</v>
      </c>
      <c r="E15" s="76">
        <f>_xlfn.XLOOKUP(C15,'Market Data'!$A$3:$A$1363,'Market Data'!$J$3:$J$1363,0,0,)</f>
        <v>5.0199999999999995E-2</v>
      </c>
      <c r="F15" s="28">
        <v>18.989999999999998</v>
      </c>
      <c r="G15" s="29">
        <v>10815</v>
      </c>
      <c r="H15" s="29">
        <v>11471</v>
      </c>
      <c r="I15" s="77">
        <v>557378846</v>
      </c>
      <c r="J15" s="18">
        <v>289</v>
      </c>
      <c r="K15" s="30">
        <f t="shared" si="0"/>
        <v>0.51849832851388833</v>
      </c>
      <c r="L15" s="78">
        <v>0.48</v>
      </c>
      <c r="M15" s="31">
        <f t="shared" si="5"/>
        <v>1.0802048510706008</v>
      </c>
      <c r="N15" s="32">
        <v>6.0000000000000001E-3</v>
      </c>
      <c r="O15" s="32">
        <v>1.2E-2</v>
      </c>
      <c r="P15" s="38"/>
      <c r="Q15" s="29">
        <v>21864</v>
      </c>
      <c r="R15" s="29">
        <v>21929</v>
      </c>
      <c r="S15" s="31">
        <f t="shared" si="1"/>
        <v>1.0029729235272595</v>
      </c>
      <c r="T15" s="79">
        <v>308</v>
      </c>
      <c r="U15" s="42">
        <f t="shared" si="2"/>
        <v>19</v>
      </c>
      <c r="V15" s="21">
        <f t="shared" si="3"/>
        <v>0.55258645391791561</v>
      </c>
      <c r="W15" s="22">
        <f t="shared" si="4"/>
        <v>1.1512217789956576</v>
      </c>
      <c r="X15" s="84">
        <f t="shared" si="6"/>
        <v>1.0606564956079518</v>
      </c>
      <c r="Y15" s="85">
        <f>-_xll.SNL.Clients.Office.Excel.Functions.SPG($A$3, "IQ_TOTAL_DIV_PAID_CF", "FQ0", B15)/1000</f>
        <v>253</v>
      </c>
      <c r="Z15" s="22">
        <f t="shared" si="7"/>
        <v>1.1422924901185771</v>
      </c>
      <c r="AA15" s="22">
        <f t="shared" si="8"/>
        <v>6.2087639047976317E-2</v>
      </c>
    </row>
    <row r="16" spans="1:27" ht="15" customHeight="1" x14ac:dyDescent="0.25">
      <c r="A16" s="33" t="s">
        <v>31</v>
      </c>
      <c r="B16" s="74">
        <v>45291</v>
      </c>
      <c r="C16" s="74">
        <v>45329</v>
      </c>
      <c r="D16" s="75">
        <f>_xlfn.XLOOKUP(C16+1,'Market Data'!$A$3:$A$1363,'Market Data'!$B$3:$B$1363,0,0,)</f>
        <v>20.010000000000002</v>
      </c>
      <c r="E16" s="76">
        <f>_xlfn.XLOOKUP(C16,'Market Data'!$A$3:$A$1363,'Market Data'!$J$3:$J$1363,0,0,)</f>
        <v>4.41E-2</v>
      </c>
      <c r="F16" s="34">
        <v>19.239999999999998</v>
      </c>
      <c r="G16" s="35">
        <v>11201</v>
      </c>
      <c r="H16" s="35">
        <v>11601</v>
      </c>
      <c r="I16" s="77">
        <v>569436640</v>
      </c>
      <c r="J16" s="19">
        <v>345</v>
      </c>
      <c r="K16" s="30">
        <f t="shared" si="0"/>
        <v>0.60586196209643273</v>
      </c>
      <c r="L16" s="78">
        <v>0.48</v>
      </c>
      <c r="M16" s="36">
        <f t="shared" si="5"/>
        <v>1.2622124210342349</v>
      </c>
      <c r="N16" s="37">
        <v>6.0000000000000001E-3</v>
      </c>
      <c r="O16" s="37">
        <v>1.2999999999999999E-2</v>
      </c>
      <c r="P16" s="39"/>
      <c r="Q16" s="35">
        <v>22668</v>
      </c>
      <c r="R16" s="35">
        <v>22874</v>
      </c>
      <c r="S16" s="36">
        <f t="shared" si="1"/>
        <v>1.0090877007234869</v>
      </c>
      <c r="T16" s="79">
        <v>315</v>
      </c>
      <c r="U16" s="42">
        <f t="shared" si="2"/>
        <v>-30</v>
      </c>
      <c r="V16" s="21">
        <f t="shared" si="3"/>
        <v>0.55317831321848199</v>
      </c>
      <c r="W16" s="22">
        <f t="shared" si="4"/>
        <v>1.1524548192051709</v>
      </c>
      <c r="X16" s="84">
        <f t="shared" si="6"/>
        <v>1.0357110972234622</v>
      </c>
      <c r="Y16" s="85">
        <f>-_xll.SNL.Clients.Office.Excel.Functions.SPG($A$3, "IQ_TOTAL_DIV_PAID_CF", "FQ0", B16)/1000</f>
        <v>254</v>
      </c>
      <c r="Z16" s="22">
        <f t="shared" si="7"/>
        <v>1.3582677165354331</v>
      </c>
      <c r="AA16" s="22">
        <f t="shared" si="8"/>
        <v>9.6055295501198179E-2</v>
      </c>
    </row>
    <row r="17" spans="1:27" ht="15" customHeight="1" x14ac:dyDescent="0.25">
      <c r="A17" s="27" t="s">
        <v>32</v>
      </c>
      <c r="B17" s="74">
        <v>45382</v>
      </c>
      <c r="C17" s="74">
        <v>45413</v>
      </c>
      <c r="D17" s="75">
        <f>_xlfn.XLOOKUP(C17+1,'Market Data'!$A$3:$A$1363,'Market Data'!$B$3:$B$1363,0,0,)</f>
        <v>20.54</v>
      </c>
      <c r="E17" s="76">
        <f>_xlfn.XLOOKUP(C17,'Market Data'!$A$3:$A$1363,'Market Data'!$J$3:$J$1363,0,0,)</f>
        <v>4.9599999999999998E-2</v>
      </c>
      <c r="F17" s="28">
        <v>19.53</v>
      </c>
      <c r="G17" s="29">
        <v>11872</v>
      </c>
      <c r="H17" s="29">
        <v>11950</v>
      </c>
      <c r="I17" s="77">
        <v>606777220</v>
      </c>
      <c r="J17" s="18">
        <v>325</v>
      </c>
      <c r="K17" s="30">
        <f t="shared" si="0"/>
        <v>0.5356166798746993</v>
      </c>
      <c r="L17" s="78">
        <v>0.48</v>
      </c>
      <c r="M17" s="31">
        <f t="shared" si="5"/>
        <v>1.1158680830722902</v>
      </c>
      <c r="N17" s="32">
        <v>6.9999999999999993E-3</v>
      </c>
      <c r="O17" s="32">
        <v>1.7000000000000001E-2</v>
      </c>
      <c r="P17" s="38"/>
      <c r="Q17" s="29">
        <v>22805</v>
      </c>
      <c r="R17" s="29">
        <v>23124</v>
      </c>
      <c r="S17" s="31">
        <f t="shared" si="1"/>
        <v>1.0139881604911203</v>
      </c>
      <c r="T17" s="79">
        <v>330</v>
      </c>
      <c r="U17" s="42">
        <f t="shared" si="2"/>
        <v>5</v>
      </c>
      <c r="V17" s="21">
        <f t="shared" si="3"/>
        <v>0.54385693648815625</v>
      </c>
      <c r="W17" s="22">
        <f t="shared" si="4"/>
        <v>1.1330352843503255</v>
      </c>
      <c r="X17" s="84">
        <f t="shared" si="6"/>
        <v>1.0065700808625337</v>
      </c>
      <c r="Y17" s="85">
        <f>-_xll.SNL.Clients.Office.Excel.Functions.SPG($A$3, "IQ_TOTAL_DIV_PAID_CF", "FQ0", B17)/1000</f>
        <v>263</v>
      </c>
      <c r="Z17" s="22">
        <f t="shared" si="7"/>
        <v>1.2357414448669202</v>
      </c>
      <c r="AA17" s="22">
        <f t="shared" si="8"/>
        <v>0.11987336179462993</v>
      </c>
    </row>
    <row r="18" spans="1:27" ht="15" customHeight="1" x14ac:dyDescent="0.25">
      <c r="A18" s="33" t="s">
        <v>33</v>
      </c>
      <c r="B18" s="74">
        <v>45473</v>
      </c>
      <c r="C18" s="74">
        <v>45503</v>
      </c>
      <c r="D18" s="75">
        <f>_xlfn.XLOOKUP(C18+1,'Market Data'!$A$3:$A$1363,'Market Data'!$B$3:$B$1363,0,0,)</f>
        <v>20.94</v>
      </c>
      <c r="E18" s="76">
        <f>_xlfn.XLOOKUP(C18,'Market Data'!$A$3:$A$1363,'Market Data'!$J$3:$J$1363,0,0,)</f>
        <v>4.3499999999999997E-2</v>
      </c>
      <c r="F18" s="34">
        <v>19.61</v>
      </c>
      <c r="G18" s="35">
        <v>12364</v>
      </c>
      <c r="H18" s="35">
        <v>11777</v>
      </c>
      <c r="I18" s="77">
        <v>614518362</v>
      </c>
      <c r="J18" s="19">
        <v>358</v>
      </c>
      <c r="K18" s="30">
        <f t="shared" si="0"/>
        <v>0.58257006159239877</v>
      </c>
      <c r="L18" s="78">
        <v>0.48</v>
      </c>
      <c r="M18" s="36">
        <f t="shared" si="5"/>
        <v>1.2136876283174975</v>
      </c>
      <c r="N18" s="37">
        <v>6.9999999999999993E-3</v>
      </c>
      <c r="O18" s="37">
        <v>1.4999999999999999E-2</v>
      </c>
      <c r="P18" s="39"/>
      <c r="Q18" s="35">
        <v>24707</v>
      </c>
      <c r="R18" s="35">
        <v>24973</v>
      </c>
      <c r="S18" s="36">
        <f t="shared" si="1"/>
        <v>1.0107661796252074</v>
      </c>
      <c r="T18" s="79">
        <v>348</v>
      </c>
      <c r="U18" s="42">
        <f t="shared" si="2"/>
        <v>-10</v>
      </c>
      <c r="V18" s="21">
        <f t="shared" si="3"/>
        <v>0.56629715484400778</v>
      </c>
      <c r="W18" s="22">
        <f t="shared" si="4"/>
        <v>1.1797857392583495</v>
      </c>
      <c r="X18" s="84">
        <f t="shared" si="6"/>
        <v>0.95252345519249437</v>
      </c>
      <c r="Y18" s="85">
        <f>-_xll.SNL.Clients.Office.Excel.Functions.SPG($A$3, "IQ_TOTAL_DIV_PAID_CF", "FQ0", B18)/1000</f>
        <v>270</v>
      </c>
      <c r="Z18" s="22">
        <f t="shared" si="7"/>
        <v>1.325925925925926</v>
      </c>
      <c r="AA18" s="22">
        <f t="shared" si="8"/>
        <v>0.11223829760842841</v>
      </c>
    </row>
    <row r="19" spans="1:27" ht="15" customHeight="1" x14ac:dyDescent="0.25">
      <c r="A19" s="27" t="s">
        <v>34</v>
      </c>
      <c r="B19" s="74">
        <v>45565</v>
      </c>
      <c r="C19" s="74">
        <v>45595</v>
      </c>
      <c r="D19" s="75">
        <f>_xlfn.XLOOKUP(C19+1,'Market Data'!$A$3:$A$1363,'Market Data'!$B$3:$B$1363,0,0,)</f>
        <v>21.14</v>
      </c>
      <c r="E19" s="76">
        <f>_xlfn.XLOOKUP(C19,'Market Data'!$A$3:$A$1363,'Market Data'!$J$3:$J$1363,0,0,)</f>
        <v>4.1500000000000002E-2</v>
      </c>
      <c r="F19" s="28">
        <v>19.77</v>
      </c>
      <c r="G19" s="29">
        <v>12773</v>
      </c>
      <c r="H19" s="29">
        <v>13047</v>
      </c>
      <c r="I19" s="77">
        <v>630386591</v>
      </c>
      <c r="J19" s="18">
        <v>361</v>
      </c>
      <c r="K19" s="30">
        <f t="shared" si="0"/>
        <v>0.57266446519323255</v>
      </c>
      <c r="L19" s="78">
        <v>0.48</v>
      </c>
      <c r="M19" s="31">
        <f t="shared" si="5"/>
        <v>1.1930509691525679</v>
      </c>
      <c r="N19" s="32">
        <v>6.0000000000000001E-3</v>
      </c>
      <c r="O19" s="32">
        <v>1.2999999999999999E-2</v>
      </c>
      <c r="P19" s="38"/>
      <c r="Q19" s="29">
        <v>25573</v>
      </c>
      <c r="R19" s="29">
        <v>25918</v>
      </c>
      <c r="S19" s="31">
        <f t="shared" si="1"/>
        <v>1.0134907910687052</v>
      </c>
      <c r="T19" s="79">
        <v>403</v>
      </c>
      <c r="U19" s="42">
        <f t="shared" si="2"/>
        <v>42</v>
      </c>
      <c r="V19" s="21">
        <f t="shared" si="3"/>
        <v>0.63929024784729283</v>
      </c>
      <c r="W19" s="22">
        <f t="shared" si="4"/>
        <v>1.3318546830151934</v>
      </c>
      <c r="X19" s="84">
        <f t="shared" si="6"/>
        <v>1.0214514992562436</v>
      </c>
      <c r="Y19" s="85">
        <f>-_xll.SNL.Clients.Office.Excel.Functions.SPG($A$3, "IQ_TOTAL_DIV_PAID_CF", "FQ0", B19)/1000</f>
        <v>279</v>
      </c>
      <c r="Z19" s="22">
        <f t="shared" si="7"/>
        <v>1.2939068100358424</v>
      </c>
      <c r="AA19" s="22">
        <f t="shared" si="8"/>
        <v>0.10085584088327448</v>
      </c>
    </row>
    <row r="20" spans="1:27" ht="15" customHeight="1" x14ac:dyDescent="0.25">
      <c r="A20" s="33" t="s">
        <v>35</v>
      </c>
      <c r="B20" s="74">
        <v>45657</v>
      </c>
      <c r="C20" s="74">
        <v>45693</v>
      </c>
      <c r="D20" s="75">
        <f>_xlfn.XLOOKUP(C20+1,'Market Data'!$A$3:$A$1363,'Market Data'!$B$3:$B$1363,0,0,)</f>
        <v>22.73</v>
      </c>
      <c r="E20" s="76">
        <f>_xlfn.XLOOKUP(C20,'Market Data'!$A$3:$A$1363,'Market Data'!$J$3:$J$1363,0,0,)</f>
        <v>4.1700000000000001E-2</v>
      </c>
      <c r="F20" s="34">
        <v>19.89</v>
      </c>
      <c r="G20" s="35">
        <v>13355</v>
      </c>
      <c r="H20" s="35">
        <v>13572</v>
      </c>
      <c r="I20" s="77">
        <v>646076139</v>
      </c>
      <c r="J20" s="19">
        <v>359</v>
      </c>
      <c r="K20" s="30">
        <f t="shared" si="0"/>
        <v>0.55566206261023976</v>
      </c>
      <c r="L20" s="78">
        <v>0.48</v>
      </c>
      <c r="M20" s="36">
        <f t="shared" si="5"/>
        <v>1.1576292971046662</v>
      </c>
      <c r="N20" s="37">
        <v>0.01</v>
      </c>
      <c r="O20" s="37">
        <v>1.7000000000000001E-2</v>
      </c>
      <c r="P20" s="39"/>
      <c r="Q20" s="35">
        <v>26374</v>
      </c>
      <c r="R20" s="35">
        <v>26720</v>
      </c>
      <c r="S20" s="36">
        <f t="shared" si="1"/>
        <v>1.0131189808144385</v>
      </c>
      <c r="T20" s="79">
        <v>351</v>
      </c>
      <c r="U20" s="42">
        <f t="shared" si="2"/>
        <v>-8</v>
      </c>
      <c r="V20" s="21">
        <f t="shared" si="3"/>
        <v>0.54327962110360495</v>
      </c>
      <c r="W20" s="22">
        <f t="shared" si="4"/>
        <v>1.1318325439658437</v>
      </c>
      <c r="X20" s="84">
        <f t="shared" si="6"/>
        <v>1.0162485960314489</v>
      </c>
      <c r="Y20" s="85">
        <f>-_xll.SNL.Clients.Office.Excel.Functions.SPG($A$3, "IQ_TOTAL_DIV_PAID_CF", "FQ0", B20)/1000</f>
        <v>287</v>
      </c>
      <c r="Z20" s="22">
        <f t="shared" si="7"/>
        <v>1.2508710801393728</v>
      </c>
      <c r="AA20" s="22">
        <f t="shared" si="8"/>
        <v>9.3241783034706538E-2</v>
      </c>
    </row>
    <row r="21" spans="1:27" ht="15" customHeight="1" x14ac:dyDescent="0.25">
      <c r="A21" s="27" t="s">
        <v>36</v>
      </c>
      <c r="B21" s="74">
        <v>45747</v>
      </c>
      <c r="C21" s="74">
        <v>45776</v>
      </c>
      <c r="D21" s="75">
        <f>_xlfn.XLOOKUP(C21+1,'Market Data'!$A$3:$A$1363,'Market Data'!$B$3:$B$1363,0,0,)</f>
        <v>20.66</v>
      </c>
      <c r="E21" s="76">
        <f>_xlfn.XLOOKUP(C21,'Market Data'!$A$3:$A$1363,'Market Data'!$J$3:$J$1363,0,0,)</f>
        <v>3.6499999999999998E-2</v>
      </c>
      <c r="F21" s="28">
        <v>19.82</v>
      </c>
      <c r="G21" s="29">
        <v>13672</v>
      </c>
      <c r="H21" s="29">
        <v>13788</v>
      </c>
      <c r="I21" s="77">
        <v>681588467</v>
      </c>
      <c r="J21" s="18">
        <v>365</v>
      </c>
      <c r="K21" s="30">
        <f t="shared" si="0"/>
        <v>0.53551375598613227</v>
      </c>
      <c r="L21" s="78">
        <v>0.48</v>
      </c>
      <c r="M21" s="31">
        <f t="shared" si="5"/>
        <v>1.1156536583044423</v>
      </c>
      <c r="N21" s="32">
        <v>9.0000000000000011E-3</v>
      </c>
      <c r="O21" s="32">
        <v>1.4999999999999999E-2</v>
      </c>
      <c r="P21" s="38"/>
      <c r="Q21" s="29">
        <v>26778</v>
      </c>
      <c r="R21" s="29">
        <v>27130</v>
      </c>
      <c r="S21" s="31">
        <f t="shared" si="1"/>
        <v>1.0131451191276422</v>
      </c>
      <c r="T21" s="79">
        <v>429</v>
      </c>
      <c r="U21" s="42">
        <f t="shared" si="2"/>
        <v>64</v>
      </c>
      <c r="V21" s="21">
        <f t="shared" si="3"/>
        <v>0.62941205840561854</v>
      </c>
      <c r="W21" s="22">
        <f t="shared" si="4"/>
        <v>1.311275121678372</v>
      </c>
      <c r="X21" s="84">
        <f t="shared" si="6"/>
        <v>1.0084844938560562</v>
      </c>
      <c r="Y21" s="85">
        <f>-_xll.SNL.Clients.Office.Excel.Functions.SPG($A$3, "IQ_TOTAL_DIV_PAID_CF", "FQ0", B21)/1000</f>
        <v>303</v>
      </c>
      <c r="Z21" s="22">
        <f t="shared" si="7"/>
        <v>1.2046204620462047</v>
      </c>
      <c r="AA21" s="22">
        <f t="shared" si="8"/>
        <v>8.8966803741762357E-2</v>
      </c>
    </row>
    <row r="22" spans="1:27" ht="15" customHeight="1" x14ac:dyDescent="0.25">
      <c r="A22" s="33" t="s">
        <v>37</v>
      </c>
      <c r="B22" s="74">
        <v>45838</v>
      </c>
      <c r="C22" s="74">
        <v>45867</v>
      </c>
      <c r="D22" s="75">
        <f>_xlfn.XLOOKUP(C22+1,'Market Data'!$A$3:$A$1363,'Market Data'!$B$3:$B$1363,0,0,)</f>
        <v>22.63</v>
      </c>
      <c r="E22" s="76">
        <f>_xlfn.XLOOKUP(C22,'Market Data'!$A$3:$A$1363,'Market Data'!$J$3:$J$1363,0,0,)</f>
        <v>3.8599999999999995E-2</v>
      </c>
      <c r="F22" s="34">
        <v>19.899999999999999</v>
      </c>
      <c r="G22" s="35">
        <v>14034</v>
      </c>
      <c r="H22" s="35">
        <v>13954</v>
      </c>
      <c r="I22" s="77">
        <v>694181754</v>
      </c>
      <c r="J22" s="19">
        <v>342</v>
      </c>
      <c r="K22" s="30">
        <f t="shared" si="0"/>
        <v>0.49266636299403516</v>
      </c>
      <c r="L22" s="78">
        <v>0.48</v>
      </c>
      <c r="M22" s="36">
        <f t="shared" si="5"/>
        <v>1.0263882562375732</v>
      </c>
      <c r="N22" s="37">
        <v>1.2E-2</v>
      </c>
      <c r="O22" s="37">
        <v>0.02</v>
      </c>
      <c r="P22" s="39"/>
      <c r="Q22" s="35">
        <v>27581</v>
      </c>
      <c r="R22" s="35">
        <v>27886</v>
      </c>
      <c r="S22" s="36">
        <f t="shared" si="1"/>
        <v>1.0110583372611581</v>
      </c>
      <c r="T22" s="79">
        <v>359</v>
      </c>
      <c r="U22" s="42">
        <f t="shared" si="2"/>
        <v>17</v>
      </c>
      <c r="V22" s="21">
        <f t="shared" si="3"/>
        <v>0.51715562665163339</v>
      </c>
      <c r="W22" s="22">
        <f t="shared" si="4"/>
        <v>1.0774075555242362</v>
      </c>
      <c r="X22" s="84">
        <f t="shared" si="6"/>
        <v>0.99429955821576177</v>
      </c>
      <c r="Y22" s="85">
        <f>-_xll.SNL.Clients.Office.Excel.Functions.SPG($A$3, "IQ_TOTAL_DIV_PAID_CF", "FQ0", B22)/1000</f>
        <v>308</v>
      </c>
      <c r="Z22" s="22">
        <f t="shared" si="7"/>
        <v>1.1103896103896105</v>
      </c>
      <c r="AA22" s="22">
        <f t="shared" si="8"/>
        <v>8.4001354152037244E-2</v>
      </c>
    </row>
    <row r="23" spans="1:27" ht="15" customHeight="1" x14ac:dyDescent="0.25">
      <c r="A23" s="27" t="s">
        <v>38</v>
      </c>
      <c r="B23" s="74">
        <v>45930</v>
      </c>
      <c r="C23" s="74">
        <v>45958</v>
      </c>
      <c r="D23" s="75">
        <f>_xlfn.XLOOKUP(C23+1,'Market Data'!$A$3:$A$1363,'Market Data'!$B$3:$B$1363,0,0,)</f>
        <v>20.61</v>
      </c>
      <c r="E23" s="76">
        <f>_xlfn.XLOOKUP(C23,'Market Data'!$A$3:$A$1363,'Market Data'!$J$3:$J$1363,0,0,)</f>
        <v>3.4700000000000002E-2</v>
      </c>
      <c r="F23" s="28">
        <v>20.010000000000002</v>
      </c>
      <c r="G23" s="29">
        <v>14322</v>
      </c>
      <c r="H23" s="29">
        <v>14134</v>
      </c>
      <c r="I23" s="77">
        <v>705367424</v>
      </c>
      <c r="J23" s="18">
        <v>338</v>
      </c>
      <c r="K23" s="30">
        <f t="shared" si="0"/>
        <v>0.47918288894498196</v>
      </c>
      <c r="L23" s="78">
        <v>0.48</v>
      </c>
      <c r="M23" s="31">
        <f t="shared" si="5"/>
        <v>0.99829768530204577</v>
      </c>
      <c r="N23" s="32">
        <v>0.01</v>
      </c>
      <c r="O23" s="32">
        <v>1.7999999999999999E-2</v>
      </c>
      <c r="P23" s="38"/>
      <c r="Q23" s="29">
        <v>28567</v>
      </c>
      <c r="R23" s="29">
        <v>28693</v>
      </c>
      <c r="S23" s="31">
        <f t="shared" si="1"/>
        <v>1.0044106836559668</v>
      </c>
      <c r="T23" s="79">
        <v>301</v>
      </c>
      <c r="U23" s="42">
        <f t="shared" si="2"/>
        <v>-37</v>
      </c>
      <c r="V23" s="21">
        <f t="shared" si="3"/>
        <v>0.42672795731490998</v>
      </c>
      <c r="W23" s="22">
        <f t="shared" si="4"/>
        <v>0.8890165777393958</v>
      </c>
      <c r="X23" s="84">
        <f t="shared" si="6"/>
        <v>0.98687334171205143</v>
      </c>
      <c r="Y23" s="85">
        <f>-_xll.SNL.Clients.Office.Excel.Functions.SPG($A$3, "IQ_TOTAL_DIV_PAID_CF", "FQ0", B23)/1000</f>
        <v>317</v>
      </c>
      <c r="Z23" s="22">
        <f t="shared" si="7"/>
        <v>1.0662460567823344</v>
      </c>
      <c r="AA23" s="22">
        <f t="shared" si="8"/>
        <v>6.794837148028865E-2</v>
      </c>
    </row>
    <row r="24" spans="1:27" ht="15" customHeight="1" x14ac:dyDescent="0.25">
      <c r="A24" s="33" t="s">
        <v>39</v>
      </c>
      <c r="B24" s="74">
        <v>46022</v>
      </c>
      <c r="C24" s="74">
        <v>46057</v>
      </c>
      <c r="D24" s="75">
        <f>_xlfn.XLOOKUP(C24+1,'Market Data'!$A$3:$A$1363,'Market Data'!$B$3:$B$1363,0,0,)</f>
        <v>18.79</v>
      </c>
      <c r="E24" s="76">
        <f>_xlfn.XLOOKUP(C24,'Market Data'!$A$3:$A$1363,'Market Data'!$J$3:$J$1363,0,0,)</f>
        <v>3.5699999999999996E-2</v>
      </c>
      <c r="F24" s="34">
        <v>19.940000000000001</v>
      </c>
      <c r="G24" s="35">
        <v>14318</v>
      </c>
      <c r="H24" s="35">
        <v>15633</v>
      </c>
      <c r="I24" s="77">
        <v>715726600</v>
      </c>
      <c r="J24" s="19">
        <v>370</v>
      </c>
      <c r="K24" s="30">
        <f t="shared" si="0"/>
        <v>0.51695717331170865</v>
      </c>
      <c r="L24" s="78">
        <v>0.48</v>
      </c>
      <c r="M24" s="36">
        <f t="shared" si="5"/>
        <v>1.0769941110660597</v>
      </c>
      <c r="N24" s="37">
        <v>1.2E-2</v>
      </c>
      <c r="O24" s="37">
        <v>1.7999999999999999E-2</v>
      </c>
      <c r="P24" s="39"/>
      <c r="Q24" s="35">
        <v>29250</v>
      </c>
      <c r="R24" s="35">
        <v>29485</v>
      </c>
      <c r="S24" s="36">
        <f t="shared" si="1"/>
        <v>1.0080341880341881</v>
      </c>
      <c r="T24" s="79">
        <v>366</v>
      </c>
      <c r="U24" s="42">
        <f t="shared" si="2"/>
        <v>-4</v>
      </c>
      <c r="V24" s="21">
        <f t="shared" si="3"/>
        <v>0.5113684471137443</v>
      </c>
      <c r="W24" s="22">
        <f t="shared" si="4"/>
        <v>1.0653509314869674</v>
      </c>
      <c r="X24" s="84">
        <f t="shared" si="6"/>
        <v>1.0918424360944265</v>
      </c>
      <c r="Y24" s="85">
        <f>-_xll.SNL.Clients.Office.Excel.Functions.SPG($A$3, "IQ_TOTAL_DIV_PAID_CF", "FQ0", B24)/1000</f>
        <v>320</v>
      </c>
      <c r="Z24" s="22">
        <f t="shared" si="7"/>
        <v>1.15625</v>
      </c>
      <c r="AA24" s="22">
        <f t="shared" si="8"/>
        <v>7.9255888933940311E-2</v>
      </c>
    </row>
    <row r="26" spans="1:27" ht="15" customHeight="1" x14ac:dyDescent="0.25">
      <c r="M26" s="64"/>
    </row>
    <row r="27" spans="1:27" ht="15" customHeight="1" x14ac:dyDescent="0.25">
      <c r="M27" s="6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59669"/>
  </sheetPr>
  <dimension ref="A1:X27"/>
  <sheetViews>
    <sheetView workbookViewId="0">
      <pane xSplit="3" ySplit="4" topLeftCell="D5" activePane="bottomRight" state="frozen"/>
      <selection pane="topRight"/>
      <selection pane="bottomLeft"/>
      <selection pane="bottomRight" activeCell="F24" sqref="F24"/>
    </sheetView>
  </sheetViews>
  <sheetFormatPr defaultRowHeight="15" customHeight="1" x14ac:dyDescent="0.25"/>
  <cols>
    <col min="1" max="1" width="9" customWidth="1"/>
    <col min="2" max="3" width="11" customWidth="1"/>
    <col min="4" max="5" width="12" customWidth="1"/>
    <col min="6" max="6" width="11" customWidth="1"/>
    <col min="7" max="8" width="12" customWidth="1"/>
    <col min="9" max="10" width="14" customWidth="1"/>
    <col min="11" max="13" width="11" customWidth="1"/>
    <col min="14" max="15" width="13" customWidth="1"/>
    <col min="16" max="18" width="14" customWidth="1"/>
    <col min="19" max="19" width="12" customWidth="1"/>
    <col min="22" max="22" width="14" customWidth="1"/>
    <col min="23" max="23" width="13.5703125" customWidth="1"/>
  </cols>
  <sheetData>
    <row r="1" spans="1:24" ht="15" customHeight="1" x14ac:dyDescent="0.25">
      <c r="A1" s="44" t="s">
        <v>40</v>
      </c>
    </row>
    <row r="2" spans="1:24" ht="15" customHeight="1" x14ac:dyDescent="0.25">
      <c r="A2" s="43" t="s">
        <v>1</v>
      </c>
    </row>
    <row r="3" spans="1:24" ht="15" customHeight="1" x14ac:dyDescent="0.25">
      <c r="A3" s="23" t="s">
        <v>46</v>
      </c>
    </row>
    <row r="4" spans="1:24" ht="43.5" customHeight="1" thickBot="1" x14ac:dyDescent="0.3">
      <c r="A4" s="15" t="s">
        <v>2</v>
      </c>
      <c r="B4" s="15" t="s">
        <v>3</v>
      </c>
      <c r="C4" s="15" t="s">
        <v>4</v>
      </c>
      <c r="D4" s="16" t="s">
        <v>57</v>
      </c>
      <c r="E4" s="16" t="s">
        <v>5</v>
      </c>
      <c r="F4" s="15" t="s">
        <v>6</v>
      </c>
      <c r="G4" s="15" t="s">
        <v>7</v>
      </c>
      <c r="H4" s="15" t="s">
        <v>8</v>
      </c>
      <c r="I4" s="15" t="s">
        <v>9</v>
      </c>
      <c r="J4" s="15" t="s">
        <v>19</v>
      </c>
      <c r="K4" s="15" t="s">
        <v>10</v>
      </c>
      <c r="L4" s="15" t="s">
        <v>11</v>
      </c>
      <c r="M4" s="15" t="s">
        <v>12</v>
      </c>
      <c r="N4" s="15" t="s">
        <v>14</v>
      </c>
      <c r="O4" s="15" t="s">
        <v>15</v>
      </c>
      <c r="P4" s="15" t="s">
        <v>16</v>
      </c>
      <c r="Q4" s="15" t="s">
        <v>17</v>
      </c>
      <c r="R4" s="15" t="s">
        <v>18</v>
      </c>
      <c r="S4" s="15" t="s">
        <v>13</v>
      </c>
      <c r="T4" s="17" t="s">
        <v>51</v>
      </c>
      <c r="U4" s="17" t="s">
        <v>52</v>
      </c>
      <c r="V4" s="17" t="s">
        <v>53</v>
      </c>
      <c r="W4" s="17" t="s">
        <v>54</v>
      </c>
      <c r="X4" s="17" t="s">
        <v>58</v>
      </c>
    </row>
    <row r="5" spans="1:24" ht="15" customHeight="1" x14ac:dyDescent="0.25">
      <c r="A5" s="1" t="s">
        <v>20</v>
      </c>
      <c r="B5" s="74">
        <v>44286</v>
      </c>
      <c r="C5" s="74">
        <v>44328</v>
      </c>
      <c r="D5" s="75"/>
      <c r="E5" s="76">
        <f>_xlfn.XLOOKUP(C5,'Market Data'!$A$3:$A$1363,'Market Data'!$J$3:$J$1363,0,0,)</f>
        <v>1.6000000000000001E-3</v>
      </c>
      <c r="F5" s="7">
        <v>25.56</v>
      </c>
      <c r="G5" s="8">
        <v>3325.703</v>
      </c>
      <c r="H5" s="81">
        <v>2500.393</v>
      </c>
      <c r="I5" s="77"/>
      <c r="J5" s="13">
        <v>75.637</v>
      </c>
      <c r="K5" s="21"/>
      <c r="L5" s="80">
        <v>0.5</v>
      </c>
      <c r="M5" s="22"/>
      <c r="N5" s="11">
        <v>0</v>
      </c>
      <c r="O5" s="11">
        <v>0</v>
      </c>
      <c r="P5" s="5"/>
      <c r="Q5" s="8">
        <v>6063.2160000000003</v>
      </c>
      <c r="R5" s="8">
        <v>6105.3639999999996</v>
      </c>
      <c r="S5" s="2">
        <f t="shared" ref="S5:S24" si="0">IF(R5&gt;0,R5/Q5,"")</f>
        <v>1.0069514264377188</v>
      </c>
      <c r="T5" s="79">
        <v>85.555000000000007</v>
      </c>
      <c r="U5" s="42">
        <f t="shared" ref="U5:U24" si="1">T5-J5</f>
        <v>9.9180000000000064</v>
      </c>
      <c r="V5" s="21"/>
      <c r="W5" s="22"/>
      <c r="X5" s="84">
        <f>H5/G5</f>
        <v>0.7518389345049753</v>
      </c>
    </row>
    <row r="6" spans="1:24" ht="15" customHeight="1" x14ac:dyDescent="0.25">
      <c r="A6" s="3" t="s">
        <v>21</v>
      </c>
      <c r="B6" s="74">
        <v>44377</v>
      </c>
      <c r="C6" s="74">
        <v>44418</v>
      </c>
      <c r="D6" s="75"/>
      <c r="E6" s="76">
        <f>_xlfn.XLOOKUP(C6,'Market Data'!$A$3:$A$1363,'Market Data'!$J$3:$J$1363,0,0,)</f>
        <v>2.3999999999999998E-3</v>
      </c>
      <c r="F6" s="9">
        <v>25.92</v>
      </c>
      <c r="G6" s="10">
        <v>3741.1019999999999</v>
      </c>
      <c r="H6" s="81">
        <v>2946.1620000000003</v>
      </c>
      <c r="I6" s="77"/>
      <c r="J6" s="14">
        <v>71.409000000000006</v>
      </c>
      <c r="K6" s="21"/>
      <c r="L6" s="80">
        <v>0.5</v>
      </c>
      <c r="M6" s="22"/>
      <c r="N6" s="12">
        <v>0</v>
      </c>
      <c r="O6" s="12">
        <v>0</v>
      </c>
      <c r="P6" s="6"/>
      <c r="Q6" s="10">
        <v>7270.3119999999999</v>
      </c>
      <c r="R6" s="10">
        <v>7356.64</v>
      </c>
      <c r="S6" s="4">
        <f t="shared" si="0"/>
        <v>1.0118740433698032</v>
      </c>
      <c r="T6" s="79">
        <v>74.799000000000007</v>
      </c>
      <c r="U6" s="42">
        <f t="shared" si="1"/>
        <v>3.3900000000000006</v>
      </c>
      <c r="V6" s="21"/>
      <c r="W6" s="22"/>
      <c r="X6" s="84">
        <f t="shared" ref="X6:X24" si="2">H6/G6</f>
        <v>0.78751180801806542</v>
      </c>
    </row>
    <row r="7" spans="1:24" ht="15" customHeight="1" x14ac:dyDescent="0.25">
      <c r="A7" s="1" t="s">
        <v>22</v>
      </c>
      <c r="B7" s="74">
        <v>44469</v>
      </c>
      <c r="C7" s="74">
        <v>44512</v>
      </c>
      <c r="D7" s="75"/>
      <c r="E7" s="76">
        <f>_xlfn.XLOOKUP(C7,'Market Data'!$A$3:$A$1363,'Market Data'!$J$3:$J$1363,0,0,)</f>
        <v>5.3E-3</v>
      </c>
      <c r="F7" s="7">
        <v>26.15</v>
      </c>
      <c r="G7" s="8">
        <v>4142.451</v>
      </c>
      <c r="H7" s="81">
        <v>3760.6940000000004</v>
      </c>
      <c r="I7" s="77"/>
      <c r="J7" s="13">
        <v>96.027000000000001</v>
      </c>
      <c r="K7" s="21"/>
      <c r="L7" s="80">
        <v>0.5</v>
      </c>
      <c r="M7" s="22"/>
      <c r="N7" s="11">
        <v>0</v>
      </c>
      <c r="O7" s="11">
        <v>0</v>
      </c>
      <c r="P7" s="5"/>
      <c r="Q7" s="8">
        <v>8125.3209999999999</v>
      </c>
      <c r="R7" s="8">
        <v>8223.0470000000005</v>
      </c>
      <c r="S7" s="2">
        <f t="shared" si="0"/>
        <v>1.0120273402121591</v>
      </c>
      <c r="T7" s="79">
        <v>71.069999999999993</v>
      </c>
      <c r="U7" s="42">
        <f t="shared" si="1"/>
        <v>-24.957000000000008</v>
      </c>
      <c r="V7" s="21"/>
      <c r="W7" s="22"/>
      <c r="X7" s="84">
        <f t="shared" si="2"/>
        <v>0.90784272402980759</v>
      </c>
    </row>
    <row r="8" spans="1:24" ht="15" customHeight="1" x14ac:dyDescent="0.25">
      <c r="A8" s="3" t="s">
        <v>23</v>
      </c>
      <c r="B8" s="74">
        <v>44561</v>
      </c>
      <c r="C8" s="74">
        <v>44620</v>
      </c>
      <c r="D8" s="75">
        <f>_xlfn.XLOOKUP(C8+1,'Market Data'!$A$3:$A$1363,'Market Data'!$C$3:$C$1363,0,0,)</f>
        <v>28.78</v>
      </c>
      <c r="E8" s="76">
        <f>_xlfn.XLOOKUP(C8,'Market Data'!$A$3:$A$1363,'Market Data'!$J$3:$J$1363,0,0,)</f>
        <v>1.44E-2</v>
      </c>
      <c r="F8" s="9">
        <v>26.27</v>
      </c>
      <c r="G8" s="10">
        <v>4447.4790000000003</v>
      </c>
      <c r="H8" s="81">
        <v>4457.7150000000001</v>
      </c>
      <c r="I8" s="77">
        <v>168946951</v>
      </c>
      <c r="J8" s="14">
        <v>111.041</v>
      </c>
      <c r="K8" s="21">
        <f t="shared" ref="K8:K24" si="3">(J8*1000000)/I8</f>
        <v>0.65725364880956039</v>
      </c>
      <c r="L8" s="80">
        <v>0.5</v>
      </c>
      <c r="M8" s="22">
        <f t="shared" ref="M8:M24" si="4">K8/L8</f>
        <v>1.3145072976191208</v>
      </c>
      <c r="N8" s="12">
        <v>0</v>
      </c>
      <c r="O8" s="12">
        <v>0</v>
      </c>
      <c r="P8" s="6"/>
      <c r="Q8" s="10">
        <v>9745.1260000000002</v>
      </c>
      <c r="R8" s="10">
        <v>9855.3790000000008</v>
      </c>
      <c r="S8" s="4">
        <f t="shared" si="0"/>
        <v>1.0113136556674589</v>
      </c>
      <c r="T8" s="79">
        <v>96.027000000000001</v>
      </c>
      <c r="U8" s="42">
        <f t="shared" si="1"/>
        <v>-15.013999999999996</v>
      </c>
      <c r="V8" s="21">
        <f t="shared" ref="V8:V24" si="5">T8*1000000/I8</f>
        <v>0.56838551646901281</v>
      </c>
      <c r="W8" s="22">
        <f t="shared" ref="W8:W24" si="6">V8/L8</f>
        <v>1.1367710329380256</v>
      </c>
      <c r="X8" s="84">
        <f t="shared" si="2"/>
        <v>1.0023015285738279</v>
      </c>
    </row>
    <row r="9" spans="1:24" ht="15" customHeight="1" x14ac:dyDescent="0.25">
      <c r="A9" s="1" t="s">
        <v>24</v>
      </c>
      <c r="B9" s="74">
        <v>44651</v>
      </c>
      <c r="C9" s="74">
        <v>44693</v>
      </c>
      <c r="D9" s="75">
        <f>_xlfn.XLOOKUP(C9+1,'Market Data'!$A$3:$A$1363,'Market Data'!$C$3:$C$1363,0,0,)</f>
        <v>25.75</v>
      </c>
      <c r="E9" s="76">
        <f>_xlfn.XLOOKUP(C9,'Market Data'!$A$3:$A$1363,'Market Data'!$J$3:$J$1363,0,0,)</f>
        <v>2.5600000000000001E-2</v>
      </c>
      <c r="F9" s="7">
        <v>26.13</v>
      </c>
      <c r="G9" s="8">
        <v>4433.87</v>
      </c>
      <c r="H9" s="81">
        <v>5498.6330000000007</v>
      </c>
      <c r="I9" s="77">
        <v>169691413</v>
      </c>
      <c r="J9" s="13">
        <v>104.089</v>
      </c>
      <c r="K9" s="21">
        <f t="shared" si="3"/>
        <v>0.61340169287175417</v>
      </c>
      <c r="L9" s="80">
        <v>0.53</v>
      </c>
      <c r="M9" s="22">
        <f t="shared" si="4"/>
        <v>1.1573616846636869</v>
      </c>
      <c r="N9" s="11">
        <v>0</v>
      </c>
      <c r="O9" s="11">
        <v>0</v>
      </c>
      <c r="P9" s="5"/>
      <c r="Q9" s="8">
        <v>9916.3790000000008</v>
      </c>
      <c r="R9" s="8">
        <v>10024.482</v>
      </c>
      <c r="S9" s="2">
        <f t="shared" si="0"/>
        <v>1.0109014590910652</v>
      </c>
      <c r="T9" s="79">
        <v>107.825</v>
      </c>
      <c r="U9" s="42">
        <f t="shared" si="1"/>
        <v>3.7360000000000042</v>
      </c>
      <c r="V9" s="21">
        <f t="shared" si="5"/>
        <v>0.63541812808170794</v>
      </c>
      <c r="W9" s="22">
        <f t="shared" si="6"/>
        <v>1.1989021284560526</v>
      </c>
      <c r="X9" s="84">
        <f t="shared" si="2"/>
        <v>1.2401430353167777</v>
      </c>
    </row>
    <row r="10" spans="1:24" ht="15" customHeight="1" x14ac:dyDescent="0.25">
      <c r="A10" s="3" t="s">
        <v>25</v>
      </c>
      <c r="B10" s="74">
        <v>44742</v>
      </c>
      <c r="C10" s="74">
        <v>44784</v>
      </c>
      <c r="D10" s="75">
        <f>_xlfn.XLOOKUP(C10+1,'Market Data'!$A$3:$A$1363,'Market Data'!$C$3:$C$1363,0,0,)</f>
        <v>25.2</v>
      </c>
      <c r="E10" s="76">
        <f>_xlfn.XLOOKUP(C10,'Market Data'!$A$3:$A$1363,'Market Data'!$J$3:$J$1363,0,0,)</f>
        <v>3.2300000000000002E-2</v>
      </c>
      <c r="F10" s="9">
        <v>25.89</v>
      </c>
      <c r="G10" s="10">
        <v>4355.0730000000003</v>
      </c>
      <c r="H10" s="81">
        <v>5637.4220000000005</v>
      </c>
      <c r="I10" s="77">
        <v>169479679</v>
      </c>
      <c r="J10" s="14">
        <v>105.26600000000001</v>
      </c>
      <c r="K10" s="21">
        <f t="shared" si="3"/>
        <v>0.62111281199677038</v>
      </c>
      <c r="L10" s="80">
        <v>0.53</v>
      </c>
      <c r="M10" s="22">
        <f t="shared" si="4"/>
        <v>1.1719109660316422</v>
      </c>
      <c r="N10" s="12">
        <v>0</v>
      </c>
      <c r="O10" s="12">
        <v>0</v>
      </c>
      <c r="P10" s="6"/>
      <c r="Q10" s="10">
        <v>10021.14</v>
      </c>
      <c r="R10" s="10">
        <v>10084.902</v>
      </c>
      <c r="S10" s="4">
        <f t="shared" si="0"/>
        <v>1.0063627491483005</v>
      </c>
      <c r="T10" s="79">
        <v>105.39100000000001</v>
      </c>
      <c r="U10" s="42">
        <f t="shared" si="1"/>
        <v>0.125</v>
      </c>
      <c r="V10" s="21">
        <f t="shared" si="5"/>
        <v>0.62185036354712475</v>
      </c>
      <c r="W10" s="22">
        <f t="shared" si="6"/>
        <v>1.173302572730424</v>
      </c>
      <c r="X10" s="84">
        <f t="shared" si="2"/>
        <v>1.2944494845436576</v>
      </c>
    </row>
    <row r="11" spans="1:24" ht="15" customHeight="1" x14ac:dyDescent="0.25">
      <c r="A11" s="1" t="s">
        <v>26</v>
      </c>
      <c r="B11" s="74">
        <v>44834</v>
      </c>
      <c r="C11" s="74">
        <v>44875</v>
      </c>
      <c r="D11" s="75">
        <f>_xlfn.XLOOKUP(C11+1,'Market Data'!$A$3:$A$1363,'Market Data'!$C$3:$C$1363,0,0,)</f>
        <v>24</v>
      </c>
      <c r="E11" s="76">
        <f>_xlfn.XLOOKUP(C11,'Market Data'!$A$3:$A$1363,'Market Data'!$J$3:$J$1363,0,0,)</f>
        <v>4.3400000000000001E-2</v>
      </c>
      <c r="F11" s="7">
        <v>25.76</v>
      </c>
      <c r="G11" s="8">
        <v>4168.5309999999999</v>
      </c>
      <c r="H11" s="81">
        <v>5788.1930000000002</v>
      </c>
      <c r="I11" s="77">
        <v>169479679</v>
      </c>
      <c r="J11" s="13">
        <v>132.14400000000001</v>
      </c>
      <c r="K11" s="21">
        <f t="shared" si="3"/>
        <v>0.7797040965601546</v>
      </c>
      <c r="L11" s="80">
        <v>0.53</v>
      </c>
      <c r="M11" s="22">
        <f t="shared" si="4"/>
        <v>1.4711398048304802</v>
      </c>
      <c r="N11" s="11">
        <v>0</v>
      </c>
      <c r="O11" s="11">
        <v>0</v>
      </c>
      <c r="P11" s="5"/>
      <c r="Q11" s="8">
        <v>9705.3369999999995</v>
      </c>
      <c r="R11" s="8">
        <v>9672.116</v>
      </c>
      <c r="S11" s="2">
        <f t="shared" si="0"/>
        <v>0.99657703797405495</v>
      </c>
      <c r="T11" s="79">
        <v>105.26600000000001</v>
      </c>
      <c r="U11" s="42">
        <f t="shared" si="1"/>
        <v>-26.878</v>
      </c>
      <c r="V11" s="21">
        <f t="shared" si="5"/>
        <v>0.62111281199677038</v>
      </c>
      <c r="W11" s="22">
        <f t="shared" si="6"/>
        <v>1.1719109660316422</v>
      </c>
      <c r="X11" s="84">
        <f t="shared" si="2"/>
        <v>1.3885450294120401</v>
      </c>
    </row>
    <row r="12" spans="1:24" ht="15" customHeight="1" x14ac:dyDescent="0.25">
      <c r="A12" s="3" t="s">
        <v>27</v>
      </c>
      <c r="B12" s="74">
        <v>44926</v>
      </c>
      <c r="C12" s="74">
        <v>44984</v>
      </c>
      <c r="D12" s="75">
        <f>_xlfn.XLOOKUP(C12+1,'Market Data'!$A$3:$A$1363,'Market Data'!$C$3:$C$1363,0,0,)</f>
        <v>25.9</v>
      </c>
      <c r="E12" s="76">
        <f>_xlfn.XLOOKUP(C12,'Market Data'!$A$3:$A$1363,'Market Data'!$J$3:$J$1363,0,0,)</f>
        <v>4.7800000000000002E-2</v>
      </c>
      <c r="F12" s="9">
        <v>25.93</v>
      </c>
      <c r="G12" s="10">
        <v>4158.9660000000003</v>
      </c>
      <c r="H12" s="81">
        <v>5512.7210000000005</v>
      </c>
      <c r="I12" s="77">
        <v>159822716</v>
      </c>
      <c r="J12" s="14">
        <v>143.66300000000001</v>
      </c>
      <c r="K12" s="21">
        <f t="shared" si="3"/>
        <v>0.89888974230671936</v>
      </c>
      <c r="L12" s="80">
        <v>0.6</v>
      </c>
      <c r="M12" s="22">
        <f t="shared" si="4"/>
        <v>1.4981495705111989</v>
      </c>
      <c r="N12" s="12">
        <v>0</v>
      </c>
      <c r="O12" s="12">
        <v>0</v>
      </c>
      <c r="P12" s="6"/>
      <c r="Q12" s="10">
        <v>9657.8719999999994</v>
      </c>
      <c r="R12" s="10">
        <v>9617.2479999999996</v>
      </c>
      <c r="S12" s="4">
        <f t="shared" si="0"/>
        <v>0.99579369036988685</v>
      </c>
      <c r="T12" s="79">
        <v>132.14400000000001</v>
      </c>
      <c r="U12" s="42">
        <f t="shared" si="1"/>
        <v>-11.519000000000005</v>
      </c>
      <c r="V12" s="21">
        <f t="shared" si="5"/>
        <v>0.82681613294570722</v>
      </c>
      <c r="W12" s="22">
        <f t="shared" si="6"/>
        <v>1.3780268882428455</v>
      </c>
      <c r="X12" s="84">
        <f t="shared" si="2"/>
        <v>1.3255027812201399</v>
      </c>
    </row>
    <row r="13" spans="1:24" ht="15" customHeight="1" x14ac:dyDescent="0.25">
      <c r="A13" s="1" t="s">
        <v>28</v>
      </c>
      <c r="B13" s="74">
        <v>45016</v>
      </c>
      <c r="C13" s="74">
        <v>45056</v>
      </c>
      <c r="D13" s="75">
        <f>_xlfn.XLOOKUP(C13+1,'Market Data'!$A$3:$A$1363,'Market Data'!$C$3:$C$1363,0,0,)</f>
        <v>25.5</v>
      </c>
      <c r="E13" s="76">
        <f>_xlfn.XLOOKUP(C13,'Market Data'!$A$3:$A$1363,'Market Data'!$J$3:$J$1363,0,0,)</f>
        <v>3.9E-2</v>
      </c>
      <c r="F13" s="7">
        <v>26.1</v>
      </c>
      <c r="G13" s="8">
        <v>4190.4960000000001</v>
      </c>
      <c r="H13" s="81">
        <v>5527.7150000000001</v>
      </c>
      <c r="I13" s="77">
        <v>160571371</v>
      </c>
      <c r="J13" s="13">
        <v>151.797</v>
      </c>
      <c r="K13" s="21">
        <f t="shared" si="3"/>
        <v>0.94535532115497722</v>
      </c>
      <c r="L13" s="80">
        <v>0.6</v>
      </c>
      <c r="M13" s="22">
        <f t="shared" si="4"/>
        <v>1.5755922019249622</v>
      </c>
      <c r="N13" s="11">
        <v>7.000000000000001E-4</v>
      </c>
      <c r="O13" s="5"/>
      <c r="P13" s="5"/>
      <c r="Q13" s="8">
        <v>9669.1059999999998</v>
      </c>
      <c r="R13" s="8">
        <v>9626.2019999999993</v>
      </c>
      <c r="S13" s="2">
        <f t="shared" si="0"/>
        <v>0.99556277488322076</v>
      </c>
      <c r="T13" s="79">
        <v>153.53399999999999</v>
      </c>
      <c r="U13" s="42">
        <f t="shared" si="1"/>
        <v>1.7369999999999948</v>
      </c>
      <c r="V13" s="21">
        <f t="shared" si="5"/>
        <v>0.95617294069189951</v>
      </c>
      <c r="W13" s="22">
        <f t="shared" si="6"/>
        <v>1.5936215678198327</v>
      </c>
      <c r="X13" s="84">
        <f t="shared" si="2"/>
        <v>1.3191075710369369</v>
      </c>
    </row>
    <row r="14" spans="1:24" ht="15" customHeight="1" x14ac:dyDescent="0.25">
      <c r="A14" s="3" t="s">
        <v>29</v>
      </c>
      <c r="B14" s="74">
        <v>45107</v>
      </c>
      <c r="C14" s="74">
        <v>45147</v>
      </c>
      <c r="D14" s="75">
        <f>_xlfn.XLOOKUP(C14+1,'Market Data'!$A$3:$A$1363,'Market Data'!$C$3:$C$1363,0,0,)</f>
        <v>27.1</v>
      </c>
      <c r="E14" s="76">
        <f>_xlfn.XLOOKUP(C14,'Market Data'!$A$3:$A$1363,'Market Data'!$J$3:$J$1363,0,0,)</f>
        <v>4.7899999999999998E-2</v>
      </c>
      <c r="F14" s="9">
        <v>26.3</v>
      </c>
      <c r="G14" s="10">
        <v>4350.2709999999997</v>
      </c>
      <c r="H14" s="81">
        <v>5451.8540000000003</v>
      </c>
      <c r="I14" s="77">
        <v>165404895</v>
      </c>
      <c r="J14" s="14">
        <v>176.464</v>
      </c>
      <c r="K14" s="21">
        <f t="shared" si="3"/>
        <v>1.0668608084422169</v>
      </c>
      <c r="L14" s="80">
        <v>0.7</v>
      </c>
      <c r="M14" s="22">
        <f t="shared" si="4"/>
        <v>1.524086869203167</v>
      </c>
      <c r="N14" s="12">
        <v>1E-3</v>
      </c>
      <c r="O14" s="6"/>
      <c r="P14" s="6"/>
      <c r="Q14" s="10">
        <v>9353.2860000000001</v>
      </c>
      <c r="R14" s="10">
        <v>9288.5310000000009</v>
      </c>
      <c r="S14" s="4">
        <f t="shared" si="0"/>
        <v>0.99307676467927963</v>
      </c>
      <c r="T14" s="79">
        <v>156.309</v>
      </c>
      <c r="U14" s="42">
        <f t="shared" si="1"/>
        <v>-20.155000000000001</v>
      </c>
      <c r="V14" s="21">
        <f t="shared" si="5"/>
        <v>0.94500830824867665</v>
      </c>
      <c r="W14" s="22">
        <f t="shared" si="6"/>
        <v>1.3500118689266811</v>
      </c>
      <c r="X14" s="84">
        <f t="shared" si="2"/>
        <v>1.2532216958437763</v>
      </c>
    </row>
    <row r="15" spans="1:24" ht="15" customHeight="1" x14ac:dyDescent="0.25">
      <c r="A15" s="1" t="s">
        <v>30</v>
      </c>
      <c r="B15" s="74">
        <v>45199</v>
      </c>
      <c r="C15" s="74">
        <v>45238</v>
      </c>
      <c r="D15" s="75">
        <f>_xlfn.XLOOKUP(C15+1,'Market Data'!$A$3:$A$1363,'Market Data'!$C$3:$C$1363,0,0,)</f>
        <v>27.68</v>
      </c>
      <c r="E15" s="76">
        <f>_xlfn.XLOOKUP(C15,'Market Data'!$A$3:$A$1363,'Market Data'!$J$3:$J$1363,0,0,)</f>
        <v>4.9299999999999997E-2</v>
      </c>
      <c r="F15" s="7">
        <v>26.54</v>
      </c>
      <c r="G15" s="8">
        <v>4602.5950000000003</v>
      </c>
      <c r="H15" s="81">
        <v>4977.9809999999998</v>
      </c>
      <c r="I15" s="77">
        <v>172123817</v>
      </c>
      <c r="J15" s="13">
        <v>165.779</v>
      </c>
      <c r="K15" s="21">
        <f t="shared" si="3"/>
        <v>0.9631380647339467</v>
      </c>
      <c r="L15" s="80">
        <v>0.7</v>
      </c>
      <c r="M15" s="22">
        <f t="shared" si="4"/>
        <v>1.3759115210484953</v>
      </c>
      <c r="N15" s="11">
        <v>1E-3</v>
      </c>
      <c r="O15" s="5"/>
      <c r="P15" s="5"/>
      <c r="Q15" s="8">
        <v>9551.1129999999994</v>
      </c>
      <c r="R15" s="8">
        <v>9500</v>
      </c>
      <c r="S15" s="2">
        <f t="shared" si="0"/>
        <v>0.99464847709371673</v>
      </c>
      <c r="T15" s="79">
        <v>176.464</v>
      </c>
      <c r="U15" s="42">
        <f t="shared" si="1"/>
        <v>10.685000000000002</v>
      </c>
      <c r="V15" s="21">
        <f t="shared" si="5"/>
        <v>1.0252154703262246</v>
      </c>
      <c r="W15" s="22">
        <f t="shared" si="6"/>
        <v>1.4645935290374639</v>
      </c>
      <c r="X15" s="84">
        <f t="shared" si="2"/>
        <v>1.0815596418976685</v>
      </c>
    </row>
    <row r="16" spans="1:24" ht="15" customHeight="1" x14ac:dyDescent="0.25">
      <c r="A16" s="3" t="s">
        <v>31</v>
      </c>
      <c r="B16" s="74">
        <v>45291</v>
      </c>
      <c r="C16" s="74">
        <v>45350</v>
      </c>
      <c r="D16" s="75">
        <f>_xlfn.XLOOKUP(C16+1,'Market Data'!$A$3:$A$1363,'Market Data'!$C$3:$C$1363,0,0,)</f>
        <v>29.6</v>
      </c>
      <c r="E16" s="76">
        <f>_xlfn.XLOOKUP(C16,'Market Data'!$A$3:$A$1363,'Market Data'!$J$3:$J$1363,0,0,)</f>
        <v>4.6399999999999997E-2</v>
      </c>
      <c r="F16" s="9">
        <v>26.66</v>
      </c>
      <c r="G16" s="10">
        <v>4952.0410000000002</v>
      </c>
      <c r="H16" s="81">
        <v>4962.3790000000008</v>
      </c>
      <c r="I16" s="77">
        <v>173648687</v>
      </c>
      <c r="J16" s="14">
        <v>176.66</v>
      </c>
      <c r="K16" s="21">
        <f t="shared" si="3"/>
        <v>1.0173414095552591</v>
      </c>
      <c r="L16" s="80">
        <v>0.77</v>
      </c>
      <c r="M16" s="22">
        <f t="shared" si="4"/>
        <v>1.3212226098120248</v>
      </c>
      <c r="N16" s="12">
        <v>1E-3</v>
      </c>
      <c r="O16" s="12">
        <v>0</v>
      </c>
      <c r="P16" s="6"/>
      <c r="Q16" s="10">
        <v>9934.1589999999997</v>
      </c>
      <c r="R16" s="10">
        <v>9868.44</v>
      </c>
      <c r="S16" s="4">
        <f t="shared" si="0"/>
        <v>0.99338454317069025</v>
      </c>
      <c r="T16" s="79">
        <v>165.779</v>
      </c>
      <c r="U16" s="42">
        <f t="shared" si="1"/>
        <v>-10.881</v>
      </c>
      <c r="V16" s="21">
        <f t="shared" si="5"/>
        <v>0.95468041172116669</v>
      </c>
      <c r="W16" s="22">
        <f t="shared" si="6"/>
        <v>1.2398446905469698</v>
      </c>
      <c r="X16" s="84">
        <f t="shared" si="2"/>
        <v>1.0020876240725796</v>
      </c>
    </row>
    <row r="17" spans="1:24" ht="15" customHeight="1" x14ac:dyDescent="0.25">
      <c r="A17" s="1" t="s">
        <v>32</v>
      </c>
      <c r="B17" s="74">
        <v>45382</v>
      </c>
      <c r="C17" s="74">
        <v>45420</v>
      </c>
      <c r="D17" s="75">
        <f>_xlfn.XLOOKUP(C17+1,'Market Data'!$A$3:$A$1363,'Market Data'!$C$3:$C$1363,0,0,)</f>
        <v>31.88</v>
      </c>
      <c r="E17" s="76">
        <f>_xlfn.XLOOKUP(C17,'Market Data'!$A$3:$A$1363,'Market Data'!$J$3:$J$1363,0,0,)</f>
        <v>4.8399999999999999E-2</v>
      </c>
      <c r="F17" s="7">
        <v>26.87</v>
      </c>
      <c r="G17" s="8">
        <v>5155.665</v>
      </c>
      <c r="H17" s="81">
        <v>4911.93</v>
      </c>
      <c r="I17" s="77">
        <v>191600986</v>
      </c>
      <c r="J17" s="13">
        <v>169.196</v>
      </c>
      <c r="K17" s="21">
        <f t="shared" si="3"/>
        <v>0.88306434915736809</v>
      </c>
      <c r="L17" s="80">
        <v>0.77</v>
      </c>
      <c r="M17" s="22">
        <f t="shared" si="4"/>
        <v>1.146836817087491</v>
      </c>
      <c r="N17" s="11">
        <v>1E-3</v>
      </c>
      <c r="O17" s="11">
        <v>1E-3</v>
      </c>
      <c r="P17" s="5"/>
      <c r="Q17" s="8">
        <v>10496.753000000001</v>
      </c>
      <c r="R17" s="8">
        <v>10439.173000000001</v>
      </c>
      <c r="S17" s="2">
        <f t="shared" si="0"/>
        <v>0.99451449414880966</v>
      </c>
      <c r="T17" s="79">
        <v>191.749</v>
      </c>
      <c r="U17" s="42">
        <f t="shared" si="1"/>
        <v>22.552999999999997</v>
      </c>
      <c r="V17" s="21">
        <f t="shared" si="5"/>
        <v>1.0007725116821684</v>
      </c>
      <c r="W17" s="22">
        <f t="shared" si="6"/>
        <v>1.2997045606261928</v>
      </c>
      <c r="X17" s="84">
        <f t="shared" si="2"/>
        <v>0.9527248182339233</v>
      </c>
    </row>
    <row r="18" spans="1:24" ht="15" customHeight="1" x14ac:dyDescent="0.25">
      <c r="A18" s="3" t="s">
        <v>33</v>
      </c>
      <c r="B18" s="74">
        <v>45473</v>
      </c>
      <c r="C18" s="74">
        <v>45511</v>
      </c>
      <c r="D18" s="75">
        <f>_xlfn.XLOOKUP(C18+1,'Market Data'!$A$3:$A$1363,'Market Data'!$C$3:$C$1363,0,0,)</f>
        <v>29.95</v>
      </c>
      <c r="E18" s="76">
        <f>_xlfn.XLOOKUP(C18,'Market Data'!$A$3:$A$1363,'Market Data'!$J$3:$J$1363,0,0,)</f>
        <v>0.04</v>
      </c>
      <c r="F18" s="9">
        <v>27.19</v>
      </c>
      <c r="G18" s="10">
        <v>5394.5730000000003</v>
      </c>
      <c r="H18" s="81">
        <v>5274.1140000000005</v>
      </c>
      <c r="I18" s="77">
        <v>192439047</v>
      </c>
      <c r="J18" s="14">
        <v>176.51900000000001</v>
      </c>
      <c r="K18" s="21">
        <f t="shared" si="3"/>
        <v>0.91727226231794834</v>
      </c>
      <c r="L18" s="80">
        <v>0.77</v>
      </c>
      <c r="M18" s="22">
        <f t="shared" si="4"/>
        <v>1.1912626783349978</v>
      </c>
      <c r="N18" s="12">
        <v>2E-3</v>
      </c>
      <c r="O18" s="12">
        <v>3.0000000000000001E-3</v>
      </c>
      <c r="P18" s="6"/>
      <c r="Q18" s="10">
        <v>11330.468999999999</v>
      </c>
      <c r="R18" s="10">
        <v>11293.797</v>
      </c>
      <c r="S18" s="4">
        <f t="shared" si="0"/>
        <v>0.99676341729543594</v>
      </c>
      <c r="T18" s="79">
        <v>174.89</v>
      </c>
      <c r="U18" s="42">
        <f t="shared" si="1"/>
        <v>-1.6290000000000191</v>
      </c>
      <c r="V18" s="21">
        <f t="shared" si="5"/>
        <v>0.90880724430110071</v>
      </c>
      <c r="W18" s="22">
        <f t="shared" si="6"/>
        <v>1.1802691484429879</v>
      </c>
      <c r="X18" s="84">
        <f t="shared" si="2"/>
        <v>0.97767033646592605</v>
      </c>
    </row>
    <row r="19" spans="1:24" ht="15" customHeight="1" x14ac:dyDescent="0.25">
      <c r="A19" s="1" t="s">
        <v>34</v>
      </c>
      <c r="B19" s="74">
        <v>45565</v>
      </c>
      <c r="C19" s="74">
        <v>45608</v>
      </c>
      <c r="D19" s="75">
        <f>_xlfn.XLOOKUP(C19+1,'Market Data'!$A$3:$A$1363,'Market Data'!$C$3:$C$1363,0,0,)</f>
        <v>31</v>
      </c>
      <c r="E19" s="76">
        <f>_xlfn.XLOOKUP(C19,'Market Data'!$A$3:$A$1363,'Market Data'!$J$3:$J$1363,0,0,)</f>
        <v>4.3400000000000001E-2</v>
      </c>
      <c r="F19" s="7">
        <v>27.27</v>
      </c>
      <c r="G19" s="8">
        <v>5700.6670000000004</v>
      </c>
      <c r="H19" s="81">
        <v>6084.2610000000004</v>
      </c>
      <c r="I19" s="77">
        <v>200965855</v>
      </c>
      <c r="J19" s="13">
        <v>189.83099999999999</v>
      </c>
      <c r="K19" s="21">
        <f t="shared" si="3"/>
        <v>0.94459329919502988</v>
      </c>
      <c r="L19" s="80">
        <v>0.77</v>
      </c>
      <c r="M19" s="22">
        <f t="shared" si="4"/>
        <v>1.2267445444091296</v>
      </c>
      <c r="N19" s="11">
        <v>1E-3</v>
      </c>
      <c r="O19" s="11">
        <v>2E-3</v>
      </c>
      <c r="P19" s="5"/>
      <c r="Q19" s="8">
        <v>12006.522000000001</v>
      </c>
      <c r="R19" s="8">
        <v>11978.616</v>
      </c>
      <c r="S19" s="2">
        <f t="shared" si="0"/>
        <v>0.99767576322268836</v>
      </c>
      <c r="T19" s="79">
        <v>176.51900000000001</v>
      </c>
      <c r="U19" s="42">
        <f t="shared" si="1"/>
        <v>-13.311999999999983</v>
      </c>
      <c r="V19" s="21">
        <f t="shared" si="5"/>
        <v>0.87835319089404518</v>
      </c>
      <c r="W19" s="22">
        <f t="shared" si="6"/>
        <v>1.1407184297325261</v>
      </c>
      <c r="X19" s="84">
        <f t="shared" si="2"/>
        <v>1.0672893189516244</v>
      </c>
    </row>
    <row r="20" spans="1:24" ht="15" customHeight="1" x14ac:dyDescent="0.25">
      <c r="A20" s="3" t="s">
        <v>35</v>
      </c>
      <c r="B20" s="74">
        <v>45657</v>
      </c>
      <c r="C20" s="74">
        <v>45714</v>
      </c>
      <c r="D20" s="75">
        <f>_xlfn.XLOOKUP(C20+1,'Market Data'!$A$3:$A$1363,'Market Data'!$C$3:$C$1363,0,0,)</f>
        <v>33.130000000000003</v>
      </c>
      <c r="E20" s="76">
        <f>_xlfn.XLOOKUP(C20,'Market Data'!$A$3:$A$1363,'Market Data'!$J$3:$J$1363,0,0,)</f>
        <v>4.0500000000000001E-2</v>
      </c>
      <c r="F20" s="9">
        <v>27.39</v>
      </c>
      <c r="G20" s="10">
        <v>6076.5209999999997</v>
      </c>
      <c r="H20" s="81">
        <v>6389.094000000001</v>
      </c>
      <c r="I20" s="77">
        <v>216670844</v>
      </c>
      <c r="J20" s="14">
        <v>186.57300000000001</v>
      </c>
      <c r="K20" s="21">
        <f t="shared" si="3"/>
        <v>0.86108955203959048</v>
      </c>
      <c r="L20" s="80">
        <v>0.77</v>
      </c>
      <c r="M20" s="22">
        <f t="shared" si="4"/>
        <v>1.1182981195319357</v>
      </c>
      <c r="N20" s="12">
        <v>2E-3</v>
      </c>
      <c r="O20" s="12">
        <v>3.0000000000000001E-3</v>
      </c>
      <c r="P20" s="6"/>
      <c r="Q20" s="10">
        <v>13193.218999999999</v>
      </c>
      <c r="R20" s="10">
        <v>13092.518</v>
      </c>
      <c r="S20" s="4">
        <f t="shared" si="0"/>
        <v>0.99236721530962235</v>
      </c>
      <c r="T20" s="79">
        <v>189.83099999999999</v>
      </c>
      <c r="U20" s="42">
        <f t="shared" si="1"/>
        <v>3.2579999999999814</v>
      </c>
      <c r="V20" s="21">
        <f t="shared" si="5"/>
        <v>0.87612618521022612</v>
      </c>
      <c r="W20" s="22">
        <f t="shared" si="6"/>
        <v>1.1378262145587352</v>
      </c>
      <c r="X20" s="84">
        <f t="shared" si="2"/>
        <v>1.0514394667606681</v>
      </c>
    </row>
    <row r="21" spans="1:24" ht="15" customHeight="1" x14ac:dyDescent="0.25">
      <c r="A21" s="1" t="s">
        <v>36</v>
      </c>
      <c r="B21" s="74">
        <v>45747</v>
      </c>
      <c r="C21" s="74">
        <v>45784</v>
      </c>
      <c r="D21" s="75">
        <f>_xlfn.XLOOKUP(C21+1,'Market Data'!$A$3:$A$1363,'Market Data'!$C$3:$C$1363,0,0,)</f>
        <v>29.74</v>
      </c>
      <c r="E21" s="76">
        <f>_xlfn.XLOOKUP(C21,'Market Data'!$A$3:$A$1363,'Market Data'!$J$3:$J$1363,0,0,)</f>
        <v>3.78E-2</v>
      </c>
      <c r="F21" s="7">
        <v>27.39</v>
      </c>
      <c r="G21" s="8">
        <v>6240.8689999999997</v>
      </c>
      <c r="H21" s="81">
        <v>7056.0910000000003</v>
      </c>
      <c r="I21" s="77">
        <v>227818928</v>
      </c>
      <c r="J21" s="13">
        <v>192.965</v>
      </c>
      <c r="K21" s="21">
        <f t="shared" si="3"/>
        <v>0.84701039414951507</v>
      </c>
      <c r="L21" s="80">
        <v>0.77</v>
      </c>
      <c r="M21" s="22">
        <f t="shared" si="4"/>
        <v>1.1000134988954742</v>
      </c>
      <c r="N21" s="11">
        <v>1E-3</v>
      </c>
      <c r="O21" s="11">
        <v>3.0000000000000001E-3</v>
      </c>
      <c r="P21" s="5"/>
      <c r="Q21" s="8">
        <v>12952.035</v>
      </c>
      <c r="R21" s="8">
        <v>12834.206</v>
      </c>
      <c r="S21" s="2">
        <f t="shared" si="0"/>
        <v>0.99090266510243374</v>
      </c>
      <c r="T21" s="79">
        <v>196.703</v>
      </c>
      <c r="U21" s="42">
        <f t="shared" si="1"/>
        <v>3.7379999999999995</v>
      </c>
      <c r="V21" s="21">
        <f t="shared" si="5"/>
        <v>0.86341816163756158</v>
      </c>
      <c r="W21" s="22">
        <f t="shared" si="6"/>
        <v>1.121322287840989</v>
      </c>
      <c r="X21" s="84">
        <f t="shared" si="2"/>
        <v>1.1306263598867403</v>
      </c>
    </row>
    <row r="22" spans="1:24" ht="15" customHeight="1" x14ac:dyDescent="0.25">
      <c r="A22" s="3" t="s">
        <v>37</v>
      </c>
      <c r="B22" s="74">
        <v>45838</v>
      </c>
      <c r="C22" s="74">
        <v>45875</v>
      </c>
      <c r="D22" s="75">
        <f>_xlfn.XLOOKUP(C22+1,'Market Data'!$A$3:$A$1363,'Market Data'!$C$3:$C$1363,0,0,)</f>
        <v>30.12</v>
      </c>
      <c r="E22" s="76">
        <f>_xlfn.XLOOKUP(C22,'Market Data'!$A$3:$A$1363,'Market Data'!$J$3:$J$1363,0,0,)</f>
        <v>3.6900000000000002E-2</v>
      </c>
      <c r="F22" s="9">
        <v>27.33</v>
      </c>
      <c r="G22" s="10">
        <v>6288.2960000000003</v>
      </c>
      <c r="H22" s="81">
        <v>7383.1180000000013</v>
      </c>
      <c r="I22" s="77">
        <v>228009989</v>
      </c>
      <c r="J22" s="14">
        <v>179.7</v>
      </c>
      <c r="K22" s="21">
        <f t="shared" si="3"/>
        <v>0.78812336594604193</v>
      </c>
      <c r="L22" s="80">
        <v>0.77</v>
      </c>
      <c r="M22" s="22">
        <f t="shared" si="4"/>
        <v>1.0235368388909636</v>
      </c>
      <c r="N22" s="12">
        <v>1E-3</v>
      </c>
      <c r="O22" s="12">
        <v>3.0000000000000001E-3</v>
      </c>
      <c r="P22" s="6"/>
      <c r="Q22" s="10">
        <v>13327.359</v>
      </c>
      <c r="R22" s="10">
        <v>13252.8</v>
      </c>
      <c r="S22" s="4">
        <f t="shared" si="0"/>
        <v>0.9944055682750047</v>
      </c>
      <c r="T22" s="79">
        <v>192.26</v>
      </c>
      <c r="U22" s="42">
        <f t="shared" si="1"/>
        <v>12.560000000000002</v>
      </c>
      <c r="V22" s="21">
        <f t="shared" si="5"/>
        <v>0.84320867187972193</v>
      </c>
      <c r="W22" s="22">
        <f t="shared" si="6"/>
        <v>1.095076197246392</v>
      </c>
      <c r="X22" s="84">
        <f t="shared" si="2"/>
        <v>1.1741047177168507</v>
      </c>
    </row>
    <row r="23" spans="1:24" ht="15" customHeight="1" x14ac:dyDescent="0.25">
      <c r="A23" s="1" t="s">
        <v>38</v>
      </c>
      <c r="B23" s="74">
        <v>45930</v>
      </c>
      <c r="C23" s="74">
        <v>45971</v>
      </c>
      <c r="D23" s="75">
        <f>_xlfn.XLOOKUP(C23+1,'Market Data'!$A$3:$A$1363,'Market Data'!$C$3:$C$1363,0,0,)</f>
        <v>26.65</v>
      </c>
      <c r="E23" s="76">
        <f>_xlfn.XLOOKUP(C23,'Market Data'!$A$3:$A$1363,'Market Data'!$J$3:$J$1363,0,0,)</f>
        <v>3.5799999999999998E-2</v>
      </c>
      <c r="F23" s="7">
        <v>27.15</v>
      </c>
      <c r="G23" s="8">
        <v>6269.576</v>
      </c>
      <c r="H23" s="81">
        <v>7090.55</v>
      </c>
      <c r="I23" s="77">
        <v>230232988</v>
      </c>
      <c r="J23" s="13">
        <v>193.70599999999999</v>
      </c>
      <c r="K23" s="21">
        <f t="shared" si="3"/>
        <v>0.84134772207360653</v>
      </c>
      <c r="L23" s="80">
        <v>0.77</v>
      </c>
      <c r="M23" s="22">
        <f t="shared" si="4"/>
        <v>1.0926593793163721</v>
      </c>
      <c r="N23" s="11">
        <v>1E-3</v>
      </c>
      <c r="O23" s="11">
        <v>1E-3</v>
      </c>
      <c r="P23" s="5"/>
      <c r="Q23" s="8">
        <v>13932.697</v>
      </c>
      <c r="R23" s="8">
        <v>13809.636</v>
      </c>
      <c r="S23" s="2">
        <f t="shared" si="0"/>
        <v>0.99116746743290263</v>
      </c>
      <c r="T23" s="79">
        <v>179.7</v>
      </c>
      <c r="U23" s="42">
        <f t="shared" si="1"/>
        <v>-14.006</v>
      </c>
      <c r="V23" s="21">
        <f t="shared" si="5"/>
        <v>0.78051369424089656</v>
      </c>
      <c r="W23" s="22">
        <f t="shared" si="6"/>
        <v>1.0136541483648007</v>
      </c>
      <c r="X23" s="84">
        <f t="shared" si="2"/>
        <v>1.130945697125292</v>
      </c>
    </row>
    <row r="24" spans="1:24" ht="15" customHeight="1" x14ac:dyDescent="0.25">
      <c r="A24" s="3" t="s">
        <v>39</v>
      </c>
      <c r="B24" s="74">
        <v>46022</v>
      </c>
      <c r="C24" s="74">
        <v>46078</v>
      </c>
      <c r="D24" s="75">
        <f>_xlfn.XLOOKUP(C24+1,'Market Data'!$A$3:$A$1363,'Market Data'!$C$3:$C$1363,0,0,)</f>
        <v>24.43</v>
      </c>
      <c r="E24" s="76">
        <f>_xlfn.XLOOKUP(C24,'Market Data'!$A$3:$A$1363,'Market Data'!$J$3:$J$1363,0,0,)</f>
        <v>3.4500000000000003E-2</v>
      </c>
      <c r="F24" s="9">
        <v>26.92</v>
      </c>
      <c r="G24" s="10">
        <v>6245.1750000000002</v>
      </c>
      <c r="H24" s="81">
        <v>7656.9560000000001</v>
      </c>
      <c r="I24" s="77">
        <v>231220381</v>
      </c>
      <c r="J24" s="14">
        <v>189.67500000000001</v>
      </c>
      <c r="K24" s="21">
        <f t="shared" si="3"/>
        <v>0.82032128474003341</v>
      </c>
      <c r="L24" s="80">
        <v>0.77</v>
      </c>
      <c r="M24" s="22">
        <f t="shared" si="4"/>
        <v>1.0653523178441993</v>
      </c>
      <c r="N24" s="12">
        <v>5.0000000000000001E-3</v>
      </c>
      <c r="O24" s="12">
        <v>6.0000000000000001E-3</v>
      </c>
      <c r="P24" s="6"/>
      <c r="Q24" s="10">
        <v>14387.967000000001</v>
      </c>
      <c r="R24" s="10">
        <v>14207.294</v>
      </c>
      <c r="S24" s="4">
        <f t="shared" si="0"/>
        <v>0.98744277075420028</v>
      </c>
      <c r="T24" s="79">
        <v>193.70599999999999</v>
      </c>
      <c r="U24" s="42">
        <f t="shared" si="1"/>
        <v>4.0309999999999775</v>
      </c>
      <c r="V24" s="21">
        <f t="shared" si="5"/>
        <v>0.83775486902255381</v>
      </c>
      <c r="W24" s="22">
        <f t="shared" si="6"/>
        <v>1.0879933363929271</v>
      </c>
      <c r="X24" s="84">
        <f t="shared" si="2"/>
        <v>1.2260594779169518</v>
      </c>
    </row>
    <row r="26" spans="1:24" ht="15" customHeight="1" x14ac:dyDescent="0.25">
      <c r="H26" s="81"/>
      <c r="M26" s="64"/>
    </row>
    <row r="27" spans="1:24" ht="15" customHeight="1" x14ac:dyDescent="0.25">
      <c r="M27" s="6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891B2"/>
  </sheetPr>
  <dimension ref="A1:X27"/>
  <sheetViews>
    <sheetView workbookViewId="0">
      <pane xSplit="3" ySplit="4" topLeftCell="D5" activePane="bottomRight" state="frozen"/>
      <selection pane="topRight"/>
      <selection pane="bottomLeft"/>
      <selection pane="bottomRight" activeCell="J7" sqref="J7"/>
    </sheetView>
  </sheetViews>
  <sheetFormatPr defaultRowHeight="15" x14ac:dyDescent="0.25"/>
  <cols>
    <col min="1" max="1" width="9" style="47" customWidth="1"/>
    <col min="2" max="3" width="11" style="47" customWidth="1"/>
    <col min="4" max="5" width="12" style="47" customWidth="1"/>
    <col min="6" max="6" width="11" style="47" customWidth="1"/>
    <col min="7" max="8" width="12" style="47" customWidth="1"/>
    <col min="9" max="9" width="14" style="47" customWidth="1"/>
    <col min="10" max="10" width="14" customWidth="1"/>
    <col min="11" max="13" width="11" style="47" customWidth="1"/>
    <col min="14" max="15" width="13" style="47" customWidth="1"/>
    <col min="16" max="18" width="14" style="47" customWidth="1"/>
    <col min="19" max="19" width="12" style="47" customWidth="1"/>
    <col min="22" max="22" width="14" customWidth="1"/>
    <col min="23" max="23" width="13.5703125" customWidth="1"/>
  </cols>
  <sheetData>
    <row r="1" spans="1:24" ht="15" customHeight="1" x14ac:dyDescent="0.25">
      <c r="A1" s="44" t="s">
        <v>41</v>
      </c>
    </row>
    <row r="2" spans="1:24" ht="15" customHeight="1" x14ac:dyDescent="0.25">
      <c r="A2" s="43" t="s">
        <v>1</v>
      </c>
    </row>
    <row r="3" spans="1:24" x14ac:dyDescent="0.25">
      <c r="A3" s="23" t="s">
        <v>47</v>
      </c>
    </row>
    <row r="4" spans="1:24" ht="43.5" thickBot="1" x14ac:dyDescent="0.3">
      <c r="A4" s="15" t="s">
        <v>2</v>
      </c>
      <c r="B4" s="15" t="s">
        <v>3</v>
      </c>
      <c r="C4" s="15" t="s">
        <v>4</v>
      </c>
      <c r="D4" s="16" t="s">
        <v>57</v>
      </c>
      <c r="E4" s="16" t="s">
        <v>5</v>
      </c>
      <c r="F4" s="15" t="s">
        <v>6</v>
      </c>
      <c r="G4" s="15" t="s">
        <v>7</v>
      </c>
      <c r="H4" s="15" t="s">
        <v>8</v>
      </c>
      <c r="I4" s="15" t="s">
        <v>9</v>
      </c>
      <c r="J4" s="15" t="s">
        <v>19</v>
      </c>
      <c r="K4" s="15" t="s">
        <v>10</v>
      </c>
      <c r="L4" s="15" t="s">
        <v>11</v>
      </c>
      <c r="M4" s="15" t="s">
        <v>12</v>
      </c>
      <c r="N4" s="15" t="s">
        <v>14</v>
      </c>
      <c r="O4" s="15" t="s">
        <v>15</v>
      </c>
      <c r="P4" s="15" t="s">
        <v>16</v>
      </c>
      <c r="Q4" s="15" t="s">
        <v>17</v>
      </c>
      <c r="R4" s="15" t="s">
        <v>18</v>
      </c>
      <c r="S4" s="15" t="s">
        <v>13</v>
      </c>
      <c r="T4" s="17" t="s">
        <v>51</v>
      </c>
      <c r="U4" s="17" t="s">
        <v>52</v>
      </c>
      <c r="V4" s="17" t="s">
        <v>53</v>
      </c>
      <c r="W4" s="17" t="s">
        <v>54</v>
      </c>
      <c r="X4" s="17" t="s">
        <v>58</v>
      </c>
    </row>
    <row r="5" spans="1:24" x14ac:dyDescent="0.25">
      <c r="A5" s="48" t="s">
        <v>20</v>
      </c>
      <c r="B5" s="74">
        <v>44286</v>
      </c>
      <c r="C5" s="74">
        <v>44326</v>
      </c>
      <c r="D5" s="75">
        <f>_xlfn.XLOOKUP(C5+1,'Market Data'!$A$3:$A$1363,'Market Data'!$D$3:$D$1363,0,0,)</f>
        <v>15.05</v>
      </c>
      <c r="E5" s="76">
        <f>_xlfn.XLOOKUP(C5*1,'Market Data'!$A$3:$A$1363,'Market Data'!$J$3:$J$1363,0,0,)</f>
        <v>1.6000000000000001E-3</v>
      </c>
      <c r="F5" s="54">
        <v>14.86</v>
      </c>
      <c r="G5" s="55">
        <v>2499.1309999999999</v>
      </c>
      <c r="H5" s="55">
        <v>2321.741</v>
      </c>
      <c r="I5" s="77">
        <v>167259511</v>
      </c>
      <c r="J5" s="13">
        <v>40.308</v>
      </c>
      <c r="K5" s="21">
        <f>(J5*1000000)/I5</f>
        <v>0.24099077989053788</v>
      </c>
      <c r="L5" s="80">
        <v>0.28999999999999998</v>
      </c>
      <c r="M5" s="22">
        <f t="shared" ref="M5:M24" si="0">K5/L5</f>
        <v>0.83100268927771692</v>
      </c>
      <c r="N5" s="49"/>
      <c r="O5" s="49"/>
      <c r="P5" s="50"/>
      <c r="Q5" s="55">
        <v>4444.4009999999998</v>
      </c>
      <c r="R5" s="55">
        <v>4395.2610000000004</v>
      </c>
      <c r="S5" s="49">
        <f t="shared" ref="S5:S24" si="1">IF(R5&gt;0,R5/Q5,"")</f>
        <v>0.98894339192165615</v>
      </c>
      <c r="T5" s="79">
        <v>32.963000000000001</v>
      </c>
      <c r="U5" s="42">
        <f t="shared" ref="U5:U24" si="2">T5-J5</f>
        <v>-7.3449999999999989</v>
      </c>
      <c r="V5" s="21">
        <f t="shared" ref="V5:V24" si="3">T5*1000000/I5</f>
        <v>0.19707698416026101</v>
      </c>
      <c r="W5" s="22">
        <f t="shared" ref="W5:W24" si="4">V5/L5</f>
        <v>0.67957580744917589</v>
      </c>
      <c r="X5" s="84">
        <f>H5/G5</f>
        <v>0.92901932711810631</v>
      </c>
    </row>
    <row r="6" spans="1:24" x14ac:dyDescent="0.25">
      <c r="A6" s="51" t="s">
        <v>21</v>
      </c>
      <c r="B6" s="74">
        <v>44377</v>
      </c>
      <c r="C6" s="74">
        <v>44417</v>
      </c>
      <c r="D6" s="75">
        <f>_xlfn.XLOOKUP(C6+1,'Market Data'!$A$3:$A$1363,'Market Data'!$D$3:$D$1363,0,0,)</f>
        <v>15.88</v>
      </c>
      <c r="E6" s="76">
        <f>_xlfn.XLOOKUP(C6*1,'Market Data'!$A$3:$A$1363,'Market Data'!$J$3:$J$1363,0,0,)</f>
        <v>2.3E-3</v>
      </c>
      <c r="F6" s="56">
        <v>15.06</v>
      </c>
      <c r="G6" s="57">
        <v>2546.9110000000001</v>
      </c>
      <c r="H6" s="55">
        <v>2067.7669999999998</v>
      </c>
      <c r="I6" s="77">
        <v>168231707</v>
      </c>
      <c r="J6" s="14">
        <v>42.064999999999998</v>
      </c>
      <c r="K6" s="21">
        <f t="shared" ref="K6:K24" si="5">(J6*1000000)/I6</f>
        <v>0.25004204469018437</v>
      </c>
      <c r="L6" s="80">
        <v>0.28999999999999998</v>
      </c>
      <c r="M6" s="22">
        <f t="shared" si="0"/>
        <v>0.86221394720753242</v>
      </c>
      <c r="N6" s="52"/>
      <c r="O6" s="52"/>
      <c r="P6" s="53"/>
      <c r="Q6" s="57">
        <v>4452.027</v>
      </c>
      <c r="R6" s="57">
        <v>4439.5469999999996</v>
      </c>
      <c r="S6" s="52">
        <f t="shared" si="1"/>
        <v>0.99719678249929744</v>
      </c>
      <c r="T6" s="79">
        <v>41.683999999999997</v>
      </c>
      <c r="U6" s="42">
        <f t="shared" si="2"/>
        <v>-0.38100000000000023</v>
      </c>
      <c r="V6" s="21">
        <f t="shared" si="3"/>
        <v>0.2477773110867858</v>
      </c>
      <c r="W6" s="22">
        <f t="shared" si="4"/>
        <v>0.85440452098891662</v>
      </c>
      <c r="X6" s="84">
        <f t="shared" ref="X6:X24" si="6">H6/G6</f>
        <v>0.81187249966724384</v>
      </c>
    </row>
    <row r="7" spans="1:24" x14ac:dyDescent="0.25">
      <c r="A7" s="48" t="s">
        <v>22</v>
      </c>
      <c r="B7" s="74">
        <v>44469</v>
      </c>
      <c r="C7" s="74">
        <v>44529</v>
      </c>
      <c r="D7" s="75">
        <f>_xlfn.XLOOKUP(C7+1,'Market Data'!$A$3:$A$1363,'Market Data'!$D$3:$D$1363,0,0,)</f>
        <v>15.17</v>
      </c>
      <c r="E7" s="76">
        <f>_xlfn.XLOOKUP(C7*1,'Market Data'!$A$3:$A$1363,'Market Data'!$J$3:$J$1363,0,0,)</f>
        <v>5.1000000000000004E-3</v>
      </c>
      <c r="F7" s="54">
        <v>15.19</v>
      </c>
      <c r="G7" s="55">
        <v>2582.692</v>
      </c>
      <c r="H7" s="55">
        <v>2115.2350000000001</v>
      </c>
      <c r="I7" s="77">
        <v>169151857</v>
      </c>
      <c r="J7" s="14">
        <v>46.292000000000002</v>
      </c>
      <c r="K7" s="21">
        <f t="shared" si="5"/>
        <v>0.27367124914271557</v>
      </c>
      <c r="L7" s="80">
        <v>0.28999999999999998</v>
      </c>
      <c r="M7" s="22">
        <f t="shared" si="0"/>
        <v>0.94369396256108817</v>
      </c>
      <c r="N7" s="58">
        <v>0.01</v>
      </c>
      <c r="O7" s="58">
        <v>1.2999999999999999E-2</v>
      </c>
      <c r="P7" s="50"/>
      <c r="Q7" s="55">
        <v>4895.3969999999999</v>
      </c>
      <c r="R7" s="55">
        <v>4894.8860000000004</v>
      </c>
      <c r="S7" s="49">
        <f t="shared" si="1"/>
        <v>0.99989561622887801</v>
      </c>
      <c r="T7" s="79">
        <v>40.228000000000002</v>
      </c>
      <c r="U7" s="42">
        <f t="shared" si="2"/>
        <v>-6.0640000000000001</v>
      </c>
      <c r="V7" s="21">
        <f t="shared" si="3"/>
        <v>0.23782180529061528</v>
      </c>
      <c r="W7" s="22">
        <f t="shared" si="4"/>
        <v>0.82007519065729417</v>
      </c>
      <c r="X7" s="84">
        <f t="shared" si="6"/>
        <v>0.81900396950158982</v>
      </c>
    </row>
    <row r="8" spans="1:24" x14ac:dyDescent="0.25">
      <c r="A8" s="51" t="s">
        <v>23</v>
      </c>
      <c r="B8" s="74">
        <v>44561</v>
      </c>
      <c r="C8" s="74">
        <v>44601</v>
      </c>
      <c r="D8" s="75">
        <f>_xlfn.XLOOKUP(C8+1,'Market Data'!$A$3:$A$1363,'Market Data'!$D$3:$D$1363,0,0,)</f>
        <v>16.100000000000001</v>
      </c>
      <c r="E8" s="76">
        <f>_xlfn.XLOOKUP(C8*1,'Market Data'!$A$3:$A$1363,'Market Data'!$J$3:$J$1363,0,0,)</f>
        <v>1.3600000000000001E-2</v>
      </c>
      <c r="F8" s="56">
        <v>15.26</v>
      </c>
      <c r="G8" s="57">
        <v>2607.4789999999998</v>
      </c>
      <c r="H8" s="55">
        <v>2551.3780000000002</v>
      </c>
      <c r="I8" s="77">
        <v>170028584</v>
      </c>
      <c r="J8" s="14">
        <v>44.79</v>
      </c>
      <c r="K8" s="21">
        <f t="shared" si="5"/>
        <v>0.26342629542806756</v>
      </c>
      <c r="L8" s="80">
        <v>0.28999999999999998</v>
      </c>
      <c r="M8" s="22">
        <f t="shared" si="0"/>
        <v>0.90836653595885375</v>
      </c>
      <c r="N8" s="52"/>
      <c r="O8" s="52"/>
      <c r="P8" s="53"/>
      <c r="Q8" s="57">
        <v>5143.5910000000003</v>
      </c>
      <c r="R8" s="57">
        <v>5146.7659999999996</v>
      </c>
      <c r="S8" s="52">
        <f t="shared" si="1"/>
        <v>1.000617273029679</v>
      </c>
      <c r="T8" s="79">
        <v>52.448999999999998</v>
      </c>
      <c r="U8" s="42">
        <f t="shared" si="2"/>
        <v>7.6589999999999989</v>
      </c>
      <c r="V8" s="21">
        <f t="shared" si="3"/>
        <v>0.30847166262350334</v>
      </c>
      <c r="W8" s="22">
        <f t="shared" si="4"/>
        <v>1.0636953883569082</v>
      </c>
      <c r="X8" s="84">
        <f t="shared" si="6"/>
        <v>0.97848458223441126</v>
      </c>
    </row>
    <row r="9" spans="1:24" x14ac:dyDescent="0.25">
      <c r="A9" s="48" t="s">
        <v>24</v>
      </c>
      <c r="B9" s="74">
        <v>44651</v>
      </c>
      <c r="C9" s="74">
        <v>44691</v>
      </c>
      <c r="D9" s="75">
        <f>_xlfn.XLOOKUP(C9+1,'Market Data'!$A$3:$A$1363,'Market Data'!$D$3:$D$1363,0,0,)</f>
        <v>15</v>
      </c>
      <c r="E9" s="76">
        <f>_xlfn.XLOOKUP(C9*1,'Market Data'!$A$3:$A$1363,'Market Data'!$J$3:$J$1363,0,0,)</f>
        <v>2.6200000000000001E-2</v>
      </c>
      <c r="F9" s="54">
        <v>15.35</v>
      </c>
      <c r="G9" s="55">
        <v>2623.549</v>
      </c>
      <c r="H9" s="55">
        <v>2830.4279999999999</v>
      </c>
      <c r="I9" s="77">
        <v>170865742</v>
      </c>
      <c r="J9" s="13">
        <v>43.44</v>
      </c>
      <c r="K9" s="21">
        <f t="shared" si="5"/>
        <v>0.25423469615108685</v>
      </c>
      <c r="L9" s="80">
        <v>0.3</v>
      </c>
      <c r="M9" s="22">
        <f t="shared" si="0"/>
        <v>0.84744898717028949</v>
      </c>
      <c r="N9" s="58">
        <v>1.0999999999999999E-2</v>
      </c>
      <c r="O9" s="58">
        <v>1.4999999999999999E-2</v>
      </c>
      <c r="P9" s="50"/>
      <c r="Q9" s="55">
        <v>5405.0190000000002</v>
      </c>
      <c r="R9" s="55">
        <v>5426.1589999999997</v>
      </c>
      <c r="S9" s="49">
        <f t="shared" si="1"/>
        <v>1.003911179590673</v>
      </c>
      <c r="T9" s="79">
        <v>44.249000000000002</v>
      </c>
      <c r="U9" s="42">
        <f t="shared" si="2"/>
        <v>0.8090000000000046</v>
      </c>
      <c r="V9" s="21">
        <f t="shared" si="3"/>
        <v>0.25896940768852306</v>
      </c>
      <c r="W9" s="22">
        <f t="shared" si="4"/>
        <v>0.86323135896174352</v>
      </c>
      <c r="X9" s="84">
        <f t="shared" si="6"/>
        <v>1.0788546354575423</v>
      </c>
    </row>
    <row r="10" spans="1:24" x14ac:dyDescent="0.25">
      <c r="A10" s="51" t="s">
        <v>25</v>
      </c>
      <c r="B10" s="74">
        <v>44742</v>
      </c>
      <c r="C10" s="74">
        <v>44782</v>
      </c>
      <c r="D10" s="75">
        <f>_xlfn.XLOOKUP(C10+1,'Market Data'!$A$3:$A$1363,'Market Data'!$D$3:$D$1363,0,0,)</f>
        <v>14.18</v>
      </c>
      <c r="E10" s="76">
        <f>_xlfn.XLOOKUP(C10*1,'Market Data'!$A$3:$A$1363,'Market Data'!$J$3:$J$1363,0,0,)</f>
        <v>3.2799999999999996E-2</v>
      </c>
      <c r="F10" s="56">
        <v>15.14</v>
      </c>
      <c r="G10" s="57">
        <v>2587.6860000000001</v>
      </c>
      <c r="H10" s="55">
        <v>2960.1759999999999</v>
      </c>
      <c r="I10" s="77">
        <v>170895670</v>
      </c>
      <c r="J10" s="14">
        <v>53.927999999999997</v>
      </c>
      <c r="K10" s="21">
        <f t="shared" si="5"/>
        <v>0.31556095013993041</v>
      </c>
      <c r="L10" s="80">
        <v>0.3</v>
      </c>
      <c r="M10" s="22">
        <f t="shared" si="0"/>
        <v>1.0518698337997681</v>
      </c>
      <c r="N10" s="59">
        <v>1.0999999999999999E-2</v>
      </c>
      <c r="O10" s="59">
        <v>1.4999999999999999E-2</v>
      </c>
      <c r="P10" s="53"/>
      <c r="Q10" s="57">
        <v>5656.2020000000002</v>
      </c>
      <c r="R10" s="57">
        <v>5613.55</v>
      </c>
      <c r="S10" s="52">
        <f t="shared" si="1"/>
        <v>0.99245925092491394</v>
      </c>
      <c r="T10" s="79">
        <v>40.86</v>
      </c>
      <c r="U10" s="42">
        <f t="shared" si="2"/>
        <v>-13.067999999999998</v>
      </c>
      <c r="V10" s="21">
        <f t="shared" si="3"/>
        <v>0.23909324326356543</v>
      </c>
      <c r="W10" s="22">
        <f t="shared" si="4"/>
        <v>0.79697747754521808</v>
      </c>
      <c r="X10" s="84">
        <f t="shared" si="6"/>
        <v>1.1439471404181187</v>
      </c>
    </row>
    <row r="11" spans="1:24" x14ac:dyDescent="0.25">
      <c r="A11" s="48" t="s">
        <v>26</v>
      </c>
      <c r="B11" s="74">
        <v>44834</v>
      </c>
      <c r="C11" s="74">
        <v>44886</v>
      </c>
      <c r="D11" s="75">
        <f>_xlfn.XLOOKUP(C11+1,'Market Data'!$A$3:$A$1363,'Market Data'!$D$3:$D$1363,0,0,)</f>
        <v>13.83</v>
      </c>
      <c r="E11" s="76">
        <f>_xlfn.XLOOKUP(C11*1,'Market Data'!$A$3:$A$1363,'Market Data'!$J$3:$J$1363,0,0,)</f>
        <v>4.4800000000000006E-2</v>
      </c>
      <c r="F11" s="54">
        <v>14.89</v>
      </c>
      <c r="G11" s="55">
        <v>2544.5</v>
      </c>
      <c r="H11" s="55">
        <v>3135.6849999999999</v>
      </c>
      <c r="I11" s="77">
        <v>170895670</v>
      </c>
      <c r="J11" s="13">
        <v>54.033000000000001</v>
      </c>
      <c r="K11" s="21">
        <f t="shared" si="5"/>
        <v>0.3161753600895798</v>
      </c>
      <c r="L11" s="80">
        <v>0.3</v>
      </c>
      <c r="M11" s="22">
        <f t="shared" si="0"/>
        <v>1.053917866965266</v>
      </c>
      <c r="N11" s="58">
        <v>1.2999999999999999E-2</v>
      </c>
      <c r="O11" s="58">
        <v>1.7999999999999999E-2</v>
      </c>
      <c r="P11" s="50"/>
      <c r="Q11" s="55">
        <v>5569.6040000000003</v>
      </c>
      <c r="R11" s="55">
        <v>5446.3559999999998</v>
      </c>
      <c r="S11" s="49">
        <f t="shared" si="1"/>
        <v>0.97787131724266207</v>
      </c>
      <c r="T11" s="79">
        <v>53.283000000000001</v>
      </c>
      <c r="U11" s="42">
        <f t="shared" si="2"/>
        <v>-0.75</v>
      </c>
      <c r="V11" s="21">
        <f t="shared" si="3"/>
        <v>0.31178671759208409</v>
      </c>
      <c r="W11" s="22">
        <f t="shared" si="4"/>
        <v>1.0392890586402803</v>
      </c>
      <c r="X11" s="84">
        <f t="shared" si="6"/>
        <v>1.2323383768913343</v>
      </c>
    </row>
    <row r="12" spans="1:24" x14ac:dyDescent="0.25">
      <c r="A12" s="51" t="s">
        <v>27</v>
      </c>
      <c r="B12" s="74">
        <v>44926</v>
      </c>
      <c r="C12" s="74">
        <v>44965</v>
      </c>
      <c r="D12" s="75">
        <f>_xlfn.XLOOKUP(C12+1,'Market Data'!$A$3:$A$1363,'Market Data'!$D$3:$D$1363,0,0,)</f>
        <v>13.56</v>
      </c>
      <c r="E12" s="76">
        <f>_xlfn.XLOOKUP(C12*1,'Market Data'!$A$3:$A$1363,'Market Data'!$J$3:$J$1363,0,0,)</f>
        <v>4.4500000000000005E-2</v>
      </c>
      <c r="F12" s="56">
        <v>14.71</v>
      </c>
      <c r="G12" s="57">
        <v>2513.6849999999999</v>
      </c>
      <c r="H12" s="55">
        <v>3076.3920000000003</v>
      </c>
      <c r="I12" s="77">
        <v>170895670</v>
      </c>
      <c r="J12" s="14">
        <v>63.863</v>
      </c>
      <c r="K12" s="21">
        <f t="shared" si="5"/>
        <v>0.37369583442342336</v>
      </c>
      <c r="L12" s="80">
        <v>0.3</v>
      </c>
      <c r="M12" s="22">
        <f t="shared" si="0"/>
        <v>1.2456527814114113</v>
      </c>
      <c r="N12" s="59">
        <v>1.7999999999999999E-2</v>
      </c>
      <c r="O12" s="59">
        <v>2.7E-2</v>
      </c>
      <c r="P12" s="53"/>
      <c r="Q12" s="57">
        <v>5583.415</v>
      </c>
      <c r="R12" s="57">
        <v>5451.9459999999999</v>
      </c>
      <c r="S12" s="52">
        <f t="shared" si="1"/>
        <v>0.97645365784201965</v>
      </c>
      <c r="T12" s="79">
        <v>53.616</v>
      </c>
      <c r="U12" s="42">
        <f t="shared" si="2"/>
        <v>-10.247</v>
      </c>
      <c r="V12" s="21">
        <f t="shared" si="3"/>
        <v>0.31373527486097219</v>
      </c>
      <c r="W12" s="22">
        <f t="shared" si="4"/>
        <v>1.0457842495365741</v>
      </c>
      <c r="X12" s="84">
        <f t="shared" si="6"/>
        <v>1.2238574045673982</v>
      </c>
    </row>
    <row r="13" spans="1:24" x14ac:dyDescent="0.25">
      <c r="A13" s="48" t="s">
        <v>28</v>
      </c>
      <c r="B13" s="74">
        <v>45016</v>
      </c>
      <c r="C13" s="74">
        <v>45054</v>
      </c>
      <c r="D13" s="75">
        <f>_xlfn.XLOOKUP(C13+1,'Market Data'!$A$3:$A$1363,'Market Data'!$D$3:$D$1363,0,0,)</f>
        <v>13.13</v>
      </c>
      <c r="E13" s="76">
        <f>_xlfn.XLOOKUP(C13*1,'Market Data'!$A$3:$A$1363,'Market Data'!$J$3:$J$1363,0,0,)</f>
        <v>0.04</v>
      </c>
      <c r="F13" s="54">
        <v>14.73</v>
      </c>
      <c r="G13" s="55">
        <v>2506.145</v>
      </c>
      <c r="H13" s="55">
        <v>3084.4160000000002</v>
      </c>
      <c r="I13" s="77">
        <v>170895670</v>
      </c>
      <c r="J13" s="13">
        <v>70.438000000000002</v>
      </c>
      <c r="K13" s="21">
        <f t="shared" si="5"/>
        <v>0.4121696003181356</v>
      </c>
      <c r="L13" s="80">
        <v>0.33</v>
      </c>
      <c r="M13" s="22">
        <f t="shared" si="0"/>
        <v>1.2489987888428351</v>
      </c>
      <c r="N13" s="58">
        <v>1.7000000000000001E-2</v>
      </c>
      <c r="O13" s="58">
        <v>2.5999999999999999E-2</v>
      </c>
      <c r="P13" s="50"/>
      <c r="Q13" s="55">
        <v>5618.6949999999997</v>
      </c>
      <c r="R13" s="55">
        <v>5486.3519999999999</v>
      </c>
      <c r="S13" s="49">
        <f t="shared" si="1"/>
        <v>0.97644595408720358</v>
      </c>
      <c r="T13" s="79">
        <v>62.389000000000003</v>
      </c>
      <c r="U13" s="42">
        <f t="shared" si="2"/>
        <v>-8.0489999999999995</v>
      </c>
      <c r="V13" s="21">
        <f t="shared" si="3"/>
        <v>0.36507068903501183</v>
      </c>
      <c r="W13" s="22">
        <f t="shared" si="4"/>
        <v>1.1062748152576116</v>
      </c>
      <c r="X13" s="84">
        <f t="shared" si="6"/>
        <v>1.2307412380369054</v>
      </c>
    </row>
    <row r="14" spans="1:24" x14ac:dyDescent="0.25">
      <c r="A14" s="51" t="s">
        <v>29</v>
      </c>
      <c r="B14" s="74">
        <v>45107</v>
      </c>
      <c r="C14" s="74">
        <v>45145</v>
      </c>
      <c r="D14" s="75">
        <f>_xlfn.XLOOKUP(C14+1,'Market Data'!$A$3:$A$1363,'Market Data'!$D$3:$D$1363,0,0,)</f>
        <v>14.38</v>
      </c>
      <c r="E14" s="76">
        <f>_xlfn.XLOOKUP(C14*1,'Market Data'!$A$3:$A$1363,'Market Data'!$J$3:$J$1363,0,0,)</f>
        <v>4.7599999999999996E-2</v>
      </c>
      <c r="F14" s="56">
        <v>14.83</v>
      </c>
      <c r="G14" s="57">
        <v>2515.9180000000001</v>
      </c>
      <c r="H14" s="55">
        <v>3097.703</v>
      </c>
      <c r="I14" s="77">
        <v>169963496</v>
      </c>
      <c r="J14" s="14">
        <v>73.778000000000006</v>
      </c>
      <c r="K14" s="21">
        <f t="shared" si="5"/>
        <v>0.43408144534753512</v>
      </c>
      <c r="L14" s="80">
        <v>0.33</v>
      </c>
      <c r="M14" s="22">
        <f t="shared" si="0"/>
        <v>1.3153983192349548</v>
      </c>
      <c r="N14" s="59">
        <v>1.4999999999999999E-2</v>
      </c>
      <c r="O14" s="59">
        <v>1.7999999999999999E-2</v>
      </c>
      <c r="P14" s="53"/>
      <c r="Q14" s="57">
        <v>5605.5209999999997</v>
      </c>
      <c r="R14" s="57">
        <v>5525.009</v>
      </c>
      <c r="S14" s="52">
        <f t="shared" si="1"/>
        <v>0.98563701750470656</v>
      </c>
      <c r="T14" s="79">
        <v>71.277000000000001</v>
      </c>
      <c r="U14" s="42">
        <f t="shared" si="2"/>
        <v>-2.5010000000000048</v>
      </c>
      <c r="V14" s="21">
        <f t="shared" si="3"/>
        <v>0.41936652091458509</v>
      </c>
      <c r="W14" s="22">
        <f t="shared" si="4"/>
        <v>1.2708076391351062</v>
      </c>
      <c r="X14" s="84">
        <f t="shared" si="6"/>
        <v>1.2312416382409919</v>
      </c>
    </row>
    <row r="15" spans="1:24" x14ac:dyDescent="0.25">
      <c r="A15" s="48" t="s">
        <v>30</v>
      </c>
      <c r="B15" s="74">
        <v>45199</v>
      </c>
      <c r="C15" s="74">
        <v>45250</v>
      </c>
      <c r="D15" s="75">
        <f>_xlfn.XLOOKUP(C15+1,'Market Data'!$A$3:$A$1363,'Market Data'!$D$3:$D$1363,0,0,)</f>
        <v>15.2</v>
      </c>
      <c r="E15" s="76">
        <f>_xlfn.XLOOKUP(C15*1,'Market Data'!$A$3:$A$1363,'Market Data'!$J$3:$J$1363,0,0,)</f>
        <v>4.8899999999999999E-2</v>
      </c>
      <c r="F15" s="54">
        <v>15.02</v>
      </c>
      <c r="G15" s="55">
        <v>2547.8780000000002</v>
      </c>
      <c r="H15" s="55">
        <v>3151.6889999999999</v>
      </c>
      <c r="I15" s="77">
        <v>169594742</v>
      </c>
      <c r="J15" s="13">
        <v>84.691000000000003</v>
      </c>
      <c r="K15" s="21">
        <f t="shared" si="5"/>
        <v>0.49937279305510546</v>
      </c>
      <c r="L15" s="80">
        <v>0.33</v>
      </c>
      <c r="M15" s="22">
        <f t="shared" si="0"/>
        <v>1.513250888045774</v>
      </c>
      <c r="N15" s="58">
        <v>1.2E-2</v>
      </c>
      <c r="O15" s="58">
        <v>1.6E-2</v>
      </c>
      <c r="P15" s="50"/>
      <c r="Q15" s="55">
        <v>5593.8360000000002</v>
      </c>
      <c r="R15" s="55">
        <v>5516.6130000000003</v>
      </c>
      <c r="S15" s="49">
        <f t="shared" si="1"/>
        <v>0.98619498319221377</v>
      </c>
      <c r="T15" s="79">
        <v>74.908000000000001</v>
      </c>
      <c r="U15" s="42">
        <f t="shared" si="2"/>
        <v>-9.7830000000000013</v>
      </c>
      <c r="V15" s="21">
        <f t="shared" si="3"/>
        <v>0.44168822167847632</v>
      </c>
      <c r="W15" s="22">
        <f t="shared" si="4"/>
        <v>1.3384491566014434</v>
      </c>
      <c r="X15" s="84">
        <f t="shared" si="6"/>
        <v>1.2369858368414812</v>
      </c>
    </row>
    <row r="16" spans="1:24" x14ac:dyDescent="0.25">
      <c r="A16" s="51" t="s">
        <v>31</v>
      </c>
      <c r="B16" s="74">
        <v>45291</v>
      </c>
      <c r="C16" s="74">
        <v>45327</v>
      </c>
      <c r="D16" s="75">
        <f>_xlfn.XLOOKUP(C16+1,'Market Data'!$A$3:$A$1363,'Market Data'!$D$3:$D$1363,0,0,)</f>
        <v>15.13</v>
      </c>
      <c r="E16" s="76">
        <f>_xlfn.XLOOKUP(C16*1,'Market Data'!$A$3:$A$1363,'Market Data'!$J$3:$J$1363,0,0,)</f>
        <v>4.4600000000000001E-2</v>
      </c>
      <c r="F16" s="56">
        <v>15.03</v>
      </c>
      <c r="G16" s="57">
        <v>2563.9180000000001</v>
      </c>
      <c r="H16" s="55">
        <v>3117.7190000000001</v>
      </c>
      <c r="I16" s="77">
        <v>169594742</v>
      </c>
      <c r="J16" s="14">
        <v>84.034999999999997</v>
      </c>
      <c r="K16" s="21">
        <f t="shared" si="5"/>
        <v>0.49550474860830296</v>
      </c>
      <c r="L16" s="80">
        <v>0.37</v>
      </c>
      <c r="M16" s="22">
        <f t="shared" si="0"/>
        <v>1.3392020232656836</v>
      </c>
      <c r="N16" s="59">
        <v>1.0999999999999999E-2</v>
      </c>
      <c r="O16" s="59">
        <v>1.7000000000000001E-2</v>
      </c>
      <c r="P16" s="53"/>
      <c r="Q16" s="57">
        <v>5510.4520000000002</v>
      </c>
      <c r="R16" s="57">
        <v>5443.4269999999997</v>
      </c>
      <c r="S16" s="52">
        <f t="shared" si="1"/>
        <v>0.98783675095981227</v>
      </c>
      <c r="T16" s="79">
        <v>83.667000000000002</v>
      </c>
      <c r="U16" s="42">
        <f t="shared" si="2"/>
        <v>-0.367999999999995</v>
      </c>
      <c r="V16" s="21">
        <f t="shared" si="3"/>
        <v>0.49333487001619425</v>
      </c>
      <c r="W16" s="22">
        <f t="shared" si="4"/>
        <v>1.3333374865302547</v>
      </c>
      <c r="X16" s="84">
        <f t="shared" si="6"/>
        <v>1.2159979375315435</v>
      </c>
    </row>
    <row r="17" spans="1:24" x14ac:dyDescent="0.25">
      <c r="A17" s="48" t="s">
        <v>32</v>
      </c>
      <c r="B17" s="74">
        <v>45382</v>
      </c>
      <c r="C17" s="74">
        <v>45418</v>
      </c>
      <c r="D17" s="75">
        <f>_xlfn.XLOOKUP(C17+1,'Market Data'!$A$3:$A$1363,'Market Data'!$D$3:$D$1363,0,0,)</f>
        <v>16.829999999999998</v>
      </c>
      <c r="E17" s="76">
        <f>_xlfn.XLOOKUP(C17*1,'Market Data'!$A$3:$A$1363,'Market Data'!$J$3:$J$1363,0,0,)</f>
        <v>4.82E-2</v>
      </c>
      <c r="F17" s="54">
        <v>15.12</v>
      </c>
      <c r="G17" s="55">
        <v>2593.64</v>
      </c>
      <c r="H17" s="55">
        <v>3065.2840000000001</v>
      </c>
      <c r="I17" s="77">
        <v>170585795</v>
      </c>
      <c r="J17" s="13">
        <v>87.102999999999994</v>
      </c>
      <c r="K17" s="21">
        <f t="shared" si="5"/>
        <v>0.51061109748323419</v>
      </c>
      <c r="L17" s="80">
        <v>0.37</v>
      </c>
      <c r="M17" s="22">
        <f t="shared" si="0"/>
        <v>1.3800299931979303</v>
      </c>
      <c r="N17" s="58">
        <v>9.0000000000000011E-3</v>
      </c>
      <c r="O17" s="58">
        <v>1.4999999999999999E-2</v>
      </c>
      <c r="P17" s="50"/>
      <c r="Q17" s="55">
        <v>5443.61</v>
      </c>
      <c r="R17" s="55">
        <v>5394.7370000000001</v>
      </c>
      <c r="S17" s="49">
        <f t="shared" si="1"/>
        <v>0.9910219505071084</v>
      </c>
      <c r="T17" s="79">
        <v>84.694000000000003</v>
      </c>
      <c r="U17" s="42">
        <f t="shared" si="2"/>
        <v>-2.4089999999999918</v>
      </c>
      <c r="V17" s="21">
        <f t="shared" si="3"/>
        <v>0.49648917132871467</v>
      </c>
      <c r="W17" s="22">
        <f t="shared" si="4"/>
        <v>1.3418626252127424</v>
      </c>
      <c r="X17" s="84">
        <f t="shared" si="6"/>
        <v>1.1818463626409217</v>
      </c>
    </row>
    <row r="18" spans="1:24" x14ac:dyDescent="0.25">
      <c r="A18" s="51" t="s">
        <v>33</v>
      </c>
      <c r="B18" s="74">
        <v>45473</v>
      </c>
      <c r="C18" s="74">
        <v>45509</v>
      </c>
      <c r="D18" s="75">
        <f>_xlfn.XLOOKUP(C18+1,'Market Data'!$A$3:$A$1363,'Market Data'!$D$3:$D$1363,0,0,)</f>
        <v>14.61</v>
      </c>
      <c r="E18" s="76">
        <f>_xlfn.XLOOKUP(C18*1,'Market Data'!$A$3:$A$1363,'Market Data'!$J$3:$J$1363,0,0,)</f>
        <v>3.8900000000000004E-2</v>
      </c>
      <c r="F18" s="56">
        <v>15.32</v>
      </c>
      <c r="G18" s="57">
        <v>4053.643</v>
      </c>
      <c r="H18" s="55">
        <v>3266.9920000000002</v>
      </c>
      <c r="I18" s="77">
        <v>263632615</v>
      </c>
      <c r="J18" s="14">
        <v>92.846999999999994</v>
      </c>
      <c r="K18" s="21">
        <f t="shared" si="5"/>
        <v>0.35218328354403344</v>
      </c>
      <c r="L18" s="80">
        <v>0.39</v>
      </c>
      <c r="M18" s="22">
        <f t="shared" si="0"/>
        <v>0.90303406036931644</v>
      </c>
      <c r="N18" s="59">
        <v>1.2E-2</v>
      </c>
      <c r="O18" s="59">
        <v>1.7999999999999999E-2</v>
      </c>
      <c r="P18" s="53"/>
      <c r="Q18" s="57">
        <v>7965.8879999999999</v>
      </c>
      <c r="R18" s="57">
        <v>7867.5140000000001</v>
      </c>
      <c r="S18" s="52">
        <f t="shared" si="1"/>
        <v>0.9876505921248202</v>
      </c>
      <c r="T18" s="79">
        <v>85.738</v>
      </c>
      <c r="U18" s="42">
        <f t="shared" si="2"/>
        <v>-7.1089999999999947</v>
      </c>
      <c r="V18" s="21">
        <f t="shared" si="3"/>
        <v>0.32521772770793173</v>
      </c>
      <c r="W18" s="22">
        <f t="shared" si="4"/>
        <v>0.83389160950751717</v>
      </c>
      <c r="X18" s="84">
        <f t="shared" si="6"/>
        <v>0.80593974358373444</v>
      </c>
    </row>
    <row r="19" spans="1:24" x14ac:dyDescent="0.25">
      <c r="A19" s="48" t="s">
        <v>34</v>
      </c>
      <c r="B19" s="74">
        <v>45565</v>
      </c>
      <c r="C19" s="74">
        <v>45615</v>
      </c>
      <c r="D19" s="75">
        <f>_xlfn.XLOOKUP(C19+1,'Market Data'!$A$3:$A$1363,'Market Data'!$D$3:$D$1363,0,0,)</f>
        <v>15.22</v>
      </c>
      <c r="E19" s="76">
        <f>_xlfn.XLOOKUP(C19*1,'Market Data'!$A$3:$A$1363,'Market Data'!$J$3:$J$1363,0,0,)</f>
        <v>4.2699999999999995E-2</v>
      </c>
      <c r="F19" s="54">
        <v>15.19</v>
      </c>
      <c r="G19" s="55">
        <v>4014.529</v>
      </c>
      <c r="H19" s="55">
        <v>4315.4650000000001</v>
      </c>
      <c r="I19" s="77">
        <v>264609056</v>
      </c>
      <c r="J19" s="13">
        <v>119.646</v>
      </c>
      <c r="K19" s="21">
        <f t="shared" si="5"/>
        <v>0.45216139541346612</v>
      </c>
      <c r="L19" s="80">
        <v>0.39</v>
      </c>
      <c r="M19" s="22">
        <f t="shared" si="0"/>
        <v>1.1593881933678618</v>
      </c>
      <c r="N19" s="58">
        <v>1.2E-2</v>
      </c>
      <c r="O19" s="58">
        <v>1.7999999999999999E-2</v>
      </c>
      <c r="P19" s="50"/>
      <c r="Q19" s="55">
        <v>8302.9130000000005</v>
      </c>
      <c r="R19" s="55">
        <v>8235.4110000000001</v>
      </c>
      <c r="S19" s="49">
        <f t="shared" si="1"/>
        <v>0.99187008222294992</v>
      </c>
      <c r="T19" s="79">
        <v>93.945999999999998</v>
      </c>
      <c r="U19" s="42">
        <f t="shared" si="2"/>
        <v>-25.700000000000003</v>
      </c>
      <c r="V19" s="21">
        <f t="shared" si="3"/>
        <v>0.35503697953557567</v>
      </c>
      <c r="W19" s="22">
        <f t="shared" si="4"/>
        <v>0.91035122957839909</v>
      </c>
      <c r="X19" s="84">
        <f t="shared" si="6"/>
        <v>1.0749617202914714</v>
      </c>
    </row>
    <row r="20" spans="1:24" x14ac:dyDescent="0.25">
      <c r="A20" s="51" t="s">
        <v>35</v>
      </c>
      <c r="B20" s="74">
        <v>45657</v>
      </c>
      <c r="C20" s="74">
        <v>45692</v>
      </c>
      <c r="D20" s="75">
        <f>_xlfn.XLOOKUP(C20+1,'Market Data'!$A$3:$A$1363,'Market Data'!$D$3:$D$1363,0,0,)</f>
        <v>15.31</v>
      </c>
      <c r="E20" s="76">
        <f>_xlfn.XLOOKUP(C20*1,'Market Data'!$A$3:$A$1363,'Market Data'!$J$3:$J$1363,0,0,)</f>
        <v>4.2099999999999999E-2</v>
      </c>
      <c r="F20" s="56">
        <v>15.13</v>
      </c>
      <c r="G20" s="57">
        <v>4017.5439999999999</v>
      </c>
      <c r="H20" s="55">
        <v>4599.43</v>
      </c>
      <c r="I20" s="77">
        <v>264277128</v>
      </c>
      <c r="J20" s="14">
        <v>96.114999999999995</v>
      </c>
      <c r="K20" s="21">
        <f t="shared" si="5"/>
        <v>0.3636901941813141</v>
      </c>
      <c r="L20" s="80">
        <v>0.39</v>
      </c>
      <c r="M20" s="22">
        <f t="shared" si="0"/>
        <v>0.9325389594392669</v>
      </c>
      <c r="N20" s="59">
        <v>5.0000000000000001E-3</v>
      </c>
      <c r="O20" s="59">
        <v>9.0000000000000011E-3</v>
      </c>
      <c r="P20" s="53"/>
      <c r="Q20" s="57">
        <v>8755.5660000000007</v>
      </c>
      <c r="R20" s="57">
        <v>8685.2309999999998</v>
      </c>
      <c r="S20" s="52">
        <f t="shared" si="1"/>
        <v>0.99196682430353433</v>
      </c>
      <c r="T20" s="79">
        <v>123.607</v>
      </c>
      <c r="U20" s="42">
        <f t="shared" si="2"/>
        <v>27.492000000000004</v>
      </c>
      <c r="V20" s="21">
        <f t="shared" si="3"/>
        <v>0.46771735766706229</v>
      </c>
      <c r="W20" s="22">
        <f t="shared" si="4"/>
        <v>1.1992752760693906</v>
      </c>
      <c r="X20" s="84">
        <f t="shared" si="6"/>
        <v>1.1448362482153276</v>
      </c>
    </row>
    <row r="21" spans="1:24" x14ac:dyDescent="0.25">
      <c r="A21" s="48" t="s">
        <v>36</v>
      </c>
      <c r="B21" s="74">
        <v>45747</v>
      </c>
      <c r="C21" s="74">
        <v>45782</v>
      </c>
      <c r="D21" s="75">
        <f>_xlfn.XLOOKUP(C21+1,'Market Data'!$A$3:$A$1363,'Market Data'!$D$3:$D$1363,0,0,)</f>
        <v>14.19</v>
      </c>
      <c r="E21" s="76">
        <f>_xlfn.XLOOKUP(C21*1,'Market Data'!$A$3:$A$1363,'Market Data'!$J$3:$J$1363,0,0,)</f>
        <v>3.8300000000000001E-2</v>
      </c>
      <c r="F21" s="54">
        <v>15.04</v>
      </c>
      <c r="G21" s="55">
        <v>4043.498</v>
      </c>
      <c r="H21" s="55">
        <v>4890.5640000000003</v>
      </c>
      <c r="I21" s="77">
        <v>265498597</v>
      </c>
      <c r="J21" s="13">
        <v>98.662000000000006</v>
      </c>
      <c r="K21" s="21">
        <f t="shared" si="5"/>
        <v>0.37161024997808179</v>
      </c>
      <c r="L21" s="80">
        <v>0.39</v>
      </c>
      <c r="M21" s="22">
        <f t="shared" si="0"/>
        <v>0.95284679481559431</v>
      </c>
      <c r="N21" s="58">
        <v>6.9999999999999993E-3</v>
      </c>
      <c r="O21" s="58">
        <v>1.2E-2</v>
      </c>
      <c r="P21" s="50"/>
      <c r="Q21" s="55">
        <v>8672.6200000000008</v>
      </c>
      <c r="R21" s="55">
        <v>8621.2199999999993</v>
      </c>
      <c r="S21" s="49">
        <f t="shared" si="1"/>
        <v>0.99407330195488774</v>
      </c>
      <c r="T21" s="79">
        <v>92.57</v>
      </c>
      <c r="U21" s="42">
        <f t="shared" si="2"/>
        <v>-6.092000000000013</v>
      </c>
      <c r="V21" s="21">
        <f t="shared" si="3"/>
        <v>0.34866474266152148</v>
      </c>
      <c r="W21" s="22">
        <f t="shared" si="4"/>
        <v>0.89401216067056788</v>
      </c>
      <c r="X21" s="84">
        <f t="shared" si="6"/>
        <v>1.2094884181963241</v>
      </c>
    </row>
    <row r="22" spans="1:24" x14ac:dyDescent="0.25">
      <c r="A22" s="51" t="s">
        <v>37</v>
      </c>
      <c r="B22" s="74">
        <v>45838</v>
      </c>
      <c r="C22" s="74">
        <v>45873</v>
      </c>
      <c r="D22" s="75">
        <f>_xlfn.XLOOKUP(C22+1,'Market Data'!$A$3:$A$1363,'Market Data'!$D$3:$D$1363,0,0,)</f>
        <v>14.79</v>
      </c>
      <c r="E22" s="76">
        <f>_xlfn.XLOOKUP(C22*1,'Market Data'!$A$3:$A$1363,'Market Data'!$J$3:$J$1363,0,0,)</f>
        <v>3.6900000000000002E-2</v>
      </c>
      <c r="F22" s="56">
        <v>15</v>
      </c>
      <c r="G22" s="57">
        <v>3995.3290000000002</v>
      </c>
      <c r="H22" s="55">
        <v>4806.9179999999997</v>
      </c>
      <c r="I22" s="77">
        <v>266387616</v>
      </c>
      <c r="J22" s="14">
        <v>101.262</v>
      </c>
      <c r="K22" s="21">
        <f t="shared" si="5"/>
        <v>0.38013028353390121</v>
      </c>
      <c r="L22" s="80">
        <v>0.39</v>
      </c>
      <c r="M22" s="22">
        <f t="shared" si="0"/>
        <v>0.97469303470231072</v>
      </c>
      <c r="N22" s="59">
        <v>6.0000000000000001E-3</v>
      </c>
      <c r="O22" s="59">
        <v>1.2E-2</v>
      </c>
      <c r="P22" s="53"/>
      <c r="Q22" s="57">
        <v>8967.518</v>
      </c>
      <c r="R22" s="57">
        <v>8961.5490000000009</v>
      </c>
      <c r="S22" s="52">
        <f t="shared" si="1"/>
        <v>0.99933437546487236</v>
      </c>
      <c r="T22" s="79">
        <v>100.417</v>
      </c>
      <c r="U22" s="42">
        <f t="shared" si="2"/>
        <v>-0.84499999999999886</v>
      </c>
      <c r="V22" s="21">
        <f t="shared" si="3"/>
        <v>0.37695821415361891</v>
      </c>
      <c r="W22" s="22">
        <f t="shared" si="4"/>
        <v>0.96655952347081764</v>
      </c>
      <c r="X22" s="84">
        <f t="shared" si="6"/>
        <v>1.2031344602659755</v>
      </c>
    </row>
    <row r="23" spans="1:24" x14ac:dyDescent="0.25">
      <c r="A23" s="48" t="s">
        <v>38</v>
      </c>
      <c r="B23" s="74">
        <v>45930</v>
      </c>
      <c r="C23" s="74">
        <v>45979</v>
      </c>
      <c r="D23" s="75">
        <f>_xlfn.XLOOKUP(C23+1,'Market Data'!$A$3:$A$1363,'Market Data'!$D$3:$D$1363,0,0,)</f>
        <v>13.52</v>
      </c>
      <c r="E23" s="76">
        <f>_xlfn.XLOOKUP(C23*1,'Market Data'!$A$3:$A$1363,'Market Data'!$J$3:$J$1363,0,0,)</f>
        <v>3.5799999999999998E-2</v>
      </c>
      <c r="F23" s="54">
        <v>14.97</v>
      </c>
      <c r="G23" s="55">
        <v>3982.567</v>
      </c>
      <c r="H23" s="55">
        <v>5127.1480000000001</v>
      </c>
      <c r="I23" s="77">
        <v>266376416</v>
      </c>
      <c r="J23" s="13">
        <v>100.765</v>
      </c>
      <c r="K23" s="21">
        <f t="shared" si="5"/>
        <v>0.37828048561175925</v>
      </c>
      <c r="L23" s="80">
        <v>0.39</v>
      </c>
      <c r="M23" s="22">
        <f t="shared" si="0"/>
        <v>0.96994996310707493</v>
      </c>
      <c r="N23" s="58">
        <v>3.0000000000000001E-3</v>
      </c>
      <c r="O23" s="58">
        <v>6.0000000000000001E-3</v>
      </c>
      <c r="P23" s="50"/>
      <c r="Q23" s="55">
        <v>8759.9380000000001</v>
      </c>
      <c r="R23" s="55">
        <v>8769.3889999999992</v>
      </c>
      <c r="S23" s="49">
        <f t="shared" si="1"/>
        <v>1.0010788889145106</v>
      </c>
      <c r="T23" s="79">
        <v>102.5</v>
      </c>
      <c r="U23" s="42">
        <f t="shared" si="2"/>
        <v>1.7349999999999994</v>
      </c>
      <c r="V23" s="21">
        <f t="shared" si="3"/>
        <v>0.38479382499087306</v>
      </c>
      <c r="W23" s="22">
        <f t="shared" si="4"/>
        <v>0.98665083330993086</v>
      </c>
      <c r="X23" s="84">
        <f t="shared" si="6"/>
        <v>1.287397801468249</v>
      </c>
    </row>
    <row r="24" spans="1:24" x14ac:dyDescent="0.25">
      <c r="A24" s="51" t="s">
        <v>39</v>
      </c>
      <c r="B24" s="74">
        <v>46022</v>
      </c>
      <c r="C24" s="74">
        <v>46057</v>
      </c>
      <c r="D24" s="75">
        <f>_xlfn.XLOOKUP(C24+1,'Market Data'!$A$3:$A$1363,'Market Data'!$D$3:$D$1363,0,0,)</f>
        <v>12.38</v>
      </c>
      <c r="E24" s="76">
        <f>_xlfn.XLOOKUP(C24*1,'Market Data'!$A$3:$A$1363,'Market Data'!$J$3:$J$1363,0,0,)</f>
        <v>3.5699999999999996E-2</v>
      </c>
      <c r="F24" s="56">
        <v>14.84</v>
      </c>
      <c r="G24" s="57">
        <v>3909.154</v>
      </c>
      <c r="H24" s="55">
        <v>4900.7730000000001</v>
      </c>
      <c r="I24" s="77">
        <v>263467541</v>
      </c>
      <c r="J24" s="14">
        <v>95.757999999999996</v>
      </c>
      <c r="K24" s="21">
        <f t="shared" si="5"/>
        <v>0.36345274122401289</v>
      </c>
      <c r="L24" s="80">
        <v>0.39</v>
      </c>
      <c r="M24" s="22">
        <f t="shared" si="0"/>
        <v>0.93193010570259716</v>
      </c>
      <c r="N24" s="59">
        <v>8.0000000000000002E-3</v>
      </c>
      <c r="O24" s="59">
        <v>1.2999999999999999E-2</v>
      </c>
      <c r="P24" s="53"/>
      <c r="Q24" s="57">
        <v>8653.7279999999992</v>
      </c>
      <c r="R24" s="57">
        <v>8639.2309999999998</v>
      </c>
      <c r="S24" s="52">
        <f t="shared" si="1"/>
        <v>0.99832476823861349</v>
      </c>
      <c r="T24" s="79">
        <v>101.794</v>
      </c>
      <c r="U24" s="42">
        <f t="shared" si="2"/>
        <v>6.0360000000000014</v>
      </c>
      <c r="V24" s="21">
        <f t="shared" si="3"/>
        <v>0.38636258422436942</v>
      </c>
      <c r="W24" s="22">
        <f t="shared" si="4"/>
        <v>0.99067329288299844</v>
      </c>
      <c r="X24" s="84">
        <f t="shared" si="6"/>
        <v>1.2536658826948235</v>
      </c>
    </row>
    <row r="26" spans="1:24" x14ac:dyDescent="0.25">
      <c r="M26" s="64"/>
    </row>
    <row r="27" spans="1:24" x14ac:dyDescent="0.25">
      <c r="M27" s="6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563EB"/>
  </sheetPr>
  <dimension ref="A1:X27"/>
  <sheetViews>
    <sheetView workbookViewId="0">
      <pane xSplit="3" ySplit="4" topLeftCell="D5" activePane="bottomRight" state="frozen"/>
      <selection pane="topRight"/>
      <selection pane="bottomLeft"/>
      <selection pane="bottomRight" activeCell="D5" sqref="D5"/>
    </sheetView>
  </sheetViews>
  <sheetFormatPr defaultRowHeight="15" x14ac:dyDescent="0.25"/>
  <cols>
    <col min="1" max="1" width="9" customWidth="1"/>
    <col min="2" max="3" width="11" customWidth="1"/>
    <col min="4" max="5" width="12" customWidth="1"/>
    <col min="6" max="6" width="11" customWidth="1"/>
    <col min="7" max="8" width="12" customWidth="1"/>
    <col min="9" max="10" width="14" customWidth="1"/>
    <col min="11" max="13" width="11" customWidth="1"/>
    <col min="14" max="15" width="13" customWidth="1"/>
    <col min="16" max="18" width="14" customWidth="1"/>
    <col min="19" max="19" width="12" customWidth="1"/>
    <col min="22" max="22" width="14" customWidth="1"/>
    <col min="23" max="23" width="13.5703125" customWidth="1"/>
  </cols>
  <sheetData>
    <row r="1" spans="1:24" ht="16.5" x14ac:dyDescent="0.25">
      <c r="A1" s="44" t="s">
        <v>42</v>
      </c>
    </row>
    <row r="2" spans="1:24" x14ac:dyDescent="0.25">
      <c r="A2" s="43" t="s">
        <v>1</v>
      </c>
    </row>
    <row r="3" spans="1:24" x14ac:dyDescent="0.25">
      <c r="A3" s="23" t="s">
        <v>48</v>
      </c>
    </row>
    <row r="4" spans="1:24" ht="43.5" thickBot="1" x14ac:dyDescent="0.3">
      <c r="A4" s="15" t="s">
        <v>2</v>
      </c>
      <c r="B4" s="15" t="s">
        <v>3</v>
      </c>
      <c r="C4" s="15" t="s">
        <v>4</v>
      </c>
      <c r="D4" s="16" t="s">
        <v>57</v>
      </c>
      <c r="E4" s="16" t="s">
        <v>5</v>
      </c>
      <c r="F4" s="15" t="s">
        <v>6</v>
      </c>
      <c r="G4" s="15" t="s">
        <v>7</v>
      </c>
      <c r="H4" s="15" t="s">
        <v>8</v>
      </c>
      <c r="I4" s="15" t="s">
        <v>9</v>
      </c>
      <c r="J4" s="15" t="s">
        <v>19</v>
      </c>
      <c r="K4" s="15" t="s">
        <v>10</v>
      </c>
      <c r="L4" s="15" t="s">
        <v>11</v>
      </c>
      <c r="M4" s="15" t="s">
        <v>12</v>
      </c>
      <c r="N4" s="15" t="s">
        <v>14</v>
      </c>
      <c r="O4" s="15" t="s">
        <v>15</v>
      </c>
      <c r="P4" s="15" t="s">
        <v>16</v>
      </c>
      <c r="Q4" s="15" t="s">
        <v>17</v>
      </c>
      <c r="R4" s="15" t="s">
        <v>18</v>
      </c>
      <c r="S4" s="15" t="s">
        <v>13</v>
      </c>
      <c r="T4" s="17" t="s">
        <v>51</v>
      </c>
      <c r="U4" s="17" t="s">
        <v>52</v>
      </c>
      <c r="V4" s="17" t="s">
        <v>53</v>
      </c>
      <c r="W4" s="17" t="s">
        <v>54</v>
      </c>
      <c r="X4" s="17" t="s">
        <v>58</v>
      </c>
    </row>
    <row r="5" spans="1:24" x14ac:dyDescent="0.25">
      <c r="A5" s="1" t="s">
        <v>20</v>
      </c>
      <c r="B5" s="74">
        <v>44286</v>
      </c>
      <c r="C5" s="74">
        <v>44321</v>
      </c>
      <c r="D5" s="75">
        <f>_xlfn.XLOOKUP(C5+1,'Market Data'!$A$3:$A$1363,'Market Data'!$E$3:$E$1363,0,0,)</f>
        <v>14.09</v>
      </c>
      <c r="E5" s="76">
        <f>_xlfn.XLOOKUP(C5*1,'Market Data'!$A$3:$A$1363,'Market Data'!$J$3:$J$1363,0,0,)</f>
        <v>1.6000000000000001E-3</v>
      </c>
      <c r="F5" s="7">
        <v>14.82</v>
      </c>
      <c r="G5" s="8">
        <v>5802.0879999999997</v>
      </c>
      <c r="H5" s="81">
        <v>5292.7219999999998</v>
      </c>
      <c r="I5" s="82">
        <v>391401787</v>
      </c>
      <c r="J5" s="60">
        <v>102.655</v>
      </c>
      <c r="K5" s="21">
        <f t="shared" ref="K5:K24" si="0">(J5*1000000)/I5</f>
        <v>0.26227524607597152</v>
      </c>
      <c r="L5" s="80">
        <v>0.31</v>
      </c>
      <c r="M5" s="22">
        <f t="shared" ref="M5:M24" si="1">K5/L5</f>
        <v>0.84604918089023073</v>
      </c>
      <c r="N5" s="5"/>
      <c r="O5" s="11">
        <v>5.0000000000000001E-3</v>
      </c>
      <c r="P5" s="5"/>
      <c r="Q5" s="8">
        <v>11272.749</v>
      </c>
      <c r="R5" s="8">
        <v>11240.472</v>
      </c>
      <c r="S5" s="2">
        <f t="shared" ref="S5:S24" si="2">IF(R5&gt;0,R5/Q5,"")</f>
        <v>0.99713672326067049</v>
      </c>
      <c r="T5" s="79">
        <v>102.50700000000001</v>
      </c>
      <c r="U5" s="42">
        <f t="shared" ref="U5:U24" si="3">T5-J5</f>
        <v>-0.14799999999999613</v>
      </c>
      <c r="V5" s="21">
        <f t="shared" ref="V5:V24" si="4">T5*1000000/I5</f>
        <v>0.2618971180118807</v>
      </c>
      <c r="W5" s="22">
        <f t="shared" ref="W5:W24" si="5">V5/L5</f>
        <v>0.84482941294155067</v>
      </c>
      <c r="X5" s="84">
        <f>H5/G5</f>
        <v>0.91220988030515915</v>
      </c>
    </row>
    <row r="6" spans="1:24" x14ac:dyDescent="0.25">
      <c r="A6" s="3" t="s">
        <v>21</v>
      </c>
      <c r="B6" s="74">
        <v>44377</v>
      </c>
      <c r="C6" s="74">
        <v>44412</v>
      </c>
      <c r="D6" s="75">
        <f>_xlfn.XLOOKUP(C6+1,'Market Data'!$A$3:$A$1363,'Market Data'!$E$3:$E$1363,0,0,)</f>
        <v>14.45</v>
      </c>
      <c r="E6" s="76">
        <f>_xlfn.XLOOKUP(C6*1,'Market Data'!$A$3:$A$1363,'Market Data'!$J$3:$J$1363,0,0,)</f>
        <v>1.7000000000000001E-3</v>
      </c>
      <c r="F6" s="9">
        <v>14.9</v>
      </c>
      <c r="G6" s="10">
        <v>5842.2640000000001</v>
      </c>
      <c r="H6" s="81">
        <v>5545.8910000000005</v>
      </c>
      <c r="I6" s="82">
        <v>391401787</v>
      </c>
      <c r="J6" s="61">
        <v>119.129</v>
      </c>
      <c r="K6" s="21">
        <f t="shared" si="0"/>
        <v>0.30436498748024365</v>
      </c>
      <c r="L6" s="80">
        <v>0.31</v>
      </c>
      <c r="M6" s="22">
        <f t="shared" si="1"/>
        <v>0.98182254025885052</v>
      </c>
      <c r="N6" s="6"/>
      <c r="O6" s="12">
        <v>6.0000000000000001E-3</v>
      </c>
      <c r="P6" s="6"/>
      <c r="Q6" s="10">
        <v>11877.295</v>
      </c>
      <c r="R6" s="10">
        <v>11906.871999999999</v>
      </c>
      <c r="S6" s="4">
        <f t="shared" si="2"/>
        <v>1.0024902134703229</v>
      </c>
      <c r="T6" s="79">
        <v>118.87</v>
      </c>
      <c r="U6" s="42">
        <f t="shared" si="3"/>
        <v>-0.25900000000000034</v>
      </c>
      <c r="V6" s="21">
        <f t="shared" si="4"/>
        <v>0.30370326336808473</v>
      </c>
      <c r="W6" s="22">
        <f t="shared" si="5"/>
        <v>0.97968794634866041</v>
      </c>
      <c r="X6" s="84">
        <f t="shared" ref="X6:X24" si="6">H6/G6</f>
        <v>0.94927086485650092</v>
      </c>
    </row>
    <row r="7" spans="1:24" x14ac:dyDescent="0.25">
      <c r="A7" s="1" t="s">
        <v>22</v>
      </c>
      <c r="B7" s="74">
        <v>44469</v>
      </c>
      <c r="C7" s="74">
        <v>44503</v>
      </c>
      <c r="D7" s="75">
        <f>_xlfn.XLOOKUP(C7+1,'Market Data'!$A$3:$A$1363,'Market Data'!$E$3:$E$1363,0,0,)</f>
        <v>14.51</v>
      </c>
      <c r="E7" s="76">
        <f>_xlfn.XLOOKUP(C7*1,'Market Data'!$A$3:$A$1363,'Market Data'!$J$3:$J$1363,0,0,)</f>
        <v>4.6999999999999993E-3</v>
      </c>
      <c r="F7" s="7">
        <v>14.95</v>
      </c>
      <c r="G7" s="8">
        <v>5876.9920000000002</v>
      </c>
      <c r="H7" s="81">
        <v>6383.7370000000001</v>
      </c>
      <c r="I7" s="82">
        <v>392217490</v>
      </c>
      <c r="J7" s="60">
        <v>130.499</v>
      </c>
      <c r="K7" s="21">
        <f t="shared" si="0"/>
        <v>0.33272101149798294</v>
      </c>
      <c r="L7" s="80">
        <v>0.31</v>
      </c>
      <c r="M7" s="22">
        <f t="shared" si="1"/>
        <v>1.0732935854773644</v>
      </c>
      <c r="N7" s="5"/>
      <c r="O7" s="11">
        <v>6.0000000000000001E-3</v>
      </c>
      <c r="P7" s="5"/>
      <c r="Q7" s="8">
        <v>12074.901</v>
      </c>
      <c r="R7" s="8">
        <v>12110.098</v>
      </c>
      <c r="S7" s="2">
        <f t="shared" si="2"/>
        <v>1.0029148893229021</v>
      </c>
      <c r="T7" s="79">
        <v>131.43600000000001</v>
      </c>
      <c r="U7" s="42">
        <f t="shared" si="3"/>
        <v>0.93700000000001182</v>
      </c>
      <c r="V7" s="21">
        <f t="shared" si="4"/>
        <v>0.33510999216276666</v>
      </c>
      <c r="W7" s="22">
        <f t="shared" si="5"/>
        <v>1.0809999747186021</v>
      </c>
      <c r="X7" s="84">
        <f t="shared" si="6"/>
        <v>1.0862252322276429</v>
      </c>
    </row>
    <row r="8" spans="1:24" x14ac:dyDescent="0.25">
      <c r="A8" s="3" t="s">
        <v>23</v>
      </c>
      <c r="B8" s="74">
        <v>44561</v>
      </c>
      <c r="C8" s="74">
        <v>44615</v>
      </c>
      <c r="D8" s="75">
        <f>_xlfn.XLOOKUP(C8+1,'Market Data'!$A$3:$A$1363,'Market Data'!$E$3:$E$1363,0,0,)</f>
        <v>14.94</v>
      </c>
      <c r="E8" s="76">
        <f>_xlfn.XLOOKUP(C8*1,'Market Data'!$A$3:$A$1363,'Market Data'!$J$3:$J$1363,0,0,)</f>
        <v>1.5800000000000002E-2</v>
      </c>
      <c r="F8" s="9">
        <v>15.08</v>
      </c>
      <c r="G8" s="10">
        <v>5937.8770000000004</v>
      </c>
      <c r="H8" s="81">
        <v>6934.942</v>
      </c>
      <c r="I8" s="82">
        <v>393152554</v>
      </c>
      <c r="J8" s="61">
        <v>137.85400000000001</v>
      </c>
      <c r="K8" s="21">
        <f t="shared" si="0"/>
        <v>0.3506374271194484</v>
      </c>
      <c r="L8" s="80">
        <v>0.31</v>
      </c>
      <c r="M8" s="22">
        <f t="shared" si="1"/>
        <v>1.1310884745788659</v>
      </c>
      <c r="N8" s="6"/>
      <c r="O8" s="12">
        <v>2E-3</v>
      </c>
      <c r="P8" s="6"/>
      <c r="Q8" s="10">
        <v>12648.553</v>
      </c>
      <c r="R8" s="10">
        <v>12741.64</v>
      </c>
      <c r="S8" s="4">
        <f t="shared" si="2"/>
        <v>1.0073594979599643</v>
      </c>
      <c r="T8" s="79">
        <v>138.63300000000001</v>
      </c>
      <c r="U8" s="42">
        <f t="shared" si="3"/>
        <v>0.77899999999999636</v>
      </c>
      <c r="V8" s="21">
        <f t="shared" si="4"/>
        <v>0.35261884627105844</v>
      </c>
      <c r="W8" s="22">
        <f t="shared" si="5"/>
        <v>1.1374801492614788</v>
      </c>
      <c r="X8" s="84">
        <f t="shared" si="6"/>
        <v>1.1679160750551081</v>
      </c>
    </row>
    <row r="9" spans="1:24" x14ac:dyDescent="0.25">
      <c r="A9" s="1" t="s">
        <v>24</v>
      </c>
      <c r="B9" s="74">
        <v>44651</v>
      </c>
      <c r="C9" s="74">
        <v>44685</v>
      </c>
      <c r="D9" s="75">
        <f>_xlfn.XLOOKUP(C9+1,'Market Data'!$A$3:$A$1363,'Market Data'!$E$3:$E$1363,0,0,)</f>
        <v>13.67</v>
      </c>
      <c r="E9" s="76">
        <f>_xlfn.XLOOKUP(C9*1,'Market Data'!$A$3:$A$1363,'Market Data'!$J$3:$J$1363,0,0,)</f>
        <v>2.6600000000000002E-2</v>
      </c>
      <c r="F9" s="7">
        <v>14.88</v>
      </c>
      <c r="G9" s="8">
        <v>5871.4939999999997</v>
      </c>
      <c r="H9" s="81">
        <v>7079.326</v>
      </c>
      <c r="I9" s="82">
        <v>394580939</v>
      </c>
      <c r="J9" s="60">
        <v>122.35599999999999</v>
      </c>
      <c r="K9" s="21">
        <f t="shared" si="0"/>
        <v>0.31009100518157567</v>
      </c>
      <c r="L9" s="80">
        <v>0.31</v>
      </c>
      <c r="M9" s="22">
        <f t="shared" si="1"/>
        <v>1.000293565101857</v>
      </c>
      <c r="N9" s="5"/>
      <c r="O9" s="11">
        <v>2E-3</v>
      </c>
      <c r="P9" s="5"/>
      <c r="Q9" s="8">
        <v>12754.584000000001</v>
      </c>
      <c r="R9" s="8">
        <v>12756.323</v>
      </c>
      <c r="S9" s="2">
        <f t="shared" si="2"/>
        <v>1.0001363431374948</v>
      </c>
      <c r="T9" s="79">
        <v>121.798</v>
      </c>
      <c r="U9" s="42">
        <f t="shared" si="3"/>
        <v>-0.55799999999999272</v>
      </c>
      <c r="V9" s="21">
        <f t="shared" si="4"/>
        <v>0.30867684665325407</v>
      </c>
      <c r="W9" s="22">
        <f t="shared" si="5"/>
        <v>0.99573176339759373</v>
      </c>
      <c r="X9" s="84">
        <f t="shared" si="6"/>
        <v>1.2057111869653618</v>
      </c>
    </row>
    <row r="10" spans="1:24" x14ac:dyDescent="0.25">
      <c r="A10" s="3" t="s">
        <v>25</v>
      </c>
      <c r="B10" s="74">
        <v>44742</v>
      </c>
      <c r="C10" s="74">
        <v>44776</v>
      </c>
      <c r="D10" s="75">
        <f>_xlfn.XLOOKUP(C10+1,'Market Data'!$A$3:$A$1363,'Market Data'!$E$3:$E$1363,0,0,)</f>
        <v>12.83</v>
      </c>
      <c r="E10" s="76">
        <f>_xlfn.XLOOKUP(C10*1,'Market Data'!$A$3:$A$1363,'Market Data'!$J$3:$J$1363,0,0,)</f>
        <v>3.1E-2</v>
      </c>
      <c r="F10" s="9">
        <v>14.48</v>
      </c>
      <c r="G10" s="10">
        <v>5704.4459999999999</v>
      </c>
      <c r="H10" s="81">
        <v>7034.2179999999998</v>
      </c>
      <c r="I10" s="82">
        <v>395395023</v>
      </c>
      <c r="J10" s="61">
        <v>125.124</v>
      </c>
      <c r="K10" s="21">
        <f t="shared" si="0"/>
        <v>0.31645314867810059</v>
      </c>
      <c r="L10" s="80">
        <v>0.31</v>
      </c>
      <c r="M10" s="22">
        <f t="shared" si="1"/>
        <v>1.0208166086390342</v>
      </c>
      <c r="N10" s="6"/>
      <c r="O10" s="12">
        <v>2E-3</v>
      </c>
      <c r="P10" s="6"/>
      <c r="Q10" s="10">
        <v>12836.641</v>
      </c>
      <c r="R10" s="10">
        <v>12648.126</v>
      </c>
      <c r="S10" s="4">
        <f t="shared" si="2"/>
        <v>0.98531430457547275</v>
      </c>
      <c r="T10" s="79">
        <v>123.292</v>
      </c>
      <c r="U10" s="42">
        <f t="shared" si="3"/>
        <v>-1.8319999999999936</v>
      </c>
      <c r="V10" s="21">
        <f t="shared" si="4"/>
        <v>0.31181980760541844</v>
      </c>
      <c r="W10" s="22">
        <f t="shared" si="5"/>
        <v>1.0058703471142529</v>
      </c>
      <c r="X10" s="84">
        <f t="shared" si="6"/>
        <v>1.2331115063583737</v>
      </c>
    </row>
    <row r="11" spans="1:24" x14ac:dyDescent="0.25">
      <c r="A11" s="1" t="s">
        <v>26</v>
      </c>
      <c r="B11" s="74">
        <v>44834</v>
      </c>
      <c r="C11" s="74">
        <v>44867</v>
      </c>
      <c r="D11" s="75">
        <f>_xlfn.XLOOKUP(C11+1,'Market Data'!$A$3:$A$1363,'Market Data'!$E$3:$E$1363,0,0,)</f>
        <v>12.62</v>
      </c>
      <c r="E11" s="76">
        <f>_xlfn.XLOOKUP(C11*1,'Market Data'!$A$3:$A$1363,'Market Data'!$J$3:$J$1363,0,0,)</f>
        <v>4.6100000000000002E-2</v>
      </c>
      <c r="F11" s="7">
        <v>14.85</v>
      </c>
      <c r="G11" s="8">
        <v>5847.7879999999996</v>
      </c>
      <c r="H11" s="81">
        <v>7053.4970000000003</v>
      </c>
      <c r="I11" s="82">
        <v>393823013</v>
      </c>
      <c r="J11" s="60">
        <v>146.774</v>
      </c>
      <c r="K11" s="21">
        <f t="shared" si="0"/>
        <v>0.37269025718413262</v>
      </c>
      <c r="L11" s="80">
        <v>0.31</v>
      </c>
      <c r="M11" s="22">
        <f t="shared" si="1"/>
        <v>1.2022266360778471</v>
      </c>
      <c r="N11" s="5"/>
      <c r="O11" s="11">
        <v>0.01</v>
      </c>
      <c r="P11" s="5"/>
      <c r="Q11" s="8">
        <v>12931.859</v>
      </c>
      <c r="R11" s="8">
        <v>12835.918</v>
      </c>
      <c r="S11" s="2">
        <f t="shared" si="2"/>
        <v>0.99258103571961298</v>
      </c>
      <c r="T11" s="79">
        <v>144.43600000000001</v>
      </c>
      <c r="U11" s="42">
        <f t="shared" si="3"/>
        <v>-2.3379999999999939</v>
      </c>
      <c r="V11" s="21">
        <f t="shared" si="4"/>
        <v>0.36675358024341764</v>
      </c>
      <c r="W11" s="22">
        <f t="shared" si="5"/>
        <v>1.1830760653013472</v>
      </c>
      <c r="X11" s="84">
        <f t="shared" si="6"/>
        <v>1.2061820640556737</v>
      </c>
    </row>
    <row r="12" spans="1:24" x14ac:dyDescent="0.25">
      <c r="A12" s="3" t="s">
        <v>27</v>
      </c>
      <c r="B12" s="74">
        <v>44926</v>
      </c>
      <c r="C12" s="74">
        <v>44979</v>
      </c>
      <c r="D12" s="75">
        <f>_xlfn.XLOOKUP(C12+1,'Market Data'!$A$3:$A$1363,'Market Data'!$E$3:$E$1363,0,0,)</f>
        <v>13.66</v>
      </c>
      <c r="E12" s="76">
        <f>_xlfn.XLOOKUP(C12*1,'Market Data'!$A$3:$A$1363,'Market Data'!$J$3:$J$1363,0,0,)</f>
        <v>4.6600000000000003E-2</v>
      </c>
      <c r="F12" s="9">
        <v>14.99</v>
      </c>
      <c r="G12" s="10">
        <v>5882.4030000000002</v>
      </c>
      <c r="H12" s="81">
        <v>7196.1540000000005</v>
      </c>
      <c r="I12" s="82">
        <v>393823013</v>
      </c>
      <c r="J12" s="61">
        <v>162.464</v>
      </c>
      <c r="K12" s="21">
        <f t="shared" si="0"/>
        <v>0.4125304886639522</v>
      </c>
      <c r="L12" s="80">
        <v>0.31</v>
      </c>
      <c r="M12" s="22">
        <f t="shared" si="1"/>
        <v>1.3307435118192006</v>
      </c>
      <c r="N12" s="6"/>
      <c r="O12" s="12">
        <v>1.9E-2</v>
      </c>
      <c r="P12" s="6"/>
      <c r="Q12" s="10">
        <v>13046.132</v>
      </c>
      <c r="R12" s="10">
        <v>13010.344999999999</v>
      </c>
      <c r="S12" s="4">
        <f t="shared" si="2"/>
        <v>0.9972568880952607</v>
      </c>
      <c r="T12" s="79">
        <v>169.86199999999999</v>
      </c>
      <c r="U12" s="42">
        <f t="shared" si="3"/>
        <v>7.3979999999999961</v>
      </c>
      <c r="V12" s="21">
        <f t="shared" si="4"/>
        <v>0.43131557677661664</v>
      </c>
      <c r="W12" s="22">
        <f t="shared" si="5"/>
        <v>1.3913405702471504</v>
      </c>
      <c r="X12" s="84">
        <f t="shared" si="6"/>
        <v>1.2233357694126024</v>
      </c>
    </row>
    <row r="13" spans="1:24" x14ac:dyDescent="0.25">
      <c r="A13" s="1" t="s">
        <v>28</v>
      </c>
      <c r="B13" s="74">
        <v>45016</v>
      </c>
      <c r="C13" s="74">
        <v>45056</v>
      </c>
      <c r="D13" s="75">
        <f>_xlfn.XLOOKUP(C13+1,'Market Data'!$A$3:$A$1363,'Market Data'!$E$3:$E$1363,0,0,)</f>
        <v>12.78</v>
      </c>
      <c r="E13" s="76">
        <f>_xlfn.XLOOKUP(C13*1,'Market Data'!$A$3:$A$1363,'Market Data'!$J$3:$J$1363,0,0,)</f>
        <v>3.9E-2</v>
      </c>
      <c r="F13" s="7">
        <v>15.15</v>
      </c>
      <c r="G13" s="8">
        <v>5917.37</v>
      </c>
      <c r="H13" s="81">
        <v>7281.7440000000006</v>
      </c>
      <c r="I13" s="82">
        <v>390921161</v>
      </c>
      <c r="J13" s="60">
        <v>177.85900000000001</v>
      </c>
      <c r="K13" s="21">
        <f t="shared" si="0"/>
        <v>0.45497409131044714</v>
      </c>
      <c r="L13" s="80">
        <v>0.33</v>
      </c>
      <c r="M13" s="22">
        <f t="shared" si="1"/>
        <v>1.3787093676074156</v>
      </c>
      <c r="N13" s="5"/>
      <c r="O13" s="11">
        <v>5.0000000000000001E-3</v>
      </c>
      <c r="P13" s="5"/>
      <c r="Q13" s="8">
        <v>13107.165999999999</v>
      </c>
      <c r="R13" s="8">
        <v>13157.251</v>
      </c>
      <c r="S13" s="2">
        <f t="shared" si="2"/>
        <v>1.0038211921631268</v>
      </c>
      <c r="T13" s="79">
        <v>182.315</v>
      </c>
      <c r="U13" s="42">
        <f t="shared" si="3"/>
        <v>4.4559999999999889</v>
      </c>
      <c r="V13" s="21">
        <f t="shared" si="4"/>
        <v>0.46637280911994428</v>
      </c>
      <c r="W13" s="22">
        <f t="shared" si="5"/>
        <v>1.4132509367271038</v>
      </c>
      <c r="X13" s="84">
        <f t="shared" si="6"/>
        <v>1.2305710138118793</v>
      </c>
    </row>
    <row r="14" spans="1:24" x14ac:dyDescent="0.25">
      <c r="A14" s="3" t="s">
        <v>29</v>
      </c>
      <c r="B14" s="74">
        <v>45107</v>
      </c>
      <c r="C14" s="74">
        <v>45147</v>
      </c>
      <c r="D14" s="75">
        <f>_xlfn.XLOOKUP(C14+1,'Market Data'!$A$3:$A$1363,'Market Data'!$E$3:$E$1363,0,0,)</f>
        <v>13.91</v>
      </c>
      <c r="E14" s="76">
        <f>_xlfn.XLOOKUP(C14*1,'Market Data'!$A$3:$A$1363,'Market Data'!$J$3:$J$1363,0,0,)</f>
        <v>4.7899999999999998E-2</v>
      </c>
      <c r="F14" s="9">
        <v>15.26</v>
      </c>
      <c r="G14" s="10">
        <v>5948.9639999999999</v>
      </c>
      <c r="H14" s="81">
        <v>7383.2139999999999</v>
      </c>
      <c r="I14" s="82">
        <v>389798180</v>
      </c>
      <c r="J14" s="61">
        <v>186.67599999999999</v>
      </c>
      <c r="K14" s="21">
        <f t="shared" si="0"/>
        <v>0.47890423705929053</v>
      </c>
      <c r="L14" s="80">
        <v>0.33</v>
      </c>
      <c r="M14" s="22">
        <f t="shared" si="1"/>
        <v>1.4512249607857288</v>
      </c>
      <c r="N14" s="6"/>
      <c r="O14" s="12">
        <v>1.0999999999999999E-2</v>
      </c>
      <c r="P14" s="6"/>
      <c r="Q14" s="10">
        <v>12823.971</v>
      </c>
      <c r="R14" s="10">
        <v>12892.942999999999</v>
      </c>
      <c r="S14" s="4">
        <f t="shared" si="2"/>
        <v>1.0053783652505139</v>
      </c>
      <c r="T14" s="79">
        <v>190.24700000000001</v>
      </c>
      <c r="U14" s="42">
        <f t="shared" si="3"/>
        <v>3.5710000000000264</v>
      </c>
      <c r="V14" s="21">
        <f t="shared" si="4"/>
        <v>0.48806538809391053</v>
      </c>
      <c r="W14" s="22">
        <f t="shared" si="5"/>
        <v>1.4789860245270015</v>
      </c>
      <c r="X14" s="84">
        <f t="shared" si="6"/>
        <v>1.2410923986092368</v>
      </c>
    </row>
    <row r="15" spans="1:24" x14ac:dyDescent="0.25">
      <c r="A15" s="1" t="s">
        <v>30</v>
      </c>
      <c r="B15" s="74">
        <v>45199</v>
      </c>
      <c r="C15" s="74">
        <v>45238</v>
      </c>
      <c r="D15" s="75">
        <f>_xlfn.XLOOKUP(C15+1,'Market Data'!$A$3:$A$1363,'Market Data'!$E$3:$E$1363,0,0,)</f>
        <v>14.12</v>
      </c>
      <c r="E15" s="76">
        <f>_xlfn.XLOOKUP(C15*1,'Market Data'!$A$3:$A$1363,'Market Data'!$J$3:$J$1363,0,0,)</f>
        <v>4.9299999999999997E-2</v>
      </c>
      <c r="F15" s="7">
        <v>15.4</v>
      </c>
      <c r="G15" s="8">
        <v>6000.009</v>
      </c>
      <c r="H15" s="81">
        <v>7027.1760000000004</v>
      </c>
      <c r="I15" s="82">
        <v>389732868</v>
      </c>
      <c r="J15" s="60">
        <v>190.053</v>
      </c>
      <c r="K15" s="21">
        <f t="shared" si="0"/>
        <v>0.48764940194882411</v>
      </c>
      <c r="L15" s="80">
        <v>0.33</v>
      </c>
      <c r="M15" s="22">
        <f t="shared" si="1"/>
        <v>1.4777254604509822</v>
      </c>
      <c r="N15" s="5"/>
      <c r="O15" s="11">
        <v>1.0999999999999999E-2</v>
      </c>
      <c r="P15" s="5"/>
      <c r="Q15" s="8">
        <v>12822.870999999999</v>
      </c>
      <c r="R15" s="8">
        <v>12896.157999999999</v>
      </c>
      <c r="S15" s="2">
        <f t="shared" si="2"/>
        <v>1.0057153347327599</v>
      </c>
      <c r="T15" s="79">
        <v>190.15199999999999</v>
      </c>
      <c r="U15" s="42">
        <f t="shared" si="3"/>
        <v>9.8999999999989541E-2</v>
      </c>
      <c r="V15" s="21">
        <f t="shared" si="4"/>
        <v>0.48790342209474619</v>
      </c>
      <c r="W15" s="22">
        <f t="shared" si="5"/>
        <v>1.4784952184689277</v>
      </c>
      <c r="X15" s="84">
        <f t="shared" si="6"/>
        <v>1.1711942432086353</v>
      </c>
    </row>
    <row r="16" spans="1:24" x14ac:dyDescent="0.25">
      <c r="A16" s="3" t="s">
        <v>31</v>
      </c>
      <c r="B16" s="74">
        <v>45291</v>
      </c>
      <c r="C16" s="74">
        <v>45343</v>
      </c>
      <c r="D16" s="75">
        <f>_xlfn.XLOOKUP(C16+1,'Market Data'!$A$3:$A$1363,'Market Data'!$E$3:$E$1363,0,0,)</f>
        <v>15.19</v>
      </c>
      <c r="E16" s="76">
        <f>_xlfn.XLOOKUP(C16*1,'Market Data'!$A$3:$A$1363,'Market Data'!$J$3:$J$1363,0,0,)</f>
        <v>4.6399999999999997E-2</v>
      </c>
      <c r="F16" s="9">
        <v>15.45</v>
      </c>
      <c r="G16" s="10">
        <v>6021.393</v>
      </c>
      <c r="H16" s="81">
        <v>7062.3990000000003</v>
      </c>
      <c r="I16" s="82">
        <v>389732868</v>
      </c>
      <c r="J16" s="61">
        <v>199.023</v>
      </c>
      <c r="K16" s="21">
        <f t="shared" si="0"/>
        <v>0.51066516668540263</v>
      </c>
      <c r="L16" s="80">
        <v>0.33</v>
      </c>
      <c r="M16" s="22">
        <f t="shared" si="1"/>
        <v>1.5474702020769775</v>
      </c>
      <c r="N16" s="6"/>
      <c r="O16" s="12">
        <v>1.2999999999999999E-2</v>
      </c>
      <c r="P16" s="6"/>
      <c r="Q16" s="10">
        <v>12632.201999999999</v>
      </c>
      <c r="R16" s="10">
        <v>12713.348</v>
      </c>
      <c r="S16" s="4">
        <f t="shared" si="2"/>
        <v>1.0064237414822848</v>
      </c>
      <c r="T16" s="79">
        <v>208.22</v>
      </c>
      <c r="U16" s="42">
        <f t="shared" si="3"/>
        <v>9.1970000000000027</v>
      </c>
      <c r="V16" s="21">
        <f t="shared" si="4"/>
        <v>0.53426338165556009</v>
      </c>
      <c r="W16" s="22">
        <f t="shared" si="5"/>
        <v>1.618979944410788</v>
      </c>
      <c r="X16" s="84">
        <f t="shared" si="6"/>
        <v>1.1728845800299035</v>
      </c>
    </row>
    <row r="17" spans="1:24" x14ac:dyDescent="0.25">
      <c r="A17" s="1" t="s">
        <v>32</v>
      </c>
      <c r="B17" s="74">
        <v>45382</v>
      </c>
      <c r="C17" s="74">
        <v>45420</v>
      </c>
      <c r="D17" s="75">
        <f>_xlfn.XLOOKUP(C17+1,'Market Data'!$A$3:$A$1363,'Market Data'!$E$3:$E$1363,0,0,)</f>
        <v>16.170000000000002</v>
      </c>
      <c r="E17" s="76">
        <f>_xlfn.XLOOKUP(C17*1,'Market Data'!$A$3:$A$1363,'Market Data'!$J$3:$J$1363,0,0,)</f>
        <v>4.8399999999999999E-2</v>
      </c>
      <c r="F17" s="7">
        <v>15.47</v>
      </c>
      <c r="G17" s="8">
        <v>6028.53</v>
      </c>
      <c r="H17" s="81">
        <v>7077.0879999999997</v>
      </c>
      <c r="I17" s="82">
        <v>389732868</v>
      </c>
      <c r="J17" s="60">
        <v>182.76499999999999</v>
      </c>
      <c r="K17" s="21">
        <f t="shared" si="0"/>
        <v>0.46894941383286154</v>
      </c>
      <c r="L17" s="80">
        <v>0.35</v>
      </c>
      <c r="M17" s="22">
        <f t="shared" si="1"/>
        <v>1.3398554680938901</v>
      </c>
      <c r="N17" s="5"/>
      <c r="O17" s="11">
        <v>2.5000000000000001E-2</v>
      </c>
      <c r="P17" s="5"/>
      <c r="Q17" s="8">
        <v>12328.887000000001</v>
      </c>
      <c r="R17" s="8">
        <v>12414.384</v>
      </c>
      <c r="S17" s="2">
        <f t="shared" si="2"/>
        <v>1.0069346892383715</v>
      </c>
      <c r="T17" s="79">
        <v>184.35900000000001</v>
      </c>
      <c r="U17" s="42">
        <f t="shared" si="3"/>
        <v>1.5940000000000225</v>
      </c>
      <c r="V17" s="21">
        <f t="shared" si="4"/>
        <v>0.47303939476821338</v>
      </c>
      <c r="W17" s="22">
        <f t="shared" si="5"/>
        <v>1.3515411279091811</v>
      </c>
      <c r="X17" s="84">
        <f t="shared" si="6"/>
        <v>1.1739326170724871</v>
      </c>
    </row>
    <row r="18" spans="1:24" x14ac:dyDescent="0.25">
      <c r="A18" s="3" t="s">
        <v>33</v>
      </c>
      <c r="B18" s="74">
        <v>45473</v>
      </c>
      <c r="C18" s="74">
        <v>45511</v>
      </c>
      <c r="D18" s="75">
        <f>_xlfn.XLOOKUP(C18+1,'Market Data'!$A$3:$A$1363,'Market Data'!$E$3:$E$1363,0,0,)</f>
        <v>14.58</v>
      </c>
      <c r="E18" s="76">
        <f>_xlfn.XLOOKUP(C18*1,'Market Data'!$A$3:$A$1363,'Market Data'!$J$3:$J$1363,0,0,)</f>
        <v>0.04</v>
      </c>
      <c r="F18" s="9">
        <v>15.36</v>
      </c>
      <c r="G18" s="10">
        <v>5994.2839999999997</v>
      </c>
      <c r="H18" s="81">
        <v>6885.6750000000002</v>
      </c>
      <c r="I18" s="82">
        <v>390217304</v>
      </c>
      <c r="J18" s="61">
        <v>189.13399999999999</v>
      </c>
      <c r="K18" s="21">
        <f t="shared" si="0"/>
        <v>0.48468891066911785</v>
      </c>
      <c r="L18" s="80">
        <v>0.37</v>
      </c>
      <c r="M18" s="22">
        <f t="shared" si="1"/>
        <v>1.3099700288354537</v>
      </c>
      <c r="N18" s="6"/>
      <c r="O18" s="12">
        <v>3.1E-2</v>
      </c>
      <c r="P18" s="6"/>
      <c r="Q18" s="10">
        <v>13314.048000000001</v>
      </c>
      <c r="R18" s="10">
        <v>13341.982</v>
      </c>
      <c r="S18" s="4">
        <f t="shared" si="2"/>
        <v>1.0020980846696661</v>
      </c>
      <c r="T18" s="79">
        <v>196.55799999999999</v>
      </c>
      <c r="U18" s="42">
        <f t="shared" si="3"/>
        <v>7.4240000000000066</v>
      </c>
      <c r="V18" s="21">
        <f t="shared" si="4"/>
        <v>0.50371420740480544</v>
      </c>
      <c r="W18" s="22">
        <f t="shared" si="5"/>
        <v>1.3613897497427174</v>
      </c>
      <c r="X18" s="84">
        <f t="shared" si="6"/>
        <v>1.1487068347112017</v>
      </c>
    </row>
    <row r="19" spans="1:24" x14ac:dyDescent="0.25">
      <c r="A19" s="1" t="s">
        <v>34</v>
      </c>
      <c r="B19" s="74">
        <v>45565</v>
      </c>
      <c r="C19" s="74">
        <v>45602</v>
      </c>
      <c r="D19" s="75">
        <f>_xlfn.XLOOKUP(C19+1,'Market Data'!$A$3:$A$1363,'Market Data'!$E$3:$E$1363,0,0,)</f>
        <v>14.83</v>
      </c>
      <c r="E19" s="76">
        <f>_xlfn.XLOOKUP(C19*1,'Market Data'!$A$3:$A$1363,'Market Data'!$J$3:$J$1363,0,0,)</f>
        <v>4.2699999999999995E-2</v>
      </c>
      <c r="F19" s="7">
        <v>15.28</v>
      </c>
      <c r="G19" s="8">
        <v>5961.8490000000002</v>
      </c>
      <c r="H19" s="81">
        <v>7414.92</v>
      </c>
      <c r="I19" s="82">
        <v>390217304</v>
      </c>
      <c r="J19" s="60">
        <v>184.91200000000001</v>
      </c>
      <c r="K19" s="21">
        <f t="shared" si="0"/>
        <v>0.47386929822056278</v>
      </c>
      <c r="L19" s="80">
        <v>0.37</v>
      </c>
      <c r="M19" s="22">
        <f t="shared" si="1"/>
        <v>1.2807278330285481</v>
      </c>
      <c r="N19" s="5"/>
      <c r="O19" s="11">
        <v>2.1000000000000001E-2</v>
      </c>
      <c r="P19" s="5"/>
      <c r="Q19" s="8">
        <v>13400.39</v>
      </c>
      <c r="R19" s="8">
        <v>13447.536</v>
      </c>
      <c r="S19" s="2">
        <f t="shared" si="2"/>
        <v>1.0035182558119577</v>
      </c>
      <c r="T19" s="79">
        <v>186.18600000000001</v>
      </c>
      <c r="U19" s="42">
        <f t="shared" si="3"/>
        <v>1.2740000000000009</v>
      </c>
      <c r="V19" s="21">
        <f t="shared" si="4"/>
        <v>0.47713414574767293</v>
      </c>
      <c r="W19" s="22">
        <f t="shared" si="5"/>
        <v>1.2895517452639809</v>
      </c>
      <c r="X19" s="84">
        <f t="shared" si="6"/>
        <v>1.243728246052525</v>
      </c>
    </row>
    <row r="20" spans="1:24" x14ac:dyDescent="0.25">
      <c r="A20" s="3" t="s">
        <v>35</v>
      </c>
      <c r="B20" s="74">
        <v>45657</v>
      </c>
      <c r="C20" s="74">
        <v>45707</v>
      </c>
      <c r="D20" s="75">
        <f>_xlfn.XLOOKUP(C20+1,'Market Data'!$A$3:$A$1363,'Market Data'!$E$3:$E$1363,0,0,)</f>
        <v>15.53</v>
      </c>
      <c r="E20" s="76">
        <f>_xlfn.XLOOKUP(C20*1,'Market Data'!$A$3:$A$1363,'Market Data'!$J$3:$J$1363,0,0,)</f>
        <v>4.2800000000000005E-2</v>
      </c>
      <c r="F20" s="9">
        <v>15.26</v>
      </c>
      <c r="G20" s="10">
        <v>5952.8410000000003</v>
      </c>
      <c r="H20" s="81">
        <v>7741.0749999999998</v>
      </c>
      <c r="I20" s="82">
        <v>390217304</v>
      </c>
      <c r="J20" s="61">
        <v>184.24600000000001</v>
      </c>
      <c r="K20" s="21">
        <f t="shared" si="0"/>
        <v>0.47216255689163389</v>
      </c>
      <c r="L20" s="80">
        <v>0.37</v>
      </c>
      <c r="M20" s="22">
        <f t="shared" si="1"/>
        <v>1.2761150186260375</v>
      </c>
      <c r="N20" s="6"/>
      <c r="O20" s="12">
        <v>2.1999999999999999E-2</v>
      </c>
      <c r="P20" s="6"/>
      <c r="Q20" s="10">
        <v>13169.39</v>
      </c>
      <c r="R20" s="10">
        <v>13194.545</v>
      </c>
      <c r="S20" s="4">
        <f t="shared" si="2"/>
        <v>1.0019101112504072</v>
      </c>
      <c r="T20" s="79">
        <v>175.048</v>
      </c>
      <c r="U20" s="42">
        <f t="shared" si="3"/>
        <v>-9.1980000000000075</v>
      </c>
      <c r="V20" s="21">
        <f t="shared" si="4"/>
        <v>0.44859107529480546</v>
      </c>
      <c r="W20" s="22">
        <f t="shared" si="5"/>
        <v>1.2124083116075823</v>
      </c>
      <c r="X20" s="84">
        <f t="shared" si="6"/>
        <v>1.3004000946774825</v>
      </c>
    </row>
    <row r="21" spans="1:24" x14ac:dyDescent="0.25">
      <c r="A21" s="1" t="s">
        <v>36</v>
      </c>
      <c r="B21" s="74">
        <v>45747</v>
      </c>
      <c r="C21" s="74">
        <v>45784</v>
      </c>
      <c r="D21" s="75">
        <f>_xlfn.XLOOKUP(C21+1,'Market Data'!$A$3:$A$1363,'Market Data'!$E$3:$E$1363,0,0,)</f>
        <v>13.88</v>
      </c>
      <c r="E21" s="76">
        <f>_xlfn.XLOOKUP(C21*1,'Market Data'!$A$3:$A$1363,'Market Data'!$J$3:$J$1363,0,0,)</f>
        <v>3.78E-2</v>
      </c>
      <c r="F21" s="7">
        <v>15.14</v>
      </c>
      <c r="G21" s="8">
        <v>7739.0889999999999</v>
      </c>
      <c r="H21" s="81">
        <v>7457.7020000000002</v>
      </c>
      <c r="I21" s="82">
        <v>510847634</v>
      </c>
      <c r="J21" s="13">
        <v>201.30199999999999</v>
      </c>
      <c r="K21" s="21">
        <f t="shared" si="0"/>
        <v>0.39405487390394767</v>
      </c>
      <c r="L21" s="80">
        <v>0.37</v>
      </c>
      <c r="M21" s="22">
        <f t="shared" si="1"/>
        <v>1.065013172713372</v>
      </c>
      <c r="N21" s="5"/>
      <c r="O21" s="11">
        <v>1.6E-2</v>
      </c>
      <c r="P21" s="5"/>
      <c r="Q21" s="8">
        <v>17457.766</v>
      </c>
      <c r="R21" s="8">
        <v>17692.006000000001</v>
      </c>
      <c r="S21" s="2">
        <f t="shared" si="2"/>
        <v>1.0134175243269958</v>
      </c>
      <c r="T21" s="79">
        <v>207.441</v>
      </c>
      <c r="U21" s="42">
        <f t="shared" si="3"/>
        <v>6.13900000000001</v>
      </c>
      <c r="V21" s="21">
        <f t="shared" si="4"/>
        <v>0.40607215575358818</v>
      </c>
      <c r="W21" s="22">
        <f t="shared" si="5"/>
        <v>1.0974923128475356</v>
      </c>
      <c r="X21" s="84">
        <f t="shared" si="6"/>
        <v>0.96364081095333054</v>
      </c>
    </row>
    <row r="22" spans="1:24" x14ac:dyDescent="0.25">
      <c r="A22" s="3" t="s">
        <v>37</v>
      </c>
      <c r="B22" s="74">
        <v>45838</v>
      </c>
      <c r="C22" s="74">
        <v>45875</v>
      </c>
      <c r="D22" s="75">
        <f>_xlfn.XLOOKUP(C22+1,'Market Data'!$A$3:$A$1363,'Market Data'!$E$3:$E$1363,0,0,)</f>
        <v>14.08</v>
      </c>
      <c r="E22" s="76">
        <f>_xlfn.XLOOKUP(C22*1,'Market Data'!$A$3:$A$1363,'Market Data'!$J$3:$J$1363,0,0,)</f>
        <v>3.6900000000000002E-2</v>
      </c>
      <c r="F22" s="9">
        <v>15.03</v>
      </c>
      <c r="G22" s="10">
        <v>7682.3969999999999</v>
      </c>
      <c r="H22" s="81">
        <v>10160.728999999999</v>
      </c>
      <c r="I22" s="82">
        <v>511048237</v>
      </c>
      <c r="J22" s="14">
        <v>216.708</v>
      </c>
      <c r="K22" s="21">
        <f t="shared" si="0"/>
        <v>0.4240460768872587</v>
      </c>
      <c r="L22" s="80">
        <v>0.37</v>
      </c>
      <c r="M22" s="22">
        <f t="shared" si="1"/>
        <v>1.1460704780736721</v>
      </c>
      <c r="N22" s="6"/>
      <c r="O22" s="12">
        <v>1.7999999999999999E-2</v>
      </c>
      <c r="P22" s="6"/>
      <c r="Q22" s="10">
        <v>16713.364000000001</v>
      </c>
      <c r="R22" s="10">
        <v>16868.781999999999</v>
      </c>
      <c r="S22" s="4">
        <f t="shared" si="2"/>
        <v>1.0092990256180621</v>
      </c>
      <c r="T22" s="79">
        <v>222.136</v>
      </c>
      <c r="U22" s="42">
        <f t="shared" si="3"/>
        <v>5.4279999999999973</v>
      </c>
      <c r="V22" s="21">
        <f t="shared" si="4"/>
        <v>0.43466738346266909</v>
      </c>
      <c r="W22" s="22">
        <f t="shared" si="5"/>
        <v>1.1747767120612678</v>
      </c>
      <c r="X22" s="84">
        <f t="shared" si="6"/>
        <v>1.3225987930589893</v>
      </c>
    </row>
    <row r="23" spans="1:24" x14ac:dyDescent="0.25">
      <c r="A23" s="1" t="s">
        <v>38</v>
      </c>
      <c r="B23" s="74">
        <v>45930</v>
      </c>
      <c r="C23" s="74">
        <v>45966</v>
      </c>
      <c r="D23" s="75">
        <f>_xlfn.XLOOKUP(C23+1,'Market Data'!$A$3:$A$1363,'Market Data'!$E$3:$E$1363,0,0,)</f>
        <v>12.1</v>
      </c>
      <c r="E23" s="76">
        <f>_xlfn.XLOOKUP(C23*1,'Market Data'!$A$3:$A$1363,'Market Data'!$J$3:$J$1363,0,0,)</f>
        <v>3.6299999999999999E-2</v>
      </c>
      <c r="F23" s="7">
        <v>14.89</v>
      </c>
      <c r="G23" s="8">
        <v>7611.2709999999997</v>
      </c>
      <c r="H23" s="81">
        <v>9225.8170000000009</v>
      </c>
      <c r="I23" s="82">
        <v>511048237</v>
      </c>
      <c r="J23" s="13">
        <v>190.084</v>
      </c>
      <c r="K23" s="21">
        <f t="shared" si="0"/>
        <v>0.37194923343410341</v>
      </c>
      <c r="L23" s="80">
        <v>0.37</v>
      </c>
      <c r="M23" s="22">
        <f t="shared" si="1"/>
        <v>1.0052681984705498</v>
      </c>
      <c r="N23" s="11">
        <v>1.29E-2</v>
      </c>
      <c r="O23" s="11">
        <v>3.2000000000000001E-2</v>
      </c>
      <c r="P23" s="5"/>
      <c r="Q23" s="8">
        <v>17049.398000000001</v>
      </c>
      <c r="R23" s="8">
        <v>17136.547999999999</v>
      </c>
      <c r="S23" s="2">
        <f t="shared" si="2"/>
        <v>1.0051116174307151</v>
      </c>
      <c r="T23" s="79">
        <v>197.64099999999999</v>
      </c>
      <c r="U23" s="42">
        <f t="shared" si="3"/>
        <v>7.5569999999999879</v>
      </c>
      <c r="V23" s="21">
        <f t="shared" si="4"/>
        <v>0.38673648726431276</v>
      </c>
      <c r="W23" s="22">
        <f t="shared" si="5"/>
        <v>1.0452337493630075</v>
      </c>
      <c r="X23" s="84">
        <f t="shared" si="6"/>
        <v>1.2121256751993197</v>
      </c>
    </row>
    <row r="24" spans="1:24" x14ac:dyDescent="0.25">
      <c r="A24" s="3" t="s">
        <v>39</v>
      </c>
      <c r="B24" s="74">
        <v>46022</v>
      </c>
      <c r="C24" s="74">
        <v>46071</v>
      </c>
      <c r="D24" s="75">
        <f>_xlfn.XLOOKUP(C24+1,'Market Data'!$A$3:$A$1363,'Market Data'!$E$3:$E$1363,0,0,)</f>
        <v>11.43</v>
      </c>
      <c r="E24" s="76">
        <f>_xlfn.XLOOKUP(C24*1,'Market Data'!$A$3:$A$1363,'Market Data'!$J$3:$J$1363,0,0,)</f>
        <v>3.4700000000000002E-2</v>
      </c>
      <c r="F24" s="9">
        <v>14.81</v>
      </c>
      <c r="G24" s="10">
        <v>7397.2790000000005</v>
      </c>
      <c r="H24" s="81">
        <v>9528.5249999999996</v>
      </c>
      <c r="I24" s="82">
        <v>511048237</v>
      </c>
      <c r="J24" s="61">
        <v>192.26400000000001</v>
      </c>
      <c r="K24" s="21">
        <f t="shared" si="0"/>
        <v>0.37621497557382239</v>
      </c>
      <c r="L24" s="80">
        <v>0.37</v>
      </c>
      <c r="M24" s="22">
        <f t="shared" si="1"/>
        <v>1.0167972312806011</v>
      </c>
      <c r="N24" s="12">
        <v>1.14E-2</v>
      </c>
      <c r="O24" s="12">
        <v>2.7E-2</v>
      </c>
      <c r="P24" s="6"/>
      <c r="Q24" s="10">
        <v>16417.778999999999</v>
      </c>
      <c r="R24" s="10">
        <v>16470.893</v>
      </c>
      <c r="S24" s="4">
        <f t="shared" si="2"/>
        <v>1.0032351513563438</v>
      </c>
      <c r="T24" s="79">
        <v>195.64599999999999</v>
      </c>
      <c r="U24" s="42">
        <f t="shared" si="3"/>
        <v>3.3819999999999766</v>
      </c>
      <c r="V24" s="21">
        <f t="shared" si="4"/>
        <v>0.38283274617773505</v>
      </c>
      <c r="W24" s="22">
        <f t="shared" si="5"/>
        <v>1.0346830977776622</v>
      </c>
      <c r="X24" s="84">
        <f t="shared" si="6"/>
        <v>1.288112155834598</v>
      </c>
    </row>
    <row r="26" spans="1:24" x14ac:dyDescent="0.25">
      <c r="H26" s="81"/>
      <c r="M26" s="64"/>
    </row>
    <row r="27" spans="1:24" x14ac:dyDescent="0.25">
      <c r="M27" s="6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C2626"/>
  </sheetPr>
  <dimension ref="A1:X27"/>
  <sheetViews>
    <sheetView workbookViewId="0">
      <pane xSplit="3" ySplit="4" topLeftCell="D5" activePane="bottomRight" state="frozen"/>
      <selection pane="topRight"/>
      <selection pane="bottomLeft"/>
      <selection pane="bottomRight" activeCell="D5" sqref="D5"/>
    </sheetView>
  </sheetViews>
  <sheetFormatPr defaultRowHeight="15" x14ac:dyDescent="0.25"/>
  <cols>
    <col min="1" max="1" width="9" customWidth="1"/>
    <col min="2" max="3" width="11" customWidth="1"/>
    <col min="4" max="5" width="12" customWidth="1"/>
    <col min="6" max="6" width="11" customWidth="1"/>
    <col min="7" max="8" width="12" customWidth="1"/>
    <col min="9" max="10" width="14" customWidth="1"/>
    <col min="11" max="13" width="11" customWidth="1"/>
    <col min="14" max="15" width="13" customWidth="1"/>
    <col min="16" max="18" width="14" customWidth="1"/>
    <col min="19" max="19" width="12" customWidth="1"/>
    <col min="22" max="22" width="14" customWidth="1"/>
    <col min="23" max="23" width="13.5703125" customWidth="1"/>
  </cols>
  <sheetData>
    <row r="1" spans="1:24" ht="16.5" x14ac:dyDescent="0.25">
      <c r="A1" s="44" t="s">
        <v>43</v>
      </c>
    </row>
    <row r="2" spans="1:24" x14ac:dyDescent="0.25">
      <c r="A2" s="43" t="s">
        <v>1</v>
      </c>
    </row>
    <row r="3" spans="1:24" x14ac:dyDescent="0.25">
      <c r="A3" s="23" t="s">
        <v>49</v>
      </c>
    </row>
    <row r="4" spans="1:24" ht="43.5" thickBot="1" x14ac:dyDescent="0.3">
      <c r="A4" s="15" t="s">
        <v>2</v>
      </c>
      <c r="B4" s="15" t="s">
        <v>3</v>
      </c>
      <c r="C4" s="15" t="s">
        <v>4</v>
      </c>
      <c r="D4" s="16" t="s">
        <v>57</v>
      </c>
      <c r="E4" s="16" t="s">
        <v>5</v>
      </c>
      <c r="F4" s="15" t="s">
        <v>6</v>
      </c>
      <c r="G4" s="15" t="s">
        <v>7</v>
      </c>
      <c r="H4" s="15" t="s">
        <v>8</v>
      </c>
      <c r="I4" s="15" t="s">
        <v>9</v>
      </c>
      <c r="J4" s="15" t="s">
        <v>19</v>
      </c>
      <c r="K4" s="15" t="s">
        <v>10</v>
      </c>
      <c r="L4" s="15" t="s">
        <v>11</v>
      </c>
      <c r="M4" s="15" t="s">
        <v>12</v>
      </c>
      <c r="N4" s="15" t="s">
        <v>14</v>
      </c>
      <c r="O4" s="15" t="s">
        <v>15</v>
      </c>
      <c r="P4" s="15" t="s">
        <v>16</v>
      </c>
      <c r="Q4" s="15" t="s">
        <v>17</v>
      </c>
      <c r="R4" s="15" t="s">
        <v>18</v>
      </c>
      <c r="S4" s="15" t="s">
        <v>13</v>
      </c>
      <c r="T4" s="17" t="s">
        <v>51</v>
      </c>
      <c r="U4" s="17" t="s">
        <v>52</v>
      </c>
      <c r="V4" s="17" t="s">
        <v>53</v>
      </c>
      <c r="W4" s="17" t="s">
        <v>54</v>
      </c>
      <c r="X4" s="17" t="s">
        <v>58</v>
      </c>
    </row>
    <row r="5" spans="1:24" x14ac:dyDescent="0.25">
      <c r="A5" s="1" t="s">
        <v>20</v>
      </c>
      <c r="B5" s="74">
        <v>44286</v>
      </c>
      <c r="C5" s="74">
        <v>44321</v>
      </c>
      <c r="D5" s="75">
        <f>_xlfn.XLOOKUP(C5+1,'Market Data'!$A$3:$A$1363,'Market Data'!$F$3:$F$1363,0,1,)</f>
        <v>14.7</v>
      </c>
      <c r="E5" s="76">
        <f>_xlfn.XLOOKUP(C5*1,'Market Data'!$A$3:$A$1363,'Market Data'!$J$3:$J$1363,0,0,)</f>
        <v>1.6000000000000001E-3</v>
      </c>
      <c r="F5" s="7">
        <v>13.56</v>
      </c>
      <c r="G5" s="60">
        <v>783</v>
      </c>
      <c r="H5" s="81">
        <v>850.01619900000003</v>
      </c>
      <c r="I5" s="82">
        <v>57767264</v>
      </c>
      <c r="J5" s="13">
        <v>18.441386000000001</v>
      </c>
      <c r="K5" s="21">
        <f t="shared" ref="K5:K24" si="0">(J5*1000000)/I5</f>
        <v>0.31923592573122384</v>
      </c>
      <c r="L5" s="80">
        <v>0.3</v>
      </c>
      <c r="M5" s="22">
        <f t="shared" ref="M5:M24" si="1">K5/L5</f>
        <v>1.0641197524374129</v>
      </c>
      <c r="N5" s="11">
        <v>4.0000000000000001E-3</v>
      </c>
      <c r="O5" s="11">
        <v>8.0000000000000002E-3</v>
      </c>
      <c r="P5" s="11">
        <v>0.23</v>
      </c>
      <c r="Q5" s="8">
        <v>1764.766249</v>
      </c>
      <c r="R5" s="8">
        <v>1735.3914649999999</v>
      </c>
      <c r="S5" s="2">
        <f t="shared" ref="S5:S24" si="2">IF(R5&gt;0,R5/Q5,"")</f>
        <v>0.98335485845978454</v>
      </c>
      <c r="T5" s="79">
        <v>19.993971000000002</v>
      </c>
      <c r="U5" s="42">
        <f t="shared" ref="U5:U24" si="3">T5-J5</f>
        <v>1.5525850000000005</v>
      </c>
      <c r="V5" s="21">
        <f t="shared" ref="V5:V24" si="4">T5*1000000/I5</f>
        <v>0.34611247989864991</v>
      </c>
      <c r="W5" s="22">
        <f t="shared" ref="W5:W24" si="5">V5/L5</f>
        <v>1.1537082663288332</v>
      </c>
      <c r="X5" s="84">
        <f>H5/G5</f>
        <v>1.0855890153256704</v>
      </c>
    </row>
    <row r="6" spans="1:24" x14ac:dyDescent="0.25">
      <c r="A6" s="3" t="s">
        <v>21</v>
      </c>
      <c r="B6" s="74">
        <v>44377</v>
      </c>
      <c r="C6" s="74">
        <v>44410</v>
      </c>
      <c r="D6" s="75">
        <f>_xlfn.XLOOKUP(C6+1,'Market Data'!$A$3:$A$1363,'Market Data'!$F$3:$F$1363,0,1,)</f>
        <v>14.07</v>
      </c>
      <c r="E6" s="76">
        <f>_xlfn.XLOOKUP(C6*1,'Market Data'!$A$3:$A$1363,'Market Data'!$J$3:$J$1363,0,0,)</f>
        <v>1.7000000000000001E-3</v>
      </c>
      <c r="F6" s="9">
        <v>14.21</v>
      </c>
      <c r="G6" s="10">
        <v>820.63759300000004</v>
      </c>
      <c r="H6" s="81">
        <v>982.98186199999998</v>
      </c>
      <c r="I6" s="82">
        <v>57767264</v>
      </c>
      <c r="J6" s="14">
        <v>17.767185999999999</v>
      </c>
      <c r="K6" s="21">
        <f t="shared" si="0"/>
        <v>0.30756495581996057</v>
      </c>
      <c r="L6" s="80">
        <v>0.3</v>
      </c>
      <c r="M6" s="22">
        <f t="shared" si="1"/>
        <v>1.0252165193998686</v>
      </c>
      <c r="N6" s="12">
        <v>3.0000000000000001E-3</v>
      </c>
      <c r="O6" s="12">
        <v>6.9999999999999993E-3</v>
      </c>
      <c r="P6" s="12">
        <v>0.27200000000000002</v>
      </c>
      <c r="Q6" s="10">
        <v>1818.1494070000001</v>
      </c>
      <c r="R6" s="10">
        <v>1826.0566220000001</v>
      </c>
      <c r="S6" s="4">
        <f t="shared" si="2"/>
        <v>1.0043490457767423</v>
      </c>
      <c r="T6" s="79">
        <v>18.441385999999998</v>
      </c>
      <c r="U6" s="42">
        <f t="shared" si="3"/>
        <v>0.67419999999999902</v>
      </c>
      <c r="V6" s="21">
        <f t="shared" si="4"/>
        <v>0.31923592573122378</v>
      </c>
      <c r="W6" s="22">
        <f t="shared" si="5"/>
        <v>1.0641197524374126</v>
      </c>
      <c r="X6" s="84">
        <f t="shared" ref="X6:X24" si="6">H6/G6</f>
        <v>1.1978269949911982</v>
      </c>
    </row>
    <row r="7" spans="1:24" x14ac:dyDescent="0.25">
      <c r="A7" s="1" t="s">
        <v>22</v>
      </c>
      <c r="B7" s="74">
        <v>44469</v>
      </c>
      <c r="C7" s="74">
        <v>44503</v>
      </c>
      <c r="D7" s="75">
        <f>_xlfn.XLOOKUP(C7+1,'Market Data'!$A$3:$A$1363,'Market Data'!$F$3:$F$1363,0,1,)</f>
        <v>14.28</v>
      </c>
      <c r="E7" s="76">
        <f>_xlfn.XLOOKUP(C7*1,'Market Data'!$A$3:$A$1363,'Market Data'!$J$3:$J$1363,0,0,)</f>
        <v>4.6999999999999993E-3</v>
      </c>
      <c r="F7" s="7">
        <v>14.09</v>
      </c>
      <c r="G7" s="8">
        <v>814.20409299999994</v>
      </c>
      <c r="H7" s="81">
        <v>991.08600200000001</v>
      </c>
      <c r="I7" s="82">
        <v>57767264</v>
      </c>
      <c r="J7" s="13">
        <v>18.691595</v>
      </c>
      <c r="K7" s="21">
        <f t="shared" si="0"/>
        <v>0.32356725428436423</v>
      </c>
      <c r="L7" s="80">
        <v>0.3</v>
      </c>
      <c r="M7" s="22">
        <f t="shared" si="1"/>
        <v>1.078557514281214</v>
      </c>
      <c r="N7" s="11">
        <v>0.01</v>
      </c>
      <c r="O7" s="11">
        <v>1.7999999999999999E-2</v>
      </c>
      <c r="P7" s="11">
        <v>0.28199999999999997</v>
      </c>
      <c r="Q7" s="8">
        <v>1759.1871020000001</v>
      </c>
      <c r="R7" s="8">
        <v>1757.378181</v>
      </c>
      <c r="S7" s="2">
        <f t="shared" si="2"/>
        <v>0.99897172904579423</v>
      </c>
      <c r="T7" s="79">
        <v>17.767186000000002</v>
      </c>
      <c r="U7" s="42">
        <f t="shared" si="3"/>
        <v>-0.92440899999999715</v>
      </c>
      <c r="V7" s="21">
        <f t="shared" si="4"/>
        <v>0.30756495581996068</v>
      </c>
      <c r="W7" s="22">
        <f t="shared" si="5"/>
        <v>1.025216519399869</v>
      </c>
      <c r="X7" s="84">
        <f t="shared" si="6"/>
        <v>1.2172451729495299</v>
      </c>
    </row>
    <row r="8" spans="1:24" x14ac:dyDescent="0.25">
      <c r="A8" s="3" t="s">
        <v>23</v>
      </c>
      <c r="B8" s="74">
        <v>44561</v>
      </c>
      <c r="C8" s="74">
        <v>44616</v>
      </c>
      <c r="D8" s="75">
        <f>_xlfn.XLOOKUP(C8+1,'Market Data'!$A$3:$A$1363,'Market Data'!$F$3:$F$1363,0,1,)</f>
        <v>13.71</v>
      </c>
      <c r="E8" s="76">
        <f>_xlfn.XLOOKUP(C8*1,'Market Data'!$A$3:$A$1363,'Market Data'!$J$3:$J$1363,0,0,)</f>
        <v>1.54E-2</v>
      </c>
      <c r="F8" s="9">
        <v>14.36</v>
      </c>
      <c r="G8" s="10">
        <v>829.456636</v>
      </c>
      <c r="H8" s="81">
        <v>977.84211899999991</v>
      </c>
      <c r="I8" s="82">
        <v>57767264</v>
      </c>
      <c r="J8" s="14">
        <v>17.642946999999999</v>
      </c>
      <c r="K8" s="21">
        <f t="shared" si="0"/>
        <v>0.30541427407744287</v>
      </c>
      <c r="L8" s="80">
        <v>0.3</v>
      </c>
      <c r="M8" s="22">
        <f t="shared" si="1"/>
        <v>1.018047580258143</v>
      </c>
      <c r="N8" s="12">
        <v>9.0000000000000011E-3</v>
      </c>
      <c r="O8" s="12">
        <v>1.7000000000000001E-2</v>
      </c>
      <c r="P8" s="12">
        <v>0.312</v>
      </c>
      <c r="Q8" s="10">
        <v>1821.6029100000001</v>
      </c>
      <c r="R8" s="10">
        <v>1841.1381220000001</v>
      </c>
      <c r="S8" s="4">
        <f t="shared" si="2"/>
        <v>1.0107241879625675</v>
      </c>
      <c r="T8" s="79">
        <v>18.691595</v>
      </c>
      <c r="U8" s="42">
        <f t="shared" si="3"/>
        <v>1.048648</v>
      </c>
      <c r="V8" s="21">
        <f t="shared" si="4"/>
        <v>0.32356725428436423</v>
      </c>
      <c r="W8" s="22">
        <f t="shared" si="5"/>
        <v>1.078557514281214</v>
      </c>
      <c r="X8" s="84">
        <f t="shared" si="6"/>
        <v>1.1788948048153296</v>
      </c>
    </row>
    <row r="9" spans="1:24" x14ac:dyDescent="0.25">
      <c r="A9" s="1" t="s">
        <v>24</v>
      </c>
      <c r="B9" s="74">
        <v>44651</v>
      </c>
      <c r="C9" s="74">
        <v>44685</v>
      </c>
      <c r="D9" s="75">
        <f>_xlfn.XLOOKUP(C9+1,'Market Data'!$A$3:$A$1363,'Market Data'!$F$3:$F$1363,0,1,)</f>
        <v>13.75</v>
      </c>
      <c r="E9" s="76">
        <f>_xlfn.XLOOKUP(C9*1,'Market Data'!$A$3:$A$1363,'Market Data'!$J$3:$J$1363,0,0,)</f>
        <v>2.6600000000000002E-2</v>
      </c>
      <c r="F9" s="7">
        <v>14.27</v>
      </c>
      <c r="G9" s="8">
        <v>824.46232799999996</v>
      </c>
      <c r="H9" s="81">
        <v>1012.46134</v>
      </c>
      <c r="I9" s="82">
        <v>57767264</v>
      </c>
      <c r="J9" s="13">
        <v>19.75394</v>
      </c>
      <c r="K9" s="21">
        <f t="shared" si="0"/>
        <v>0.34195734109893106</v>
      </c>
      <c r="L9" s="80">
        <v>0.3</v>
      </c>
      <c r="M9" s="22">
        <f t="shared" si="1"/>
        <v>1.1398578036631035</v>
      </c>
      <c r="N9" s="11">
        <v>3.0000000000000001E-3</v>
      </c>
      <c r="O9" s="11">
        <v>9.0000000000000011E-3</v>
      </c>
      <c r="P9" s="11">
        <v>0.27500000000000002</v>
      </c>
      <c r="Q9" s="8">
        <v>1783.5074050000001</v>
      </c>
      <c r="R9" s="8">
        <v>1795.750845</v>
      </c>
      <c r="S9" s="2">
        <f t="shared" si="2"/>
        <v>1.006864810297774</v>
      </c>
      <c r="T9" s="79">
        <v>17.642946999999999</v>
      </c>
      <c r="U9" s="42">
        <f t="shared" si="3"/>
        <v>-2.1109930000000006</v>
      </c>
      <c r="V9" s="21">
        <f t="shared" si="4"/>
        <v>0.30541427407744287</v>
      </c>
      <c r="W9" s="22">
        <f t="shared" si="5"/>
        <v>1.018047580258143</v>
      </c>
      <c r="X9" s="84">
        <f t="shared" si="6"/>
        <v>1.22802620036752</v>
      </c>
    </row>
    <row r="10" spans="1:24" x14ac:dyDescent="0.25">
      <c r="A10" s="3" t="s">
        <v>25</v>
      </c>
      <c r="B10" s="74">
        <v>44742</v>
      </c>
      <c r="C10" s="74">
        <v>44776</v>
      </c>
      <c r="D10" s="75">
        <f>_xlfn.XLOOKUP(C10+1,'Market Data'!$A$3:$A$1363,'Market Data'!$F$3:$F$1363,0,1,)</f>
        <v>13.19</v>
      </c>
      <c r="E10" s="76">
        <f>_xlfn.XLOOKUP(C10*1,'Market Data'!$A$3:$A$1363,'Market Data'!$J$3:$J$1363,0,0,)</f>
        <v>3.1E-2</v>
      </c>
      <c r="F10" s="9">
        <v>13.97</v>
      </c>
      <c r="G10" s="10">
        <v>807.00407399999995</v>
      </c>
      <c r="H10" s="81">
        <v>1027.9114970000001</v>
      </c>
      <c r="I10" s="82">
        <v>57767264</v>
      </c>
      <c r="J10" s="14">
        <v>21.270198000000001</v>
      </c>
      <c r="K10" s="21">
        <f t="shared" si="0"/>
        <v>0.36820504429636824</v>
      </c>
      <c r="L10" s="80">
        <v>0.3</v>
      </c>
      <c r="M10" s="22">
        <f t="shared" si="1"/>
        <v>1.227350147654561</v>
      </c>
      <c r="N10" s="12">
        <v>3.0000000000000001E-3</v>
      </c>
      <c r="O10" s="12">
        <v>5.0000000000000001E-3</v>
      </c>
      <c r="P10" s="12">
        <v>0.27600000000000002</v>
      </c>
      <c r="Q10" s="10">
        <v>1788.0781489999999</v>
      </c>
      <c r="R10" s="10">
        <v>1796.877765</v>
      </c>
      <c r="S10" s="4">
        <f t="shared" si="2"/>
        <v>1.0049212703622161</v>
      </c>
      <c r="T10" s="79">
        <v>19.75394</v>
      </c>
      <c r="U10" s="42">
        <f t="shared" si="3"/>
        <v>-1.5162580000000005</v>
      </c>
      <c r="V10" s="21">
        <f t="shared" si="4"/>
        <v>0.34195734109893106</v>
      </c>
      <c r="W10" s="22">
        <f t="shared" si="5"/>
        <v>1.1398578036631035</v>
      </c>
      <c r="X10" s="84">
        <f t="shared" si="6"/>
        <v>1.27373768004051</v>
      </c>
    </row>
    <row r="11" spans="1:24" x14ac:dyDescent="0.25">
      <c r="A11" s="1" t="s">
        <v>26</v>
      </c>
      <c r="B11" s="74">
        <v>44834</v>
      </c>
      <c r="C11" s="74">
        <v>44868</v>
      </c>
      <c r="D11" s="75">
        <f>_xlfn.XLOOKUP(C11+1,'Market Data'!$A$3:$A$1363,'Market Data'!$F$3:$F$1363,0,1,)</f>
        <v>13.06</v>
      </c>
      <c r="E11" s="76">
        <f>_xlfn.XLOOKUP(C11*1,'Market Data'!$A$3:$A$1363,'Market Data'!$J$3:$J$1363,0,0,)</f>
        <v>4.7100000000000003E-2</v>
      </c>
      <c r="F11" s="7">
        <v>14.12</v>
      </c>
      <c r="G11" s="8">
        <v>815.91290200000003</v>
      </c>
      <c r="H11" s="81">
        <v>1041.9014159999999</v>
      </c>
      <c r="I11" s="82">
        <v>57767264</v>
      </c>
      <c r="J11" s="13">
        <v>24.391466999999999</v>
      </c>
      <c r="K11" s="21">
        <f t="shared" si="0"/>
        <v>0.42223683988218658</v>
      </c>
      <c r="L11" s="80">
        <v>0.3</v>
      </c>
      <c r="M11" s="22">
        <f t="shared" si="1"/>
        <v>1.4074561329406219</v>
      </c>
      <c r="N11" s="11">
        <v>3.0000000000000001E-3</v>
      </c>
      <c r="O11" s="11">
        <v>5.0000000000000001E-3</v>
      </c>
      <c r="P11" s="11">
        <v>0.255</v>
      </c>
      <c r="Q11" s="8">
        <v>1668.767206</v>
      </c>
      <c r="R11" s="8">
        <v>1678.8751520000001</v>
      </c>
      <c r="S11" s="2">
        <f t="shared" si="2"/>
        <v>1.0060571336515107</v>
      </c>
      <c r="T11" s="79">
        <v>21.270198000000001</v>
      </c>
      <c r="U11" s="42">
        <f t="shared" si="3"/>
        <v>-3.1212689999999981</v>
      </c>
      <c r="V11" s="21">
        <f t="shared" si="4"/>
        <v>0.36820504429636824</v>
      </c>
      <c r="W11" s="22">
        <f t="shared" si="5"/>
        <v>1.227350147654561</v>
      </c>
      <c r="X11" s="84">
        <f t="shared" si="6"/>
        <v>1.2769762721560689</v>
      </c>
    </row>
    <row r="12" spans="1:24" x14ac:dyDescent="0.25">
      <c r="A12" s="3" t="s">
        <v>27</v>
      </c>
      <c r="B12" s="74">
        <v>44926</v>
      </c>
      <c r="C12" s="74">
        <v>44985</v>
      </c>
      <c r="D12" s="75">
        <f>_xlfn.XLOOKUP(C12+1,'Market Data'!$A$3:$A$1363,'Market Data'!$F$3:$F$1363,0,1,)</f>
        <v>11.5</v>
      </c>
      <c r="E12" s="76">
        <f>_xlfn.XLOOKUP(C12*1,'Market Data'!$A$3:$A$1363,'Market Data'!$J$3:$J$1363,0,0,)</f>
        <v>4.8099999999999997E-2</v>
      </c>
      <c r="F12" s="9">
        <v>12.93</v>
      </c>
      <c r="G12" s="10">
        <v>746.75378999999998</v>
      </c>
      <c r="H12" s="81">
        <v>983.87253300000009</v>
      </c>
      <c r="I12" s="82">
        <v>57767264</v>
      </c>
      <c r="J12" s="14">
        <v>23.022568</v>
      </c>
      <c r="K12" s="21">
        <f t="shared" si="0"/>
        <v>0.39854004510236107</v>
      </c>
      <c r="L12" s="80">
        <v>0.3</v>
      </c>
      <c r="M12" s="22">
        <f t="shared" si="1"/>
        <v>1.3284668170078704</v>
      </c>
      <c r="N12" s="12">
        <v>0.02</v>
      </c>
      <c r="O12" s="12">
        <v>4.2000000000000003E-2</v>
      </c>
      <c r="P12" s="12">
        <v>0.30199999999999988</v>
      </c>
      <c r="Q12" s="10">
        <v>1669.7799210000001</v>
      </c>
      <c r="R12" s="10">
        <v>1609.5876410000001</v>
      </c>
      <c r="S12" s="4">
        <f t="shared" si="2"/>
        <v>0.9639519680150711</v>
      </c>
      <c r="T12" s="79">
        <v>24.391467000000002</v>
      </c>
      <c r="U12" s="42">
        <f t="shared" si="3"/>
        <v>1.3688990000000025</v>
      </c>
      <c r="V12" s="21">
        <f t="shared" si="4"/>
        <v>0.42223683988218663</v>
      </c>
      <c r="W12" s="22">
        <f t="shared" si="5"/>
        <v>1.4074561329406221</v>
      </c>
      <c r="X12" s="84">
        <f t="shared" si="6"/>
        <v>1.3175326944105634</v>
      </c>
    </row>
    <row r="13" spans="1:24" x14ac:dyDescent="0.25">
      <c r="A13" s="1" t="s">
        <v>28</v>
      </c>
      <c r="B13" s="74">
        <v>45016</v>
      </c>
      <c r="C13" s="74">
        <v>45050</v>
      </c>
      <c r="D13" s="75">
        <f>_xlfn.XLOOKUP(C13+1,'Market Data'!$A$3:$A$1363,'Market Data'!$F$3:$F$1363,0,1,)</f>
        <v>10.35</v>
      </c>
      <c r="E13" s="76">
        <f>_xlfn.XLOOKUP(C13*1,'Market Data'!$A$3:$A$1363,'Market Data'!$J$3:$J$1363,0,0,)</f>
        <v>3.7499999999999999E-2</v>
      </c>
      <c r="F13" s="7">
        <v>13</v>
      </c>
      <c r="G13" s="8">
        <v>750.98214499999995</v>
      </c>
      <c r="H13" s="81">
        <v>944.00581399999999</v>
      </c>
      <c r="I13" s="82">
        <v>57767264</v>
      </c>
      <c r="J13" s="13">
        <v>25.408567000000001</v>
      </c>
      <c r="K13" s="21">
        <f t="shared" si="0"/>
        <v>0.43984369763470188</v>
      </c>
      <c r="L13" s="80">
        <v>0.32</v>
      </c>
      <c r="M13" s="22">
        <f t="shared" si="1"/>
        <v>1.3745115551084433</v>
      </c>
      <c r="N13" s="11">
        <v>3.0000000000000001E-3</v>
      </c>
      <c r="O13" s="11">
        <v>5.0000000000000001E-3</v>
      </c>
      <c r="P13" s="11">
        <v>0.309</v>
      </c>
      <c r="Q13" s="8">
        <v>1697.777441</v>
      </c>
      <c r="R13" s="8">
        <v>1665.730102</v>
      </c>
      <c r="S13" s="2">
        <f t="shared" si="2"/>
        <v>0.98112394579755757</v>
      </c>
      <c r="T13" s="79">
        <v>23.022568</v>
      </c>
      <c r="U13" s="42">
        <f t="shared" si="3"/>
        <v>-2.3859990000000018</v>
      </c>
      <c r="V13" s="21">
        <f t="shared" si="4"/>
        <v>0.39854004510236107</v>
      </c>
      <c r="W13" s="22">
        <f t="shared" si="5"/>
        <v>1.2454376409448784</v>
      </c>
      <c r="X13" s="84">
        <f t="shared" si="6"/>
        <v>1.2570283065784473</v>
      </c>
    </row>
    <row r="14" spans="1:24" x14ac:dyDescent="0.25">
      <c r="A14" s="3" t="s">
        <v>29</v>
      </c>
      <c r="B14" s="74">
        <v>45107</v>
      </c>
      <c r="C14" s="74">
        <v>45141</v>
      </c>
      <c r="D14" s="75">
        <f>_xlfn.XLOOKUP(C14+1,'Market Data'!$A$3:$A$1363,'Market Data'!$F$3:$F$1363,0,1,)</f>
        <v>12.89</v>
      </c>
      <c r="E14" s="76">
        <f>_xlfn.XLOOKUP(C14*1,'Market Data'!$A$3:$A$1363,'Market Data'!$J$3:$J$1363,0,0,)</f>
        <v>4.9000000000000002E-2</v>
      </c>
      <c r="F14" s="9">
        <v>12.94</v>
      </c>
      <c r="G14" s="10">
        <v>747.59196099999997</v>
      </c>
      <c r="H14" s="81">
        <v>1022.620485</v>
      </c>
      <c r="I14" s="82">
        <v>57767264</v>
      </c>
      <c r="J14" s="14">
        <v>27.604479000000001</v>
      </c>
      <c r="K14" s="21">
        <f t="shared" si="0"/>
        <v>0.47785678407757032</v>
      </c>
      <c r="L14" s="80">
        <v>0.32</v>
      </c>
      <c r="M14" s="22">
        <f t="shared" si="1"/>
        <v>1.4933024502424073</v>
      </c>
      <c r="N14" s="12">
        <v>3.0000000000000001E-3</v>
      </c>
      <c r="O14" s="12">
        <v>5.0000000000000001E-3</v>
      </c>
      <c r="P14" s="12">
        <v>0.31200000000000011</v>
      </c>
      <c r="Q14" s="10">
        <v>1683.6068009999999</v>
      </c>
      <c r="R14" s="10">
        <v>1640.5580339999999</v>
      </c>
      <c r="S14" s="4">
        <f t="shared" si="2"/>
        <v>0.97443062894826116</v>
      </c>
      <c r="T14" s="79">
        <v>25.408566999999998</v>
      </c>
      <c r="U14" s="42">
        <f t="shared" si="3"/>
        <v>-2.1959120000000034</v>
      </c>
      <c r="V14" s="21">
        <f t="shared" si="4"/>
        <v>0.43984369763470182</v>
      </c>
      <c r="W14" s="22">
        <f t="shared" si="5"/>
        <v>1.3745115551084433</v>
      </c>
      <c r="X14" s="84">
        <f t="shared" si="6"/>
        <v>1.3678858767182491</v>
      </c>
    </row>
    <row r="15" spans="1:24" x14ac:dyDescent="0.25">
      <c r="A15" s="1" t="s">
        <v>30</v>
      </c>
      <c r="B15" s="74">
        <v>45199</v>
      </c>
      <c r="C15" s="74">
        <v>45232</v>
      </c>
      <c r="D15" s="75">
        <f>_xlfn.XLOOKUP(C15+1,'Market Data'!$A$3:$A$1363,'Market Data'!$F$3:$F$1363,0,1,)</f>
        <v>11.36</v>
      </c>
      <c r="E15" s="76">
        <f>_xlfn.XLOOKUP(C15*1,'Market Data'!$A$3:$A$1363,'Market Data'!$J$3:$J$1363,0,0,)</f>
        <v>4.9800000000000004E-2</v>
      </c>
      <c r="F15" s="7">
        <v>12.72</v>
      </c>
      <c r="G15" s="8">
        <v>734.997297</v>
      </c>
      <c r="H15" s="81">
        <v>1021.131891</v>
      </c>
      <c r="I15" s="82">
        <v>57767264</v>
      </c>
      <c r="J15" s="13">
        <v>28.333075999999998</v>
      </c>
      <c r="K15" s="21">
        <f t="shared" si="0"/>
        <v>0.49046941188005722</v>
      </c>
      <c r="L15" s="80">
        <v>0.34</v>
      </c>
      <c r="M15" s="22">
        <f t="shared" si="1"/>
        <v>1.442557093764874</v>
      </c>
      <c r="N15" s="11">
        <v>1.0999999999999999E-2</v>
      </c>
      <c r="O15" s="11">
        <v>1.7000000000000001E-2</v>
      </c>
      <c r="P15" s="11">
        <v>0.28899999999999998</v>
      </c>
      <c r="Q15" s="8">
        <v>1651.9425940000001</v>
      </c>
      <c r="R15" s="8">
        <v>1593.3207179999999</v>
      </c>
      <c r="S15" s="2">
        <f t="shared" si="2"/>
        <v>0.96451336976664936</v>
      </c>
      <c r="T15" s="79">
        <v>27.604478999999998</v>
      </c>
      <c r="U15" s="42">
        <f t="shared" si="3"/>
        <v>-0.72859700000000061</v>
      </c>
      <c r="V15" s="21">
        <f t="shared" si="4"/>
        <v>0.47785678407757026</v>
      </c>
      <c r="W15" s="22">
        <f t="shared" si="5"/>
        <v>1.4054611296399124</v>
      </c>
      <c r="X15" s="84">
        <f t="shared" si="6"/>
        <v>1.3893001990182829</v>
      </c>
    </row>
    <row r="16" spans="1:24" x14ac:dyDescent="0.25">
      <c r="A16" s="3" t="s">
        <v>31</v>
      </c>
      <c r="B16" s="74">
        <v>45291</v>
      </c>
      <c r="C16" s="74">
        <v>45351</v>
      </c>
      <c r="D16" s="75">
        <f>_xlfn.XLOOKUP(C16+1,'Market Data'!$A$3:$A$1363,'Market Data'!$F$3:$F$1363,0,1,)</f>
        <v>10.55</v>
      </c>
      <c r="E16" s="76">
        <f>_xlfn.XLOOKUP(C16*1,'Market Data'!$A$3:$A$1363,'Market Data'!$J$3:$J$1363,0,0,)</f>
        <v>4.6399999999999997E-2</v>
      </c>
      <c r="F16" s="9">
        <v>11.9</v>
      </c>
      <c r="G16" s="10">
        <v>687.60154599999998</v>
      </c>
      <c r="H16" s="81">
        <v>970.37427300000002</v>
      </c>
      <c r="I16" s="82">
        <v>57767264</v>
      </c>
      <c r="J16" s="14">
        <v>25.457951000000001</v>
      </c>
      <c r="K16" s="21">
        <f t="shared" si="0"/>
        <v>0.44069857627323322</v>
      </c>
      <c r="L16" s="80">
        <v>0.34</v>
      </c>
      <c r="M16" s="22">
        <f t="shared" si="1"/>
        <v>1.2961722831565683</v>
      </c>
      <c r="N16" s="12">
        <v>0.02</v>
      </c>
      <c r="O16" s="12">
        <v>3.7000000000000012E-2</v>
      </c>
      <c r="P16" s="12">
        <v>0.28699999999999998</v>
      </c>
      <c r="Q16" s="10">
        <v>1651.390013</v>
      </c>
      <c r="R16" s="10">
        <v>1554.94111</v>
      </c>
      <c r="S16" s="4">
        <f t="shared" si="2"/>
        <v>0.94159532137124535</v>
      </c>
      <c r="T16" s="79">
        <v>28.333076000000002</v>
      </c>
      <c r="U16" s="42">
        <f t="shared" si="3"/>
        <v>2.8751250000000006</v>
      </c>
      <c r="V16" s="21">
        <f t="shared" si="4"/>
        <v>0.49046941188005727</v>
      </c>
      <c r="W16" s="22">
        <f t="shared" si="5"/>
        <v>1.4425570937648742</v>
      </c>
      <c r="X16" s="84">
        <f t="shared" si="6"/>
        <v>1.4112450424886043</v>
      </c>
    </row>
    <row r="17" spans="1:24" x14ac:dyDescent="0.25">
      <c r="A17" s="1" t="s">
        <v>32</v>
      </c>
      <c r="B17" s="74">
        <v>45382</v>
      </c>
      <c r="C17" s="74">
        <v>45413</v>
      </c>
      <c r="D17" s="75">
        <f>_xlfn.XLOOKUP(C17+1,'Market Data'!$A$3:$A$1363,'Market Data'!$F$3:$F$1363,0,1,)</f>
        <v>10.29</v>
      </c>
      <c r="E17" s="76">
        <f>_xlfn.XLOOKUP(C17*1,'Market Data'!$A$3:$A$1363,'Market Data'!$J$3:$J$1363,0,0,)</f>
        <v>4.9599999999999998E-2</v>
      </c>
      <c r="F17" s="7">
        <v>11.14</v>
      </c>
      <c r="G17" s="8">
        <v>953.48242700000003</v>
      </c>
      <c r="H17" s="81">
        <v>985.2006090000001</v>
      </c>
      <c r="I17" s="82">
        <v>85591333</v>
      </c>
      <c r="J17" s="13">
        <v>28.261272999999999</v>
      </c>
      <c r="K17" s="21">
        <f t="shared" si="0"/>
        <v>0.33018848999582701</v>
      </c>
      <c r="L17" s="80">
        <v>0.34</v>
      </c>
      <c r="M17" s="22">
        <f t="shared" si="1"/>
        <v>0.97114261763478527</v>
      </c>
      <c r="N17" s="11">
        <v>1.7000000000000001E-2</v>
      </c>
      <c r="O17" s="11">
        <v>3.5999999999999997E-2</v>
      </c>
      <c r="P17" s="11">
        <v>0.29799999999999999</v>
      </c>
      <c r="Q17" s="8">
        <v>2236.061584</v>
      </c>
      <c r="R17" s="8">
        <v>2116.419296</v>
      </c>
      <c r="S17" s="2">
        <f t="shared" si="2"/>
        <v>0.94649418922265249</v>
      </c>
      <c r="T17" s="79">
        <v>25.457951000000001</v>
      </c>
      <c r="U17" s="42">
        <f t="shared" si="3"/>
        <v>-2.8033219999999979</v>
      </c>
      <c r="V17" s="21">
        <f t="shared" si="4"/>
        <v>0.29743608502977747</v>
      </c>
      <c r="W17" s="22">
        <f t="shared" si="5"/>
        <v>0.87481201479346304</v>
      </c>
      <c r="X17" s="84">
        <f t="shared" si="6"/>
        <v>1.0332656178046165</v>
      </c>
    </row>
    <row r="18" spans="1:24" x14ac:dyDescent="0.25">
      <c r="A18" s="3" t="s">
        <v>33</v>
      </c>
      <c r="B18" s="74">
        <v>45473</v>
      </c>
      <c r="C18" s="74">
        <v>45511</v>
      </c>
      <c r="D18" s="75">
        <f>_xlfn.XLOOKUP(C18+1,'Market Data'!$A$3:$A$1363,'Market Data'!$F$3:$F$1363,0,1,)</f>
        <v>9.1300000000000008</v>
      </c>
      <c r="E18" s="76">
        <f>_xlfn.XLOOKUP(C18*1,'Market Data'!$A$3:$A$1363,'Market Data'!$J$3:$J$1363,0,0,)</f>
        <v>0.04</v>
      </c>
      <c r="F18" s="9">
        <v>10.199999999999999</v>
      </c>
      <c r="G18" s="10">
        <v>873.10492399999998</v>
      </c>
      <c r="H18" s="81">
        <v>1304.483604</v>
      </c>
      <c r="I18" s="82">
        <v>85591134</v>
      </c>
      <c r="J18" s="14">
        <v>35.825532000000003</v>
      </c>
      <c r="K18" s="21">
        <f t="shared" si="0"/>
        <v>0.41856592296113287</v>
      </c>
      <c r="L18" s="80">
        <v>0.34</v>
      </c>
      <c r="M18" s="22">
        <f t="shared" si="1"/>
        <v>1.2310762440033318</v>
      </c>
      <c r="N18" s="62">
        <v>4.9000000000000002E-2</v>
      </c>
      <c r="O18" s="62">
        <v>0.105</v>
      </c>
      <c r="P18" s="12">
        <v>0.312</v>
      </c>
      <c r="Q18" s="10">
        <v>2152.0228929999998</v>
      </c>
      <c r="R18" s="10">
        <v>1980.908901</v>
      </c>
      <c r="S18" s="4">
        <f t="shared" si="2"/>
        <v>0.92048690905817432</v>
      </c>
      <c r="T18" s="79">
        <v>28.268211999999998</v>
      </c>
      <c r="U18" s="42">
        <f t="shared" si="3"/>
        <v>-7.5573200000000043</v>
      </c>
      <c r="V18" s="21">
        <f t="shared" si="4"/>
        <v>0.33027032916750465</v>
      </c>
      <c r="W18" s="22">
        <f t="shared" si="5"/>
        <v>0.97138332108089598</v>
      </c>
      <c r="X18" s="84">
        <f t="shared" si="6"/>
        <v>1.4940742723379716</v>
      </c>
    </row>
    <row r="19" spans="1:24" x14ac:dyDescent="0.25">
      <c r="A19" s="1" t="s">
        <v>34</v>
      </c>
      <c r="B19" s="74">
        <v>45565</v>
      </c>
      <c r="C19" s="74">
        <v>45602</v>
      </c>
      <c r="D19" s="75">
        <f>_xlfn.XLOOKUP(C19+1,'Market Data'!$A$3:$A$1363,'Market Data'!$F$3:$F$1363,0,1,)</f>
        <v>8.7100000000000009</v>
      </c>
      <c r="E19" s="76">
        <f>_xlfn.XLOOKUP(C19*1,'Market Data'!$A$3:$A$1363,'Market Data'!$J$3:$J$1363,0,0,)</f>
        <v>4.2699999999999995E-2</v>
      </c>
      <c r="F19" s="7">
        <v>10.11</v>
      </c>
      <c r="G19" s="8">
        <v>865.63689799999997</v>
      </c>
      <c r="H19" s="81">
        <v>1321.151832</v>
      </c>
      <c r="I19" s="82">
        <v>85591134</v>
      </c>
      <c r="J19" s="13">
        <v>33.877640999999997</v>
      </c>
      <c r="K19" s="21">
        <f t="shared" si="0"/>
        <v>0.39580782981564422</v>
      </c>
      <c r="L19" s="80">
        <v>0.34</v>
      </c>
      <c r="M19" s="22">
        <f t="shared" si="1"/>
        <v>1.1641406759283652</v>
      </c>
      <c r="N19" s="63">
        <v>3.7999999999999999E-2</v>
      </c>
      <c r="O19" s="63">
        <v>9.3000000000000013E-2</v>
      </c>
      <c r="P19" s="11">
        <v>0.32700000000000001</v>
      </c>
      <c r="Q19" s="8">
        <v>2061.032995</v>
      </c>
      <c r="R19" s="8">
        <v>1909.0893610000001</v>
      </c>
      <c r="S19" s="2">
        <f t="shared" si="2"/>
        <v>0.9262779225909481</v>
      </c>
      <c r="T19" s="79">
        <v>35.683690000000006</v>
      </c>
      <c r="U19" s="42">
        <f t="shared" si="3"/>
        <v>1.8060490000000087</v>
      </c>
      <c r="V19" s="21">
        <f t="shared" si="4"/>
        <v>0.41690871860629874</v>
      </c>
      <c r="W19" s="22">
        <f t="shared" si="5"/>
        <v>1.2262021135479373</v>
      </c>
      <c r="X19" s="84">
        <f t="shared" si="6"/>
        <v>1.5262194056797243</v>
      </c>
    </row>
    <row r="20" spans="1:24" x14ac:dyDescent="0.25">
      <c r="A20" s="3" t="s">
        <v>35</v>
      </c>
      <c r="B20" s="74">
        <v>45657</v>
      </c>
      <c r="C20" s="74">
        <v>45715</v>
      </c>
      <c r="D20" s="75">
        <f>_xlfn.XLOOKUP(C20+1,'Market Data'!$A$3:$A$1363,'Market Data'!$F$3:$F$1363,0,1,)</f>
        <v>8.44</v>
      </c>
      <c r="E20" s="76">
        <f>_xlfn.XLOOKUP(C20*1,'Market Data'!$A$3:$A$1363,'Market Data'!$J$3:$J$1363,0,0,)</f>
        <v>4.07E-2</v>
      </c>
      <c r="F20" s="9">
        <v>9.23</v>
      </c>
      <c r="G20" s="10">
        <v>785.12366699999995</v>
      </c>
      <c r="H20" s="81">
        <v>1160.695643</v>
      </c>
      <c r="I20" s="82">
        <v>85591134</v>
      </c>
      <c r="J20" s="14">
        <v>33.793424000000002</v>
      </c>
      <c r="K20" s="21">
        <f t="shared" si="0"/>
        <v>0.39482388444578853</v>
      </c>
      <c r="L20" s="80">
        <v>0.34</v>
      </c>
      <c r="M20" s="22">
        <f t="shared" si="1"/>
        <v>1.1612467189582014</v>
      </c>
      <c r="N20" s="62">
        <v>5.5999999999999987E-2</v>
      </c>
      <c r="O20" s="62">
        <v>0.14399999999999999</v>
      </c>
      <c r="P20" s="12">
        <v>0.33100000000000002</v>
      </c>
      <c r="Q20" s="10">
        <v>2019.214062</v>
      </c>
      <c r="R20" s="10">
        <v>1794.7583360000001</v>
      </c>
      <c r="S20" s="4">
        <f t="shared" si="2"/>
        <v>0.88884005404673139</v>
      </c>
      <c r="T20" s="79">
        <v>34.073438000000003</v>
      </c>
      <c r="U20" s="42">
        <f t="shared" si="3"/>
        <v>0.28001400000000132</v>
      </c>
      <c r="V20" s="21">
        <f t="shared" si="4"/>
        <v>0.39809541488257416</v>
      </c>
      <c r="W20" s="22">
        <f t="shared" si="5"/>
        <v>1.1708688673016887</v>
      </c>
      <c r="X20" s="84">
        <f t="shared" si="6"/>
        <v>1.478360278496101</v>
      </c>
    </row>
    <row r="21" spans="1:24" x14ac:dyDescent="0.25">
      <c r="A21" s="1" t="s">
        <v>36</v>
      </c>
      <c r="B21" s="74">
        <v>45747</v>
      </c>
      <c r="C21" s="74">
        <v>45785</v>
      </c>
      <c r="D21" s="75">
        <f>_xlfn.XLOOKUP(C21+1,'Market Data'!$A$3:$A$1363,'Market Data'!$F$3:$F$1363,0,1,)</f>
        <v>7.2</v>
      </c>
      <c r="E21" s="76">
        <f>_xlfn.XLOOKUP(C21*1,'Market Data'!$A$3:$A$1363,'Market Data'!$J$3:$J$1363,0,0,)</f>
        <v>3.9E-2</v>
      </c>
      <c r="F21" s="7">
        <v>9.18</v>
      </c>
      <c r="G21" s="8">
        <v>781.31892400000004</v>
      </c>
      <c r="H21" s="81">
        <v>1119.0720549999999</v>
      </c>
      <c r="I21" s="82">
        <v>85077297</v>
      </c>
      <c r="J21" s="13">
        <v>32.202669</v>
      </c>
      <c r="K21" s="21">
        <f t="shared" si="0"/>
        <v>0.37851072066852337</v>
      </c>
      <c r="L21" s="80">
        <v>0.34</v>
      </c>
      <c r="M21" s="22">
        <f t="shared" si="1"/>
        <v>1.1132668254956568</v>
      </c>
      <c r="N21" s="63">
        <v>4.3999999999999997E-2</v>
      </c>
      <c r="O21" s="63">
        <v>0.126</v>
      </c>
      <c r="P21" s="11">
        <v>0.315</v>
      </c>
      <c r="Q21" s="8">
        <v>1964.187506</v>
      </c>
      <c r="R21" s="8">
        <v>1769.273768</v>
      </c>
      <c r="S21" s="2">
        <f t="shared" si="2"/>
        <v>0.9007662265417139</v>
      </c>
      <c r="T21" s="79">
        <v>34.245593</v>
      </c>
      <c r="U21" s="42">
        <f t="shared" si="3"/>
        <v>2.0429239999999993</v>
      </c>
      <c r="V21" s="21">
        <f t="shared" si="4"/>
        <v>0.40252328420824185</v>
      </c>
      <c r="W21" s="22">
        <f t="shared" si="5"/>
        <v>1.1838920123771819</v>
      </c>
      <c r="X21" s="84">
        <f t="shared" si="6"/>
        <v>1.4322858702447092</v>
      </c>
    </row>
    <row r="22" spans="1:24" x14ac:dyDescent="0.25">
      <c r="A22" s="3" t="s">
        <v>37</v>
      </c>
      <c r="B22" s="74">
        <v>45838</v>
      </c>
      <c r="C22" s="74">
        <v>45876</v>
      </c>
      <c r="D22" s="75">
        <f>_xlfn.XLOOKUP(C22+1,'Market Data'!$A$3:$A$1363,'Market Data'!$F$3:$F$1363,0,1,)</f>
        <v>7.07</v>
      </c>
      <c r="E22" s="76">
        <f>_xlfn.XLOOKUP(C22*1,'Market Data'!$A$3:$A$1363,'Market Data'!$J$3:$J$1363,0,0,)</f>
        <v>3.7200000000000004E-2</v>
      </c>
      <c r="F22" s="9">
        <v>8.7100000000000009</v>
      </c>
      <c r="G22" s="10">
        <v>740.47693800000002</v>
      </c>
      <c r="H22" s="81">
        <v>1099.644722</v>
      </c>
      <c r="I22" s="82">
        <v>85037797</v>
      </c>
      <c r="J22" s="14">
        <v>27.594674999999999</v>
      </c>
      <c r="K22" s="21">
        <f t="shared" si="0"/>
        <v>0.32449894015951519</v>
      </c>
      <c r="L22" s="80">
        <v>0.25</v>
      </c>
      <c r="M22" s="22">
        <f t="shared" si="1"/>
        <v>1.2979957606380608</v>
      </c>
      <c r="N22" s="62">
        <v>3.7000000000000012E-2</v>
      </c>
      <c r="O22" s="62">
        <v>0.104</v>
      </c>
      <c r="P22" s="12">
        <v>0.311</v>
      </c>
      <c r="Q22" s="10">
        <v>1964.43127</v>
      </c>
      <c r="R22" s="10">
        <v>1792.3348430000001</v>
      </c>
      <c r="S22" s="4">
        <f t="shared" si="2"/>
        <v>0.91239376524483851</v>
      </c>
      <c r="T22" s="79">
        <v>32.211439999999996</v>
      </c>
      <c r="U22" s="42">
        <f t="shared" si="3"/>
        <v>4.6167649999999973</v>
      </c>
      <c r="V22" s="21">
        <f t="shared" si="4"/>
        <v>0.37878968101678356</v>
      </c>
      <c r="W22" s="22">
        <f t="shared" si="5"/>
        <v>1.5151587240671343</v>
      </c>
      <c r="X22" s="84">
        <f t="shared" si="6"/>
        <v>1.485049250784364</v>
      </c>
    </row>
    <row r="23" spans="1:24" x14ac:dyDescent="0.25">
      <c r="A23" s="1" t="s">
        <v>38</v>
      </c>
      <c r="B23" s="74">
        <v>45930</v>
      </c>
      <c r="C23" s="74">
        <v>45967</v>
      </c>
      <c r="D23" s="75">
        <f>_xlfn.XLOOKUP(C23+1,'Market Data'!$A$3:$A$1363,'Market Data'!$F$3:$F$1363,0,1,)</f>
        <v>5.7</v>
      </c>
      <c r="E23" s="76">
        <f>_xlfn.XLOOKUP(C23*1,'Market Data'!$A$3:$A$1363,'Market Data'!$J$3:$J$1363,0,0,)</f>
        <v>3.5699999999999996E-2</v>
      </c>
      <c r="F23" s="7">
        <v>8.7100000000000009</v>
      </c>
      <c r="G23" s="8">
        <v>740.02366300000006</v>
      </c>
      <c r="H23" s="81">
        <v>1174.6405910000001</v>
      </c>
      <c r="I23" s="82">
        <v>85036467</v>
      </c>
      <c r="J23" s="13">
        <v>27.281272999999999</v>
      </c>
      <c r="K23" s="21">
        <f t="shared" si="0"/>
        <v>0.32081851424989233</v>
      </c>
      <c r="L23" s="80">
        <v>0.25</v>
      </c>
      <c r="M23" s="22">
        <f t="shared" si="1"/>
        <v>1.2832740569995693</v>
      </c>
      <c r="N23" s="63">
        <v>3.5000000000000003E-2</v>
      </c>
      <c r="O23" s="63">
        <v>7.0000000000000007E-2</v>
      </c>
      <c r="P23" s="11">
        <v>0.30700000000000011</v>
      </c>
      <c r="Q23" s="8">
        <v>1795.0126949999999</v>
      </c>
      <c r="R23" s="8">
        <v>1716.691417</v>
      </c>
      <c r="S23" s="2">
        <f t="shared" si="2"/>
        <v>0.95636728463360543</v>
      </c>
      <c r="T23" s="79">
        <v>27.567097</v>
      </c>
      <c r="U23" s="42">
        <f t="shared" si="3"/>
        <v>0.28582400000000163</v>
      </c>
      <c r="V23" s="21">
        <f t="shared" si="4"/>
        <v>0.32417970751301323</v>
      </c>
      <c r="W23" s="22">
        <f t="shared" si="5"/>
        <v>1.2967188300520529</v>
      </c>
      <c r="X23" s="84">
        <f t="shared" si="6"/>
        <v>1.5873013928204618</v>
      </c>
    </row>
    <row r="24" spans="1:24" x14ac:dyDescent="0.25">
      <c r="A24" s="3" t="s">
        <v>39</v>
      </c>
      <c r="B24" s="74">
        <v>46022</v>
      </c>
      <c r="C24" s="74">
        <v>46080</v>
      </c>
      <c r="D24" s="75">
        <f>_xlfn.XLOOKUP(C24+1,'Market Data'!$A$3:$A$1363,'Market Data'!$F$3:$F$1363,0,1,)</f>
        <v>4.1050000000000004</v>
      </c>
      <c r="E24" s="76">
        <f>_xlfn.XLOOKUP(C24*1,'Market Data'!$A$3:$A$1363,'Market Data'!$J$3:$J$1363,0,0,)</f>
        <v>3.3799999999999997E-2</v>
      </c>
      <c r="F24" s="9">
        <v>7.07</v>
      </c>
      <c r="G24" s="10">
        <v>598.01319699999999</v>
      </c>
      <c r="H24" s="81">
        <v>1051.615309</v>
      </c>
      <c r="I24" s="82">
        <v>84841037</v>
      </c>
      <c r="J24" s="14">
        <v>22.059885000000001</v>
      </c>
      <c r="K24" s="21">
        <f t="shared" si="0"/>
        <v>0.26001432537888475</v>
      </c>
      <c r="L24" s="80">
        <v>0.25</v>
      </c>
      <c r="M24" s="22">
        <f t="shared" si="1"/>
        <v>1.040057301515539</v>
      </c>
      <c r="N24" s="62">
        <v>0.04</v>
      </c>
      <c r="O24" s="62">
        <v>9.6999999999999989E-2</v>
      </c>
      <c r="P24" s="12">
        <v>0.32400000000000001</v>
      </c>
      <c r="Q24" s="10">
        <v>1678.046196</v>
      </c>
      <c r="R24" s="10">
        <v>1533.3024720000001</v>
      </c>
      <c r="S24" s="4">
        <f t="shared" si="2"/>
        <v>0.91374270604407126</v>
      </c>
      <c r="T24" s="79">
        <v>27.281273000000002</v>
      </c>
      <c r="U24" s="42">
        <f t="shared" si="3"/>
        <v>5.221388000000001</v>
      </c>
      <c r="V24" s="21">
        <f t="shared" si="4"/>
        <v>0.32155751467299964</v>
      </c>
      <c r="W24" s="22">
        <f t="shared" si="5"/>
        <v>1.2862300586919986</v>
      </c>
      <c r="X24" s="84">
        <f t="shared" si="6"/>
        <v>1.7585152205261452</v>
      </c>
    </row>
    <row r="26" spans="1:24" x14ac:dyDescent="0.25">
      <c r="H26" s="81"/>
      <c r="M26" s="64"/>
    </row>
    <row r="27" spans="1:24" x14ac:dyDescent="0.25">
      <c r="M27" s="64"/>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C3AED"/>
  </sheetPr>
  <dimension ref="A1:X27"/>
  <sheetViews>
    <sheetView workbookViewId="0">
      <pane xSplit="3" ySplit="4" topLeftCell="D5" activePane="bottomRight" state="frozen"/>
      <selection pane="topRight"/>
      <selection pane="bottomLeft"/>
      <selection pane="bottomRight" activeCell="D5" sqref="D5"/>
    </sheetView>
  </sheetViews>
  <sheetFormatPr defaultRowHeight="15" x14ac:dyDescent="0.25"/>
  <cols>
    <col min="1" max="1" width="9" customWidth="1"/>
    <col min="2" max="3" width="11" customWidth="1"/>
    <col min="4" max="5" width="12" customWidth="1"/>
    <col min="6" max="6" width="11" customWidth="1"/>
    <col min="7" max="8" width="12" customWidth="1"/>
    <col min="9" max="10" width="14" customWidth="1"/>
    <col min="11" max="13" width="11" customWidth="1"/>
    <col min="14" max="15" width="13" customWidth="1"/>
    <col min="16" max="18" width="14" customWidth="1"/>
    <col min="19" max="19" width="12" customWidth="1"/>
    <col min="22" max="22" width="14" customWidth="1"/>
    <col min="23" max="23" width="13.5703125" customWidth="1"/>
  </cols>
  <sheetData>
    <row r="1" spans="1:24" ht="16.5" x14ac:dyDescent="0.25">
      <c r="A1" s="44" t="s">
        <v>44</v>
      </c>
    </row>
    <row r="2" spans="1:24" x14ac:dyDescent="0.25">
      <c r="A2" s="43" t="s">
        <v>1</v>
      </c>
    </row>
    <row r="3" spans="1:24" x14ac:dyDescent="0.25">
      <c r="A3" s="23" t="s">
        <v>50</v>
      </c>
    </row>
    <row r="4" spans="1:24" ht="43.5" thickBot="1" x14ac:dyDescent="0.3">
      <c r="A4" s="15" t="s">
        <v>2</v>
      </c>
      <c r="B4" s="15" t="s">
        <v>3</v>
      </c>
      <c r="C4" s="15" t="s">
        <v>4</v>
      </c>
      <c r="D4" s="16" t="s">
        <v>57</v>
      </c>
      <c r="E4" s="16" t="s">
        <v>5</v>
      </c>
      <c r="F4" s="15" t="s">
        <v>6</v>
      </c>
      <c r="G4" s="15" t="s">
        <v>7</v>
      </c>
      <c r="H4" s="15" t="s">
        <v>8</v>
      </c>
      <c r="I4" s="15" t="s">
        <v>9</v>
      </c>
      <c r="J4" s="15" t="s">
        <v>19</v>
      </c>
      <c r="K4" s="15" t="s">
        <v>10</v>
      </c>
      <c r="L4" s="15" t="s">
        <v>11</v>
      </c>
      <c r="M4" s="15" t="s">
        <v>12</v>
      </c>
      <c r="N4" s="15" t="s">
        <v>14</v>
      </c>
      <c r="O4" s="15" t="s">
        <v>15</v>
      </c>
      <c r="P4" s="15" t="s">
        <v>16</v>
      </c>
      <c r="Q4" s="15" t="s">
        <v>17</v>
      </c>
      <c r="R4" s="15" t="s">
        <v>18</v>
      </c>
      <c r="S4" s="15" t="s">
        <v>13</v>
      </c>
      <c r="T4" s="17" t="s">
        <v>51</v>
      </c>
      <c r="U4" s="17" t="s">
        <v>52</v>
      </c>
      <c r="V4" s="17" t="s">
        <v>53</v>
      </c>
      <c r="W4" s="17" t="s">
        <v>54</v>
      </c>
      <c r="X4" s="17" t="s">
        <v>58</v>
      </c>
    </row>
    <row r="5" spans="1:24" x14ac:dyDescent="0.25">
      <c r="A5" s="1" t="s">
        <v>20</v>
      </c>
      <c r="B5" s="74">
        <v>44286</v>
      </c>
      <c r="C5" s="74">
        <v>44320</v>
      </c>
      <c r="D5" s="75">
        <f>_xlfn.XLOOKUP(C5+1,'Market Data'!$A$3:$A$1363,'Market Data'!$G$3:$G$1363,0,1,)</f>
        <v>22.12</v>
      </c>
      <c r="E5" s="76">
        <f>_xlfn.XLOOKUP(C5*1,'Market Data'!$A$3:$A$1363,'Market Data'!$J$3:$J$1363,0,0,)</f>
        <v>1.6000000000000001E-3</v>
      </c>
      <c r="F5" s="7">
        <v>16.47</v>
      </c>
      <c r="G5" s="8">
        <v>1185.3320000000001</v>
      </c>
      <c r="H5" s="81">
        <v>1110.3630000000001</v>
      </c>
      <c r="I5" s="82">
        <v>71945802</v>
      </c>
      <c r="J5" s="13">
        <v>32.31</v>
      </c>
      <c r="K5" s="21">
        <f t="shared" ref="K5:K24" si="0">(J5*1000000)/I5</f>
        <v>0.44908805103041322</v>
      </c>
      <c r="L5" s="80">
        <v>0.46</v>
      </c>
      <c r="M5" s="22">
        <f t="shared" ref="M5:M24" si="1">K5/L5</f>
        <v>0.97627837180524613</v>
      </c>
      <c r="N5" s="11">
        <v>0</v>
      </c>
      <c r="O5" s="11">
        <v>1E-3</v>
      </c>
      <c r="P5" s="5"/>
      <c r="Q5" s="8">
        <v>2331.46</v>
      </c>
      <c r="R5" s="8">
        <v>2382.7460000000001</v>
      </c>
      <c r="S5" s="2">
        <f t="shared" ref="S5:S24" si="2">IF(R5&gt;0,R5/Q5,"")</f>
        <v>1.0219973750353857</v>
      </c>
      <c r="T5" s="79">
        <v>31.082000000000001</v>
      </c>
      <c r="U5" s="42">
        <f t="shared" ref="U5:U24" si="3">T5-J5</f>
        <v>-1.2280000000000015</v>
      </c>
      <c r="V5" s="21">
        <f t="shared" ref="V5:V24" si="4">T5*1000000/I5</f>
        <v>0.43201964723389974</v>
      </c>
      <c r="W5" s="22">
        <f t="shared" ref="W5:W24" si="5">V5/L5</f>
        <v>0.93917314616065162</v>
      </c>
      <c r="X5" s="84">
        <f>H5/G5</f>
        <v>0.93675274100420802</v>
      </c>
    </row>
    <row r="6" spans="1:24" x14ac:dyDescent="0.25">
      <c r="A6" s="3" t="s">
        <v>21</v>
      </c>
      <c r="B6" s="74">
        <v>44377</v>
      </c>
      <c r="C6" s="74">
        <v>44411</v>
      </c>
      <c r="D6" s="75">
        <f>_xlfn.XLOOKUP(C6+1,'Market Data'!$A$3:$A$1363,'Market Data'!$G$3:$G$1363,0,1,)</f>
        <v>22.61</v>
      </c>
      <c r="E6" s="76">
        <f>_xlfn.XLOOKUP(C6*1,'Market Data'!$A$3:$A$1363,'Market Data'!$J$3:$J$1363,0,0,)</f>
        <v>1.7000000000000001E-3</v>
      </c>
      <c r="F6" s="9">
        <v>16.850000000000001</v>
      </c>
      <c r="G6" s="10">
        <v>1223.8130000000001</v>
      </c>
      <c r="H6" s="81">
        <v>1070.633</v>
      </c>
      <c r="I6" s="82">
        <v>72618759</v>
      </c>
      <c r="J6" s="14">
        <v>27.388000000000002</v>
      </c>
      <c r="K6" s="21">
        <f t="shared" si="0"/>
        <v>0.37714772845402111</v>
      </c>
      <c r="L6" s="83">
        <f>AVERAGE(L5,L7)</f>
        <v>0.44500000000000001</v>
      </c>
      <c r="M6" s="22">
        <f t="shared" si="1"/>
        <v>0.84752298528993508</v>
      </c>
      <c r="N6" s="12">
        <v>0</v>
      </c>
      <c r="O6" s="12">
        <v>1E-3</v>
      </c>
      <c r="P6" s="6"/>
      <c r="Q6" s="10">
        <v>2488.7539999999999</v>
      </c>
      <c r="R6" s="10">
        <v>2569.9920000000002</v>
      </c>
      <c r="S6" s="4">
        <f t="shared" si="2"/>
        <v>1.0326420369389664</v>
      </c>
      <c r="T6" s="79">
        <v>26.545999999999999</v>
      </c>
      <c r="U6" s="42">
        <f t="shared" si="3"/>
        <v>-0.8420000000000023</v>
      </c>
      <c r="V6" s="21">
        <f t="shared" si="4"/>
        <v>0.36555292827298247</v>
      </c>
      <c r="W6" s="22">
        <f t="shared" si="5"/>
        <v>0.82146725454602798</v>
      </c>
      <c r="X6" s="84">
        <f t="shared" ref="X6:X24" si="6">H6/G6</f>
        <v>0.87483381856541809</v>
      </c>
    </row>
    <row r="7" spans="1:24" x14ac:dyDescent="0.25">
      <c r="A7" s="1" t="s">
        <v>22</v>
      </c>
      <c r="B7" s="74">
        <v>44469</v>
      </c>
      <c r="C7" s="74">
        <v>44502</v>
      </c>
      <c r="D7" s="75">
        <f>_xlfn.XLOOKUP(C7+1,'Market Data'!$A$3:$A$1363,'Market Data'!$G$3:$G$1363,0,1,)</f>
        <v>23.84</v>
      </c>
      <c r="E7" s="76">
        <f>_xlfn.XLOOKUP(C7*1,'Market Data'!$A$3:$A$1363,'Market Data'!$J$3:$J$1363,0,0,)</f>
        <v>4.5999999999999999E-3</v>
      </c>
      <c r="F7" s="7">
        <v>17.18</v>
      </c>
      <c r="G7" s="8">
        <v>1251.845</v>
      </c>
      <c r="H7" s="81">
        <v>1304.8410000000001</v>
      </c>
      <c r="I7" s="82">
        <v>72837125</v>
      </c>
      <c r="J7" s="13">
        <v>36.47</v>
      </c>
      <c r="K7" s="21">
        <f t="shared" si="0"/>
        <v>0.50070619893357959</v>
      </c>
      <c r="L7" s="80">
        <v>0.43</v>
      </c>
      <c r="M7" s="22">
        <f t="shared" si="1"/>
        <v>1.1644330207757665</v>
      </c>
      <c r="N7" s="11">
        <v>0</v>
      </c>
      <c r="O7" s="11">
        <v>1E-3</v>
      </c>
      <c r="P7" s="5"/>
      <c r="Q7" s="8">
        <v>2298.39</v>
      </c>
      <c r="R7" s="8">
        <v>2406.4650000000001</v>
      </c>
      <c r="S7" s="2">
        <f t="shared" si="2"/>
        <v>1.0470220458668895</v>
      </c>
      <c r="T7" s="79">
        <v>38.734999999999999</v>
      </c>
      <c r="U7" s="42">
        <f t="shared" si="3"/>
        <v>2.2650000000000006</v>
      </c>
      <c r="V7" s="21">
        <f t="shared" si="4"/>
        <v>0.53180297822024136</v>
      </c>
      <c r="W7" s="22">
        <f t="shared" si="5"/>
        <v>1.2367511121400963</v>
      </c>
      <c r="X7" s="84">
        <f t="shared" si="6"/>
        <v>1.0423343145517217</v>
      </c>
    </row>
    <row r="8" spans="1:24" x14ac:dyDescent="0.25">
      <c r="A8" s="3" t="s">
        <v>23</v>
      </c>
      <c r="B8" s="74">
        <v>44561</v>
      </c>
      <c r="C8" s="74">
        <v>44609</v>
      </c>
      <c r="D8" s="75">
        <f>_xlfn.XLOOKUP(C8+1,'Market Data'!$A$3:$A$1363,'Market Data'!$G$3:$G$1363,0,1,)</f>
        <v>23.97</v>
      </c>
      <c r="E8" s="76">
        <f>_xlfn.XLOOKUP(C8*1,'Market Data'!$A$3:$A$1363,'Market Data'!$J$3:$J$1363,0,0,)</f>
        <v>1.49E-2</v>
      </c>
      <c r="F8" s="9">
        <v>16.84</v>
      </c>
      <c r="G8" s="10">
        <v>1275</v>
      </c>
      <c r="H8" s="81">
        <v>1103.114</v>
      </c>
      <c r="I8" s="82">
        <v>73103668</v>
      </c>
      <c r="J8" s="14">
        <v>46.191000000000003</v>
      </c>
      <c r="K8" s="21">
        <f t="shared" si="0"/>
        <v>0.63185611972302125</v>
      </c>
      <c r="L8" s="80">
        <v>0.48</v>
      </c>
      <c r="M8" s="22">
        <f t="shared" si="1"/>
        <v>1.3163669160896276</v>
      </c>
      <c r="N8" s="12">
        <v>0</v>
      </c>
      <c r="O8" s="12">
        <v>1E-3</v>
      </c>
      <c r="P8" s="6"/>
      <c r="Q8" s="10">
        <v>2432.0120000000002</v>
      </c>
      <c r="R8" s="10">
        <v>2521.5929999999998</v>
      </c>
      <c r="S8" s="4">
        <f t="shared" si="2"/>
        <v>1.0368341110158994</v>
      </c>
      <c r="T8" s="79">
        <v>39.15</v>
      </c>
      <c r="U8" s="42">
        <f t="shared" si="3"/>
        <v>-7.0410000000000039</v>
      </c>
      <c r="V8" s="21">
        <f t="shared" si="4"/>
        <v>0.53554084317629591</v>
      </c>
      <c r="W8" s="22">
        <f t="shared" si="5"/>
        <v>1.1157100899506165</v>
      </c>
      <c r="X8" s="84">
        <f t="shared" si="6"/>
        <v>0.86518745098039218</v>
      </c>
    </row>
    <row r="9" spans="1:24" x14ac:dyDescent="0.25">
      <c r="A9" s="1" t="s">
        <v>24</v>
      </c>
      <c r="B9" s="74">
        <v>44651</v>
      </c>
      <c r="C9" s="74">
        <v>44684</v>
      </c>
      <c r="D9" s="75">
        <f>_xlfn.XLOOKUP(C9+1,'Market Data'!$A$3:$A$1363,'Market Data'!$G$3:$G$1363,0,1,)</f>
        <v>22.05</v>
      </c>
      <c r="E9" s="76">
        <f>_xlfn.XLOOKUP(C9*1,'Market Data'!$A$3:$A$1363,'Market Data'!$J$3:$J$1363,0,0,)</f>
        <v>2.7799999999999998E-2</v>
      </c>
      <c r="F9" s="7">
        <v>16.88</v>
      </c>
      <c r="G9" s="8">
        <v>1283.9849999999999</v>
      </c>
      <c r="H9" s="81">
        <v>1185.9639999999999</v>
      </c>
      <c r="I9" s="82">
        <v>76005084</v>
      </c>
      <c r="J9" s="13">
        <v>35.712000000000003</v>
      </c>
      <c r="K9" s="21">
        <f t="shared" si="0"/>
        <v>0.46986330545993477</v>
      </c>
      <c r="L9" s="80">
        <v>0.52</v>
      </c>
      <c r="M9" s="22">
        <f t="shared" si="1"/>
        <v>0.90358327973064378</v>
      </c>
      <c r="N9" s="11">
        <v>0</v>
      </c>
      <c r="O9" s="11">
        <v>1E-3</v>
      </c>
      <c r="P9" s="5"/>
      <c r="Q9" s="8">
        <v>2366.0300000000002</v>
      </c>
      <c r="R9" s="8">
        <v>2451.8589999999999</v>
      </c>
      <c r="S9" s="2">
        <f t="shared" si="2"/>
        <v>1.0362755332772617</v>
      </c>
      <c r="T9" s="79">
        <v>31.306000000000001</v>
      </c>
      <c r="U9" s="42">
        <f t="shared" si="3"/>
        <v>-4.4060000000000024</v>
      </c>
      <c r="V9" s="21">
        <f t="shared" si="4"/>
        <v>0.41189349912434803</v>
      </c>
      <c r="W9" s="22">
        <f t="shared" si="5"/>
        <v>0.79210288293143849</v>
      </c>
      <c r="X9" s="84">
        <f t="shared" si="6"/>
        <v>0.92365876548402048</v>
      </c>
    </row>
    <row r="10" spans="1:24" x14ac:dyDescent="0.25">
      <c r="A10" s="3" t="s">
        <v>25</v>
      </c>
      <c r="B10" s="74">
        <v>44742</v>
      </c>
      <c r="C10" s="74">
        <v>44775</v>
      </c>
      <c r="D10" s="75">
        <f>_xlfn.XLOOKUP(C10+1,'Market Data'!$A$3:$A$1363,'Market Data'!$G$3:$G$1363,0,1,)</f>
        <v>19.059999999999999</v>
      </c>
      <c r="E10" s="76">
        <f>_xlfn.XLOOKUP(C10*1,'Market Data'!$A$3:$A$1363,'Market Data'!$J$3:$J$1363,0,0,)</f>
        <v>3.0600000000000002E-2</v>
      </c>
      <c r="F10" s="9">
        <v>16.27</v>
      </c>
      <c r="G10" s="10">
        <v>1241.9590000000001</v>
      </c>
      <c r="H10" s="81">
        <v>1121.19</v>
      </c>
      <c r="I10" s="82">
        <v>76310056</v>
      </c>
      <c r="J10" s="14">
        <v>40.822000000000003</v>
      </c>
      <c r="K10" s="21">
        <f t="shared" si="0"/>
        <v>0.53494915532495479</v>
      </c>
      <c r="L10" s="80">
        <v>0.45</v>
      </c>
      <c r="M10" s="22">
        <f t="shared" si="1"/>
        <v>1.1887759007221217</v>
      </c>
      <c r="N10" s="12">
        <v>0</v>
      </c>
      <c r="O10" s="12">
        <v>1E-3</v>
      </c>
      <c r="P10" s="6"/>
      <c r="Q10" s="10">
        <v>2511.3330000000001</v>
      </c>
      <c r="R10" s="10">
        <v>2536.39</v>
      </c>
      <c r="S10" s="4">
        <f t="shared" si="2"/>
        <v>1.0099775696811215</v>
      </c>
      <c r="T10" s="79">
        <v>47.573999999999998</v>
      </c>
      <c r="U10" s="42">
        <f t="shared" si="3"/>
        <v>6.7519999999999953</v>
      </c>
      <c r="V10" s="21">
        <f t="shared" si="4"/>
        <v>0.62343028551833324</v>
      </c>
      <c r="W10" s="22">
        <f t="shared" si="5"/>
        <v>1.385400634485185</v>
      </c>
      <c r="X10" s="84">
        <f t="shared" si="6"/>
        <v>0.90275926983096866</v>
      </c>
    </row>
    <row r="11" spans="1:24" x14ac:dyDescent="0.25">
      <c r="A11" s="1" t="s">
        <v>26</v>
      </c>
      <c r="B11" s="74">
        <v>44834</v>
      </c>
      <c r="C11" s="74">
        <v>44866</v>
      </c>
      <c r="D11" s="75">
        <f>_xlfn.XLOOKUP(C11+1,'Market Data'!$A$3:$A$1363,'Market Data'!$G$3:$G$1363,0,1,)</f>
        <v>18.2</v>
      </c>
      <c r="E11" s="76">
        <f>_xlfn.XLOOKUP(C11*1,'Market Data'!$A$3:$A$1363,'Market Data'!$J$3:$J$1363,0,0,)</f>
        <v>4.5400000000000003E-2</v>
      </c>
      <c r="F11" s="7">
        <v>16.36</v>
      </c>
      <c r="G11" s="8">
        <v>1328.0519999999999</v>
      </c>
      <c r="H11" s="81">
        <v>1254.9690000000001</v>
      </c>
      <c r="I11" s="82">
        <v>80993977</v>
      </c>
      <c r="J11" s="13">
        <v>37.18</v>
      </c>
      <c r="K11" s="21">
        <f t="shared" si="0"/>
        <v>0.45904647946846716</v>
      </c>
      <c r="L11" s="80">
        <v>0.41</v>
      </c>
      <c r="M11" s="22">
        <f t="shared" si="1"/>
        <v>1.1196255596791882</v>
      </c>
      <c r="N11" s="11">
        <v>0</v>
      </c>
      <c r="O11" s="11">
        <v>1E-3</v>
      </c>
      <c r="P11" s="5"/>
      <c r="Q11" s="8">
        <v>2792.7730000000001</v>
      </c>
      <c r="R11" s="8">
        <v>2806.0630000000001</v>
      </c>
      <c r="S11" s="2">
        <f t="shared" si="2"/>
        <v>1.0047587111448013</v>
      </c>
      <c r="T11" s="79">
        <v>46.22</v>
      </c>
      <c r="U11" s="42">
        <f t="shared" si="3"/>
        <v>9.0399999999999991</v>
      </c>
      <c r="V11" s="21">
        <f t="shared" si="4"/>
        <v>0.57065971707995022</v>
      </c>
      <c r="W11" s="22">
        <f t="shared" si="5"/>
        <v>1.3918529684876835</v>
      </c>
      <c r="X11" s="84">
        <f t="shared" si="6"/>
        <v>0.94496977527988368</v>
      </c>
    </row>
    <row r="12" spans="1:24" x14ac:dyDescent="0.25">
      <c r="A12" s="3" t="s">
        <v>27</v>
      </c>
      <c r="B12" s="74">
        <v>44926</v>
      </c>
      <c r="C12" s="74">
        <v>44973</v>
      </c>
      <c r="D12" s="75">
        <f>_xlfn.XLOOKUP(C12+1,'Market Data'!$A$3:$A$1363,'Market Data'!$G$3:$G$1363,0,1,)</f>
        <v>19.48</v>
      </c>
      <c r="E12" s="76">
        <f>_xlfn.XLOOKUP(C12*1,'Market Data'!$A$3:$A$1363,'Market Data'!$J$3:$J$1363,0,0,)</f>
        <v>4.6199999999999998E-2</v>
      </c>
      <c r="F12" s="9">
        <v>16.48</v>
      </c>
      <c r="G12" s="10">
        <v>1341.569</v>
      </c>
      <c r="H12" s="81">
        <v>1457.048</v>
      </c>
      <c r="I12" s="82">
        <v>80983301</v>
      </c>
      <c r="J12" s="14">
        <v>52.613</v>
      </c>
      <c r="K12" s="21">
        <f t="shared" si="0"/>
        <v>0.64967714763812856</v>
      </c>
      <c r="L12" s="80">
        <v>0.42</v>
      </c>
      <c r="M12" s="22">
        <f t="shared" si="1"/>
        <v>1.5468503515193537</v>
      </c>
      <c r="N12" s="12">
        <v>0</v>
      </c>
      <c r="O12" s="12">
        <v>1E-3</v>
      </c>
      <c r="P12" s="6"/>
      <c r="Q12" s="10">
        <v>2774.7260000000001</v>
      </c>
      <c r="R12" s="10">
        <v>2787.9250000000002</v>
      </c>
      <c r="S12" s="4">
        <f t="shared" si="2"/>
        <v>1.0047568660833539</v>
      </c>
      <c r="T12" s="79">
        <v>47.780999999999999</v>
      </c>
      <c r="U12" s="42">
        <f t="shared" si="3"/>
        <v>-4.8320000000000007</v>
      </c>
      <c r="V12" s="21">
        <f t="shared" si="4"/>
        <v>0.59001052575024082</v>
      </c>
      <c r="W12" s="22">
        <f t="shared" si="5"/>
        <v>1.404786966072002</v>
      </c>
      <c r="X12" s="84">
        <f t="shared" si="6"/>
        <v>1.0860775703672343</v>
      </c>
    </row>
    <row r="13" spans="1:24" x14ac:dyDescent="0.25">
      <c r="A13" s="1" t="s">
        <v>28</v>
      </c>
      <c r="B13" s="74">
        <v>45016</v>
      </c>
      <c r="C13" s="74">
        <v>45054</v>
      </c>
      <c r="D13" s="75">
        <f>_xlfn.XLOOKUP(C13+1,'Market Data'!$A$3:$A$1363,'Market Data'!$G$3:$G$1363,0,1,)</f>
        <v>18.190000000000001</v>
      </c>
      <c r="E13" s="76">
        <f>_xlfn.XLOOKUP(C13*1,'Market Data'!$A$3:$A$1363,'Market Data'!$J$3:$J$1363,0,0,)</f>
        <v>0.04</v>
      </c>
      <c r="F13" s="7">
        <v>16.59</v>
      </c>
      <c r="G13" s="8">
        <v>1356.0050000000001</v>
      </c>
      <c r="H13" s="81">
        <v>1441.796</v>
      </c>
      <c r="I13" s="82">
        <v>81389287</v>
      </c>
      <c r="J13" s="13">
        <v>42.936999999999998</v>
      </c>
      <c r="K13" s="21">
        <f t="shared" si="0"/>
        <v>0.52755100311912062</v>
      </c>
      <c r="L13" s="80">
        <v>0.54</v>
      </c>
      <c r="M13" s="22">
        <f t="shared" si="1"/>
        <v>0.97694630207244548</v>
      </c>
      <c r="N13" s="11">
        <v>6.9999999999999993E-3</v>
      </c>
      <c r="O13" s="11">
        <v>0.01</v>
      </c>
      <c r="P13" s="5"/>
      <c r="Q13" s="8">
        <v>2899.835</v>
      </c>
      <c r="R13" s="8">
        <v>2918.5839999999998</v>
      </c>
      <c r="S13" s="2">
        <f t="shared" si="2"/>
        <v>1.0064655402807401</v>
      </c>
      <c r="T13" s="79">
        <v>43.000999999999998</v>
      </c>
      <c r="U13" s="42">
        <f t="shared" si="3"/>
        <v>6.4000000000000057E-2</v>
      </c>
      <c r="V13" s="21">
        <f t="shared" si="4"/>
        <v>0.52833734739560989</v>
      </c>
      <c r="W13" s="22">
        <f t="shared" si="5"/>
        <v>0.97840249517705524</v>
      </c>
      <c r="X13" s="84">
        <f t="shared" si="6"/>
        <v>1.0632674658279284</v>
      </c>
    </row>
    <row r="14" spans="1:24" x14ac:dyDescent="0.25">
      <c r="A14" s="3" t="s">
        <v>29</v>
      </c>
      <c r="B14" s="74">
        <v>45107</v>
      </c>
      <c r="C14" s="74">
        <v>45141</v>
      </c>
      <c r="D14" s="75">
        <f>_xlfn.XLOOKUP(C14+1,'Market Data'!$A$3:$A$1363,'Market Data'!$G$3:$G$1363,0,1,)</f>
        <v>20.9</v>
      </c>
      <c r="E14" s="76">
        <f>_xlfn.XLOOKUP(C14*1,'Market Data'!$A$3:$A$1363,'Market Data'!$J$3:$J$1363,0,0,)</f>
        <v>4.9000000000000002E-2</v>
      </c>
      <c r="F14" s="9">
        <v>16.739999999999998</v>
      </c>
      <c r="G14" s="10">
        <v>1460.529</v>
      </c>
      <c r="H14" s="81">
        <v>1563.0360000000001</v>
      </c>
      <c r="I14" s="82">
        <v>81751865</v>
      </c>
      <c r="J14" s="14">
        <v>48.783999999999999</v>
      </c>
      <c r="K14" s="21">
        <f t="shared" si="0"/>
        <v>0.5967325638381461</v>
      </c>
      <c r="L14" s="80">
        <v>0.5</v>
      </c>
      <c r="M14" s="22">
        <f t="shared" si="1"/>
        <v>1.1934651276762922</v>
      </c>
      <c r="N14" s="12">
        <v>6.0000000000000001E-3</v>
      </c>
      <c r="O14" s="12">
        <v>9.0000000000000011E-3</v>
      </c>
      <c r="P14" s="6"/>
      <c r="Q14" s="10">
        <v>3065.3589999999999</v>
      </c>
      <c r="R14" s="10">
        <v>3088.9870000000001</v>
      </c>
      <c r="S14" s="4">
        <f t="shared" si="2"/>
        <v>1.0077080694300407</v>
      </c>
      <c r="T14" s="79">
        <v>47.49</v>
      </c>
      <c r="U14" s="42">
        <f t="shared" si="3"/>
        <v>-1.2939999999999969</v>
      </c>
      <c r="V14" s="21">
        <f t="shared" si="4"/>
        <v>0.58090417876093714</v>
      </c>
      <c r="W14" s="22">
        <f t="shared" si="5"/>
        <v>1.1618083575218743</v>
      </c>
      <c r="X14" s="84">
        <f t="shared" si="6"/>
        <v>1.0701848439846111</v>
      </c>
    </row>
    <row r="15" spans="1:24" x14ac:dyDescent="0.25">
      <c r="A15" s="1" t="s">
        <v>30</v>
      </c>
      <c r="B15" s="74">
        <v>45199</v>
      </c>
      <c r="C15" s="74">
        <v>45232</v>
      </c>
      <c r="D15" s="75">
        <f>_xlfn.XLOOKUP(C15+1,'Market Data'!$A$3:$A$1363,'Market Data'!$G$3:$G$1363,0,1,)</f>
        <v>20.66</v>
      </c>
      <c r="E15" s="76">
        <f>_xlfn.XLOOKUP(C15*1,'Market Data'!$A$3:$A$1363,'Market Data'!$J$3:$J$1363,0,0,)</f>
        <v>4.9800000000000004E-2</v>
      </c>
      <c r="F15" s="7">
        <v>16.97</v>
      </c>
      <c r="G15" s="8">
        <v>1485.8219999999999</v>
      </c>
      <c r="H15" s="81">
        <v>1623.3009999999999</v>
      </c>
      <c r="I15" s="82">
        <v>87241231</v>
      </c>
      <c r="J15" s="13">
        <v>49.994</v>
      </c>
      <c r="K15" s="21">
        <f t="shared" si="0"/>
        <v>0.573054729133751</v>
      </c>
      <c r="L15" s="80">
        <v>0.52</v>
      </c>
      <c r="M15" s="22">
        <f t="shared" si="1"/>
        <v>1.1020283252572134</v>
      </c>
      <c r="N15" s="11">
        <v>6.9999999999999993E-3</v>
      </c>
      <c r="O15" s="11">
        <v>9.0000000000000011E-3</v>
      </c>
      <c r="P15" s="5"/>
      <c r="Q15" s="8">
        <v>3085.3780000000002</v>
      </c>
      <c r="R15" s="8">
        <v>3113.277</v>
      </c>
      <c r="S15" s="2">
        <f t="shared" si="2"/>
        <v>1.0090423280388983</v>
      </c>
      <c r="T15" s="79">
        <v>55.679000000000002</v>
      </c>
      <c r="U15" s="42">
        <f t="shared" si="3"/>
        <v>5.6850000000000023</v>
      </c>
      <c r="V15" s="21">
        <f t="shared" si="4"/>
        <v>0.63821887153334644</v>
      </c>
      <c r="W15" s="22">
        <f t="shared" si="5"/>
        <v>1.2273439837179738</v>
      </c>
      <c r="X15" s="84">
        <f t="shared" si="6"/>
        <v>1.0925272340832213</v>
      </c>
    </row>
    <row r="16" spans="1:24" x14ac:dyDescent="0.25">
      <c r="A16" s="3" t="s">
        <v>31</v>
      </c>
      <c r="B16" s="74">
        <v>45291</v>
      </c>
      <c r="C16" s="74">
        <v>45337</v>
      </c>
      <c r="D16" s="75">
        <f>_xlfn.XLOOKUP(C16+1,'Market Data'!$A$3:$A$1363,'Market Data'!$G$3:$G$1363,0,1,)</f>
        <v>21.73</v>
      </c>
      <c r="E16" s="76">
        <f>_xlfn.XLOOKUP(C16*1,'Market Data'!$A$3:$A$1363,'Market Data'!$J$3:$J$1363,0,0,)</f>
        <v>4.5599999999999995E-2</v>
      </c>
      <c r="F16" s="9">
        <v>17.04</v>
      </c>
      <c r="G16" s="10">
        <v>1496.375</v>
      </c>
      <c r="H16" s="81">
        <v>1623.01</v>
      </c>
      <c r="I16" s="82">
        <v>87546498</v>
      </c>
      <c r="J16" s="14">
        <v>54.683999999999997</v>
      </c>
      <c r="K16" s="21">
        <f t="shared" si="0"/>
        <v>0.6246280690747904</v>
      </c>
      <c r="L16" s="80">
        <v>0.53</v>
      </c>
      <c r="M16" s="22">
        <f t="shared" si="1"/>
        <v>1.1785435265562083</v>
      </c>
      <c r="N16" s="12">
        <v>6.0000000000000001E-3</v>
      </c>
      <c r="O16" s="12">
        <v>9.0000000000000011E-3</v>
      </c>
      <c r="P16" s="6"/>
      <c r="Q16" s="10">
        <v>3251.0120000000002</v>
      </c>
      <c r="R16" s="10">
        <v>3283.0650000000001</v>
      </c>
      <c r="S16" s="4">
        <f t="shared" si="2"/>
        <v>1.0098593914756389</v>
      </c>
      <c r="T16" s="79">
        <v>46.554000000000002</v>
      </c>
      <c r="U16" s="42">
        <f t="shared" si="3"/>
        <v>-8.1299999999999955</v>
      </c>
      <c r="V16" s="21">
        <f t="shared" si="4"/>
        <v>0.53176313231855377</v>
      </c>
      <c r="W16" s="22">
        <f t="shared" si="5"/>
        <v>1.0033266647519883</v>
      </c>
      <c r="X16" s="84">
        <f t="shared" si="6"/>
        <v>1.0846278506390443</v>
      </c>
    </row>
    <row r="17" spans="1:24" x14ac:dyDescent="0.25">
      <c r="A17" s="1" t="s">
        <v>32</v>
      </c>
      <c r="B17" s="74">
        <v>45382</v>
      </c>
      <c r="C17" s="74">
        <v>45413</v>
      </c>
      <c r="D17" s="75">
        <f>_xlfn.XLOOKUP(C17+1,'Market Data'!$A$3:$A$1363,'Market Data'!$G$3:$G$1363,0,1,)</f>
        <v>20.89</v>
      </c>
      <c r="E17" s="76">
        <f>_xlfn.XLOOKUP(C17*1,'Market Data'!$A$3:$A$1363,'Market Data'!$J$3:$J$1363,0,0,)</f>
        <v>4.9599999999999998E-2</v>
      </c>
      <c r="F17" s="7">
        <v>17.170000000000002</v>
      </c>
      <c r="G17" s="8">
        <v>1582.0060000000001</v>
      </c>
      <c r="H17" s="81">
        <v>1780.307</v>
      </c>
      <c r="I17" s="82">
        <v>91829499</v>
      </c>
      <c r="J17" s="13">
        <v>52.362000000000002</v>
      </c>
      <c r="K17" s="21">
        <f t="shared" si="0"/>
        <v>0.57020892600100104</v>
      </c>
      <c r="L17" s="80">
        <v>0.54</v>
      </c>
      <c r="M17" s="22">
        <f t="shared" si="1"/>
        <v>1.0559424555574093</v>
      </c>
      <c r="N17" s="11">
        <v>1.0999999999999999E-2</v>
      </c>
      <c r="O17" s="11">
        <v>2.1999999999999999E-2</v>
      </c>
      <c r="P17" s="5"/>
      <c r="Q17" s="8">
        <v>3359.652</v>
      </c>
      <c r="R17" s="8">
        <v>3380.009</v>
      </c>
      <c r="S17" s="2">
        <f t="shared" si="2"/>
        <v>1.0060592585184418</v>
      </c>
      <c r="T17" s="79">
        <v>57.83</v>
      </c>
      <c r="U17" s="42">
        <f t="shared" si="3"/>
        <v>5.4679999999999964</v>
      </c>
      <c r="V17" s="21">
        <f t="shared" si="4"/>
        <v>0.62975406192731165</v>
      </c>
      <c r="W17" s="22">
        <f t="shared" si="5"/>
        <v>1.1662112257913178</v>
      </c>
      <c r="X17" s="84">
        <f t="shared" si="6"/>
        <v>1.1253478178970244</v>
      </c>
    </row>
    <row r="18" spans="1:24" x14ac:dyDescent="0.25">
      <c r="A18" s="3" t="s">
        <v>33</v>
      </c>
      <c r="B18" s="74">
        <v>45473</v>
      </c>
      <c r="C18" s="74">
        <v>45504</v>
      </c>
      <c r="D18" s="75">
        <f>_xlfn.XLOOKUP(C18+1,'Market Data'!$A$3:$A$1363,'Market Data'!$G$3:$G$1363,0,1,)</f>
        <v>20.84</v>
      </c>
      <c r="E18" s="76">
        <f>_xlfn.XLOOKUP(C18*1,'Market Data'!$A$3:$A$1363,'Market Data'!$J$3:$J$1363,0,0,)</f>
        <v>4.2900000000000001E-2</v>
      </c>
      <c r="F18" s="9">
        <v>17.190000000000001</v>
      </c>
      <c r="G18" s="10">
        <v>1599.0350000000001</v>
      </c>
      <c r="H18" s="81">
        <v>1804.347</v>
      </c>
      <c r="I18" s="82">
        <v>92721556</v>
      </c>
      <c r="J18" s="14">
        <v>55.143000000000001</v>
      </c>
      <c r="K18" s="21">
        <f t="shared" si="0"/>
        <v>0.59471607659388293</v>
      </c>
      <c r="L18" s="80">
        <v>0.54</v>
      </c>
      <c r="M18" s="22">
        <f t="shared" si="1"/>
        <v>1.1013260677664498</v>
      </c>
      <c r="N18" s="12">
        <v>1.0999999999999999E-2</v>
      </c>
      <c r="O18" s="12">
        <v>2.1000000000000001E-2</v>
      </c>
      <c r="P18" s="6"/>
      <c r="Q18" s="10">
        <v>3304.5630000000001</v>
      </c>
      <c r="R18" s="10">
        <v>3317.069</v>
      </c>
      <c r="S18" s="4">
        <f t="shared" si="2"/>
        <v>1.0037844640879898</v>
      </c>
      <c r="T18" s="79">
        <v>54.848999999999997</v>
      </c>
      <c r="U18" s="42">
        <f t="shared" si="3"/>
        <v>-0.29400000000000404</v>
      </c>
      <c r="V18" s="21">
        <f t="shared" si="4"/>
        <v>0.59154529287666402</v>
      </c>
      <c r="W18" s="22">
        <f t="shared" si="5"/>
        <v>1.0954542460678962</v>
      </c>
      <c r="X18" s="84">
        <f t="shared" si="6"/>
        <v>1.1283974397058225</v>
      </c>
    </row>
    <row r="19" spans="1:24" x14ac:dyDescent="0.25">
      <c r="A19" s="1" t="s">
        <v>34</v>
      </c>
      <c r="B19" s="74">
        <v>45565</v>
      </c>
      <c r="C19" s="74">
        <v>45601</v>
      </c>
      <c r="D19" s="75">
        <f>_xlfn.XLOOKUP(C19+1,'Market Data'!$A$3:$A$1363,'Market Data'!$G$3:$G$1363,0,1,)</f>
        <v>20.260000000000002</v>
      </c>
      <c r="E19" s="76">
        <f>_xlfn.XLOOKUP(C19*1,'Market Data'!$A$3:$A$1363,'Market Data'!$J$3:$J$1363,0,0,)</f>
        <v>4.1900000000000007E-2</v>
      </c>
      <c r="F19" s="7">
        <v>17.12</v>
      </c>
      <c r="G19" s="8">
        <v>1597.181</v>
      </c>
      <c r="H19" s="81">
        <v>1712.905</v>
      </c>
      <c r="I19" s="82">
        <v>93017205</v>
      </c>
      <c r="J19" s="13">
        <v>54.926000000000002</v>
      </c>
      <c r="K19" s="21">
        <f t="shared" si="0"/>
        <v>0.59049290934940479</v>
      </c>
      <c r="L19" s="80">
        <v>0.52</v>
      </c>
      <c r="M19" s="22">
        <f t="shared" si="1"/>
        <v>1.1355632872103938</v>
      </c>
      <c r="N19" s="11">
        <v>1.9E-2</v>
      </c>
      <c r="O19" s="11">
        <v>3.7999999999999999E-2</v>
      </c>
      <c r="P19" s="5"/>
      <c r="Q19" s="8">
        <v>3431.09</v>
      </c>
      <c r="R19" s="8">
        <v>3441.0749999999998</v>
      </c>
      <c r="S19" s="2">
        <f t="shared" si="2"/>
        <v>1.0029101539161023</v>
      </c>
      <c r="T19" s="79">
        <v>45.247</v>
      </c>
      <c r="U19" s="42">
        <f t="shared" si="3"/>
        <v>-9.679000000000002</v>
      </c>
      <c r="V19" s="21">
        <f t="shared" si="4"/>
        <v>0.48643689089561443</v>
      </c>
      <c r="W19" s="22">
        <f t="shared" si="5"/>
        <v>0.93545555941464309</v>
      </c>
      <c r="X19" s="84">
        <f t="shared" si="6"/>
        <v>1.0724551569296152</v>
      </c>
    </row>
    <row r="20" spans="1:24" x14ac:dyDescent="0.25">
      <c r="A20" s="3" t="s">
        <v>35</v>
      </c>
      <c r="B20" s="74">
        <v>45657</v>
      </c>
      <c r="C20" s="74">
        <v>45701</v>
      </c>
      <c r="D20" s="75">
        <f>_xlfn.XLOOKUP(C20+1,'Market Data'!$A$3:$A$1363,'Market Data'!$G$3:$G$1363,0,1,)</f>
        <v>22.96</v>
      </c>
      <c r="E20" s="76">
        <f>_xlfn.XLOOKUP(C20*1,'Market Data'!$A$3:$A$1363,'Market Data'!$J$3:$J$1363,0,0,)</f>
        <v>4.3099999999999999E-2</v>
      </c>
      <c r="F20" s="9">
        <v>17.16</v>
      </c>
      <c r="G20" s="10">
        <v>1607.529</v>
      </c>
      <c r="H20" s="81">
        <v>1870.4449999999999</v>
      </c>
      <c r="I20" s="82">
        <v>93317621</v>
      </c>
      <c r="J20" s="14">
        <v>57.585000000000001</v>
      </c>
      <c r="K20" s="21">
        <f t="shared" si="0"/>
        <v>0.61708602708592408</v>
      </c>
      <c r="L20" s="80">
        <v>0.52</v>
      </c>
      <c r="M20" s="22">
        <f t="shared" si="1"/>
        <v>1.1867038982421616</v>
      </c>
      <c r="N20" s="12">
        <v>1.4E-2</v>
      </c>
      <c r="O20" s="12">
        <v>3.5999999999999997E-2</v>
      </c>
      <c r="P20" s="6"/>
      <c r="Q20" s="10">
        <v>3539.1529999999998</v>
      </c>
      <c r="R20" s="10">
        <v>3518.4119999999998</v>
      </c>
      <c r="S20" s="4">
        <f t="shared" si="2"/>
        <v>0.9941395582502367</v>
      </c>
      <c r="T20" s="79">
        <v>78.95</v>
      </c>
      <c r="U20" s="42">
        <f t="shared" si="3"/>
        <v>21.365000000000002</v>
      </c>
      <c r="V20" s="21">
        <f t="shared" si="4"/>
        <v>0.84603528416139118</v>
      </c>
      <c r="W20" s="22">
        <f t="shared" si="5"/>
        <v>1.6269909310795985</v>
      </c>
      <c r="X20" s="84">
        <f t="shared" si="6"/>
        <v>1.1635528814721228</v>
      </c>
    </row>
    <row r="21" spans="1:24" x14ac:dyDescent="0.25">
      <c r="A21" s="1" t="s">
        <v>36</v>
      </c>
      <c r="B21" s="74">
        <v>45747</v>
      </c>
      <c r="C21" s="74">
        <v>45777</v>
      </c>
      <c r="D21" s="75">
        <f>_xlfn.XLOOKUP(C21+1,'Market Data'!$A$3:$A$1363,'Market Data'!$G$3:$G$1363,0,1,)</f>
        <v>20.56</v>
      </c>
      <c r="E21" s="76">
        <f>_xlfn.XLOOKUP(C21*1,'Market Data'!$A$3:$A$1363,'Market Data'!$J$3:$J$1363,0,0,)</f>
        <v>3.6000000000000004E-2</v>
      </c>
      <c r="F21" s="7">
        <v>17.04</v>
      </c>
      <c r="G21" s="8">
        <v>1601.2829999999999</v>
      </c>
      <c r="H21" s="81">
        <v>1901.1420000000001</v>
      </c>
      <c r="I21" s="82">
        <v>93661436</v>
      </c>
      <c r="J21" s="13">
        <v>57.978000000000002</v>
      </c>
      <c r="K21" s="21">
        <f t="shared" si="0"/>
        <v>0.61901677441716785</v>
      </c>
      <c r="L21" s="80">
        <v>0.51</v>
      </c>
      <c r="M21" s="22">
        <f t="shared" si="1"/>
        <v>1.2137583812101329</v>
      </c>
      <c r="N21" s="11">
        <v>1.2E-2</v>
      </c>
      <c r="O21" s="11">
        <v>3.7000000000000012E-2</v>
      </c>
      <c r="P21" s="5"/>
      <c r="Q21" s="8">
        <v>3443.59</v>
      </c>
      <c r="R21" s="8">
        <v>3412.0320000000002</v>
      </c>
      <c r="S21" s="2">
        <f t="shared" si="2"/>
        <v>0.99083572666897046</v>
      </c>
      <c r="T21" s="79">
        <v>48.006999999999998</v>
      </c>
      <c r="U21" s="42">
        <f t="shared" si="3"/>
        <v>-9.9710000000000036</v>
      </c>
      <c r="V21" s="21">
        <f t="shared" si="4"/>
        <v>0.51255887214883189</v>
      </c>
      <c r="W21" s="22">
        <f t="shared" si="5"/>
        <v>1.0050173963702587</v>
      </c>
      <c r="X21" s="84">
        <f t="shared" si="6"/>
        <v>1.1872617145126751</v>
      </c>
    </row>
    <row r="22" spans="1:24" x14ac:dyDescent="0.25">
      <c r="A22" s="3" t="s">
        <v>37</v>
      </c>
      <c r="B22" s="74">
        <v>45838</v>
      </c>
      <c r="C22" s="74">
        <v>45868</v>
      </c>
      <c r="D22" s="75">
        <f>_xlfn.XLOOKUP(C22+1,'Market Data'!$A$3:$A$1363,'Market Data'!$G$3:$G$1363,0,1,)</f>
        <v>24.28</v>
      </c>
      <c r="E22" s="76">
        <f>_xlfn.XLOOKUP(C22*1,'Market Data'!$A$3:$A$1363,'Market Data'!$J$3:$J$1363,0,0,)</f>
        <v>3.9399999999999998E-2</v>
      </c>
      <c r="F22" s="9">
        <v>17.170000000000002</v>
      </c>
      <c r="G22" s="10">
        <v>1617.646</v>
      </c>
      <c r="H22" s="81">
        <v>1844.837</v>
      </c>
      <c r="I22" s="82">
        <v>93964358</v>
      </c>
      <c r="J22" s="14">
        <v>50.84</v>
      </c>
      <c r="K22" s="21">
        <f t="shared" si="0"/>
        <v>0.54105621623041367</v>
      </c>
      <c r="L22" s="80">
        <v>0.53</v>
      </c>
      <c r="M22" s="22">
        <f t="shared" si="1"/>
        <v>1.020860785340403</v>
      </c>
      <c r="N22" s="12">
        <v>6.0000000000000001E-3</v>
      </c>
      <c r="O22" s="12">
        <v>2.1000000000000001E-2</v>
      </c>
      <c r="P22" s="6"/>
      <c r="Q22" s="10">
        <v>3255.66</v>
      </c>
      <c r="R22" s="10">
        <v>3294.9050000000002</v>
      </c>
      <c r="S22" s="4">
        <f t="shared" si="2"/>
        <v>1.0120543914290805</v>
      </c>
      <c r="T22" s="79">
        <v>26.294</v>
      </c>
      <c r="U22" s="42">
        <f t="shared" si="3"/>
        <v>-24.546000000000003</v>
      </c>
      <c r="V22" s="21">
        <f t="shared" si="4"/>
        <v>0.27982950726912859</v>
      </c>
      <c r="W22" s="22">
        <f t="shared" si="5"/>
        <v>0.52798020239458221</v>
      </c>
      <c r="X22" s="84">
        <f t="shared" si="6"/>
        <v>1.1404454373824682</v>
      </c>
    </row>
    <row r="23" spans="1:24" x14ac:dyDescent="0.25">
      <c r="A23" s="1" t="s">
        <v>38</v>
      </c>
      <c r="B23" s="74">
        <v>45930</v>
      </c>
      <c r="C23" s="74">
        <v>45965</v>
      </c>
      <c r="D23" s="75">
        <f>_xlfn.XLOOKUP(C23+1,'Market Data'!$A$3:$A$1363,'Market Data'!$G$3:$G$1363,0,1,)</f>
        <v>21.85</v>
      </c>
      <c r="E23" s="76">
        <f>_xlfn.XLOOKUP(C23*1,'Market Data'!$A$3:$A$1363,'Market Data'!$J$3:$J$1363,0,0,)</f>
        <v>3.5799999999999998E-2</v>
      </c>
      <c r="F23" s="7">
        <v>17.14</v>
      </c>
      <c r="G23" s="8">
        <v>1619.7070000000001</v>
      </c>
      <c r="H23" s="81">
        <v>1726.557</v>
      </c>
      <c r="I23" s="82">
        <v>94240348</v>
      </c>
      <c r="J23" s="13">
        <v>50.68</v>
      </c>
      <c r="K23" s="21">
        <f t="shared" si="0"/>
        <v>0.53777390550382942</v>
      </c>
      <c r="L23" s="80">
        <v>0.51</v>
      </c>
      <c r="M23" s="22">
        <f t="shared" si="1"/>
        <v>1.0544586382428027</v>
      </c>
      <c r="N23" s="11">
        <v>6.0000000000000001E-3</v>
      </c>
      <c r="O23" s="11">
        <v>0.02</v>
      </c>
      <c r="P23" s="5"/>
      <c r="Q23" s="8">
        <v>3343.9720000000002</v>
      </c>
      <c r="R23" s="8">
        <v>3376.3110000000001</v>
      </c>
      <c r="S23" s="2">
        <f t="shared" si="2"/>
        <v>1.0096708345644043</v>
      </c>
      <c r="T23" s="79">
        <v>52.444000000000003</v>
      </c>
      <c r="U23" s="42">
        <f t="shared" si="3"/>
        <v>1.7640000000000029</v>
      </c>
      <c r="V23" s="21">
        <f t="shared" si="4"/>
        <v>0.55649200276722233</v>
      </c>
      <c r="W23" s="22">
        <f t="shared" si="5"/>
        <v>1.0911607897396516</v>
      </c>
      <c r="X23" s="84">
        <f t="shared" si="6"/>
        <v>1.0659687215033335</v>
      </c>
    </row>
    <row r="24" spans="1:24" x14ac:dyDescent="0.25">
      <c r="A24" s="3" t="s">
        <v>39</v>
      </c>
      <c r="B24" s="74">
        <v>46022</v>
      </c>
      <c r="C24" s="74">
        <v>46065</v>
      </c>
      <c r="D24" s="75">
        <f>_xlfn.XLOOKUP(C24+1,'Market Data'!$A$3:$A$1363,'Market Data'!$G$3:$G$1363,0,1,)</f>
        <v>19.23</v>
      </c>
      <c r="E24" s="76">
        <f>_xlfn.XLOOKUP(C24*1,'Market Data'!$A$3:$A$1363,'Market Data'!$J$3:$J$1363,0,0,)</f>
        <v>3.4700000000000002E-2</v>
      </c>
      <c r="F24" s="9">
        <v>16.98</v>
      </c>
      <c r="G24" s="10">
        <v>1607.721</v>
      </c>
      <c r="H24" s="81">
        <v>1834.2850000000001</v>
      </c>
      <c r="I24" s="82">
        <v>94493925</v>
      </c>
      <c r="J24" s="14">
        <v>50.497</v>
      </c>
      <c r="K24" s="21">
        <f t="shared" si="0"/>
        <v>0.53439414226893422</v>
      </c>
      <c r="L24" s="80">
        <v>0.51</v>
      </c>
      <c r="M24" s="22">
        <f t="shared" si="1"/>
        <v>1.0478316515077142</v>
      </c>
      <c r="N24" s="12">
        <v>6.0000000000000001E-3</v>
      </c>
      <c r="O24" s="12">
        <v>2.1000000000000001E-2</v>
      </c>
      <c r="P24" s="6"/>
      <c r="Q24" s="10">
        <v>3323.2820000000002</v>
      </c>
      <c r="R24" s="10">
        <v>3347.317</v>
      </c>
      <c r="S24" s="4">
        <f t="shared" si="2"/>
        <v>1.0072323083024552</v>
      </c>
      <c r="T24" s="79">
        <v>52.151000000000003</v>
      </c>
      <c r="U24" s="42">
        <f t="shared" si="3"/>
        <v>1.6540000000000035</v>
      </c>
      <c r="V24" s="21">
        <f t="shared" si="4"/>
        <v>0.55189791301398472</v>
      </c>
      <c r="W24" s="22">
        <f t="shared" si="5"/>
        <v>1.0821527706156564</v>
      </c>
      <c r="X24" s="84">
        <f t="shared" si="6"/>
        <v>1.140922461048901</v>
      </c>
    </row>
    <row r="26" spans="1:24" x14ac:dyDescent="0.25">
      <c r="H26" s="81"/>
      <c r="M26" s="64"/>
    </row>
    <row r="27" spans="1:24" x14ac:dyDescent="0.25">
      <c r="M27" s="6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Charts</vt:lpstr>
      </vt:variant>
      <vt:variant>
        <vt:i4>1</vt:i4>
      </vt:variant>
    </vt:vector>
  </HeadingPairs>
  <TitlesOfParts>
    <vt:vector size="9" baseType="lpstr">
      <vt:lpstr>Market Data</vt:lpstr>
      <vt:lpstr>Analysis</vt:lpstr>
      <vt:lpstr>ARCC</vt:lpstr>
      <vt:lpstr>BXSL</vt:lpstr>
      <vt:lpstr>GBDC</vt:lpstr>
      <vt:lpstr>OBDC</vt:lpstr>
      <vt:lpstr>TCPC</vt:lpstr>
      <vt:lpstr>TSLX</vt:lpstr>
      <vt:lpstr>SP x 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Andrew Izzo</cp:lastModifiedBy>
  <dcterms:created xsi:type="dcterms:W3CDTF">2026-03-22T17:04:07Z</dcterms:created>
  <dcterms:modified xsi:type="dcterms:W3CDTF">2026-03-24T19:54:32Z</dcterms:modified>
</cp:coreProperties>
</file>